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calacesorg-my.sharepoint.com/personal/aragons_calaces_org/Documents/D drive/Admin Budgets/FY 26-27 Admin Budget/"/>
    </mc:Choice>
  </mc:AlternateContent>
  <xr:revisionPtr revIDLastSave="0" documentId="8_{276416F8-0D5F-4266-B321-7E3D6440E9A8}" xr6:coauthVersionLast="47" xr6:coauthVersionMax="47" xr10:uidLastSave="{00000000-0000-0000-0000-000000000000}"/>
  <bookViews>
    <workbookView xWindow="54540" yWindow="0" windowWidth="25860" windowHeight="20880" tabRatio="938" firstSheet="4" activeTab="4" xr2:uid="{00000000-000D-0000-FFFF-FFFF00000000}"/>
  </bookViews>
  <sheets>
    <sheet name="Update Tab" sheetId="30" state="hidden" r:id="rId1"/>
    <sheet name="CalSAWS Year End Stmt FY22-23" sheetId="138" state="hidden" r:id="rId2"/>
    <sheet name="Admin Budget 23-24 w-formulas" sheetId="137" state="hidden" r:id="rId3"/>
    <sheet name="ATC CK (2)" sheetId="139" state="hidden" r:id="rId4"/>
    <sheet name="CalSAWS Admin Budget FY26-27" sheetId="77" r:id="rId5"/>
    <sheet name="Alameda" sheetId="35" r:id="rId6"/>
    <sheet name="Alpine" sheetId="79" r:id="rId7"/>
    <sheet name="Amador" sheetId="36" r:id="rId8"/>
    <sheet name="Butte" sheetId="37" r:id="rId9"/>
    <sheet name="Calaveras" sheetId="38" r:id="rId10"/>
    <sheet name="Colusa" sheetId="6" r:id="rId11"/>
    <sheet name="Contra Costa" sheetId="83" r:id="rId12"/>
    <sheet name="Del Norte" sheetId="39" r:id="rId13"/>
    <sheet name="El Dorado" sheetId="40" r:id="rId14"/>
    <sheet name="Fresno" sheetId="84" r:id="rId15"/>
    <sheet name="Glenn" sheetId="41" r:id="rId16"/>
    <sheet name="Humboldt" sheetId="101" r:id="rId17"/>
    <sheet name="Imperial" sheetId="42" r:id="rId18"/>
    <sheet name="Inyo" sheetId="102" r:id="rId19"/>
    <sheet name="Kern" sheetId="103" r:id="rId20"/>
    <sheet name="Kings" sheetId="104" r:id="rId21"/>
    <sheet name="Lake" sheetId="105" r:id="rId22"/>
    <sheet name="Lassen" sheetId="106" r:id="rId23"/>
    <sheet name="Los Angeles" sheetId="107" r:id="rId24"/>
    <sheet name="Madera" sheetId="108" r:id="rId25"/>
    <sheet name="Marin" sheetId="109" r:id="rId26"/>
    <sheet name="Mariposa" sheetId="110" r:id="rId27"/>
    <sheet name="Mendocino" sheetId="111" r:id="rId28"/>
    <sheet name="Merced" sheetId="112" r:id="rId29"/>
    <sheet name="Modoc" sheetId="114" r:id="rId30"/>
    <sheet name="Mono" sheetId="113" r:id="rId31"/>
    <sheet name="Monterey" sheetId="115" r:id="rId32"/>
    <sheet name="Napa" sheetId="116" r:id="rId33"/>
    <sheet name="Nevada" sheetId="117" r:id="rId34"/>
    <sheet name="Orange" sheetId="86" r:id="rId35"/>
    <sheet name="Placer" sheetId="85" r:id="rId36"/>
    <sheet name="Plumas" sheetId="118" r:id="rId37"/>
    <sheet name="Riverside" sheetId="119" r:id="rId38"/>
    <sheet name="Sacramento" sheetId="87" r:id="rId39"/>
    <sheet name="San Benito" sheetId="120" r:id="rId40"/>
    <sheet name="San Bernardino" sheetId="121" r:id="rId41"/>
    <sheet name="San Diego" sheetId="88" r:id="rId42"/>
    <sheet name="San Francisco" sheetId="89" r:id="rId43"/>
    <sheet name="San Joaquin" sheetId="122" r:id="rId44"/>
    <sheet name="San Luis Obispo" sheetId="90" r:id="rId45"/>
    <sheet name="San Mateo" sheetId="91" r:id="rId46"/>
    <sheet name="Santa Barbara" sheetId="92" r:id="rId47"/>
    <sheet name="Santa Clara" sheetId="95" r:id="rId48"/>
    <sheet name="Santa Cruz" sheetId="96" r:id="rId49"/>
    <sheet name="Shasta" sheetId="123" r:id="rId50"/>
    <sheet name="Sierra" sheetId="125" r:id="rId51"/>
    <sheet name="Siskiyou" sheetId="124" r:id="rId52"/>
    <sheet name="Solano" sheetId="97" r:id="rId53"/>
    <sheet name="Sonoma" sheetId="93" r:id="rId54"/>
    <sheet name="Stanislaus" sheetId="126" r:id="rId55"/>
    <sheet name="Sutter" sheetId="127" r:id="rId56"/>
    <sheet name="Tehama" sheetId="128" r:id="rId57"/>
    <sheet name="Trinity" sheetId="130" r:id="rId58"/>
    <sheet name="Tulare" sheetId="94" r:id="rId59"/>
    <sheet name="Tuolumne" sheetId="131" r:id="rId60"/>
    <sheet name="Ventura" sheetId="98" r:id="rId61"/>
    <sheet name="Yolo" sheetId="99" r:id="rId62"/>
    <sheet name="Yuba" sheetId="132" r:id="rId63"/>
  </sheets>
  <externalReferences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  <externalReference r:id="rId101"/>
    <externalReference r:id="rId102"/>
  </externalReferences>
  <definedNames>
    <definedName name="_1000___Project_Management" localSheetId="2">#REF!</definedName>
    <definedName name="_1000___Project_Management" localSheetId="6">#REF!</definedName>
    <definedName name="_1000___Project_Management" localSheetId="3">#REF!</definedName>
    <definedName name="_1000___Project_Management" localSheetId="4">#REF!</definedName>
    <definedName name="_1000___Project_Management" localSheetId="1">#REF!</definedName>
    <definedName name="_1000___Project_Management" localSheetId="11">#REF!</definedName>
    <definedName name="_1000___Project_Management" localSheetId="14">#REF!</definedName>
    <definedName name="_1000___Project_Management">#REF!</definedName>
    <definedName name="_1100__Project_Initiation" localSheetId="2">#REF!</definedName>
    <definedName name="_1100__Project_Initiation" localSheetId="6">#REF!</definedName>
    <definedName name="_1100__Project_Initiation" localSheetId="3">#REF!</definedName>
    <definedName name="_1100__Project_Initiation" localSheetId="4">#REF!</definedName>
    <definedName name="_1100__Project_Initiation" localSheetId="1">#REF!</definedName>
    <definedName name="_1100__Project_Initiation" localSheetId="11">#REF!</definedName>
    <definedName name="_1100__Project_Initiation" localSheetId="14">#REF!</definedName>
    <definedName name="_1100__Project_Initiation">#REF!</definedName>
    <definedName name="_1200__Confirm_Project_Expectations" localSheetId="6">#REF!</definedName>
    <definedName name="_1200__Confirm_Project_Expectations" localSheetId="11">#REF!</definedName>
    <definedName name="_1200__Confirm_Project_Expectations" localSheetId="14">#REF!</definedName>
    <definedName name="_1200__Confirm_Project_Expectations">#REF!</definedName>
    <definedName name="_1300__Project_Management_Processes" localSheetId="6">#REF!</definedName>
    <definedName name="_1300__Project_Management_Processes" localSheetId="11">#REF!</definedName>
    <definedName name="_1300__Project_Management_Processes" localSheetId="14">#REF!</definedName>
    <definedName name="_1300__Project_Management_Processes">#REF!</definedName>
    <definedName name="_1400__Status_Meetings" localSheetId="6">#REF!</definedName>
    <definedName name="_1400__Status_Meetings" localSheetId="11">#REF!</definedName>
    <definedName name="_1400__Status_Meetings" localSheetId="14">#REF!</definedName>
    <definedName name="_1400__Status_Meetings">#REF!</definedName>
    <definedName name="_1500_Change_Management" localSheetId="6">#REF!</definedName>
    <definedName name="_1500_Change_Management" localSheetId="11">#REF!</definedName>
    <definedName name="_1500_Change_Management" localSheetId="14">#REF!</definedName>
    <definedName name="_1500_Change_Management">#REF!</definedName>
    <definedName name="_1600_Planning" localSheetId="6">#REF!</definedName>
    <definedName name="_1600_Planning" localSheetId="11">#REF!</definedName>
    <definedName name="_1600_Planning" localSheetId="14">#REF!</definedName>
    <definedName name="_1600_Planning">#REF!</definedName>
    <definedName name="_1700__CQMA" localSheetId="6">#REF!</definedName>
    <definedName name="_1700__CQMA" localSheetId="11">#REF!</definedName>
    <definedName name="_1700__CQMA" localSheetId="14">#REF!</definedName>
    <definedName name="_1700__CQMA">#REF!</definedName>
    <definedName name="_1800__Certification_Support" localSheetId="6">#REF!</definedName>
    <definedName name="_1800__Certification_Support" localSheetId="11">#REF!</definedName>
    <definedName name="_1800__Certification_Support" localSheetId="14">#REF!</definedName>
    <definedName name="_1800__Certification_Support">#REF!</definedName>
    <definedName name="_1900__Project_Management_for_Tasks" localSheetId="6">#REF!</definedName>
    <definedName name="_1900__Project_Management_for_Tasks" localSheetId="11">#REF!</definedName>
    <definedName name="_1900__Project_Management_for_Tasks" localSheetId="14">#REF!</definedName>
    <definedName name="_1900__Project_Management_for_Tasks">#REF!</definedName>
    <definedName name="_2000__Site_Preparation" localSheetId="6">#REF!</definedName>
    <definedName name="_2000__Site_Preparation" localSheetId="11">#REF!</definedName>
    <definedName name="_2000__Site_Preparation" localSheetId="14">#REF!</definedName>
    <definedName name="_2000__Site_Preparation">#REF!</definedName>
    <definedName name="_3000__Telecommunications_Design___Install" localSheetId="6">#REF!</definedName>
    <definedName name="_3000__Telecommunications_Design___Install" localSheetId="11">#REF!</definedName>
    <definedName name="_3000__Telecommunications_Design___Install" localSheetId="14">#REF!</definedName>
    <definedName name="_3000__Telecommunications_Design___Install">#REF!</definedName>
    <definedName name="_4000__System_Design_Development_Methodology" localSheetId="6">#REF!</definedName>
    <definedName name="_4000__System_Design_Development_Methodology" localSheetId="11">#REF!</definedName>
    <definedName name="_4000__System_Design_Development_Methodology" localSheetId="14">#REF!</definedName>
    <definedName name="_4000__System_Design_Development_Methodology">#REF!</definedName>
    <definedName name="_4100_Analysis" localSheetId="6">#REF!</definedName>
    <definedName name="_4100_Analysis" localSheetId="11">#REF!</definedName>
    <definedName name="_4100_Analysis" localSheetId="14">#REF!</definedName>
    <definedName name="_4100_Analysis">#REF!</definedName>
    <definedName name="_4200__Technical_Architecture" localSheetId="6">#REF!</definedName>
    <definedName name="_4200__Technical_Architecture" localSheetId="11">#REF!</definedName>
    <definedName name="_4200__Technical_Architecture" localSheetId="14">#REF!</definedName>
    <definedName name="_4200__Technical_Architecture">#REF!</definedName>
    <definedName name="_4300__Release_1" localSheetId="6">#REF!</definedName>
    <definedName name="_4300__Release_1" localSheetId="11">#REF!</definedName>
    <definedName name="_4300__Release_1" localSheetId="14">#REF!</definedName>
    <definedName name="_4300__Release_1">#REF!</definedName>
    <definedName name="_4400__Release_2" localSheetId="6">#REF!</definedName>
    <definedName name="_4400__Release_2" localSheetId="11">#REF!</definedName>
    <definedName name="_4400__Release_2" localSheetId="14">#REF!</definedName>
    <definedName name="_4400__Release_2">#REF!</definedName>
    <definedName name="_4500__Release_3" localSheetId="6">#REF!</definedName>
    <definedName name="_4500__Release_3" localSheetId="11">#REF!</definedName>
    <definedName name="_4500__Release_3" localSheetId="14">#REF!</definedName>
    <definedName name="_4500__Release_3">#REF!</definedName>
    <definedName name="_4600__Release_4" localSheetId="6">#REF!</definedName>
    <definedName name="_4600__Release_4" localSheetId="11">#REF!</definedName>
    <definedName name="_4600__Release_4" localSheetId="14">#REF!</definedName>
    <definedName name="_4600__Release_4">#REF!</definedName>
    <definedName name="_5000__Training" localSheetId="6">#REF!</definedName>
    <definedName name="_5000__Training" localSheetId="11">#REF!</definedName>
    <definedName name="_5000__Training" localSheetId="14">#REF!</definedName>
    <definedName name="_5000__Training">#REF!</definedName>
    <definedName name="_5100___Analysis" localSheetId="6">#REF!</definedName>
    <definedName name="_5100___Analysis" localSheetId="11">#REF!</definedName>
    <definedName name="_5100___Analysis" localSheetId="14">#REF!</definedName>
    <definedName name="_5100___Analysis">#REF!</definedName>
    <definedName name="_5200___Release_1" localSheetId="6">#REF!</definedName>
    <definedName name="_5200___Release_1" localSheetId="11">#REF!</definedName>
    <definedName name="_5200___Release_1" localSheetId="14">#REF!</definedName>
    <definedName name="_5200___Release_1">#REF!</definedName>
    <definedName name="_5300___Release_2" localSheetId="6">#REF!</definedName>
    <definedName name="_5300___Release_2" localSheetId="11">#REF!</definedName>
    <definedName name="_5300___Release_2" localSheetId="14">#REF!</definedName>
    <definedName name="_5300___Release_2">#REF!</definedName>
    <definedName name="_5400___Release_3" localSheetId="6">#REF!</definedName>
    <definedName name="_5400___Release_3" localSheetId="11">#REF!</definedName>
    <definedName name="_5400___Release_3" localSheetId="14">#REF!</definedName>
    <definedName name="_5400___Release_3">#REF!</definedName>
    <definedName name="_5500___Release_4" localSheetId="6">#REF!</definedName>
    <definedName name="_5500___Release_4" localSheetId="11">#REF!</definedName>
    <definedName name="_5500___Release_4" localSheetId="14">#REF!</definedName>
    <definedName name="_5500___Release_4">#REF!</definedName>
    <definedName name="_6000__Conversion" localSheetId="6">#REF!</definedName>
    <definedName name="_6000__Conversion" localSheetId="11">#REF!</definedName>
    <definedName name="_6000__Conversion" localSheetId="14">#REF!</definedName>
    <definedName name="_6000__Conversion">#REF!</definedName>
    <definedName name="_7000__Implementation" localSheetId="6">#REF!</definedName>
    <definedName name="_7000__Implementation" localSheetId="11">#REF!</definedName>
    <definedName name="_7000__Implementation" localSheetId="14">#REF!</definedName>
    <definedName name="_7000__Implementation">#REF!</definedName>
    <definedName name="_7110__Release_1_Pilot" localSheetId="6">#REF!</definedName>
    <definedName name="_7110__Release_1_Pilot" localSheetId="11">#REF!</definedName>
    <definedName name="_7110__Release_1_Pilot" localSheetId="14">#REF!</definedName>
    <definedName name="_7110__Release_1_Pilot">#REF!</definedName>
    <definedName name="_7120__Release_1_Consortium_Wide" localSheetId="6">#REF!</definedName>
    <definedName name="_7120__Release_1_Consortium_Wide" localSheetId="11">#REF!</definedName>
    <definedName name="_7120__Release_1_Consortium_Wide" localSheetId="14">#REF!</definedName>
    <definedName name="_7120__Release_1_Consortium_Wide">#REF!</definedName>
    <definedName name="_7210__Release_2_Pilot" localSheetId="6">#REF!</definedName>
    <definedName name="_7210__Release_2_Pilot" localSheetId="11">#REF!</definedName>
    <definedName name="_7210__Release_2_Pilot" localSheetId="14">#REF!</definedName>
    <definedName name="_7210__Release_2_Pilot">#REF!</definedName>
    <definedName name="_7220__Release_2_Consortium_Wide" localSheetId="6">#REF!</definedName>
    <definedName name="_7220__Release_2_Consortium_Wide" localSheetId="11">#REF!</definedName>
    <definedName name="_7220__Release_2_Consortium_Wide" localSheetId="14">#REF!</definedName>
    <definedName name="_7220__Release_2_Consortium_Wide">#REF!</definedName>
    <definedName name="_7310__Release_3_Pilot" localSheetId="6">#REF!</definedName>
    <definedName name="_7310__Release_3_Pilot" localSheetId="11">#REF!</definedName>
    <definedName name="_7310__Release_3_Pilot" localSheetId="14">#REF!</definedName>
    <definedName name="_7310__Release_3_Pilot">#REF!</definedName>
    <definedName name="_7320__Release_3_Consortium_Wide" localSheetId="6">#REF!</definedName>
    <definedName name="_7320__Release_3_Consortium_Wide" localSheetId="11">#REF!</definedName>
    <definedName name="_7320__Release_3_Consortium_Wide" localSheetId="14">#REF!</definedName>
    <definedName name="_7320__Release_3_Consortium_Wide">#REF!</definedName>
    <definedName name="_7400__Release_4_Consortium_Wide" localSheetId="6">#REF!</definedName>
    <definedName name="_7400__Release_4_Consortium_Wide" localSheetId="11">#REF!</definedName>
    <definedName name="_7400__Release_4_Consortium_Wide" localSheetId="14">#REF!</definedName>
    <definedName name="_7400__Release_4_Consortium_Wide">#REF!</definedName>
    <definedName name="_8.1__Service_Operations_Stage" localSheetId="6">#REF!</definedName>
    <definedName name="_8.1__Service_Operations_Stage" localSheetId="11">#REF!</definedName>
    <definedName name="_8.1__Service_Operations_Stage" localSheetId="14">#REF!</definedName>
    <definedName name="_8.1__Service_Operations_Stage">#REF!</definedName>
    <definedName name="_8000___Maintenance___Operation_Support" localSheetId="6">#REF!</definedName>
    <definedName name="_8000___Maintenance___Operation_Support" localSheetId="11">#REF!</definedName>
    <definedName name="_8000___Maintenance___Operation_Support" localSheetId="14">#REF!</definedName>
    <definedName name="_8000___Maintenance___Operation_Support">#REF!</definedName>
    <definedName name="_8000x__Alternative_Maintenance___Operations_Support" localSheetId="6">#REF!</definedName>
    <definedName name="_8000x__Alternative_Maintenance___Operations_Support" localSheetId="11">#REF!</definedName>
    <definedName name="_8000x__Alternative_Maintenance___Operations_Support" localSheetId="14">#REF!</definedName>
    <definedName name="_8000x__Alternative_Maintenance___Operations_Support">#REF!</definedName>
    <definedName name="_Base_Start_Date">'[1]Workbook Constants'!$C$5</definedName>
    <definedName name="_Blended_Hourly_Rate">'[1]M-Application Maint Cost'!$C$32</definedName>
    <definedName name="_Key1" hidden="1">#REF!</definedName>
    <definedName name="_Key2" hidden="1">#REF!</definedName>
    <definedName name="_Months_Btw_Trans_and_Base">'[1]Workbook Constants'!$C$6</definedName>
    <definedName name="_Order1" hidden="1">255</definedName>
    <definedName name="_Order2" hidden="1">255</definedName>
    <definedName name="_Sort" hidden="1">#REF!</definedName>
    <definedName name="_Total_Allow_Monthly_Hours">'[1]M-Application Maint Cost'!$C$31</definedName>
    <definedName name="_Transition_Start_Date">'[1]Workbook Constants'!$C$4</definedName>
    <definedName name="a" localSheetId="2">DATE([0]!YearToDisplay,'Admin Budget 23-24 w-formulas'!month,1)</definedName>
    <definedName name="a" localSheetId="3">DATE([0]!YearToDisplay,'ATC CK (2)'!month,1)</definedName>
    <definedName name="a">DATE([0]!YearToDisplay,[0]!month,1)</definedName>
    <definedName name="Accenture_Rate">'[2]Cost Summary'!$M$11</definedName>
    <definedName name="AccessDatabase" hidden="1">"C:\My Documents\Office\1997 Forecasts\Forecast Template.mdb"</definedName>
    <definedName name="AllKits" localSheetId="6">#REF!</definedName>
    <definedName name="AllKits" localSheetId="1">#REF!</definedName>
    <definedName name="AllKits" localSheetId="11">#REF!</definedName>
    <definedName name="AllKits" localSheetId="14">#REF!</definedName>
    <definedName name="AllKits">#REF!</definedName>
    <definedName name="Allocation_DB">'[3]Allocation-Resource'!$A$3:$E$19</definedName>
    <definedName name="Allocation_Resource">'[4]Allocation-Resource'!$A$3:$E$19</definedName>
    <definedName name="Apr17C">[5]AllInOne!$DK:$DK</definedName>
    <definedName name="Apr18C">[5]AllInOne!$EB:$EB</definedName>
    <definedName name="Apr19C">[5]AllInOne!$ES:$ES</definedName>
    <definedName name="Apr20C">[5]AllInOne!$FJ:$FJ</definedName>
    <definedName name="Apr21C">[5]AllInOne!$GA:$GA</definedName>
    <definedName name="Apr22C">[5]AllInOne!$GR:$GR</definedName>
    <definedName name="Aug11C">[5]AllInOne!$Q:$Q</definedName>
    <definedName name="Aug12C">[5]AllInOne!$AH:$AH</definedName>
    <definedName name="Aug13C">[5]AllInOne!$AY:$AY</definedName>
    <definedName name="Aug14C">[5]AllInOne!$BP:$BP</definedName>
    <definedName name="Aug15C">[5]AllInOne!$CG:$CG</definedName>
    <definedName name="Aug16C">[5]AllInOne!$CX:$CX</definedName>
    <definedName name="Aug17C">[5]AllInOne!$DO:$DO</definedName>
    <definedName name="Aug18C">[5]AllInOne!$EF:$EF</definedName>
    <definedName name="Aug19C">[5]AllInOne!$EW:$EW</definedName>
    <definedName name="Aug20C">[5]AllInOne!$FN:$FN</definedName>
    <definedName name="Aug21C">[5]AllInOne!$GE:$GE</definedName>
    <definedName name="Aug22C">[5]AllInOne!$GV:$GV</definedName>
    <definedName name="BA">'[6]3. Tasks'!$L$41</definedName>
    <definedName name="bal" localSheetId="6">#REF!</definedName>
    <definedName name="bal" localSheetId="1">#REF!</definedName>
    <definedName name="bal" localSheetId="11">#REF!</definedName>
    <definedName name="bal" localSheetId="14">#REF!</definedName>
    <definedName name="bal">#REF!</definedName>
    <definedName name="Batch_AT_Factor" localSheetId="6">#REF!</definedName>
    <definedName name="Batch_AT_Factor" localSheetId="1">#REF!</definedName>
    <definedName name="Batch_AT_Factor" localSheetId="11">#REF!</definedName>
    <definedName name="Batch_AT_Factor" localSheetId="14">#REF!</definedName>
    <definedName name="Batch_AT_Factor">#REF!</definedName>
    <definedName name="Batch_DAO_Factor" localSheetId="6">#REF!</definedName>
    <definedName name="Batch_DAO_Factor" localSheetId="1">#REF!</definedName>
    <definedName name="Batch_DAO_Factor" localSheetId="11">#REF!</definedName>
    <definedName name="Batch_DAO_Factor" localSheetId="14">#REF!</definedName>
    <definedName name="Batch_DAO_Factor">#REF!</definedName>
    <definedName name="Batch_VBean_Factor" localSheetId="6">#REF!</definedName>
    <definedName name="Batch_VBean_Factor" localSheetId="11">#REF!</definedName>
    <definedName name="Batch_VBean_Factor" localSheetId="14">#REF!</definedName>
    <definedName name="Batch_VBean_Factor">#REF!</definedName>
    <definedName name="BDlist" localSheetId="6">#REF!</definedName>
    <definedName name="BDlist" localSheetId="11">#REF!</definedName>
    <definedName name="BDlist" localSheetId="14">#REF!</definedName>
    <definedName name="BDlist">#REF!</definedName>
    <definedName name="BillCodes">[7]Lookups!$M$2:$M$81</definedName>
    <definedName name="BillRate">'[8]5. Tasks'!$H$36</definedName>
    <definedName name="BuildPct" localSheetId="6">#REF!</definedName>
    <definedName name="BuildPct" localSheetId="1">#REF!</definedName>
    <definedName name="BuildPct" localSheetId="11">#REF!</definedName>
    <definedName name="BuildPct" localSheetId="14">#REF!</definedName>
    <definedName name="BuildPct">#REF!</definedName>
    <definedName name="calendar" localSheetId="2">[0]!daygrid+'Admin Budget 23-24 w-formulas'!firstdate-WEEKDAY('Admin Budget 23-24 w-formulas'!firstdate)-'Admin Budget 23-24 w-formulas'!weekday_option</definedName>
    <definedName name="calendar" localSheetId="3">'ATC CK (2)'!daygrid+'ATC CK (2)'!firstdate-WEEKDAY('ATC CK (2)'!firstdate)-'ATC CK (2)'!weekday_option</definedName>
    <definedName name="calendar">daygrid+[0]!firstdate-WEEKDAY([0]!firstdate)-weekday_option</definedName>
    <definedName name="Case__Tiers40">#REF!</definedName>
    <definedName name="Case_Tiers100">#REF!</definedName>
    <definedName name="Case_Tiers60">#REF!</definedName>
    <definedName name="Case_Tiers80">#REF!</definedName>
    <definedName name="Category" localSheetId="6">#REF!</definedName>
    <definedName name="Category" localSheetId="1">#REF!</definedName>
    <definedName name="Category" localSheetId="11">#REF!</definedName>
    <definedName name="Category" localSheetId="14">#REF!</definedName>
    <definedName name="Category">#REF!</definedName>
    <definedName name="Class_DropDown" localSheetId="6">#REF!</definedName>
    <definedName name="Class_DropDown" localSheetId="1">#REF!</definedName>
    <definedName name="Class_DropDown" localSheetId="11">#REF!</definedName>
    <definedName name="Class_DropDown" localSheetId="14">#REF!</definedName>
    <definedName name="Class_DropDown">#REF!</definedName>
    <definedName name="Class_List">'[9]Standard Rates'!$B$1:$B$44</definedName>
    <definedName name="Contract_Name_VPF">'[5]Variance to Prior Flash'!$D$6</definedName>
    <definedName name="Contract2">[5]ReferenceSetUp!$B$41:$B$57</definedName>
    <definedName name="ContractSelected">'[5]Variance to Prior Flash'!$D$5</definedName>
    <definedName name="ContractSelected2">'[5]Variance to Budget'!$D$4</definedName>
    <definedName name="ContractSelected3">'[5]Variance YOY'!$D$4</definedName>
    <definedName name="ContractSelected4">'[5]Variance Qtr to Qtr'!$D$4</definedName>
    <definedName name="ContractStart_Month">'[10]Setup Sheet'!$J$7</definedName>
    <definedName name="ContractStart_Year">'[10]Setup Sheet'!$J$8</definedName>
    <definedName name="ContractSubDivisionList2">[5]ReferenceSetUp!$P$9:$P$28</definedName>
    <definedName name="ContractSubDivisionList3">[5]ReferenceSetUp!$U$9:$U$28</definedName>
    <definedName name="ContractSubDivisionList4">[5]ReferenceSetUp!$Z$9:$Z$28</definedName>
    <definedName name="ContractSubDivisionListing">[5]ReferenceSetUp!$K$9:$K$28</definedName>
    <definedName name="ConversionRate_SOAR_Reports">'[10]Setup Sheet'!$H$27</definedName>
    <definedName name="core_data_key_role_list">[11]core_data!$B$4:$B$21</definedName>
    <definedName name="core_data_key_role_table">[11]core_data!$B$4:$C$22</definedName>
    <definedName name="Count_Online_Panel_Medium" localSheetId="6">'[12]Mod List'!#REF!</definedName>
    <definedName name="Count_Online_Panel_Medium" localSheetId="1">'[12]Mod List'!#REF!</definedName>
    <definedName name="Count_Online_Panel_Medium" localSheetId="11">'[12]Mod List'!#REF!</definedName>
    <definedName name="Count_Online_Panel_Medium" localSheetId="14">'[12]Mod List'!#REF!</definedName>
    <definedName name="Count_Online_Panel_Medium">'[12]Mod List'!#REF!</definedName>
    <definedName name="Countries">[7]Lookups!$C$2:$C$4</definedName>
    <definedName name="data64" localSheetId="6">#REF!</definedName>
    <definedName name="data64" localSheetId="1">#REF!</definedName>
    <definedName name="data64" localSheetId="11">#REF!</definedName>
    <definedName name="data64" localSheetId="14">#REF!</definedName>
    <definedName name="data64">#REF!</definedName>
    <definedName name="daygrid" localSheetId="3">'ATC CK (2)'!days+'ATC CK (2)'!weeks*7</definedName>
    <definedName name="daygrid">days+weeks*7</definedName>
    <definedName name="daypattern" localSheetId="3">{1,2,3,4,5,6,7}</definedName>
    <definedName name="daypattern">{1,2,3,4,5,6,7}</definedName>
    <definedName name="days" localSheetId="3">{0,1,2,3,4,5,6}</definedName>
    <definedName name="days">{0,1,2,3,4,5,6}</definedName>
    <definedName name="Dec17C">[5]AllInOne!$DX:$DX</definedName>
    <definedName name="Dec18C">[5]AllInOne!$EO:$EO</definedName>
    <definedName name="Dec19C">[5]AllInOne!$FF:$FF</definedName>
    <definedName name="Dec20C">[5]AllInOne!$FW:$FW</definedName>
    <definedName name="Dec21C">[5]AllInOne!$GN:$GN</definedName>
    <definedName name="Dec22C">[5]AllInOne!$HE:$HE</definedName>
    <definedName name="Del_Allocation_DB" localSheetId="6">#REF!</definedName>
    <definedName name="Del_Allocation_DB" localSheetId="1">#REF!</definedName>
    <definedName name="Del_Allocation_DB" localSheetId="11">#REF!</definedName>
    <definedName name="Del_Allocation_DB" localSheetId="14">#REF!</definedName>
    <definedName name="Del_Allocation_DB">#REF!</definedName>
    <definedName name="Dev_Alloc_DB" localSheetId="6">#REF!</definedName>
    <definedName name="Dev_Alloc_DB" localSheetId="1">#REF!</definedName>
    <definedName name="Dev_Alloc_DB" localSheetId="11">#REF!</definedName>
    <definedName name="Dev_Alloc_DB" localSheetId="14">#REF!</definedName>
    <definedName name="Dev_Alloc_DB">#REF!</definedName>
    <definedName name="Development_Phase___months">[13]Assumptions!$D$12</definedName>
    <definedName name="dflt4" localSheetId="6">#REF!</definedName>
    <definedName name="dflt4" localSheetId="1">#REF!</definedName>
    <definedName name="dflt4" localSheetId="11">#REF!</definedName>
    <definedName name="dflt4" localSheetId="14">#REF!</definedName>
    <definedName name="dflt4">#REF!</definedName>
    <definedName name="DifAT" localSheetId="6">#REF!</definedName>
    <definedName name="DifAT" localSheetId="1">#REF!</definedName>
    <definedName name="DifAT" localSheetId="11">#REF!</definedName>
    <definedName name="DifAT" localSheetId="14">#REF!</definedName>
    <definedName name="DifAT">#REF!</definedName>
    <definedName name="DifBatch" localSheetId="6">#REF!</definedName>
    <definedName name="DifBatch" localSheetId="1">#REF!</definedName>
    <definedName name="DifBatch" localSheetId="11">#REF!</definedName>
    <definedName name="DifBatch" localSheetId="14">#REF!</definedName>
    <definedName name="DifBatch">#REF!</definedName>
    <definedName name="DifChg" localSheetId="6">#REF!</definedName>
    <definedName name="DifChg" localSheetId="11">#REF!</definedName>
    <definedName name="DifChg" localSheetId="14">#REF!</definedName>
    <definedName name="DifChg">#REF!</definedName>
    <definedName name="DifCommon" localSheetId="6">#REF!</definedName>
    <definedName name="DifCommon" localSheetId="11">#REF!</definedName>
    <definedName name="DifCommon" localSheetId="14">#REF!</definedName>
    <definedName name="DifCommon">#REF!</definedName>
    <definedName name="DifConv" localSheetId="6">#REF!</definedName>
    <definedName name="DifConv" localSheetId="11">#REF!</definedName>
    <definedName name="DifConv" localSheetId="14">#REF!</definedName>
    <definedName name="DifConv">#REF!</definedName>
    <definedName name="DifDAO" localSheetId="6">#REF!</definedName>
    <definedName name="DifDAO" localSheetId="11">#REF!</definedName>
    <definedName name="DifDAO" localSheetId="14">#REF!</definedName>
    <definedName name="DifDAO">#REF!</definedName>
    <definedName name="DifEJB" localSheetId="6">#REF!</definedName>
    <definedName name="DifEJB" localSheetId="11">#REF!</definedName>
    <definedName name="DifEJB" localSheetId="14">#REF!</definedName>
    <definedName name="DifEJB">#REF!</definedName>
    <definedName name="DiffChg" localSheetId="6">#REF!</definedName>
    <definedName name="DiffChg" localSheetId="11">#REF!</definedName>
    <definedName name="DiffChg" localSheetId="14">#REF!</definedName>
    <definedName name="DiffChg">#REF!</definedName>
    <definedName name="DiffDAO" localSheetId="6">#REF!</definedName>
    <definedName name="DiffDAO" localSheetId="11">#REF!</definedName>
    <definedName name="DiffDAO" localSheetId="14">#REF!</definedName>
    <definedName name="DiffDAO">#REF!</definedName>
    <definedName name="DifForm" localSheetId="6">#REF!</definedName>
    <definedName name="DifForm" localSheetId="11">#REF!</definedName>
    <definedName name="DifForm" localSheetId="14">#REF!</definedName>
    <definedName name="DifForm">#REF!</definedName>
    <definedName name="DifJSP" localSheetId="6">#REF!</definedName>
    <definedName name="DifJSP" localSheetId="11">#REF!</definedName>
    <definedName name="DifJSP" localSheetId="14">#REF!</definedName>
    <definedName name="DifJSP">#REF!</definedName>
    <definedName name="DifRpt" localSheetId="6">#REF!</definedName>
    <definedName name="DifRpt" localSheetId="11">#REF!</definedName>
    <definedName name="DifRpt" localSheetId="14">#REF!</definedName>
    <definedName name="DifRpt">#REF!</definedName>
    <definedName name="DifRule" localSheetId="6">#REF!</definedName>
    <definedName name="DifRule" localSheetId="11">#REF!</definedName>
    <definedName name="DifRule" localSheetId="14">#REF!</definedName>
    <definedName name="DifRule">#REF!</definedName>
    <definedName name="DifVBean" localSheetId="6">#REF!</definedName>
    <definedName name="DifVBean" localSheetId="11">#REF!</definedName>
    <definedName name="DifVBean" localSheetId="14">#REF!</definedName>
    <definedName name="DifVBean">#REF!</definedName>
    <definedName name="DropdownLookupArray">[7]Lookups!$A$2:$B$171</definedName>
    <definedName name="DS3_Install" localSheetId="6">[14]LoE!#REF!</definedName>
    <definedName name="DS3_Install" localSheetId="1">[14]LoE!#REF!</definedName>
    <definedName name="DS3_Install" localSheetId="11">[14]LoE!#REF!</definedName>
    <definedName name="DS3_Install" localSheetId="14">[14]LoE!#REF!</definedName>
    <definedName name="DS3_Install">[14]LoE!#REF!</definedName>
    <definedName name="DS3_Recurring_Cost" localSheetId="6">[14]LoE!#REF!</definedName>
    <definedName name="DS3_Recurring_Cost" localSheetId="1">[14]LoE!#REF!</definedName>
    <definedName name="DS3_Recurring_Cost" localSheetId="11">[14]LoE!#REF!</definedName>
    <definedName name="DS3_Recurring_Cost" localSheetId="14">[14]LoE!#REF!</definedName>
    <definedName name="DS3_Recurring_Cost">[14]LoE!#REF!</definedName>
    <definedName name="DSL_Install" localSheetId="6">[14]LoE!#REF!</definedName>
    <definedName name="DSL_Install" localSheetId="1">[14]LoE!#REF!</definedName>
    <definedName name="DSL_Install" localSheetId="11">[14]LoE!#REF!</definedName>
    <definedName name="DSL_Install" localSheetId="14">[14]LoE!#REF!</definedName>
    <definedName name="DSL_Install">[14]LoE!#REF!</definedName>
    <definedName name="DSL_Recurring_Cost" localSheetId="6">[14]LoE!#REF!</definedName>
    <definedName name="DSL_Recurring_Cost" localSheetId="1">[14]LoE!#REF!</definedName>
    <definedName name="DSL_Recurring_Cost" localSheetId="11">[14]LoE!#REF!</definedName>
    <definedName name="DSL_Recurring_Cost" localSheetId="14">[14]LoE!#REF!</definedName>
    <definedName name="DSL_Recurring_Cost">[14]LoE!#REF!</definedName>
    <definedName name="EasyAT" localSheetId="6">#REF!</definedName>
    <definedName name="EasyAT" localSheetId="1">#REF!</definedName>
    <definedName name="EasyAT" localSheetId="11">#REF!</definedName>
    <definedName name="EasyAT" localSheetId="14">#REF!</definedName>
    <definedName name="EasyAT">#REF!</definedName>
    <definedName name="EasyBatch" localSheetId="6">#REF!</definedName>
    <definedName name="EasyBatch" localSheetId="1">#REF!</definedName>
    <definedName name="EasyBatch" localSheetId="11">#REF!</definedName>
    <definedName name="EasyBatch" localSheetId="14">#REF!</definedName>
    <definedName name="EasyBatch">#REF!</definedName>
    <definedName name="EasyChg" localSheetId="6">#REF!</definedName>
    <definedName name="EasyChg" localSheetId="1">#REF!</definedName>
    <definedName name="EasyChg" localSheetId="11">#REF!</definedName>
    <definedName name="EasyChg" localSheetId="14">#REF!</definedName>
    <definedName name="EasyChg">#REF!</definedName>
    <definedName name="EasyCommon" localSheetId="6">#REF!</definedName>
    <definedName name="EasyCommon" localSheetId="11">#REF!</definedName>
    <definedName name="EasyCommon" localSheetId="14">#REF!</definedName>
    <definedName name="EasyCommon">#REF!</definedName>
    <definedName name="EasyConv" localSheetId="6">#REF!</definedName>
    <definedName name="EasyConv" localSheetId="11">#REF!</definedName>
    <definedName name="EasyConv" localSheetId="14">#REF!</definedName>
    <definedName name="EasyConv">#REF!</definedName>
    <definedName name="EasyDAO" localSheetId="6">#REF!</definedName>
    <definedName name="EasyDAO" localSheetId="11">#REF!</definedName>
    <definedName name="EasyDAO" localSheetId="14">#REF!</definedName>
    <definedName name="EasyDAO">#REF!</definedName>
    <definedName name="EasyEJB" localSheetId="6">#REF!</definedName>
    <definedName name="EasyEJB" localSheetId="11">#REF!</definedName>
    <definedName name="EasyEJB" localSheetId="14">#REF!</definedName>
    <definedName name="EasyEJB">#REF!</definedName>
    <definedName name="EasyForm" localSheetId="6">#REF!</definedName>
    <definedName name="EasyForm" localSheetId="11">#REF!</definedName>
    <definedName name="EasyForm" localSheetId="14">#REF!</definedName>
    <definedName name="EasyForm">#REF!</definedName>
    <definedName name="EasyJSP" localSheetId="6">#REF!</definedName>
    <definedName name="EasyJSP" localSheetId="11">#REF!</definedName>
    <definedName name="EasyJSP" localSheetId="14">#REF!</definedName>
    <definedName name="EasyJSP">#REF!</definedName>
    <definedName name="EasyRpt" localSheetId="6">#REF!</definedName>
    <definedName name="EasyRpt" localSheetId="11">#REF!</definedName>
    <definedName name="EasyRpt" localSheetId="14">#REF!</definedName>
    <definedName name="EasyRpt">#REF!</definedName>
    <definedName name="EasyRule" localSheetId="6">#REF!</definedName>
    <definedName name="EasyRule" localSheetId="11">#REF!</definedName>
    <definedName name="EasyRule" localSheetId="14">#REF!</definedName>
    <definedName name="EasyRule">#REF!</definedName>
    <definedName name="EasyVBean" localSheetId="6">#REF!</definedName>
    <definedName name="EasyVBean" localSheetId="11">#REF!</definedName>
    <definedName name="EasyVBean" localSheetId="14">#REF!</definedName>
    <definedName name="EasyVBean">#REF!</definedName>
    <definedName name="Exchange">1.5037</definedName>
    <definedName name="Exhibit_A_DB" localSheetId="6">#REF!</definedName>
    <definedName name="Exhibit_A_DB" localSheetId="11">#REF!</definedName>
    <definedName name="Exhibit_A_DB" localSheetId="14">#REF!</definedName>
    <definedName name="Exhibit_A_DB">#REF!</definedName>
    <definedName name="f1_rate100">#REF!</definedName>
    <definedName name="f1_rate40">#REF!</definedName>
    <definedName name="f1_rate60">#REF!</definedName>
    <definedName name="f1_rate80">#REF!</definedName>
    <definedName name="f2_rate100">#REF!</definedName>
    <definedName name="f2_rate40">#REF!</definedName>
    <definedName name="f2_rate60">#REF!</definedName>
    <definedName name="f2_rate80">#REF!</definedName>
    <definedName name="f3_rate100">#REF!</definedName>
    <definedName name="f3_rate40">#REF!</definedName>
    <definedName name="f3_rate60">#REF!</definedName>
    <definedName name="f3_rate80">#REF!</definedName>
    <definedName name="f4_rate100">#REF!</definedName>
    <definedName name="f4_rate40">#REF!</definedName>
    <definedName name="f4_rate60">#REF!</definedName>
    <definedName name="f4_rate80">#REF!</definedName>
    <definedName name="fe">#REF!</definedName>
    <definedName name="Feb11c">[5]AllInOne!$K:$K</definedName>
    <definedName name="Feb12C">[5]AllInOne!$AB:$AB</definedName>
    <definedName name="Feb13C">[5]AllInOne!$AS:$AS</definedName>
    <definedName name="Feb14C">[5]AllInOne!$BJ:$BJ</definedName>
    <definedName name="Feb15C">[5]AllInOne!$CA:$CA</definedName>
    <definedName name="Feb16C">[5]AllInOne!$CR:$CR</definedName>
    <definedName name="Feb17C">[5]AllInOne!$DI:$DI</definedName>
    <definedName name="Feb18C">[5]AllInOne!$DZ:$DZ</definedName>
    <definedName name="Feb19C">[5]AllInOne!$EQ:$EQ</definedName>
    <definedName name="Feb20C">[5]AllInOne!$FH:$FH</definedName>
    <definedName name="Feb21C">[5]AllInOne!$FY:$FY</definedName>
    <definedName name="Feb22C">[5]AllInOne!$GP:$GP</definedName>
    <definedName name="Feb23C">[5]AllInOne!$HG:$HG</definedName>
    <definedName name="firstdate" localSheetId="2">DATE([0]!YearToDisplay,'Admin Budget 23-24 w-formulas'!month,1)</definedName>
    <definedName name="firstdate" localSheetId="3">DATE([0]!YearToDisplay,'ATC CK (2)'!month,1)</definedName>
    <definedName name="firstdate">DATE([0]!YearToDisplay,[0]!month,1)</definedName>
    <definedName name="Form_AT_Factor" localSheetId="6">#REF!</definedName>
    <definedName name="Form_AT_Factor" localSheetId="11">#REF!</definedName>
    <definedName name="Form_AT_Factor" localSheetId="14">#REF!</definedName>
    <definedName name="Form_AT_Factor">#REF!</definedName>
    <definedName name="Form_DAO_Factor" localSheetId="6">#REF!</definedName>
    <definedName name="Form_DAO_Factor" localSheetId="11">#REF!</definedName>
    <definedName name="Form_DAO_Factor" localSheetId="14">#REF!</definedName>
    <definedName name="Form_DAO_Factor">#REF!</definedName>
    <definedName name="FTE_Days_Per_Month" localSheetId="6">'[15]B Tasks and Deliv''s'!#REF!</definedName>
    <definedName name="FTE_Days_Per_Month" localSheetId="11">'[15]B Tasks and Deliv''s'!#REF!</definedName>
    <definedName name="FTE_Days_Per_Month" localSheetId="14">'[15]B Tasks and Deliv''s'!#REF!</definedName>
    <definedName name="FTE_Days_Per_Month">'[15]B Tasks and Deliv''s'!#REF!</definedName>
    <definedName name="GBUList2">[5]ReferenceSetUp!$C$41:$C$43</definedName>
    <definedName name="Hours_per_month" localSheetId="6">#REF!</definedName>
    <definedName name="Hours_per_month" localSheetId="1">#REF!</definedName>
    <definedName name="Hours_per_month" localSheetId="11">#REF!</definedName>
    <definedName name="Hours_per_month" localSheetId="14">#REF!</definedName>
    <definedName name="Hours_per_month">#REF!</definedName>
    <definedName name="HP_Contr">'[16]StandardLaborCost-code&amp;site'!$B$111:$B$116</definedName>
    <definedName name="HTML_CodePage" hidden="1">1252</definedName>
    <definedName name="HTML_Control" localSheetId="3" hidden="1">{"'Sheet1'!$B$2:$F$25"}</definedName>
    <definedName name="HTML_Control" localSheetId="1" hidden="1">{"'Sheet1'!$B$2:$F$25"}</definedName>
    <definedName name="HTML_Control" hidden="1">{"'Sheet1'!$B$2:$F$25"}</definedName>
    <definedName name="HTML_Description" hidden="1">""</definedName>
    <definedName name="HTML_Email" hidden="1">""</definedName>
    <definedName name="HTML_Header" hidden="1">""</definedName>
    <definedName name="HTML_LastUpdate" hidden="1">"5/14/2001"</definedName>
    <definedName name="HTML_LineAfter" hidden="1">FALSE</definedName>
    <definedName name="HTML_LineBefore" hidden="1">FALSE</definedName>
    <definedName name="HTML_Name" hidden="1">"pcinstall"</definedName>
    <definedName name="HTML_OBDlg2" hidden="1">TRUE</definedName>
    <definedName name="HTML_OBDlg4" hidden="1">TRUE</definedName>
    <definedName name="HTML_OS" hidden="1">0</definedName>
    <definedName name="HTML_PathFile" hidden="1">"G:\Internet\Erika\MyHTML.htm"</definedName>
    <definedName name="HTML_Title" hidden="1">"Conversion"</definedName>
    <definedName name="IAPDU" localSheetId="2">#REF!</definedName>
    <definedName name="IAPDU" localSheetId="6">#REF!</definedName>
    <definedName name="IAPDU" localSheetId="3">#REF!</definedName>
    <definedName name="IAPDU" localSheetId="4">#REF!</definedName>
    <definedName name="IAPDU" localSheetId="1">#REF!</definedName>
    <definedName name="IAPDU" localSheetId="11">#REF!</definedName>
    <definedName name="IAPDU" localSheetId="14">#REF!</definedName>
    <definedName name="IAPDU">#REF!</definedName>
    <definedName name="ICRECON" localSheetId="2">'[17]Monthly Detail'!#REF!</definedName>
    <definedName name="ICRECON" localSheetId="6">'[17]Monthly Detail'!#REF!</definedName>
    <definedName name="ICRECON" localSheetId="3">'[17]Monthly Detail'!#REF!</definedName>
    <definedName name="ICRECON" localSheetId="4">'[17]Monthly Detail'!#REF!</definedName>
    <definedName name="ICRECON" localSheetId="1">'[17]Monthly Detail'!#REF!</definedName>
    <definedName name="ICRECON" localSheetId="11">'[17]Monthly Detail'!#REF!</definedName>
    <definedName name="ICRECON" localSheetId="14">'[17]Monthly Detail'!#REF!</definedName>
    <definedName name="ICRECON">'[17]Monthly Detail'!#REF!</definedName>
    <definedName name="Implementation_Phase___months">[13]Assumptions!$D$13</definedName>
    <definedName name="inactive_mult">#REF!</definedName>
    <definedName name="INDIRECT" localSheetId="6">'[17]Monthly Detail'!#REF!</definedName>
    <definedName name="INDIRECT" localSheetId="1">'[17]Monthly Detail'!#REF!</definedName>
    <definedName name="INDIRECT" localSheetId="11">'[17]Monthly Detail'!#REF!</definedName>
    <definedName name="INDIRECT" localSheetId="14">'[17]Monthly Detail'!#REF!</definedName>
    <definedName name="INDIRECT">'[17]Monthly Detail'!#REF!</definedName>
    <definedName name="InputRefBSAcct">[5]ReferenceInput!$E$118:$E$144</definedName>
    <definedName name="InputRefBSAll">[5]ReferenceInput!$E$118:$J$144</definedName>
    <definedName name="InputRefGrossAcct">[5]ReferenceInput!$E$19:$E$86</definedName>
    <definedName name="InputRefNonGrossAll">[5]ReferenceInput!$E$19:$J$86</definedName>
    <definedName name="InputRefRevenueAcct">[5]ReferenceInput!$E$3:$E$17</definedName>
    <definedName name="InputRefRevenueAll">[5]ReferenceInput!$E$3:$J$17</definedName>
    <definedName name="int_ext_sel">1</definedName>
    <definedName name="Itemized_Software_Description">[18]Sheet3!$D$1:$D$16</definedName>
    <definedName name="ItemTagInsert">[19]!ItemTagInsert</definedName>
    <definedName name="Jan11C">[5]AllInOne!$J:$J</definedName>
    <definedName name="Jan12C">[5]AllInOne!$AA:$AA</definedName>
    <definedName name="Jan13C">[5]AllInOne!$AR:$AR</definedName>
    <definedName name="Jan14C">[5]AllInOne!$BI:$BI</definedName>
    <definedName name="Jan15C">[5]AllInOne!$BZ:$BZ</definedName>
    <definedName name="Jan16C">[5]AllInOne!$CQ:$CQ</definedName>
    <definedName name="Jan17C">[5]AllInOne!$DH:$DH</definedName>
    <definedName name="Jan18C">[5]AllInOne!$DY:$DY</definedName>
    <definedName name="Jan19C">[5]AllInOne!$EP:$EP</definedName>
    <definedName name="Jan20C">[5]AllInOne!$FG:$FG</definedName>
    <definedName name="Jan21C">[5]AllInOne!$FX:$FX</definedName>
    <definedName name="Jan22C">[5]AllInOne!$GO:$GO</definedName>
    <definedName name="Jan23C">[5]AllInOne!$HF:$HF</definedName>
    <definedName name="Jblank">[20]Tables!$B$520</definedName>
    <definedName name="JCCol">'[20]Job Code Map'!$L:$L</definedName>
    <definedName name="JCStart">'[20]Job Code Map'!$L$1</definedName>
    <definedName name="JobCode">'[16]StandardLaborCost-code&amp;site'!$A$11:$A$106</definedName>
    <definedName name="JSP_AT_Factor" localSheetId="6">#REF!</definedName>
    <definedName name="JSP_AT_Factor" localSheetId="1">#REF!</definedName>
    <definedName name="JSP_AT_Factor" localSheetId="11">#REF!</definedName>
    <definedName name="JSP_AT_Factor" localSheetId="14">#REF!</definedName>
    <definedName name="JSP_AT_Factor">#REF!</definedName>
    <definedName name="JSP_Conv_Factor" localSheetId="6">#REF!</definedName>
    <definedName name="JSP_Conv_Factor" localSheetId="1">#REF!</definedName>
    <definedName name="JSP_Conv_Factor" localSheetId="11">#REF!</definedName>
    <definedName name="JSP_Conv_Factor" localSheetId="14">#REF!</definedName>
    <definedName name="JSP_Conv_Factor">#REF!</definedName>
    <definedName name="JSP_DAO_Factor" localSheetId="6">#REF!</definedName>
    <definedName name="JSP_DAO_Factor" localSheetId="1">#REF!</definedName>
    <definedName name="JSP_DAO_Factor" localSheetId="11">#REF!</definedName>
    <definedName name="JSP_DAO_Factor" localSheetId="14">#REF!</definedName>
    <definedName name="JSP_DAO_Factor">#REF!</definedName>
    <definedName name="JSP_EJB_Factor" localSheetId="6">#REF!</definedName>
    <definedName name="JSP_EJB_Factor" localSheetId="11">#REF!</definedName>
    <definedName name="JSP_EJB_Factor" localSheetId="14">#REF!</definedName>
    <definedName name="JSP_EJB_Factor">#REF!</definedName>
    <definedName name="JSP_VBean_Factor" localSheetId="6">#REF!</definedName>
    <definedName name="JSP_VBean_Factor" localSheetId="11">#REF!</definedName>
    <definedName name="JSP_VBean_Factor" localSheetId="14">#REF!</definedName>
    <definedName name="JSP_VBean_Factor">#REF!</definedName>
    <definedName name="Jul11C">[5]AllInOne!$P:$P</definedName>
    <definedName name="Jul12C">[5]AllInOne!$AG:$AG</definedName>
    <definedName name="Jul13C">[5]AllInOne!$AX:$AX</definedName>
    <definedName name="Jul14C">[5]AllInOne!$BO:$BO</definedName>
    <definedName name="Jul15C">[5]AllInOne!$CF:$CF</definedName>
    <definedName name="Jul16C">[5]AllInOne!$CW:$CW</definedName>
    <definedName name="Jul17C">[5]AllInOne!$DN:$DN</definedName>
    <definedName name="Jul18C">[5]AllInOne!$EE:$EE</definedName>
    <definedName name="Jul19C">[5]AllInOne!$EV:$EV</definedName>
    <definedName name="Jul20C">[5]AllInOne!$FM:$FM</definedName>
    <definedName name="Jul21C">[5]AllInOne!$GD:$GD</definedName>
    <definedName name="Jul22C">[5]AllInOne!$GU:$GU</definedName>
    <definedName name="Jun11C">[5]AllInOne!$O:$O</definedName>
    <definedName name="Jun12C">[5]AllInOne!$AF:$AF</definedName>
    <definedName name="Jun13C">[5]AllInOne!$AW:$AW</definedName>
    <definedName name="Jun14C">[5]AllInOne!$BN:$BN</definedName>
    <definedName name="Jun15C">[5]AllInOne!$CE:$CE</definedName>
    <definedName name="Jun16C">[5]AllInOne!$CV:$CV</definedName>
    <definedName name="Jun17C">[5]AllInOne!$DM:$DM</definedName>
    <definedName name="Jun18C">[5]AllInOne!$ED:$ED</definedName>
    <definedName name="Jun19C">[5]AllInOne!$EU:$EU</definedName>
    <definedName name="Jun20C">[5]AllInOne!$FL:$FL</definedName>
    <definedName name="Jun21C">[5]AllInOne!$GC:$GC</definedName>
    <definedName name="Jun22C">[5]AllInOne!$GT:$GT</definedName>
    <definedName name="Last_Row">'[21]OL Relief:Actual vs Budgeted Relief'!$B$113</definedName>
    <definedName name="LastRefreshed">[22]Query!$B$23</definedName>
    <definedName name="Locations">[23]Constants!$K$2:$K$9</definedName>
    <definedName name="Mar11C">[5]AllInOne!$L:$L</definedName>
    <definedName name="Mar12C">[5]AllInOne!$AC:$AC</definedName>
    <definedName name="Mar13C">[5]AllInOne!$AT:$AT</definedName>
    <definedName name="Mar14C">[5]AllInOne!$BK:$BK</definedName>
    <definedName name="Mar15C">[5]AllInOne!$CB:$CB</definedName>
    <definedName name="Mar16C">[5]AllInOne!$CS:$CS</definedName>
    <definedName name="Mar17C">[5]AllInOne!$DJ:$DJ</definedName>
    <definedName name="Mar18C">[5]AllInOne!$EA:$EA</definedName>
    <definedName name="Mar19C">[5]AllInOne!$ER:$ER</definedName>
    <definedName name="Mar20C">[5]AllInOne!$FI:$FI</definedName>
    <definedName name="Mar21C">[5]AllInOne!$FZ:$FZ</definedName>
    <definedName name="Mar22C">[5]AllInOne!$GQ:$GQ</definedName>
    <definedName name="Mar23C">[5]AllInOne!$HH:$HH</definedName>
    <definedName name="Margin">[19]!Margin</definedName>
    <definedName name="MarginCalc">[19]!MarginCalc</definedName>
    <definedName name="May11C">[5]AllInOne!$N:$N</definedName>
    <definedName name="May12C">[5]AllInOne!$AE:$AE</definedName>
    <definedName name="May13C">[5]AllInOne!$AV:$AV</definedName>
    <definedName name="May14C">[5]AllInOne!$BM:$BM</definedName>
    <definedName name="May15C">[5]AllInOne!$CD:$CD</definedName>
    <definedName name="May16C">[5]AllInOne!$CU:$CU</definedName>
    <definedName name="May17C">[5]AllInOne!$DL:$DL</definedName>
    <definedName name="May18C">[5]AllInOne!$EC:$EC</definedName>
    <definedName name="May19C">[5]AllInOne!$ET:$ET</definedName>
    <definedName name="May20C">[5]AllInOne!$FK:$FK</definedName>
    <definedName name="May21C">[5]AllInOne!$GB:$GB</definedName>
    <definedName name="May22C">[5]AllInOne!$GS:$GS</definedName>
    <definedName name="MedAT" localSheetId="6">#REF!</definedName>
    <definedName name="MedAT" localSheetId="11">#REF!</definedName>
    <definedName name="MedAT" localSheetId="14">#REF!</definedName>
    <definedName name="MedAT">#REF!</definedName>
    <definedName name="MedBatch" localSheetId="6">#REF!</definedName>
    <definedName name="MedBatch" localSheetId="11">#REF!</definedName>
    <definedName name="MedBatch" localSheetId="14">#REF!</definedName>
    <definedName name="MedBatch">#REF!</definedName>
    <definedName name="MedChg" localSheetId="6">#REF!</definedName>
    <definedName name="MedChg" localSheetId="11">#REF!</definedName>
    <definedName name="MedChg" localSheetId="14">#REF!</definedName>
    <definedName name="MedChg">#REF!</definedName>
    <definedName name="MedCommon" localSheetId="6">#REF!</definedName>
    <definedName name="MedCommon" localSheetId="11">#REF!</definedName>
    <definedName name="MedCommon" localSheetId="14">#REF!</definedName>
    <definedName name="MedCommon">#REF!</definedName>
    <definedName name="MedConv" localSheetId="6">#REF!</definedName>
    <definedName name="MedConv" localSheetId="11">#REF!</definedName>
    <definedName name="MedConv" localSheetId="14">#REF!</definedName>
    <definedName name="MedConv">#REF!</definedName>
    <definedName name="MedDAO" localSheetId="6">#REF!</definedName>
    <definedName name="MedDAO" localSheetId="11">#REF!</definedName>
    <definedName name="MedDAO" localSheetId="14">#REF!</definedName>
    <definedName name="MedDAO">#REF!</definedName>
    <definedName name="MedEJB" localSheetId="6">#REF!</definedName>
    <definedName name="MedEJB" localSheetId="11">#REF!</definedName>
    <definedName name="MedEJB" localSheetId="14">#REF!</definedName>
    <definedName name="MedEJB">#REF!</definedName>
    <definedName name="MedForm" localSheetId="6">#REF!</definedName>
    <definedName name="MedForm" localSheetId="11">#REF!</definedName>
    <definedName name="MedForm" localSheetId="14">#REF!</definedName>
    <definedName name="MedForm">#REF!</definedName>
    <definedName name="MedJSP" localSheetId="6">#REF!</definedName>
    <definedName name="MedJSP" localSheetId="11">#REF!</definedName>
    <definedName name="MedJSP" localSheetId="14">#REF!</definedName>
    <definedName name="MedJSP">#REF!</definedName>
    <definedName name="MedRpt" localSheetId="6">#REF!</definedName>
    <definedName name="MedRpt" localSheetId="11">#REF!</definedName>
    <definedName name="MedRpt" localSheetId="14">#REF!</definedName>
    <definedName name="MedRpt">#REF!</definedName>
    <definedName name="MedRule" localSheetId="6">#REF!</definedName>
    <definedName name="MedRule" localSheetId="11">#REF!</definedName>
    <definedName name="MedRule" localSheetId="14">#REF!</definedName>
    <definedName name="MedRule">#REF!</definedName>
    <definedName name="MedVBean" localSheetId="6">#REF!</definedName>
    <definedName name="MedVBean" localSheetId="11">#REF!</definedName>
    <definedName name="MedVBean" localSheetId="14">#REF!</definedName>
    <definedName name="MedVBean">#REF!</definedName>
    <definedName name="MIS" localSheetId="3" hidden="1">{"'Overview'!$A$2:$E$37"}</definedName>
    <definedName name="MIS" hidden="1">{"'Overview'!$A$2:$E$37"}</definedName>
    <definedName name="month" localSheetId="2">MATCH([0]!MonthToDisplay,[0]!months,0)</definedName>
    <definedName name="month" localSheetId="3">MATCH([0]!MonthToDisplay,'ATC CK (2)'!months,0)</definedName>
    <definedName name="month">MATCH([0]!MonthToDisplay,months,0)</definedName>
    <definedName name="months" localSheetId="3">{"January","February","March","April","May","June","July","August","September","October","November","December"}</definedName>
    <definedName name="months">{"January","February","March","April","May","June","July","August","September","October","November","December"}</definedName>
    <definedName name="Months_SS">'[10]Setup Sheet'!$J$6</definedName>
    <definedName name="Months_Total">'[10]Setup Sheet'!$K$10</definedName>
    <definedName name="Months_Trans">'[10]Setup Sheet'!$H$6</definedName>
    <definedName name="Months_Transformation">'[10]Setup Sheet'!$I$6</definedName>
    <definedName name="MONTHSUM" localSheetId="6">'[17]Monthly Detail'!#REF!</definedName>
    <definedName name="MONTHSUM" localSheetId="11">'[17]Monthly Detail'!#REF!</definedName>
    <definedName name="MONTHSUM" localSheetId="14">'[17]Monthly Detail'!#REF!</definedName>
    <definedName name="MONTHSUM">'[17]Monthly Detail'!#REF!</definedName>
    <definedName name="MonthToDisplayNumber" localSheetId="2">MATCH([0]!MonthToDisplay,[0]!months,0)</definedName>
    <definedName name="MonthToDisplayNumber" localSheetId="3">MATCH([0]!MonthToDisplay,'ATC CK (2)'!months,0)</definedName>
    <definedName name="MonthToDisplayNumber">MATCH([0]!MonthToDisplay,months,0)</definedName>
    <definedName name="Moody_s_ratings">[16]StandardCostTables!$B$133:$B$154</definedName>
    <definedName name="myRange">'[10]OS 3rd Party'!$A$55:$AB$58</definedName>
    <definedName name="Neg_PCT">#REF!</definedName>
    <definedName name="new">[19]!new</definedName>
    <definedName name="Nov10C">[5]AllInOne!$H:$H</definedName>
    <definedName name="Nov11C">[5]AllInOne!$Y:$Y</definedName>
    <definedName name="Nov12C">[5]AllInOne!$AP:$AP</definedName>
    <definedName name="Nov13C">[5]AllInOne!$BG:$BG</definedName>
    <definedName name="Nov14C">[5]AllInOne!$BX:$BX</definedName>
    <definedName name="Nov15C">[5]AllInOne!$CO:$CO</definedName>
    <definedName name="Nov16C">[5]AllInOne!$DF:$DF</definedName>
    <definedName name="nov17C">[5]AllInOne!$DW:$DW</definedName>
    <definedName name="Nov18C">[5]AllInOne!$EN:$EN</definedName>
    <definedName name="Nov19C">[5]AllInOne!$FE:$FE</definedName>
    <definedName name="Nov20C">[5]AllInOne!$FV:$FV</definedName>
    <definedName name="Nov21C">[5]AllInOne!$GM:$GM</definedName>
    <definedName name="Nov22C">[5]AllInOne!$HD:$HD</definedName>
    <definedName name="NPV_HurdleRate">[16]StandardCostTables!$C$98</definedName>
    <definedName name="Number_of_users_to_be_supported_during_implementation">[24]Assumptions!$D$11</definedName>
    <definedName name="Oct11c">[5]AllInOne!$S:$S</definedName>
    <definedName name="Oct12C">[5]AllInOne!$AJ:$AJ</definedName>
    <definedName name="Oct13C">[5]AllInOne!$BA:$BA</definedName>
    <definedName name="Oct14C">[5]AllInOne!$BR:$BR</definedName>
    <definedName name="Oct15C">[5]AllInOne!$CI:$CI</definedName>
    <definedName name="Oct16C">[5]AllInOne!$CZ:$CZ</definedName>
    <definedName name="Oct17C">[5]AllInOne!$DQ:$DQ</definedName>
    <definedName name="Oct18C">[5]AllInOne!$EH:$EH</definedName>
    <definedName name="Oct19C">[5]AllInOne!$EY:$EY</definedName>
    <definedName name="Oct20C">[5]AllInOne!$FP:$FP</definedName>
    <definedName name="Oct21C">[5]AllInOne!$GG:$GG</definedName>
    <definedName name="Oct22C">[5]AllInOne!$GX:$GX</definedName>
    <definedName name="of_Application_Teams_AD" localSheetId="6">#REF!</definedName>
    <definedName name="of_Application_Teams_AD" localSheetId="1">#REF!</definedName>
    <definedName name="of_Application_Teams_AD" localSheetId="11">#REF!</definedName>
    <definedName name="of_Application_Teams_AD" localSheetId="14">#REF!</definedName>
    <definedName name="of_Application_Teams_AD">#REF!</definedName>
    <definedName name="of_Application_Teams_FA" localSheetId="6">#REF!</definedName>
    <definedName name="of_Application_Teams_FA" localSheetId="1">#REF!</definedName>
    <definedName name="of_Application_Teams_FA" localSheetId="11">#REF!</definedName>
    <definedName name="of_Application_Teams_FA" localSheetId="14">#REF!</definedName>
    <definedName name="of_Application_Teams_FA">#REF!</definedName>
    <definedName name="of_Application_Teams_SF" localSheetId="6">#REF!</definedName>
    <definedName name="of_Application_Teams_SF" localSheetId="1">#REF!</definedName>
    <definedName name="of_Application_Teams_SF" localSheetId="11">#REF!</definedName>
    <definedName name="of_Application_Teams_SF" localSheetId="14">#REF!</definedName>
    <definedName name="of_Application_Teams_SF">#REF!</definedName>
    <definedName name="of_Application_Teams_SR" localSheetId="6">#REF!</definedName>
    <definedName name="of_Application_Teams_SR" localSheetId="11">#REF!</definedName>
    <definedName name="of_Application_Teams_SR" localSheetId="14">#REF!</definedName>
    <definedName name="of_Application_Teams_SR">#REF!</definedName>
    <definedName name="of_Applications_AD" localSheetId="6">#REF!</definedName>
    <definedName name="of_Applications_AD" localSheetId="11">#REF!</definedName>
    <definedName name="of_Applications_AD" localSheetId="14">#REF!</definedName>
    <definedName name="of_Applications_AD">#REF!</definedName>
    <definedName name="of_Applications_FA" localSheetId="6">#REF!</definedName>
    <definedName name="of_Applications_FA" localSheetId="11">#REF!</definedName>
    <definedName name="of_Applications_FA" localSheetId="14">#REF!</definedName>
    <definedName name="of_Applications_FA">#REF!</definedName>
    <definedName name="of_Applications_SF" localSheetId="6">#REF!</definedName>
    <definedName name="of_Applications_SF" localSheetId="11">#REF!</definedName>
    <definedName name="of_Applications_SF" localSheetId="14">#REF!</definedName>
    <definedName name="of_Applications_SF">#REF!</definedName>
    <definedName name="of_Applications_SR" localSheetId="6">#REF!</definedName>
    <definedName name="of_Applications_SR" localSheetId="11">#REF!</definedName>
    <definedName name="of_Applications_SR" localSheetId="14">#REF!</definedName>
    <definedName name="of_Applications_SR">#REF!</definedName>
    <definedName name="of_Conversions_AD" localSheetId="6">#REF!</definedName>
    <definedName name="of_Conversions_AD" localSheetId="11">#REF!</definedName>
    <definedName name="of_Conversions_AD" localSheetId="14">#REF!</definedName>
    <definedName name="of_Conversions_AD">#REF!</definedName>
    <definedName name="of_Conversions_FA" localSheetId="6">#REF!</definedName>
    <definedName name="of_Conversions_FA" localSheetId="11">#REF!</definedName>
    <definedName name="of_Conversions_FA" localSheetId="14">#REF!</definedName>
    <definedName name="of_Conversions_FA">#REF!</definedName>
    <definedName name="of_Conversions_SF" localSheetId="6">#REF!</definedName>
    <definedName name="of_Conversions_SF" localSheetId="11">#REF!</definedName>
    <definedName name="of_Conversions_SF" localSheetId="14">#REF!</definedName>
    <definedName name="of_Conversions_SF">#REF!</definedName>
    <definedName name="of_Conversions_SR" localSheetId="6">#REF!</definedName>
    <definedName name="of_Conversions_SR" localSheetId="11">#REF!</definedName>
    <definedName name="of_Conversions_SR" localSheetId="14">#REF!</definedName>
    <definedName name="of_Conversions_SR">#REF!</definedName>
    <definedName name="of_Current_Business_Processes_AD" localSheetId="6">#REF!</definedName>
    <definedName name="of_Current_Business_Processes_AD" localSheetId="11">#REF!</definedName>
    <definedName name="of_Current_Business_Processes_AD" localSheetId="14">#REF!</definedName>
    <definedName name="of_Current_Business_Processes_AD">#REF!</definedName>
    <definedName name="of_Current_Business_Processes_FA" localSheetId="6">#REF!</definedName>
    <definedName name="of_Current_Business_Processes_FA" localSheetId="11">#REF!</definedName>
    <definedName name="of_Current_Business_Processes_FA" localSheetId="14">#REF!</definedName>
    <definedName name="of_Current_Business_Processes_FA">#REF!</definedName>
    <definedName name="of_Current_Business_Processes_SF" localSheetId="6">#REF!</definedName>
    <definedName name="of_Current_Business_Processes_SF" localSheetId="11">#REF!</definedName>
    <definedName name="of_Current_Business_Processes_SF" localSheetId="14">#REF!</definedName>
    <definedName name="of_Current_Business_Processes_SF">#REF!</definedName>
    <definedName name="of_Current_Business_Processes_SR" localSheetId="6">#REF!</definedName>
    <definedName name="of_Current_Business_Processes_SR" localSheetId="11">#REF!</definedName>
    <definedName name="of_Current_Business_Processes_SR" localSheetId="14">#REF!</definedName>
    <definedName name="of_Current_Business_Processes_SR">#REF!</definedName>
    <definedName name="of_Current_Interfaces_AD" localSheetId="6">#REF!</definedName>
    <definedName name="of_Current_Interfaces_AD" localSheetId="11">#REF!</definedName>
    <definedName name="of_Current_Interfaces_AD" localSheetId="14">#REF!</definedName>
    <definedName name="of_Current_Interfaces_AD">#REF!</definedName>
    <definedName name="of_Current_Interfaces_FA" localSheetId="6">#REF!</definedName>
    <definedName name="of_Current_Interfaces_FA" localSheetId="11">#REF!</definedName>
    <definedName name="of_Current_Interfaces_FA" localSheetId="14">#REF!</definedName>
    <definedName name="of_Current_Interfaces_FA">#REF!</definedName>
    <definedName name="of_Current_Interfaces_SF" localSheetId="6">#REF!</definedName>
    <definedName name="of_Current_Interfaces_SF" localSheetId="11">#REF!</definedName>
    <definedName name="of_Current_Interfaces_SF" localSheetId="14">#REF!</definedName>
    <definedName name="of_Current_Interfaces_SF">#REF!</definedName>
    <definedName name="of_Current_Interfaces_SR" localSheetId="6">#REF!</definedName>
    <definedName name="of_Current_Interfaces_SR" localSheetId="11">#REF!</definedName>
    <definedName name="of_Current_Interfaces_SR" localSheetId="14">#REF!</definedName>
    <definedName name="of_Current_Interfaces_SR">#REF!</definedName>
    <definedName name="of_Current_Systems_AD" localSheetId="6">#REF!</definedName>
    <definedName name="of_Current_Systems_AD" localSheetId="11">#REF!</definedName>
    <definedName name="of_Current_Systems_AD" localSheetId="14">#REF!</definedName>
    <definedName name="of_Current_Systems_AD">#REF!</definedName>
    <definedName name="of_Current_Systems_FA" localSheetId="6">#REF!</definedName>
    <definedName name="of_Current_Systems_FA" localSheetId="11">#REF!</definedName>
    <definedName name="of_Current_Systems_FA" localSheetId="14">#REF!</definedName>
    <definedName name="of_Current_Systems_FA">#REF!</definedName>
    <definedName name="of_Current_Systems_SF" localSheetId="6">#REF!</definedName>
    <definedName name="of_Current_Systems_SF" localSheetId="11">#REF!</definedName>
    <definedName name="of_Current_Systems_SF" localSheetId="14">#REF!</definedName>
    <definedName name="of_Current_Systems_SF">#REF!</definedName>
    <definedName name="of_Current_Systems_SR" localSheetId="6">#REF!</definedName>
    <definedName name="of_Current_Systems_SR" localSheetId="11">#REF!</definedName>
    <definedName name="of_Current_Systems_SR" localSheetId="14">#REF!</definedName>
    <definedName name="of_Current_Systems_SR">#REF!</definedName>
    <definedName name="of_Custom_Forms_AD" localSheetId="6">#REF!</definedName>
    <definedName name="of_Custom_Forms_AD" localSheetId="11">#REF!</definedName>
    <definedName name="of_Custom_Forms_AD" localSheetId="14">#REF!</definedName>
    <definedName name="of_Custom_Forms_AD">#REF!</definedName>
    <definedName name="of_Custom_Forms_FA" localSheetId="6">#REF!</definedName>
    <definedName name="of_Custom_Forms_FA" localSheetId="11">#REF!</definedName>
    <definedName name="of_Custom_Forms_FA" localSheetId="14">#REF!</definedName>
    <definedName name="of_Custom_Forms_FA">#REF!</definedName>
    <definedName name="of_Custom_Forms_SF" localSheetId="6">#REF!</definedName>
    <definedName name="of_Custom_Forms_SF" localSheetId="11">#REF!</definedName>
    <definedName name="of_Custom_Forms_SF" localSheetId="14">#REF!</definedName>
    <definedName name="of_Custom_Forms_SF">#REF!</definedName>
    <definedName name="of_Custom_Forms_SR" localSheetId="6">#REF!</definedName>
    <definedName name="of_Custom_Forms_SR" localSheetId="11">#REF!</definedName>
    <definedName name="of_Custom_Forms_SR" localSheetId="14">#REF!</definedName>
    <definedName name="of_Custom_Forms_SR">#REF!</definedName>
    <definedName name="of_Custom_Menus_AD" localSheetId="6">#REF!</definedName>
    <definedName name="of_Custom_Menus_AD" localSheetId="11">#REF!</definedName>
    <definedName name="of_Custom_Menus_AD" localSheetId="14">#REF!</definedName>
    <definedName name="of_Custom_Menus_AD">#REF!</definedName>
    <definedName name="of_Custom_Menus_FA" localSheetId="6">#REF!</definedName>
    <definedName name="of_Custom_Menus_FA" localSheetId="11">#REF!</definedName>
    <definedName name="of_Custom_Menus_FA" localSheetId="14">#REF!</definedName>
    <definedName name="of_Custom_Menus_FA">#REF!</definedName>
    <definedName name="of_Custom_Menus_SF" localSheetId="6">#REF!</definedName>
    <definedName name="of_Custom_Menus_SF" localSheetId="11">#REF!</definedName>
    <definedName name="of_Custom_Menus_SF" localSheetId="14">#REF!</definedName>
    <definedName name="of_Custom_Menus_SF">#REF!</definedName>
    <definedName name="of_Custom_Menus_SR" localSheetId="6">#REF!</definedName>
    <definedName name="of_Custom_Menus_SR" localSheetId="11">#REF!</definedName>
    <definedName name="of_Custom_Menus_SR" localSheetId="14">#REF!</definedName>
    <definedName name="of_Custom_Menus_SR">#REF!</definedName>
    <definedName name="of_Custom_Panel_Groups_AD" localSheetId="6">#REF!</definedName>
    <definedName name="of_Custom_Panel_Groups_AD" localSheetId="11">#REF!</definedName>
    <definedName name="of_Custom_Panel_Groups_AD" localSheetId="14">#REF!</definedName>
    <definedName name="of_Custom_Panel_Groups_AD">#REF!</definedName>
    <definedName name="of_Custom_Panel_Groups_FA" localSheetId="6">#REF!</definedName>
    <definedName name="of_Custom_Panel_Groups_FA" localSheetId="11">#REF!</definedName>
    <definedName name="of_Custom_Panel_Groups_FA" localSheetId="14">#REF!</definedName>
    <definedName name="of_Custom_Panel_Groups_FA">#REF!</definedName>
    <definedName name="of_Custom_Panel_Groups_SF" localSheetId="6">#REF!</definedName>
    <definedName name="of_Custom_Panel_Groups_SF" localSheetId="11">#REF!</definedName>
    <definedName name="of_Custom_Panel_Groups_SF" localSheetId="14">#REF!</definedName>
    <definedName name="of_Custom_Panel_Groups_SF">#REF!</definedName>
    <definedName name="of_Custom_Panel_Groups_SR" localSheetId="6">#REF!</definedName>
    <definedName name="of_Custom_Panel_Groups_SR" localSheetId="11">#REF!</definedName>
    <definedName name="of_Custom_Panel_Groups_SR" localSheetId="14">#REF!</definedName>
    <definedName name="of_Custom_Panel_Groups_SR">#REF!</definedName>
    <definedName name="of_Custom_Reports_AD" localSheetId="6">#REF!</definedName>
    <definedName name="of_Custom_Reports_AD" localSheetId="11">#REF!</definedName>
    <definedName name="of_Custom_Reports_AD" localSheetId="14">#REF!</definedName>
    <definedName name="of_Custom_Reports_AD">#REF!</definedName>
    <definedName name="of_Custom_Reports_FA" localSheetId="6">#REF!</definedName>
    <definedName name="of_Custom_Reports_FA" localSheetId="11">#REF!</definedName>
    <definedName name="of_Custom_Reports_FA" localSheetId="14">#REF!</definedName>
    <definedName name="of_Custom_Reports_FA">#REF!</definedName>
    <definedName name="of_Custom_Reports_SF" localSheetId="6">#REF!</definedName>
    <definedName name="of_Custom_Reports_SF" localSheetId="11">#REF!</definedName>
    <definedName name="of_Custom_Reports_SF" localSheetId="14">#REF!</definedName>
    <definedName name="of_Custom_Reports_SF">#REF!</definedName>
    <definedName name="of_Custom_Reports_SR" localSheetId="6">#REF!</definedName>
    <definedName name="of_Custom_Reports_SR" localSheetId="11">#REF!</definedName>
    <definedName name="of_Custom_Reports_SR" localSheetId="14">#REF!</definedName>
    <definedName name="of_Custom_Reports_SR">#REF!</definedName>
    <definedName name="of_Design_Duration_AD" localSheetId="6">#REF!</definedName>
    <definedName name="of_Design_Duration_AD" localSheetId="11">#REF!</definedName>
    <definedName name="of_Design_Duration_AD" localSheetId="14">#REF!</definedName>
    <definedName name="of_Design_Duration_AD">#REF!</definedName>
    <definedName name="of_Design_Duration_FA" localSheetId="6">#REF!</definedName>
    <definedName name="of_Design_Duration_FA" localSheetId="11">#REF!</definedName>
    <definedName name="of_Design_Duration_FA" localSheetId="14">#REF!</definedName>
    <definedName name="of_Design_Duration_FA">#REF!</definedName>
    <definedName name="of_Design_Duration_SF" localSheetId="6">#REF!</definedName>
    <definedName name="of_Design_Duration_SF" localSheetId="11">#REF!</definedName>
    <definedName name="of_Design_Duration_SF" localSheetId="14">#REF!</definedName>
    <definedName name="of_Design_Duration_SF">#REF!</definedName>
    <definedName name="of_Design_Duration_SR" localSheetId="6">#REF!</definedName>
    <definedName name="of_Design_Duration_SR" localSheetId="11">#REF!</definedName>
    <definedName name="of_Design_Duration_SR" localSheetId="14">#REF!</definedName>
    <definedName name="of_Design_Duration_SR">#REF!</definedName>
    <definedName name="of_Design_Team_Members_AD" localSheetId="6">#REF!</definedName>
    <definedName name="of_Design_Team_Members_AD" localSheetId="11">#REF!</definedName>
    <definedName name="of_Design_Team_Members_AD" localSheetId="14">#REF!</definedName>
    <definedName name="of_Design_Team_Members_AD">#REF!</definedName>
    <definedName name="of_Design_Team_Members_FA" localSheetId="6">#REF!</definedName>
    <definedName name="of_Design_Team_Members_FA" localSheetId="11">#REF!</definedName>
    <definedName name="of_Design_Team_Members_FA" localSheetId="14">#REF!</definedName>
    <definedName name="of_Design_Team_Members_FA">#REF!</definedName>
    <definedName name="of_Design_Team_Members_SF" localSheetId="6">#REF!</definedName>
    <definedName name="of_Design_Team_Members_SF" localSheetId="11">#REF!</definedName>
    <definedName name="of_Design_Team_Members_SF" localSheetId="14">#REF!</definedName>
    <definedName name="of_Design_Team_Members_SF">#REF!</definedName>
    <definedName name="of_Design_Team_Members_SR" localSheetId="6">#REF!</definedName>
    <definedName name="of_Design_Team_Members_SR" localSheetId="11">#REF!</definedName>
    <definedName name="of_Design_Team_Members_SR" localSheetId="14">#REF!</definedName>
    <definedName name="of_Design_Team_Members_SR">#REF!</definedName>
    <definedName name="of_Files_Tables_Convert_AD" localSheetId="6">#REF!</definedName>
    <definedName name="of_Files_Tables_Convert_AD" localSheetId="11">#REF!</definedName>
    <definedName name="of_Files_Tables_Convert_AD" localSheetId="14">#REF!</definedName>
    <definedName name="of_Files_Tables_Convert_AD">#REF!</definedName>
    <definedName name="of_Files_Tables_Convert_FA" localSheetId="6">#REF!</definedName>
    <definedName name="of_Files_Tables_Convert_FA" localSheetId="11">#REF!</definedName>
    <definedName name="of_Files_Tables_Convert_FA" localSheetId="14">#REF!</definedName>
    <definedName name="of_Files_Tables_Convert_FA">#REF!</definedName>
    <definedName name="of_Files_Tables_Convert_SF" localSheetId="6">#REF!</definedName>
    <definedName name="of_Files_Tables_Convert_SF" localSheetId="11">#REF!</definedName>
    <definedName name="of_Files_Tables_Convert_SF" localSheetId="14">#REF!</definedName>
    <definedName name="of_Files_Tables_Convert_SF">#REF!</definedName>
    <definedName name="of_Files_Tables_Convert_SR" localSheetId="6">#REF!</definedName>
    <definedName name="of_Files_Tables_Convert_SR" localSheetId="11">#REF!</definedName>
    <definedName name="of_Files_Tables_Convert_SR" localSheetId="14">#REF!</definedName>
    <definedName name="of_Files_Tables_Convert_SR">#REF!</definedName>
    <definedName name="of_Functional_Teams_AD" localSheetId="6">#REF!</definedName>
    <definedName name="of_Functional_Teams_AD" localSheetId="11">#REF!</definedName>
    <definedName name="of_Functional_Teams_AD" localSheetId="14">#REF!</definedName>
    <definedName name="of_Functional_Teams_AD">#REF!</definedName>
    <definedName name="of_Functional_Teams_FA" localSheetId="6">#REF!</definedName>
    <definedName name="of_Functional_Teams_FA" localSheetId="11">#REF!</definedName>
    <definedName name="of_Functional_Teams_FA" localSheetId="14">#REF!</definedName>
    <definedName name="of_Functional_Teams_FA">#REF!</definedName>
    <definedName name="of_Functional_Teams_SF" localSheetId="6">#REF!</definedName>
    <definedName name="of_Functional_Teams_SF" localSheetId="11">#REF!</definedName>
    <definedName name="of_Functional_Teams_SF" localSheetId="14">#REF!</definedName>
    <definedName name="of_Functional_Teams_SF">#REF!</definedName>
    <definedName name="of_Functional_Teams_SR" localSheetId="6">#REF!</definedName>
    <definedName name="of_Functional_Teams_SR" localSheetId="11">#REF!</definedName>
    <definedName name="of_Functional_Teams_SR" localSheetId="14">#REF!</definedName>
    <definedName name="of_Functional_Teams_SR">#REF!</definedName>
    <definedName name="of_Future_Business_Processes_AD" localSheetId="6">#REF!</definedName>
    <definedName name="of_Future_Business_Processes_AD" localSheetId="11">#REF!</definedName>
    <definedName name="of_Future_Business_Processes_AD" localSheetId="14">#REF!</definedName>
    <definedName name="of_Future_Business_Processes_AD">#REF!</definedName>
    <definedName name="of_Future_Business_Processes_FA" localSheetId="6">#REF!</definedName>
    <definedName name="of_Future_Business_Processes_FA" localSheetId="11">#REF!</definedName>
    <definedName name="of_Future_Business_Processes_FA" localSheetId="14">#REF!</definedName>
    <definedName name="of_Future_Business_Processes_FA">#REF!</definedName>
    <definedName name="of_Future_Business_Processes_SF" localSheetId="6">#REF!</definedName>
    <definedName name="of_Future_Business_Processes_SF" localSheetId="11">#REF!</definedName>
    <definedName name="of_Future_Business_Processes_SF" localSheetId="14">#REF!</definedName>
    <definedName name="of_Future_Business_Processes_SF">#REF!</definedName>
    <definedName name="of_Future_Business_Processes_SR" localSheetId="6">#REF!</definedName>
    <definedName name="of_Future_Business_Processes_SR" localSheetId="11">#REF!</definedName>
    <definedName name="of_Future_Business_Processes_SR" localSheetId="14">#REF!</definedName>
    <definedName name="of_Future_Business_Processes_SR">#REF!</definedName>
    <definedName name="of_Impacted_Organizations_AD" localSheetId="6">#REF!</definedName>
    <definedName name="of_Impacted_Organizations_AD" localSheetId="11">#REF!</definedName>
    <definedName name="of_Impacted_Organizations_AD" localSheetId="14">#REF!</definedName>
    <definedName name="of_Impacted_Organizations_AD">#REF!</definedName>
    <definedName name="of_Impacted_Organizations_FA" localSheetId="6">#REF!</definedName>
    <definedName name="of_Impacted_Organizations_FA" localSheetId="11">#REF!</definedName>
    <definedName name="of_Impacted_Organizations_FA" localSheetId="14">#REF!</definedName>
    <definedName name="of_Impacted_Organizations_FA">#REF!</definedName>
    <definedName name="of_Impacted_Organizations_SF" localSheetId="6">#REF!</definedName>
    <definedName name="of_Impacted_Organizations_SF" localSheetId="11">#REF!</definedName>
    <definedName name="of_Impacted_Organizations_SF" localSheetId="14">#REF!</definedName>
    <definedName name="of_Impacted_Organizations_SF">#REF!</definedName>
    <definedName name="of_Impacted_Organizations_SR" localSheetId="6">#REF!</definedName>
    <definedName name="of_Impacted_Organizations_SR" localSheetId="11">#REF!</definedName>
    <definedName name="of_Impacted_Organizations_SR" localSheetId="14">#REF!</definedName>
    <definedName name="of_Impacted_Organizations_SR">#REF!</definedName>
    <definedName name="of_Implementation_Duration_AD" localSheetId="6">#REF!</definedName>
    <definedName name="of_Implementation_Duration_AD" localSheetId="11">#REF!</definedName>
    <definedName name="of_Implementation_Duration_AD" localSheetId="14">#REF!</definedName>
    <definedName name="of_Implementation_Duration_AD">#REF!</definedName>
    <definedName name="of_Implementation_Duration_FA" localSheetId="6">#REF!</definedName>
    <definedName name="of_Implementation_Duration_FA" localSheetId="11">#REF!</definedName>
    <definedName name="of_Implementation_Duration_FA" localSheetId="14">#REF!</definedName>
    <definedName name="of_Implementation_Duration_FA">#REF!</definedName>
    <definedName name="of_Implementation_Duration_SF" localSheetId="6">#REF!</definedName>
    <definedName name="of_Implementation_Duration_SF" localSheetId="11">#REF!</definedName>
    <definedName name="of_Implementation_Duration_SF" localSheetId="14">#REF!</definedName>
    <definedName name="of_Implementation_Duration_SF">#REF!</definedName>
    <definedName name="of_Implementation_Duration_SR" localSheetId="6">#REF!</definedName>
    <definedName name="of_Implementation_Duration_SR" localSheetId="11">#REF!</definedName>
    <definedName name="of_Implementation_Duration_SR" localSheetId="14">#REF!</definedName>
    <definedName name="of_Implementation_Duration_SR">#REF!</definedName>
    <definedName name="of_Key_Files_Tables_AD" localSheetId="6">#REF!</definedName>
    <definedName name="of_Key_Files_Tables_AD" localSheetId="11">#REF!</definedName>
    <definedName name="of_Key_Files_Tables_AD" localSheetId="14">#REF!</definedName>
    <definedName name="of_Key_Files_Tables_AD">#REF!</definedName>
    <definedName name="of_Key_Files_Tables_FA" localSheetId="6">#REF!</definedName>
    <definedName name="of_Key_Files_Tables_FA" localSheetId="11">#REF!</definedName>
    <definedName name="of_Key_Files_Tables_FA" localSheetId="14">#REF!</definedName>
    <definedName name="of_Key_Files_Tables_FA">#REF!</definedName>
    <definedName name="of_Key_Files_Tables_SF" localSheetId="6">#REF!</definedName>
    <definedName name="of_Key_Files_Tables_SF" localSheetId="11">#REF!</definedName>
    <definedName name="of_Key_Files_Tables_SF" localSheetId="14">#REF!</definedName>
    <definedName name="of_Key_Files_Tables_SF">#REF!</definedName>
    <definedName name="of_Key_Files_Tables_SR" localSheetId="6">#REF!</definedName>
    <definedName name="of_Key_Files_Tables_SR" localSheetId="11">#REF!</definedName>
    <definedName name="of_Key_Files_Tables_SR" localSheetId="14">#REF!</definedName>
    <definedName name="of_Key_Files_Tables_SR">#REF!</definedName>
    <definedName name="of_Mgt_FTEs_Design" localSheetId="6">#REF!</definedName>
    <definedName name="of_Mgt_FTEs_Design" localSheetId="11">#REF!</definedName>
    <definedName name="of_Mgt_FTEs_Design" localSheetId="14">#REF!</definedName>
    <definedName name="of_Mgt_FTEs_Design">#REF!</definedName>
    <definedName name="of_Mgt_FTEs_Implementation" localSheetId="6">#REF!</definedName>
    <definedName name="of_Mgt_FTEs_Implementation" localSheetId="11">#REF!</definedName>
    <definedName name="of_Mgt_FTEs_Implementation" localSheetId="14">#REF!</definedName>
    <definedName name="of_Mgt_FTEs_Implementation">#REF!</definedName>
    <definedName name="of_New_Batch_Processes_AD" localSheetId="6">#REF!</definedName>
    <definedName name="of_New_Batch_Processes_AD" localSheetId="11">#REF!</definedName>
    <definedName name="of_New_Batch_Processes_AD" localSheetId="14">#REF!</definedName>
    <definedName name="of_New_Batch_Processes_AD">#REF!</definedName>
    <definedName name="of_New_Batch_Processes_FA" localSheetId="6">#REF!</definedName>
    <definedName name="of_New_Batch_Processes_FA" localSheetId="11">#REF!</definedName>
    <definedName name="of_New_Batch_Processes_FA" localSheetId="14">#REF!</definedName>
    <definedName name="of_New_Batch_Processes_FA">#REF!</definedName>
    <definedName name="of_New_Batch_Processes_SF" localSheetId="6">#REF!</definedName>
    <definedName name="of_New_Batch_Processes_SF" localSheetId="11">#REF!</definedName>
    <definedName name="of_New_Batch_Processes_SF" localSheetId="14">#REF!</definedName>
    <definedName name="of_New_Batch_Processes_SF">#REF!</definedName>
    <definedName name="of_New_Batch_Processes_SR" localSheetId="6">#REF!</definedName>
    <definedName name="of_New_Batch_Processes_SR" localSheetId="11">#REF!</definedName>
    <definedName name="of_New_Batch_Processes_SR" localSheetId="14">#REF!</definedName>
    <definedName name="of_New_Batch_Processes_SR">#REF!</definedName>
    <definedName name="of_New_Impl_Team_Mbrs_AD" localSheetId="6">#REF!</definedName>
    <definedName name="of_New_Impl_Team_Mbrs_AD" localSheetId="11">#REF!</definedName>
    <definedName name="of_New_Impl_Team_Mbrs_AD" localSheetId="14">#REF!</definedName>
    <definedName name="of_New_Impl_Team_Mbrs_AD">#REF!</definedName>
    <definedName name="of_New_Impl_Team_Mbrs_FA" localSheetId="6">#REF!</definedName>
    <definedName name="of_New_Impl_Team_Mbrs_FA" localSheetId="11">#REF!</definedName>
    <definedName name="of_New_Impl_Team_Mbrs_FA" localSheetId="14">#REF!</definedName>
    <definedName name="of_New_Impl_Team_Mbrs_FA">#REF!</definedName>
    <definedName name="of_New_Impl_Team_Mbrs_No_PC_AD" localSheetId="6">#REF!</definedName>
    <definedName name="of_New_Impl_Team_Mbrs_No_PC_AD" localSheetId="11">#REF!</definedName>
    <definedName name="of_New_Impl_Team_Mbrs_No_PC_AD" localSheetId="14">#REF!</definedName>
    <definedName name="of_New_Impl_Team_Mbrs_No_PC_AD">#REF!</definedName>
    <definedName name="of_New_Impl_Team_Mbrs_No_PC_FA" localSheetId="6">#REF!</definedName>
    <definedName name="of_New_Impl_Team_Mbrs_No_PC_FA" localSheetId="11">#REF!</definedName>
    <definedName name="of_New_Impl_Team_Mbrs_No_PC_FA" localSheetId="14">#REF!</definedName>
    <definedName name="of_New_Impl_Team_Mbrs_No_PC_FA">#REF!</definedName>
    <definedName name="of_New_Impl_Team_Mbrs_No_PC_SF" localSheetId="6">#REF!</definedName>
    <definedName name="of_New_Impl_Team_Mbrs_No_PC_SF" localSheetId="11">#REF!</definedName>
    <definedName name="of_New_Impl_Team_Mbrs_No_PC_SF" localSheetId="14">#REF!</definedName>
    <definedName name="of_New_Impl_Team_Mbrs_No_PC_SF">#REF!</definedName>
    <definedName name="of_New_Impl_Team_Mbrs_No_PC_SR" localSheetId="6">#REF!</definedName>
    <definedName name="of_New_Impl_Team_Mbrs_No_PC_SR" localSheetId="11">#REF!</definedName>
    <definedName name="of_New_Impl_Team_Mbrs_No_PC_SR" localSheetId="14">#REF!</definedName>
    <definedName name="of_New_Impl_Team_Mbrs_No_PC_SR">#REF!</definedName>
    <definedName name="of_New_Impl_Team_Mbrs_SF" localSheetId="6">#REF!</definedName>
    <definedName name="of_New_Impl_Team_Mbrs_SF" localSheetId="11">#REF!</definedName>
    <definedName name="of_New_Impl_Team_Mbrs_SF" localSheetId="14">#REF!</definedName>
    <definedName name="of_New_Impl_Team_Mbrs_SF">#REF!</definedName>
    <definedName name="of_New_Impl_Team_Mbrs_SR" localSheetId="6">#REF!</definedName>
    <definedName name="of_New_Impl_Team_Mbrs_SR" localSheetId="11">#REF!</definedName>
    <definedName name="of_New_Impl_Team_Mbrs_SR" localSheetId="14">#REF!</definedName>
    <definedName name="of_New_Impl_Team_Mbrs_SR">#REF!</definedName>
    <definedName name="of_New_Panels_AD" localSheetId="6">#REF!</definedName>
    <definedName name="of_New_Panels_AD" localSheetId="11">#REF!</definedName>
    <definedName name="of_New_Panels_AD" localSheetId="14">#REF!</definedName>
    <definedName name="of_New_Panels_AD">#REF!</definedName>
    <definedName name="of_New_Panels_FA" localSheetId="6">#REF!</definedName>
    <definedName name="of_New_Panels_FA" localSheetId="11">#REF!</definedName>
    <definedName name="of_New_Panels_FA" localSheetId="14">#REF!</definedName>
    <definedName name="of_New_Panels_FA">#REF!</definedName>
    <definedName name="of_New_Panels_SF" localSheetId="6">#REF!</definedName>
    <definedName name="of_New_Panels_SF" localSheetId="11">#REF!</definedName>
    <definedName name="of_New_Panels_SF" localSheetId="14">#REF!</definedName>
    <definedName name="of_New_Panels_SF">#REF!</definedName>
    <definedName name="of_New_Panels_SR" localSheetId="6">#REF!</definedName>
    <definedName name="of_New_Panels_SR" localSheetId="11">#REF!</definedName>
    <definedName name="of_New_Panels_SR" localSheetId="14">#REF!</definedName>
    <definedName name="of_New_Panels_SR">#REF!</definedName>
    <definedName name="of_Panel_Group_Mods_AD" localSheetId="6">#REF!</definedName>
    <definedName name="of_Panel_Group_Mods_AD" localSheetId="11">#REF!</definedName>
    <definedName name="of_Panel_Group_Mods_AD" localSheetId="14">#REF!</definedName>
    <definedName name="of_Panel_Group_Mods_AD">#REF!</definedName>
    <definedName name="of_Panel_Group_Mods_FA" localSheetId="6">#REF!</definedName>
    <definedName name="of_Panel_Group_Mods_FA" localSheetId="11">#REF!</definedName>
    <definedName name="of_Panel_Group_Mods_FA" localSheetId="14">#REF!</definedName>
    <definedName name="of_Panel_Group_Mods_FA">#REF!</definedName>
    <definedName name="of_Panel_Group_Mods_SF" localSheetId="6">#REF!</definedName>
    <definedName name="of_Panel_Group_Mods_SF" localSheetId="11">#REF!</definedName>
    <definedName name="of_Panel_Group_Mods_SF" localSheetId="14">#REF!</definedName>
    <definedName name="of_Panel_Group_Mods_SF">#REF!</definedName>
    <definedName name="of_Panel_Group_Mods_SR" localSheetId="6">#REF!</definedName>
    <definedName name="of_Panel_Group_Mods_SR" localSheetId="11">#REF!</definedName>
    <definedName name="of_Panel_Group_Mods_SR" localSheetId="14">#REF!</definedName>
    <definedName name="of_Panel_Group_Mods_SR">#REF!</definedName>
    <definedName name="of_Panel_Mods_AD" localSheetId="6">#REF!</definedName>
    <definedName name="of_Panel_Mods_AD" localSheetId="11">#REF!</definedName>
    <definedName name="of_Panel_Mods_AD" localSheetId="14">#REF!</definedName>
    <definedName name="of_Panel_Mods_AD">#REF!</definedName>
    <definedName name="of_Panel_Mods_FA" localSheetId="6">#REF!</definedName>
    <definedName name="of_Panel_Mods_FA" localSheetId="11">#REF!</definedName>
    <definedName name="of_Panel_Mods_FA" localSheetId="14">#REF!</definedName>
    <definedName name="of_Panel_Mods_FA">#REF!</definedName>
    <definedName name="of_Panel_Mods_SF" localSheetId="6">#REF!</definedName>
    <definedName name="of_Panel_Mods_SF" localSheetId="11">#REF!</definedName>
    <definedName name="of_Panel_Mods_SF" localSheetId="14">#REF!</definedName>
    <definedName name="of_Panel_Mods_SF">#REF!</definedName>
    <definedName name="of_Panel_Mods_SR" localSheetId="6">#REF!</definedName>
    <definedName name="of_Panel_Mods_SR" localSheetId="11">#REF!</definedName>
    <definedName name="of_Panel_Mods_SR" localSheetId="14">#REF!</definedName>
    <definedName name="of_Panel_Mods_SR">#REF!</definedName>
    <definedName name="of_Post_Conv_Team_Mbrs_AD" localSheetId="6">#REF!</definedName>
    <definedName name="of_Post_Conv_Team_Mbrs_AD" localSheetId="11">#REF!</definedName>
    <definedName name="of_Post_Conv_Team_Mbrs_AD" localSheetId="14">#REF!</definedName>
    <definedName name="of_Post_Conv_Team_Mbrs_AD">#REF!</definedName>
    <definedName name="of_Post_Conv_Team_Mbrs_FA" localSheetId="6">#REF!</definedName>
    <definedName name="of_Post_Conv_Team_Mbrs_FA" localSheetId="11">#REF!</definedName>
    <definedName name="of_Post_Conv_Team_Mbrs_FA" localSheetId="14">#REF!</definedName>
    <definedName name="of_Post_Conv_Team_Mbrs_FA">#REF!</definedName>
    <definedName name="of_Post_Conv_Team_Mbrs_SF" localSheetId="6">#REF!</definedName>
    <definedName name="of_Post_Conv_Team_Mbrs_SF" localSheetId="11">#REF!</definedName>
    <definedName name="of_Post_Conv_Team_Mbrs_SF" localSheetId="14">#REF!</definedName>
    <definedName name="of_Post_Conv_Team_Mbrs_SF">#REF!</definedName>
    <definedName name="of_Post_Conv_Team_Mbrs_SR" localSheetId="6">#REF!</definedName>
    <definedName name="of_Post_Conv_Team_Mbrs_SR" localSheetId="11">#REF!</definedName>
    <definedName name="of_Post_Conv_Team_Mbrs_SR" localSheetId="14">#REF!</definedName>
    <definedName name="of_Post_Conv_Team_Mbrs_SR">#REF!</definedName>
    <definedName name="of_Product_Test_Participants_AD" localSheetId="6">#REF!</definedName>
    <definedName name="of_Product_Test_Participants_AD" localSheetId="11">#REF!</definedName>
    <definedName name="of_Product_Test_Participants_AD" localSheetId="14">#REF!</definedName>
    <definedName name="of_Product_Test_Participants_AD">#REF!</definedName>
    <definedName name="of_Product_Test_Participants_FA" localSheetId="6">#REF!</definedName>
    <definedName name="of_Product_Test_Participants_FA" localSheetId="11">#REF!</definedName>
    <definedName name="of_Product_Test_Participants_FA" localSheetId="14">#REF!</definedName>
    <definedName name="of_Product_Test_Participants_FA">#REF!</definedName>
    <definedName name="of_Product_Test_Participants_SF" localSheetId="6">#REF!</definedName>
    <definedName name="of_Product_Test_Participants_SF" localSheetId="11">#REF!</definedName>
    <definedName name="of_Product_Test_Participants_SF" localSheetId="14">#REF!</definedName>
    <definedName name="of_Product_Test_Participants_SF">#REF!</definedName>
    <definedName name="of_Product_Test_Participants_SR" localSheetId="6">#REF!</definedName>
    <definedName name="of_Product_Test_Participants_SR" localSheetId="11">#REF!</definedName>
    <definedName name="of_Product_Test_Participants_SR" localSheetId="14">#REF!</definedName>
    <definedName name="of_Product_Test_Participants_SR">#REF!</definedName>
    <definedName name="of_Report_Mods_AD" localSheetId="6">#REF!</definedName>
    <definedName name="of_Report_Mods_AD" localSheetId="11">#REF!</definedName>
    <definedName name="of_Report_Mods_AD" localSheetId="14">#REF!</definedName>
    <definedName name="of_Report_Mods_AD">#REF!</definedName>
    <definedName name="of_Report_Mods_FA" localSheetId="6">#REF!</definedName>
    <definedName name="of_Report_Mods_FA" localSheetId="11">#REF!</definedName>
    <definedName name="of_Report_Mods_FA" localSheetId="14">#REF!</definedName>
    <definedName name="of_Report_Mods_FA">#REF!</definedName>
    <definedName name="of_Report_Mods_SF" localSheetId="6">#REF!</definedName>
    <definedName name="of_Report_Mods_SF" localSheetId="11">#REF!</definedName>
    <definedName name="of_Report_Mods_SF" localSheetId="14">#REF!</definedName>
    <definedName name="of_Report_Mods_SF">#REF!</definedName>
    <definedName name="of_Report_Mods_SR" localSheetId="6">#REF!</definedName>
    <definedName name="of_Report_Mods_SR" localSheetId="11">#REF!</definedName>
    <definedName name="of_Report_Mods_SR" localSheetId="14">#REF!</definedName>
    <definedName name="of_Report_Mods_SR">#REF!</definedName>
    <definedName name="of_Reporting_Tools_AD" localSheetId="6">#REF!</definedName>
    <definedName name="of_Reporting_Tools_AD" localSheetId="11">#REF!</definedName>
    <definedName name="of_Reporting_Tools_AD" localSheetId="14">#REF!</definedName>
    <definedName name="of_Reporting_Tools_AD">#REF!</definedName>
    <definedName name="of_Reporting_Tools_FA" localSheetId="6">#REF!</definedName>
    <definedName name="of_Reporting_Tools_FA" localSheetId="11">#REF!</definedName>
    <definedName name="of_Reporting_Tools_FA" localSheetId="14">#REF!</definedName>
    <definedName name="of_Reporting_Tools_FA">#REF!</definedName>
    <definedName name="of_Reporting_Tools_SF" localSheetId="6">#REF!</definedName>
    <definedName name="of_Reporting_Tools_SF" localSheetId="11">#REF!</definedName>
    <definedName name="of_Reporting_Tools_SF" localSheetId="14">#REF!</definedName>
    <definedName name="of_Reporting_Tools_SF">#REF!</definedName>
    <definedName name="of_Reporting_Tools_SR" localSheetId="6">#REF!</definedName>
    <definedName name="of_Reporting_Tools_SR" localSheetId="11">#REF!</definedName>
    <definedName name="of_Reporting_Tools_SR" localSheetId="14">#REF!</definedName>
    <definedName name="of_Reporting_Tools_SR">#REF!</definedName>
    <definedName name="of_Review_Mtgs_During_CRP_AD" localSheetId="6">#REF!</definedName>
    <definedName name="of_Review_Mtgs_During_CRP_AD" localSheetId="11">#REF!</definedName>
    <definedName name="of_Review_Mtgs_During_CRP_AD" localSheetId="14">#REF!</definedName>
    <definedName name="of_Review_Mtgs_During_CRP_AD">#REF!</definedName>
    <definedName name="of_Review_Mtgs_During_CRP_FA" localSheetId="6">#REF!</definedName>
    <definedName name="of_Review_Mtgs_During_CRP_FA" localSheetId="11">#REF!</definedName>
    <definedName name="of_Review_Mtgs_During_CRP_FA" localSheetId="14">#REF!</definedName>
    <definedName name="of_Review_Mtgs_During_CRP_FA">#REF!</definedName>
    <definedName name="of_Review_Mtgs_During_CRP_SF" localSheetId="6">#REF!</definedName>
    <definedName name="of_Review_Mtgs_During_CRP_SF" localSheetId="11">#REF!</definedName>
    <definedName name="of_Review_Mtgs_During_CRP_SF" localSheetId="14">#REF!</definedName>
    <definedName name="of_Review_Mtgs_During_CRP_SF">#REF!</definedName>
    <definedName name="of_Review_Mtgs_During_CRP_SR" localSheetId="6">#REF!</definedName>
    <definedName name="of_Review_Mtgs_During_CRP_SR" localSheetId="11">#REF!</definedName>
    <definedName name="of_Review_Mtgs_During_CRP_SR" localSheetId="14">#REF!</definedName>
    <definedName name="of_Review_Mtgs_During_CRP_SR">#REF!</definedName>
    <definedName name="of_Software_Parameter_Categories_AD" localSheetId="6">#REF!</definedName>
    <definedName name="of_Software_Parameter_Categories_AD" localSheetId="11">#REF!</definedName>
    <definedName name="of_Software_Parameter_Categories_AD" localSheetId="14">#REF!</definedName>
    <definedName name="of_Software_Parameter_Categories_AD">#REF!</definedName>
    <definedName name="of_Software_Parameter_Categories_FA" localSheetId="6">#REF!</definedName>
    <definedName name="of_Software_Parameter_Categories_FA" localSheetId="11">#REF!</definedName>
    <definedName name="of_Software_Parameter_Categories_FA" localSheetId="14">#REF!</definedName>
    <definedName name="of_Software_Parameter_Categories_FA">#REF!</definedName>
    <definedName name="of_Software_Parameter_Categories_SF" localSheetId="6">#REF!</definedName>
    <definedName name="of_Software_Parameter_Categories_SF" localSheetId="11">#REF!</definedName>
    <definedName name="of_Software_Parameter_Categories_SF" localSheetId="14">#REF!</definedName>
    <definedName name="of_Software_Parameter_Categories_SF">#REF!</definedName>
    <definedName name="of_Software_Parameter_Categories_SR" localSheetId="6">#REF!</definedName>
    <definedName name="of_Software_Parameter_Categories_SR" localSheetId="11">#REF!</definedName>
    <definedName name="of_Software_Parameter_Categories_SR" localSheetId="14">#REF!</definedName>
    <definedName name="of_Software_Parameter_Categories_SR">#REF!</definedName>
    <definedName name="of_Software_Releases_AD" localSheetId="6">#REF!</definedName>
    <definedName name="of_Software_Releases_AD" localSheetId="11">#REF!</definedName>
    <definedName name="of_Software_Releases_AD" localSheetId="14">#REF!</definedName>
    <definedName name="of_Software_Releases_AD">#REF!</definedName>
    <definedName name="of_Software_Releases_FA" localSheetId="6">#REF!</definedName>
    <definedName name="of_Software_Releases_FA" localSheetId="11">#REF!</definedName>
    <definedName name="of_Software_Releases_FA" localSheetId="14">#REF!</definedName>
    <definedName name="of_Software_Releases_FA">#REF!</definedName>
    <definedName name="of_Software_Releases_SF" localSheetId="6">#REF!</definedName>
    <definedName name="of_Software_Releases_SF" localSheetId="11">#REF!</definedName>
    <definedName name="of_Software_Releases_SF" localSheetId="14">#REF!</definedName>
    <definedName name="of_Software_Releases_SF">#REF!</definedName>
    <definedName name="of_Software_Releases_SR" localSheetId="6">#REF!</definedName>
    <definedName name="of_Software_Releases_SR" localSheetId="11">#REF!</definedName>
    <definedName name="of_Software_Releases_SR" localSheetId="14">#REF!</definedName>
    <definedName name="of_Software_Releases_SR">#REF!</definedName>
    <definedName name="of_Temporary_Interfaces_AD" localSheetId="6">#REF!</definedName>
    <definedName name="of_Temporary_Interfaces_AD" localSheetId="11">#REF!</definedName>
    <definedName name="of_Temporary_Interfaces_AD" localSheetId="14">#REF!</definedName>
    <definedName name="of_Temporary_Interfaces_AD">#REF!</definedName>
    <definedName name="of_Temporary_Interfaces_FA" localSheetId="6">#REF!</definedName>
    <definedName name="of_Temporary_Interfaces_FA" localSheetId="11">#REF!</definedName>
    <definedName name="of_Temporary_Interfaces_FA" localSheetId="14">#REF!</definedName>
    <definedName name="of_Temporary_Interfaces_FA">#REF!</definedName>
    <definedName name="of_Temporary_Interfaces_SF" localSheetId="6">#REF!</definedName>
    <definedName name="of_Temporary_Interfaces_SF" localSheetId="11">#REF!</definedName>
    <definedName name="of_Temporary_Interfaces_SF" localSheetId="14">#REF!</definedName>
    <definedName name="of_Temporary_Interfaces_SF">#REF!</definedName>
    <definedName name="of_Temporary_Interfaces_SR" localSheetId="6">#REF!</definedName>
    <definedName name="of_Temporary_Interfaces_SR" localSheetId="11">#REF!</definedName>
    <definedName name="of_Temporary_Interfaces_SR" localSheetId="14">#REF!</definedName>
    <definedName name="of_Temporary_Interfaces_SR">#REF!</definedName>
    <definedName name="of_Test_Cycles_AD" localSheetId="6">#REF!</definedName>
    <definedName name="of_Test_Cycles_AD" localSheetId="11">#REF!</definedName>
    <definedName name="of_Test_Cycles_AD" localSheetId="14">#REF!</definedName>
    <definedName name="of_Test_Cycles_AD">#REF!</definedName>
    <definedName name="of_Test_Cycles_FA" localSheetId="6">#REF!</definedName>
    <definedName name="of_Test_Cycles_FA" localSheetId="11">#REF!</definedName>
    <definedName name="of_Test_Cycles_FA" localSheetId="14">#REF!</definedName>
    <definedName name="of_Test_Cycles_FA">#REF!</definedName>
    <definedName name="of_Test_Cycles_SF" localSheetId="6">#REF!</definedName>
    <definedName name="of_Test_Cycles_SF" localSheetId="11">#REF!</definedName>
    <definedName name="of_Test_Cycles_SF" localSheetId="14">#REF!</definedName>
    <definedName name="of_Test_Cycles_SF">#REF!</definedName>
    <definedName name="of_Test_Cycles_SR" localSheetId="6">#REF!</definedName>
    <definedName name="of_Test_Cycles_SR" localSheetId="11">#REF!</definedName>
    <definedName name="of_Test_Cycles_SR" localSheetId="14">#REF!</definedName>
    <definedName name="of_Test_Cycles_SR">#REF!</definedName>
    <definedName name="of_Test_Environments_AD" localSheetId="6">#REF!</definedName>
    <definedName name="of_Test_Environments_AD" localSheetId="11">#REF!</definedName>
    <definedName name="of_Test_Environments_AD" localSheetId="14">#REF!</definedName>
    <definedName name="of_Test_Environments_AD">#REF!</definedName>
    <definedName name="of_Test_Environments_FA" localSheetId="6">#REF!</definedName>
    <definedName name="of_Test_Environments_FA" localSheetId="11">#REF!</definedName>
    <definedName name="of_Test_Environments_FA" localSheetId="14">#REF!</definedName>
    <definedName name="of_Test_Environments_FA">#REF!</definedName>
    <definedName name="of_Test_Environments_SF" localSheetId="6">#REF!</definedName>
    <definedName name="of_Test_Environments_SF" localSheetId="11">#REF!</definedName>
    <definedName name="of_Test_Environments_SF" localSheetId="14">#REF!</definedName>
    <definedName name="of_Test_Environments_SF">#REF!</definedName>
    <definedName name="of_Test_Environments_SR" localSheetId="6">#REF!</definedName>
    <definedName name="of_Test_Environments_SR" localSheetId="11">#REF!</definedName>
    <definedName name="of_Test_Environments_SR" localSheetId="14">#REF!</definedName>
    <definedName name="of_Test_Environments_SR">#REF!</definedName>
    <definedName name="of_To_Be_Interfaces_AD" localSheetId="6">#REF!</definedName>
    <definedName name="of_To_Be_Interfaces_AD" localSheetId="11">#REF!</definedName>
    <definedName name="of_To_Be_Interfaces_AD" localSheetId="14">#REF!</definedName>
    <definedName name="of_To_Be_Interfaces_AD">#REF!</definedName>
    <definedName name="of_To_Be_Interfaces_FA" localSheetId="6">#REF!</definedName>
    <definedName name="of_To_Be_Interfaces_FA" localSheetId="11">#REF!</definedName>
    <definedName name="of_To_Be_Interfaces_FA" localSheetId="14">#REF!</definedName>
    <definedName name="of_To_Be_Interfaces_FA">#REF!</definedName>
    <definedName name="of_To_Be_Interfaces_SF" localSheetId="6">#REF!</definedName>
    <definedName name="of_To_Be_Interfaces_SF" localSheetId="11">#REF!</definedName>
    <definedName name="of_To_Be_Interfaces_SF" localSheetId="14">#REF!</definedName>
    <definedName name="of_To_Be_Interfaces_SF">#REF!</definedName>
    <definedName name="of_To_Be_Interfaces_SR" localSheetId="6">#REF!</definedName>
    <definedName name="of_To_Be_Interfaces_SR" localSheetId="11">#REF!</definedName>
    <definedName name="of_To_Be_Interfaces_SR" localSheetId="14">#REF!</definedName>
    <definedName name="of_To_Be_Interfaces_SR">#REF!</definedName>
    <definedName name="of_User_Interfaces_AD" localSheetId="6">#REF!</definedName>
    <definedName name="of_User_Interfaces_AD" localSheetId="11">#REF!</definedName>
    <definedName name="of_User_Interfaces_AD" localSheetId="14">#REF!</definedName>
    <definedName name="of_User_Interfaces_AD">#REF!</definedName>
    <definedName name="of_User_Interfaces_FA" localSheetId="6">#REF!</definedName>
    <definedName name="of_User_Interfaces_FA" localSheetId="11">#REF!</definedName>
    <definedName name="of_User_Interfaces_FA" localSheetId="14">#REF!</definedName>
    <definedName name="of_User_Interfaces_FA">#REF!</definedName>
    <definedName name="of_User_Interfaces_SF" localSheetId="6">#REF!</definedName>
    <definedName name="of_User_Interfaces_SF" localSheetId="11">#REF!</definedName>
    <definedName name="of_User_Interfaces_SF" localSheetId="14">#REF!</definedName>
    <definedName name="of_User_Interfaces_SF">#REF!</definedName>
    <definedName name="of_User_Interfaces_SR" localSheetId="6">#REF!</definedName>
    <definedName name="of_User_Interfaces_SR" localSheetId="11">#REF!</definedName>
    <definedName name="of_User_Interfaces_SR" localSheetId="14">#REF!</definedName>
    <definedName name="of_User_Interfaces_SR">#REF!</definedName>
    <definedName name="of_Workflow_Code_Test_AD" localSheetId="6">#REF!</definedName>
    <definedName name="of_Workflow_Code_Test_AD" localSheetId="11">#REF!</definedName>
    <definedName name="of_Workflow_Code_Test_AD" localSheetId="14">#REF!</definedName>
    <definedName name="of_Workflow_Code_Test_AD">#REF!</definedName>
    <definedName name="of_Workflow_Code_Test_FA" localSheetId="6">#REF!</definedName>
    <definedName name="of_Workflow_Code_Test_FA" localSheetId="11">#REF!</definedName>
    <definedName name="of_Workflow_Code_Test_FA" localSheetId="14">#REF!</definedName>
    <definedName name="of_Workflow_Code_Test_FA">#REF!</definedName>
    <definedName name="of_Workflow_Code_Test_SF" localSheetId="6">#REF!</definedName>
    <definedName name="of_Workflow_Code_Test_SF" localSheetId="11">#REF!</definedName>
    <definedName name="of_Workflow_Code_Test_SF" localSheetId="14">#REF!</definedName>
    <definedName name="of_Workflow_Code_Test_SF">#REF!</definedName>
    <definedName name="of_Workflow_Code_Test_SR" localSheetId="6">#REF!</definedName>
    <definedName name="of_Workflow_Code_Test_SR" localSheetId="11">#REF!</definedName>
    <definedName name="of_Workflow_Code_Test_SR" localSheetId="14">#REF!</definedName>
    <definedName name="of_Workflow_Code_Test_SR">#REF!</definedName>
    <definedName name="of_Workflow_Design_AD" localSheetId="6">#REF!</definedName>
    <definedName name="of_Workflow_Design_AD" localSheetId="11">#REF!</definedName>
    <definedName name="of_Workflow_Design_AD" localSheetId="14">#REF!</definedName>
    <definedName name="of_Workflow_Design_AD">#REF!</definedName>
    <definedName name="of_Workflow_Design_FA" localSheetId="6">#REF!</definedName>
    <definedName name="of_Workflow_Design_FA" localSheetId="11">#REF!</definedName>
    <definedName name="of_Workflow_Design_FA" localSheetId="14">#REF!</definedName>
    <definedName name="of_Workflow_Design_FA">#REF!</definedName>
    <definedName name="of_Workflow_Design_SF" localSheetId="6">#REF!</definedName>
    <definedName name="of_Workflow_Design_SF" localSheetId="11">#REF!</definedName>
    <definedName name="of_Workflow_Design_SF" localSheetId="14">#REF!</definedName>
    <definedName name="of_Workflow_Design_SF">#REF!</definedName>
    <definedName name="of_Workflow_Design_SR" localSheetId="6">#REF!</definedName>
    <definedName name="of_Workflow_Design_SR" localSheetId="11">#REF!</definedName>
    <definedName name="of_Workflow_Design_SR" localSheetId="14">#REF!</definedName>
    <definedName name="of_Workflow_Design_SR">#REF!</definedName>
    <definedName name="of_Workflows_AD" localSheetId="6">#REF!</definedName>
    <definedName name="of_Workflows_AD" localSheetId="11">#REF!</definedName>
    <definedName name="of_Workflows_AD" localSheetId="14">#REF!</definedName>
    <definedName name="of_Workflows_AD">#REF!</definedName>
    <definedName name="of_Workflows_FA" localSheetId="6">#REF!</definedName>
    <definedName name="of_Workflows_FA" localSheetId="11">#REF!</definedName>
    <definedName name="of_Workflows_FA" localSheetId="14">#REF!</definedName>
    <definedName name="of_Workflows_FA">#REF!</definedName>
    <definedName name="of_Workflows_SF" localSheetId="6">#REF!</definedName>
    <definedName name="of_Workflows_SF" localSheetId="11">#REF!</definedName>
    <definedName name="of_Workflows_SF" localSheetId="14">#REF!</definedName>
    <definedName name="of_Workflows_SF">#REF!</definedName>
    <definedName name="of_Workflows_SR" localSheetId="6">#REF!</definedName>
    <definedName name="of_Workflows_SR" localSheetId="11">#REF!</definedName>
    <definedName name="of_Workflows_SR" localSheetId="14">#REF!</definedName>
    <definedName name="of_Workflows_SR">#REF!</definedName>
    <definedName name="one">'[25]I-EO'!$U$410:$X$411,'[25]I-EO'!$U$414:$X$414</definedName>
    <definedName name="OpenviewStdRates">[16]StandardCostTables!$B$161:$B$162</definedName>
    <definedName name="Organization">[26]Reference!$A$2:$A$15</definedName>
    <definedName name="OS_GoalSeekAllowance">'[10]Goal Seek'!$F$14</definedName>
    <definedName name="OS_Ops_GoalSeekAllowance">'[10]Goal Seek'!$F$12</definedName>
    <definedName name="OS_TargetGM">'[10]Goal Seek'!$H$32</definedName>
    <definedName name="Output_Currency">[16]StandardCostTables!$C$17:$C$34</definedName>
    <definedName name="parameters_workstream_table">'[11]Parameter Tables'!$T$6:$T$16</definedName>
    <definedName name="PCHierarchy">[22]Query!$B$38</definedName>
    <definedName name="PCNode">[22]Query!$B$39</definedName>
    <definedName name="PeopleForm.Revenue">[19]!PeopleForm.Revenue</definedName>
    <definedName name="Period">#REF!</definedName>
    <definedName name="pgnum1" localSheetId="6">#REF!</definedName>
    <definedName name="pgnum1" localSheetId="11">#REF!</definedName>
    <definedName name="pgnum1" localSheetId="14">#REF!</definedName>
    <definedName name="pgnum1">#REF!</definedName>
    <definedName name="pgnum2" localSheetId="6">#REF!</definedName>
    <definedName name="pgnum2" localSheetId="11">#REF!</definedName>
    <definedName name="pgnum2" localSheetId="14">#REF!</definedName>
    <definedName name="pgnum2">#REF!</definedName>
    <definedName name="pgnum3" localSheetId="6">#REF!</definedName>
    <definedName name="pgnum3" localSheetId="11">#REF!</definedName>
    <definedName name="pgnum3" localSheetId="14">#REF!</definedName>
    <definedName name="pgnum3">#REF!</definedName>
    <definedName name="pgnum4" localSheetId="6">#REF!</definedName>
    <definedName name="pgnum4" localSheetId="11">#REF!</definedName>
    <definedName name="pgnum4" localSheetId="14">#REF!</definedName>
    <definedName name="pgnum4">#REF!</definedName>
    <definedName name="PM">#REF!</definedName>
    <definedName name="_xlnm.Print_Area" localSheetId="2">'Admin Budget 23-24 w-formulas'!$A$10:$F$29</definedName>
    <definedName name="_xlnm.Print_Area" localSheetId="5">Alameda!$A$1:$K$58</definedName>
    <definedName name="_xlnm.Print_Area" localSheetId="6">Alpine!$A$1:$K$57</definedName>
    <definedName name="_xlnm.Print_Area" localSheetId="7">Amador!$A$1:$K$58</definedName>
    <definedName name="_xlnm.Print_Area" localSheetId="3">'ATC CK (2)'!$A$1:$D$71</definedName>
    <definedName name="_xlnm.Print_Area" localSheetId="8">Butte!$A$1:$K$58</definedName>
    <definedName name="_xlnm.Print_Area" localSheetId="9">Calaveras!$A$1:$K$58</definedName>
    <definedName name="_xlnm.Print_Area" localSheetId="4">'CalSAWS Admin Budget FY26-27'!$A$11:$F$30</definedName>
    <definedName name="_xlnm.Print_Area" localSheetId="1">'CalSAWS Year End Stmt FY22-23'!$A$25:$B$84</definedName>
    <definedName name="_xlnm.Print_Area" localSheetId="10">Colusa!$A$1:$K$58</definedName>
    <definedName name="_xlnm.Print_Area" localSheetId="11">'Contra Costa'!$A$1:$K$58</definedName>
    <definedName name="_xlnm.Print_Area" localSheetId="12">'Del Norte'!$A$1:$K$58</definedName>
    <definedName name="_xlnm.Print_Area" localSheetId="13">'El Dorado'!$A$1:$K$58</definedName>
    <definedName name="_xlnm.Print_Area" localSheetId="14">Fresno!$A$1:$K$58</definedName>
    <definedName name="_xlnm.Print_Area" localSheetId="15">Glenn!$A$1:$K$58</definedName>
    <definedName name="_xlnm.Print_Area" localSheetId="16">Humboldt!$A$1:$K$58</definedName>
    <definedName name="_xlnm.Print_Area" localSheetId="17">Imperial!$A$1:$K$58</definedName>
    <definedName name="_xlnm.Print_Area" localSheetId="18">Inyo!$A$1:$K$58</definedName>
    <definedName name="_xlnm.Print_Area" localSheetId="19">Kern!$A$1:$K$58</definedName>
    <definedName name="_xlnm.Print_Area" localSheetId="20">Kings!$A$1:$K$58</definedName>
    <definedName name="_xlnm.Print_Area" localSheetId="21">Lake!$A$1:$K$58</definedName>
    <definedName name="_xlnm.Print_Area" localSheetId="22">Lassen!$A$1:$K$58</definedName>
    <definedName name="_xlnm.Print_Area" localSheetId="23">'Los Angeles'!$A$1:$K$58</definedName>
    <definedName name="_xlnm.Print_Area" localSheetId="24">Madera!$A$1:$K$58</definedName>
    <definedName name="_xlnm.Print_Area" localSheetId="25">Marin!$A$1:$K$58</definedName>
    <definedName name="_xlnm.Print_Area" localSheetId="26">Mariposa!$A$1:$K$58</definedName>
    <definedName name="_xlnm.Print_Area" localSheetId="27">Mendocino!$A$1:$K$58</definedName>
    <definedName name="_xlnm.Print_Area" localSheetId="28">Merced!$A$1:$K$58</definedName>
    <definedName name="_xlnm.Print_Area" localSheetId="29">Modoc!$A$1:$K$58</definedName>
    <definedName name="_xlnm.Print_Area" localSheetId="30">Mono!$A$1:$K$58</definedName>
    <definedName name="_xlnm.Print_Area" localSheetId="31">Monterey!$A$1:$K$58</definedName>
    <definedName name="_xlnm.Print_Area" localSheetId="32">Napa!$A$1:$K$58</definedName>
    <definedName name="_xlnm.Print_Area" localSheetId="33">Nevada!$A$1:$K$58</definedName>
    <definedName name="_xlnm.Print_Area" localSheetId="34">Orange!$A$1:$K$58</definedName>
    <definedName name="_xlnm.Print_Area" localSheetId="35">Placer!$A$1:$K$58</definedName>
    <definedName name="_xlnm.Print_Area" localSheetId="36">Plumas!$A$1:$K$58</definedName>
    <definedName name="_xlnm.Print_Area" localSheetId="37">Riverside!$A$1:$K$58</definedName>
    <definedName name="_xlnm.Print_Area" localSheetId="38">Sacramento!$A$1:$K$58</definedName>
    <definedName name="_xlnm.Print_Area" localSheetId="39">'San Benito'!$A$1:$K$58</definedName>
    <definedName name="_xlnm.Print_Area" localSheetId="40">'San Bernardino'!$A$1:$K$58</definedName>
    <definedName name="_xlnm.Print_Area" localSheetId="41">'San Diego'!$A$1:$K$58</definedName>
    <definedName name="_xlnm.Print_Area" localSheetId="42">'San Francisco'!$A$1:$K$58</definedName>
    <definedName name="_xlnm.Print_Area" localSheetId="43">'San Joaquin'!$A$1:$K$58</definedName>
    <definedName name="_xlnm.Print_Area" localSheetId="44">'San Luis Obispo'!$A$1:$K$58</definedName>
    <definedName name="_xlnm.Print_Area" localSheetId="45">'San Mateo'!$A$1:$K$58</definedName>
    <definedName name="_xlnm.Print_Area" localSheetId="46">'Santa Barbara'!$A$1:$K$58</definedName>
    <definedName name="_xlnm.Print_Area" localSheetId="47">'Santa Clara'!$A$1:$K$58</definedName>
    <definedName name="_xlnm.Print_Area" localSheetId="48">'Santa Cruz'!$A$1:$K$58</definedName>
    <definedName name="_xlnm.Print_Area" localSheetId="49">Shasta!$A$1:$K$58</definedName>
    <definedName name="_xlnm.Print_Area" localSheetId="50">Sierra!$A$1:$K$58</definedName>
    <definedName name="_xlnm.Print_Area" localSheetId="51">Siskiyou!$A$1:$K$58</definedName>
    <definedName name="_xlnm.Print_Area" localSheetId="52">Solano!$A$1:$K$58</definedName>
    <definedName name="_xlnm.Print_Area" localSheetId="53">Sonoma!$A$1:$K$58</definedName>
    <definedName name="_xlnm.Print_Area" localSheetId="54">Stanislaus!$A$1:$K$57</definedName>
    <definedName name="_xlnm.Print_Area" localSheetId="55">Sutter!$A$1:$K$58</definedName>
    <definedName name="_xlnm.Print_Area" localSheetId="56">Tehama!$A$1:$K$58</definedName>
    <definedName name="_xlnm.Print_Area" localSheetId="57">Trinity!$A$1:$K$58</definedName>
    <definedName name="_xlnm.Print_Area" localSheetId="58">Tulare!$A$1:$K$58</definedName>
    <definedName name="_xlnm.Print_Area" localSheetId="59">Tuolumne!$A$1:$K$58</definedName>
    <definedName name="_xlnm.Print_Area" localSheetId="60">Ventura!$A$1:$K$58</definedName>
    <definedName name="_xlnm.Print_Area" localSheetId="61">Yolo!$A$1:$K$58</definedName>
    <definedName name="_xlnm.Print_Area" localSheetId="62">Yuba!$A$1:$K$58</definedName>
    <definedName name="Prior_Flash">'[27]Main Page'!$C$4</definedName>
    <definedName name="Prod">[28]Pricebk!$B$94:$B$400</definedName>
    <definedName name="Prod_Codes">[28]Pricebk!$B$93:$B$399</definedName>
    <definedName name="Prod1">[28]Pricebk!$A$237:$A$271</definedName>
    <definedName name="Product_Codes">[28]Pricebk!$A$236:$A$270</definedName>
    <definedName name="ProductDepMethodInsert">[19]!ProductDepMethodInsert</definedName>
    <definedName name="ProductFamilyInsert">[19]!ProductFamilyInsert</definedName>
    <definedName name="Project_Yr">'[4]Allocation-PY'!$A$13:$M$15</definedName>
    <definedName name="ProjectDiscount" localSheetId="6">#REF!</definedName>
    <definedName name="ProjectDiscount" localSheetId="1">#REF!</definedName>
    <definedName name="ProjectDiscount" localSheetId="11">#REF!</definedName>
    <definedName name="ProjectDiscount" localSheetId="14">#REF!</definedName>
    <definedName name="ProjectDiscount">#REF!</definedName>
    <definedName name="prt" localSheetId="2">[29]!prt</definedName>
    <definedName name="prt" localSheetId="6">[29]!prt</definedName>
    <definedName name="prt" localSheetId="3">[29]!prt</definedName>
    <definedName name="prt" localSheetId="11">[29]!prt</definedName>
    <definedName name="prt" localSheetId="14">[29]!prt</definedName>
    <definedName name="prt">[29]!prt</definedName>
    <definedName name="PY_Hours">'[4]Allocation-PY'!$A$13:$M$15</definedName>
    <definedName name="PY_Hours_DB">'[30]Allocation-PY'!$A$13:$M$15</definedName>
    <definedName name="PY_Name">'[27]Main Page'!$C$7</definedName>
    <definedName name="PY_Percent_DB" localSheetId="6">#REF!</definedName>
    <definedName name="PY_Percent_DB" localSheetId="1">#REF!</definedName>
    <definedName name="PY_Percent_DB" localSheetId="11">#REF!</definedName>
    <definedName name="PY_Percent_DB" localSheetId="14">#REF!</definedName>
    <definedName name="PY_Percent_DB">#REF!</definedName>
    <definedName name="QA_Rate">'[2]Cost Summary'!$M$12</definedName>
    <definedName name="QTRALLOC">#N/A</definedName>
    <definedName name="rate100">#REF!</definedName>
    <definedName name="rate40">#REF!</definedName>
    <definedName name="rate60">#REF!</definedName>
    <definedName name="rate80">#REF!</definedName>
    <definedName name="RateCard">[7]RateCard!$K$21:$T$712</definedName>
    <definedName name="RatesLook">[26]Reference!$A$1:$B$15</definedName>
    <definedName name="_xlnm.Recorder">[28]Pricebk!$D:$D</definedName>
    <definedName name="RevenueCalc">[19]!RevenueCalc</definedName>
    <definedName name="RFPRole">[7]Lookups!$AA$2:$AA$24</definedName>
    <definedName name="rolelookup">'[31]Staff Assignments'!$A$2:$F$260</definedName>
    <definedName name="Rpt_AT_Factor" localSheetId="6">#REF!</definedName>
    <definedName name="Rpt_AT_Factor" localSheetId="1">#REF!</definedName>
    <definedName name="Rpt_AT_Factor" localSheetId="11">#REF!</definedName>
    <definedName name="Rpt_AT_Factor" localSheetId="14">#REF!</definedName>
    <definedName name="Rpt_AT_Factor">#REF!</definedName>
    <definedName name="Rule_AT_Factor" localSheetId="6">#REF!</definedName>
    <definedName name="Rule_AT_Factor" localSheetId="1">#REF!</definedName>
    <definedName name="Rule_AT_Factor" localSheetId="11">#REF!</definedName>
    <definedName name="Rule_AT_Factor" localSheetId="14">#REF!</definedName>
    <definedName name="Rule_AT_Factor">#REF!</definedName>
    <definedName name="Rule_DAO_Factor" localSheetId="6">#REF!</definedName>
    <definedName name="Rule_DAO_Factor" localSheetId="1">#REF!</definedName>
    <definedName name="Rule_DAO_Factor" localSheetId="11">#REF!</definedName>
    <definedName name="Rule_DAO_Factor" localSheetId="14">#REF!</definedName>
    <definedName name="Rule_DAO_Factor">#REF!</definedName>
    <definedName name="Rule_VBean_Factor" localSheetId="6">#REF!</definedName>
    <definedName name="Rule_VBean_Factor" localSheetId="11">#REF!</definedName>
    <definedName name="Rule_VBean_Factor" localSheetId="14">#REF!</definedName>
    <definedName name="Rule_VBean_Factor">#REF!</definedName>
    <definedName name="sacs" localSheetId="6">#REF!</definedName>
    <definedName name="sacs" localSheetId="11">#REF!</definedName>
    <definedName name="sacs" localSheetId="14">#REF!</definedName>
    <definedName name="sacs">#REF!</definedName>
    <definedName name="SalaryLevelInsert">[19]!SalaryLevelInsert</definedName>
    <definedName name="SalaryTable">'[16]StandardLaborCost-code&amp;site'!$A$11:$F$106</definedName>
    <definedName name="SalaryTable_Americas">'[16]Standard-DLCost_InputCurrency'!$D$11:$AG$101</definedName>
    <definedName name="Sales_Tax">'[32]J11 - CO-002'!$K$55</definedName>
    <definedName name="SAPBEXdnldView" hidden="1">"42FRL1IA2P41AEC9LS67ZMQWU"</definedName>
    <definedName name="SAPBEXhrIndnt" hidden="1">1</definedName>
    <definedName name="SAPBEXrevision" hidden="1">1</definedName>
    <definedName name="SAPBEXsysID" hidden="1">"PW2"</definedName>
    <definedName name="SAPBEXwbID" hidden="1">"3HJAM0C8PHGQV7UK9SXG1J1DV"</definedName>
    <definedName name="Schedule" localSheetId="6">#REF!</definedName>
    <definedName name="Schedule" localSheetId="1">#REF!</definedName>
    <definedName name="Schedule" localSheetId="11">#REF!</definedName>
    <definedName name="Schedule" localSheetId="14">#REF!</definedName>
    <definedName name="Schedule">#REF!</definedName>
    <definedName name="sdd">[33]ReferenceSetUp!$F$41:$F$57</definedName>
    <definedName name="SECAIB">[5]ReferenceSetUp!$D$41:$D$43</definedName>
    <definedName name="Sep17C">[5]AllInOne!$DP:$DP</definedName>
    <definedName name="Sep18C">[5]AllInOne!$EG:$EG</definedName>
    <definedName name="Sep19C">[5]AllInOne!$EX:$EX</definedName>
    <definedName name="Sep20C">[5]AllInOne!$FO:$FO</definedName>
    <definedName name="Sep21C">[5]AllInOne!$GF:$GF</definedName>
    <definedName name="Sep22C">[5]AllInOne!$GW:$GW</definedName>
    <definedName name="Sep23C">[5]AllInOne!$HN:$HN</definedName>
    <definedName name="Serv_Line">'[20]Cover Page'!$C$6</definedName>
    <definedName name="Service_Line">[20]Tables!$B$570:$B$595</definedName>
    <definedName name="ServicesHours">'[34]Cost Categories'!$C$20</definedName>
    <definedName name="ShiftCodeUplift">'[10]Setup Sheet'!$D$30:$D$35</definedName>
    <definedName name="Shipping">'[32]J11 - CO-002'!$K$56</definedName>
    <definedName name="SIFTCAT2">[5]ReferenceSetUp!$F$41:$F$57</definedName>
    <definedName name="SiteLocation">'[16]StandardLaborCost-code&amp;site'!$B$128:$B$131</definedName>
    <definedName name="SO_ALL">[20]Tables!$B$632:$B$926</definedName>
    <definedName name="SO_Tbl">[20]Tables!$F$570:$F$595</definedName>
    <definedName name="Soar_ID">'[10]Setup Sheet'!$D$7</definedName>
    <definedName name="Spec_pct">#REF!</definedName>
    <definedName name="State">[20]Tables!$B$95:$B$515</definedName>
    <definedName name="StdPaymentOption">[16]StandardCostTables!$C$104</definedName>
    <definedName name="String2">[5]AllInOne!$B:$B</definedName>
    <definedName name="StringA">[5]AllInOne!$A:$A</definedName>
    <definedName name="SubDivisionList">[5]ReferenceSetUp!$E$9:$E$28</definedName>
    <definedName name="SUPPLIES" localSheetId="6">'[17]Monthly Detail'!#REF!</definedName>
    <definedName name="SUPPLIES" localSheetId="1">'[17]Monthly Detail'!#REF!</definedName>
    <definedName name="SUPPLIES" localSheetId="11">'[17]Monthly Detail'!#REF!</definedName>
    <definedName name="SUPPLIES" localSheetId="14">'[17]Monthly Detail'!#REF!</definedName>
    <definedName name="SUPPLIES">'[17]Monthly Detail'!#REF!</definedName>
    <definedName name="SystemData115">'[35]115Data'!$A$4:$G$78</definedName>
    <definedName name="SystemTest" localSheetId="6">#REF!</definedName>
    <definedName name="SystemTest" localSheetId="1">#REF!</definedName>
    <definedName name="SystemTest" localSheetId="11">#REF!</definedName>
    <definedName name="SystemTest" localSheetId="14">#REF!</definedName>
    <definedName name="SystemTest">#REF!</definedName>
    <definedName name="t_channels" localSheetId="6">'[36]hw-sw-maintenance'!#REF!</definedName>
    <definedName name="t_channels" localSheetId="1">'[36]hw-sw-maintenance'!#REF!</definedName>
    <definedName name="t_channels" localSheetId="11">'[36]hw-sw-maintenance'!#REF!</definedName>
    <definedName name="t_channels" localSheetId="14">'[36]hw-sw-maintenance'!#REF!</definedName>
    <definedName name="t_channels">'[36]hw-sw-maintenance'!#REF!</definedName>
    <definedName name="t_seats" localSheetId="6">'[36]hw-sw-maintenance'!#REF!</definedName>
    <definedName name="t_seats" localSheetId="1">'[36]hw-sw-maintenance'!#REF!</definedName>
    <definedName name="t_seats" localSheetId="11">'[36]hw-sw-maintenance'!#REF!</definedName>
    <definedName name="t_seats" localSheetId="14">'[36]hw-sw-maintenance'!#REF!</definedName>
    <definedName name="t_seats">'[36]hw-sw-maintenance'!#REF!</definedName>
    <definedName name="T1_Install" localSheetId="6">[14]LoE!#REF!</definedName>
    <definedName name="T1_Install" localSheetId="1">[14]LoE!#REF!</definedName>
    <definedName name="T1_Install" localSheetId="11">[14]LoE!#REF!</definedName>
    <definedName name="T1_Install" localSheetId="14">[14]LoE!#REF!</definedName>
    <definedName name="T1_Install">[14]LoE!#REF!</definedName>
    <definedName name="T1_Recurring_Cost" localSheetId="6">[14]LoE!#REF!</definedName>
    <definedName name="T1_Recurring_Cost" localSheetId="1">[14]LoE!#REF!</definedName>
    <definedName name="T1_Recurring_Cost" localSheetId="11">[14]LoE!#REF!</definedName>
    <definedName name="T1_Recurring_Cost" localSheetId="14">[14]LoE!#REF!</definedName>
    <definedName name="T1_Recurring_Cost">[14]LoE!#REF!</definedName>
    <definedName name="table_data_ratetype_range_table">[11]table_data!$AM:$AN</definedName>
    <definedName name="TagsUsed">'[10]Setup Sheet'!$D$81</definedName>
    <definedName name="Tasks" localSheetId="6">#REF!</definedName>
    <definedName name="Tasks" localSheetId="1">#REF!</definedName>
    <definedName name="Tasks" localSheetId="11">#REF!</definedName>
    <definedName name="Tasks" localSheetId="14">#REF!</definedName>
    <definedName name="Tasks">#REF!</definedName>
    <definedName name="Team" localSheetId="6">#REF!</definedName>
    <definedName name="Team" localSheetId="1">#REF!</definedName>
    <definedName name="Team" localSheetId="11">#REF!</definedName>
    <definedName name="Team" localSheetId="14">#REF!</definedName>
    <definedName name="Team">#REF!</definedName>
    <definedName name="TestPct" localSheetId="6">#REF!</definedName>
    <definedName name="TestPct" localSheetId="1">#REF!</definedName>
    <definedName name="TestPct" localSheetId="11">#REF!</definedName>
    <definedName name="TestPct" localSheetId="14">#REF!</definedName>
    <definedName name="TestPct">#REF!</definedName>
    <definedName name="Tiers100">#REF!</definedName>
    <definedName name="Tiers40">#REF!</definedName>
    <definedName name="Tiers60">#REF!</definedName>
    <definedName name="Tiers80">#REF!</definedName>
    <definedName name="Title">'[27]Main Page'!$C$2</definedName>
    <definedName name="tran1" localSheetId="6">#REF!</definedName>
    <definedName name="tran1" localSheetId="11">#REF!</definedName>
    <definedName name="tran1" localSheetId="14">#REF!</definedName>
    <definedName name="tran1">#REF!</definedName>
    <definedName name="tran2" localSheetId="6">#REF!</definedName>
    <definedName name="tran2" localSheetId="11">#REF!</definedName>
    <definedName name="tran2" localSheetId="14">#REF!</definedName>
    <definedName name="tran2">#REF!</definedName>
    <definedName name="tran3" localSheetId="6">#REF!</definedName>
    <definedName name="tran3" localSheetId="11">#REF!</definedName>
    <definedName name="tran3" localSheetId="14">#REF!</definedName>
    <definedName name="tran3">#REF!</definedName>
    <definedName name="tran4" localSheetId="6">#REF!</definedName>
    <definedName name="tran4" localSheetId="11">#REF!</definedName>
    <definedName name="tran4" localSheetId="14">#REF!</definedName>
    <definedName name="tran4">#REF!</definedName>
    <definedName name="Trans">[19]!Trans</definedName>
    <definedName name="us">1.5037</definedName>
    <definedName name="USASourceList">[7]Lookups!$D$2:$D$4</definedName>
    <definedName name="V">[37]Solano!#REF!</definedName>
    <definedName name="ValidResources">'[38]4.  Resource Totals by Year'!$A$5:$A$20</definedName>
    <definedName name="VARTYPE2">[5]ReferenceSetUp!$E$41:$E$46</definedName>
    <definedName name="Ven.Q">#REF!</definedName>
    <definedName name="Ven.Q_collabrio">#REF!</definedName>
    <definedName name="Version">'[16]COPE MODEL STRUCTURE'!$C$13</definedName>
    <definedName name="Waves">#REF!</definedName>
    <definedName name="weekday_option" localSheetId="2">MATCH(DayToStart,[0]!weekdays_reversed,0)-2</definedName>
    <definedName name="weekday_option" localSheetId="3">MATCH(DayToStart,'ATC CK (2)'!weekdays_reversed,0)-2</definedName>
    <definedName name="weekday_option">MATCH(DayToStart,weekdays_reversed,0)-2</definedName>
    <definedName name="weekdays" localSheetId="3">{"Monday","Tuesday","Wednesday","Thursday","Friday","Saturday","Sunday"}</definedName>
    <definedName name="weekdays">{"Monday","Tuesday","Wednesday","Thursday","Friday","Saturday","Sunday"}</definedName>
    <definedName name="weekdays_reversed" localSheetId="3">{"Sunday","Saturday","Friday","Thursday","Wednesday","Tuesday","Monday"}</definedName>
    <definedName name="weekdays_reversed">{"Sunday","Saturday","Friday","Thursday","Wednesday","Tuesday","Monday"}</definedName>
    <definedName name="weeks" localSheetId="3">{0;1;2;3;4;5;6}</definedName>
    <definedName name="weeks">{0;1;2;3;4;5;6}</definedName>
    <definedName name="WorkforceList" localSheetId="6">[7]Lookups!#REF!</definedName>
    <definedName name="WorkforceList" localSheetId="1">[7]Lookups!#REF!</definedName>
    <definedName name="WorkforceList" localSheetId="11">[7]Lookups!#REF!</definedName>
    <definedName name="WorkforceList" localSheetId="14">[7]Lookups!#REF!</definedName>
    <definedName name="WorkforceList">[7]Lookups!#REF!</definedName>
    <definedName name="xxx">[39]Summary!#REF!</definedName>
    <definedName name="ZLE" localSheetId="3" hidden="1">{"'Overview'!$A$2:$E$37"}</definedName>
    <definedName name="ZLE" hidden="1">{"'Overview'!$A$2:$E$37"}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36" i="88" l="1"/>
  <c r="I36" i="121"/>
  <c r="D70" i="77"/>
  <c r="F4" i="139"/>
  <c r="H4" i="139" s="1"/>
  <c r="F5" i="139"/>
  <c r="D7" i="139"/>
  <c r="D6" i="139"/>
  <c r="D3" i="139"/>
  <c r="F3" i="139" s="1"/>
  <c r="E70" i="77"/>
  <c r="H3" i="139" l="1"/>
  <c r="F6" i="139"/>
  <c r="H6" i="139" s="1"/>
  <c r="F7" i="139"/>
  <c r="H7" i="139" s="1"/>
  <c r="H5" i="139"/>
  <c r="D8" i="139"/>
  <c r="D23" i="139" s="1"/>
  <c r="D45" i="139"/>
  <c r="D52" i="139" l="1"/>
  <c r="D55" i="139"/>
  <c r="D59" i="139"/>
  <c r="D13" i="139"/>
  <c r="D41" i="139"/>
  <c r="D50" i="139"/>
  <c r="D30" i="139"/>
  <c r="D27" i="139"/>
  <c r="D12" i="139"/>
  <c r="D16" i="139"/>
  <c r="D62" i="139"/>
  <c r="D44" i="139"/>
  <c r="D66" i="139"/>
  <c r="D17" i="139"/>
  <c r="D56" i="139"/>
  <c r="D31" i="139"/>
  <c r="H8" i="139"/>
  <c r="D21" i="139"/>
  <c r="D53" i="139"/>
  <c r="D24" i="139"/>
  <c r="D60" i="139"/>
  <c r="D35" i="139"/>
  <c r="D67" i="139"/>
  <c r="D42" i="139"/>
  <c r="F8" i="139"/>
  <c r="D34" i="139"/>
  <c r="D49" i="139"/>
  <c r="D38" i="139"/>
  <c r="D57" i="139"/>
  <c r="F20" i="139"/>
  <c r="H20" i="139" s="1"/>
  <c r="F28" i="139"/>
  <c r="H28" i="139" s="1"/>
  <c r="F36" i="139"/>
  <c r="H36" i="139" s="1"/>
  <c r="F44" i="139"/>
  <c r="H44" i="139" s="1"/>
  <c r="F52" i="139"/>
  <c r="H52" i="139" s="1"/>
  <c r="F60" i="139"/>
  <c r="H60" i="139" s="1"/>
  <c r="F68" i="139"/>
  <c r="H68" i="139" s="1"/>
  <c r="F13" i="139"/>
  <c r="H13" i="139" s="1"/>
  <c r="F21" i="139"/>
  <c r="H21" i="139" s="1"/>
  <c r="F29" i="139"/>
  <c r="H29" i="139" s="1"/>
  <c r="F37" i="139"/>
  <c r="H37" i="139" s="1"/>
  <c r="F45" i="139"/>
  <c r="H45" i="139" s="1"/>
  <c r="F53" i="139"/>
  <c r="H53" i="139" s="1"/>
  <c r="F61" i="139"/>
  <c r="H61" i="139" s="1"/>
  <c r="F69" i="139"/>
  <c r="H69" i="139" s="1"/>
  <c r="F14" i="139"/>
  <c r="H14" i="139" s="1"/>
  <c r="F38" i="139"/>
  <c r="H38" i="139" s="1"/>
  <c r="F54" i="139"/>
  <c r="H54" i="139" s="1"/>
  <c r="F47" i="139"/>
  <c r="H47" i="139" s="1"/>
  <c r="F30" i="139"/>
  <c r="H30" i="139" s="1"/>
  <c r="F15" i="139"/>
  <c r="H15" i="139" s="1"/>
  <c r="F39" i="139"/>
  <c r="H39" i="139" s="1"/>
  <c r="F16" i="139"/>
  <c r="H16" i="139" s="1"/>
  <c r="F24" i="139"/>
  <c r="H24" i="139" s="1"/>
  <c r="F32" i="139"/>
  <c r="H32" i="139" s="1"/>
  <c r="F40" i="139"/>
  <c r="H40" i="139" s="1"/>
  <c r="F48" i="139"/>
  <c r="H48" i="139" s="1"/>
  <c r="F56" i="139"/>
  <c r="H56" i="139" s="1"/>
  <c r="F64" i="139"/>
  <c r="H64" i="139" s="1"/>
  <c r="F18" i="139"/>
  <c r="H18" i="139" s="1"/>
  <c r="F26" i="139"/>
  <c r="H26" i="139" s="1"/>
  <c r="F34" i="139"/>
  <c r="H34" i="139" s="1"/>
  <c r="F50" i="139"/>
  <c r="H50" i="139" s="1"/>
  <c r="F58" i="139"/>
  <c r="H58" i="139" s="1"/>
  <c r="F19" i="139"/>
  <c r="H19" i="139" s="1"/>
  <c r="F27" i="139"/>
  <c r="H27" i="139" s="1"/>
  <c r="F43" i="139"/>
  <c r="H43" i="139" s="1"/>
  <c r="F59" i="139"/>
  <c r="H59" i="139" s="1"/>
  <c r="F23" i="139"/>
  <c r="H23" i="139" s="1"/>
  <c r="F55" i="139"/>
  <c r="H55" i="139" s="1"/>
  <c r="F17" i="139"/>
  <c r="H17" i="139" s="1"/>
  <c r="F25" i="139"/>
  <c r="H25" i="139" s="1"/>
  <c r="F33" i="139"/>
  <c r="H33" i="139" s="1"/>
  <c r="F41" i="139"/>
  <c r="H41" i="139" s="1"/>
  <c r="F49" i="139"/>
  <c r="H49" i="139" s="1"/>
  <c r="F57" i="139"/>
  <c r="H57" i="139" s="1"/>
  <c r="F65" i="139"/>
  <c r="H65" i="139" s="1"/>
  <c r="F42" i="139"/>
  <c r="H42" i="139" s="1"/>
  <c r="F66" i="139"/>
  <c r="H66" i="139" s="1"/>
  <c r="F35" i="139"/>
  <c r="H35" i="139" s="1"/>
  <c r="F51" i="139"/>
  <c r="H51" i="139" s="1"/>
  <c r="F67" i="139"/>
  <c r="H67" i="139" s="1"/>
  <c r="F22" i="139"/>
  <c r="H22" i="139" s="1"/>
  <c r="F46" i="139"/>
  <c r="H46" i="139" s="1"/>
  <c r="F62" i="139"/>
  <c r="H62" i="139" s="1"/>
  <c r="F31" i="139"/>
  <c r="H31" i="139" s="1"/>
  <c r="F63" i="139"/>
  <c r="H63" i="139" s="1"/>
  <c r="D20" i="139"/>
  <c r="D63" i="139"/>
  <c r="D25" i="139"/>
  <c r="D28" i="139"/>
  <c r="D64" i="139"/>
  <c r="D39" i="139"/>
  <c r="D14" i="139"/>
  <c r="D46" i="139"/>
  <c r="D29" i="139"/>
  <c r="D61" i="139"/>
  <c r="D32" i="139"/>
  <c r="D68" i="139"/>
  <c r="D43" i="139"/>
  <c r="D18" i="139"/>
  <c r="D33" i="139"/>
  <c r="D65" i="139"/>
  <c r="D36" i="139"/>
  <c r="D15" i="139"/>
  <c r="D47" i="139"/>
  <c r="D22" i="139"/>
  <c r="D54" i="139"/>
  <c r="D37" i="139"/>
  <c r="D69" i="139"/>
  <c r="D40" i="139"/>
  <c r="D19" i="139"/>
  <c r="D51" i="139"/>
  <c r="D26" i="139"/>
  <c r="D58" i="139"/>
  <c r="D48" i="139"/>
  <c r="F12" i="139"/>
  <c r="D70" i="139" l="1"/>
  <c r="F70" i="139"/>
  <c r="H12" i="139"/>
  <c r="H70" i="139" s="1"/>
  <c r="H72" i="139" l="1"/>
  <c r="F13" i="77"/>
  <c r="F14" i="77"/>
  <c r="F15" i="77"/>
  <c r="F16" i="77"/>
  <c r="F17" i="77"/>
  <c r="F18" i="77"/>
  <c r="F19" i="77"/>
  <c r="F20" i="77"/>
  <c r="F21" i="77"/>
  <c r="F22" i="77"/>
  <c r="F23" i="77"/>
  <c r="F24" i="77"/>
  <c r="F25" i="77"/>
  <c r="F26" i="77"/>
  <c r="F27" i="77"/>
  <c r="F28" i="77"/>
  <c r="F29" i="77"/>
  <c r="F30" i="77"/>
  <c r="F31" i="77"/>
  <c r="F32" i="77"/>
  <c r="F33" i="77"/>
  <c r="F34" i="77"/>
  <c r="F35" i="77"/>
  <c r="F36" i="77"/>
  <c r="F37" i="77"/>
  <c r="F38" i="77"/>
  <c r="F39" i="77"/>
  <c r="F40" i="77"/>
  <c r="F41" i="77"/>
  <c r="F42" i="77"/>
  <c r="F43" i="77"/>
  <c r="F44" i="77"/>
  <c r="F45" i="77"/>
  <c r="F46" i="77"/>
  <c r="F47" i="77"/>
  <c r="F48" i="77"/>
  <c r="F49" i="77"/>
  <c r="F50" i="77"/>
  <c r="F51" i="77"/>
  <c r="F52" i="77"/>
  <c r="F53" i="77"/>
  <c r="F54" i="77"/>
  <c r="F55" i="77"/>
  <c r="F56" i="77"/>
  <c r="F57" i="77"/>
  <c r="F58" i="77"/>
  <c r="F59" i="77"/>
  <c r="F60" i="77"/>
  <c r="F61" i="77"/>
  <c r="F62" i="77"/>
  <c r="F63" i="77"/>
  <c r="F64" i="77"/>
  <c r="F65" i="77"/>
  <c r="F66" i="77"/>
  <c r="F67" i="77"/>
  <c r="F68" i="77"/>
  <c r="F69" i="77"/>
  <c r="F12" i="77"/>
  <c r="F70" i="77" l="1"/>
  <c r="C3" i="77"/>
  <c r="C6" i="77"/>
  <c r="C8" i="77" s="1"/>
  <c r="C7" i="77"/>
  <c r="H20" i="77" l="1"/>
  <c r="H28" i="77"/>
  <c r="H36" i="77"/>
  <c r="H44" i="77"/>
  <c r="H52" i="77"/>
  <c r="H60" i="77"/>
  <c r="H68" i="77"/>
  <c r="H14" i="77"/>
  <c r="H22" i="77"/>
  <c r="H30" i="77"/>
  <c r="H38" i="77"/>
  <c r="H46" i="77"/>
  <c r="H54" i="77"/>
  <c r="H62" i="77"/>
  <c r="H42" i="77"/>
  <c r="H66" i="77"/>
  <c r="H43" i="77"/>
  <c r="H59" i="77"/>
  <c r="H13" i="77"/>
  <c r="H21" i="77"/>
  <c r="H29" i="77"/>
  <c r="H37" i="77"/>
  <c r="H45" i="77"/>
  <c r="H53" i="77"/>
  <c r="H61" i="77"/>
  <c r="H69" i="77"/>
  <c r="H35" i="77"/>
  <c r="H12" i="77"/>
  <c r="H15" i="77"/>
  <c r="H23" i="77"/>
  <c r="H31" i="77"/>
  <c r="H39" i="77"/>
  <c r="H47" i="77"/>
  <c r="H55" i="77"/>
  <c r="H63" i="77"/>
  <c r="H34" i="77"/>
  <c r="H58" i="77"/>
  <c r="H19" i="77"/>
  <c r="H67" i="77"/>
  <c r="H16" i="77"/>
  <c r="H24" i="77"/>
  <c r="H32" i="77"/>
  <c r="H40" i="77"/>
  <c r="H48" i="77"/>
  <c r="H56" i="77"/>
  <c r="H64" i="77"/>
  <c r="H17" i="77"/>
  <c r="H25" i="77"/>
  <c r="H33" i="77"/>
  <c r="H41" i="77"/>
  <c r="H49" i="77"/>
  <c r="H57" i="77"/>
  <c r="H65" i="77"/>
  <c r="H18" i="77"/>
  <c r="H26" i="77"/>
  <c r="H50" i="77"/>
  <c r="H27" i="77"/>
  <c r="H51" i="77"/>
  <c r="D69" i="137"/>
  <c r="C84" i="138"/>
  <c r="C7" i="138"/>
  <c r="H70" i="77" l="1"/>
  <c r="C23" i="138"/>
  <c r="C15" i="138"/>
  <c r="E67" i="137" l="1"/>
  <c r="E63" i="137"/>
  <c r="E59" i="137"/>
  <c r="E55" i="137"/>
  <c r="E51" i="137"/>
  <c r="E47" i="137"/>
  <c r="E43" i="137"/>
  <c r="E39" i="137"/>
  <c r="E35" i="137"/>
  <c r="E31" i="137"/>
  <c r="E27" i="137"/>
  <c r="E23" i="137"/>
  <c r="E19" i="137"/>
  <c r="E15" i="137"/>
  <c r="E49" i="137"/>
  <c r="E29" i="137"/>
  <c r="E17" i="137"/>
  <c r="E46" i="137"/>
  <c r="E68" i="137"/>
  <c r="E64" i="137"/>
  <c r="E60" i="137"/>
  <c r="E56" i="137"/>
  <c r="E52" i="137"/>
  <c r="E48" i="137"/>
  <c r="E44" i="137"/>
  <c r="E40" i="137"/>
  <c r="E36" i="137"/>
  <c r="E32" i="137"/>
  <c r="E28" i="137"/>
  <c r="E24" i="137"/>
  <c r="E20" i="137"/>
  <c r="E16" i="137"/>
  <c r="E12" i="137"/>
  <c r="E65" i="137"/>
  <c r="E61" i="137"/>
  <c r="E57" i="137"/>
  <c r="E53" i="137"/>
  <c r="E45" i="137"/>
  <c r="E41" i="137"/>
  <c r="E37" i="137"/>
  <c r="E33" i="137"/>
  <c r="E25" i="137"/>
  <c r="E21" i="137"/>
  <c r="E13" i="137"/>
  <c r="E66" i="137"/>
  <c r="E62" i="137"/>
  <c r="E58" i="137"/>
  <c r="E54" i="137"/>
  <c r="E50" i="137"/>
  <c r="E42" i="137"/>
  <c r="E26" i="137"/>
  <c r="E30" i="137"/>
  <c r="E14" i="137"/>
  <c r="E34" i="137"/>
  <c r="E18" i="137"/>
  <c r="E38" i="137"/>
  <c r="E22" i="137"/>
  <c r="D84" i="138"/>
  <c r="E84" i="138" l="1"/>
  <c r="F84" i="138" l="1"/>
  <c r="E11" i="137"/>
  <c r="E69" i="137" s="1"/>
  <c r="D12" i="137"/>
  <c r="D13" i="137"/>
  <c r="D14" i="137"/>
  <c r="D15" i="137"/>
  <c r="F15" i="137" s="1"/>
  <c r="D16" i="137"/>
  <c r="D17" i="137"/>
  <c r="D18" i="137"/>
  <c r="D19" i="137"/>
  <c r="F19" i="137" s="1"/>
  <c r="D20" i="137"/>
  <c r="D21" i="137"/>
  <c r="D22" i="137"/>
  <c r="D23" i="137"/>
  <c r="F23" i="137" s="1"/>
  <c r="D24" i="137"/>
  <c r="D25" i="137"/>
  <c r="D26" i="137"/>
  <c r="D27" i="137"/>
  <c r="F27" i="137" s="1"/>
  <c r="D28" i="137"/>
  <c r="D29" i="137"/>
  <c r="D30" i="137"/>
  <c r="D31" i="137"/>
  <c r="F31" i="137" s="1"/>
  <c r="D32" i="137"/>
  <c r="D33" i="137"/>
  <c r="D34" i="137"/>
  <c r="D35" i="137"/>
  <c r="F35" i="137" s="1"/>
  <c r="D36" i="137"/>
  <c r="D37" i="137"/>
  <c r="D38" i="137"/>
  <c r="D39" i="137"/>
  <c r="F39" i="137" s="1"/>
  <c r="D40" i="137"/>
  <c r="D41" i="137"/>
  <c r="D42" i="137"/>
  <c r="D43" i="137"/>
  <c r="F43" i="137" s="1"/>
  <c r="D44" i="137"/>
  <c r="D45" i="137"/>
  <c r="D46" i="137"/>
  <c r="D47" i="137"/>
  <c r="F47" i="137" s="1"/>
  <c r="D48" i="137"/>
  <c r="D49" i="137"/>
  <c r="D50" i="137"/>
  <c r="D51" i="137"/>
  <c r="F51" i="137" s="1"/>
  <c r="D52" i="137"/>
  <c r="D53" i="137"/>
  <c r="D54" i="137"/>
  <c r="D55" i="137"/>
  <c r="F55" i="137" s="1"/>
  <c r="D56" i="137"/>
  <c r="D57" i="137"/>
  <c r="D58" i="137"/>
  <c r="D59" i="137"/>
  <c r="F59" i="137" s="1"/>
  <c r="D60" i="137"/>
  <c r="D61" i="137"/>
  <c r="D62" i="137"/>
  <c r="D63" i="137"/>
  <c r="F63" i="137" s="1"/>
  <c r="D64" i="137"/>
  <c r="D65" i="137"/>
  <c r="D66" i="137"/>
  <c r="D67" i="137"/>
  <c r="F67" i="137" s="1"/>
  <c r="D68" i="137"/>
  <c r="D11" i="137"/>
  <c r="F68" i="137"/>
  <c r="F66" i="137"/>
  <c r="F65" i="137"/>
  <c r="F64" i="137"/>
  <c r="F62" i="137"/>
  <c r="F61" i="137"/>
  <c r="F60" i="137"/>
  <c r="F58" i="137"/>
  <c r="F57" i="137"/>
  <c r="F56" i="137"/>
  <c r="F54" i="137"/>
  <c r="F53" i="137"/>
  <c r="F52" i="137"/>
  <c r="F50" i="137"/>
  <c r="F49" i="137"/>
  <c r="F48" i="137"/>
  <c r="F46" i="137"/>
  <c r="F45" i="137"/>
  <c r="F44" i="137"/>
  <c r="F42" i="137"/>
  <c r="F41" i="137"/>
  <c r="F40" i="137"/>
  <c r="F38" i="137"/>
  <c r="F37" i="137"/>
  <c r="F36" i="137"/>
  <c r="F34" i="137"/>
  <c r="F33" i="137"/>
  <c r="F32" i="137"/>
  <c r="F30" i="137"/>
  <c r="F29" i="137"/>
  <c r="F28" i="137"/>
  <c r="F26" i="137"/>
  <c r="F25" i="137"/>
  <c r="F24" i="137"/>
  <c r="F22" i="137"/>
  <c r="F21" i="137"/>
  <c r="F20" i="137"/>
  <c r="F18" i="137"/>
  <c r="F17" i="137"/>
  <c r="F16" i="137"/>
  <c r="F14" i="137"/>
  <c r="F13" i="137"/>
  <c r="F12" i="137"/>
  <c r="C6" i="137"/>
  <c r="C5" i="137"/>
  <c r="C4" i="137"/>
  <c r="C3" i="137"/>
  <c r="C7" i="137" s="1"/>
  <c r="F11" i="137" l="1"/>
  <c r="F69" i="137" s="1"/>
  <c r="I25" i="114"/>
  <c r="I25" i="132" l="1"/>
  <c r="I25" i="99"/>
  <c r="I25" i="98"/>
  <c r="I25" i="131"/>
  <c r="I25" i="94"/>
  <c r="I25" i="130"/>
  <c r="I25" i="128"/>
  <c r="I25" i="127"/>
  <c r="I25" i="126"/>
  <c r="I25" i="93"/>
  <c r="I25" i="97"/>
  <c r="I25" i="124"/>
  <c r="I25" i="125"/>
  <c r="I25" i="123"/>
  <c r="I25" i="96"/>
  <c r="I25" i="95"/>
  <c r="I25" i="92"/>
  <c r="I25" i="91"/>
  <c r="I25" i="90"/>
  <c r="I25" i="122"/>
  <c r="I25" i="89"/>
  <c r="I25" i="88"/>
  <c r="I25" i="121"/>
  <c r="I25" i="120"/>
  <c r="I25" i="87"/>
  <c r="I25" i="119"/>
  <c r="I25" i="118"/>
  <c r="I25" i="85"/>
  <c r="I25" i="86"/>
  <c r="I25" i="117"/>
  <c r="I25" i="116"/>
  <c r="I25" i="115"/>
  <c r="I25" i="113"/>
  <c r="I25" i="112"/>
  <c r="I25" i="111"/>
  <c r="I25" i="110"/>
  <c r="I25" i="109"/>
  <c r="I25" i="108"/>
  <c r="I25" i="107"/>
  <c r="I25" i="106"/>
  <c r="I25" i="105"/>
  <c r="I25" i="104"/>
  <c r="I25" i="103"/>
  <c r="I25" i="102"/>
  <c r="I25" i="42"/>
  <c r="I25" i="101"/>
  <c r="I25" i="41"/>
  <c r="I25" i="84"/>
  <c r="I25" i="40"/>
  <c r="I25" i="39"/>
  <c r="I25" i="83"/>
  <c r="I25" i="6"/>
  <c r="I25" i="38"/>
  <c r="I25" i="37"/>
  <c r="I25" i="36"/>
  <c r="I25" i="35" l="1"/>
  <c r="J13" i="128" l="1"/>
  <c r="J12" i="128"/>
  <c r="J10" i="128"/>
  <c r="J3" i="128"/>
  <c r="J13" i="132"/>
  <c r="J12" i="132"/>
  <c r="J10" i="132"/>
  <c r="J3" i="132"/>
  <c r="J13" i="131"/>
  <c r="J12" i="131"/>
  <c r="J10" i="131"/>
  <c r="J3" i="131"/>
  <c r="J13" i="130"/>
  <c r="J12" i="130"/>
  <c r="J10" i="130"/>
  <c r="J3" i="130"/>
  <c r="J13" i="127"/>
  <c r="J12" i="127"/>
  <c r="J10" i="127"/>
  <c r="J3" i="127"/>
  <c r="J13" i="126"/>
  <c r="J12" i="126"/>
  <c r="J10" i="126"/>
  <c r="J3" i="126"/>
  <c r="J13" i="124"/>
  <c r="J12" i="124"/>
  <c r="J10" i="124"/>
  <c r="J3" i="124"/>
  <c r="J13" i="125" l="1"/>
  <c r="J12" i="125"/>
  <c r="J10" i="125"/>
  <c r="J3" i="125"/>
  <c r="J13" i="123"/>
  <c r="J12" i="123"/>
  <c r="J10" i="123"/>
  <c r="J3" i="123"/>
  <c r="J13" i="122"/>
  <c r="J12" i="122"/>
  <c r="J10" i="122"/>
  <c r="J3" i="122"/>
  <c r="J13" i="121"/>
  <c r="J12" i="121"/>
  <c r="J10" i="121"/>
  <c r="J3" i="121"/>
  <c r="J13" i="120"/>
  <c r="J12" i="120"/>
  <c r="J10" i="120"/>
  <c r="J3" i="120"/>
  <c r="J13" i="119"/>
  <c r="J12" i="119"/>
  <c r="J10" i="119"/>
  <c r="J3" i="119"/>
  <c r="J13" i="118"/>
  <c r="J12" i="118"/>
  <c r="J10" i="118"/>
  <c r="J3" i="118"/>
  <c r="J13" i="117"/>
  <c r="J12" i="117"/>
  <c r="J10" i="117"/>
  <c r="J3" i="117"/>
  <c r="J13" i="116"/>
  <c r="J12" i="116"/>
  <c r="J10" i="116"/>
  <c r="J3" i="116"/>
  <c r="J13" i="115"/>
  <c r="J12" i="115"/>
  <c r="J10" i="115"/>
  <c r="J3" i="115"/>
  <c r="J13" i="113"/>
  <c r="J12" i="113"/>
  <c r="J10" i="113"/>
  <c r="J3" i="113"/>
  <c r="J13" i="114"/>
  <c r="J12" i="114"/>
  <c r="J10" i="114"/>
  <c r="J3" i="114"/>
  <c r="J13" i="112"/>
  <c r="J12" i="112"/>
  <c r="J10" i="112"/>
  <c r="J3" i="112"/>
  <c r="J13" i="111"/>
  <c r="J12" i="111"/>
  <c r="J10" i="111"/>
  <c r="J3" i="111"/>
  <c r="J13" i="110"/>
  <c r="J12" i="110"/>
  <c r="J10" i="110"/>
  <c r="J3" i="110"/>
  <c r="J13" i="109"/>
  <c r="J12" i="109"/>
  <c r="J10" i="109"/>
  <c r="J3" i="109"/>
  <c r="J13" i="108"/>
  <c r="J12" i="108"/>
  <c r="J10" i="108"/>
  <c r="J3" i="108"/>
  <c r="J13" i="107"/>
  <c r="J12" i="107"/>
  <c r="J10" i="107"/>
  <c r="J3" i="107"/>
  <c r="J13" i="106"/>
  <c r="J12" i="106"/>
  <c r="J10" i="106"/>
  <c r="J3" i="106"/>
  <c r="J13" i="105"/>
  <c r="J12" i="105"/>
  <c r="J10" i="105"/>
  <c r="J3" i="105"/>
  <c r="J13" i="104"/>
  <c r="J12" i="104"/>
  <c r="J10" i="104"/>
  <c r="J3" i="104"/>
  <c r="J13" i="103"/>
  <c r="J12" i="103"/>
  <c r="J10" i="103"/>
  <c r="J3" i="103"/>
  <c r="J13" i="102"/>
  <c r="J12" i="102"/>
  <c r="J10" i="102"/>
  <c r="J3" i="102"/>
  <c r="J13" i="42"/>
  <c r="J12" i="42"/>
  <c r="J10" i="42"/>
  <c r="J3" i="42"/>
  <c r="J13" i="101"/>
  <c r="J12" i="101"/>
  <c r="J10" i="101"/>
  <c r="J3" i="101"/>
  <c r="J13" i="41"/>
  <c r="J12" i="41"/>
  <c r="J10" i="41"/>
  <c r="J3" i="41"/>
  <c r="J13" i="40"/>
  <c r="J12" i="40"/>
  <c r="J10" i="40"/>
  <c r="J3" i="40"/>
  <c r="J13" i="39"/>
  <c r="J12" i="39"/>
  <c r="J10" i="39"/>
  <c r="J3" i="39"/>
  <c r="J13" i="6"/>
  <c r="J12" i="6"/>
  <c r="J10" i="6"/>
  <c r="J3" i="6"/>
  <c r="J13" i="38"/>
  <c r="J12" i="38"/>
  <c r="J10" i="38"/>
  <c r="J3" i="38"/>
  <c r="J13" i="37"/>
  <c r="J12" i="37"/>
  <c r="J10" i="37"/>
  <c r="J3" i="37"/>
  <c r="J13" i="36"/>
  <c r="J12" i="36"/>
  <c r="J10" i="36"/>
  <c r="J3" i="36"/>
  <c r="J13" i="99" l="1"/>
  <c r="J12" i="99"/>
  <c r="J10" i="99"/>
  <c r="J3" i="99"/>
  <c r="J13" i="98"/>
  <c r="J12" i="98"/>
  <c r="J10" i="98"/>
  <c r="J3" i="98"/>
  <c r="J13" i="97"/>
  <c r="J12" i="97"/>
  <c r="J10" i="97"/>
  <c r="J3" i="97"/>
  <c r="J13" i="96"/>
  <c r="J12" i="96"/>
  <c r="J10" i="96"/>
  <c r="J3" i="96"/>
  <c r="J13" i="95"/>
  <c r="J12" i="95"/>
  <c r="J10" i="95"/>
  <c r="J3" i="95"/>
  <c r="J13" i="94"/>
  <c r="J12" i="94"/>
  <c r="J10" i="94"/>
  <c r="J3" i="94"/>
  <c r="J13" i="93"/>
  <c r="J12" i="93"/>
  <c r="J10" i="93"/>
  <c r="J3" i="93"/>
  <c r="J13" i="92"/>
  <c r="J12" i="92"/>
  <c r="J10" i="92"/>
  <c r="J3" i="92"/>
  <c r="J13" i="91"/>
  <c r="J12" i="91"/>
  <c r="J10" i="91"/>
  <c r="J3" i="91"/>
  <c r="J13" i="90"/>
  <c r="J12" i="90"/>
  <c r="J10" i="90"/>
  <c r="J3" i="90"/>
  <c r="J13" i="89"/>
  <c r="J12" i="89"/>
  <c r="J10" i="89"/>
  <c r="J3" i="89"/>
  <c r="J13" i="88"/>
  <c r="J12" i="88"/>
  <c r="J10" i="88"/>
  <c r="J3" i="88"/>
  <c r="J13" i="87"/>
  <c r="J12" i="87"/>
  <c r="J10" i="87"/>
  <c r="J3" i="87"/>
  <c r="J13" i="85"/>
  <c r="J12" i="85"/>
  <c r="J10" i="85"/>
  <c r="J3" i="85"/>
  <c r="J13" i="86"/>
  <c r="J12" i="86"/>
  <c r="J10" i="86"/>
  <c r="J3" i="86"/>
  <c r="J13" i="79"/>
  <c r="J12" i="79"/>
  <c r="J10" i="79"/>
  <c r="J3" i="79"/>
  <c r="J13" i="84" l="1"/>
  <c r="J12" i="84"/>
  <c r="J10" i="84"/>
  <c r="J3" i="84"/>
  <c r="J13" i="83" l="1"/>
  <c r="J12" i="83"/>
  <c r="J10" i="83"/>
  <c r="J3" i="83"/>
  <c r="I22" i="94" l="1"/>
  <c r="I36" i="94" s="1"/>
  <c r="I22" i="126"/>
  <c r="I36" i="126" s="1"/>
  <c r="J41" i="126" s="1"/>
  <c r="I22" i="97"/>
  <c r="I36" i="97" s="1"/>
  <c r="J41" i="97" s="1"/>
  <c r="I22" i="89"/>
  <c r="I36" i="89" s="1"/>
  <c r="J41" i="89" s="1"/>
  <c r="I22" i="120"/>
  <c r="I36" i="120" s="1"/>
  <c r="J41" i="120" s="1"/>
  <c r="I22" i="118"/>
  <c r="I36" i="118" s="1"/>
  <c r="J41" i="118" s="1"/>
  <c r="I22" i="86"/>
  <c r="I36" i="86" s="1"/>
  <c r="I22" i="113"/>
  <c r="I36" i="113" s="1"/>
  <c r="J41" i="113" s="1"/>
  <c r="I22" i="110"/>
  <c r="I36" i="110" s="1"/>
  <c r="J41" i="110" s="1"/>
  <c r="I22" i="106"/>
  <c r="I36" i="106" s="1"/>
  <c r="J41" i="106" s="1"/>
  <c r="I22" i="102"/>
  <c r="I36" i="102" s="1"/>
  <c r="I22" i="37"/>
  <c r="I36" i="37" s="1"/>
  <c r="I22" i="99"/>
  <c r="I36" i="99" s="1"/>
  <c r="J41" i="99" s="1"/>
  <c r="I22" i="123"/>
  <c r="I36" i="123" s="1"/>
  <c r="I22" i="91"/>
  <c r="I36" i="91" s="1"/>
  <c r="I22" i="119"/>
  <c r="I36" i="119" s="1"/>
  <c r="J41" i="119" s="1"/>
  <c r="I22" i="115"/>
  <c r="I36" i="115" s="1"/>
  <c r="J41" i="115" s="1"/>
  <c r="I22" i="107"/>
  <c r="I36" i="107" s="1"/>
  <c r="I22" i="103"/>
  <c r="I36" i="103" s="1"/>
  <c r="J41" i="103" s="1"/>
  <c r="I22" i="39"/>
  <c r="I36" i="39" s="1"/>
  <c r="J41" i="39" s="1"/>
  <c r="I22" i="38"/>
  <c r="I36" i="38" s="1"/>
  <c r="J41" i="38" s="1"/>
  <c r="I22" i="98"/>
  <c r="I36" i="98" s="1"/>
  <c r="J41" i="98" s="1"/>
  <c r="I22" i="92"/>
  <c r="I36" i="92" s="1"/>
  <c r="I22" i="114"/>
  <c r="I36" i="114" s="1"/>
  <c r="I22" i="109"/>
  <c r="I36" i="109" s="1"/>
  <c r="I22" i="127"/>
  <c r="I36" i="127" s="1"/>
  <c r="J41" i="127" s="1"/>
  <c r="I22" i="95"/>
  <c r="I36" i="95" s="1"/>
  <c r="J41" i="95" s="1"/>
  <c r="I22" i="121"/>
  <c r="I22" i="111"/>
  <c r="I36" i="111" s="1"/>
  <c r="J41" i="111" s="1"/>
  <c r="I22" i="41"/>
  <c r="I36" i="41" s="1"/>
  <c r="I22" i="132"/>
  <c r="I36" i="132" s="1"/>
  <c r="J41" i="132" s="1"/>
  <c r="I22" i="130"/>
  <c r="I36" i="130" s="1"/>
  <c r="I22" i="124"/>
  <c r="I36" i="124" s="1"/>
  <c r="J41" i="124" s="1"/>
  <c r="I22" i="96"/>
  <c r="I36" i="96" s="1"/>
  <c r="I22" i="90"/>
  <c r="I36" i="90" s="1"/>
  <c r="I22" i="117"/>
  <c r="I36" i="117" s="1"/>
  <c r="I22" i="42"/>
  <c r="I36" i="42" s="1"/>
  <c r="J41" i="42" s="1"/>
  <c r="I22" i="84"/>
  <c r="I36" i="84" s="1"/>
  <c r="I22" i="131"/>
  <c r="I36" i="131" s="1"/>
  <c r="I22" i="128"/>
  <c r="I36" i="128" s="1"/>
  <c r="J41" i="128" s="1"/>
  <c r="I22" i="93"/>
  <c r="I36" i="93" s="1"/>
  <c r="J41" i="93" s="1"/>
  <c r="I22" i="125"/>
  <c r="I36" i="125" s="1"/>
  <c r="J41" i="125" s="1"/>
  <c r="I22" i="122"/>
  <c r="I36" i="122" s="1"/>
  <c r="J41" i="122" s="1"/>
  <c r="I22" i="88"/>
  <c r="I22" i="87"/>
  <c r="I36" i="87" s="1"/>
  <c r="J41" i="87" s="1"/>
  <c r="I22" i="85"/>
  <c r="I36" i="85" s="1"/>
  <c r="J41" i="85" s="1"/>
  <c r="I22" i="116"/>
  <c r="I36" i="116" s="1"/>
  <c r="J41" i="116" s="1"/>
  <c r="I22" i="112"/>
  <c r="I36" i="112" s="1"/>
  <c r="J41" i="112" s="1"/>
  <c r="I22" i="108"/>
  <c r="I36" i="108" s="1"/>
  <c r="J41" i="108" s="1"/>
  <c r="I22" i="104"/>
  <c r="I36" i="104" s="1"/>
  <c r="I22" i="101"/>
  <c r="I36" i="101" s="1"/>
  <c r="J41" i="101" s="1"/>
  <c r="I22" i="40"/>
  <c r="I36" i="40" s="1"/>
  <c r="J41" i="40" s="1"/>
  <c r="I22" i="6"/>
  <c r="I36" i="6" s="1"/>
  <c r="J41" i="6" s="1"/>
  <c r="I22" i="79"/>
  <c r="I35" i="79" s="1"/>
  <c r="J40" i="79" s="1"/>
  <c r="I22" i="105"/>
  <c r="I36" i="105" s="1"/>
  <c r="J41" i="105" s="1"/>
  <c r="I22" i="83"/>
  <c r="I36" i="83" s="1"/>
  <c r="J41" i="83" s="1"/>
  <c r="I22" i="36"/>
  <c r="I36" i="36" s="1"/>
  <c r="J41" i="36" s="1"/>
  <c r="J41" i="84" l="1"/>
  <c r="J41" i="37"/>
  <c r="J41" i="109"/>
  <c r="J41" i="121"/>
  <c r="J41" i="90"/>
  <c r="J41" i="91"/>
  <c r="J41" i="102"/>
  <c r="J41" i="86"/>
  <c r="J41" i="104"/>
  <c r="J41" i="96"/>
  <c r="J41" i="94"/>
  <c r="J41" i="131"/>
  <c r="J41" i="92"/>
  <c r="J41" i="41"/>
  <c r="J41" i="107"/>
  <c r="J41" i="123"/>
  <c r="J41" i="88"/>
  <c r="J41" i="117"/>
  <c r="J41" i="130"/>
  <c r="J41" i="114"/>
  <c r="I22" i="35" l="1"/>
  <c r="I36" i="35" s="1"/>
  <c r="J13" i="35" l="1"/>
  <c r="J12" i="35"/>
  <c r="J10" i="35"/>
  <c r="J3" i="35"/>
  <c r="J41" i="35" l="1"/>
</calcChain>
</file>

<file path=xl/sharedStrings.xml><?xml version="1.0" encoding="utf-8"?>
<sst xmlns="http://schemas.openxmlformats.org/spreadsheetml/2006/main" count="2412" uniqueCount="256">
  <si>
    <t>Merced</t>
  </si>
  <si>
    <t>Riverside</t>
  </si>
  <si>
    <t>San Bernardino</t>
  </si>
  <si>
    <t>Stanislaus</t>
  </si>
  <si>
    <t>Alpine</t>
  </si>
  <si>
    <t>Amador</t>
  </si>
  <si>
    <t>Butte</t>
  </si>
  <si>
    <t>Calaveras</t>
  </si>
  <si>
    <t>Colusa</t>
  </si>
  <si>
    <t>Del Norte</t>
  </si>
  <si>
    <t>El Dorado</t>
  </si>
  <si>
    <t>Glenn</t>
  </si>
  <si>
    <t>Humboldt</t>
  </si>
  <si>
    <t>Imperial</t>
  </si>
  <si>
    <t>Inyo</t>
  </si>
  <si>
    <t>Kern</t>
  </si>
  <si>
    <t>Kings</t>
  </si>
  <si>
    <t>Lake</t>
  </si>
  <si>
    <t>Lassen</t>
  </si>
  <si>
    <t>Madera</t>
  </si>
  <si>
    <t>Marin</t>
  </si>
  <si>
    <t>Mariposa</t>
  </si>
  <si>
    <t>Mendocino</t>
  </si>
  <si>
    <t>Modoc</t>
  </si>
  <si>
    <t>Mono</t>
  </si>
  <si>
    <t>Monterey</t>
  </si>
  <si>
    <t>Napa</t>
  </si>
  <si>
    <t>Nevada</t>
  </si>
  <si>
    <t>Plumas</t>
  </si>
  <si>
    <t>San Benito</t>
  </si>
  <si>
    <t>San Joaquin</t>
  </si>
  <si>
    <t>Shasta</t>
  </si>
  <si>
    <t>Sierra</t>
  </si>
  <si>
    <t>Siskiyou</t>
  </si>
  <si>
    <t>Sutter</t>
  </si>
  <si>
    <t>Tehama</t>
  </si>
  <si>
    <t>Trinity</t>
  </si>
  <si>
    <t>Tuolumne</t>
  </si>
  <si>
    <t>Yuba</t>
  </si>
  <si>
    <t xml:space="preserve">  Invoice No.</t>
  </si>
  <si>
    <t>Name</t>
  </si>
  <si>
    <t>Colusa County</t>
  </si>
  <si>
    <t>Date</t>
  </si>
  <si>
    <t>Address</t>
  </si>
  <si>
    <t>City</t>
  </si>
  <si>
    <t>State</t>
  </si>
  <si>
    <t>ZIP</t>
  </si>
  <si>
    <t>Contact</t>
  </si>
  <si>
    <t>Attn:</t>
  </si>
  <si>
    <t xml:space="preserve">Phone </t>
  </si>
  <si>
    <t>Description</t>
  </si>
  <si>
    <t>TOTAL</t>
  </si>
  <si>
    <t>PROMPT PAYMENT TO VENDORS</t>
  </si>
  <si>
    <t>Please make your check payable to the:</t>
  </si>
  <si>
    <t>County of San Bernardino</t>
  </si>
  <si>
    <t xml:space="preserve">TOTAL  </t>
  </si>
  <si>
    <t>and mail payment to:</t>
  </si>
  <si>
    <t>San Bernardino, CA 92415-0018</t>
  </si>
  <si>
    <t>THANK YOU</t>
  </si>
  <si>
    <t>Humboldt County</t>
  </si>
  <si>
    <t>Inyo County</t>
  </si>
  <si>
    <t>Kings County</t>
  </si>
  <si>
    <t>Lake County</t>
  </si>
  <si>
    <t>Mariposa County</t>
  </si>
  <si>
    <t>Modoc County</t>
  </si>
  <si>
    <t>San Joaquin County</t>
  </si>
  <si>
    <t>Sutter County</t>
  </si>
  <si>
    <t>Tehama County</t>
  </si>
  <si>
    <t>Yuba County</t>
  </si>
  <si>
    <t xml:space="preserve"> </t>
  </si>
  <si>
    <t>Madera County</t>
  </si>
  <si>
    <t>Mono County</t>
  </si>
  <si>
    <t>Invoice Number</t>
  </si>
  <si>
    <t>Date of Invoice</t>
  </si>
  <si>
    <t xml:space="preserve">Subtotal  </t>
  </si>
  <si>
    <r>
      <t xml:space="preserve">PLEASE PAY INVOICE </t>
    </r>
    <r>
      <rPr>
        <b/>
        <sz val="10"/>
        <color indexed="10"/>
        <rFont val="Arial"/>
        <family val="2"/>
      </rPr>
      <t>ASAP</t>
    </r>
    <r>
      <rPr>
        <sz val="10"/>
        <rFont val="Arial"/>
        <family val="2"/>
      </rPr>
      <t xml:space="preserve"> TO ENSURE</t>
    </r>
  </si>
  <si>
    <t>Alpine County</t>
  </si>
  <si>
    <t>Amador County</t>
  </si>
  <si>
    <t>Butte County</t>
  </si>
  <si>
    <t>Del Norte County</t>
  </si>
  <si>
    <t>El Dorado County</t>
  </si>
  <si>
    <t>Glenn County</t>
  </si>
  <si>
    <t>Imperial County</t>
  </si>
  <si>
    <t>Kern County</t>
  </si>
  <si>
    <t>Lassen County</t>
  </si>
  <si>
    <t>Marin County</t>
  </si>
  <si>
    <t>Mendocino County</t>
  </si>
  <si>
    <t>Napa County</t>
  </si>
  <si>
    <t>Nevada County</t>
  </si>
  <si>
    <t>Plumas County</t>
  </si>
  <si>
    <t>San Benito County</t>
  </si>
  <si>
    <t>Shasta County</t>
  </si>
  <si>
    <t>Sierra County</t>
  </si>
  <si>
    <t>Siskiyou County</t>
  </si>
  <si>
    <t>Trinity County</t>
  </si>
  <si>
    <t>Monterey County</t>
  </si>
  <si>
    <t>Calaveras County</t>
  </si>
  <si>
    <t>Phone</t>
  </si>
  <si>
    <t>Stephanie Aragon</t>
  </si>
  <si>
    <t>SOC 1 Internal Audit Services</t>
  </si>
  <si>
    <t>268 W. Hospitality Lane, 4th Floor</t>
  </si>
  <si>
    <t>Member Consortium
County JPA Costs</t>
  </si>
  <si>
    <t>Los Angeles</t>
  </si>
  <si>
    <t>5</t>
  </si>
  <si>
    <t>6</t>
  </si>
  <si>
    <t>1</t>
  </si>
  <si>
    <t>3</t>
  </si>
  <si>
    <t>4</t>
  </si>
  <si>
    <t>2</t>
  </si>
  <si>
    <t>Insurance Services</t>
  </si>
  <si>
    <t>REGION</t>
  </si>
  <si>
    <t>SHARE OF ADMINISTRATIVE 
COSTS BY COUNTY</t>
  </si>
  <si>
    <t>External Financial Audit</t>
  </si>
  <si>
    <t>58 Member</t>
  </si>
  <si>
    <t>Alameda</t>
  </si>
  <si>
    <t>Contra Costa</t>
  </si>
  <si>
    <t>Fresno</t>
  </si>
  <si>
    <t>Orange</t>
  </si>
  <si>
    <t>Placer</t>
  </si>
  <si>
    <t>Sacramento</t>
  </si>
  <si>
    <t>San Diego</t>
  </si>
  <si>
    <t>San Francisco</t>
  </si>
  <si>
    <t>San Luis Obispo</t>
  </si>
  <si>
    <t>San Mateo</t>
  </si>
  <si>
    <t>Santa Barbara</t>
  </si>
  <si>
    <t>Santa Clara</t>
  </si>
  <si>
    <t>Santa Cruz</t>
  </si>
  <si>
    <t>Solano</t>
  </si>
  <si>
    <t>Sonoma</t>
  </si>
  <si>
    <t>Tulare</t>
  </si>
  <si>
    <t>Ventura</t>
  </si>
  <si>
    <t>Yolo</t>
  </si>
  <si>
    <t>Difference</t>
  </si>
  <si>
    <t>Alameda County</t>
  </si>
  <si>
    <t>CalSAWS JPA Administrative Costs</t>
  </si>
  <si>
    <t>Attn: Management Services</t>
  </si>
  <si>
    <t>Auditor-Controller/Treasurer/Tax Collector</t>
  </si>
  <si>
    <t>ALA</t>
  </si>
  <si>
    <t>ALP</t>
  </si>
  <si>
    <t>CCC</t>
  </si>
  <si>
    <t>Contra Costa County</t>
  </si>
  <si>
    <t>FRS</t>
  </si>
  <si>
    <t>Fresno County</t>
  </si>
  <si>
    <t>ORG</t>
  </si>
  <si>
    <t>Orange County</t>
  </si>
  <si>
    <t>PLA</t>
  </si>
  <si>
    <t>Placer County</t>
  </si>
  <si>
    <t>SAC</t>
  </si>
  <si>
    <t>Sacramento County</t>
  </si>
  <si>
    <t>SDG</t>
  </si>
  <si>
    <t>San Diego County</t>
  </si>
  <si>
    <t>SFO</t>
  </si>
  <si>
    <t>San Francisco County</t>
  </si>
  <si>
    <t>SLO</t>
  </si>
  <si>
    <t>San Luis Obispo County</t>
  </si>
  <si>
    <t>SMT</t>
  </si>
  <si>
    <t>San Mateo County</t>
  </si>
  <si>
    <t>SBR</t>
  </si>
  <si>
    <t>Santa Barbara County</t>
  </si>
  <si>
    <t>SCL</t>
  </si>
  <si>
    <t>Santa Clara County</t>
  </si>
  <si>
    <t>SCZ</t>
  </si>
  <si>
    <t>Santa Cruz County</t>
  </si>
  <si>
    <t>SOL</t>
  </si>
  <si>
    <t>Solano County</t>
  </si>
  <si>
    <t>SON</t>
  </si>
  <si>
    <t>Sonoma County</t>
  </si>
  <si>
    <t>TUL</t>
  </si>
  <si>
    <t>Tulare County</t>
  </si>
  <si>
    <t>VEN</t>
  </si>
  <si>
    <t>YOL</t>
  </si>
  <si>
    <t>Yolo County</t>
  </si>
  <si>
    <t>AMA</t>
  </si>
  <si>
    <t>BUT</t>
  </si>
  <si>
    <t>CAL</t>
  </si>
  <si>
    <t>COL</t>
  </si>
  <si>
    <t>DEL</t>
  </si>
  <si>
    <t>ELD</t>
  </si>
  <si>
    <t>GLE</t>
  </si>
  <si>
    <t>HUM</t>
  </si>
  <si>
    <t>IMP</t>
  </si>
  <si>
    <t>INY</t>
  </si>
  <si>
    <t>KER</t>
  </si>
  <si>
    <t>KIN</t>
  </si>
  <si>
    <t>LAK</t>
  </si>
  <si>
    <t>LAS</t>
  </si>
  <si>
    <t>LOS</t>
  </si>
  <si>
    <t>Los Angeles County</t>
  </si>
  <si>
    <t>MAD</t>
  </si>
  <si>
    <t>MRN</t>
  </si>
  <si>
    <t>MRP</t>
  </si>
  <si>
    <t>MEN</t>
  </si>
  <si>
    <t>MER</t>
  </si>
  <si>
    <t>Merced County</t>
  </si>
  <si>
    <t>MOD</t>
  </si>
  <si>
    <t>MON</t>
  </si>
  <si>
    <t>MNT</t>
  </si>
  <si>
    <t>NAP</t>
  </si>
  <si>
    <t>NEV</t>
  </si>
  <si>
    <t>PLU</t>
  </si>
  <si>
    <t>RIV</t>
  </si>
  <si>
    <t>Riverside County</t>
  </si>
  <si>
    <t>SBN</t>
  </si>
  <si>
    <t>SBO</t>
  </si>
  <si>
    <t>San Bernardino County</t>
  </si>
  <si>
    <t>SJC</t>
  </si>
  <si>
    <t>SHA</t>
  </si>
  <si>
    <t>SIE</t>
  </si>
  <si>
    <t>SIS</t>
  </si>
  <si>
    <t>STA</t>
  </si>
  <si>
    <t>Stanislaus County</t>
  </si>
  <si>
    <t>SUT</t>
  </si>
  <si>
    <t>TRI</t>
  </si>
  <si>
    <t>TUO</t>
  </si>
  <si>
    <t>YUB</t>
  </si>
  <si>
    <t>Ventura County</t>
  </si>
  <si>
    <t>THA</t>
  </si>
  <si>
    <t>San Bernardino ATC Accounting Services</t>
  </si>
  <si>
    <t xml:space="preserve">SOC 1 Internal Audit Services </t>
  </si>
  <si>
    <r>
      <t>San Bernardino ATC Accounting Services</t>
    </r>
    <r>
      <rPr>
        <sz val="9"/>
        <rFont val="Century Gothic"/>
        <family val="2"/>
      </rPr>
      <t xml:space="preserve"> </t>
    </r>
  </si>
  <si>
    <t>*rounding up</t>
  </si>
  <si>
    <t>CalSAWS  
Admin Costs
7/1/23 - 6/30/24</t>
  </si>
  <si>
    <t>% Share of Persons Count 21/22</t>
  </si>
  <si>
    <t>CalSAWS  
Admin Costs*
7/1/23 - 6/30/24</t>
  </si>
  <si>
    <t>Year End Adjustment
 from SFY22/23</t>
  </si>
  <si>
    <t>CalSAWS  
Adjusted Admin Costs
7/1/23 - 6/30/24</t>
  </si>
  <si>
    <t>CalSAWS  
Admin Costs
7/1/22 - 6/30/23</t>
  </si>
  <si>
    <t>Actuals thru 6/30/23</t>
  </si>
  <si>
    <t>% Share of Persons Count 20/21</t>
  </si>
  <si>
    <t>Total Prefunded
Admin Costs
SFY22/23</t>
  </si>
  <si>
    <t>Total Actual 
Admin Costs based on $492K</t>
  </si>
  <si>
    <t xml:space="preserve">Year End Adjustment
 for SFY23/24 Invoices </t>
  </si>
  <si>
    <t>(916) 800-7641</t>
  </si>
  <si>
    <t>*rounding</t>
  </si>
  <si>
    <t>Tuolumne County</t>
  </si>
  <si>
    <t>% Share of Persons Count 24/25</t>
  </si>
  <si>
    <t>CalSAWS  
Admin Costs
7/1/26 - 6/30/27</t>
  </si>
  <si>
    <t>CalSAWS  
Admin Costs *
7/1/26 - 6/30/27</t>
  </si>
  <si>
    <t>Year End Adjustment
 for SFY25/26 Invoices*</t>
  </si>
  <si>
    <t>CalSAWS  
Adjusted Admin Costs *
7/1/26 - 6/30/27</t>
  </si>
  <si>
    <t xml:space="preserve">  Conference Fees</t>
  </si>
  <si>
    <r>
      <t xml:space="preserve">  San Bernardino ATC Accounting Services</t>
    </r>
    <r>
      <rPr>
        <sz val="9"/>
        <rFont val="Century Gothic"/>
        <family val="2"/>
      </rPr>
      <t xml:space="preserve"> </t>
    </r>
  </si>
  <si>
    <t xml:space="preserve">  SOC 1 Internal Audit Services </t>
  </si>
  <si>
    <t xml:space="preserve">  External Financial Audit</t>
  </si>
  <si>
    <t xml:space="preserve">  Insurance Services</t>
  </si>
  <si>
    <t>CalSAWS Admin 26 27</t>
  </si>
  <si>
    <t>PRE-FUNDING ADMINISTRATIVE COSTS FOR FY26/27</t>
  </si>
  <si>
    <t>CREDIT Balance from FY25/26</t>
  </si>
  <si>
    <t>CalSAWS  
Admin Costs
7/1/25 - 6/30/26</t>
  </si>
  <si>
    <t>Budget</t>
  </si>
  <si>
    <t>Actual Values</t>
  </si>
  <si>
    <t>Actual Values 
Rounded (to nearest 0)</t>
  </si>
  <si>
    <t>Conference Fees</t>
  </si>
  <si>
    <t>Total Prefunded
Admin Costs*
SFY25/26</t>
  </si>
  <si>
    <t>* rounding</t>
  </si>
  <si>
    <t>Check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</si>
</sst>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6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;;;"/>
    <numFmt numFmtId="165" formatCode="0.0%"/>
    <numFmt numFmtId="166" formatCode="0.00_)"/>
    <numFmt numFmtId="167" formatCode="&quot;$&quot;#,##0"/>
    <numFmt numFmtId="168" formatCode="0.0"/>
    <numFmt numFmtId="169" formatCode="#,##0&quot;£&quot;_);[Red]\(#,##0&quot;£&quot;\)"/>
    <numFmt numFmtId="170" formatCode="_-* #,##0_-;\-* #,##0_-;_-* &quot;-&quot;_-;_-@_-"/>
    <numFmt numFmtId="171" formatCode="_-* #,##0.00_-;\-* #,##0.00_-;_-* &quot;-&quot;??_-;_-@_-"/>
    <numFmt numFmtId="172" formatCode="_(* #,##0,_);_(* \(#,##0,\);_(* &quot;-&quot;_);_(@_)"/>
    <numFmt numFmtId="173" formatCode="_(* #,##0_);[Red]_(* \(#,##0\);_(* &quot;&quot;\ \-\ &quot;&quot;_);_(@_)"/>
    <numFmt numFmtId="174" formatCode="_(* #,##0_);[Red]_(* \(#,##0\);_(* &quot;&quot;&quot;&quot;\ \-\ &quot;&quot;&quot;&quot;_);_(@_)"/>
    <numFmt numFmtId="175" formatCode="_(* #,##0,_);[Red]_(* \(#,##0,\);_(* &quot;&quot;&quot;&quot;\ \-\ &quot;&quot;&quot;&quot;_);_(@_)"/>
    <numFmt numFmtId="176" formatCode="_(* #,##0,,_);_(* \(#,##0,,\);_(* &quot;-&quot;_)"/>
    <numFmt numFmtId="177" formatCode="_(* #,##0_);[Red]_(* \(#,##0\);_(* &quot;&quot;&quot;&quot;&quot;&quot;&quot;&quot;\ \-\ &quot;&quot;&quot;&quot;&quot;&quot;&quot;&quot;_);_(@_)"/>
    <numFmt numFmtId="178" formatCode="0.000_)"/>
    <numFmt numFmtId="179" formatCode="#,##0.0_);[Red]\(#,##0.0\)"/>
    <numFmt numFmtId="180" formatCode="#,##0.0"/>
    <numFmt numFmtId="181" formatCode="_(\$* #,##0_);[Red]\(\$* #,##0_);_(\$* &quot;-&quot;_);_(@_)"/>
    <numFmt numFmtId="182" formatCode="_(&quot;£&quot;* #,##0_);[Red]\(&quot;£&quot;* #,##0_);_(&quot;£&quot;* &quot;-&quot;_);_(@_)"/>
    <numFmt numFmtId="183" formatCode="_(\$* #,##0_);\(\$* #,##0_);_(\$* &quot;-&quot;_);_(@_)"/>
    <numFmt numFmtId="184" formatCode="_(0%_);[Red]\(0%\);_(&quot;-&quot;_)"/>
    <numFmt numFmtId="185" formatCode="0.00%;[Red]\(\-0.00%\)"/>
    <numFmt numFmtId="186" formatCode="#,##0.00&quot;£&quot;_);[Red]\(#,##0.00&quot;£&quot;\)"/>
    <numFmt numFmtId="187" formatCode="0%;\(0%\)"/>
    <numFmt numFmtId="188" formatCode="0.0;\(0.0\)"/>
    <numFmt numFmtId="189" formatCode="_(* #,##0,_);[Red]_(* \(#,##0,\);_(* &quot;&quot;&quot;&quot;&quot;&quot;&quot;&quot;\ \-\ &quot;&quot;&quot;&quot;&quot;&quot;&quot;&quot;_);_(@_)"/>
    <numFmt numFmtId="190" formatCode="0%;\(0%\);;"/>
    <numFmt numFmtId="191" formatCode="_-&quot;£&quot;* #,##0_-;\-&quot;£&quot;* #,##0_-;_-&quot;£&quot;* &quot;-&quot;_-;_-@_-"/>
    <numFmt numFmtId="192" formatCode="_-&quot;£&quot;* #,##0.00_-;\-&quot;£&quot;* #,##0.00_-;_-&quot;£&quot;* &quot;-&quot;??_-;_-@_-"/>
    <numFmt numFmtId="193" formatCode="&quot;$&quot;#,##0.00"/>
  </numFmts>
  <fonts count="106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10"/>
      <name val="Arial"/>
      <family val="2"/>
    </font>
    <font>
      <sz val="10"/>
      <name val="Times New Roman"/>
      <family val="1"/>
    </font>
    <font>
      <b/>
      <sz val="10"/>
      <name val="Arial"/>
      <family val="2"/>
    </font>
    <font>
      <b/>
      <sz val="10"/>
      <color indexed="12"/>
      <name val="System"/>
      <family val="2"/>
    </font>
    <font>
      <b/>
      <i/>
      <sz val="14"/>
      <name val="Arial"/>
      <family val="2"/>
    </font>
    <font>
      <sz val="10"/>
      <color indexed="12"/>
      <name val="Times New Roman"/>
      <family val="1"/>
    </font>
    <font>
      <b/>
      <sz val="10"/>
      <name val="Times New Roman"/>
      <family val="1"/>
    </font>
    <font>
      <i/>
      <sz val="10"/>
      <name val="Arial"/>
      <family val="2"/>
    </font>
    <font>
      <sz val="10"/>
      <name val="Helv"/>
      <family val="2"/>
    </font>
    <font>
      <sz val="8"/>
      <name val="Arial"/>
      <family val="2"/>
    </font>
    <font>
      <sz val="10"/>
      <name val="Times New Roman"/>
      <family val="1"/>
    </font>
    <font>
      <b/>
      <sz val="12"/>
      <name val="Times New Roman"/>
      <family val="1"/>
    </font>
    <font>
      <sz val="10"/>
      <name val="Arial"/>
      <family val="2"/>
    </font>
    <font>
      <sz val="10"/>
      <name val="Arial"/>
      <family val="2"/>
    </font>
    <font>
      <sz val="10"/>
      <color indexed="0"/>
      <name val="Arial"/>
      <family val="2"/>
    </font>
    <font>
      <sz val="10"/>
      <color indexed="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2"/>
      <name val="Arial MT"/>
    </font>
    <font>
      <sz val="12"/>
      <name val="Arial"/>
      <family val="2"/>
    </font>
    <font>
      <u/>
      <sz val="10"/>
      <color indexed="12"/>
      <name val="Arial"/>
      <family val="2"/>
    </font>
    <font>
      <sz val="10"/>
      <color indexed="8"/>
      <name val="Arial"/>
      <family val="2"/>
    </font>
    <font>
      <sz val="10"/>
      <color indexed="10"/>
      <name val="Times New Roman"/>
      <family val="1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rgb="FFFF0000"/>
      <name val="Times New Roman"/>
      <family val="1"/>
    </font>
    <font>
      <u/>
      <sz val="8.4"/>
      <color indexed="12"/>
      <name val="Arial"/>
      <family val="2"/>
    </font>
    <font>
      <sz val="11"/>
      <name val="Book Antiqua"/>
      <family val="1"/>
    </font>
    <font>
      <sz val="8"/>
      <name val="Book Antiqua"/>
      <family val="1"/>
    </font>
    <font>
      <sz val="11"/>
      <color indexed="14"/>
      <name val="Calibri"/>
      <family val="2"/>
    </font>
    <font>
      <sz val="10"/>
      <name val="Book Antiqua"/>
      <family val="1"/>
    </font>
    <font>
      <sz val="8"/>
      <name val="Times New Roman"/>
      <family val="1"/>
    </font>
    <font>
      <sz val="10"/>
      <color indexed="11"/>
      <name val="Times New Roman"/>
      <family val="1"/>
    </font>
    <font>
      <sz val="11"/>
      <name val="Tms Rmn"/>
    </font>
    <font>
      <sz val="10"/>
      <name val="MS Serif"/>
      <family val="1"/>
    </font>
    <font>
      <i/>
      <sz val="10"/>
      <name val="MS Sans Serif"/>
      <family val="2"/>
    </font>
    <font>
      <sz val="10"/>
      <color indexed="16"/>
      <name val="MS Serif"/>
      <family val="1"/>
    </font>
    <font>
      <i/>
      <sz val="11"/>
      <color indexed="55"/>
      <name val="Calibri"/>
      <family val="2"/>
    </font>
    <font>
      <b/>
      <sz val="10"/>
      <color indexed="9"/>
      <name val="Book Antiqua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9"/>
      <color indexed="8"/>
      <name val="Arial"/>
      <family val="2"/>
    </font>
    <font>
      <sz val="11"/>
      <color indexed="63"/>
      <name val="Calibri"/>
      <family val="2"/>
    </font>
    <font>
      <sz val="10"/>
      <name val="MS Sans Serif"/>
      <family val="2"/>
    </font>
    <font>
      <sz val="11"/>
      <color indexed="19"/>
      <name val="Calibri"/>
      <family val="2"/>
    </font>
    <font>
      <b/>
      <i/>
      <sz val="16"/>
      <name val="Helv"/>
    </font>
    <font>
      <sz val="10"/>
      <name val="Arial MT"/>
    </font>
    <font>
      <b/>
      <sz val="10"/>
      <name val="MS Sans Serif"/>
      <family val="2"/>
    </font>
    <font>
      <sz val="10"/>
      <color indexed="39"/>
      <name val="Arial"/>
      <family val="2"/>
    </font>
    <font>
      <b/>
      <sz val="8"/>
      <color indexed="8"/>
      <name val="Helv"/>
    </font>
    <font>
      <b/>
      <sz val="11"/>
      <color indexed="12"/>
      <name val="MS Sans Serif"/>
      <family val="2"/>
    </font>
    <font>
      <b/>
      <sz val="18"/>
      <color indexed="62"/>
      <name val="Cambria"/>
      <family val="2"/>
    </font>
    <font>
      <sz val="8"/>
      <color indexed="10"/>
      <name val="Arial Narrow"/>
      <family val="2"/>
    </font>
    <font>
      <sz val="10"/>
      <name val="Geneva"/>
    </font>
    <font>
      <sz val="10"/>
      <name val="Arial"/>
      <family val="2"/>
    </font>
    <font>
      <sz val="7"/>
      <name val="Small Fonts"/>
      <family val="2"/>
    </font>
    <font>
      <b/>
      <sz val="10"/>
      <color indexed="52"/>
      <name val="Arial"/>
      <family val="2"/>
    </font>
    <font>
      <sz val="10"/>
      <name val="Century Gothic"/>
      <family val="2"/>
    </font>
    <font>
      <b/>
      <sz val="11"/>
      <color rgb="FFFFFFFF"/>
      <name val="Century Gothic"/>
      <family val="2"/>
    </font>
    <font>
      <b/>
      <sz val="10"/>
      <name val="Century Gothic"/>
      <family val="2"/>
    </font>
    <font>
      <sz val="11"/>
      <name val="Century Gothic"/>
      <family val="2"/>
    </font>
    <font>
      <i/>
      <sz val="11"/>
      <name val="Century Gothic"/>
      <family val="2"/>
    </font>
    <font>
      <sz val="11"/>
      <color rgb="FFFF0000"/>
      <name val="Century Gothic"/>
      <family val="2"/>
    </font>
    <font>
      <b/>
      <sz val="11"/>
      <name val="Century Gothic"/>
      <family val="2"/>
    </font>
    <font>
      <i/>
      <sz val="10"/>
      <name val="Century Gothic"/>
      <family val="2"/>
    </font>
    <font>
      <sz val="10"/>
      <color rgb="FFFF0000"/>
      <name val="Arial"/>
      <family val="2"/>
    </font>
    <font>
      <sz val="9"/>
      <name val="Century Gothic"/>
      <family val="2"/>
    </font>
    <font>
      <sz val="12"/>
      <color rgb="FF000000"/>
      <name val="Century Gothic"/>
      <family val="2"/>
    </font>
    <font>
      <b/>
      <sz val="10"/>
      <color rgb="FFFF0000"/>
      <name val="Times New Roman"/>
      <family val="1"/>
    </font>
    <font>
      <sz val="11"/>
      <name val="Arial"/>
      <family val="2"/>
    </font>
    <font>
      <b/>
      <sz val="11"/>
      <color theme="0"/>
      <name val="Century Gothic"/>
      <family val="2"/>
    </font>
    <font>
      <b/>
      <sz val="11"/>
      <color rgb="FFFF0000"/>
      <name val="Century Gothic"/>
      <family val="2"/>
    </font>
    <font>
      <sz val="11"/>
      <color rgb="FF000000"/>
      <name val="Century Gothic"/>
      <family val="2"/>
    </font>
  </fonts>
  <fills count="5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9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</patternFill>
    </fill>
    <fill>
      <patternFill patternType="solid">
        <fgColor indexed="41"/>
      </patternFill>
    </fill>
    <fill>
      <patternFill patternType="solid">
        <fgColor indexed="23"/>
      </patternFill>
    </fill>
    <fill>
      <patternFill patternType="solid">
        <fgColor indexed="56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63"/>
      </patternFill>
    </fill>
    <fill>
      <patternFill patternType="solid">
        <fgColor indexed="15"/>
      </patternFill>
    </fill>
    <fill>
      <patternFill patternType="solid">
        <fgColor indexed="13"/>
      </patternFill>
    </fill>
    <fill>
      <patternFill patternType="solid">
        <fgColor indexed="41"/>
        <bgColor indexed="41"/>
      </patternFill>
    </fill>
    <fill>
      <patternFill patternType="solid">
        <fgColor indexed="18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24"/>
      </patternFill>
    </fill>
    <fill>
      <patternFill patternType="mediumGray">
        <fgColor indexed="22"/>
      </patternFill>
    </fill>
    <fill>
      <patternFill patternType="solid">
        <fgColor indexed="35"/>
        <bgColor indexed="64"/>
      </patternFill>
    </fill>
    <fill>
      <patternFill patternType="solid">
        <fgColor rgb="FF1A329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E9EDF4"/>
        <bgColor indexed="64"/>
      </patternFill>
    </fill>
    <fill>
      <patternFill patternType="solid">
        <fgColor rgb="FFD0D8E8"/>
        <bgColor indexed="64"/>
      </patternFill>
    </fill>
    <fill>
      <patternFill patternType="solid">
        <fgColor rgb="FF417B99"/>
        <bgColor indexed="64"/>
      </patternFill>
    </fill>
    <fill>
      <patternFill patternType="solid">
        <fgColor rgb="FFDEECEF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7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ck">
        <color indexed="22"/>
      </top>
      <bottom/>
      <diagonal/>
    </border>
    <border>
      <left/>
      <right/>
      <top/>
      <bottom style="hair">
        <color indexed="22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ck">
        <color indexed="48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hair">
        <color indexed="22"/>
      </top>
      <bottom style="hair">
        <color indexed="2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60570">
    <xf numFmtId="0" fontId="0" fillId="0" borderId="0"/>
    <xf numFmtId="0" fontId="33" fillId="2" borderId="0" applyNumberFormat="0" applyBorder="0" applyAlignment="0" applyProtection="0"/>
    <xf numFmtId="0" fontId="33" fillId="2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5" fillId="3" borderId="0" applyNumberFormat="0" applyBorder="0" applyAlignment="0" applyProtection="0"/>
    <xf numFmtId="0" fontId="35" fillId="3" borderId="0" applyNumberFormat="0" applyBorder="0" applyAlignment="0" applyProtection="0"/>
    <xf numFmtId="0" fontId="36" fillId="20" borderId="1" applyNumberFormat="0" applyAlignment="0" applyProtection="0"/>
    <xf numFmtId="0" fontId="36" fillId="20" borderId="1" applyNumberFormat="0" applyAlignment="0" applyProtection="0"/>
    <xf numFmtId="0" fontId="37" fillId="21" borderId="2" applyNumberFormat="0" applyAlignment="0" applyProtection="0"/>
    <xf numFmtId="0" fontId="37" fillId="21" borderId="2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3" fontId="51" fillId="22" borderId="0"/>
    <xf numFmtId="3" fontId="51" fillId="22" borderId="0"/>
    <xf numFmtId="44" fontId="12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30" fillId="0" borderId="0" applyFont="0" applyFill="0" applyBorder="0" applyAlignment="0" applyProtection="0"/>
    <xf numFmtId="5" fontId="51" fillId="22" borderId="0"/>
    <xf numFmtId="5" fontId="51" fillId="22" borderId="0"/>
    <xf numFmtId="0" fontId="51" fillId="22" borderId="0"/>
    <xf numFmtId="0" fontId="51" fillId="22" borderId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2" fontId="51" fillId="22" borderId="0"/>
    <xf numFmtId="2" fontId="51" fillId="22" borderId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1" fillId="0" borderId="4" applyNumberFormat="0" applyFill="0" applyAlignment="0" applyProtection="0"/>
    <xf numFmtId="0" fontId="41" fillId="0" borderId="4" applyNumberFormat="0" applyFill="0" applyAlignment="0" applyProtection="0"/>
    <xf numFmtId="0" fontId="42" fillId="0" borderId="5" applyNumberFormat="0" applyFill="0" applyAlignment="0" applyProtection="0"/>
    <xf numFmtId="0" fontId="42" fillId="0" borderId="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>
      <alignment vertical="top"/>
      <protection locked="0"/>
    </xf>
    <xf numFmtId="0" fontId="43" fillId="7" borderId="1" applyNumberFormat="0" applyAlignment="0" applyProtection="0"/>
    <xf numFmtId="0" fontId="43" fillId="7" borderId="1" applyNumberFormat="0" applyAlignment="0" applyProtection="0"/>
    <xf numFmtId="0" fontId="44" fillId="0" borderId="6" applyNumberFormat="0" applyFill="0" applyAlignment="0" applyProtection="0"/>
    <xf numFmtId="0" fontId="44" fillId="0" borderId="6" applyNumberFormat="0" applyFill="0" applyAlignment="0" applyProtection="0"/>
    <xf numFmtId="0" fontId="45" fillId="23" borderId="0" applyNumberFormat="0" applyBorder="0" applyAlignment="0" applyProtection="0"/>
    <xf numFmtId="0" fontId="45" fillId="23" borderId="0" applyNumberFormat="0" applyBorder="0" applyAlignment="0" applyProtection="0"/>
    <xf numFmtId="0" fontId="56" fillId="0" borderId="0"/>
    <xf numFmtId="0" fontId="56" fillId="0" borderId="0"/>
    <xf numFmtId="0" fontId="16" fillId="0" borderId="0"/>
    <xf numFmtId="0" fontId="16" fillId="0" borderId="0"/>
    <xf numFmtId="0" fontId="16" fillId="0" borderId="0"/>
    <xf numFmtId="0" fontId="50" fillId="0" borderId="0"/>
    <xf numFmtId="0" fontId="31" fillId="0" borderId="0"/>
    <xf numFmtId="0" fontId="16" fillId="0" borderId="0"/>
    <xf numFmtId="0" fontId="32" fillId="0" borderId="0"/>
    <xf numFmtId="0" fontId="31" fillId="0" borderId="0"/>
    <xf numFmtId="0" fontId="16" fillId="0" borderId="0"/>
    <xf numFmtId="0" fontId="30" fillId="0" borderId="0"/>
    <xf numFmtId="0" fontId="16" fillId="0" borderId="0"/>
    <xf numFmtId="0" fontId="55" fillId="0" borderId="0"/>
    <xf numFmtId="0" fontId="56" fillId="0" borderId="0"/>
    <xf numFmtId="0" fontId="18" fillId="0" borderId="0"/>
    <xf numFmtId="0" fontId="27" fillId="0" borderId="0"/>
    <xf numFmtId="0" fontId="18" fillId="0" borderId="0"/>
    <xf numFmtId="0" fontId="18" fillId="0" borderId="0"/>
    <xf numFmtId="0" fontId="18" fillId="0" borderId="0"/>
    <xf numFmtId="0" fontId="16" fillId="24" borderId="7" applyNumberFormat="0" applyFont="0" applyAlignment="0" applyProtection="0"/>
    <xf numFmtId="0" fontId="16" fillId="24" borderId="7" applyNumberFormat="0" applyFont="0" applyAlignment="0" applyProtection="0"/>
    <xf numFmtId="0" fontId="46" fillId="20" borderId="8" applyNumberFormat="0" applyAlignment="0" applyProtection="0"/>
    <xf numFmtId="0" fontId="46" fillId="20" borderId="8" applyNumberFormat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56" fillId="0" borderId="0" applyFont="0" applyFill="0" applyBorder="0" applyAlignment="0" applyProtection="0"/>
    <xf numFmtId="0" fontId="25" fillId="0" borderId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8" fillId="0" borderId="9" applyNumberFormat="0" applyFill="0" applyAlignment="0" applyProtection="0"/>
    <xf numFmtId="0" fontId="48" fillId="0" borderId="9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25" fillId="0" borderId="0"/>
    <xf numFmtId="169" fontId="18" fillId="0" borderId="0" applyFont="0" applyFill="0" applyBorder="0" applyAlignment="0" applyProtection="0">
      <protection locked="0"/>
    </xf>
    <xf numFmtId="169" fontId="18" fillId="0" borderId="0" applyFont="0" applyFill="0" applyBorder="0" applyAlignment="0" applyProtection="0">
      <protection locked="0"/>
    </xf>
    <xf numFmtId="169" fontId="18" fillId="0" borderId="0" applyFont="0" applyFill="0" applyBorder="0" applyAlignment="0" applyProtection="0">
      <protection locked="0"/>
    </xf>
    <xf numFmtId="0" fontId="33" fillId="0" borderId="0"/>
    <xf numFmtId="0" fontId="16" fillId="0" borderId="0"/>
    <xf numFmtId="0" fontId="16" fillId="0" borderId="0"/>
    <xf numFmtId="0" fontId="33" fillId="0" borderId="0"/>
    <xf numFmtId="0" fontId="53" fillId="0" borderId="0"/>
    <xf numFmtId="0" fontId="33" fillId="0" borderId="0"/>
    <xf numFmtId="0" fontId="5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3" fillId="0" borderId="0"/>
    <xf numFmtId="0" fontId="33" fillId="0" borderId="0"/>
    <xf numFmtId="0" fontId="33" fillId="0" borderId="0"/>
    <xf numFmtId="0" fontId="16" fillId="0" borderId="0"/>
    <xf numFmtId="0" fontId="16" fillId="0" borderId="0"/>
    <xf numFmtId="170" fontId="16" fillId="0" borderId="0" applyFont="0" applyFill="0" applyBorder="0" applyAlignment="0" applyProtection="0"/>
    <xf numFmtId="0" fontId="58" fillId="0" borderId="0" applyNumberFormat="0" applyFill="0" applyBorder="0" applyAlignment="0" applyProtection="0">
      <alignment vertical="top"/>
      <protection locked="0"/>
    </xf>
    <xf numFmtId="171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5" fillId="0" borderId="0"/>
    <xf numFmtId="0" fontId="59" fillId="0" borderId="0" applyFont="0" applyFill="0" applyBorder="0" applyAlignment="0" applyProtection="0"/>
    <xf numFmtId="0" fontId="59" fillId="0" borderId="0" applyFont="0" applyFill="0" applyBorder="0" applyAlignment="0" applyProtection="0"/>
    <xf numFmtId="0" fontId="59" fillId="0" borderId="0"/>
    <xf numFmtId="168" fontId="18" fillId="0" borderId="0" applyFont="0" applyFill="0" applyBorder="0" applyAlignment="0" applyProtection="0">
      <protection locked="0"/>
    </xf>
    <xf numFmtId="168" fontId="18" fillId="0" borderId="0" applyFont="0" applyFill="0" applyBorder="0" applyAlignment="0" applyProtection="0">
      <protection locked="0"/>
    </xf>
    <xf numFmtId="168" fontId="18" fillId="0" borderId="0" applyFont="0" applyFill="0" applyBorder="0" applyAlignment="0" applyProtection="0">
      <protection locked="0"/>
    </xf>
    <xf numFmtId="0" fontId="16" fillId="0" borderId="38"/>
    <xf numFmtId="0" fontId="16" fillId="0" borderId="38"/>
    <xf numFmtId="0" fontId="16" fillId="0" borderId="38"/>
    <xf numFmtId="0" fontId="16" fillId="0" borderId="38"/>
    <xf numFmtId="0" fontId="16" fillId="0" borderId="38"/>
    <xf numFmtId="0" fontId="16" fillId="0" borderId="38"/>
    <xf numFmtId="4" fontId="60" fillId="0" borderId="26">
      <alignment horizontal="center"/>
      <protection hidden="1"/>
    </xf>
    <xf numFmtId="4" fontId="60" fillId="0" borderId="26">
      <alignment horizontal="center"/>
      <protection hidden="1"/>
    </xf>
    <xf numFmtId="0" fontId="33" fillId="2" borderId="0" applyNumberFormat="0" applyBorder="0" applyAlignment="0" applyProtection="0"/>
    <xf numFmtId="0" fontId="33" fillId="2" borderId="0" applyNumberFormat="0" applyBorder="0" applyAlignment="0" applyProtection="0"/>
    <xf numFmtId="0" fontId="33" fillId="2" borderId="0" applyNumberFormat="0" applyBorder="0" applyAlignment="0" applyProtection="0"/>
    <xf numFmtId="0" fontId="33" fillId="2" borderId="0" applyNumberFormat="0" applyBorder="0" applyAlignment="0" applyProtection="0"/>
    <xf numFmtId="0" fontId="33" fillId="2" borderId="0" applyNumberFormat="0" applyBorder="0" applyAlignment="0" applyProtection="0"/>
    <xf numFmtId="0" fontId="33" fillId="2" borderId="0" applyNumberFormat="0" applyBorder="0" applyAlignment="0" applyProtection="0"/>
    <xf numFmtId="0" fontId="33" fillId="2" borderId="0" applyNumberFormat="0" applyBorder="0" applyAlignment="0" applyProtection="0"/>
    <xf numFmtId="0" fontId="33" fillId="2" borderId="0" applyNumberFormat="0" applyBorder="0" applyAlignment="0" applyProtection="0"/>
    <xf numFmtId="0" fontId="33" fillId="2" borderId="0" applyNumberFormat="0" applyBorder="0" applyAlignment="0" applyProtection="0"/>
    <xf numFmtId="0" fontId="33" fillId="2" borderId="0" applyNumberFormat="0" applyBorder="0" applyAlignment="0" applyProtection="0"/>
    <xf numFmtId="0" fontId="33" fillId="2" borderId="0" applyNumberFormat="0" applyBorder="0" applyAlignment="0" applyProtection="0"/>
    <xf numFmtId="0" fontId="33" fillId="2" borderId="0" applyNumberFormat="0" applyBorder="0" applyAlignment="0" applyProtection="0"/>
    <xf numFmtId="0" fontId="33" fillId="2" borderId="0" applyNumberFormat="0" applyBorder="0" applyAlignment="0" applyProtection="0"/>
    <xf numFmtId="0" fontId="33" fillId="2" borderId="0" applyNumberFormat="0" applyBorder="0" applyAlignment="0" applyProtection="0"/>
    <xf numFmtId="0" fontId="33" fillId="2" borderId="0" applyNumberFormat="0" applyBorder="0" applyAlignment="0" applyProtection="0"/>
    <xf numFmtId="0" fontId="33" fillId="2" borderId="0" applyNumberFormat="0" applyBorder="0" applyAlignment="0" applyProtection="0"/>
    <xf numFmtId="0" fontId="33" fillId="2" borderId="0" applyNumberFormat="0" applyBorder="0" applyAlignment="0" applyProtection="0"/>
    <xf numFmtId="0" fontId="33" fillId="2" borderId="0" applyNumberFormat="0" applyBorder="0" applyAlignment="0" applyProtection="0"/>
    <xf numFmtId="0" fontId="33" fillId="2" borderId="0" applyNumberFormat="0" applyBorder="0" applyAlignment="0" applyProtection="0"/>
    <xf numFmtId="0" fontId="33" fillId="2" borderId="0" applyNumberFormat="0" applyBorder="0" applyAlignment="0" applyProtection="0"/>
    <xf numFmtId="0" fontId="33" fillId="2" borderId="0" applyNumberFormat="0" applyBorder="0" applyAlignment="0" applyProtection="0"/>
    <xf numFmtId="0" fontId="33" fillId="2" borderId="0" applyNumberFormat="0" applyBorder="0" applyAlignment="0" applyProtection="0"/>
    <xf numFmtId="0" fontId="33" fillId="2" borderId="0" applyNumberFormat="0" applyBorder="0" applyAlignment="0" applyProtection="0"/>
    <xf numFmtId="0" fontId="33" fillId="2" borderId="0" applyNumberFormat="0" applyBorder="0" applyAlignment="0" applyProtection="0"/>
    <xf numFmtId="0" fontId="33" fillId="2" borderId="0" applyNumberFormat="0" applyBorder="0" applyAlignment="0" applyProtection="0"/>
    <xf numFmtId="0" fontId="33" fillId="2" borderId="0" applyNumberFormat="0" applyBorder="0" applyAlignment="0" applyProtection="0"/>
    <xf numFmtId="0" fontId="33" fillId="2" borderId="0" applyNumberFormat="0" applyBorder="0" applyAlignment="0" applyProtection="0"/>
    <xf numFmtId="0" fontId="33" fillId="2" borderId="0" applyNumberFormat="0" applyBorder="0" applyAlignment="0" applyProtection="0"/>
    <xf numFmtId="0" fontId="33" fillId="2" borderId="0" applyNumberFormat="0" applyBorder="0" applyAlignment="0" applyProtection="0"/>
    <xf numFmtId="0" fontId="33" fillId="2" borderId="0" applyNumberFormat="0" applyBorder="0" applyAlignment="0" applyProtection="0"/>
    <xf numFmtId="0" fontId="33" fillId="2" borderId="0" applyNumberFormat="0" applyBorder="0" applyAlignment="0" applyProtection="0"/>
    <xf numFmtId="0" fontId="33" fillId="2" borderId="0" applyNumberFormat="0" applyBorder="0" applyAlignment="0" applyProtection="0"/>
    <xf numFmtId="0" fontId="33" fillId="2" borderId="0" applyNumberFormat="0" applyBorder="0" applyAlignment="0" applyProtection="0"/>
    <xf numFmtId="0" fontId="33" fillId="2" borderId="0" applyNumberFormat="0" applyBorder="0" applyAlignment="0" applyProtection="0"/>
    <xf numFmtId="0" fontId="33" fillId="2" borderId="0" applyNumberFormat="0" applyBorder="0" applyAlignment="0" applyProtection="0"/>
    <xf numFmtId="0" fontId="33" fillId="2" borderId="0" applyNumberFormat="0" applyBorder="0" applyAlignment="0" applyProtection="0"/>
    <xf numFmtId="0" fontId="33" fillId="2" borderId="0" applyNumberFormat="0" applyBorder="0" applyAlignment="0" applyProtection="0"/>
    <xf numFmtId="0" fontId="33" fillId="2" borderId="0" applyNumberFormat="0" applyBorder="0" applyAlignment="0" applyProtection="0"/>
    <xf numFmtId="0" fontId="33" fillId="2" borderId="0" applyNumberFormat="0" applyBorder="0" applyAlignment="0" applyProtection="0"/>
    <xf numFmtId="0" fontId="33" fillId="2" borderId="0" applyNumberFormat="0" applyBorder="0" applyAlignment="0" applyProtection="0"/>
    <xf numFmtId="0" fontId="33" fillId="2" borderId="0" applyNumberFormat="0" applyBorder="0" applyAlignment="0" applyProtection="0"/>
    <xf numFmtId="0" fontId="33" fillId="2" borderId="0" applyNumberFormat="0" applyBorder="0" applyAlignment="0" applyProtection="0"/>
    <xf numFmtId="0" fontId="33" fillId="2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2" borderId="0" applyNumberFormat="0" applyBorder="0" applyAlignment="0" applyProtection="0"/>
    <xf numFmtId="0" fontId="33" fillId="2" borderId="0" applyNumberFormat="0" applyBorder="0" applyAlignment="0" applyProtection="0"/>
    <xf numFmtId="0" fontId="33" fillId="2" borderId="0" applyNumberFormat="0" applyBorder="0" applyAlignment="0" applyProtection="0"/>
    <xf numFmtId="0" fontId="33" fillId="2" borderId="0" applyNumberFormat="0" applyBorder="0" applyAlignment="0" applyProtection="0"/>
    <xf numFmtId="0" fontId="33" fillId="2" borderId="0" applyNumberFormat="0" applyBorder="0" applyAlignment="0" applyProtection="0"/>
    <xf numFmtId="0" fontId="33" fillId="2" borderId="0" applyNumberFormat="0" applyBorder="0" applyAlignment="0" applyProtection="0"/>
    <xf numFmtId="0" fontId="33" fillId="2" borderId="0" applyNumberFormat="0" applyBorder="0" applyAlignment="0" applyProtection="0"/>
    <xf numFmtId="0" fontId="33" fillId="2" borderId="0" applyNumberFormat="0" applyBorder="0" applyAlignment="0" applyProtection="0"/>
    <xf numFmtId="0" fontId="33" fillId="2" borderId="0" applyNumberFormat="0" applyBorder="0" applyAlignment="0" applyProtection="0"/>
    <xf numFmtId="0" fontId="33" fillId="2" borderId="0" applyNumberFormat="0" applyBorder="0" applyAlignment="0" applyProtection="0"/>
    <xf numFmtId="0" fontId="33" fillId="2" borderId="0" applyNumberFormat="0" applyBorder="0" applyAlignment="0" applyProtection="0"/>
    <xf numFmtId="0" fontId="33" fillId="2" borderId="0" applyNumberFormat="0" applyBorder="0" applyAlignment="0" applyProtection="0"/>
    <xf numFmtId="0" fontId="33" fillId="2" borderId="0" applyNumberFormat="0" applyBorder="0" applyAlignment="0" applyProtection="0"/>
    <xf numFmtId="0" fontId="33" fillId="2" borderId="0" applyNumberFormat="0" applyBorder="0" applyAlignment="0" applyProtection="0"/>
    <xf numFmtId="0" fontId="33" fillId="2" borderId="0" applyNumberFormat="0" applyBorder="0" applyAlignment="0" applyProtection="0"/>
    <xf numFmtId="0" fontId="33" fillId="2" borderId="0" applyNumberFormat="0" applyBorder="0" applyAlignment="0" applyProtection="0"/>
    <xf numFmtId="0" fontId="33" fillId="2" borderId="0" applyNumberFormat="0" applyBorder="0" applyAlignment="0" applyProtection="0"/>
    <xf numFmtId="0" fontId="33" fillId="2" borderId="0" applyNumberFormat="0" applyBorder="0" applyAlignment="0" applyProtection="0"/>
    <xf numFmtId="0" fontId="33" fillId="2" borderId="0" applyNumberFormat="0" applyBorder="0" applyAlignment="0" applyProtection="0"/>
    <xf numFmtId="0" fontId="33" fillId="2" borderId="0" applyNumberFormat="0" applyBorder="0" applyAlignment="0" applyProtection="0"/>
    <xf numFmtId="0" fontId="33" fillId="2" borderId="0" applyNumberFormat="0" applyBorder="0" applyAlignment="0" applyProtection="0"/>
    <xf numFmtId="0" fontId="33" fillId="2" borderId="0" applyNumberFormat="0" applyBorder="0" applyAlignment="0" applyProtection="0"/>
    <xf numFmtId="0" fontId="33" fillId="2" borderId="0" applyNumberFormat="0" applyBorder="0" applyAlignment="0" applyProtection="0"/>
    <xf numFmtId="0" fontId="33" fillId="2" borderId="0" applyNumberFormat="0" applyBorder="0" applyAlignment="0" applyProtection="0"/>
    <xf numFmtId="0" fontId="33" fillId="2" borderId="0" applyNumberFormat="0" applyBorder="0" applyAlignment="0" applyProtection="0"/>
    <xf numFmtId="0" fontId="33" fillId="2" borderId="0" applyNumberFormat="0" applyBorder="0" applyAlignment="0" applyProtection="0"/>
    <xf numFmtId="0" fontId="33" fillId="2" borderId="0" applyNumberFormat="0" applyBorder="0" applyAlignment="0" applyProtection="0"/>
    <xf numFmtId="0" fontId="33" fillId="2" borderId="0" applyNumberFormat="0" applyBorder="0" applyAlignment="0" applyProtection="0"/>
    <xf numFmtId="0" fontId="33" fillId="2" borderId="0" applyNumberFormat="0" applyBorder="0" applyAlignment="0" applyProtection="0"/>
    <xf numFmtId="0" fontId="33" fillId="2" borderId="0" applyNumberFormat="0" applyBorder="0" applyAlignment="0" applyProtection="0"/>
    <xf numFmtId="0" fontId="33" fillId="2" borderId="0" applyNumberFormat="0" applyBorder="0" applyAlignment="0" applyProtection="0"/>
    <xf numFmtId="0" fontId="33" fillId="2" borderId="0" applyNumberFormat="0" applyBorder="0" applyAlignment="0" applyProtection="0"/>
    <xf numFmtId="0" fontId="33" fillId="2" borderId="0" applyNumberFormat="0" applyBorder="0" applyAlignment="0" applyProtection="0"/>
    <xf numFmtId="0" fontId="33" fillId="2" borderId="0" applyNumberFormat="0" applyBorder="0" applyAlignment="0" applyProtection="0"/>
    <xf numFmtId="0" fontId="33" fillId="2" borderId="0" applyNumberFormat="0" applyBorder="0" applyAlignment="0" applyProtection="0"/>
    <xf numFmtId="0" fontId="33" fillId="2" borderId="0" applyNumberFormat="0" applyBorder="0" applyAlignment="0" applyProtection="0"/>
    <xf numFmtId="0" fontId="33" fillId="2" borderId="0" applyNumberFormat="0" applyBorder="0" applyAlignment="0" applyProtection="0"/>
    <xf numFmtId="0" fontId="33" fillId="2" borderId="0" applyNumberFormat="0" applyBorder="0" applyAlignment="0" applyProtection="0"/>
    <xf numFmtId="0" fontId="33" fillId="2" borderId="0" applyNumberFormat="0" applyBorder="0" applyAlignment="0" applyProtection="0"/>
    <xf numFmtId="0" fontId="33" fillId="2" borderId="0" applyNumberFormat="0" applyBorder="0" applyAlignment="0" applyProtection="0"/>
    <xf numFmtId="0" fontId="33" fillId="2" borderId="0" applyNumberFormat="0" applyBorder="0" applyAlignment="0" applyProtection="0"/>
    <xf numFmtId="0" fontId="33" fillId="29" borderId="0" applyNumberFormat="0" applyBorder="0" applyAlignment="0" applyProtection="0"/>
    <xf numFmtId="0" fontId="33" fillId="2" borderId="0" applyNumberFormat="0" applyBorder="0" applyAlignment="0" applyProtection="0"/>
    <xf numFmtId="0" fontId="33" fillId="2" borderId="0" applyNumberFormat="0" applyBorder="0" applyAlignment="0" applyProtection="0"/>
    <xf numFmtId="0" fontId="33" fillId="2" borderId="0" applyNumberFormat="0" applyBorder="0" applyAlignment="0" applyProtection="0"/>
    <xf numFmtId="0" fontId="33" fillId="2" borderId="0" applyNumberFormat="0" applyBorder="0" applyAlignment="0" applyProtection="0"/>
    <xf numFmtId="0" fontId="33" fillId="2" borderId="0" applyNumberFormat="0" applyBorder="0" applyAlignment="0" applyProtection="0"/>
    <xf numFmtId="0" fontId="33" fillId="2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2" borderId="0" applyNumberFormat="0" applyBorder="0" applyAlignment="0" applyProtection="0"/>
    <xf numFmtId="0" fontId="33" fillId="2" borderId="0" applyNumberFormat="0" applyBorder="0" applyAlignment="0" applyProtection="0"/>
    <xf numFmtId="0" fontId="33" fillId="2" borderId="0" applyNumberFormat="0" applyBorder="0" applyAlignment="0" applyProtection="0"/>
    <xf numFmtId="0" fontId="33" fillId="2" borderId="0" applyNumberFormat="0" applyBorder="0" applyAlignment="0" applyProtection="0"/>
    <xf numFmtId="0" fontId="33" fillId="2" borderId="0" applyNumberFormat="0" applyBorder="0" applyAlignment="0" applyProtection="0"/>
    <xf numFmtId="0" fontId="33" fillId="2" borderId="0" applyNumberFormat="0" applyBorder="0" applyAlignment="0" applyProtection="0"/>
    <xf numFmtId="0" fontId="33" fillId="2" borderId="0" applyNumberFormat="0" applyBorder="0" applyAlignment="0" applyProtection="0"/>
    <xf numFmtId="0" fontId="33" fillId="2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23" borderId="0" applyNumberFormat="0" applyBorder="0" applyAlignment="0" applyProtection="0"/>
    <xf numFmtId="0" fontId="33" fillId="2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7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23" borderId="0" applyNumberFormat="0" applyBorder="0" applyAlignment="0" applyProtection="0"/>
    <xf numFmtId="0" fontId="33" fillId="23" borderId="0" applyNumberFormat="0" applyBorder="0" applyAlignment="0" applyProtection="0"/>
    <xf numFmtId="0" fontId="33" fillId="23" borderId="0" applyNumberFormat="0" applyBorder="0" applyAlignment="0" applyProtection="0"/>
    <xf numFmtId="0" fontId="33" fillId="23" borderId="0" applyNumberFormat="0" applyBorder="0" applyAlignment="0" applyProtection="0"/>
    <xf numFmtId="0" fontId="33" fillId="23" borderId="0" applyNumberFormat="0" applyBorder="0" applyAlignment="0" applyProtection="0"/>
    <xf numFmtId="0" fontId="33" fillId="2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23" borderId="0" applyNumberFormat="0" applyBorder="0" applyAlignment="0" applyProtection="0"/>
    <xf numFmtId="0" fontId="33" fillId="23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2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23" borderId="0" applyNumberFormat="0" applyBorder="0" applyAlignment="0" applyProtection="0"/>
    <xf numFmtId="0" fontId="33" fillId="23" borderId="0" applyNumberFormat="0" applyBorder="0" applyAlignment="0" applyProtection="0"/>
    <xf numFmtId="0" fontId="33" fillId="23" borderId="0" applyNumberFormat="0" applyBorder="0" applyAlignment="0" applyProtection="0"/>
    <xf numFmtId="0" fontId="33" fillId="23" borderId="0" applyNumberFormat="0" applyBorder="0" applyAlignment="0" applyProtection="0"/>
    <xf numFmtId="0" fontId="33" fillId="23" borderId="0" applyNumberFormat="0" applyBorder="0" applyAlignment="0" applyProtection="0"/>
    <xf numFmtId="0" fontId="33" fillId="23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29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33" fillId="30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24" borderId="0" applyNumberFormat="0" applyBorder="0" applyAlignment="0" applyProtection="0"/>
    <xf numFmtId="0" fontId="33" fillId="24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24" borderId="0" applyNumberFormat="0" applyBorder="0" applyAlignment="0" applyProtection="0"/>
    <xf numFmtId="0" fontId="33" fillId="24" borderId="0" applyNumberFormat="0" applyBorder="0" applyAlignment="0" applyProtection="0"/>
    <xf numFmtId="0" fontId="33" fillId="24" borderId="0" applyNumberFormat="0" applyBorder="0" applyAlignment="0" applyProtection="0"/>
    <xf numFmtId="0" fontId="33" fillId="24" borderId="0" applyNumberFormat="0" applyBorder="0" applyAlignment="0" applyProtection="0"/>
    <xf numFmtId="0" fontId="33" fillId="24" borderId="0" applyNumberFormat="0" applyBorder="0" applyAlignment="0" applyProtection="0"/>
    <xf numFmtId="0" fontId="33" fillId="24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20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23" borderId="0" applyNumberFormat="0" applyBorder="0" applyAlignment="0" applyProtection="0"/>
    <xf numFmtId="0" fontId="33" fillId="23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7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23" borderId="0" applyNumberFormat="0" applyBorder="0" applyAlignment="0" applyProtection="0"/>
    <xf numFmtId="0" fontId="33" fillId="23" borderId="0" applyNumberFormat="0" applyBorder="0" applyAlignment="0" applyProtection="0"/>
    <xf numFmtId="0" fontId="33" fillId="23" borderId="0" applyNumberFormat="0" applyBorder="0" applyAlignment="0" applyProtection="0"/>
    <xf numFmtId="0" fontId="33" fillId="23" borderId="0" applyNumberFormat="0" applyBorder="0" applyAlignment="0" applyProtection="0"/>
    <xf numFmtId="0" fontId="33" fillId="23" borderId="0" applyNumberFormat="0" applyBorder="0" applyAlignment="0" applyProtection="0"/>
    <xf numFmtId="0" fontId="33" fillId="23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23" borderId="0" applyNumberFormat="0" applyBorder="0" applyAlignment="0" applyProtection="0"/>
    <xf numFmtId="0" fontId="33" fillId="23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2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23" borderId="0" applyNumberFormat="0" applyBorder="0" applyAlignment="0" applyProtection="0"/>
    <xf numFmtId="0" fontId="33" fillId="23" borderId="0" applyNumberFormat="0" applyBorder="0" applyAlignment="0" applyProtection="0"/>
    <xf numFmtId="0" fontId="33" fillId="23" borderId="0" applyNumberFormat="0" applyBorder="0" applyAlignment="0" applyProtection="0"/>
    <xf numFmtId="0" fontId="33" fillId="23" borderId="0" applyNumberFormat="0" applyBorder="0" applyAlignment="0" applyProtection="0"/>
    <xf numFmtId="0" fontId="33" fillId="23" borderId="0" applyNumberFormat="0" applyBorder="0" applyAlignment="0" applyProtection="0"/>
    <xf numFmtId="0" fontId="33" fillId="23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20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24" borderId="0" applyNumberFormat="0" applyBorder="0" applyAlignment="0" applyProtection="0"/>
    <xf numFmtId="0" fontId="33" fillId="24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7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24" borderId="0" applyNumberFormat="0" applyBorder="0" applyAlignment="0" applyProtection="0"/>
    <xf numFmtId="0" fontId="33" fillId="24" borderId="0" applyNumberFormat="0" applyBorder="0" applyAlignment="0" applyProtection="0"/>
    <xf numFmtId="0" fontId="33" fillId="24" borderId="0" applyNumberFormat="0" applyBorder="0" applyAlignment="0" applyProtection="0"/>
    <xf numFmtId="0" fontId="33" fillId="24" borderId="0" applyNumberFormat="0" applyBorder="0" applyAlignment="0" applyProtection="0"/>
    <xf numFmtId="0" fontId="33" fillId="24" borderId="0" applyNumberFormat="0" applyBorder="0" applyAlignment="0" applyProtection="0"/>
    <xf numFmtId="0" fontId="33" fillId="24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6" borderId="0" applyNumberFormat="0" applyBorder="0" applyAlignment="0" applyProtection="0"/>
    <xf numFmtId="0" fontId="34" fillId="6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4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23" borderId="0" applyNumberFormat="0" applyBorder="0" applyAlignment="0" applyProtection="0"/>
    <xf numFmtId="0" fontId="34" fillId="23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2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3" borderId="0" applyNumberFormat="0" applyBorder="0" applyAlignment="0" applyProtection="0"/>
    <xf numFmtId="0" fontId="34" fillId="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20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6" borderId="0" applyNumberFormat="0" applyBorder="0" applyAlignment="0" applyProtection="0"/>
    <xf numFmtId="0" fontId="34" fillId="6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7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4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33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2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34" borderId="0" applyNumberFormat="0" applyBorder="0" applyAlignment="0" applyProtection="0"/>
    <xf numFmtId="0" fontId="34" fillId="34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34" borderId="0" applyNumberFormat="0" applyBorder="0" applyAlignment="0" applyProtection="0"/>
    <xf numFmtId="0" fontId="34" fillId="13" borderId="0" applyNumberFormat="0" applyBorder="0" applyAlignment="0" applyProtection="0"/>
    <xf numFmtId="0" fontId="34" fillId="34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35" borderId="0" applyNumberFormat="0" applyBorder="0" applyAlignment="0" applyProtection="0"/>
    <xf numFmtId="0" fontId="34" fillId="35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13" fillId="0" borderId="26" applyProtection="0">
      <alignment horizontal="center" vertical="top" wrapText="1"/>
    </xf>
    <xf numFmtId="0" fontId="13" fillId="0" borderId="26" applyProtection="0">
      <alignment horizontal="center" vertical="top" wrapText="1"/>
    </xf>
    <xf numFmtId="0" fontId="35" fillId="3" borderId="0" applyNumberFormat="0" applyBorder="0" applyAlignment="0" applyProtection="0"/>
    <xf numFmtId="0" fontId="35" fillId="3" borderId="0" applyNumberFormat="0" applyBorder="0" applyAlignment="0" applyProtection="0"/>
    <xf numFmtId="0" fontId="35" fillId="3" borderId="0" applyNumberFormat="0" applyBorder="0" applyAlignment="0" applyProtection="0"/>
    <xf numFmtId="0" fontId="35" fillId="3" borderId="0" applyNumberFormat="0" applyBorder="0" applyAlignment="0" applyProtection="0"/>
    <xf numFmtId="0" fontId="35" fillId="3" borderId="0" applyNumberFormat="0" applyBorder="0" applyAlignment="0" applyProtection="0"/>
    <xf numFmtId="0" fontId="35" fillId="3" borderId="0" applyNumberFormat="0" applyBorder="0" applyAlignment="0" applyProtection="0"/>
    <xf numFmtId="0" fontId="35" fillId="3" borderId="0" applyNumberFormat="0" applyBorder="0" applyAlignment="0" applyProtection="0"/>
    <xf numFmtId="0" fontId="35" fillId="3" borderId="0" applyNumberFormat="0" applyBorder="0" applyAlignment="0" applyProtection="0"/>
    <xf numFmtId="0" fontId="35" fillId="3" borderId="0" applyNumberFormat="0" applyBorder="0" applyAlignment="0" applyProtection="0"/>
    <xf numFmtId="0" fontId="35" fillId="3" borderId="0" applyNumberFormat="0" applyBorder="0" applyAlignment="0" applyProtection="0"/>
    <xf numFmtId="0" fontId="35" fillId="3" borderId="0" applyNumberFormat="0" applyBorder="0" applyAlignment="0" applyProtection="0"/>
    <xf numFmtId="0" fontId="35" fillId="3" borderId="0" applyNumberFormat="0" applyBorder="0" applyAlignment="0" applyProtection="0"/>
    <xf numFmtId="0" fontId="35" fillId="3" borderId="0" applyNumberFormat="0" applyBorder="0" applyAlignment="0" applyProtection="0"/>
    <xf numFmtId="0" fontId="35" fillId="3" borderId="0" applyNumberFormat="0" applyBorder="0" applyAlignment="0" applyProtection="0"/>
    <xf numFmtId="0" fontId="35" fillId="3" borderId="0" applyNumberFormat="0" applyBorder="0" applyAlignment="0" applyProtection="0"/>
    <xf numFmtId="0" fontId="35" fillId="3" borderId="0" applyNumberFormat="0" applyBorder="0" applyAlignment="0" applyProtection="0"/>
    <xf numFmtId="0" fontId="35" fillId="3" borderId="0" applyNumberFormat="0" applyBorder="0" applyAlignment="0" applyProtection="0"/>
    <xf numFmtId="0" fontId="35" fillId="3" borderId="0" applyNumberFormat="0" applyBorder="0" applyAlignment="0" applyProtection="0"/>
    <xf numFmtId="0" fontId="35" fillId="3" borderId="0" applyNumberFormat="0" applyBorder="0" applyAlignment="0" applyProtection="0"/>
    <xf numFmtId="0" fontId="35" fillId="3" borderId="0" applyNumberFormat="0" applyBorder="0" applyAlignment="0" applyProtection="0"/>
    <xf numFmtId="0" fontId="35" fillId="3" borderId="0" applyNumberFormat="0" applyBorder="0" applyAlignment="0" applyProtection="0"/>
    <xf numFmtId="0" fontId="35" fillId="3" borderId="0" applyNumberFormat="0" applyBorder="0" applyAlignment="0" applyProtection="0"/>
    <xf numFmtId="0" fontId="35" fillId="3" borderId="0" applyNumberFormat="0" applyBorder="0" applyAlignment="0" applyProtection="0"/>
    <xf numFmtId="0" fontId="35" fillId="3" borderId="0" applyNumberFormat="0" applyBorder="0" applyAlignment="0" applyProtection="0"/>
    <xf numFmtId="0" fontId="35" fillId="3" borderId="0" applyNumberFormat="0" applyBorder="0" applyAlignment="0" applyProtection="0"/>
    <xf numFmtId="0" fontId="35" fillId="3" borderId="0" applyNumberFormat="0" applyBorder="0" applyAlignment="0" applyProtection="0"/>
    <xf numFmtId="0" fontId="35" fillId="3" borderId="0" applyNumberFormat="0" applyBorder="0" applyAlignment="0" applyProtection="0"/>
    <xf numFmtId="0" fontId="35" fillId="3" borderId="0" applyNumberFormat="0" applyBorder="0" applyAlignment="0" applyProtection="0"/>
    <xf numFmtId="0" fontId="35" fillId="3" borderId="0" applyNumberFormat="0" applyBorder="0" applyAlignment="0" applyProtection="0"/>
    <xf numFmtId="0" fontId="35" fillId="3" borderId="0" applyNumberFormat="0" applyBorder="0" applyAlignment="0" applyProtection="0"/>
    <xf numFmtId="0" fontId="35" fillId="3" borderId="0" applyNumberFormat="0" applyBorder="0" applyAlignment="0" applyProtection="0"/>
    <xf numFmtId="0" fontId="35" fillId="3" borderId="0" applyNumberFormat="0" applyBorder="0" applyAlignment="0" applyProtection="0"/>
    <xf numFmtId="0" fontId="35" fillId="3" borderId="0" applyNumberFormat="0" applyBorder="0" applyAlignment="0" applyProtection="0"/>
    <xf numFmtId="0" fontId="35" fillId="3" borderId="0" applyNumberFormat="0" applyBorder="0" applyAlignment="0" applyProtection="0"/>
    <xf numFmtId="0" fontId="35" fillId="3" borderId="0" applyNumberFormat="0" applyBorder="0" applyAlignment="0" applyProtection="0"/>
    <xf numFmtId="0" fontId="35" fillId="3" borderId="0" applyNumberFormat="0" applyBorder="0" applyAlignment="0" applyProtection="0"/>
    <xf numFmtId="0" fontId="35" fillId="3" borderId="0" applyNumberFormat="0" applyBorder="0" applyAlignment="0" applyProtection="0"/>
    <xf numFmtId="0" fontId="35" fillId="3" borderId="0" applyNumberFormat="0" applyBorder="0" applyAlignment="0" applyProtection="0"/>
    <xf numFmtId="0" fontId="35" fillId="3" borderId="0" applyNumberFormat="0" applyBorder="0" applyAlignment="0" applyProtection="0"/>
    <xf numFmtId="0" fontId="35" fillId="3" borderId="0" applyNumberFormat="0" applyBorder="0" applyAlignment="0" applyProtection="0"/>
    <xf numFmtId="0" fontId="35" fillId="3" borderId="0" applyNumberFormat="0" applyBorder="0" applyAlignment="0" applyProtection="0"/>
    <xf numFmtId="0" fontId="35" fillId="3" borderId="0" applyNumberFormat="0" applyBorder="0" applyAlignment="0" applyProtection="0"/>
    <xf numFmtId="0" fontId="35" fillId="5" borderId="0" applyNumberFormat="0" applyBorder="0" applyAlignment="0" applyProtection="0"/>
    <xf numFmtId="0" fontId="35" fillId="5" borderId="0" applyNumberFormat="0" applyBorder="0" applyAlignment="0" applyProtection="0"/>
    <xf numFmtId="0" fontId="35" fillId="3" borderId="0" applyNumberFormat="0" applyBorder="0" applyAlignment="0" applyProtection="0"/>
    <xf numFmtId="0" fontId="35" fillId="3" borderId="0" applyNumberFormat="0" applyBorder="0" applyAlignment="0" applyProtection="0"/>
    <xf numFmtId="0" fontId="35" fillId="3" borderId="0" applyNumberFormat="0" applyBorder="0" applyAlignment="0" applyProtection="0"/>
    <xf numFmtId="0" fontId="35" fillId="3" borderId="0" applyNumberFormat="0" applyBorder="0" applyAlignment="0" applyProtection="0"/>
    <xf numFmtId="0" fontId="35" fillId="3" borderId="0" applyNumberFormat="0" applyBorder="0" applyAlignment="0" applyProtection="0"/>
    <xf numFmtId="0" fontId="35" fillId="3" borderId="0" applyNumberFormat="0" applyBorder="0" applyAlignment="0" applyProtection="0"/>
    <xf numFmtId="0" fontId="35" fillId="3" borderId="0" applyNumberFormat="0" applyBorder="0" applyAlignment="0" applyProtection="0"/>
    <xf numFmtId="0" fontId="35" fillId="3" borderId="0" applyNumberFormat="0" applyBorder="0" applyAlignment="0" applyProtection="0"/>
    <xf numFmtId="0" fontId="35" fillId="3" borderId="0" applyNumberFormat="0" applyBorder="0" applyAlignment="0" applyProtection="0"/>
    <xf numFmtId="0" fontId="35" fillId="3" borderId="0" applyNumberFormat="0" applyBorder="0" applyAlignment="0" applyProtection="0"/>
    <xf numFmtId="0" fontId="35" fillId="3" borderId="0" applyNumberFormat="0" applyBorder="0" applyAlignment="0" applyProtection="0"/>
    <xf numFmtId="0" fontId="35" fillId="3" borderId="0" applyNumberFormat="0" applyBorder="0" applyAlignment="0" applyProtection="0"/>
    <xf numFmtId="0" fontId="35" fillId="3" borderId="0" applyNumberFormat="0" applyBorder="0" applyAlignment="0" applyProtection="0"/>
    <xf numFmtId="0" fontId="35" fillId="3" borderId="0" applyNumberFormat="0" applyBorder="0" applyAlignment="0" applyProtection="0"/>
    <xf numFmtId="0" fontId="35" fillId="3" borderId="0" applyNumberFormat="0" applyBorder="0" applyAlignment="0" applyProtection="0"/>
    <xf numFmtId="0" fontId="35" fillId="3" borderId="0" applyNumberFormat="0" applyBorder="0" applyAlignment="0" applyProtection="0"/>
    <xf numFmtId="0" fontId="35" fillId="3" borderId="0" applyNumberFormat="0" applyBorder="0" applyAlignment="0" applyProtection="0"/>
    <xf numFmtId="0" fontId="35" fillId="3" borderId="0" applyNumberFormat="0" applyBorder="0" applyAlignment="0" applyProtection="0"/>
    <xf numFmtId="0" fontId="35" fillId="3" borderId="0" applyNumberFormat="0" applyBorder="0" applyAlignment="0" applyProtection="0"/>
    <xf numFmtId="0" fontId="35" fillId="3" borderId="0" applyNumberFormat="0" applyBorder="0" applyAlignment="0" applyProtection="0"/>
    <xf numFmtId="0" fontId="35" fillId="3" borderId="0" applyNumberFormat="0" applyBorder="0" applyAlignment="0" applyProtection="0"/>
    <xf numFmtId="0" fontId="35" fillId="3" borderId="0" applyNumberFormat="0" applyBorder="0" applyAlignment="0" applyProtection="0"/>
    <xf numFmtId="0" fontId="35" fillId="3" borderId="0" applyNumberFormat="0" applyBorder="0" applyAlignment="0" applyProtection="0"/>
    <xf numFmtId="0" fontId="35" fillId="3" borderId="0" applyNumberFormat="0" applyBorder="0" applyAlignment="0" applyProtection="0"/>
    <xf numFmtId="0" fontId="35" fillId="3" borderId="0" applyNumberFormat="0" applyBorder="0" applyAlignment="0" applyProtection="0"/>
    <xf numFmtId="0" fontId="35" fillId="3" borderId="0" applyNumberFormat="0" applyBorder="0" applyAlignment="0" applyProtection="0"/>
    <xf numFmtId="0" fontId="35" fillId="3" borderId="0" applyNumberFormat="0" applyBorder="0" applyAlignment="0" applyProtection="0"/>
    <xf numFmtId="0" fontId="35" fillId="3" borderId="0" applyNumberFormat="0" applyBorder="0" applyAlignment="0" applyProtection="0"/>
    <xf numFmtId="0" fontId="35" fillId="3" borderId="0" applyNumberFormat="0" applyBorder="0" applyAlignment="0" applyProtection="0"/>
    <xf numFmtId="0" fontId="35" fillId="3" borderId="0" applyNumberFormat="0" applyBorder="0" applyAlignment="0" applyProtection="0"/>
    <xf numFmtId="0" fontId="35" fillId="3" borderId="0" applyNumberFormat="0" applyBorder="0" applyAlignment="0" applyProtection="0"/>
    <xf numFmtId="0" fontId="35" fillId="3" borderId="0" applyNumberFormat="0" applyBorder="0" applyAlignment="0" applyProtection="0"/>
    <xf numFmtId="0" fontId="35" fillId="3" borderId="0" applyNumberFormat="0" applyBorder="0" applyAlignment="0" applyProtection="0"/>
    <xf numFmtId="0" fontId="35" fillId="3" borderId="0" applyNumberFormat="0" applyBorder="0" applyAlignment="0" applyProtection="0"/>
    <xf numFmtId="0" fontId="35" fillId="3" borderId="0" applyNumberFormat="0" applyBorder="0" applyAlignment="0" applyProtection="0"/>
    <xf numFmtId="0" fontId="35" fillId="3" borderId="0" applyNumberFormat="0" applyBorder="0" applyAlignment="0" applyProtection="0"/>
    <xf numFmtId="0" fontId="35" fillId="3" borderId="0" applyNumberFormat="0" applyBorder="0" applyAlignment="0" applyProtection="0"/>
    <xf numFmtId="0" fontId="35" fillId="3" borderId="0" applyNumberFormat="0" applyBorder="0" applyAlignment="0" applyProtection="0"/>
    <xf numFmtId="0" fontId="35" fillId="3" borderId="0" applyNumberFormat="0" applyBorder="0" applyAlignment="0" applyProtection="0"/>
    <xf numFmtId="0" fontId="35" fillId="3" borderId="0" applyNumberFormat="0" applyBorder="0" applyAlignment="0" applyProtection="0"/>
    <xf numFmtId="0" fontId="35" fillId="3" borderId="0" applyNumberFormat="0" applyBorder="0" applyAlignment="0" applyProtection="0"/>
    <xf numFmtId="0" fontId="61" fillId="3" borderId="0" applyNumberFormat="0" applyBorder="0" applyAlignment="0" applyProtection="0"/>
    <xf numFmtId="0" fontId="35" fillId="3" borderId="0" applyNumberFormat="0" applyBorder="0" applyAlignment="0" applyProtection="0"/>
    <xf numFmtId="0" fontId="35" fillId="3" borderId="0" applyNumberFormat="0" applyBorder="0" applyAlignment="0" applyProtection="0"/>
    <xf numFmtId="0" fontId="35" fillId="3" borderId="0" applyNumberFormat="0" applyBorder="0" applyAlignment="0" applyProtection="0"/>
    <xf numFmtId="0" fontId="35" fillId="3" borderId="0" applyNumberFormat="0" applyBorder="0" applyAlignment="0" applyProtection="0"/>
    <xf numFmtId="0" fontId="35" fillId="3" borderId="0" applyNumberFormat="0" applyBorder="0" applyAlignment="0" applyProtection="0"/>
    <xf numFmtId="0" fontId="35" fillId="3" borderId="0" applyNumberFormat="0" applyBorder="0" applyAlignment="0" applyProtection="0"/>
    <xf numFmtId="0" fontId="35" fillId="3" borderId="0" applyNumberFormat="0" applyBorder="0" applyAlignment="0" applyProtection="0"/>
    <xf numFmtId="0" fontId="35" fillId="3" borderId="0" applyNumberFormat="0" applyBorder="0" applyAlignment="0" applyProtection="0"/>
    <xf numFmtId="0" fontId="35" fillId="3" borderId="0" applyNumberFormat="0" applyBorder="0" applyAlignment="0" applyProtection="0"/>
    <xf numFmtId="0" fontId="35" fillId="3" borderId="0" applyNumberFormat="0" applyBorder="0" applyAlignment="0" applyProtection="0"/>
    <xf numFmtId="0" fontId="35" fillId="3" borderId="0" applyNumberFormat="0" applyBorder="0" applyAlignment="0" applyProtection="0"/>
    <xf numFmtId="0" fontId="35" fillId="3" borderId="0" applyNumberFormat="0" applyBorder="0" applyAlignment="0" applyProtection="0"/>
    <xf numFmtId="0" fontId="35" fillId="3" borderId="0" applyNumberFormat="0" applyBorder="0" applyAlignment="0" applyProtection="0"/>
    <xf numFmtId="0" fontId="35" fillId="3" borderId="0" applyNumberFormat="0" applyBorder="0" applyAlignment="0" applyProtection="0"/>
    <xf numFmtId="0" fontId="62" fillId="0" borderId="0" applyNumberFormat="0" applyFont="0" applyFill="0" applyBorder="0" applyAlignment="0" applyProtection="0"/>
    <xf numFmtId="0" fontId="62" fillId="0" borderId="0" applyNumberFormat="0" applyFont="0" applyFill="0" applyBorder="0" applyAlignment="0" applyProtection="0"/>
    <xf numFmtId="0" fontId="62" fillId="0" borderId="0" applyNumberFormat="0" applyFont="0" applyFill="0" applyBorder="0" applyAlignment="0" applyProtection="0"/>
    <xf numFmtId="0" fontId="63" fillId="1" borderId="0"/>
    <xf numFmtId="0" fontId="63" fillId="1" borderId="0"/>
    <xf numFmtId="0" fontId="63" fillId="1" borderId="0"/>
    <xf numFmtId="172" fontId="16" fillId="0" borderId="0" applyFill="0" applyBorder="0" applyAlignment="0"/>
    <xf numFmtId="172" fontId="16" fillId="0" borderId="0" applyFill="0" applyBorder="0" applyAlignment="0"/>
    <xf numFmtId="172" fontId="16" fillId="0" borderId="0" applyFill="0" applyBorder="0" applyAlignment="0"/>
    <xf numFmtId="172" fontId="16" fillId="0" borderId="0" applyFill="0" applyBorder="0" applyAlignment="0"/>
    <xf numFmtId="172" fontId="16" fillId="0" borderId="0" applyFill="0" applyBorder="0" applyAlignment="0"/>
    <xf numFmtId="172" fontId="16" fillId="0" borderId="0" applyFill="0" applyBorder="0" applyAlignment="0"/>
    <xf numFmtId="173" fontId="63" fillId="0" borderId="0" applyFill="0" applyBorder="0" applyAlignment="0"/>
    <xf numFmtId="173" fontId="63" fillId="0" borderId="0" applyFill="0" applyBorder="0" applyAlignment="0"/>
    <xf numFmtId="173" fontId="63" fillId="0" borderId="0" applyFill="0" applyBorder="0" applyAlignment="0"/>
    <xf numFmtId="174" fontId="63" fillId="0" borderId="0" applyFill="0" applyBorder="0" applyAlignment="0"/>
    <xf numFmtId="174" fontId="63" fillId="0" borderId="0" applyFill="0" applyBorder="0" applyAlignment="0"/>
    <xf numFmtId="174" fontId="63" fillId="0" borderId="0" applyFill="0" applyBorder="0" applyAlignment="0"/>
    <xf numFmtId="175" fontId="63" fillId="0" borderId="0" applyFill="0" applyBorder="0" applyAlignment="0"/>
    <xf numFmtId="175" fontId="63" fillId="0" borderId="0" applyFill="0" applyBorder="0" applyAlignment="0"/>
    <xf numFmtId="175" fontId="63" fillId="0" borderId="0" applyFill="0" applyBorder="0" applyAlignment="0"/>
    <xf numFmtId="176" fontId="63" fillId="0" borderId="0" applyFill="0" applyBorder="0" applyAlignment="0"/>
    <xf numFmtId="176" fontId="63" fillId="0" borderId="0" applyFill="0" applyBorder="0" applyAlignment="0"/>
    <xf numFmtId="176" fontId="63" fillId="0" borderId="0" applyFill="0" applyBorder="0" applyAlignment="0"/>
    <xf numFmtId="172" fontId="16" fillId="0" borderId="0" applyFill="0" applyBorder="0" applyAlignment="0"/>
    <xf numFmtId="172" fontId="16" fillId="0" borderId="0" applyFill="0" applyBorder="0" applyAlignment="0"/>
    <xf numFmtId="172" fontId="16" fillId="0" borderId="0" applyFill="0" applyBorder="0" applyAlignment="0"/>
    <xf numFmtId="172" fontId="16" fillId="0" borderId="0" applyFill="0" applyBorder="0" applyAlignment="0"/>
    <xf numFmtId="172" fontId="16" fillId="0" borderId="0" applyFill="0" applyBorder="0" applyAlignment="0"/>
    <xf numFmtId="172" fontId="16" fillId="0" borderId="0" applyFill="0" applyBorder="0" applyAlignment="0"/>
    <xf numFmtId="177" fontId="63" fillId="0" borderId="0" applyFill="0" applyBorder="0" applyAlignment="0"/>
    <xf numFmtId="177" fontId="63" fillId="0" borderId="0" applyFill="0" applyBorder="0" applyAlignment="0"/>
    <xf numFmtId="177" fontId="63" fillId="0" borderId="0" applyFill="0" applyBorder="0" applyAlignment="0"/>
    <xf numFmtId="173" fontId="63" fillId="0" borderId="0" applyFill="0" applyBorder="0" applyAlignment="0"/>
    <xf numFmtId="173" fontId="63" fillId="0" borderId="0" applyFill="0" applyBorder="0" applyAlignment="0"/>
    <xf numFmtId="173" fontId="63" fillId="0" borderId="0" applyFill="0" applyBorder="0" applyAlignment="0"/>
    <xf numFmtId="0" fontId="36" fillId="20" borderId="1" applyNumberFormat="0" applyAlignment="0" applyProtection="0"/>
    <xf numFmtId="0" fontId="36" fillId="20" borderId="1" applyNumberFormat="0" applyAlignment="0" applyProtection="0"/>
    <xf numFmtId="0" fontId="36" fillId="20" borderId="1" applyNumberFormat="0" applyAlignment="0" applyProtection="0"/>
    <xf numFmtId="0" fontId="36" fillId="20" borderId="1" applyNumberFormat="0" applyAlignment="0" applyProtection="0"/>
    <xf numFmtId="0" fontId="36" fillId="20" borderId="1" applyNumberFormat="0" applyAlignment="0" applyProtection="0"/>
    <xf numFmtId="0" fontId="36" fillId="20" borderId="1" applyNumberFormat="0" applyAlignment="0" applyProtection="0"/>
    <xf numFmtId="0" fontId="36" fillId="20" borderId="1" applyNumberFormat="0" applyAlignment="0" applyProtection="0"/>
    <xf numFmtId="0" fontId="36" fillId="20" borderId="1" applyNumberFormat="0" applyAlignment="0" applyProtection="0"/>
    <xf numFmtId="0" fontId="36" fillId="20" borderId="1" applyNumberFormat="0" applyAlignment="0" applyProtection="0"/>
    <xf numFmtId="0" fontId="36" fillId="20" borderId="1" applyNumberFormat="0" applyAlignment="0" applyProtection="0"/>
    <xf numFmtId="0" fontId="36" fillId="20" borderId="1" applyNumberFormat="0" applyAlignment="0" applyProtection="0"/>
    <xf numFmtId="0" fontId="36" fillId="20" borderId="1" applyNumberFormat="0" applyAlignment="0" applyProtection="0"/>
    <xf numFmtId="0" fontId="36" fillId="20" borderId="1" applyNumberFormat="0" applyAlignment="0" applyProtection="0"/>
    <xf numFmtId="0" fontId="36" fillId="20" borderId="1" applyNumberFormat="0" applyAlignment="0" applyProtection="0"/>
    <xf numFmtId="0" fontId="36" fillId="20" borderId="1" applyNumberFormat="0" applyAlignment="0" applyProtection="0"/>
    <xf numFmtId="0" fontId="36" fillId="20" borderId="1" applyNumberFormat="0" applyAlignment="0" applyProtection="0"/>
    <xf numFmtId="0" fontId="36" fillId="20" borderId="1" applyNumberFormat="0" applyAlignment="0" applyProtection="0"/>
    <xf numFmtId="0" fontId="36" fillId="20" borderId="1" applyNumberFormat="0" applyAlignment="0" applyProtection="0"/>
    <xf numFmtId="0" fontId="36" fillId="20" borderId="1" applyNumberFormat="0" applyAlignment="0" applyProtection="0"/>
    <xf numFmtId="0" fontId="36" fillId="20" borderId="1" applyNumberFormat="0" applyAlignment="0" applyProtection="0"/>
    <xf numFmtId="0" fontId="36" fillId="20" borderId="1" applyNumberFormat="0" applyAlignment="0" applyProtection="0"/>
    <xf numFmtId="0" fontId="36" fillId="20" borderId="1" applyNumberFormat="0" applyAlignment="0" applyProtection="0"/>
    <xf numFmtId="0" fontId="36" fillId="20" borderId="1" applyNumberFormat="0" applyAlignment="0" applyProtection="0"/>
    <xf numFmtId="0" fontId="36" fillId="20" borderId="1" applyNumberFormat="0" applyAlignment="0" applyProtection="0"/>
    <xf numFmtId="0" fontId="36" fillId="20" borderId="1" applyNumberFormat="0" applyAlignment="0" applyProtection="0"/>
    <xf numFmtId="0" fontId="36" fillId="20" borderId="1" applyNumberFormat="0" applyAlignment="0" applyProtection="0"/>
    <xf numFmtId="0" fontId="36" fillId="20" borderId="1" applyNumberFormat="0" applyAlignment="0" applyProtection="0"/>
    <xf numFmtId="0" fontId="36" fillId="20" borderId="1" applyNumberFormat="0" applyAlignment="0" applyProtection="0"/>
    <xf numFmtId="0" fontId="36" fillId="20" borderId="1" applyNumberFormat="0" applyAlignment="0" applyProtection="0"/>
    <xf numFmtId="0" fontId="36" fillId="20" borderId="1" applyNumberFormat="0" applyAlignment="0" applyProtection="0"/>
    <xf numFmtId="0" fontId="36" fillId="20" borderId="1" applyNumberFormat="0" applyAlignment="0" applyProtection="0"/>
    <xf numFmtId="0" fontId="36" fillId="20" borderId="1" applyNumberFormat="0" applyAlignment="0" applyProtection="0"/>
    <xf numFmtId="0" fontId="36" fillId="20" borderId="1" applyNumberFormat="0" applyAlignment="0" applyProtection="0"/>
    <xf numFmtId="0" fontId="36" fillId="20" borderId="1" applyNumberFormat="0" applyAlignment="0" applyProtection="0"/>
    <xf numFmtId="0" fontId="36" fillId="20" borderId="1" applyNumberFormat="0" applyAlignment="0" applyProtection="0"/>
    <xf numFmtId="0" fontId="36" fillId="20" borderId="1" applyNumberFormat="0" applyAlignment="0" applyProtection="0"/>
    <xf numFmtId="0" fontId="36" fillId="20" borderId="1" applyNumberFormat="0" applyAlignment="0" applyProtection="0"/>
    <xf numFmtId="0" fontId="36" fillId="20" borderId="1" applyNumberFormat="0" applyAlignment="0" applyProtection="0"/>
    <xf numFmtId="0" fontId="36" fillId="20" borderId="1" applyNumberFormat="0" applyAlignment="0" applyProtection="0"/>
    <xf numFmtId="0" fontId="36" fillId="20" borderId="1" applyNumberFormat="0" applyAlignment="0" applyProtection="0"/>
    <xf numFmtId="0" fontId="36" fillId="20" borderId="1" applyNumberFormat="0" applyAlignment="0" applyProtection="0"/>
    <xf numFmtId="0" fontId="36" fillId="20" borderId="1" applyNumberFormat="0" applyAlignment="0" applyProtection="0"/>
    <xf numFmtId="0" fontId="36" fillId="20" borderId="1" applyNumberFormat="0" applyAlignment="0" applyProtection="0"/>
    <xf numFmtId="0" fontId="46" fillId="29" borderId="39" applyNumberFormat="0" applyAlignment="0" applyProtection="0"/>
    <xf numFmtId="0" fontId="46" fillId="29" borderId="39" applyNumberFormat="0" applyAlignment="0" applyProtection="0"/>
    <xf numFmtId="0" fontId="36" fillId="20" borderId="1" applyNumberFormat="0" applyAlignment="0" applyProtection="0"/>
    <xf numFmtId="0" fontId="36" fillId="20" borderId="1" applyNumberFormat="0" applyAlignment="0" applyProtection="0"/>
    <xf numFmtId="0" fontId="36" fillId="20" borderId="1" applyNumberFormat="0" applyAlignment="0" applyProtection="0"/>
    <xf numFmtId="0" fontId="36" fillId="20" borderId="1" applyNumberFormat="0" applyAlignment="0" applyProtection="0"/>
    <xf numFmtId="0" fontId="36" fillId="20" borderId="1" applyNumberFormat="0" applyAlignment="0" applyProtection="0"/>
    <xf numFmtId="0" fontId="36" fillId="20" borderId="1" applyNumberFormat="0" applyAlignment="0" applyProtection="0"/>
    <xf numFmtId="0" fontId="36" fillId="20" borderId="1" applyNumberFormat="0" applyAlignment="0" applyProtection="0"/>
    <xf numFmtId="0" fontId="36" fillId="20" borderId="1" applyNumberFormat="0" applyAlignment="0" applyProtection="0"/>
    <xf numFmtId="0" fontId="36" fillId="20" borderId="1" applyNumberFormat="0" applyAlignment="0" applyProtection="0"/>
    <xf numFmtId="0" fontId="36" fillId="20" borderId="1" applyNumberFormat="0" applyAlignment="0" applyProtection="0"/>
    <xf numFmtId="0" fontId="36" fillId="20" borderId="1" applyNumberFormat="0" applyAlignment="0" applyProtection="0"/>
    <xf numFmtId="0" fontId="36" fillId="20" borderId="1" applyNumberFormat="0" applyAlignment="0" applyProtection="0"/>
    <xf numFmtId="0" fontId="36" fillId="20" borderId="1" applyNumberFormat="0" applyAlignment="0" applyProtection="0"/>
    <xf numFmtId="0" fontId="36" fillId="20" borderId="1" applyNumberFormat="0" applyAlignment="0" applyProtection="0"/>
    <xf numFmtId="0" fontId="36" fillId="20" borderId="1" applyNumberFormat="0" applyAlignment="0" applyProtection="0"/>
    <xf numFmtId="0" fontId="36" fillId="20" borderId="1" applyNumberFormat="0" applyAlignment="0" applyProtection="0"/>
    <xf numFmtId="0" fontId="36" fillId="20" borderId="1" applyNumberFormat="0" applyAlignment="0" applyProtection="0"/>
    <xf numFmtId="0" fontId="36" fillId="20" borderId="1" applyNumberFormat="0" applyAlignment="0" applyProtection="0"/>
    <xf numFmtId="0" fontId="36" fillId="20" borderId="1" applyNumberFormat="0" applyAlignment="0" applyProtection="0"/>
    <xf numFmtId="0" fontId="36" fillId="20" borderId="1" applyNumberFormat="0" applyAlignment="0" applyProtection="0"/>
    <xf numFmtId="0" fontId="36" fillId="20" borderId="1" applyNumberFormat="0" applyAlignment="0" applyProtection="0"/>
    <xf numFmtId="0" fontId="36" fillId="20" borderId="1" applyNumberFormat="0" applyAlignment="0" applyProtection="0"/>
    <xf numFmtId="0" fontId="36" fillId="20" borderId="1" applyNumberFormat="0" applyAlignment="0" applyProtection="0"/>
    <xf numFmtId="0" fontId="36" fillId="20" borderId="1" applyNumberFormat="0" applyAlignment="0" applyProtection="0"/>
    <xf numFmtId="0" fontId="36" fillId="20" borderId="1" applyNumberFormat="0" applyAlignment="0" applyProtection="0"/>
    <xf numFmtId="0" fontId="36" fillId="20" borderId="1" applyNumberFormat="0" applyAlignment="0" applyProtection="0"/>
    <xf numFmtId="0" fontId="36" fillId="20" borderId="1" applyNumberFormat="0" applyAlignment="0" applyProtection="0"/>
    <xf numFmtId="0" fontId="36" fillId="20" borderId="1" applyNumberFormat="0" applyAlignment="0" applyProtection="0"/>
    <xf numFmtId="0" fontId="36" fillId="20" borderId="1" applyNumberFormat="0" applyAlignment="0" applyProtection="0"/>
    <xf numFmtId="0" fontId="36" fillId="20" borderId="1" applyNumberFormat="0" applyAlignment="0" applyProtection="0"/>
    <xf numFmtId="0" fontId="36" fillId="20" borderId="1" applyNumberFormat="0" applyAlignment="0" applyProtection="0"/>
    <xf numFmtId="0" fontId="36" fillId="20" borderId="1" applyNumberFormat="0" applyAlignment="0" applyProtection="0"/>
    <xf numFmtId="0" fontId="36" fillId="20" borderId="1" applyNumberFormat="0" applyAlignment="0" applyProtection="0"/>
    <xf numFmtId="0" fontId="36" fillId="20" borderId="1" applyNumberFormat="0" applyAlignment="0" applyProtection="0"/>
    <xf numFmtId="0" fontId="36" fillId="20" borderId="1" applyNumberFormat="0" applyAlignment="0" applyProtection="0"/>
    <xf numFmtId="0" fontId="36" fillId="20" borderId="1" applyNumberFormat="0" applyAlignment="0" applyProtection="0"/>
    <xf numFmtId="0" fontId="36" fillId="20" borderId="1" applyNumberFormat="0" applyAlignment="0" applyProtection="0"/>
    <xf numFmtId="0" fontId="36" fillId="20" borderId="1" applyNumberFormat="0" applyAlignment="0" applyProtection="0"/>
    <xf numFmtId="0" fontId="36" fillId="20" borderId="1" applyNumberFormat="0" applyAlignment="0" applyProtection="0"/>
    <xf numFmtId="0" fontId="36" fillId="20" borderId="1" applyNumberFormat="0" applyAlignment="0" applyProtection="0"/>
    <xf numFmtId="0" fontId="36" fillId="20" borderId="1" applyNumberFormat="0" applyAlignment="0" applyProtection="0"/>
    <xf numFmtId="0" fontId="36" fillId="29" borderId="1" applyNumberFormat="0" applyAlignment="0" applyProtection="0"/>
    <xf numFmtId="0" fontId="36" fillId="20" borderId="1" applyNumberFormat="0" applyAlignment="0" applyProtection="0"/>
    <xf numFmtId="0" fontId="36" fillId="20" borderId="1" applyNumberFormat="0" applyAlignment="0" applyProtection="0"/>
    <xf numFmtId="0" fontId="36" fillId="20" borderId="1" applyNumberFormat="0" applyAlignment="0" applyProtection="0"/>
    <xf numFmtId="0" fontId="36" fillId="20" borderId="1" applyNumberFormat="0" applyAlignment="0" applyProtection="0"/>
    <xf numFmtId="0" fontId="36" fillId="20" borderId="1" applyNumberFormat="0" applyAlignment="0" applyProtection="0"/>
    <xf numFmtId="0" fontId="36" fillId="20" borderId="1" applyNumberFormat="0" applyAlignment="0" applyProtection="0"/>
    <xf numFmtId="0" fontId="46" fillId="29" borderId="39" applyNumberFormat="0" applyAlignment="0" applyProtection="0"/>
    <xf numFmtId="0" fontId="46" fillId="29" borderId="39" applyNumberFormat="0" applyAlignment="0" applyProtection="0"/>
    <xf numFmtId="0" fontId="46" fillId="29" borderId="39" applyNumberFormat="0" applyAlignment="0" applyProtection="0"/>
    <xf numFmtId="0" fontId="46" fillId="29" borderId="39" applyNumberFormat="0" applyAlignment="0" applyProtection="0"/>
    <xf numFmtId="0" fontId="46" fillId="29" borderId="39" applyNumberFormat="0" applyAlignment="0" applyProtection="0"/>
    <xf numFmtId="0" fontId="46" fillId="29" borderId="39" applyNumberFormat="0" applyAlignment="0" applyProtection="0"/>
    <xf numFmtId="0" fontId="36" fillId="20" borderId="1" applyNumberFormat="0" applyAlignment="0" applyProtection="0"/>
    <xf numFmtId="0" fontId="36" fillId="20" borderId="1" applyNumberFormat="0" applyAlignment="0" applyProtection="0"/>
    <xf numFmtId="0" fontId="36" fillId="20" borderId="1" applyNumberFormat="0" applyAlignment="0" applyProtection="0"/>
    <xf numFmtId="0" fontId="36" fillId="20" borderId="1" applyNumberFormat="0" applyAlignment="0" applyProtection="0"/>
    <xf numFmtId="0" fontId="36" fillId="20" borderId="1" applyNumberFormat="0" applyAlignment="0" applyProtection="0"/>
    <xf numFmtId="0" fontId="36" fillId="20" borderId="1" applyNumberFormat="0" applyAlignment="0" applyProtection="0"/>
    <xf numFmtId="0" fontId="36" fillId="20" borderId="1" applyNumberFormat="0" applyAlignment="0" applyProtection="0"/>
    <xf numFmtId="0" fontId="36" fillId="20" borderId="1" applyNumberFormat="0" applyAlignment="0" applyProtection="0"/>
    <xf numFmtId="0" fontId="37" fillId="21" borderId="2" applyNumberFormat="0" applyAlignment="0" applyProtection="0"/>
    <xf numFmtId="0" fontId="37" fillId="21" borderId="2" applyNumberFormat="0" applyAlignment="0" applyProtection="0"/>
    <xf numFmtId="0" fontId="37" fillId="21" borderId="2" applyNumberFormat="0" applyAlignment="0" applyProtection="0"/>
    <xf numFmtId="0" fontId="37" fillId="21" borderId="2" applyNumberFormat="0" applyAlignment="0" applyProtection="0"/>
    <xf numFmtId="0" fontId="37" fillId="21" borderId="2" applyNumberFormat="0" applyAlignment="0" applyProtection="0"/>
    <xf numFmtId="0" fontId="37" fillId="21" borderId="2" applyNumberFormat="0" applyAlignment="0" applyProtection="0"/>
    <xf numFmtId="0" fontId="37" fillId="21" borderId="2" applyNumberFormat="0" applyAlignment="0" applyProtection="0"/>
    <xf numFmtId="0" fontId="37" fillId="21" borderId="2" applyNumberFormat="0" applyAlignment="0" applyProtection="0"/>
    <xf numFmtId="0" fontId="37" fillId="21" borderId="2" applyNumberFormat="0" applyAlignment="0" applyProtection="0"/>
    <xf numFmtId="0" fontId="37" fillId="21" borderId="2" applyNumberFormat="0" applyAlignment="0" applyProtection="0"/>
    <xf numFmtId="0" fontId="37" fillId="21" borderId="2" applyNumberFormat="0" applyAlignment="0" applyProtection="0"/>
    <xf numFmtId="0" fontId="37" fillId="21" borderId="2" applyNumberFormat="0" applyAlignment="0" applyProtection="0"/>
    <xf numFmtId="0" fontId="37" fillId="21" borderId="2" applyNumberFormat="0" applyAlignment="0" applyProtection="0"/>
    <xf numFmtId="0" fontId="37" fillId="21" borderId="2" applyNumberFormat="0" applyAlignment="0" applyProtection="0"/>
    <xf numFmtId="0" fontId="37" fillId="21" borderId="2" applyNumberFormat="0" applyAlignment="0" applyProtection="0"/>
    <xf numFmtId="0" fontId="37" fillId="21" borderId="2" applyNumberFormat="0" applyAlignment="0" applyProtection="0"/>
    <xf numFmtId="0" fontId="37" fillId="21" borderId="2" applyNumberFormat="0" applyAlignment="0" applyProtection="0"/>
    <xf numFmtId="0" fontId="37" fillId="21" borderId="2" applyNumberFormat="0" applyAlignment="0" applyProtection="0"/>
    <xf numFmtId="0" fontId="37" fillId="21" borderId="2" applyNumberFormat="0" applyAlignment="0" applyProtection="0"/>
    <xf numFmtId="0" fontId="37" fillId="21" borderId="2" applyNumberFormat="0" applyAlignment="0" applyProtection="0"/>
    <xf numFmtId="0" fontId="37" fillId="21" borderId="2" applyNumberFormat="0" applyAlignment="0" applyProtection="0"/>
    <xf numFmtId="0" fontId="37" fillId="21" borderId="2" applyNumberFormat="0" applyAlignment="0" applyProtection="0"/>
    <xf numFmtId="0" fontId="37" fillId="21" borderId="2" applyNumberFormat="0" applyAlignment="0" applyProtection="0"/>
    <xf numFmtId="0" fontId="37" fillId="21" borderId="2" applyNumberFormat="0" applyAlignment="0" applyProtection="0"/>
    <xf numFmtId="0" fontId="37" fillId="21" borderId="2" applyNumberFormat="0" applyAlignment="0" applyProtection="0"/>
    <xf numFmtId="0" fontId="37" fillId="21" borderId="2" applyNumberFormat="0" applyAlignment="0" applyProtection="0"/>
    <xf numFmtId="0" fontId="37" fillId="21" borderId="2" applyNumberFormat="0" applyAlignment="0" applyProtection="0"/>
    <xf numFmtId="0" fontId="37" fillId="21" borderId="2" applyNumberFormat="0" applyAlignment="0" applyProtection="0"/>
    <xf numFmtId="0" fontId="37" fillId="21" borderId="2" applyNumberFormat="0" applyAlignment="0" applyProtection="0"/>
    <xf numFmtId="0" fontId="37" fillId="21" borderId="2" applyNumberFormat="0" applyAlignment="0" applyProtection="0"/>
    <xf numFmtId="0" fontId="37" fillId="21" borderId="2" applyNumberFormat="0" applyAlignment="0" applyProtection="0"/>
    <xf numFmtId="0" fontId="37" fillId="21" borderId="2" applyNumberFormat="0" applyAlignment="0" applyProtection="0"/>
    <xf numFmtId="0" fontId="37" fillId="21" borderId="2" applyNumberFormat="0" applyAlignment="0" applyProtection="0"/>
    <xf numFmtId="0" fontId="37" fillId="21" borderId="2" applyNumberFormat="0" applyAlignment="0" applyProtection="0"/>
    <xf numFmtId="0" fontId="37" fillId="21" borderId="2" applyNumberFormat="0" applyAlignment="0" applyProtection="0"/>
    <xf numFmtId="0" fontId="37" fillId="21" borderId="2" applyNumberFormat="0" applyAlignment="0" applyProtection="0"/>
    <xf numFmtId="0" fontId="37" fillId="21" borderId="2" applyNumberFormat="0" applyAlignment="0" applyProtection="0"/>
    <xf numFmtId="0" fontId="37" fillId="21" borderId="2" applyNumberFormat="0" applyAlignment="0" applyProtection="0"/>
    <xf numFmtId="0" fontId="37" fillId="21" borderId="2" applyNumberFormat="0" applyAlignment="0" applyProtection="0"/>
    <xf numFmtId="0" fontId="37" fillId="21" borderId="2" applyNumberFormat="0" applyAlignment="0" applyProtection="0"/>
    <xf numFmtId="0" fontId="37" fillId="21" borderId="2" applyNumberFormat="0" applyAlignment="0" applyProtection="0"/>
    <xf numFmtId="0" fontId="37" fillId="21" borderId="2" applyNumberFormat="0" applyAlignment="0" applyProtection="0"/>
    <xf numFmtId="0" fontId="37" fillId="21" borderId="2" applyNumberFormat="0" applyAlignment="0" applyProtection="0"/>
    <xf numFmtId="0" fontId="37" fillId="21" borderId="40" applyNumberFormat="0" applyAlignment="0" applyProtection="0"/>
    <xf numFmtId="0" fontId="37" fillId="21" borderId="40" applyNumberFormat="0" applyAlignment="0" applyProtection="0"/>
    <xf numFmtId="0" fontId="37" fillId="21" borderId="2" applyNumberFormat="0" applyAlignment="0" applyProtection="0"/>
    <xf numFmtId="0" fontId="37" fillId="21" borderId="2" applyNumberFormat="0" applyAlignment="0" applyProtection="0"/>
    <xf numFmtId="0" fontId="37" fillId="21" borderId="2" applyNumberFormat="0" applyAlignment="0" applyProtection="0"/>
    <xf numFmtId="0" fontId="37" fillId="21" borderId="2" applyNumberFormat="0" applyAlignment="0" applyProtection="0"/>
    <xf numFmtId="0" fontId="37" fillId="21" borderId="2" applyNumberFormat="0" applyAlignment="0" applyProtection="0"/>
    <xf numFmtId="0" fontId="37" fillId="21" borderId="2" applyNumberFormat="0" applyAlignment="0" applyProtection="0"/>
    <xf numFmtId="0" fontId="37" fillId="21" borderId="2" applyNumberFormat="0" applyAlignment="0" applyProtection="0"/>
    <xf numFmtId="0" fontId="37" fillId="21" borderId="2" applyNumberFormat="0" applyAlignment="0" applyProtection="0"/>
    <xf numFmtId="0" fontId="37" fillId="21" borderId="2" applyNumberFormat="0" applyAlignment="0" applyProtection="0"/>
    <xf numFmtId="0" fontId="37" fillId="21" borderId="2" applyNumberFormat="0" applyAlignment="0" applyProtection="0"/>
    <xf numFmtId="0" fontId="37" fillId="21" borderId="2" applyNumberFormat="0" applyAlignment="0" applyProtection="0"/>
    <xf numFmtId="0" fontId="37" fillId="21" borderId="2" applyNumberFormat="0" applyAlignment="0" applyProtection="0"/>
    <xf numFmtId="0" fontId="37" fillId="21" borderId="2" applyNumberFormat="0" applyAlignment="0" applyProtection="0"/>
    <xf numFmtId="0" fontId="37" fillId="21" borderId="2" applyNumberFormat="0" applyAlignment="0" applyProtection="0"/>
    <xf numFmtId="0" fontId="37" fillId="21" borderId="2" applyNumberFormat="0" applyAlignment="0" applyProtection="0"/>
    <xf numFmtId="0" fontId="37" fillId="21" borderId="2" applyNumberFormat="0" applyAlignment="0" applyProtection="0"/>
    <xf numFmtId="0" fontId="37" fillId="21" borderId="2" applyNumberFormat="0" applyAlignment="0" applyProtection="0"/>
    <xf numFmtId="0" fontId="37" fillId="21" borderId="2" applyNumberFormat="0" applyAlignment="0" applyProtection="0"/>
    <xf numFmtId="0" fontId="37" fillId="21" borderId="2" applyNumberFormat="0" applyAlignment="0" applyProtection="0"/>
    <xf numFmtId="0" fontId="37" fillId="21" borderId="2" applyNumberFormat="0" applyAlignment="0" applyProtection="0"/>
    <xf numFmtId="0" fontId="37" fillId="21" borderId="2" applyNumberFormat="0" applyAlignment="0" applyProtection="0"/>
    <xf numFmtId="0" fontId="37" fillId="21" borderId="2" applyNumberFormat="0" applyAlignment="0" applyProtection="0"/>
    <xf numFmtId="0" fontId="37" fillId="21" borderId="2" applyNumberFormat="0" applyAlignment="0" applyProtection="0"/>
    <xf numFmtId="0" fontId="37" fillId="21" borderId="2" applyNumberFormat="0" applyAlignment="0" applyProtection="0"/>
    <xf numFmtId="0" fontId="37" fillId="21" borderId="2" applyNumberFormat="0" applyAlignment="0" applyProtection="0"/>
    <xf numFmtId="0" fontId="37" fillId="21" borderId="2" applyNumberFormat="0" applyAlignment="0" applyProtection="0"/>
    <xf numFmtId="0" fontId="37" fillId="21" borderId="2" applyNumberFormat="0" applyAlignment="0" applyProtection="0"/>
    <xf numFmtId="0" fontId="37" fillId="21" borderId="2" applyNumberFormat="0" applyAlignment="0" applyProtection="0"/>
    <xf numFmtId="0" fontId="37" fillId="21" borderId="2" applyNumberFormat="0" applyAlignment="0" applyProtection="0"/>
    <xf numFmtId="0" fontId="37" fillId="21" borderId="2" applyNumberFormat="0" applyAlignment="0" applyProtection="0"/>
    <xf numFmtId="0" fontId="37" fillId="21" borderId="2" applyNumberFormat="0" applyAlignment="0" applyProtection="0"/>
    <xf numFmtId="0" fontId="37" fillId="21" borderId="2" applyNumberFormat="0" applyAlignment="0" applyProtection="0"/>
    <xf numFmtId="0" fontId="37" fillId="21" borderId="2" applyNumberFormat="0" applyAlignment="0" applyProtection="0"/>
    <xf numFmtId="0" fontId="37" fillId="21" borderId="2" applyNumberFormat="0" applyAlignment="0" applyProtection="0"/>
    <xf numFmtId="0" fontId="37" fillId="21" borderId="2" applyNumberFormat="0" applyAlignment="0" applyProtection="0"/>
    <xf numFmtId="0" fontId="37" fillId="21" borderId="2" applyNumberFormat="0" applyAlignment="0" applyProtection="0"/>
    <xf numFmtId="0" fontId="37" fillId="21" borderId="2" applyNumberFormat="0" applyAlignment="0" applyProtection="0"/>
    <xf numFmtId="0" fontId="37" fillId="21" borderId="2" applyNumberFormat="0" applyAlignment="0" applyProtection="0"/>
    <xf numFmtId="0" fontId="37" fillId="21" borderId="2" applyNumberFormat="0" applyAlignment="0" applyProtection="0"/>
    <xf numFmtId="0" fontId="37" fillId="21" borderId="2" applyNumberFormat="0" applyAlignment="0" applyProtection="0"/>
    <xf numFmtId="0" fontId="37" fillId="21" borderId="2" applyNumberFormat="0" applyAlignment="0" applyProtection="0"/>
    <xf numFmtId="0" fontId="37" fillId="21" borderId="2" applyNumberFormat="0" applyAlignment="0" applyProtection="0"/>
    <xf numFmtId="0" fontId="37" fillId="21" borderId="2" applyNumberFormat="0" applyAlignment="0" applyProtection="0"/>
    <xf numFmtId="0" fontId="37" fillId="21" borderId="2" applyNumberFormat="0" applyAlignment="0" applyProtection="0"/>
    <xf numFmtId="0" fontId="37" fillId="21" borderId="2" applyNumberFormat="0" applyAlignment="0" applyProtection="0"/>
    <xf numFmtId="0" fontId="37" fillId="21" borderId="2" applyNumberFormat="0" applyAlignment="0" applyProtection="0"/>
    <xf numFmtId="0" fontId="37" fillId="21" borderId="2" applyNumberFormat="0" applyAlignment="0" applyProtection="0"/>
    <xf numFmtId="0" fontId="37" fillId="21" borderId="40" applyNumberFormat="0" applyAlignment="0" applyProtection="0"/>
    <xf numFmtId="0" fontId="37" fillId="21" borderId="40" applyNumberFormat="0" applyAlignment="0" applyProtection="0"/>
    <xf numFmtId="0" fontId="37" fillId="21" borderId="40" applyNumberFormat="0" applyAlignment="0" applyProtection="0"/>
    <xf numFmtId="0" fontId="37" fillId="21" borderId="40" applyNumberFormat="0" applyAlignment="0" applyProtection="0"/>
    <xf numFmtId="0" fontId="37" fillId="21" borderId="40" applyNumberFormat="0" applyAlignment="0" applyProtection="0"/>
    <xf numFmtId="0" fontId="37" fillId="21" borderId="40" applyNumberFormat="0" applyAlignment="0" applyProtection="0"/>
    <xf numFmtId="0" fontId="37" fillId="21" borderId="2" applyNumberFormat="0" applyAlignment="0" applyProtection="0"/>
    <xf numFmtId="0" fontId="37" fillId="21" borderId="2" applyNumberFormat="0" applyAlignment="0" applyProtection="0"/>
    <xf numFmtId="0" fontId="37" fillId="21" borderId="2" applyNumberFormat="0" applyAlignment="0" applyProtection="0"/>
    <xf numFmtId="0" fontId="37" fillId="21" borderId="2" applyNumberFormat="0" applyAlignment="0" applyProtection="0"/>
    <xf numFmtId="0" fontId="37" fillId="21" borderId="2" applyNumberFormat="0" applyAlignment="0" applyProtection="0"/>
    <xf numFmtId="0" fontId="37" fillId="21" borderId="2" applyNumberFormat="0" applyAlignment="0" applyProtection="0"/>
    <xf numFmtId="0" fontId="37" fillId="21" borderId="2" applyNumberFormat="0" applyAlignment="0" applyProtection="0"/>
    <xf numFmtId="0" fontId="37" fillId="21" borderId="2" applyNumberFormat="0" applyAlignment="0" applyProtection="0"/>
    <xf numFmtId="38" fontId="22" fillId="0" borderId="0" applyNumberFormat="0" applyFill="0" applyBorder="0" applyAlignment="0" applyProtection="0">
      <protection locked="0"/>
    </xf>
    <xf numFmtId="38" fontId="22" fillId="0" borderId="0" applyNumberFormat="0" applyFill="0" applyBorder="0" applyAlignment="0" applyProtection="0">
      <protection locked="0"/>
    </xf>
    <xf numFmtId="38" fontId="22" fillId="0" borderId="0" applyNumberFormat="0" applyFill="0" applyBorder="0" applyAlignment="0" applyProtection="0">
      <protection locked="0"/>
    </xf>
    <xf numFmtId="38" fontId="64" fillId="0" borderId="0" applyNumberFormat="0" applyFill="0" applyBorder="0" applyAlignment="0" applyProtection="0">
      <protection locked="0"/>
    </xf>
    <xf numFmtId="38" fontId="64" fillId="0" borderId="0" applyNumberFormat="0" applyFill="0" applyBorder="0" applyAlignment="0" applyProtection="0">
      <protection locked="0"/>
    </xf>
    <xf numFmtId="38" fontId="64" fillId="0" borderId="0" applyNumberFormat="0" applyFill="0" applyBorder="0" applyAlignment="0" applyProtection="0">
      <protection locked="0"/>
    </xf>
    <xf numFmtId="38" fontId="54" fillId="0" borderId="0" applyNumberFormat="0" applyFill="0" applyBorder="0" applyAlignment="0" applyProtection="0">
      <protection locked="0"/>
    </xf>
    <xf numFmtId="38" fontId="54" fillId="0" borderId="0" applyNumberFormat="0" applyFill="0" applyBorder="0" applyAlignment="0" applyProtection="0">
      <protection locked="0"/>
    </xf>
    <xf numFmtId="38" fontId="54" fillId="0" borderId="0" applyNumberFormat="0" applyFill="0" applyBorder="0" applyAlignment="0" applyProtection="0">
      <protection locked="0"/>
    </xf>
    <xf numFmtId="178" fontId="65" fillId="0" borderId="0"/>
    <xf numFmtId="178" fontId="65" fillId="0" borderId="0"/>
    <xf numFmtId="178" fontId="65" fillId="0" borderId="0"/>
    <xf numFmtId="178" fontId="65" fillId="0" borderId="0"/>
    <xf numFmtId="178" fontId="65" fillId="0" borderId="0"/>
    <xf numFmtId="178" fontId="65" fillId="0" borderId="0"/>
    <xf numFmtId="178" fontId="65" fillId="0" borderId="0"/>
    <xf numFmtId="178" fontId="65" fillId="0" borderId="0"/>
    <xf numFmtId="179" fontId="18" fillId="0" borderId="0" applyFont="0" applyFill="0" applyBorder="0" applyAlignment="0" applyProtection="0">
      <protection locked="0"/>
    </xf>
    <xf numFmtId="179" fontId="18" fillId="0" borderId="0" applyFont="0" applyFill="0" applyBorder="0" applyAlignment="0" applyProtection="0">
      <protection locked="0"/>
    </xf>
    <xf numFmtId="179" fontId="18" fillId="0" borderId="0" applyFont="0" applyFill="0" applyBorder="0" applyAlignment="0" applyProtection="0">
      <protection locked="0"/>
    </xf>
    <xf numFmtId="40" fontId="18" fillId="0" borderId="0" applyFont="0" applyFill="0" applyBorder="0" applyAlignment="0" applyProtection="0">
      <protection locked="0"/>
    </xf>
    <xf numFmtId="40" fontId="18" fillId="0" borderId="0" applyFont="0" applyFill="0" applyBorder="0" applyAlignment="0" applyProtection="0">
      <protection locked="0"/>
    </xf>
    <xf numFmtId="40" fontId="18" fillId="0" borderId="0" applyFont="0" applyFill="0" applyBorder="0" applyAlignment="0" applyProtection="0">
      <protection locked="0"/>
    </xf>
    <xf numFmtId="172" fontId="16" fillId="0" borderId="0" applyFont="0" applyFill="0" applyBorder="0" applyAlignment="0" applyProtection="0"/>
    <xf numFmtId="172" fontId="16" fillId="0" borderId="0" applyFont="0" applyFill="0" applyBorder="0" applyAlignment="0" applyProtection="0"/>
    <xf numFmtId="172" fontId="16" fillId="0" borderId="0" applyFont="0" applyFill="0" applyBorder="0" applyAlignment="0" applyProtection="0"/>
    <xf numFmtId="172" fontId="16" fillId="0" borderId="0" applyFont="0" applyFill="0" applyBorder="0" applyAlignment="0" applyProtection="0"/>
    <xf numFmtId="172" fontId="16" fillId="0" borderId="0" applyFont="0" applyFill="0" applyBorder="0" applyAlignment="0" applyProtection="0"/>
    <xf numFmtId="17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80" fontId="13" fillId="0" borderId="0"/>
    <xf numFmtId="180" fontId="13" fillId="0" borderId="0"/>
    <xf numFmtId="180" fontId="13" fillId="0" borderId="0"/>
    <xf numFmtId="4" fontId="13" fillId="0" borderId="0">
      <alignment vertical="top" wrapText="1"/>
      <protection locked="0"/>
    </xf>
    <xf numFmtId="4" fontId="13" fillId="0" borderId="0">
      <alignment vertical="top" wrapText="1"/>
      <protection locked="0"/>
    </xf>
    <xf numFmtId="4" fontId="13" fillId="0" borderId="0">
      <alignment vertical="top" wrapText="1"/>
      <protection locked="0"/>
    </xf>
    <xf numFmtId="3" fontId="51" fillId="22" borderId="0"/>
    <xf numFmtId="0" fontId="66" fillId="0" borderId="0" applyNumberFormat="0" applyAlignment="0">
      <alignment horizontal="left"/>
    </xf>
    <xf numFmtId="0" fontId="66" fillId="0" borderId="0" applyNumberFormat="0" applyAlignment="0">
      <alignment horizontal="left"/>
    </xf>
    <xf numFmtId="0" fontId="66" fillId="0" borderId="0" applyNumberFormat="0" applyAlignment="0">
      <alignment horizontal="left"/>
    </xf>
    <xf numFmtId="6" fontId="18" fillId="0" borderId="0" applyFont="0" applyFill="0" applyBorder="0" applyAlignment="0" applyProtection="0">
      <protection locked="0"/>
    </xf>
    <xf numFmtId="6" fontId="18" fillId="0" borderId="0" applyFont="0" applyFill="0" applyBorder="0" applyAlignment="0" applyProtection="0">
      <protection locked="0"/>
    </xf>
    <xf numFmtId="6" fontId="18" fillId="0" borderId="0" applyFont="0" applyFill="0" applyBorder="0" applyAlignment="0" applyProtection="0">
      <protection locked="0"/>
    </xf>
    <xf numFmtId="8" fontId="18" fillId="0" borderId="0" applyFont="0" applyFill="0" applyBorder="0" applyAlignment="0" applyProtection="0">
      <protection locked="0"/>
    </xf>
    <xf numFmtId="8" fontId="18" fillId="0" borderId="0" applyFont="0" applyFill="0" applyBorder="0" applyAlignment="0" applyProtection="0">
      <protection locked="0"/>
    </xf>
    <xf numFmtId="8" fontId="18" fillId="0" borderId="0" applyFont="0" applyFill="0" applyBorder="0" applyAlignment="0" applyProtection="0">
      <protection locked="0"/>
    </xf>
    <xf numFmtId="181" fontId="59" fillId="0" borderId="0" applyFont="0" applyFill="0" applyBorder="0" applyAlignment="0" applyProtection="0"/>
    <xf numFmtId="181" fontId="59" fillId="0" borderId="0" applyFont="0" applyFill="0" applyBorder="0" applyAlignment="0" applyProtection="0"/>
    <xf numFmtId="181" fontId="59" fillId="0" borderId="0" applyFont="0" applyFill="0" applyBorder="0" applyAlignment="0" applyProtection="0"/>
    <xf numFmtId="182" fontId="59" fillId="0" borderId="0" applyFont="0" applyFill="0" applyBorder="0" applyAlignment="0" applyProtection="0"/>
    <xf numFmtId="182" fontId="59" fillId="0" borderId="0" applyFont="0" applyFill="0" applyBorder="0" applyAlignment="0" applyProtection="0"/>
    <xf numFmtId="182" fontId="59" fillId="0" borderId="0" applyFont="0" applyFill="0" applyBorder="0" applyAlignment="0" applyProtection="0"/>
    <xf numFmtId="173" fontId="63" fillId="0" borderId="0" applyFont="0" applyFill="0" applyBorder="0" applyAlignment="0" applyProtection="0"/>
    <xf numFmtId="173" fontId="63" fillId="0" borderId="0" applyFont="0" applyFill="0" applyBorder="0" applyAlignment="0" applyProtection="0"/>
    <xf numFmtId="173" fontId="63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44" fontId="16" fillId="0" borderId="0" applyFont="0" applyFill="0" applyBorder="0" applyAlignment="0" applyProtection="0"/>
    <xf numFmtId="0" fontId="16" fillId="0" borderId="0"/>
    <xf numFmtId="44" fontId="16" fillId="0" borderId="0" applyFont="0" applyFill="0" applyBorder="0" applyAlignment="0" applyProtection="0"/>
    <xf numFmtId="0" fontId="16" fillId="0" borderId="0"/>
    <xf numFmtId="0" fontId="16" fillId="0" borderId="0"/>
    <xf numFmtId="44" fontId="16" fillId="0" borderId="0" applyFont="0" applyFill="0" applyBorder="0" applyAlignment="0" applyProtection="0"/>
    <xf numFmtId="0" fontId="16" fillId="0" borderId="0"/>
    <xf numFmtId="0" fontId="16" fillId="0" borderId="0"/>
    <xf numFmtId="44" fontId="16" fillId="0" borderId="0" applyFont="0" applyFill="0" applyBorder="0" applyAlignment="0" applyProtection="0"/>
    <xf numFmtId="0" fontId="16" fillId="0" borderId="0"/>
    <xf numFmtId="0" fontId="16" fillId="0" borderId="0"/>
    <xf numFmtId="44" fontId="16" fillId="0" borderId="0" applyFont="0" applyFill="0" applyBorder="0" applyAlignment="0" applyProtection="0"/>
    <xf numFmtId="0" fontId="16" fillId="0" borderId="0"/>
    <xf numFmtId="0" fontId="16" fillId="0" borderId="0"/>
    <xf numFmtId="44" fontId="16" fillId="0" borderId="0" applyFont="0" applyFill="0" applyBorder="0" applyAlignment="0" applyProtection="0"/>
    <xf numFmtId="0" fontId="16" fillId="0" borderId="0"/>
    <xf numFmtId="0" fontId="16" fillId="0" borderId="0"/>
    <xf numFmtId="44" fontId="16" fillId="0" borderId="0" applyFont="0" applyFill="0" applyBorder="0" applyAlignment="0" applyProtection="0"/>
    <xf numFmtId="0" fontId="16" fillId="0" borderId="0"/>
    <xf numFmtId="0" fontId="16" fillId="0" borderId="0"/>
    <xf numFmtId="44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44" fontId="16" fillId="0" borderId="0" applyFont="0" applyFill="0" applyBorder="0" applyAlignment="0" applyProtection="0"/>
    <xf numFmtId="0" fontId="16" fillId="0" borderId="0"/>
    <xf numFmtId="44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44" fontId="16" fillId="0" borderId="0" applyFont="0" applyFill="0" applyBorder="0" applyAlignment="0" applyProtection="0"/>
    <xf numFmtId="0" fontId="16" fillId="0" borderId="0"/>
    <xf numFmtId="44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44" fontId="16" fillId="0" borderId="0" applyFont="0" applyFill="0" applyBorder="0" applyAlignment="0" applyProtection="0"/>
    <xf numFmtId="0" fontId="16" fillId="0" borderId="0"/>
    <xf numFmtId="44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44" fontId="16" fillId="0" borderId="0" applyFont="0" applyFill="0" applyBorder="0" applyAlignment="0" applyProtection="0"/>
    <xf numFmtId="0" fontId="16" fillId="0" borderId="0"/>
    <xf numFmtId="44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44" fontId="16" fillId="0" borderId="0" applyFont="0" applyFill="0" applyBorder="0" applyAlignment="0" applyProtection="0"/>
    <xf numFmtId="0" fontId="16" fillId="0" borderId="0"/>
    <xf numFmtId="44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44" fontId="16" fillId="0" borderId="0" applyFont="0" applyFill="0" applyBorder="0" applyAlignment="0" applyProtection="0"/>
    <xf numFmtId="0" fontId="16" fillId="0" borderId="0"/>
    <xf numFmtId="44" fontId="16" fillId="0" borderId="0" applyFont="0" applyFill="0" applyBorder="0" applyAlignment="0" applyProtection="0"/>
    <xf numFmtId="0" fontId="16" fillId="0" borderId="0"/>
    <xf numFmtId="0" fontId="16" fillId="0" borderId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44" fontId="16" fillId="0" borderId="0" applyFont="0" applyFill="0" applyBorder="0" applyAlignment="0" applyProtection="0"/>
    <xf numFmtId="0" fontId="16" fillId="0" borderId="0"/>
    <xf numFmtId="44" fontId="16" fillId="0" borderId="0" applyFont="0" applyFill="0" applyBorder="0" applyAlignment="0" applyProtection="0"/>
    <xf numFmtId="0" fontId="16" fillId="0" borderId="0"/>
    <xf numFmtId="0" fontId="16" fillId="0" borderId="0"/>
    <xf numFmtId="44" fontId="16" fillId="0" borderId="0" applyFont="0" applyFill="0" applyBorder="0" applyAlignment="0" applyProtection="0"/>
    <xf numFmtId="0" fontId="16" fillId="0" borderId="0"/>
    <xf numFmtId="0" fontId="16" fillId="0" borderId="0"/>
    <xf numFmtId="44" fontId="16" fillId="0" borderId="0" applyFont="0" applyFill="0" applyBorder="0" applyAlignment="0" applyProtection="0"/>
    <xf numFmtId="0" fontId="16" fillId="0" borderId="0"/>
    <xf numFmtId="44" fontId="16" fillId="0" borderId="0" applyFont="0" applyFill="0" applyBorder="0" applyAlignment="0" applyProtection="0"/>
    <xf numFmtId="0" fontId="16" fillId="0" borderId="0"/>
    <xf numFmtId="44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44" fontId="16" fillId="0" borderId="0" applyFont="0" applyFill="0" applyBorder="0" applyAlignment="0" applyProtection="0"/>
    <xf numFmtId="0" fontId="16" fillId="0" borderId="0"/>
    <xf numFmtId="44" fontId="16" fillId="0" borderId="0" applyFont="0" applyFill="0" applyBorder="0" applyAlignment="0" applyProtection="0"/>
    <xf numFmtId="0" fontId="16" fillId="0" borderId="0"/>
    <xf numFmtId="0" fontId="16" fillId="0" borderId="0"/>
    <xf numFmtId="44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44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4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44" fontId="16" fillId="0" borderId="0" applyFont="0" applyFill="0" applyBorder="0" applyAlignment="0" applyProtection="0"/>
    <xf numFmtId="0" fontId="16" fillId="0" borderId="0"/>
    <xf numFmtId="0" fontId="16" fillId="0" borderId="0"/>
    <xf numFmtId="44" fontId="16" fillId="0" borderId="0" applyFont="0" applyFill="0" applyBorder="0" applyAlignment="0" applyProtection="0"/>
    <xf numFmtId="0" fontId="16" fillId="0" borderId="0"/>
    <xf numFmtId="0" fontId="16" fillId="0" borderId="0"/>
    <xf numFmtId="44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44" fontId="16" fillId="0" borderId="0" applyFont="0" applyFill="0" applyBorder="0" applyAlignment="0" applyProtection="0"/>
    <xf numFmtId="0" fontId="16" fillId="0" borderId="0"/>
    <xf numFmtId="0" fontId="16" fillId="0" borderId="0"/>
    <xf numFmtId="44" fontId="16" fillId="0" borderId="0" applyFont="0" applyFill="0" applyBorder="0" applyAlignment="0" applyProtection="0"/>
    <xf numFmtId="0" fontId="16" fillId="0" borderId="0"/>
    <xf numFmtId="0" fontId="16" fillId="0" borderId="0"/>
    <xf numFmtId="44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44" fontId="16" fillId="0" borderId="0" applyFont="0" applyFill="0" applyBorder="0" applyAlignment="0" applyProtection="0"/>
    <xf numFmtId="0" fontId="16" fillId="0" borderId="0"/>
    <xf numFmtId="0" fontId="16" fillId="0" borderId="0"/>
    <xf numFmtId="44" fontId="16" fillId="0" borderId="0" applyFont="0" applyFill="0" applyBorder="0" applyAlignment="0" applyProtection="0"/>
    <xf numFmtId="0" fontId="16" fillId="0" borderId="0"/>
    <xf numFmtId="0" fontId="16" fillId="0" borderId="0"/>
    <xf numFmtId="44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44" fontId="16" fillId="0" borderId="0" applyFont="0" applyFill="0" applyBorder="0" applyAlignment="0" applyProtection="0"/>
    <xf numFmtId="0" fontId="16" fillId="0" borderId="0"/>
    <xf numFmtId="0" fontId="16" fillId="0" borderId="0"/>
    <xf numFmtId="44" fontId="16" fillId="0" borderId="0" applyFont="0" applyFill="0" applyBorder="0" applyAlignment="0" applyProtection="0"/>
    <xf numFmtId="0" fontId="16" fillId="0" borderId="0"/>
    <xf numFmtId="0" fontId="16" fillId="0" borderId="0"/>
    <xf numFmtId="44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44" fontId="16" fillId="0" borderId="0" applyFont="0" applyFill="0" applyBorder="0" applyAlignment="0" applyProtection="0"/>
    <xf numFmtId="0" fontId="16" fillId="0" borderId="0"/>
    <xf numFmtId="0" fontId="16" fillId="0" borderId="0"/>
    <xf numFmtId="44" fontId="16" fillId="0" borderId="0" applyFont="0" applyFill="0" applyBorder="0" applyAlignment="0" applyProtection="0"/>
    <xf numFmtId="0" fontId="16" fillId="0" borderId="0"/>
    <xf numFmtId="0" fontId="16" fillId="0" borderId="0"/>
    <xf numFmtId="44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44" fontId="16" fillId="0" borderId="0" applyFont="0" applyFill="0" applyBorder="0" applyAlignment="0" applyProtection="0"/>
    <xf numFmtId="0" fontId="16" fillId="0" borderId="0"/>
    <xf numFmtId="0" fontId="16" fillId="0" borderId="0"/>
    <xf numFmtId="44" fontId="16" fillId="0" borderId="0" applyFont="0" applyFill="0" applyBorder="0" applyAlignment="0" applyProtection="0"/>
    <xf numFmtId="0" fontId="16" fillId="0" borderId="0"/>
    <xf numFmtId="0" fontId="16" fillId="0" borderId="0"/>
    <xf numFmtId="44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44" fontId="16" fillId="0" borderId="0" applyFont="0" applyFill="0" applyBorder="0" applyAlignment="0" applyProtection="0"/>
    <xf numFmtId="0" fontId="16" fillId="0" borderId="0"/>
    <xf numFmtId="0" fontId="16" fillId="0" borderId="0"/>
    <xf numFmtId="44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44" fontId="16" fillId="0" borderId="0" applyFont="0" applyFill="0" applyBorder="0" applyAlignment="0" applyProtection="0"/>
    <xf numFmtId="0" fontId="16" fillId="0" borderId="0"/>
    <xf numFmtId="0" fontId="16" fillId="0" borderId="0"/>
    <xf numFmtId="44" fontId="16" fillId="0" borderId="0" applyFont="0" applyFill="0" applyBorder="0" applyAlignment="0" applyProtection="0"/>
    <xf numFmtId="0" fontId="16" fillId="0" borderId="0"/>
    <xf numFmtId="0" fontId="16" fillId="0" borderId="0"/>
    <xf numFmtId="44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44" fontId="16" fillId="0" borderId="0" applyFont="0" applyFill="0" applyBorder="0" applyAlignment="0" applyProtection="0"/>
    <xf numFmtId="0" fontId="16" fillId="0" borderId="0"/>
    <xf numFmtId="0" fontId="16" fillId="0" borderId="0"/>
    <xf numFmtId="44" fontId="16" fillId="0" borderId="0" applyFont="0" applyFill="0" applyBorder="0" applyAlignment="0" applyProtection="0"/>
    <xf numFmtId="0" fontId="16" fillId="0" borderId="0"/>
    <xf numFmtId="0" fontId="16" fillId="0" borderId="0"/>
    <xf numFmtId="44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44" fontId="16" fillId="0" borderId="0" applyFont="0" applyFill="0" applyBorder="0" applyAlignment="0" applyProtection="0"/>
    <xf numFmtId="0" fontId="16" fillId="0" borderId="0"/>
    <xf numFmtId="0" fontId="16" fillId="0" borderId="0"/>
    <xf numFmtId="44" fontId="16" fillId="0" borderId="0" applyFont="0" applyFill="0" applyBorder="0" applyAlignment="0" applyProtection="0"/>
    <xf numFmtId="5" fontId="51" fillId="22" borderId="0"/>
    <xf numFmtId="5" fontId="63" fillId="36" borderId="0">
      <alignment horizontal="center"/>
    </xf>
    <xf numFmtId="5" fontId="63" fillId="36" borderId="0">
      <alignment horizontal="center"/>
    </xf>
    <xf numFmtId="0" fontId="16" fillId="0" borderId="0"/>
    <xf numFmtId="0" fontId="16" fillId="0" borderId="0"/>
    <xf numFmtId="5" fontId="63" fillId="36" borderId="0">
      <alignment horizontal="center"/>
    </xf>
    <xf numFmtId="0" fontId="16" fillId="0" borderId="0"/>
    <xf numFmtId="5" fontId="63" fillId="36" borderId="0">
      <alignment horizontal="center"/>
    </xf>
    <xf numFmtId="0" fontId="16" fillId="0" borderId="0"/>
    <xf numFmtId="0" fontId="16" fillId="0" borderId="0"/>
    <xf numFmtId="5" fontId="63" fillId="36" borderId="0">
      <alignment horizontal="center"/>
    </xf>
    <xf numFmtId="0" fontId="16" fillId="0" borderId="0"/>
    <xf numFmtId="0" fontId="16" fillId="0" borderId="0"/>
    <xf numFmtId="0" fontId="16" fillId="0" borderId="0"/>
    <xf numFmtId="5" fontId="63" fillId="36" borderId="0">
      <alignment horizontal="center"/>
    </xf>
    <xf numFmtId="0" fontId="16" fillId="0" borderId="0"/>
    <xf numFmtId="0" fontId="16" fillId="0" borderId="0"/>
    <xf numFmtId="5" fontId="63" fillId="36" borderId="0">
      <alignment horizontal="center"/>
    </xf>
    <xf numFmtId="0" fontId="16" fillId="0" borderId="0"/>
    <xf numFmtId="5" fontId="63" fillId="37" borderId="0">
      <alignment horizontal="right"/>
    </xf>
    <xf numFmtId="5" fontId="63" fillId="37" borderId="0">
      <alignment horizontal="right"/>
    </xf>
    <xf numFmtId="0" fontId="16" fillId="0" borderId="0"/>
    <xf numFmtId="0" fontId="16" fillId="0" borderId="0"/>
    <xf numFmtId="5" fontId="63" fillId="37" borderId="0">
      <alignment horizontal="right"/>
    </xf>
    <xf numFmtId="0" fontId="16" fillId="0" borderId="0"/>
    <xf numFmtId="5" fontId="63" fillId="37" borderId="0">
      <alignment horizontal="right"/>
    </xf>
    <xf numFmtId="0" fontId="16" fillId="0" borderId="0"/>
    <xf numFmtId="0" fontId="16" fillId="0" borderId="0"/>
    <xf numFmtId="5" fontId="63" fillId="37" borderId="0">
      <alignment horizontal="right"/>
    </xf>
    <xf numFmtId="0" fontId="16" fillId="0" borderId="0"/>
    <xf numFmtId="0" fontId="16" fillId="0" borderId="0"/>
    <xf numFmtId="0" fontId="16" fillId="0" borderId="0"/>
    <xf numFmtId="5" fontId="63" fillId="37" borderId="0">
      <alignment horizontal="right"/>
    </xf>
    <xf numFmtId="0" fontId="16" fillId="0" borderId="0"/>
    <xf numFmtId="0" fontId="16" fillId="0" borderId="0"/>
    <xf numFmtId="5" fontId="63" fillId="37" borderId="0">
      <alignment horizontal="right"/>
    </xf>
    <xf numFmtId="0" fontId="16" fillId="0" borderId="0"/>
    <xf numFmtId="0" fontId="51" fillId="22" borderId="0"/>
    <xf numFmtId="14" fontId="53" fillId="0" borderId="0" applyFill="0" applyBorder="0" applyAlignment="0"/>
    <xf numFmtId="0" fontId="16" fillId="0" borderId="0"/>
    <xf numFmtId="0" fontId="16" fillId="0" borderId="0"/>
    <xf numFmtId="14" fontId="53" fillId="0" borderId="0" applyFill="0" applyBorder="0" applyAlignment="0"/>
    <xf numFmtId="0" fontId="16" fillId="0" borderId="0"/>
    <xf numFmtId="0" fontId="16" fillId="0" borderId="0"/>
    <xf numFmtId="14" fontId="53" fillId="0" borderId="0" applyFill="0" applyBorder="0" applyAlignment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70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0" fontId="67" fillId="38" borderId="38" applyNumberFormat="0" applyFont="0" applyBorder="0" applyAlignment="0" applyProtection="0"/>
    <xf numFmtId="0" fontId="16" fillId="0" borderId="0"/>
    <xf numFmtId="0" fontId="16" fillId="0" borderId="0"/>
    <xf numFmtId="0" fontId="67" fillId="38" borderId="38" applyNumberFormat="0" applyFont="0" applyBorder="0" applyAlignment="0" applyProtection="0"/>
    <xf numFmtId="0" fontId="16" fillId="0" borderId="0"/>
    <xf numFmtId="0" fontId="16" fillId="0" borderId="0"/>
    <xf numFmtId="0" fontId="67" fillId="38" borderId="38" applyNumberFormat="0" applyFont="0" applyBorder="0" applyAlignment="0" applyProtection="0"/>
    <xf numFmtId="0" fontId="16" fillId="0" borderId="0"/>
    <xf numFmtId="172" fontId="16" fillId="0" borderId="0" applyFill="0" applyBorder="0" applyAlignment="0"/>
    <xf numFmtId="172" fontId="16" fillId="0" borderId="0" applyFill="0" applyBorder="0" applyAlignment="0"/>
    <xf numFmtId="172" fontId="16" fillId="0" borderId="0" applyFill="0" applyBorder="0" applyAlignment="0"/>
    <xf numFmtId="0" fontId="16" fillId="0" borderId="0"/>
    <xf numFmtId="0" fontId="16" fillId="0" borderId="0"/>
    <xf numFmtId="172" fontId="16" fillId="0" borderId="0" applyFill="0" applyBorder="0" applyAlignment="0"/>
    <xf numFmtId="0" fontId="16" fillId="0" borderId="0"/>
    <xf numFmtId="0" fontId="16" fillId="0" borderId="0"/>
    <xf numFmtId="0" fontId="16" fillId="0" borderId="0"/>
    <xf numFmtId="172" fontId="16" fillId="0" borderId="0" applyFill="0" applyBorder="0" applyAlignment="0"/>
    <xf numFmtId="0" fontId="16" fillId="0" borderId="0"/>
    <xf numFmtId="172" fontId="16" fillId="0" borderId="0" applyFill="0" applyBorder="0" applyAlignment="0"/>
    <xf numFmtId="172" fontId="16" fillId="0" borderId="0" applyFill="0" applyBorder="0" applyAlignment="0"/>
    <xf numFmtId="172" fontId="16" fillId="0" borderId="0" applyFill="0" applyBorder="0" applyAlignment="0"/>
    <xf numFmtId="0" fontId="16" fillId="0" borderId="0"/>
    <xf numFmtId="0" fontId="16" fillId="0" borderId="0"/>
    <xf numFmtId="172" fontId="16" fillId="0" borderId="0" applyFill="0" applyBorder="0" applyAlignment="0"/>
    <xf numFmtId="0" fontId="16" fillId="0" borderId="0"/>
    <xf numFmtId="172" fontId="16" fillId="0" borderId="0" applyFill="0" applyBorder="0" applyAlignment="0"/>
    <xf numFmtId="0" fontId="16" fillId="0" borderId="0"/>
    <xf numFmtId="172" fontId="16" fillId="0" borderId="0" applyFill="0" applyBorder="0" applyAlignment="0"/>
    <xf numFmtId="0" fontId="16" fillId="0" borderId="0"/>
    <xf numFmtId="0" fontId="16" fillId="0" borderId="0"/>
    <xf numFmtId="0" fontId="16" fillId="0" borderId="0"/>
    <xf numFmtId="172" fontId="16" fillId="0" borderId="0" applyFill="0" applyBorder="0" applyAlignment="0"/>
    <xf numFmtId="0" fontId="16" fillId="0" borderId="0"/>
    <xf numFmtId="173" fontId="63" fillId="0" borderId="0" applyFill="0" applyBorder="0" applyAlignment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73" fontId="63" fillId="0" borderId="0" applyFill="0" applyBorder="0" applyAlignment="0"/>
    <xf numFmtId="0" fontId="16" fillId="0" borderId="0"/>
    <xf numFmtId="0" fontId="16" fillId="0" borderId="0"/>
    <xf numFmtId="173" fontId="63" fillId="0" borderId="0" applyFill="0" applyBorder="0" applyAlignment="0"/>
    <xf numFmtId="0" fontId="16" fillId="0" borderId="0"/>
    <xf numFmtId="172" fontId="16" fillId="0" borderId="0" applyFill="0" applyBorder="0" applyAlignment="0"/>
    <xf numFmtId="172" fontId="16" fillId="0" borderId="0" applyFill="0" applyBorder="0" applyAlignment="0"/>
    <xf numFmtId="172" fontId="16" fillId="0" borderId="0" applyFill="0" applyBorder="0" applyAlignment="0"/>
    <xf numFmtId="0" fontId="16" fillId="0" borderId="0"/>
    <xf numFmtId="0" fontId="16" fillId="0" borderId="0"/>
    <xf numFmtId="172" fontId="16" fillId="0" borderId="0" applyFill="0" applyBorder="0" applyAlignment="0"/>
    <xf numFmtId="0" fontId="16" fillId="0" borderId="0"/>
    <xf numFmtId="0" fontId="16" fillId="0" borderId="0"/>
    <xf numFmtId="0" fontId="16" fillId="0" borderId="0"/>
    <xf numFmtId="172" fontId="16" fillId="0" borderId="0" applyFill="0" applyBorder="0" applyAlignment="0"/>
    <xf numFmtId="0" fontId="16" fillId="0" borderId="0"/>
    <xf numFmtId="172" fontId="16" fillId="0" borderId="0" applyFill="0" applyBorder="0" applyAlignment="0"/>
    <xf numFmtId="172" fontId="16" fillId="0" borderId="0" applyFill="0" applyBorder="0" applyAlignment="0"/>
    <xf numFmtId="172" fontId="16" fillId="0" borderId="0" applyFill="0" applyBorder="0" applyAlignment="0"/>
    <xf numFmtId="0" fontId="16" fillId="0" borderId="0"/>
    <xf numFmtId="0" fontId="16" fillId="0" borderId="0"/>
    <xf numFmtId="172" fontId="16" fillId="0" borderId="0" applyFill="0" applyBorder="0" applyAlignment="0"/>
    <xf numFmtId="0" fontId="16" fillId="0" borderId="0"/>
    <xf numFmtId="172" fontId="16" fillId="0" borderId="0" applyFill="0" applyBorder="0" applyAlignment="0"/>
    <xf numFmtId="0" fontId="16" fillId="0" borderId="0"/>
    <xf numFmtId="172" fontId="16" fillId="0" borderId="0" applyFill="0" applyBorder="0" applyAlignment="0"/>
    <xf numFmtId="0" fontId="16" fillId="0" borderId="0"/>
    <xf numFmtId="0" fontId="16" fillId="0" borderId="0"/>
    <xf numFmtId="0" fontId="16" fillId="0" borderId="0"/>
    <xf numFmtId="172" fontId="16" fillId="0" borderId="0" applyFill="0" applyBorder="0" applyAlignment="0"/>
    <xf numFmtId="0" fontId="16" fillId="0" borderId="0"/>
    <xf numFmtId="177" fontId="63" fillId="0" borderId="0" applyFill="0" applyBorder="0" applyAlignment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77" fontId="63" fillId="0" borderId="0" applyFill="0" applyBorder="0" applyAlignment="0"/>
    <xf numFmtId="0" fontId="16" fillId="0" borderId="0"/>
    <xf numFmtId="0" fontId="16" fillId="0" borderId="0"/>
    <xf numFmtId="177" fontId="63" fillId="0" borderId="0" applyFill="0" applyBorder="0" applyAlignment="0"/>
    <xf numFmtId="0" fontId="16" fillId="0" borderId="0"/>
    <xf numFmtId="173" fontId="63" fillId="0" borderId="0" applyFill="0" applyBorder="0" applyAlignment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73" fontId="63" fillId="0" borderId="0" applyFill="0" applyBorder="0" applyAlignment="0"/>
    <xf numFmtId="0" fontId="16" fillId="0" borderId="0"/>
    <xf numFmtId="0" fontId="16" fillId="0" borderId="0"/>
    <xf numFmtId="173" fontId="63" fillId="0" borderId="0" applyFill="0" applyBorder="0" applyAlignment="0"/>
    <xf numFmtId="0" fontId="16" fillId="0" borderId="0"/>
    <xf numFmtId="0" fontId="68" fillId="0" borderId="0" applyNumberFormat="0" applyAlignment="0">
      <alignment horizontal="left"/>
    </xf>
    <xf numFmtId="0" fontId="68" fillId="0" borderId="0" applyNumberFormat="0" applyAlignment="0">
      <alignment horizontal="left"/>
    </xf>
    <xf numFmtId="0" fontId="16" fillId="0" borderId="0"/>
    <xf numFmtId="0" fontId="16" fillId="0" borderId="0"/>
    <xf numFmtId="0" fontId="68" fillId="0" borderId="0" applyNumberFormat="0" applyAlignment="0">
      <alignment horizontal="left"/>
    </xf>
    <xf numFmtId="0" fontId="16" fillId="0" borderId="0"/>
    <xf numFmtId="0" fontId="68" fillId="0" borderId="0" applyNumberFormat="0" applyAlignment="0">
      <alignment horizontal="left"/>
    </xf>
    <xf numFmtId="0" fontId="16" fillId="0" borderId="0"/>
    <xf numFmtId="0" fontId="16" fillId="0" borderId="0"/>
    <xf numFmtId="0" fontId="68" fillId="0" borderId="0" applyNumberFormat="0" applyAlignment="0">
      <alignment horizontal="left"/>
    </xf>
    <xf numFmtId="0" fontId="16" fillId="0" borderId="0"/>
    <xf numFmtId="0" fontId="16" fillId="0" borderId="0"/>
    <xf numFmtId="0" fontId="16" fillId="0" borderId="0"/>
    <xf numFmtId="0" fontId="68" fillId="0" borderId="0" applyNumberFormat="0" applyAlignment="0">
      <alignment horizontal="left"/>
    </xf>
    <xf numFmtId="0" fontId="16" fillId="0" borderId="0"/>
    <xf numFmtId="0" fontId="16" fillId="0" borderId="0"/>
    <xf numFmtId="0" fontId="68" fillId="0" borderId="0" applyNumberFormat="0" applyAlignment="0">
      <alignment horizontal="left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8" fillId="0" borderId="0" applyNumberForma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8" fillId="0" borderId="0" applyNumberFormat="0" applyFill="0" applyBorder="0" applyAlignment="0" applyProtection="0"/>
    <xf numFmtId="0" fontId="16" fillId="0" borderId="0"/>
    <xf numFmtId="0" fontId="16" fillId="0" borderId="0"/>
    <xf numFmtId="0" fontId="38" fillId="0" borderId="0" applyNumberFormat="0" applyFill="0" applyBorder="0" applyAlignment="0" applyProtection="0"/>
    <xf numFmtId="0" fontId="16" fillId="0" borderId="0"/>
    <xf numFmtId="0" fontId="38" fillId="0" borderId="0" applyNumberForma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8" fillId="0" borderId="0" applyNumberFormat="0" applyFill="0" applyBorder="0" applyAlignment="0" applyProtection="0"/>
    <xf numFmtId="0" fontId="16" fillId="0" borderId="0"/>
    <xf numFmtId="0" fontId="16" fillId="0" borderId="0"/>
    <xf numFmtId="0" fontId="38" fillId="0" borderId="0" applyNumberFormat="0" applyFill="0" applyBorder="0" applyAlignment="0" applyProtection="0"/>
    <xf numFmtId="0" fontId="16" fillId="0" borderId="0"/>
    <xf numFmtId="0" fontId="38" fillId="0" borderId="0" applyNumberForma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8" fillId="0" borderId="0" applyNumberFormat="0" applyFill="0" applyBorder="0" applyAlignment="0" applyProtection="0"/>
    <xf numFmtId="0" fontId="16" fillId="0" borderId="0"/>
    <xf numFmtId="0" fontId="16" fillId="0" borderId="0"/>
    <xf numFmtId="0" fontId="38" fillId="0" borderId="0" applyNumberFormat="0" applyFill="0" applyBorder="0" applyAlignment="0" applyProtection="0"/>
    <xf numFmtId="0" fontId="16" fillId="0" borderId="0"/>
    <xf numFmtId="0" fontId="38" fillId="0" borderId="0" applyNumberForma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8" fillId="0" borderId="0" applyNumberFormat="0" applyFill="0" applyBorder="0" applyAlignment="0" applyProtection="0"/>
    <xf numFmtId="0" fontId="16" fillId="0" borderId="0"/>
    <xf numFmtId="0" fontId="16" fillId="0" borderId="0"/>
    <xf numFmtId="0" fontId="38" fillId="0" borderId="0" applyNumberFormat="0" applyFill="0" applyBorder="0" applyAlignment="0" applyProtection="0"/>
    <xf numFmtId="0" fontId="16" fillId="0" borderId="0"/>
    <xf numFmtId="0" fontId="38" fillId="0" borderId="0" applyNumberForma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8" fillId="0" borderId="0" applyNumberFormat="0" applyFill="0" applyBorder="0" applyAlignment="0" applyProtection="0"/>
    <xf numFmtId="0" fontId="16" fillId="0" borderId="0"/>
    <xf numFmtId="0" fontId="16" fillId="0" borderId="0"/>
    <xf numFmtId="0" fontId="38" fillId="0" borderId="0" applyNumberFormat="0" applyFill="0" applyBorder="0" applyAlignment="0" applyProtection="0"/>
    <xf numFmtId="0" fontId="16" fillId="0" borderId="0"/>
    <xf numFmtId="0" fontId="38" fillId="0" borderId="0" applyNumberForma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8" fillId="0" borderId="0" applyNumberFormat="0" applyFill="0" applyBorder="0" applyAlignment="0" applyProtection="0"/>
    <xf numFmtId="0" fontId="16" fillId="0" borderId="0"/>
    <xf numFmtId="0" fontId="16" fillId="0" borderId="0"/>
    <xf numFmtId="0" fontId="38" fillId="0" borderId="0" applyNumberFormat="0" applyFill="0" applyBorder="0" applyAlignment="0" applyProtection="0"/>
    <xf numFmtId="0" fontId="16" fillId="0" borderId="0"/>
    <xf numFmtId="0" fontId="38" fillId="0" borderId="0" applyNumberForma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8" fillId="0" borderId="0" applyNumberFormat="0" applyFill="0" applyBorder="0" applyAlignment="0" applyProtection="0"/>
    <xf numFmtId="0" fontId="16" fillId="0" borderId="0"/>
    <xf numFmtId="0" fontId="16" fillId="0" borderId="0"/>
    <xf numFmtId="0" fontId="38" fillId="0" borderId="0" applyNumberFormat="0" applyFill="0" applyBorder="0" applyAlignment="0" applyProtection="0"/>
    <xf numFmtId="0" fontId="16" fillId="0" borderId="0"/>
    <xf numFmtId="0" fontId="38" fillId="0" borderId="0" applyNumberForma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8" fillId="0" borderId="0" applyNumberFormat="0" applyFill="0" applyBorder="0" applyAlignment="0" applyProtection="0"/>
    <xf numFmtId="0" fontId="16" fillId="0" borderId="0"/>
    <xf numFmtId="0" fontId="16" fillId="0" borderId="0"/>
    <xf numFmtId="0" fontId="38" fillId="0" borderId="0" applyNumberFormat="0" applyFill="0" applyBorder="0" applyAlignment="0" applyProtection="0"/>
    <xf numFmtId="0" fontId="16" fillId="0" borderId="0"/>
    <xf numFmtId="0" fontId="38" fillId="0" borderId="0" applyNumberForma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8" fillId="0" borderId="0" applyNumberFormat="0" applyFill="0" applyBorder="0" applyAlignment="0" applyProtection="0"/>
    <xf numFmtId="0" fontId="16" fillId="0" borderId="0"/>
    <xf numFmtId="0" fontId="16" fillId="0" borderId="0"/>
    <xf numFmtId="0" fontId="38" fillId="0" borderId="0" applyNumberFormat="0" applyFill="0" applyBorder="0" applyAlignment="0" applyProtection="0"/>
    <xf numFmtId="0" fontId="16" fillId="0" borderId="0"/>
    <xf numFmtId="0" fontId="38" fillId="0" borderId="0" applyNumberForma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8" fillId="0" borderId="0" applyNumberFormat="0" applyFill="0" applyBorder="0" applyAlignment="0" applyProtection="0"/>
    <xf numFmtId="0" fontId="16" fillId="0" borderId="0"/>
    <xf numFmtId="0" fontId="16" fillId="0" borderId="0"/>
    <xf numFmtId="0" fontId="38" fillId="0" borderId="0" applyNumberFormat="0" applyFill="0" applyBorder="0" applyAlignment="0" applyProtection="0"/>
    <xf numFmtId="0" fontId="16" fillId="0" borderId="0"/>
    <xf numFmtId="0" fontId="38" fillId="0" borderId="0" applyNumberFormat="0" applyFill="0" applyBorder="0" applyAlignment="0" applyProtection="0"/>
    <xf numFmtId="0" fontId="16" fillId="0" borderId="0"/>
    <xf numFmtId="0" fontId="16" fillId="0" borderId="0"/>
    <xf numFmtId="0" fontId="38" fillId="0" borderId="0" applyNumberFormat="0" applyFill="0" applyBorder="0" applyAlignment="0" applyProtection="0"/>
    <xf numFmtId="0" fontId="16" fillId="0" borderId="0"/>
    <xf numFmtId="0" fontId="38" fillId="0" borderId="0" applyNumberFormat="0" applyFill="0" applyBorder="0" applyAlignment="0" applyProtection="0"/>
    <xf numFmtId="0" fontId="16" fillId="0" borderId="0"/>
    <xf numFmtId="0" fontId="16" fillId="0" borderId="0"/>
    <xf numFmtId="0" fontId="38" fillId="0" borderId="0" applyNumberForma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38" fillId="0" borderId="0" applyNumberFormat="0" applyFill="0" applyBorder="0" applyAlignment="0" applyProtection="0"/>
    <xf numFmtId="0" fontId="16" fillId="0" borderId="0"/>
    <xf numFmtId="0" fontId="16" fillId="0" borderId="0"/>
    <xf numFmtId="0" fontId="38" fillId="0" borderId="0" applyNumberFormat="0" applyFill="0" applyBorder="0" applyAlignment="0" applyProtection="0"/>
    <xf numFmtId="0" fontId="16" fillId="0" borderId="0"/>
    <xf numFmtId="0" fontId="38" fillId="0" borderId="0" applyNumberForma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8" fillId="0" borderId="0" applyNumberFormat="0" applyFill="0" applyBorder="0" applyAlignment="0" applyProtection="0"/>
    <xf numFmtId="0" fontId="16" fillId="0" borderId="0"/>
    <xf numFmtId="0" fontId="16" fillId="0" borderId="0"/>
    <xf numFmtId="0" fontId="38" fillId="0" borderId="0" applyNumberFormat="0" applyFill="0" applyBorder="0" applyAlignment="0" applyProtection="0"/>
    <xf numFmtId="0" fontId="16" fillId="0" borderId="0"/>
    <xf numFmtId="0" fontId="38" fillId="0" borderId="0" applyNumberForma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8" fillId="0" borderId="0" applyNumberFormat="0" applyFill="0" applyBorder="0" applyAlignment="0" applyProtection="0"/>
    <xf numFmtId="0" fontId="16" fillId="0" borderId="0"/>
    <xf numFmtId="0" fontId="16" fillId="0" borderId="0"/>
    <xf numFmtId="0" fontId="38" fillId="0" borderId="0" applyNumberFormat="0" applyFill="0" applyBorder="0" applyAlignment="0" applyProtection="0"/>
    <xf numFmtId="0" fontId="16" fillId="0" borderId="0"/>
    <xf numFmtId="0" fontId="38" fillId="0" borderId="0" applyNumberForma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8" fillId="0" borderId="0" applyNumberFormat="0" applyFill="0" applyBorder="0" applyAlignment="0" applyProtection="0"/>
    <xf numFmtId="0" fontId="16" fillId="0" borderId="0"/>
    <xf numFmtId="0" fontId="16" fillId="0" borderId="0"/>
    <xf numFmtId="0" fontId="38" fillId="0" borderId="0" applyNumberFormat="0" applyFill="0" applyBorder="0" applyAlignment="0" applyProtection="0"/>
    <xf numFmtId="0" fontId="16" fillId="0" borderId="0"/>
    <xf numFmtId="0" fontId="38" fillId="0" borderId="0" applyNumberForma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8" fillId="0" borderId="0" applyNumberFormat="0" applyFill="0" applyBorder="0" applyAlignment="0" applyProtection="0"/>
    <xf numFmtId="0" fontId="16" fillId="0" borderId="0"/>
    <xf numFmtId="0" fontId="16" fillId="0" borderId="0"/>
    <xf numFmtId="0" fontId="38" fillId="0" borderId="0" applyNumberFormat="0" applyFill="0" applyBorder="0" applyAlignment="0" applyProtection="0"/>
    <xf numFmtId="0" fontId="16" fillId="0" borderId="0"/>
    <xf numFmtId="0" fontId="38" fillId="0" borderId="0" applyNumberForma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8" fillId="0" borderId="0" applyNumberFormat="0" applyFill="0" applyBorder="0" applyAlignment="0" applyProtection="0"/>
    <xf numFmtId="0" fontId="16" fillId="0" borderId="0"/>
    <xf numFmtId="0" fontId="16" fillId="0" borderId="0"/>
    <xf numFmtId="0" fontId="38" fillId="0" borderId="0" applyNumberFormat="0" applyFill="0" applyBorder="0" applyAlignment="0" applyProtection="0"/>
    <xf numFmtId="0" fontId="16" fillId="0" borderId="0"/>
    <xf numFmtId="0" fontId="38" fillId="0" borderId="0" applyNumberForma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8" fillId="0" borderId="0" applyNumberFormat="0" applyFill="0" applyBorder="0" applyAlignment="0" applyProtection="0"/>
    <xf numFmtId="0" fontId="16" fillId="0" borderId="0"/>
    <xf numFmtId="0" fontId="16" fillId="0" borderId="0"/>
    <xf numFmtId="0" fontId="38" fillId="0" borderId="0" applyNumberFormat="0" applyFill="0" applyBorder="0" applyAlignment="0" applyProtection="0"/>
    <xf numFmtId="0" fontId="16" fillId="0" borderId="0"/>
    <xf numFmtId="0" fontId="38" fillId="0" borderId="0" applyNumberForma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8" fillId="0" borderId="0" applyNumberFormat="0" applyFill="0" applyBorder="0" applyAlignment="0" applyProtection="0"/>
    <xf numFmtId="0" fontId="16" fillId="0" borderId="0"/>
    <xf numFmtId="0" fontId="16" fillId="0" borderId="0"/>
    <xf numFmtId="0" fontId="38" fillId="0" borderId="0" applyNumberFormat="0" applyFill="0" applyBorder="0" applyAlignment="0" applyProtection="0"/>
    <xf numFmtId="0" fontId="16" fillId="0" borderId="0"/>
    <xf numFmtId="0" fontId="38" fillId="0" borderId="0" applyNumberForma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8" fillId="0" borderId="0" applyNumberFormat="0" applyFill="0" applyBorder="0" applyAlignment="0" applyProtection="0"/>
    <xf numFmtId="0" fontId="16" fillId="0" borderId="0"/>
    <xf numFmtId="0" fontId="16" fillId="0" borderId="0"/>
    <xf numFmtId="0" fontId="38" fillId="0" borderId="0" applyNumberFormat="0" applyFill="0" applyBorder="0" applyAlignment="0" applyProtection="0"/>
    <xf numFmtId="0" fontId="16" fillId="0" borderId="0"/>
    <xf numFmtId="0" fontId="38" fillId="0" borderId="0" applyNumberForma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8" fillId="0" borderId="0" applyNumberFormat="0" applyFill="0" applyBorder="0" applyAlignment="0" applyProtection="0"/>
    <xf numFmtId="0" fontId="16" fillId="0" borderId="0"/>
    <xf numFmtId="0" fontId="16" fillId="0" borderId="0"/>
    <xf numFmtId="0" fontId="38" fillId="0" borderId="0" applyNumberFormat="0" applyFill="0" applyBorder="0" applyAlignment="0" applyProtection="0"/>
    <xf numFmtId="0" fontId="16" fillId="0" borderId="0"/>
    <xf numFmtId="0" fontId="38" fillId="0" borderId="0" applyNumberForma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8" fillId="0" borderId="0" applyNumberFormat="0" applyFill="0" applyBorder="0" applyAlignment="0" applyProtection="0"/>
    <xf numFmtId="0" fontId="16" fillId="0" borderId="0"/>
    <xf numFmtId="0" fontId="16" fillId="0" borderId="0"/>
    <xf numFmtId="0" fontId="38" fillId="0" borderId="0" applyNumberFormat="0" applyFill="0" applyBorder="0" applyAlignment="0" applyProtection="0"/>
    <xf numFmtId="0" fontId="16" fillId="0" borderId="0"/>
    <xf numFmtId="0" fontId="69" fillId="0" borderId="0" applyNumberFormat="0" applyFill="0" applyBorder="0" applyAlignment="0" applyProtection="0"/>
    <xf numFmtId="0" fontId="16" fillId="0" borderId="0"/>
    <xf numFmtId="0" fontId="16" fillId="0" borderId="0"/>
    <xf numFmtId="0" fontId="69" fillId="0" borderId="0" applyNumberFormat="0" applyFill="0" applyBorder="0" applyAlignment="0" applyProtection="0"/>
    <xf numFmtId="0" fontId="16" fillId="0" borderId="0"/>
    <xf numFmtId="0" fontId="38" fillId="0" borderId="0" applyNumberFormat="0" applyFill="0" applyBorder="0" applyAlignment="0" applyProtection="0"/>
    <xf numFmtId="0" fontId="16" fillId="0" borderId="0"/>
    <xf numFmtId="0" fontId="38" fillId="0" borderId="0" applyNumberForma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38" fillId="0" borderId="0" applyNumberFormat="0" applyFill="0" applyBorder="0" applyAlignment="0" applyProtection="0"/>
    <xf numFmtId="0" fontId="16" fillId="0" borderId="0"/>
    <xf numFmtId="0" fontId="38" fillId="0" borderId="0" applyNumberForma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8" fillId="0" borderId="0" applyNumberFormat="0" applyFill="0" applyBorder="0" applyAlignment="0" applyProtection="0"/>
    <xf numFmtId="0" fontId="16" fillId="0" borderId="0"/>
    <xf numFmtId="0" fontId="16" fillId="0" borderId="0"/>
    <xf numFmtId="0" fontId="38" fillId="0" borderId="0" applyNumberFormat="0" applyFill="0" applyBorder="0" applyAlignment="0" applyProtection="0"/>
    <xf numFmtId="0" fontId="16" fillId="0" borderId="0"/>
    <xf numFmtId="0" fontId="38" fillId="0" borderId="0" applyNumberForma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8" fillId="0" borderId="0" applyNumberFormat="0" applyFill="0" applyBorder="0" applyAlignment="0" applyProtection="0"/>
    <xf numFmtId="0" fontId="16" fillId="0" borderId="0"/>
    <xf numFmtId="0" fontId="16" fillId="0" borderId="0"/>
    <xf numFmtId="0" fontId="38" fillId="0" borderId="0" applyNumberFormat="0" applyFill="0" applyBorder="0" applyAlignment="0" applyProtection="0"/>
    <xf numFmtId="0" fontId="16" fillId="0" borderId="0"/>
    <xf numFmtId="0" fontId="38" fillId="0" borderId="0" applyNumberForma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8" fillId="0" borderId="0" applyNumberFormat="0" applyFill="0" applyBorder="0" applyAlignment="0" applyProtection="0"/>
    <xf numFmtId="0" fontId="16" fillId="0" borderId="0"/>
    <xf numFmtId="0" fontId="16" fillId="0" borderId="0"/>
    <xf numFmtId="0" fontId="38" fillId="0" borderId="0" applyNumberFormat="0" applyFill="0" applyBorder="0" applyAlignment="0" applyProtection="0"/>
    <xf numFmtId="0" fontId="16" fillId="0" borderId="0"/>
    <xf numFmtId="0" fontId="38" fillId="0" borderId="0" applyNumberForma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8" fillId="0" borderId="0" applyNumberFormat="0" applyFill="0" applyBorder="0" applyAlignment="0" applyProtection="0"/>
    <xf numFmtId="0" fontId="16" fillId="0" borderId="0"/>
    <xf numFmtId="0" fontId="16" fillId="0" borderId="0"/>
    <xf numFmtId="0" fontId="38" fillId="0" borderId="0" applyNumberFormat="0" applyFill="0" applyBorder="0" applyAlignment="0" applyProtection="0"/>
    <xf numFmtId="0" fontId="16" fillId="0" borderId="0"/>
    <xf numFmtId="0" fontId="38" fillId="0" borderId="0" applyNumberForma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8" fillId="0" borderId="0" applyNumberFormat="0" applyFill="0" applyBorder="0" applyAlignment="0" applyProtection="0"/>
    <xf numFmtId="0" fontId="16" fillId="0" borderId="0"/>
    <xf numFmtId="0" fontId="16" fillId="0" borderId="0"/>
    <xf numFmtId="0" fontId="38" fillId="0" borderId="0" applyNumberFormat="0" applyFill="0" applyBorder="0" applyAlignment="0" applyProtection="0"/>
    <xf numFmtId="0" fontId="16" fillId="0" borderId="0"/>
    <xf numFmtId="0" fontId="38" fillId="0" borderId="0" applyNumberForma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8" fillId="0" borderId="0" applyNumberFormat="0" applyFill="0" applyBorder="0" applyAlignment="0" applyProtection="0"/>
    <xf numFmtId="0" fontId="16" fillId="0" borderId="0"/>
    <xf numFmtId="0" fontId="16" fillId="0" borderId="0"/>
    <xf numFmtId="0" fontId="38" fillId="0" borderId="0" applyNumberFormat="0" applyFill="0" applyBorder="0" applyAlignment="0" applyProtection="0"/>
    <xf numFmtId="0" fontId="16" fillId="0" borderId="0"/>
    <xf numFmtId="0" fontId="38" fillId="0" borderId="0" applyNumberForma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8" fillId="0" borderId="0" applyNumberFormat="0" applyFill="0" applyBorder="0" applyAlignment="0" applyProtection="0"/>
    <xf numFmtId="0" fontId="16" fillId="0" borderId="0"/>
    <xf numFmtId="0" fontId="16" fillId="0" borderId="0"/>
    <xf numFmtId="0" fontId="38" fillId="0" borderId="0" applyNumberFormat="0" applyFill="0" applyBorder="0" applyAlignment="0" applyProtection="0"/>
    <xf numFmtId="0" fontId="16" fillId="0" borderId="0"/>
    <xf numFmtId="0" fontId="38" fillId="0" borderId="0" applyNumberForma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8" fillId="0" borderId="0" applyNumberFormat="0" applyFill="0" applyBorder="0" applyAlignment="0" applyProtection="0"/>
    <xf numFmtId="0" fontId="16" fillId="0" borderId="0"/>
    <xf numFmtId="0" fontId="16" fillId="0" borderId="0"/>
    <xf numFmtId="0" fontId="38" fillId="0" borderId="0" applyNumberFormat="0" applyFill="0" applyBorder="0" applyAlignment="0" applyProtection="0"/>
    <xf numFmtId="0" fontId="16" fillId="0" borderId="0"/>
    <xf numFmtId="0" fontId="38" fillId="0" borderId="0" applyNumberForma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8" fillId="0" borderId="0" applyNumberFormat="0" applyFill="0" applyBorder="0" applyAlignment="0" applyProtection="0"/>
    <xf numFmtId="0" fontId="16" fillId="0" borderId="0"/>
    <xf numFmtId="0" fontId="16" fillId="0" borderId="0"/>
    <xf numFmtId="0" fontId="38" fillId="0" borderId="0" applyNumberFormat="0" applyFill="0" applyBorder="0" applyAlignment="0" applyProtection="0"/>
    <xf numFmtId="0" fontId="16" fillId="0" borderId="0"/>
    <xf numFmtId="0" fontId="38" fillId="0" borderId="0" applyNumberForma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8" fillId="0" borderId="0" applyNumberFormat="0" applyFill="0" applyBorder="0" applyAlignment="0" applyProtection="0"/>
    <xf numFmtId="0" fontId="16" fillId="0" borderId="0"/>
    <xf numFmtId="0" fontId="16" fillId="0" borderId="0"/>
    <xf numFmtId="0" fontId="38" fillId="0" borderId="0" applyNumberFormat="0" applyFill="0" applyBorder="0" applyAlignment="0" applyProtection="0"/>
    <xf numFmtId="0" fontId="16" fillId="0" borderId="0"/>
    <xf numFmtId="0" fontId="38" fillId="0" borderId="0" applyNumberForma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8" fillId="0" borderId="0" applyNumberFormat="0" applyFill="0" applyBorder="0" applyAlignment="0" applyProtection="0"/>
    <xf numFmtId="0" fontId="16" fillId="0" borderId="0"/>
    <xf numFmtId="0" fontId="16" fillId="0" borderId="0"/>
    <xf numFmtId="0" fontId="38" fillId="0" borderId="0" applyNumberFormat="0" applyFill="0" applyBorder="0" applyAlignment="0" applyProtection="0"/>
    <xf numFmtId="0" fontId="16" fillId="0" borderId="0"/>
    <xf numFmtId="0" fontId="38" fillId="0" borderId="0" applyNumberForma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8" fillId="0" borderId="0" applyNumberFormat="0" applyFill="0" applyBorder="0" applyAlignment="0" applyProtection="0"/>
    <xf numFmtId="0" fontId="16" fillId="0" borderId="0"/>
    <xf numFmtId="0" fontId="16" fillId="0" borderId="0"/>
    <xf numFmtId="0" fontId="38" fillId="0" borderId="0" applyNumberFormat="0" applyFill="0" applyBorder="0" applyAlignment="0" applyProtection="0"/>
    <xf numFmtId="0" fontId="16" fillId="0" borderId="0"/>
    <xf numFmtId="0" fontId="38" fillId="0" borderId="0" applyNumberForma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8" fillId="0" borderId="0" applyNumberFormat="0" applyFill="0" applyBorder="0" applyAlignment="0" applyProtection="0"/>
    <xf numFmtId="0" fontId="16" fillId="0" borderId="0"/>
    <xf numFmtId="0" fontId="16" fillId="0" borderId="0"/>
    <xf numFmtId="0" fontId="38" fillId="0" borderId="0" applyNumberFormat="0" applyFill="0" applyBorder="0" applyAlignment="0" applyProtection="0"/>
    <xf numFmtId="0" fontId="16" fillId="0" borderId="0"/>
    <xf numFmtId="0" fontId="38" fillId="0" borderId="0" applyNumberForma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8" fillId="0" borderId="0" applyNumberFormat="0" applyFill="0" applyBorder="0" applyAlignment="0" applyProtection="0"/>
    <xf numFmtId="0" fontId="16" fillId="0" borderId="0"/>
    <xf numFmtId="0" fontId="16" fillId="0" borderId="0"/>
    <xf numFmtId="0" fontId="38" fillId="0" borderId="0" applyNumberFormat="0" applyFill="0" applyBorder="0" applyAlignment="0" applyProtection="0"/>
    <xf numFmtId="0" fontId="16" fillId="0" borderId="0"/>
    <xf numFmtId="0" fontId="38" fillId="0" borderId="0" applyNumberForma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8" fillId="0" borderId="0" applyNumberFormat="0" applyFill="0" applyBorder="0" applyAlignment="0" applyProtection="0"/>
    <xf numFmtId="0" fontId="16" fillId="0" borderId="0"/>
    <xf numFmtId="0" fontId="16" fillId="0" borderId="0"/>
    <xf numFmtId="0" fontId="38" fillId="0" borderId="0" applyNumberFormat="0" applyFill="0" applyBorder="0" applyAlignment="0" applyProtection="0"/>
    <xf numFmtId="0" fontId="16" fillId="0" borderId="0"/>
    <xf numFmtId="0" fontId="38" fillId="0" borderId="0" applyNumberForma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8" fillId="0" borderId="0" applyNumberFormat="0" applyFill="0" applyBorder="0" applyAlignment="0" applyProtection="0"/>
    <xf numFmtId="0" fontId="16" fillId="0" borderId="0"/>
    <xf numFmtId="0" fontId="16" fillId="0" borderId="0"/>
    <xf numFmtId="0" fontId="38" fillId="0" borderId="0" applyNumberFormat="0" applyFill="0" applyBorder="0" applyAlignment="0" applyProtection="0"/>
    <xf numFmtId="0" fontId="16" fillId="0" borderId="0"/>
    <xf numFmtId="0" fontId="38" fillId="0" borderId="0" applyNumberForma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8" fillId="0" borderId="0" applyNumberFormat="0" applyFill="0" applyBorder="0" applyAlignment="0" applyProtection="0"/>
    <xf numFmtId="0" fontId="16" fillId="0" borderId="0"/>
    <xf numFmtId="0" fontId="16" fillId="0" borderId="0"/>
    <xf numFmtId="0" fontId="38" fillId="0" borderId="0" applyNumberFormat="0" applyFill="0" applyBorder="0" applyAlignment="0" applyProtection="0"/>
    <xf numFmtId="0" fontId="16" fillId="0" borderId="0"/>
    <xf numFmtId="0" fontId="38" fillId="0" borderId="0" applyNumberForma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8" fillId="0" borderId="0" applyNumberFormat="0" applyFill="0" applyBorder="0" applyAlignment="0" applyProtection="0"/>
    <xf numFmtId="0" fontId="16" fillId="0" borderId="0"/>
    <xf numFmtId="0" fontId="16" fillId="0" borderId="0"/>
    <xf numFmtId="0" fontId="38" fillId="0" borderId="0" applyNumberFormat="0" applyFill="0" applyBorder="0" applyAlignment="0" applyProtection="0"/>
    <xf numFmtId="0" fontId="16" fillId="0" borderId="0"/>
    <xf numFmtId="0" fontId="38" fillId="0" borderId="0" applyNumberForma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8" fillId="0" borderId="0" applyNumberFormat="0" applyFill="0" applyBorder="0" applyAlignment="0" applyProtection="0"/>
    <xf numFmtId="0" fontId="16" fillId="0" borderId="0"/>
    <xf numFmtId="0" fontId="16" fillId="0" borderId="0"/>
    <xf numFmtId="0" fontId="38" fillId="0" borderId="0" applyNumberFormat="0" applyFill="0" applyBorder="0" applyAlignment="0" applyProtection="0"/>
    <xf numFmtId="0" fontId="16" fillId="0" borderId="0"/>
    <xf numFmtId="0" fontId="38" fillId="0" borderId="0" applyNumberFormat="0" applyFill="0" applyBorder="0" applyAlignment="0" applyProtection="0"/>
    <xf numFmtId="0" fontId="16" fillId="0" borderId="0"/>
    <xf numFmtId="0" fontId="16" fillId="0" borderId="0"/>
    <xf numFmtId="0" fontId="38" fillId="0" borderId="0" applyNumberFormat="0" applyFill="0" applyBorder="0" applyAlignment="0" applyProtection="0"/>
    <xf numFmtId="0" fontId="16" fillId="0" borderId="0"/>
    <xf numFmtId="0" fontId="16" fillId="0" borderId="0"/>
    <xf numFmtId="0" fontId="38" fillId="0" borderId="0" applyNumberFormat="0" applyFill="0" applyBorder="0" applyAlignment="0" applyProtection="0"/>
    <xf numFmtId="0" fontId="16" fillId="0" borderId="0"/>
    <xf numFmtId="0" fontId="38" fillId="0" borderId="0" applyNumberFormat="0" applyFill="0" applyBorder="0" applyAlignment="0" applyProtection="0"/>
    <xf numFmtId="0" fontId="16" fillId="0" borderId="0"/>
    <xf numFmtId="0" fontId="16" fillId="0" borderId="0"/>
    <xf numFmtId="0" fontId="38" fillId="0" borderId="0" applyNumberFormat="0" applyFill="0" applyBorder="0" applyAlignment="0" applyProtection="0"/>
    <xf numFmtId="0" fontId="16" fillId="0" borderId="0"/>
    <xf numFmtId="0" fontId="38" fillId="0" borderId="0" applyNumberForma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8" fillId="0" borderId="0" applyNumberFormat="0" applyFill="0" applyBorder="0" applyAlignment="0" applyProtection="0"/>
    <xf numFmtId="0" fontId="16" fillId="0" borderId="0"/>
    <xf numFmtId="0" fontId="16" fillId="0" borderId="0"/>
    <xf numFmtId="0" fontId="38" fillId="0" borderId="0" applyNumberFormat="0" applyFill="0" applyBorder="0" applyAlignment="0" applyProtection="0"/>
    <xf numFmtId="0" fontId="16" fillId="0" borderId="0"/>
    <xf numFmtId="0" fontId="38" fillId="0" borderId="0" applyNumberFormat="0" applyFill="0" applyBorder="0" applyAlignment="0" applyProtection="0"/>
    <xf numFmtId="0" fontId="16" fillId="0" borderId="0"/>
    <xf numFmtId="0" fontId="16" fillId="0" borderId="0"/>
    <xf numFmtId="0" fontId="38" fillId="0" borderId="0" applyNumberFormat="0" applyFill="0" applyBorder="0" applyAlignment="0" applyProtection="0"/>
    <xf numFmtId="0" fontId="16" fillId="0" borderId="0"/>
    <xf numFmtId="0" fontId="38" fillId="0" borderId="0" applyNumberFormat="0" applyFill="0" applyBorder="0" applyAlignment="0" applyProtection="0"/>
    <xf numFmtId="0" fontId="16" fillId="0" borderId="0"/>
    <xf numFmtId="0" fontId="16" fillId="0" borderId="0"/>
    <xf numFmtId="0" fontId="38" fillId="0" borderId="0" applyNumberFormat="0" applyFill="0" applyBorder="0" applyAlignment="0" applyProtection="0"/>
    <xf numFmtId="0" fontId="16" fillId="0" borderId="0"/>
    <xf numFmtId="0" fontId="38" fillId="0" borderId="0" applyNumberFormat="0" applyFill="0" applyBorder="0" applyAlignment="0" applyProtection="0"/>
    <xf numFmtId="0" fontId="16" fillId="0" borderId="0"/>
    <xf numFmtId="0" fontId="16" fillId="0" borderId="0"/>
    <xf numFmtId="0" fontId="38" fillId="0" borderId="0" applyNumberForma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8" fillId="0" borderId="0" applyNumberFormat="0" applyFill="0" applyBorder="0" applyAlignment="0" applyProtection="0"/>
    <xf numFmtId="0" fontId="16" fillId="0" borderId="0"/>
    <xf numFmtId="0" fontId="16" fillId="0" borderId="0"/>
    <xf numFmtId="0" fontId="38" fillId="0" borderId="0" applyNumberFormat="0" applyFill="0" applyBorder="0" applyAlignment="0" applyProtection="0"/>
    <xf numFmtId="0" fontId="16" fillId="0" borderId="0"/>
    <xf numFmtId="0" fontId="38" fillId="0" borderId="0" applyNumberForma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8" fillId="0" borderId="0" applyNumberFormat="0" applyFill="0" applyBorder="0" applyAlignment="0" applyProtection="0"/>
    <xf numFmtId="0" fontId="16" fillId="0" borderId="0"/>
    <xf numFmtId="0" fontId="16" fillId="0" borderId="0"/>
    <xf numFmtId="0" fontId="38" fillId="0" borderId="0" applyNumberFormat="0" applyFill="0" applyBorder="0" applyAlignment="0" applyProtection="0"/>
    <xf numFmtId="0" fontId="16" fillId="0" borderId="0"/>
    <xf numFmtId="0" fontId="38" fillId="0" borderId="0" applyNumberForma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8" fillId="0" borderId="0" applyNumberFormat="0" applyFill="0" applyBorder="0" applyAlignment="0" applyProtection="0"/>
    <xf numFmtId="0" fontId="16" fillId="0" borderId="0"/>
    <xf numFmtId="0" fontId="16" fillId="0" borderId="0"/>
    <xf numFmtId="0" fontId="38" fillId="0" borderId="0" applyNumberFormat="0" applyFill="0" applyBorder="0" applyAlignment="0" applyProtection="0"/>
    <xf numFmtId="0" fontId="16" fillId="0" borderId="0"/>
    <xf numFmtId="0" fontId="38" fillId="0" borderId="0" applyNumberForma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8" fillId="0" borderId="0" applyNumberFormat="0" applyFill="0" applyBorder="0" applyAlignment="0" applyProtection="0"/>
    <xf numFmtId="0" fontId="16" fillId="0" borderId="0"/>
    <xf numFmtId="0" fontId="16" fillId="0" borderId="0"/>
    <xf numFmtId="0" fontId="38" fillId="0" borderId="0" applyNumberForma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2" fontId="51" fillId="22" borderId="0"/>
    <xf numFmtId="183" fontId="59" fillId="0" borderId="0" applyFont="0" applyFill="0" applyBorder="0" applyAlignment="0" applyProtection="0"/>
    <xf numFmtId="183" fontId="59" fillId="0" borderId="0" applyFont="0" applyFill="0" applyBorder="0" applyAlignment="0" applyProtection="0"/>
    <xf numFmtId="0" fontId="16" fillId="0" borderId="0"/>
    <xf numFmtId="0" fontId="16" fillId="0" borderId="0"/>
    <xf numFmtId="183" fontId="59" fillId="0" borderId="0" applyFont="0" applyFill="0" applyBorder="0" applyAlignment="0" applyProtection="0"/>
    <xf numFmtId="0" fontId="16" fillId="0" borderId="0"/>
    <xf numFmtId="183" fontId="59" fillId="0" borderId="0" applyFont="0" applyFill="0" applyBorder="0" applyAlignment="0" applyProtection="0"/>
    <xf numFmtId="0" fontId="16" fillId="0" borderId="0"/>
    <xf numFmtId="0" fontId="16" fillId="0" borderId="0"/>
    <xf numFmtId="183" fontId="59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183" fontId="59" fillId="0" borderId="0" applyFont="0" applyFill="0" applyBorder="0" applyAlignment="0" applyProtection="0"/>
    <xf numFmtId="0" fontId="16" fillId="0" borderId="0"/>
    <xf numFmtId="0" fontId="16" fillId="0" borderId="0"/>
    <xf numFmtId="183" fontId="59" fillId="0" borderId="0" applyFont="0" applyFill="0" applyBorder="0" applyAlignment="0" applyProtection="0"/>
    <xf numFmtId="0" fontId="16" fillId="0" borderId="0"/>
    <xf numFmtId="184" fontId="59" fillId="0" borderId="0" applyFont="0" applyFill="0" applyBorder="0" applyAlignment="0" applyProtection="0">
      <alignment horizontal="center"/>
    </xf>
    <xf numFmtId="184" fontId="59" fillId="0" borderId="0" applyFont="0" applyFill="0" applyBorder="0" applyAlignment="0" applyProtection="0">
      <alignment horizontal="center"/>
    </xf>
    <xf numFmtId="0" fontId="16" fillId="0" borderId="0"/>
    <xf numFmtId="0" fontId="16" fillId="0" borderId="0"/>
    <xf numFmtId="184" fontId="59" fillId="0" borderId="0" applyFont="0" applyFill="0" applyBorder="0" applyAlignment="0" applyProtection="0">
      <alignment horizontal="center"/>
    </xf>
    <xf numFmtId="0" fontId="16" fillId="0" borderId="0"/>
    <xf numFmtId="184" fontId="59" fillId="0" borderId="0" applyFont="0" applyFill="0" applyBorder="0" applyAlignment="0" applyProtection="0">
      <alignment horizontal="center"/>
    </xf>
    <xf numFmtId="0" fontId="16" fillId="0" borderId="0"/>
    <xf numFmtId="0" fontId="16" fillId="0" borderId="0"/>
    <xf numFmtId="184" fontId="59" fillId="0" borderId="0" applyFont="0" applyFill="0" applyBorder="0" applyAlignment="0" applyProtection="0">
      <alignment horizontal="center"/>
    </xf>
    <xf numFmtId="0" fontId="16" fillId="0" borderId="0"/>
    <xf numFmtId="0" fontId="16" fillId="0" borderId="0"/>
    <xf numFmtId="0" fontId="16" fillId="0" borderId="0"/>
    <xf numFmtId="184" fontId="59" fillId="0" borderId="0" applyFont="0" applyFill="0" applyBorder="0" applyAlignment="0" applyProtection="0">
      <alignment horizontal="center"/>
    </xf>
    <xf numFmtId="0" fontId="16" fillId="0" borderId="0"/>
    <xf numFmtId="0" fontId="16" fillId="0" borderId="0"/>
    <xf numFmtId="184" fontId="59" fillId="0" borderId="0" applyFont="0" applyFill="0" applyBorder="0" applyAlignment="0" applyProtection="0">
      <alignment horizontal="center"/>
    </xf>
    <xf numFmtId="0" fontId="16" fillId="0" borderId="0"/>
    <xf numFmtId="0" fontId="70" fillId="39" borderId="0" applyNumberFormat="0">
      <protection hidden="1"/>
    </xf>
    <xf numFmtId="0" fontId="39" fillId="4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9" fillId="4" borderId="0" applyNumberFormat="0" applyBorder="0" applyAlignment="0" applyProtection="0"/>
    <xf numFmtId="0" fontId="16" fillId="0" borderId="0"/>
    <xf numFmtId="0" fontId="16" fillId="0" borderId="0"/>
    <xf numFmtId="0" fontId="39" fillId="4" borderId="0" applyNumberFormat="0" applyBorder="0" applyAlignment="0" applyProtection="0"/>
    <xf numFmtId="0" fontId="16" fillId="0" borderId="0"/>
    <xf numFmtId="0" fontId="39" fillId="4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9" fillId="4" borderId="0" applyNumberFormat="0" applyBorder="0" applyAlignment="0" applyProtection="0"/>
    <xf numFmtId="0" fontId="16" fillId="0" borderId="0"/>
    <xf numFmtId="0" fontId="16" fillId="0" borderId="0"/>
    <xf numFmtId="0" fontId="39" fillId="4" borderId="0" applyNumberFormat="0" applyBorder="0" applyAlignment="0" applyProtection="0"/>
    <xf numFmtId="0" fontId="16" fillId="0" borderId="0"/>
    <xf numFmtId="0" fontId="39" fillId="4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9" fillId="4" borderId="0" applyNumberFormat="0" applyBorder="0" applyAlignment="0" applyProtection="0"/>
    <xf numFmtId="0" fontId="16" fillId="0" borderId="0"/>
    <xf numFmtId="0" fontId="16" fillId="0" borderId="0"/>
    <xf numFmtId="0" fontId="39" fillId="4" borderId="0" applyNumberFormat="0" applyBorder="0" applyAlignment="0" applyProtection="0"/>
    <xf numFmtId="0" fontId="16" fillId="0" borderId="0"/>
    <xf numFmtId="0" fontId="39" fillId="4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9" fillId="4" borderId="0" applyNumberFormat="0" applyBorder="0" applyAlignment="0" applyProtection="0"/>
    <xf numFmtId="0" fontId="16" fillId="0" borderId="0"/>
    <xf numFmtId="0" fontId="16" fillId="0" borderId="0"/>
    <xf numFmtId="0" fontId="39" fillId="4" borderId="0" applyNumberFormat="0" applyBorder="0" applyAlignment="0" applyProtection="0"/>
    <xf numFmtId="0" fontId="16" fillId="0" borderId="0"/>
    <xf numFmtId="0" fontId="39" fillId="4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9" fillId="4" borderId="0" applyNumberFormat="0" applyBorder="0" applyAlignment="0" applyProtection="0"/>
    <xf numFmtId="0" fontId="16" fillId="0" borderId="0"/>
    <xf numFmtId="0" fontId="16" fillId="0" borderId="0"/>
    <xf numFmtId="0" fontId="39" fillId="4" borderId="0" applyNumberFormat="0" applyBorder="0" applyAlignment="0" applyProtection="0"/>
    <xf numFmtId="0" fontId="16" fillId="0" borderId="0"/>
    <xf numFmtId="0" fontId="39" fillId="4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9" fillId="4" borderId="0" applyNumberFormat="0" applyBorder="0" applyAlignment="0" applyProtection="0"/>
    <xf numFmtId="0" fontId="16" fillId="0" borderId="0"/>
    <xf numFmtId="0" fontId="16" fillId="0" borderId="0"/>
    <xf numFmtId="0" fontId="39" fillId="4" borderId="0" applyNumberFormat="0" applyBorder="0" applyAlignment="0" applyProtection="0"/>
    <xf numFmtId="0" fontId="16" fillId="0" borderId="0"/>
    <xf numFmtId="0" fontId="39" fillId="4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9" fillId="4" borderId="0" applyNumberFormat="0" applyBorder="0" applyAlignment="0" applyProtection="0"/>
    <xf numFmtId="0" fontId="16" fillId="0" borderId="0"/>
    <xf numFmtId="0" fontId="16" fillId="0" borderId="0"/>
    <xf numFmtId="0" fontId="39" fillId="4" borderId="0" applyNumberFormat="0" applyBorder="0" applyAlignment="0" applyProtection="0"/>
    <xf numFmtId="0" fontId="16" fillId="0" borderId="0"/>
    <xf numFmtId="0" fontId="39" fillId="4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9" fillId="4" borderId="0" applyNumberFormat="0" applyBorder="0" applyAlignment="0" applyProtection="0"/>
    <xf numFmtId="0" fontId="16" fillId="0" borderId="0"/>
    <xf numFmtId="0" fontId="16" fillId="0" borderId="0"/>
    <xf numFmtId="0" fontId="39" fillId="4" borderId="0" applyNumberFormat="0" applyBorder="0" applyAlignment="0" applyProtection="0"/>
    <xf numFmtId="0" fontId="16" fillId="0" borderId="0"/>
    <xf numFmtId="0" fontId="39" fillId="4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9" fillId="4" borderId="0" applyNumberFormat="0" applyBorder="0" applyAlignment="0" applyProtection="0"/>
    <xf numFmtId="0" fontId="16" fillId="0" borderId="0"/>
    <xf numFmtId="0" fontId="16" fillId="0" borderId="0"/>
    <xf numFmtId="0" fontId="39" fillId="4" borderId="0" applyNumberFormat="0" applyBorder="0" applyAlignment="0" applyProtection="0"/>
    <xf numFmtId="0" fontId="16" fillId="0" borderId="0"/>
    <xf numFmtId="0" fontId="39" fillId="4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9" fillId="4" borderId="0" applyNumberFormat="0" applyBorder="0" applyAlignment="0" applyProtection="0"/>
    <xf numFmtId="0" fontId="16" fillId="0" borderId="0"/>
    <xf numFmtId="0" fontId="16" fillId="0" borderId="0"/>
    <xf numFmtId="0" fontId="39" fillId="4" borderId="0" applyNumberFormat="0" applyBorder="0" applyAlignment="0" applyProtection="0"/>
    <xf numFmtId="0" fontId="16" fillId="0" borderId="0"/>
    <xf numFmtId="0" fontId="39" fillId="4" borderId="0" applyNumberFormat="0" applyBorder="0" applyAlignment="0" applyProtection="0"/>
    <xf numFmtId="0" fontId="16" fillId="0" borderId="0"/>
    <xf numFmtId="0" fontId="16" fillId="0" borderId="0"/>
    <xf numFmtId="0" fontId="39" fillId="4" borderId="0" applyNumberFormat="0" applyBorder="0" applyAlignment="0" applyProtection="0"/>
    <xf numFmtId="0" fontId="16" fillId="0" borderId="0"/>
    <xf numFmtId="0" fontId="39" fillId="4" borderId="0" applyNumberFormat="0" applyBorder="0" applyAlignment="0" applyProtection="0"/>
    <xf numFmtId="0" fontId="16" fillId="0" borderId="0"/>
    <xf numFmtId="0" fontId="16" fillId="0" borderId="0"/>
    <xf numFmtId="0" fontId="39" fillId="4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0" fontId="39" fillId="4" borderId="0" applyNumberFormat="0" applyBorder="0" applyAlignment="0" applyProtection="0"/>
    <xf numFmtId="0" fontId="16" fillId="0" borderId="0"/>
    <xf numFmtId="0" fontId="16" fillId="0" borderId="0"/>
    <xf numFmtId="0" fontId="39" fillId="4" borderId="0" applyNumberFormat="0" applyBorder="0" applyAlignment="0" applyProtection="0"/>
    <xf numFmtId="0" fontId="16" fillId="0" borderId="0"/>
    <xf numFmtId="0" fontId="39" fillId="4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9" fillId="4" borderId="0" applyNumberFormat="0" applyBorder="0" applyAlignment="0" applyProtection="0"/>
    <xf numFmtId="0" fontId="16" fillId="0" borderId="0"/>
    <xf numFmtId="0" fontId="16" fillId="0" borderId="0"/>
    <xf numFmtId="0" fontId="39" fillId="4" borderId="0" applyNumberFormat="0" applyBorder="0" applyAlignment="0" applyProtection="0"/>
    <xf numFmtId="0" fontId="16" fillId="0" borderId="0"/>
    <xf numFmtId="0" fontId="39" fillId="4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9" fillId="4" borderId="0" applyNumberFormat="0" applyBorder="0" applyAlignment="0" applyProtection="0"/>
    <xf numFmtId="0" fontId="16" fillId="0" borderId="0"/>
    <xf numFmtId="0" fontId="16" fillId="0" borderId="0"/>
    <xf numFmtId="0" fontId="39" fillId="4" borderId="0" applyNumberFormat="0" applyBorder="0" applyAlignment="0" applyProtection="0"/>
    <xf numFmtId="0" fontId="16" fillId="0" borderId="0"/>
    <xf numFmtId="0" fontId="39" fillId="4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9" fillId="4" borderId="0" applyNumberFormat="0" applyBorder="0" applyAlignment="0" applyProtection="0"/>
    <xf numFmtId="0" fontId="16" fillId="0" borderId="0"/>
    <xf numFmtId="0" fontId="16" fillId="0" borderId="0"/>
    <xf numFmtId="0" fontId="39" fillId="4" borderId="0" applyNumberFormat="0" applyBorder="0" applyAlignment="0" applyProtection="0"/>
    <xf numFmtId="0" fontId="16" fillId="0" borderId="0"/>
    <xf numFmtId="0" fontId="39" fillId="4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9" fillId="4" borderId="0" applyNumberFormat="0" applyBorder="0" applyAlignment="0" applyProtection="0"/>
    <xf numFmtId="0" fontId="16" fillId="0" borderId="0"/>
    <xf numFmtId="0" fontId="16" fillId="0" borderId="0"/>
    <xf numFmtId="0" fontId="39" fillId="4" borderId="0" applyNumberFormat="0" applyBorder="0" applyAlignment="0" applyProtection="0"/>
    <xf numFmtId="0" fontId="16" fillId="0" borderId="0"/>
    <xf numFmtId="0" fontId="39" fillId="4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9" fillId="4" borderId="0" applyNumberFormat="0" applyBorder="0" applyAlignment="0" applyProtection="0"/>
    <xf numFmtId="0" fontId="16" fillId="0" borderId="0"/>
    <xf numFmtId="0" fontId="16" fillId="0" borderId="0"/>
    <xf numFmtId="0" fontId="39" fillId="4" borderId="0" applyNumberFormat="0" applyBorder="0" applyAlignment="0" applyProtection="0"/>
    <xf numFmtId="0" fontId="16" fillId="0" borderId="0"/>
    <xf numFmtId="0" fontId="39" fillId="4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9" fillId="4" borderId="0" applyNumberFormat="0" applyBorder="0" applyAlignment="0" applyProtection="0"/>
    <xf numFmtId="0" fontId="16" fillId="0" borderId="0"/>
    <xf numFmtId="0" fontId="16" fillId="0" borderId="0"/>
    <xf numFmtId="0" fontId="39" fillId="4" borderId="0" applyNumberFormat="0" applyBorder="0" applyAlignment="0" applyProtection="0"/>
    <xf numFmtId="0" fontId="16" fillId="0" borderId="0"/>
    <xf numFmtId="0" fontId="39" fillId="4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9" fillId="4" borderId="0" applyNumberFormat="0" applyBorder="0" applyAlignment="0" applyProtection="0"/>
    <xf numFmtId="0" fontId="16" fillId="0" borderId="0"/>
    <xf numFmtId="0" fontId="16" fillId="0" borderId="0"/>
    <xf numFmtId="0" fontId="39" fillId="4" borderId="0" applyNumberFormat="0" applyBorder="0" applyAlignment="0" applyProtection="0"/>
    <xf numFmtId="0" fontId="16" fillId="0" borderId="0"/>
    <xf numFmtId="0" fontId="39" fillId="4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9" fillId="4" borderId="0" applyNumberFormat="0" applyBorder="0" applyAlignment="0" applyProtection="0"/>
    <xf numFmtId="0" fontId="16" fillId="0" borderId="0"/>
    <xf numFmtId="0" fontId="16" fillId="0" borderId="0"/>
    <xf numFmtId="0" fontId="39" fillId="4" borderId="0" applyNumberFormat="0" applyBorder="0" applyAlignment="0" applyProtection="0"/>
    <xf numFmtId="0" fontId="16" fillId="0" borderId="0"/>
    <xf numFmtId="0" fontId="39" fillId="4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9" fillId="4" borderId="0" applyNumberFormat="0" applyBorder="0" applyAlignment="0" applyProtection="0"/>
    <xf numFmtId="0" fontId="16" fillId="0" borderId="0"/>
    <xf numFmtId="0" fontId="16" fillId="0" borderId="0"/>
    <xf numFmtId="0" fontId="39" fillId="4" borderId="0" applyNumberFormat="0" applyBorder="0" applyAlignment="0" applyProtection="0"/>
    <xf numFmtId="0" fontId="16" fillId="0" borderId="0"/>
    <xf numFmtId="0" fontId="39" fillId="4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9" fillId="4" borderId="0" applyNumberFormat="0" applyBorder="0" applyAlignment="0" applyProtection="0"/>
    <xf numFmtId="0" fontId="16" fillId="0" borderId="0"/>
    <xf numFmtId="0" fontId="16" fillId="0" borderId="0"/>
    <xf numFmtId="0" fontId="39" fillId="4" borderId="0" applyNumberFormat="0" applyBorder="0" applyAlignment="0" applyProtection="0"/>
    <xf numFmtId="0" fontId="16" fillId="0" borderId="0"/>
    <xf numFmtId="0" fontId="39" fillId="6" borderId="0" applyNumberFormat="0" applyBorder="0" applyAlignment="0" applyProtection="0"/>
    <xf numFmtId="0" fontId="16" fillId="0" borderId="0"/>
    <xf numFmtId="0" fontId="16" fillId="0" borderId="0"/>
    <xf numFmtId="0" fontId="39" fillId="6" borderId="0" applyNumberFormat="0" applyBorder="0" applyAlignment="0" applyProtection="0"/>
    <xf numFmtId="0" fontId="16" fillId="0" borderId="0"/>
    <xf numFmtId="0" fontId="39" fillId="4" borderId="0" applyNumberFormat="0" applyBorder="0" applyAlignment="0" applyProtection="0"/>
    <xf numFmtId="0" fontId="16" fillId="0" borderId="0"/>
    <xf numFmtId="0" fontId="39" fillId="4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0" fontId="39" fillId="4" borderId="0" applyNumberFormat="0" applyBorder="0" applyAlignment="0" applyProtection="0"/>
    <xf numFmtId="0" fontId="16" fillId="0" borderId="0"/>
    <xf numFmtId="0" fontId="39" fillId="4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9" fillId="4" borderId="0" applyNumberFormat="0" applyBorder="0" applyAlignment="0" applyProtection="0"/>
    <xf numFmtId="0" fontId="16" fillId="0" borderId="0"/>
    <xf numFmtId="0" fontId="16" fillId="0" borderId="0"/>
    <xf numFmtId="0" fontId="39" fillId="4" borderId="0" applyNumberFormat="0" applyBorder="0" applyAlignment="0" applyProtection="0"/>
    <xf numFmtId="0" fontId="16" fillId="0" borderId="0"/>
    <xf numFmtId="0" fontId="39" fillId="4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9" fillId="4" borderId="0" applyNumberFormat="0" applyBorder="0" applyAlignment="0" applyProtection="0"/>
    <xf numFmtId="0" fontId="16" fillId="0" borderId="0"/>
    <xf numFmtId="0" fontId="16" fillId="0" borderId="0"/>
    <xf numFmtId="0" fontId="39" fillId="4" borderId="0" applyNumberFormat="0" applyBorder="0" applyAlignment="0" applyProtection="0"/>
    <xf numFmtId="0" fontId="16" fillId="0" borderId="0"/>
    <xf numFmtId="0" fontId="39" fillId="4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9" fillId="4" borderId="0" applyNumberFormat="0" applyBorder="0" applyAlignment="0" applyProtection="0"/>
    <xf numFmtId="0" fontId="16" fillId="0" borderId="0"/>
    <xf numFmtId="0" fontId="16" fillId="0" borderId="0"/>
    <xf numFmtId="0" fontId="39" fillId="4" borderId="0" applyNumberFormat="0" applyBorder="0" applyAlignment="0" applyProtection="0"/>
    <xf numFmtId="0" fontId="16" fillId="0" borderId="0"/>
    <xf numFmtId="0" fontId="39" fillId="4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9" fillId="4" borderId="0" applyNumberFormat="0" applyBorder="0" applyAlignment="0" applyProtection="0"/>
    <xf numFmtId="0" fontId="16" fillId="0" borderId="0"/>
    <xf numFmtId="0" fontId="16" fillId="0" borderId="0"/>
    <xf numFmtId="0" fontId="39" fillId="4" borderId="0" applyNumberFormat="0" applyBorder="0" applyAlignment="0" applyProtection="0"/>
    <xf numFmtId="0" fontId="16" fillId="0" borderId="0"/>
    <xf numFmtId="0" fontId="39" fillId="4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9" fillId="4" borderId="0" applyNumberFormat="0" applyBorder="0" applyAlignment="0" applyProtection="0"/>
    <xf numFmtId="0" fontId="16" fillId="0" borderId="0"/>
    <xf numFmtId="0" fontId="16" fillId="0" borderId="0"/>
    <xf numFmtId="0" fontId="39" fillId="4" borderId="0" applyNumberFormat="0" applyBorder="0" applyAlignment="0" applyProtection="0"/>
    <xf numFmtId="0" fontId="16" fillId="0" borderId="0"/>
    <xf numFmtId="0" fontId="39" fillId="4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9" fillId="4" borderId="0" applyNumberFormat="0" applyBorder="0" applyAlignment="0" applyProtection="0"/>
    <xf numFmtId="0" fontId="16" fillId="0" borderId="0"/>
    <xf numFmtId="0" fontId="16" fillId="0" borderId="0"/>
    <xf numFmtId="0" fontId="39" fillId="4" borderId="0" applyNumberFormat="0" applyBorder="0" applyAlignment="0" applyProtection="0"/>
    <xf numFmtId="0" fontId="16" fillId="0" borderId="0"/>
    <xf numFmtId="0" fontId="39" fillId="4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9" fillId="4" borderId="0" applyNumberFormat="0" applyBorder="0" applyAlignment="0" applyProtection="0"/>
    <xf numFmtId="0" fontId="16" fillId="0" borderId="0"/>
    <xf numFmtId="0" fontId="16" fillId="0" borderId="0"/>
    <xf numFmtId="0" fontId="39" fillId="4" borderId="0" applyNumberFormat="0" applyBorder="0" applyAlignment="0" applyProtection="0"/>
    <xf numFmtId="0" fontId="16" fillId="0" borderId="0"/>
    <xf numFmtId="0" fontId="39" fillId="4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9" fillId="4" borderId="0" applyNumberFormat="0" applyBorder="0" applyAlignment="0" applyProtection="0"/>
    <xf numFmtId="0" fontId="16" fillId="0" borderId="0"/>
    <xf numFmtId="0" fontId="16" fillId="0" borderId="0"/>
    <xf numFmtId="0" fontId="39" fillId="4" borderId="0" applyNumberFormat="0" applyBorder="0" applyAlignment="0" applyProtection="0"/>
    <xf numFmtId="0" fontId="16" fillId="0" borderId="0"/>
    <xf numFmtId="0" fontId="39" fillId="4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9" fillId="4" borderId="0" applyNumberFormat="0" applyBorder="0" applyAlignment="0" applyProtection="0"/>
    <xf numFmtId="0" fontId="16" fillId="0" borderId="0"/>
    <xf numFmtId="0" fontId="16" fillId="0" borderId="0"/>
    <xf numFmtId="0" fontId="39" fillId="4" borderId="0" applyNumberFormat="0" applyBorder="0" applyAlignment="0" applyProtection="0"/>
    <xf numFmtId="0" fontId="16" fillId="0" borderId="0"/>
    <xf numFmtId="0" fontId="39" fillId="4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9" fillId="4" borderId="0" applyNumberFormat="0" applyBorder="0" applyAlignment="0" applyProtection="0"/>
    <xf numFmtId="0" fontId="16" fillId="0" borderId="0"/>
    <xf numFmtId="0" fontId="16" fillId="0" borderId="0"/>
    <xf numFmtId="0" fontId="39" fillId="4" borderId="0" applyNumberFormat="0" applyBorder="0" applyAlignment="0" applyProtection="0"/>
    <xf numFmtId="0" fontId="16" fillId="0" borderId="0"/>
    <xf numFmtId="0" fontId="39" fillId="4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9" fillId="4" borderId="0" applyNumberFormat="0" applyBorder="0" applyAlignment="0" applyProtection="0"/>
    <xf numFmtId="0" fontId="16" fillId="0" borderId="0"/>
    <xf numFmtId="0" fontId="16" fillId="0" borderId="0"/>
    <xf numFmtId="0" fontId="39" fillId="4" borderId="0" applyNumberFormat="0" applyBorder="0" applyAlignment="0" applyProtection="0"/>
    <xf numFmtId="0" fontId="16" fillId="0" borderId="0"/>
    <xf numFmtId="0" fontId="39" fillId="4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9" fillId="4" borderId="0" applyNumberFormat="0" applyBorder="0" applyAlignment="0" applyProtection="0"/>
    <xf numFmtId="0" fontId="16" fillId="0" borderId="0"/>
    <xf numFmtId="0" fontId="16" fillId="0" borderId="0"/>
    <xf numFmtId="0" fontId="39" fillId="4" borderId="0" applyNumberFormat="0" applyBorder="0" applyAlignment="0" applyProtection="0"/>
    <xf numFmtId="0" fontId="16" fillId="0" borderId="0"/>
    <xf numFmtId="0" fontId="39" fillId="4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9" fillId="4" borderId="0" applyNumberFormat="0" applyBorder="0" applyAlignment="0" applyProtection="0"/>
    <xf numFmtId="0" fontId="16" fillId="0" borderId="0"/>
    <xf numFmtId="0" fontId="16" fillId="0" borderId="0"/>
    <xf numFmtId="0" fontId="39" fillId="4" borderId="0" applyNumberFormat="0" applyBorder="0" applyAlignment="0" applyProtection="0"/>
    <xf numFmtId="0" fontId="16" fillId="0" borderId="0"/>
    <xf numFmtId="0" fontId="39" fillId="4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9" fillId="4" borderId="0" applyNumberFormat="0" applyBorder="0" applyAlignment="0" applyProtection="0"/>
    <xf numFmtId="0" fontId="16" fillId="0" borderId="0"/>
    <xf numFmtId="0" fontId="16" fillId="0" borderId="0"/>
    <xf numFmtId="0" fontId="39" fillId="4" borderId="0" applyNumberFormat="0" applyBorder="0" applyAlignment="0" applyProtection="0"/>
    <xf numFmtId="0" fontId="16" fillId="0" borderId="0"/>
    <xf numFmtId="0" fontId="39" fillId="4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9" fillId="4" borderId="0" applyNumberFormat="0" applyBorder="0" applyAlignment="0" applyProtection="0"/>
    <xf numFmtId="0" fontId="16" fillId="0" borderId="0"/>
    <xf numFmtId="0" fontId="16" fillId="0" borderId="0"/>
    <xf numFmtId="0" fontId="39" fillId="4" borderId="0" applyNumberFormat="0" applyBorder="0" applyAlignment="0" applyProtection="0"/>
    <xf numFmtId="0" fontId="16" fillId="0" borderId="0"/>
    <xf numFmtId="0" fontId="39" fillId="4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9" fillId="4" borderId="0" applyNumberFormat="0" applyBorder="0" applyAlignment="0" applyProtection="0"/>
    <xf numFmtId="0" fontId="16" fillId="0" borderId="0"/>
    <xf numFmtId="0" fontId="16" fillId="0" borderId="0"/>
    <xf numFmtId="0" fontId="39" fillId="4" borderId="0" applyNumberFormat="0" applyBorder="0" applyAlignment="0" applyProtection="0"/>
    <xf numFmtId="0" fontId="16" fillId="0" borderId="0"/>
    <xf numFmtId="0" fontId="39" fillId="4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9" fillId="4" borderId="0" applyNumberFormat="0" applyBorder="0" applyAlignment="0" applyProtection="0"/>
    <xf numFmtId="0" fontId="16" fillId="0" borderId="0"/>
    <xf numFmtId="0" fontId="16" fillId="0" borderId="0"/>
    <xf numFmtId="0" fontId="39" fillId="4" borderId="0" applyNumberFormat="0" applyBorder="0" applyAlignment="0" applyProtection="0"/>
    <xf numFmtId="0" fontId="16" fillId="0" borderId="0"/>
    <xf numFmtId="0" fontId="39" fillId="4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9" fillId="4" borderId="0" applyNumberFormat="0" applyBorder="0" applyAlignment="0" applyProtection="0"/>
    <xf numFmtId="0" fontId="16" fillId="0" borderId="0"/>
    <xf numFmtId="0" fontId="16" fillId="0" borderId="0"/>
    <xf numFmtId="0" fontId="39" fillId="4" borderId="0" applyNumberFormat="0" applyBorder="0" applyAlignment="0" applyProtection="0"/>
    <xf numFmtId="0" fontId="16" fillId="0" borderId="0"/>
    <xf numFmtId="0" fontId="39" fillId="4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9" fillId="4" borderId="0" applyNumberFormat="0" applyBorder="0" applyAlignment="0" applyProtection="0"/>
    <xf numFmtId="0" fontId="16" fillId="0" borderId="0"/>
    <xf numFmtId="0" fontId="16" fillId="0" borderId="0"/>
    <xf numFmtId="0" fontId="39" fillId="4" borderId="0" applyNumberFormat="0" applyBorder="0" applyAlignment="0" applyProtection="0"/>
    <xf numFmtId="0" fontId="16" fillId="0" borderId="0"/>
    <xf numFmtId="0" fontId="39" fillId="4" borderId="0" applyNumberFormat="0" applyBorder="0" applyAlignment="0" applyProtection="0"/>
    <xf numFmtId="0" fontId="16" fillId="0" borderId="0"/>
    <xf numFmtId="0" fontId="16" fillId="0" borderId="0"/>
    <xf numFmtId="0" fontId="39" fillId="4" borderId="0" applyNumberFormat="0" applyBorder="0" applyAlignment="0" applyProtection="0"/>
    <xf numFmtId="0" fontId="16" fillId="0" borderId="0"/>
    <xf numFmtId="0" fontId="16" fillId="0" borderId="0"/>
    <xf numFmtId="0" fontId="39" fillId="4" borderId="0" applyNumberFormat="0" applyBorder="0" applyAlignment="0" applyProtection="0"/>
    <xf numFmtId="0" fontId="16" fillId="0" borderId="0"/>
    <xf numFmtId="0" fontId="39" fillId="4" borderId="0" applyNumberFormat="0" applyBorder="0" applyAlignment="0" applyProtection="0"/>
    <xf numFmtId="0" fontId="16" fillId="0" borderId="0"/>
    <xf numFmtId="0" fontId="16" fillId="0" borderId="0"/>
    <xf numFmtId="0" fontId="39" fillId="4" borderId="0" applyNumberFormat="0" applyBorder="0" applyAlignment="0" applyProtection="0"/>
    <xf numFmtId="0" fontId="16" fillId="0" borderId="0"/>
    <xf numFmtId="0" fontId="39" fillId="4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9" fillId="4" borderId="0" applyNumberFormat="0" applyBorder="0" applyAlignment="0" applyProtection="0"/>
    <xf numFmtId="0" fontId="16" fillId="0" borderId="0"/>
    <xf numFmtId="0" fontId="16" fillId="0" borderId="0"/>
    <xf numFmtId="0" fontId="39" fillId="4" borderId="0" applyNumberFormat="0" applyBorder="0" applyAlignment="0" applyProtection="0"/>
    <xf numFmtId="0" fontId="16" fillId="0" borderId="0"/>
    <xf numFmtId="0" fontId="39" fillId="4" borderId="0" applyNumberFormat="0" applyBorder="0" applyAlignment="0" applyProtection="0"/>
    <xf numFmtId="0" fontId="16" fillId="0" borderId="0"/>
    <xf numFmtId="0" fontId="16" fillId="0" borderId="0"/>
    <xf numFmtId="0" fontId="39" fillId="4" borderId="0" applyNumberFormat="0" applyBorder="0" applyAlignment="0" applyProtection="0"/>
    <xf numFmtId="0" fontId="16" fillId="0" borderId="0"/>
    <xf numFmtId="0" fontId="39" fillId="4" borderId="0" applyNumberFormat="0" applyBorder="0" applyAlignment="0" applyProtection="0"/>
    <xf numFmtId="0" fontId="16" fillId="0" borderId="0"/>
    <xf numFmtId="0" fontId="16" fillId="0" borderId="0"/>
    <xf numFmtId="0" fontId="39" fillId="4" borderId="0" applyNumberFormat="0" applyBorder="0" applyAlignment="0" applyProtection="0"/>
    <xf numFmtId="0" fontId="16" fillId="0" borderId="0"/>
    <xf numFmtId="0" fontId="39" fillId="4" borderId="0" applyNumberFormat="0" applyBorder="0" applyAlignment="0" applyProtection="0"/>
    <xf numFmtId="0" fontId="16" fillId="0" borderId="0"/>
    <xf numFmtId="0" fontId="16" fillId="0" borderId="0"/>
    <xf numFmtId="0" fontId="39" fillId="4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9" fillId="4" borderId="0" applyNumberFormat="0" applyBorder="0" applyAlignment="0" applyProtection="0"/>
    <xf numFmtId="0" fontId="16" fillId="0" borderId="0"/>
    <xf numFmtId="0" fontId="16" fillId="0" borderId="0"/>
    <xf numFmtId="0" fontId="39" fillId="4" borderId="0" applyNumberFormat="0" applyBorder="0" applyAlignment="0" applyProtection="0"/>
    <xf numFmtId="0" fontId="16" fillId="0" borderId="0"/>
    <xf numFmtId="0" fontId="39" fillId="4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9" fillId="4" borderId="0" applyNumberFormat="0" applyBorder="0" applyAlignment="0" applyProtection="0"/>
    <xf numFmtId="0" fontId="16" fillId="0" borderId="0"/>
    <xf numFmtId="0" fontId="16" fillId="0" borderId="0"/>
    <xf numFmtId="0" fontId="39" fillId="4" borderId="0" applyNumberFormat="0" applyBorder="0" applyAlignment="0" applyProtection="0"/>
    <xf numFmtId="0" fontId="16" fillId="0" borderId="0"/>
    <xf numFmtId="0" fontId="39" fillId="4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9" fillId="4" borderId="0" applyNumberFormat="0" applyBorder="0" applyAlignment="0" applyProtection="0"/>
    <xf numFmtId="0" fontId="16" fillId="0" borderId="0"/>
    <xf numFmtId="0" fontId="16" fillId="0" borderId="0"/>
    <xf numFmtId="0" fontId="39" fillId="4" borderId="0" applyNumberFormat="0" applyBorder="0" applyAlignment="0" applyProtection="0"/>
    <xf numFmtId="0" fontId="16" fillId="0" borderId="0"/>
    <xf numFmtId="0" fontId="39" fillId="4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9" fillId="4" borderId="0" applyNumberFormat="0" applyBorder="0" applyAlignment="0" applyProtection="0"/>
    <xf numFmtId="0" fontId="16" fillId="0" borderId="0"/>
    <xf numFmtId="0" fontId="16" fillId="0" borderId="0"/>
    <xf numFmtId="0" fontId="39" fillId="4" borderId="0" applyNumberFormat="0" applyBorder="0" applyAlignment="0" applyProtection="0"/>
    <xf numFmtId="0" fontId="16" fillId="0" borderId="0"/>
    <xf numFmtId="38" fontId="13" fillId="27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38" fontId="13" fillId="27" borderId="0" applyNumberFormat="0" applyBorder="0" applyAlignment="0" applyProtection="0"/>
    <xf numFmtId="0" fontId="16" fillId="0" borderId="0"/>
    <xf numFmtId="0" fontId="16" fillId="0" borderId="0"/>
    <xf numFmtId="38" fontId="13" fillId="27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38" fontId="13" fillId="27" borderId="0" applyNumberFormat="0" applyBorder="0" applyAlignment="0" applyProtection="0"/>
    <xf numFmtId="0" fontId="16" fillId="0" borderId="0"/>
    <xf numFmtId="0" fontId="16" fillId="0" borderId="0"/>
    <xf numFmtId="38" fontId="13" fillId="27" borderId="0" applyNumberFormat="0" applyBorder="0" applyAlignment="0" applyProtection="0"/>
    <xf numFmtId="0" fontId="16" fillId="0" borderId="0"/>
    <xf numFmtId="0" fontId="14" fillId="0" borderId="31" applyNumberFormat="0" applyAlignment="0" applyProtection="0">
      <alignment horizontal="left" vertical="center"/>
    </xf>
    <xf numFmtId="0" fontId="16" fillId="0" borderId="0"/>
    <xf numFmtId="0" fontId="16" fillId="0" borderId="0"/>
    <xf numFmtId="0" fontId="14" fillId="0" borderId="31" applyNumberFormat="0" applyAlignment="0" applyProtection="0">
      <alignment horizontal="left" vertical="center"/>
    </xf>
    <xf numFmtId="0" fontId="16" fillId="0" borderId="0"/>
    <xf numFmtId="0" fontId="16" fillId="0" borderId="0"/>
    <xf numFmtId="0" fontId="14" fillId="0" borderId="31" applyNumberFormat="0" applyAlignment="0" applyProtection="0">
      <alignment horizontal="left" vertical="center"/>
    </xf>
    <xf numFmtId="0" fontId="16" fillId="0" borderId="0"/>
    <xf numFmtId="0" fontId="14" fillId="0" borderId="18">
      <alignment horizontal="left" vertical="center"/>
    </xf>
    <xf numFmtId="0" fontId="16" fillId="0" borderId="0"/>
    <xf numFmtId="0" fontId="16" fillId="0" borderId="0"/>
    <xf numFmtId="0" fontId="14" fillId="0" borderId="18">
      <alignment horizontal="left" vertical="center"/>
    </xf>
    <xf numFmtId="0" fontId="16" fillId="0" borderId="0"/>
    <xf numFmtId="0" fontId="16" fillId="0" borderId="0"/>
    <xf numFmtId="0" fontId="14" fillId="0" borderId="18">
      <alignment horizontal="left" vertical="center"/>
    </xf>
    <xf numFmtId="0" fontId="16" fillId="0" borderId="0"/>
    <xf numFmtId="0" fontId="40" fillId="0" borderId="3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0" fillId="0" borderId="3" applyNumberFormat="0" applyFill="0" applyAlignment="0" applyProtection="0"/>
    <xf numFmtId="0" fontId="16" fillId="0" borderId="0"/>
    <xf numFmtId="0" fontId="16" fillId="0" borderId="0"/>
    <xf numFmtId="0" fontId="40" fillId="0" borderId="3" applyNumberFormat="0" applyFill="0" applyAlignment="0" applyProtection="0"/>
    <xf numFmtId="0" fontId="16" fillId="0" borderId="0"/>
    <xf numFmtId="0" fontId="40" fillId="0" borderId="3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0" fillId="0" borderId="3" applyNumberFormat="0" applyFill="0" applyAlignment="0" applyProtection="0"/>
    <xf numFmtId="0" fontId="16" fillId="0" borderId="0"/>
    <xf numFmtId="0" fontId="16" fillId="0" borderId="0"/>
    <xf numFmtId="0" fontId="40" fillId="0" borderId="3" applyNumberFormat="0" applyFill="0" applyAlignment="0" applyProtection="0"/>
    <xf numFmtId="0" fontId="16" fillId="0" borderId="0"/>
    <xf numFmtId="0" fontId="40" fillId="0" borderId="3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0" fillId="0" borderId="3" applyNumberFormat="0" applyFill="0" applyAlignment="0" applyProtection="0"/>
    <xf numFmtId="0" fontId="16" fillId="0" borderId="0"/>
    <xf numFmtId="0" fontId="16" fillId="0" borderId="0"/>
    <xf numFmtId="0" fontId="40" fillId="0" borderId="3" applyNumberFormat="0" applyFill="0" applyAlignment="0" applyProtection="0"/>
    <xf numFmtId="0" fontId="16" fillId="0" borderId="0"/>
    <xf numFmtId="0" fontId="40" fillId="0" borderId="3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0" fillId="0" borderId="3" applyNumberFormat="0" applyFill="0" applyAlignment="0" applyProtection="0"/>
    <xf numFmtId="0" fontId="16" fillId="0" borderId="0"/>
    <xf numFmtId="0" fontId="16" fillId="0" borderId="0"/>
    <xf numFmtId="0" fontId="40" fillId="0" borderId="3" applyNumberFormat="0" applyFill="0" applyAlignment="0" applyProtection="0"/>
    <xf numFmtId="0" fontId="16" fillId="0" borderId="0"/>
    <xf numFmtId="0" fontId="40" fillId="0" borderId="3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0" fillId="0" borderId="3" applyNumberFormat="0" applyFill="0" applyAlignment="0" applyProtection="0"/>
    <xf numFmtId="0" fontId="16" fillId="0" borderId="0"/>
    <xf numFmtId="0" fontId="16" fillId="0" borderId="0"/>
    <xf numFmtId="0" fontId="40" fillId="0" borderId="3" applyNumberFormat="0" applyFill="0" applyAlignment="0" applyProtection="0"/>
    <xf numFmtId="0" fontId="16" fillId="0" borderId="0"/>
    <xf numFmtId="0" fontId="40" fillId="0" borderId="3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0" fillId="0" borderId="3" applyNumberFormat="0" applyFill="0" applyAlignment="0" applyProtection="0"/>
    <xf numFmtId="0" fontId="16" fillId="0" borderId="0"/>
    <xf numFmtId="0" fontId="16" fillId="0" borderId="0"/>
    <xf numFmtId="0" fontId="40" fillId="0" borderId="3" applyNumberFormat="0" applyFill="0" applyAlignment="0" applyProtection="0"/>
    <xf numFmtId="0" fontId="16" fillId="0" borderId="0"/>
    <xf numFmtId="0" fontId="40" fillId="0" borderId="3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0" fillId="0" borderId="3" applyNumberFormat="0" applyFill="0" applyAlignment="0" applyProtection="0"/>
    <xf numFmtId="0" fontId="16" fillId="0" borderId="0"/>
    <xf numFmtId="0" fontId="16" fillId="0" borderId="0"/>
    <xf numFmtId="0" fontId="40" fillId="0" borderId="3" applyNumberFormat="0" applyFill="0" applyAlignment="0" applyProtection="0"/>
    <xf numFmtId="0" fontId="16" fillId="0" borderId="0"/>
    <xf numFmtId="0" fontId="40" fillId="0" borderId="3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0" fillId="0" borderId="3" applyNumberFormat="0" applyFill="0" applyAlignment="0" applyProtection="0"/>
    <xf numFmtId="0" fontId="16" fillId="0" borderId="0"/>
    <xf numFmtId="0" fontId="16" fillId="0" borderId="0"/>
    <xf numFmtId="0" fontId="40" fillId="0" borderId="3" applyNumberFormat="0" applyFill="0" applyAlignment="0" applyProtection="0"/>
    <xf numFmtId="0" fontId="16" fillId="0" borderId="0"/>
    <xf numFmtId="0" fontId="40" fillId="0" borderId="3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0" fillId="0" borderId="3" applyNumberFormat="0" applyFill="0" applyAlignment="0" applyProtection="0"/>
    <xf numFmtId="0" fontId="16" fillId="0" borderId="0"/>
    <xf numFmtId="0" fontId="16" fillId="0" borderId="0"/>
    <xf numFmtId="0" fontId="40" fillId="0" borderId="3" applyNumberFormat="0" applyFill="0" applyAlignment="0" applyProtection="0"/>
    <xf numFmtId="0" fontId="16" fillId="0" borderId="0"/>
    <xf numFmtId="0" fontId="40" fillId="0" borderId="3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0" fillId="0" borderId="3" applyNumberFormat="0" applyFill="0" applyAlignment="0" applyProtection="0"/>
    <xf numFmtId="0" fontId="16" fillId="0" borderId="0"/>
    <xf numFmtId="0" fontId="16" fillId="0" borderId="0"/>
    <xf numFmtId="0" fontId="40" fillId="0" borderId="3" applyNumberFormat="0" applyFill="0" applyAlignment="0" applyProtection="0"/>
    <xf numFmtId="0" fontId="16" fillId="0" borderId="0"/>
    <xf numFmtId="0" fontId="40" fillId="0" borderId="3" applyNumberFormat="0" applyFill="0" applyAlignment="0" applyProtection="0"/>
    <xf numFmtId="0" fontId="16" fillId="0" borderId="0"/>
    <xf numFmtId="0" fontId="16" fillId="0" borderId="0"/>
    <xf numFmtId="0" fontId="40" fillId="0" borderId="3" applyNumberFormat="0" applyFill="0" applyAlignment="0" applyProtection="0"/>
    <xf numFmtId="0" fontId="16" fillId="0" borderId="0"/>
    <xf numFmtId="0" fontId="40" fillId="0" borderId="3" applyNumberFormat="0" applyFill="0" applyAlignment="0" applyProtection="0"/>
    <xf numFmtId="0" fontId="16" fillId="0" borderId="0"/>
    <xf numFmtId="0" fontId="16" fillId="0" borderId="0"/>
    <xf numFmtId="0" fontId="40" fillId="0" borderId="3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40" fillId="0" borderId="3" applyNumberFormat="0" applyFill="0" applyAlignment="0" applyProtection="0"/>
    <xf numFmtId="0" fontId="16" fillId="0" borderId="0"/>
    <xf numFmtId="0" fontId="16" fillId="0" borderId="0"/>
    <xf numFmtId="0" fontId="40" fillId="0" borderId="3" applyNumberFormat="0" applyFill="0" applyAlignment="0" applyProtection="0"/>
    <xf numFmtId="0" fontId="16" fillId="0" borderId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0" fillId="0" borderId="3" applyNumberFormat="0" applyFill="0" applyAlignment="0" applyProtection="0"/>
    <xf numFmtId="0" fontId="16" fillId="0" borderId="0"/>
    <xf numFmtId="0" fontId="16" fillId="0" borderId="0"/>
    <xf numFmtId="0" fontId="40" fillId="0" borderId="3" applyNumberFormat="0" applyFill="0" applyAlignment="0" applyProtection="0"/>
    <xf numFmtId="0" fontId="16" fillId="0" borderId="0"/>
    <xf numFmtId="0" fontId="40" fillId="0" borderId="3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0" fillId="0" borderId="3" applyNumberFormat="0" applyFill="0" applyAlignment="0" applyProtection="0"/>
    <xf numFmtId="0" fontId="16" fillId="0" borderId="0"/>
    <xf numFmtId="0" fontId="16" fillId="0" borderId="0"/>
    <xf numFmtId="0" fontId="40" fillId="0" borderId="3" applyNumberFormat="0" applyFill="0" applyAlignment="0" applyProtection="0"/>
    <xf numFmtId="0" fontId="16" fillId="0" borderId="0"/>
    <xf numFmtId="0" fontId="40" fillId="0" borderId="3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0" fillId="0" borderId="3" applyNumberFormat="0" applyFill="0" applyAlignment="0" applyProtection="0"/>
    <xf numFmtId="0" fontId="16" fillId="0" borderId="0"/>
    <xf numFmtId="0" fontId="16" fillId="0" borderId="0"/>
    <xf numFmtId="0" fontId="40" fillId="0" borderId="3" applyNumberFormat="0" applyFill="0" applyAlignment="0" applyProtection="0"/>
    <xf numFmtId="0" fontId="16" fillId="0" borderId="0"/>
    <xf numFmtId="0" fontId="40" fillId="0" borderId="3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0" fillId="0" borderId="3" applyNumberFormat="0" applyFill="0" applyAlignment="0" applyProtection="0"/>
    <xf numFmtId="0" fontId="16" fillId="0" borderId="0"/>
    <xf numFmtId="0" fontId="16" fillId="0" borderId="0"/>
    <xf numFmtId="0" fontId="40" fillId="0" borderId="3" applyNumberFormat="0" applyFill="0" applyAlignment="0" applyProtection="0"/>
    <xf numFmtId="0" fontId="16" fillId="0" borderId="0"/>
    <xf numFmtId="0" fontId="40" fillId="0" borderId="3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0" fillId="0" borderId="3" applyNumberFormat="0" applyFill="0" applyAlignment="0" applyProtection="0"/>
    <xf numFmtId="0" fontId="16" fillId="0" borderId="0"/>
    <xf numFmtId="0" fontId="16" fillId="0" borderId="0"/>
    <xf numFmtId="0" fontId="40" fillId="0" borderId="3" applyNumberFormat="0" applyFill="0" applyAlignment="0" applyProtection="0"/>
    <xf numFmtId="0" fontId="16" fillId="0" borderId="0"/>
    <xf numFmtId="0" fontId="40" fillId="0" borderId="3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0" fillId="0" borderId="3" applyNumberFormat="0" applyFill="0" applyAlignment="0" applyProtection="0"/>
    <xf numFmtId="0" fontId="16" fillId="0" borderId="0"/>
    <xf numFmtId="0" fontId="16" fillId="0" borderId="0"/>
    <xf numFmtId="0" fontId="40" fillId="0" borderId="3" applyNumberFormat="0" applyFill="0" applyAlignment="0" applyProtection="0"/>
    <xf numFmtId="0" fontId="16" fillId="0" borderId="0"/>
    <xf numFmtId="0" fontId="40" fillId="0" borderId="3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0" fillId="0" borderId="3" applyNumberFormat="0" applyFill="0" applyAlignment="0" applyProtection="0"/>
    <xf numFmtId="0" fontId="16" fillId="0" borderId="0"/>
    <xf numFmtId="0" fontId="16" fillId="0" borderId="0"/>
    <xf numFmtId="0" fontId="40" fillId="0" borderId="3" applyNumberFormat="0" applyFill="0" applyAlignment="0" applyProtection="0"/>
    <xf numFmtId="0" fontId="16" fillId="0" borderId="0"/>
    <xf numFmtId="0" fontId="40" fillId="0" borderId="3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0" fillId="0" borderId="3" applyNumberFormat="0" applyFill="0" applyAlignment="0" applyProtection="0"/>
    <xf numFmtId="0" fontId="16" fillId="0" borderId="0"/>
    <xf numFmtId="0" fontId="16" fillId="0" borderId="0"/>
    <xf numFmtId="0" fontId="40" fillId="0" borderId="3" applyNumberFormat="0" applyFill="0" applyAlignment="0" applyProtection="0"/>
    <xf numFmtId="0" fontId="16" fillId="0" borderId="0"/>
    <xf numFmtId="0" fontId="40" fillId="0" borderId="3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0" fillId="0" borderId="3" applyNumberFormat="0" applyFill="0" applyAlignment="0" applyProtection="0"/>
    <xf numFmtId="0" fontId="16" fillId="0" borderId="0"/>
    <xf numFmtId="0" fontId="16" fillId="0" borderId="0"/>
    <xf numFmtId="0" fontId="40" fillId="0" borderId="3" applyNumberFormat="0" applyFill="0" applyAlignment="0" applyProtection="0"/>
    <xf numFmtId="0" fontId="16" fillId="0" borderId="0"/>
    <xf numFmtId="0" fontId="40" fillId="0" borderId="3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0" fillId="0" borderId="3" applyNumberFormat="0" applyFill="0" applyAlignment="0" applyProtection="0"/>
    <xf numFmtId="0" fontId="16" fillId="0" borderId="0"/>
    <xf numFmtId="0" fontId="16" fillId="0" borderId="0"/>
    <xf numFmtId="0" fontId="40" fillId="0" borderId="3" applyNumberFormat="0" applyFill="0" applyAlignment="0" applyProtection="0"/>
    <xf numFmtId="0" fontId="16" fillId="0" borderId="0"/>
    <xf numFmtId="0" fontId="71" fillId="0" borderId="41" applyNumberFormat="0" applyFill="0" applyAlignment="0" applyProtection="0"/>
    <xf numFmtId="0" fontId="16" fillId="0" borderId="0"/>
    <xf numFmtId="0" fontId="16" fillId="0" borderId="0"/>
    <xf numFmtId="0" fontId="71" fillId="0" borderId="41" applyNumberFormat="0" applyFill="0" applyAlignment="0" applyProtection="0"/>
    <xf numFmtId="0" fontId="16" fillId="0" borderId="0"/>
    <xf numFmtId="0" fontId="40" fillId="0" borderId="3" applyNumberFormat="0" applyFill="0" applyAlignment="0" applyProtection="0"/>
    <xf numFmtId="0" fontId="16" fillId="0" borderId="0"/>
    <xf numFmtId="0" fontId="40" fillId="0" borderId="3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40" fillId="0" borderId="3" applyNumberFormat="0" applyFill="0" applyAlignment="0" applyProtection="0"/>
    <xf numFmtId="0" fontId="16" fillId="0" borderId="0"/>
    <xf numFmtId="0" fontId="40" fillId="0" borderId="3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0" fillId="0" borderId="3" applyNumberFormat="0" applyFill="0" applyAlignment="0" applyProtection="0"/>
    <xf numFmtId="0" fontId="16" fillId="0" borderId="0"/>
    <xf numFmtId="0" fontId="16" fillId="0" borderId="0"/>
    <xf numFmtId="0" fontId="40" fillId="0" borderId="3" applyNumberFormat="0" applyFill="0" applyAlignment="0" applyProtection="0"/>
    <xf numFmtId="0" fontId="16" fillId="0" borderId="0"/>
    <xf numFmtId="0" fontId="40" fillId="0" borderId="3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0" fillId="0" borderId="3" applyNumberFormat="0" applyFill="0" applyAlignment="0" applyProtection="0"/>
    <xf numFmtId="0" fontId="16" fillId="0" borderId="0"/>
    <xf numFmtId="0" fontId="16" fillId="0" borderId="0"/>
    <xf numFmtId="0" fontId="40" fillId="0" borderId="3" applyNumberFormat="0" applyFill="0" applyAlignment="0" applyProtection="0"/>
    <xf numFmtId="0" fontId="16" fillId="0" borderId="0"/>
    <xf numFmtId="0" fontId="40" fillId="0" borderId="3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0" fillId="0" borderId="3" applyNumberFormat="0" applyFill="0" applyAlignment="0" applyProtection="0"/>
    <xf numFmtId="0" fontId="16" fillId="0" borderId="0"/>
    <xf numFmtId="0" fontId="16" fillId="0" borderId="0"/>
    <xf numFmtId="0" fontId="40" fillId="0" borderId="3" applyNumberFormat="0" applyFill="0" applyAlignment="0" applyProtection="0"/>
    <xf numFmtId="0" fontId="16" fillId="0" borderId="0"/>
    <xf numFmtId="0" fontId="40" fillId="0" borderId="3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0" fillId="0" borderId="3" applyNumberFormat="0" applyFill="0" applyAlignment="0" applyProtection="0"/>
    <xf numFmtId="0" fontId="16" fillId="0" borderId="0"/>
    <xf numFmtId="0" fontId="16" fillId="0" borderId="0"/>
    <xf numFmtId="0" fontId="40" fillId="0" borderId="3" applyNumberFormat="0" applyFill="0" applyAlignment="0" applyProtection="0"/>
    <xf numFmtId="0" fontId="16" fillId="0" borderId="0"/>
    <xf numFmtId="0" fontId="40" fillId="0" borderId="3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0" fillId="0" borderId="3" applyNumberFormat="0" applyFill="0" applyAlignment="0" applyProtection="0"/>
    <xf numFmtId="0" fontId="16" fillId="0" borderId="0"/>
    <xf numFmtId="0" fontId="16" fillId="0" borderId="0"/>
    <xf numFmtId="0" fontId="40" fillId="0" borderId="3" applyNumberFormat="0" applyFill="0" applyAlignment="0" applyProtection="0"/>
    <xf numFmtId="0" fontId="16" fillId="0" borderId="0"/>
    <xf numFmtId="0" fontId="40" fillId="0" borderId="3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0" fillId="0" borderId="3" applyNumberFormat="0" applyFill="0" applyAlignment="0" applyProtection="0"/>
    <xf numFmtId="0" fontId="16" fillId="0" borderId="0"/>
    <xf numFmtId="0" fontId="16" fillId="0" borderId="0"/>
    <xf numFmtId="0" fontId="40" fillId="0" borderId="3" applyNumberFormat="0" applyFill="0" applyAlignment="0" applyProtection="0"/>
    <xf numFmtId="0" fontId="16" fillId="0" borderId="0"/>
    <xf numFmtId="0" fontId="40" fillId="0" borderId="3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0" fillId="0" borderId="3" applyNumberFormat="0" applyFill="0" applyAlignment="0" applyProtection="0"/>
    <xf numFmtId="0" fontId="16" fillId="0" borderId="0"/>
    <xf numFmtId="0" fontId="16" fillId="0" borderId="0"/>
    <xf numFmtId="0" fontId="40" fillId="0" borderId="3" applyNumberFormat="0" applyFill="0" applyAlignment="0" applyProtection="0"/>
    <xf numFmtId="0" fontId="16" fillId="0" borderId="0"/>
    <xf numFmtId="0" fontId="40" fillId="0" borderId="3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0" fillId="0" borderId="3" applyNumberFormat="0" applyFill="0" applyAlignment="0" applyProtection="0"/>
    <xf numFmtId="0" fontId="16" fillId="0" borderId="0"/>
    <xf numFmtId="0" fontId="16" fillId="0" borderId="0"/>
    <xf numFmtId="0" fontId="40" fillId="0" borderId="3" applyNumberFormat="0" applyFill="0" applyAlignment="0" applyProtection="0"/>
    <xf numFmtId="0" fontId="16" fillId="0" borderId="0"/>
    <xf numFmtId="0" fontId="40" fillId="0" borderId="3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0" fillId="0" borderId="3" applyNumberFormat="0" applyFill="0" applyAlignment="0" applyProtection="0"/>
    <xf numFmtId="0" fontId="16" fillId="0" borderId="0"/>
    <xf numFmtId="0" fontId="16" fillId="0" borderId="0"/>
    <xf numFmtId="0" fontId="40" fillId="0" borderId="3" applyNumberFormat="0" applyFill="0" applyAlignment="0" applyProtection="0"/>
    <xf numFmtId="0" fontId="16" fillId="0" borderId="0"/>
    <xf numFmtId="0" fontId="40" fillId="0" borderId="3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0" fillId="0" borderId="3" applyNumberFormat="0" applyFill="0" applyAlignment="0" applyProtection="0"/>
    <xf numFmtId="0" fontId="16" fillId="0" borderId="0"/>
    <xf numFmtId="0" fontId="16" fillId="0" borderId="0"/>
    <xf numFmtId="0" fontId="40" fillId="0" borderId="3" applyNumberFormat="0" applyFill="0" applyAlignment="0" applyProtection="0"/>
    <xf numFmtId="0" fontId="16" fillId="0" borderId="0"/>
    <xf numFmtId="0" fontId="40" fillId="0" borderId="3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0" fillId="0" borderId="3" applyNumberFormat="0" applyFill="0" applyAlignment="0" applyProtection="0"/>
    <xf numFmtId="0" fontId="16" fillId="0" borderId="0"/>
    <xf numFmtId="0" fontId="16" fillId="0" borderId="0"/>
    <xf numFmtId="0" fontId="40" fillId="0" borderId="3" applyNumberFormat="0" applyFill="0" applyAlignment="0" applyProtection="0"/>
    <xf numFmtId="0" fontId="16" fillId="0" borderId="0"/>
    <xf numFmtId="0" fontId="40" fillId="0" borderId="3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0" fillId="0" borderId="3" applyNumberFormat="0" applyFill="0" applyAlignment="0" applyProtection="0"/>
    <xf numFmtId="0" fontId="16" fillId="0" borderId="0"/>
    <xf numFmtId="0" fontId="16" fillId="0" borderId="0"/>
    <xf numFmtId="0" fontId="40" fillId="0" borderId="3" applyNumberFormat="0" applyFill="0" applyAlignment="0" applyProtection="0"/>
    <xf numFmtId="0" fontId="16" fillId="0" borderId="0"/>
    <xf numFmtId="0" fontId="40" fillId="0" borderId="3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0" fillId="0" borderId="3" applyNumberFormat="0" applyFill="0" applyAlignment="0" applyProtection="0"/>
    <xf numFmtId="0" fontId="16" fillId="0" borderId="0"/>
    <xf numFmtId="0" fontId="16" fillId="0" borderId="0"/>
    <xf numFmtId="0" fontId="40" fillId="0" borderId="3" applyNumberFormat="0" applyFill="0" applyAlignment="0" applyProtection="0"/>
    <xf numFmtId="0" fontId="16" fillId="0" borderId="0"/>
    <xf numFmtId="0" fontId="40" fillId="0" borderId="3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0" fillId="0" borderId="3" applyNumberFormat="0" applyFill="0" applyAlignment="0" applyProtection="0"/>
    <xf numFmtId="0" fontId="16" fillId="0" borderId="0"/>
    <xf numFmtId="0" fontId="16" fillId="0" borderId="0"/>
    <xf numFmtId="0" fontId="40" fillId="0" borderId="3" applyNumberFormat="0" applyFill="0" applyAlignment="0" applyProtection="0"/>
    <xf numFmtId="0" fontId="16" fillId="0" borderId="0"/>
    <xf numFmtId="0" fontId="40" fillId="0" borderId="3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0" fillId="0" borderId="3" applyNumberFormat="0" applyFill="0" applyAlignment="0" applyProtection="0"/>
    <xf numFmtId="0" fontId="16" fillId="0" borderId="0"/>
    <xf numFmtId="0" fontId="16" fillId="0" borderId="0"/>
    <xf numFmtId="0" fontId="40" fillId="0" borderId="3" applyNumberFormat="0" applyFill="0" applyAlignment="0" applyProtection="0"/>
    <xf numFmtId="0" fontId="16" fillId="0" borderId="0"/>
    <xf numFmtId="0" fontId="40" fillId="0" borderId="3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0" fillId="0" borderId="3" applyNumberFormat="0" applyFill="0" applyAlignment="0" applyProtection="0"/>
    <xf numFmtId="0" fontId="16" fillId="0" borderId="0"/>
    <xf numFmtId="0" fontId="16" fillId="0" borderId="0"/>
    <xf numFmtId="0" fontId="40" fillId="0" borderId="3" applyNumberFormat="0" applyFill="0" applyAlignment="0" applyProtection="0"/>
    <xf numFmtId="0" fontId="16" fillId="0" borderId="0"/>
    <xf numFmtId="0" fontId="40" fillId="0" borderId="3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0" fillId="0" borderId="3" applyNumberFormat="0" applyFill="0" applyAlignment="0" applyProtection="0"/>
    <xf numFmtId="0" fontId="16" fillId="0" borderId="0"/>
    <xf numFmtId="0" fontId="16" fillId="0" borderId="0"/>
    <xf numFmtId="0" fontId="40" fillId="0" borderId="3" applyNumberFormat="0" applyFill="0" applyAlignment="0" applyProtection="0"/>
    <xf numFmtId="0" fontId="16" fillId="0" borderId="0"/>
    <xf numFmtId="0" fontId="40" fillId="0" borderId="3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0" fillId="0" borderId="3" applyNumberFormat="0" applyFill="0" applyAlignment="0" applyProtection="0"/>
    <xf numFmtId="0" fontId="16" fillId="0" borderId="0"/>
    <xf numFmtId="0" fontId="16" fillId="0" borderId="0"/>
    <xf numFmtId="0" fontId="40" fillId="0" borderId="3" applyNumberFormat="0" applyFill="0" applyAlignment="0" applyProtection="0"/>
    <xf numFmtId="0" fontId="16" fillId="0" borderId="0"/>
    <xf numFmtId="0" fontId="40" fillId="0" borderId="3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0" fillId="0" borderId="3" applyNumberFormat="0" applyFill="0" applyAlignment="0" applyProtection="0"/>
    <xf numFmtId="0" fontId="16" fillId="0" borderId="0"/>
    <xf numFmtId="0" fontId="16" fillId="0" borderId="0"/>
    <xf numFmtId="0" fontId="40" fillId="0" borderId="3" applyNumberFormat="0" applyFill="0" applyAlignment="0" applyProtection="0"/>
    <xf numFmtId="0" fontId="16" fillId="0" borderId="0"/>
    <xf numFmtId="0" fontId="40" fillId="0" borderId="3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0" fillId="0" borderId="3" applyNumberFormat="0" applyFill="0" applyAlignment="0" applyProtection="0"/>
    <xf numFmtId="0" fontId="16" fillId="0" borderId="0"/>
    <xf numFmtId="0" fontId="16" fillId="0" borderId="0"/>
    <xf numFmtId="0" fontId="40" fillId="0" borderId="3" applyNumberFormat="0" applyFill="0" applyAlignment="0" applyProtection="0"/>
    <xf numFmtId="0" fontId="16" fillId="0" borderId="0"/>
    <xf numFmtId="0" fontId="40" fillId="0" borderId="3" applyNumberFormat="0" applyFill="0" applyAlignment="0" applyProtection="0"/>
    <xf numFmtId="0" fontId="16" fillId="0" borderId="0"/>
    <xf numFmtId="0" fontId="16" fillId="0" borderId="0"/>
    <xf numFmtId="0" fontId="40" fillId="0" borderId="3" applyNumberFormat="0" applyFill="0" applyAlignment="0" applyProtection="0"/>
    <xf numFmtId="0" fontId="16" fillId="0" borderId="0"/>
    <xf numFmtId="0" fontId="40" fillId="0" borderId="3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0" fillId="0" borderId="3" applyNumberFormat="0" applyFill="0" applyAlignment="0" applyProtection="0"/>
    <xf numFmtId="0" fontId="16" fillId="0" borderId="0"/>
    <xf numFmtId="0" fontId="16" fillId="0" borderId="0"/>
    <xf numFmtId="0" fontId="40" fillId="0" borderId="3" applyNumberFormat="0" applyFill="0" applyAlignment="0" applyProtection="0"/>
    <xf numFmtId="0" fontId="16" fillId="0" borderId="0"/>
    <xf numFmtId="0" fontId="40" fillId="0" borderId="3" applyNumberFormat="0" applyFill="0" applyAlignment="0" applyProtection="0"/>
    <xf numFmtId="0" fontId="16" fillId="0" borderId="0"/>
    <xf numFmtId="0" fontId="16" fillId="0" borderId="0"/>
    <xf numFmtId="0" fontId="40" fillId="0" borderId="3" applyNumberFormat="0" applyFill="0" applyAlignment="0" applyProtection="0"/>
    <xf numFmtId="0" fontId="16" fillId="0" borderId="0"/>
    <xf numFmtId="0" fontId="40" fillId="0" borderId="3" applyNumberFormat="0" applyFill="0" applyAlignment="0" applyProtection="0"/>
    <xf numFmtId="0" fontId="16" fillId="0" borderId="0"/>
    <xf numFmtId="0" fontId="16" fillId="0" borderId="0"/>
    <xf numFmtId="0" fontId="40" fillId="0" borderId="3" applyNumberFormat="0" applyFill="0" applyAlignment="0" applyProtection="0"/>
    <xf numFmtId="0" fontId="16" fillId="0" borderId="0"/>
    <xf numFmtId="0" fontId="40" fillId="0" borderId="3" applyNumberFormat="0" applyFill="0" applyAlignment="0" applyProtection="0"/>
    <xf numFmtId="0" fontId="16" fillId="0" borderId="0"/>
    <xf numFmtId="0" fontId="16" fillId="0" borderId="0"/>
    <xf numFmtId="0" fontId="40" fillId="0" borderId="3" applyNumberFormat="0" applyFill="0" applyAlignment="0" applyProtection="0"/>
    <xf numFmtId="0" fontId="16" fillId="0" borderId="0"/>
    <xf numFmtId="0" fontId="71" fillId="0" borderId="41" applyNumberFormat="0" applyFill="0" applyAlignment="0" applyProtection="0"/>
    <xf numFmtId="0" fontId="16" fillId="0" borderId="0"/>
    <xf numFmtId="0" fontId="40" fillId="0" borderId="3" applyNumberFormat="0" applyFill="0" applyAlignment="0" applyProtection="0"/>
    <xf numFmtId="0" fontId="71" fillId="0" borderId="41" applyNumberFormat="0" applyFill="0" applyAlignment="0" applyProtection="0"/>
    <xf numFmtId="0" fontId="16" fillId="0" borderId="0"/>
    <xf numFmtId="0" fontId="71" fillId="0" borderId="41" applyNumberFormat="0" applyFill="0" applyAlignment="0" applyProtection="0"/>
    <xf numFmtId="0" fontId="71" fillId="0" borderId="41" applyNumberFormat="0" applyFill="0" applyAlignment="0" applyProtection="0"/>
    <xf numFmtId="0" fontId="40" fillId="0" borderId="3" applyNumberFormat="0" applyFill="0" applyAlignment="0" applyProtection="0"/>
    <xf numFmtId="0" fontId="71" fillId="0" borderId="41" applyNumberFormat="0" applyFill="0" applyAlignment="0" applyProtection="0"/>
    <xf numFmtId="0" fontId="71" fillId="0" borderId="41" applyNumberFormat="0" applyFill="0" applyAlignment="0" applyProtection="0"/>
    <xf numFmtId="0" fontId="71" fillId="0" borderId="41" applyNumberFormat="0" applyFill="0" applyAlignment="0" applyProtection="0"/>
    <xf numFmtId="0" fontId="71" fillId="0" borderId="41" applyNumberFormat="0" applyFill="0" applyAlignment="0" applyProtection="0"/>
    <xf numFmtId="0" fontId="40" fillId="0" borderId="3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0" fillId="0" borderId="3" applyNumberFormat="0" applyFill="0" applyAlignment="0" applyProtection="0"/>
    <xf numFmtId="0" fontId="16" fillId="0" borderId="0"/>
    <xf numFmtId="0" fontId="16" fillId="0" borderId="0"/>
    <xf numFmtId="0" fontId="40" fillId="0" borderId="3" applyNumberFormat="0" applyFill="0" applyAlignment="0" applyProtection="0"/>
    <xf numFmtId="0" fontId="16" fillId="0" borderId="0"/>
    <xf numFmtId="0" fontId="40" fillId="0" borderId="3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0" fillId="0" borderId="3" applyNumberFormat="0" applyFill="0" applyAlignment="0" applyProtection="0"/>
    <xf numFmtId="0" fontId="16" fillId="0" borderId="0"/>
    <xf numFmtId="0" fontId="16" fillId="0" borderId="0"/>
    <xf numFmtId="0" fontId="40" fillId="0" borderId="3" applyNumberFormat="0" applyFill="0" applyAlignment="0" applyProtection="0"/>
    <xf numFmtId="0" fontId="16" fillId="0" borderId="0"/>
    <xf numFmtId="0" fontId="40" fillId="0" borderId="3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0" fillId="0" borderId="3" applyNumberFormat="0" applyFill="0" applyAlignment="0" applyProtection="0"/>
    <xf numFmtId="0" fontId="16" fillId="0" borderId="0"/>
    <xf numFmtId="0" fontId="16" fillId="0" borderId="0"/>
    <xf numFmtId="0" fontId="40" fillId="0" borderId="3" applyNumberFormat="0" applyFill="0" applyAlignment="0" applyProtection="0"/>
    <xf numFmtId="0" fontId="16" fillId="0" borderId="0"/>
    <xf numFmtId="0" fontId="40" fillId="0" borderId="3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0" fillId="0" borderId="3" applyNumberFormat="0" applyFill="0" applyAlignment="0" applyProtection="0"/>
    <xf numFmtId="0" fontId="16" fillId="0" borderId="0"/>
    <xf numFmtId="0" fontId="16" fillId="0" borderId="0"/>
    <xf numFmtId="0" fontId="40" fillId="0" borderId="3" applyNumberFormat="0" applyFill="0" applyAlignment="0" applyProtection="0"/>
    <xf numFmtId="0" fontId="16" fillId="0" borderId="0"/>
    <xf numFmtId="0" fontId="41" fillId="0" borderId="4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1" fillId="0" borderId="4" applyNumberFormat="0" applyFill="0" applyAlignment="0" applyProtection="0"/>
    <xf numFmtId="0" fontId="16" fillId="0" borderId="0"/>
    <xf numFmtId="0" fontId="16" fillId="0" borderId="0"/>
    <xf numFmtId="0" fontId="41" fillId="0" borderId="4" applyNumberFormat="0" applyFill="0" applyAlignment="0" applyProtection="0"/>
    <xf numFmtId="0" fontId="16" fillId="0" borderId="0"/>
    <xf numFmtId="0" fontId="41" fillId="0" borderId="4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1" fillId="0" borderId="4" applyNumberFormat="0" applyFill="0" applyAlignment="0" applyProtection="0"/>
    <xf numFmtId="0" fontId="16" fillId="0" borderId="0"/>
    <xf numFmtId="0" fontId="16" fillId="0" borderId="0"/>
    <xf numFmtId="0" fontId="41" fillId="0" borderId="4" applyNumberFormat="0" applyFill="0" applyAlignment="0" applyProtection="0"/>
    <xf numFmtId="0" fontId="16" fillId="0" borderId="0"/>
    <xf numFmtId="0" fontId="41" fillId="0" borderId="4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1" fillId="0" borderId="4" applyNumberFormat="0" applyFill="0" applyAlignment="0" applyProtection="0"/>
    <xf numFmtId="0" fontId="16" fillId="0" borderId="0"/>
    <xf numFmtId="0" fontId="16" fillId="0" borderId="0"/>
    <xf numFmtId="0" fontId="41" fillId="0" borderId="4" applyNumberFormat="0" applyFill="0" applyAlignment="0" applyProtection="0"/>
    <xf numFmtId="0" fontId="16" fillId="0" borderId="0"/>
    <xf numFmtId="0" fontId="41" fillId="0" borderId="4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1" fillId="0" borderId="4" applyNumberFormat="0" applyFill="0" applyAlignment="0" applyProtection="0"/>
    <xf numFmtId="0" fontId="16" fillId="0" borderId="0"/>
    <xf numFmtId="0" fontId="16" fillId="0" borderId="0"/>
    <xf numFmtId="0" fontId="41" fillId="0" borderId="4" applyNumberFormat="0" applyFill="0" applyAlignment="0" applyProtection="0"/>
    <xf numFmtId="0" fontId="16" fillId="0" borderId="0"/>
    <xf numFmtId="0" fontId="41" fillId="0" borderId="4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1" fillId="0" borderId="4" applyNumberFormat="0" applyFill="0" applyAlignment="0" applyProtection="0"/>
    <xf numFmtId="0" fontId="16" fillId="0" borderId="0"/>
    <xf numFmtId="0" fontId="16" fillId="0" borderId="0"/>
    <xf numFmtId="0" fontId="41" fillId="0" borderId="4" applyNumberFormat="0" applyFill="0" applyAlignment="0" applyProtection="0"/>
    <xf numFmtId="0" fontId="16" fillId="0" borderId="0"/>
    <xf numFmtId="0" fontId="41" fillId="0" borderId="4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1" fillId="0" borderId="4" applyNumberFormat="0" applyFill="0" applyAlignment="0" applyProtection="0"/>
    <xf numFmtId="0" fontId="16" fillId="0" borderId="0"/>
    <xf numFmtId="0" fontId="16" fillId="0" borderId="0"/>
    <xf numFmtId="0" fontId="41" fillId="0" borderId="4" applyNumberFormat="0" applyFill="0" applyAlignment="0" applyProtection="0"/>
    <xf numFmtId="0" fontId="16" fillId="0" borderId="0"/>
    <xf numFmtId="0" fontId="41" fillId="0" borderId="4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1" fillId="0" borderId="4" applyNumberFormat="0" applyFill="0" applyAlignment="0" applyProtection="0"/>
    <xf numFmtId="0" fontId="16" fillId="0" borderId="0"/>
    <xf numFmtId="0" fontId="16" fillId="0" borderId="0"/>
    <xf numFmtId="0" fontId="41" fillId="0" borderId="4" applyNumberFormat="0" applyFill="0" applyAlignment="0" applyProtection="0"/>
    <xf numFmtId="0" fontId="16" fillId="0" borderId="0"/>
    <xf numFmtId="0" fontId="41" fillId="0" borderId="4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1" fillId="0" borderId="4" applyNumberFormat="0" applyFill="0" applyAlignment="0" applyProtection="0"/>
    <xf numFmtId="0" fontId="16" fillId="0" borderId="0"/>
    <xf numFmtId="0" fontId="16" fillId="0" borderId="0"/>
    <xf numFmtId="0" fontId="41" fillId="0" borderId="4" applyNumberFormat="0" applyFill="0" applyAlignment="0" applyProtection="0"/>
    <xf numFmtId="0" fontId="16" fillId="0" borderId="0"/>
    <xf numFmtId="0" fontId="41" fillId="0" borderId="4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1" fillId="0" borderId="4" applyNumberFormat="0" applyFill="0" applyAlignment="0" applyProtection="0"/>
    <xf numFmtId="0" fontId="16" fillId="0" borderId="0"/>
    <xf numFmtId="0" fontId="16" fillId="0" borderId="0"/>
    <xf numFmtId="0" fontId="41" fillId="0" borderId="4" applyNumberFormat="0" applyFill="0" applyAlignment="0" applyProtection="0"/>
    <xf numFmtId="0" fontId="16" fillId="0" borderId="0"/>
    <xf numFmtId="0" fontId="41" fillId="0" borderId="4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1" fillId="0" borderId="4" applyNumberFormat="0" applyFill="0" applyAlignment="0" applyProtection="0"/>
    <xf numFmtId="0" fontId="16" fillId="0" borderId="0"/>
    <xf numFmtId="0" fontId="16" fillId="0" borderId="0"/>
    <xf numFmtId="0" fontId="41" fillId="0" borderId="4" applyNumberFormat="0" applyFill="0" applyAlignment="0" applyProtection="0"/>
    <xf numFmtId="0" fontId="16" fillId="0" borderId="0"/>
    <xf numFmtId="0" fontId="41" fillId="0" borderId="4" applyNumberFormat="0" applyFill="0" applyAlignment="0" applyProtection="0"/>
    <xf numFmtId="0" fontId="16" fillId="0" borderId="0"/>
    <xf numFmtId="0" fontId="16" fillId="0" borderId="0"/>
    <xf numFmtId="0" fontId="41" fillId="0" borderId="4" applyNumberFormat="0" applyFill="0" applyAlignment="0" applyProtection="0"/>
    <xf numFmtId="0" fontId="16" fillId="0" borderId="0"/>
    <xf numFmtId="0" fontId="41" fillId="0" borderId="4" applyNumberFormat="0" applyFill="0" applyAlignment="0" applyProtection="0"/>
    <xf numFmtId="0" fontId="16" fillId="0" borderId="0"/>
    <xf numFmtId="0" fontId="16" fillId="0" borderId="0"/>
    <xf numFmtId="0" fontId="41" fillId="0" borderId="4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41" fillId="0" borderId="4" applyNumberFormat="0" applyFill="0" applyAlignment="0" applyProtection="0"/>
    <xf numFmtId="0" fontId="16" fillId="0" borderId="0"/>
    <xf numFmtId="0" fontId="16" fillId="0" borderId="0"/>
    <xf numFmtId="0" fontId="41" fillId="0" borderId="4" applyNumberFormat="0" applyFill="0" applyAlignment="0" applyProtection="0"/>
    <xf numFmtId="0" fontId="16" fillId="0" borderId="0"/>
    <xf numFmtId="0" fontId="41" fillId="0" borderId="4" applyNumberFormat="0" applyFill="0" applyAlignment="0" applyProtection="0"/>
    <xf numFmtId="0" fontId="41" fillId="0" borderId="4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1" fillId="0" borderId="4" applyNumberFormat="0" applyFill="0" applyAlignment="0" applyProtection="0"/>
    <xf numFmtId="0" fontId="16" fillId="0" borderId="0"/>
    <xf numFmtId="0" fontId="16" fillId="0" borderId="0"/>
    <xf numFmtId="0" fontId="41" fillId="0" borderId="4" applyNumberFormat="0" applyFill="0" applyAlignment="0" applyProtection="0"/>
    <xf numFmtId="0" fontId="16" fillId="0" borderId="0"/>
    <xf numFmtId="0" fontId="41" fillId="0" borderId="4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1" fillId="0" borderId="4" applyNumberFormat="0" applyFill="0" applyAlignment="0" applyProtection="0"/>
    <xf numFmtId="0" fontId="16" fillId="0" borderId="0"/>
    <xf numFmtId="0" fontId="16" fillId="0" borderId="0"/>
    <xf numFmtId="0" fontId="41" fillId="0" borderId="4" applyNumberFormat="0" applyFill="0" applyAlignment="0" applyProtection="0"/>
    <xf numFmtId="0" fontId="16" fillId="0" borderId="0"/>
    <xf numFmtId="0" fontId="41" fillId="0" borderId="4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1" fillId="0" borderId="4" applyNumberFormat="0" applyFill="0" applyAlignment="0" applyProtection="0"/>
    <xf numFmtId="0" fontId="16" fillId="0" borderId="0"/>
    <xf numFmtId="0" fontId="16" fillId="0" borderId="0"/>
    <xf numFmtId="0" fontId="41" fillId="0" borderId="4" applyNumberFormat="0" applyFill="0" applyAlignment="0" applyProtection="0"/>
    <xf numFmtId="0" fontId="16" fillId="0" borderId="0"/>
    <xf numFmtId="0" fontId="41" fillId="0" borderId="4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1" fillId="0" borderId="4" applyNumberFormat="0" applyFill="0" applyAlignment="0" applyProtection="0"/>
    <xf numFmtId="0" fontId="16" fillId="0" borderId="0"/>
    <xf numFmtId="0" fontId="16" fillId="0" borderId="0"/>
    <xf numFmtId="0" fontId="41" fillId="0" borderId="4" applyNumberFormat="0" applyFill="0" applyAlignment="0" applyProtection="0"/>
    <xf numFmtId="0" fontId="16" fillId="0" borderId="0"/>
    <xf numFmtId="0" fontId="41" fillId="0" borderId="4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1" fillId="0" borderId="4" applyNumberFormat="0" applyFill="0" applyAlignment="0" applyProtection="0"/>
    <xf numFmtId="0" fontId="16" fillId="0" borderId="0"/>
    <xf numFmtId="0" fontId="16" fillId="0" borderId="0"/>
    <xf numFmtId="0" fontId="41" fillId="0" borderId="4" applyNumberFormat="0" applyFill="0" applyAlignment="0" applyProtection="0"/>
    <xf numFmtId="0" fontId="16" fillId="0" borderId="0"/>
    <xf numFmtId="0" fontId="41" fillId="0" borderId="4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1" fillId="0" borderId="4" applyNumberFormat="0" applyFill="0" applyAlignment="0" applyProtection="0"/>
    <xf numFmtId="0" fontId="16" fillId="0" borderId="0"/>
    <xf numFmtId="0" fontId="16" fillId="0" borderId="0"/>
    <xf numFmtId="0" fontId="41" fillId="0" borderId="4" applyNumberFormat="0" applyFill="0" applyAlignment="0" applyProtection="0"/>
    <xf numFmtId="0" fontId="16" fillId="0" borderId="0"/>
    <xf numFmtId="0" fontId="41" fillId="0" borderId="4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1" fillId="0" borderId="4" applyNumberFormat="0" applyFill="0" applyAlignment="0" applyProtection="0"/>
    <xf numFmtId="0" fontId="16" fillId="0" borderId="0"/>
    <xf numFmtId="0" fontId="16" fillId="0" borderId="0"/>
    <xf numFmtId="0" fontId="41" fillId="0" borderId="4" applyNumberFormat="0" applyFill="0" applyAlignment="0" applyProtection="0"/>
    <xf numFmtId="0" fontId="16" fillId="0" borderId="0"/>
    <xf numFmtId="0" fontId="41" fillId="0" borderId="4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1" fillId="0" borderId="4" applyNumberFormat="0" applyFill="0" applyAlignment="0" applyProtection="0"/>
    <xf numFmtId="0" fontId="16" fillId="0" borderId="0"/>
    <xf numFmtId="0" fontId="16" fillId="0" borderId="0"/>
    <xf numFmtId="0" fontId="41" fillId="0" borderId="4" applyNumberFormat="0" applyFill="0" applyAlignment="0" applyProtection="0"/>
    <xf numFmtId="0" fontId="16" fillId="0" borderId="0"/>
    <xf numFmtId="0" fontId="41" fillId="0" borderId="4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1" fillId="0" borderId="4" applyNumberFormat="0" applyFill="0" applyAlignment="0" applyProtection="0"/>
    <xf numFmtId="0" fontId="16" fillId="0" borderId="0"/>
    <xf numFmtId="0" fontId="16" fillId="0" borderId="0"/>
    <xf numFmtId="0" fontId="41" fillId="0" borderId="4" applyNumberFormat="0" applyFill="0" applyAlignment="0" applyProtection="0"/>
    <xf numFmtId="0" fontId="16" fillId="0" borderId="0"/>
    <xf numFmtId="0" fontId="41" fillId="0" borderId="4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1" fillId="0" borderId="4" applyNumberFormat="0" applyFill="0" applyAlignment="0" applyProtection="0"/>
    <xf numFmtId="0" fontId="16" fillId="0" borderId="0"/>
    <xf numFmtId="0" fontId="16" fillId="0" borderId="0"/>
    <xf numFmtId="0" fontId="41" fillId="0" borderId="4" applyNumberFormat="0" applyFill="0" applyAlignment="0" applyProtection="0"/>
    <xf numFmtId="0" fontId="16" fillId="0" borderId="0"/>
    <xf numFmtId="0" fontId="72" fillId="0" borderId="42" applyNumberFormat="0" applyFill="0" applyAlignment="0" applyProtection="0"/>
    <xf numFmtId="0" fontId="16" fillId="0" borderId="0"/>
    <xf numFmtId="0" fontId="16" fillId="0" borderId="0"/>
    <xf numFmtId="0" fontId="72" fillId="0" borderId="42" applyNumberFormat="0" applyFill="0" applyAlignment="0" applyProtection="0"/>
    <xf numFmtId="0" fontId="16" fillId="0" borderId="0"/>
    <xf numFmtId="0" fontId="41" fillId="0" borderId="4" applyNumberFormat="0" applyFill="0" applyAlignment="0" applyProtection="0"/>
    <xf numFmtId="0" fontId="16" fillId="0" borderId="0"/>
    <xf numFmtId="0" fontId="41" fillId="0" borderId="4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41" fillId="0" borderId="4" applyNumberFormat="0" applyFill="0" applyAlignment="0" applyProtection="0"/>
    <xf numFmtId="0" fontId="16" fillId="0" borderId="0"/>
    <xf numFmtId="0" fontId="41" fillId="0" borderId="4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1" fillId="0" borderId="4" applyNumberFormat="0" applyFill="0" applyAlignment="0" applyProtection="0"/>
    <xf numFmtId="0" fontId="16" fillId="0" borderId="0"/>
    <xf numFmtId="0" fontId="16" fillId="0" borderId="0"/>
    <xf numFmtId="0" fontId="41" fillId="0" borderId="4" applyNumberFormat="0" applyFill="0" applyAlignment="0" applyProtection="0"/>
    <xf numFmtId="0" fontId="16" fillId="0" borderId="0"/>
    <xf numFmtId="0" fontId="41" fillId="0" borderId="4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1" fillId="0" borderId="4" applyNumberFormat="0" applyFill="0" applyAlignment="0" applyProtection="0"/>
    <xf numFmtId="0" fontId="16" fillId="0" borderId="0"/>
    <xf numFmtId="0" fontId="16" fillId="0" borderId="0"/>
    <xf numFmtId="0" fontId="41" fillId="0" borderId="4" applyNumberFormat="0" applyFill="0" applyAlignment="0" applyProtection="0"/>
    <xf numFmtId="0" fontId="16" fillId="0" borderId="0"/>
    <xf numFmtId="0" fontId="41" fillId="0" borderId="4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1" fillId="0" borderId="4" applyNumberFormat="0" applyFill="0" applyAlignment="0" applyProtection="0"/>
    <xf numFmtId="0" fontId="16" fillId="0" borderId="0"/>
    <xf numFmtId="0" fontId="16" fillId="0" borderId="0"/>
    <xf numFmtId="0" fontId="41" fillId="0" borderId="4" applyNumberFormat="0" applyFill="0" applyAlignment="0" applyProtection="0"/>
    <xf numFmtId="0" fontId="16" fillId="0" borderId="0"/>
    <xf numFmtId="0" fontId="41" fillId="0" borderId="4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1" fillId="0" borderId="4" applyNumberFormat="0" applyFill="0" applyAlignment="0" applyProtection="0"/>
    <xf numFmtId="0" fontId="16" fillId="0" borderId="0"/>
    <xf numFmtId="0" fontId="16" fillId="0" borderId="0"/>
    <xf numFmtId="0" fontId="41" fillId="0" borderId="4" applyNumberFormat="0" applyFill="0" applyAlignment="0" applyProtection="0"/>
    <xf numFmtId="0" fontId="16" fillId="0" borderId="0"/>
    <xf numFmtId="0" fontId="41" fillId="0" borderId="4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1" fillId="0" borderId="4" applyNumberFormat="0" applyFill="0" applyAlignment="0" applyProtection="0"/>
    <xf numFmtId="0" fontId="16" fillId="0" borderId="0"/>
    <xf numFmtId="0" fontId="16" fillId="0" borderId="0"/>
    <xf numFmtId="0" fontId="41" fillId="0" borderId="4" applyNumberFormat="0" applyFill="0" applyAlignment="0" applyProtection="0"/>
    <xf numFmtId="0" fontId="16" fillId="0" borderId="0"/>
    <xf numFmtId="0" fontId="41" fillId="0" borderId="4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1" fillId="0" borderId="4" applyNumberFormat="0" applyFill="0" applyAlignment="0" applyProtection="0"/>
    <xf numFmtId="0" fontId="16" fillId="0" borderId="0"/>
    <xf numFmtId="0" fontId="16" fillId="0" borderId="0"/>
    <xf numFmtId="0" fontId="41" fillId="0" borderId="4" applyNumberFormat="0" applyFill="0" applyAlignment="0" applyProtection="0"/>
    <xf numFmtId="0" fontId="16" fillId="0" borderId="0"/>
    <xf numFmtId="0" fontId="41" fillId="0" borderId="4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1" fillId="0" borderId="4" applyNumberFormat="0" applyFill="0" applyAlignment="0" applyProtection="0"/>
    <xf numFmtId="0" fontId="16" fillId="0" borderId="0"/>
    <xf numFmtId="0" fontId="16" fillId="0" borderId="0"/>
    <xf numFmtId="0" fontId="41" fillId="0" borderId="4" applyNumberFormat="0" applyFill="0" applyAlignment="0" applyProtection="0"/>
    <xf numFmtId="0" fontId="16" fillId="0" borderId="0"/>
    <xf numFmtId="0" fontId="41" fillId="0" borderId="4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1" fillId="0" borderId="4" applyNumberFormat="0" applyFill="0" applyAlignment="0" applyProtection="0"/>
    <xf numFmtId="0" fontId="16" fillId="0" borderId="0"/>
    <xf numFmtId="0" fontId="16" fillId="0" borderId="0"/>
    <xf numFmtId="0" fontId="41" fillId="0" borderId="4" applyNumberFormat="0" applyFill="0" applyAlignment="0" applyProtection="0"/>
    <xf numFmtId="0" fontId="16" fillId="0" borderId="0"/>
    <xf numFmtId="0" fontId="41" fillId="0" borderId="4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1" fillId="0" borderId="4" applyNumberFormat="0" applyFill="0" applyAlignment="0" applyProtection="0"/>
    <xf numFmtId="0" fontId="16" fillId="0" borderId="0"/>
    <xf numFmtId="0" fontId="16" fillId="0" borderId="0"/>
    <xf numFmtId="0" fontId="41" fillId="0" borderId="4" applyNumberFormat="0" applyFill="0" applyAlignment="0" applyProtection="0"/>
    <xf numFmtId="0" fontId="16" fillId="0" borderId="0"/>
    <xf numFmtId="0" fontId="41" fillId="0" borderId="4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1" fillId="0" borderId="4" applyNumberFormat="0" applyFill="0" applyAlignment="0" applyProtection="0"/>
    <xf numFmtId="0" fontId="16" fillId="0" borderId="0"/>
    <xf numFmtId="0" fontId="16" fillId="0" borderId="0"/>
    <xf numFmtId="0" fontId="41" fillId="0" borderId="4" applyNumberFormat="0" applyFill="0" applyAlignment="0" applyProtection="0"/>
    <xf numFmtId="0" fontId="16" fillId="0" borderId="0"/>
    <xf numFmtId="0" fontId="41" fillId="0" borderId="4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1" fillId="0" borderId="4" applyNumberFormat="0" applyFill="0" applyAlignment="0" applyProtection="0"/>
    <xf numFmtId="0" fontId="16" fillId="0" borderId="0"/>
    <xf numFmtId="0" fontId="16" fillId="0" borderId="0"/>
    <xf numFmtId="0" fontId="41" fillId="0" borderId="4" applyNumberFormat="0" applyFill="0" applyAlignment="0" applyProtection="0"/>
    <xf numFmtId="0" fontId="16" fillId="0" borderId="0"/>
    <xf numFmtId="0" fontId="41" fillId="0" borderId="4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1" fillId="0" borderId="4" applyNumberFormat="0" applyFill="0" applyAlignment="0" applyProtection="0"/>
    <xf numFmtId="0" fontId="16" fillId="0" borderId="0"/>
    <xf numFmtId="0" fontId="16" fillId="0" borderId="0"/>
    <xf numFmtId="0" fontId="41" fillId="0" borderId="4" applyNumberFormat="0" applyFill="0" applyAlignment="0" applyProtection="0"/>
    <xf numFmtId="0" fontId="16" fillId="0" borderId="0"/>
    <xf numFmtId="0" fontId="41" fillId="0" borderId="4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1" fillId="0" borderId="4" applyNumberFormat="0" applyFill="0" applyAlignment="0" applyProtection="0"/>
    <xf numFmtId="0" fontId="16" fillId="0" borderId="0"/>
    <xf numFmtId="0" fontId="16" fillId="0" borderId="0"/>
    <xf numFmtId="0" fontId="41" fillId="0" borderId="4" applyNumberFormat="0" applyFill="0" applyAlignment="0" applyProtection="0"/>
    <xf numFmtId="0" fontId="16" fillId="0" borderId="0"/>
    <xf numFmtId="0" fontId="41" fillId="0" borderId="4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1" fillId="0" borderId="4" applyNumberFormat="0" applyFill="0" applyAlignment="0" applyProtection="0"/>
    <xf numFmtId="0" fontId="16" fillId="0" borderId="0"/>
    <xf numFmtId="0" fontId="16" fillId="0" borderId="0"/>
    <xf numFmtId="0" fontId="41" fillId="0" borderId="4" applyNumberFormat="0" applyFill="0" applyAlignment="0" applyProtection="0"/>
    <xf numFmtId="0" fontId="16" fillId="0" borderId="0"/>
    <xf numFmtId="0" fontId="41" fillId="0" borderId="4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1" fillId="0" borderId="4" applyNumberFormat="0" applyFill="0" applyAlignment="0" applyProtection="0"/>
    <xf numFmtId="0" fontId="16" fillId="0" borderId="0"/>
    <xf numFmtId="0" fontId="16" fillId="0" borderId="0"/>
    <xf numFmtId="0" fontId="41" fillId="0" borderId="4" applyNumberFormat="0" applyFill="0" applyAlignment="0" applyProtection="0"/>
    <xf numFmtId="0" fontId="16" fillId="0" borderId="0"/>
    <xf numFmtId="0" fontId="41" fillId="0" borderId="4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1" fillId="0" borderId="4" applyNumberFormat="0" applyFill="0" applyAlignment="0" applyProtection="0"/>
    <xf numFmtId="0" fontId="16" fillId="0" borderId="0"/>
    <xf numFmtId="0" fontId="16" fillId="0" borderId="0"/>
    <xf numFmtId="0" fontId="41" fillId="0" borderId="4" applyNumberFormat="0" applyFill="0" applyAlignment="0" applyProtection="0"/>
    <xf numFmtId="0" fontId="16" fillId="0" borderId="0"/>
    <xf numFmtId="0" fontId="41" fillId="0" borderId="4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1" fillId="0" borderId="4" applyNumberFormat="0" applyFill="0" applyAlignment="0" applyProtection="0"/>
    <xf numFmtId="0" fontId="16" fillId="0" borderId="0"/>
    <xf numFmtId="0" fontId="16" fillId="0" borderId="0"/>
    <xf numFmtId="0" fontId="41" fillId="0" borderId="4" applyNumberFormat="0" applyFill="0" applyAlignment="0" applyProtection="0"/>
    <xf numFmtId="0" fontId="16" fillId="0" borderId="0"/>
    <xf numFmtId="0" fontId="41" fillId="0" borderId="4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1" fillId="0" borderId="4" applyNumberFormat="0" applyFill="0" applyAlignment="0" applyProtection="0"/>
    <xf numFmtId="0" fontId="16" fillId="0" borderId="0"/>
    <xf numFmtId="0" fontId="16" fillId="0" borderId="0"/>
    <xf numFmtId="0" fontId="41" fillId="0" borderId="4" applyNumberFormat="0" applyFill="0" applyAlignment="0" applyProtection="0"/>
    <xf numFmtId="0" fontId="16" fillId="0" borderId="0"/>
    <xf numFmtId="0" fontId="41" fillId="0" borderId="4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1" fillId="0" borderId="4" applyNumberFormat="0" applyFill="0" applyAlignment="0" applyProtection="0"/>
    <xf numFmtId="0" fontId="16" fillId="0" borderId="0"/>
    <xf numFmtId="0" fontId="16" fillId="0" borderId="0"/>
    <xf numFmtId="0" fontId="41" fillId="0" borderId="4" applyNumberFormat="0" applyFill="0" applyAlignment="0" applyProtection="0"/>
    <xf numFmtId="0" fontId="16" fillId="0" borderId="0"/>
    <xf numFmtId="0" fontId="41" fillId="0" borderId="4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1" fillId="0" borderId="4" applyNumberFormat="0" applyFill="0" applyAlignment="0" applyProtection="0"/>
    <xf numFmtId="0" fontId="16" fillId="0" borderId="0"/>
    <xf numFmtId="0" fontId="16" fillId="0" borderId="0"/>
    <xf numFmtId="0" fontId="41" fillId="0" borderId="4" applyNumberFormat="0" applyFill="0" applyAlignment="0" applyProtection="0"/>
    <xf numFmtId="0" fontId="16" fillId="0" borderId="0"/>
    <xf numFmtId="0" fontId="41" fillId="0" borderId="4" applyNumberFormat="0" applyFill="0" applyAlignment="0" applyProtection="0"/>
    <xf numFmtId="0" fontId="16" fillId="0" borderId="0"/>
    <xf numFmtId="0" fontId="16" fillId="0" borderId="0"/>
    <xf numFmtId="0" fontId="41" fillId="0" borderId="4" applyNumberFormat="0" applyFill="0" applyAlignment="0" applyProtection="0"/>
    <xf numFmtId="0" fontId="16" fillId="0" borderId="0"/>
    <xf numFmtId="0" fontId="41" fillId="0" borderId="4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1" fillId="0" borderId="4" applyNumberFormat="0" applyFill="0" applyAlignment="0" applyProtection="0"/>
    <xf numFmtId="0" fontId="16" fillId="0" borderId="0"/>
    <xf numFmtId="0" fontId="16" fillId="0" borderId="0"/>
    <xf numFmtId="0" fontId="41" fillId="0" borderId="4" applyNumberFormat="0" applyFill="0" applyAlignment="0" applyProtection="0"/>
    <xf numFmtId="0" fontId="16" fillId="0" borderId="0"/>
    <xf numFmtId="0" fontId="41" fillId="0" borderId="4" applyNumberFormat="0" applyFill="0" applyAlignment="0" applyProtection="0"/>
    <xf numFmtId="0" fontId="16" fillId="0" borderId="0"/>
    <xf numFmtId="0" fontId="16" fillId="0" borderId="0"/>
    <xf numFmtId="0" fontId="41" fillId="0" borderId="4" applyNumberFormat="0" applyFill="0" applyAlignment="0" applyProtection="0"/>
    <xf numFmtId="0" fontId="16" fillId="0" borderId="0"/>
    <xf numFmtId="0" fontId="41" fillId="0" borderId="4" applyNumberFormat="0" applyFill="0" applyAlignment="0" applyProtection="0"/>
    <xf numFmtId="0" fontId="16" fillId="0" borderId="0"/>
    <xf numFmtId="0" fontId="16" fillId="0" borderId="0"/>
    <xf numFmtId="0" fontId="41" fillId="0" borderId="4" applyNumberFormat="0" applyFill="0" applyAlignment="0" applyProtection="0"/>
    <xf numFmtId="0" fontId="16" fillId="0" borderId="0"/>
    <xf numFmtId="0" fontId="41" fillId="0" borderId="4" applyNumberFormat="0" applyFill="0" applyAlignment="0" applyProtection="0"/>
    <xf numFmtId="0" fontId="16" fillId="0" borderId="0"/>
    <xf numFmtId="0" fontId="16" fillId="0" borderId="0"/>
    <xf numFmtId="0" fontId="41" fillId="0" borderId="4" applyNumberFormat="0" applyFill="0" applyAlignment="0" applyProtection="0"/>
    <xf numFmtId="0" fontId="16" fillId="0" borderId="0"/>
    <xf numFmtId="0" fontId="72" fillId="0" borderId="42" applyNumberFormat="0" applyFill="0" applyAlignment="0" applyProtection="0"/>
    <xf numFmtId="0" fontId="16" fillId="0" borderId="0"/>
    <xf numFmtId="0" fontId="41" fillId="0" borderId="4" applyNumberFormat="0" applyFill="0" applyAlignment="0" applyProtection="0"/>
    <xf numFmtId="0" fontId="72" fillId="0" borderId="42" applyNumberFormat="0" applyFill="0" applyAlignment="0" applyProtection="0"/>
    <xf numFmtId="0" fontId="16" fillId="0" borderId="0"/>
    <xf numFmtId="0" fontId="72" fillId="0" borderId="42" applyNumberFormat="0" applyFill="0" applyAlignment="0" applyProtection="0"/>
    <xf numFmtId="0" fontId="72" fillId="0" borderId="42" applyNumberFormat="0" applyFill="0" applyAlignment="0" applyProtection="0"/>
    <xf numFmtId="0" fontId="41" fillId="0" borderId="4" applyNumberFormat="0" applyFill="0" applyAlignment="0" applyProtection="0"/>
    <xf numFmtId="0" fontId="72" fillId="0" borderId="42" applyNumberFormat="0" applyFill="0" applyAlignment="0" applyProtection="0"/>
    <xf numFmtId="0" fontId="72" fillId="0" borderId="42" applyNumberFormat="0" applyFill="0" applyAlignment="0" applyProtection="0"/>
    <xf numFmtId="0" fontId="72" fillId="0" borderId="42" applyNumberFormat="0" applyFill="0" applyAlignment="0" applyProtection="0"/>
    <xf numFmtId="0" fontId="72" fillId="0" borderId="42" applyNumberFormat="0" applyFill="0" applyAlignment="0" applyProtection="0"/>
    <xf numFmtId="0" fontId="41" fillId="0" borderId="4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1" fillId="0" borderId="4" applyNumberFormat="0" applyFill="0" applyAlignment="0" applyProtection="0"/>
    <xf numFmtId="0" fontId="16" fillId="0" borderId="0"/>
    <xf numFmtId="0" fontId="16" fillId="0" borderId="0"/>
    <xf numFmtId="0" fontId="41" fillId="0" borderId="4" applyNumberFormat="0" applyFill="0" applyAlignment="0" applyProtection="0"/>
    <xf numFmtId="0" fontId="41" fillId="0" borderId="4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1" fillId="0" borderId="4" applyNumberFormat="0" applyFill="0" applyAlignment="0" applyProtection="0"/>
    <xf numFmtId="0" fontId="16" fillId="0" borderId="0"/>
    <xf numFmtId="0" fontId="16" fillId="0" borderId="0"/>
    <xf numFmtId="0" fontId="41" fillId="0" borderId="4" applyNumberFormat="0" applyFill="0" applyAlignment="0" applyProtection="0"/>
    <xf numFmtId="0" fontId="41" fillId="0" borderId="4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1" fillId="0" borderId="4" applyNumberFormat="0" applyFill="0" applyAlignment="0" applyProtection="0"/>
    <xf numFmtId="0" fontId="16" fillId="0" borderId="0"/>
    <xf numFmtId="0" fontId="16" fillId="0" borderId="0"/>
    <xf numFmtId="0" fontId="41" fillId="0" borderId="4" applyNumberFormat="0" applyFill="0" applyAlignment="0" applyProtection="0"/>
    <xf numFmtId="0" fontId="41" fillId="0" borderId="4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1" fillId="0" borderId="4" applyNumberFormat="0" applyFill="0" applyAlignment="0" applyProtection="0"/>
    <xf numFmtId="0" fontId="16" fillId="0" borderId="0"/>
    <xf numFmtId="0" fontId="16" fillId="0" borderId="0"/>
    <xf numFmtId="0" fontId="41" fillId="0" borderId="4" applyNumberFormat="0" applyFill="0" applyAlignment="0" applyProtection="0"/>
    <xf numFmtId="0" fontId="42" fillId="0" borderId="5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2" fillId="0" borderId="5" applyNumberFormat="0" applyFill="0" applyAlignment="0" applyProtection="0"/>
    <xf numFmtId="0" fontId="16" fillId="0" borderId="0"/>
    <xf numFmtId="0" fontId="16" fillId="0" borderId="0"/>
    <xf numFmtId="0" fontId="42" fillId="0" borderId="5" applyNumberFormat="0" applyFill="0" applyAlignment="0" applyProtection="0"/>
    <xf numFmtId="0" fontId="42" fillId="0" borderId="5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2" fillId="0" borderId="5" applyNumberFormat="0" applyFill="0" applyAlignment="0" applyProtection="0"/>
    <xf numFmtId="0" fontId="16" fillId="0" borderId="0"/>
    <xf numFmtId="0" fontId="16" fillId="0" borderId="0"/>
    <xf numFmtId="0" fontId="42" fillId="0" borderId="5" applyNumberFormat="0" applyFill="0" applyAlignment="0" applyProtection="0"/>
    <xf numFmtId="0" fontId="42" fillId="0" borderId="5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2" fillId="0" borderId="5" applyNumberFormat="0" applyFill="0" applyAlignment="0" applyProtection="0"/>
    <xf numFmtId="0" fontId="16" fillId="0" borderId="0"/>
    <xf numFmtId="0" fontId="16" fillId="0" borderId="0"/>
    <xf numFmtId="0" fontId="42" fillId="0" borderId="5" applyNumberFormat="0" applyFill="0" applyAlignment="0" applyProtection="0"/>
    <xf numFmtId="0" fontId="42" fillId="0" borderId="5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2" fillId="0" borderId="5" applyNumberFormat="0" applyFill="0" applyAlignment="0" applyProtection="0"/>
    <xf numFmtId="0" fontId="16" fillId="0" borderId="0"/>
    <xf numFmtId="0" fontId="16" fillId="0" borderId="0"/>
    <xf numFmtId="0" fontId="42" fillId="0" borderId="5" applyNumberFormat="0" applyFill="0" applyAlignment="0" applyProtection="0"/>
    <xf numFmtId="0" fontId="42" fillId="0" borderId="5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2" fillId="0" borderId="5" applyNumberFormat="0" applyFill="0" applyAlignment="0" applyProtection="0"/>
    <xf numFmtId="0" fontId="16" fillId="0" borderId="0"/>
    <xf numFmtId="0" fontId="16" fillId="0" borderId="0"/>
    <xf numFmtId="0" fontId="42" fillId="0" borderId="5" applyNumberFormat="0" applyFill="0" applyAlignment="0" applyProtection="0"/>
    <xf numFmtId="0" fontId="42" fillId="0" borderId="5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2" fillId="0" borderId="5" applyNumberFormat="0" applyFill="0" applyAlignment="0" applyProtection="0"/>
    <xf numFmtId="0" fontId="16" fillId="0" borderId="0"/>
    <xf numFmtId="0" fontId="16" fillId="0" borderId="0"/>
    <xf numFmtId="0" fontId="42" fillId="0" borderId="5" applyNumberFormat="0" applyFill="0" applyAlignment="0" applyProtection="0"/>
    <xf numFmtId="0" fontId="42" fillId="0" borderId="5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2" fillId="0" borderId="5" applyNumberFormat="0" applyFill="0" applyAlignment="0" applyProtection="0"/>
    <xf numFmtId="0" fontId="16" fillId="0" borderId="0"/>
    <xf numFmtId="0" fontId="16" fillId="0" borderId="0"/>
    <xf numFmtId="0" fontId="42" fillId="0" borderId="5" applyNumberFormat="0" applyFill="0" applyAlignment="0" applyProtection="0"/>
    <xf numFmtId="0" fontId="42" fillId="0" borderId="5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2" fillId="0" borderId="5" applyNumberFormat="0" applyFill="0" applyAlignment="0" applyProtection="0"/>
    <xf numFmtId="0" fontId="16" fillId="0" borderId="0"/>
    <xf numFmtId="0" fontId="16" fillId="0" borderId="0"/>
    <xf numFmtId="0" fontId="42" fillId="0" borderId="5" applyNumberFormat="0" applyFill="0" applyAlignment="0" applyProtection="0"/>
    <xf numFmtId="0" fontId="42" fillId="0" borderId="5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2" fillId="0" borderId="5" applyNumberFormat="0" applyFill="0" applyAlignment="0" applyProtection="0"/>
    <xf numFmtId="0" fontId="16" fillId="0" borderId="0"/>
    <xf numFmtId="0" fontId="16" fillId="0" borderId="0"/>
    <xf numFmtId="0" fontId="42" fillId="0" borderId="5" applyNumberFormat="0" applyFill="0" applyAlignment="0" applyProtection="0"/>
    <xf numFmtId="0" fontId="42" fillId="0" borderId="5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2" fillId="0" borderId="5" applyNumberFormat="0" applyFill="0" applyAlignment="0" applyProtection="0"/>
    <xf numFmtId="0" fontId="16" fillId="0" borderId="0"/>
    <xf numFmtId="0" fontId="16" fillId="0" borderId="0"/>
    <xf numFmtId="0" fontId="42" fillId="0" borderId="5" applyNumberFormat="0" applyFill="0" applyAlignment="0" applyProtection="0"/>
    <xf numFmtId="0" fontId="42" fillId="0" borderId="5" applyNumberFormat="0" applyFill="0" applyAlignment="0" applyProtection="0"/>
    <xf numFmtId="0" fontId="16" fillId="0" borderId="0"/>
    <xf numFmtId="0" fontId="42" fillId="0" borderId="5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2" fillId="0" borderId="5" applyNumberFormat="0" applyFill="0" applyAlignment="0" applyProtection="0"/>
    <xf numFmtId="0" fontId="16" fillId="0" borderId="0"/>
    <xf numFmtId="0" fontId="42" fillId="0" borderId="5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2" fillId="0" borderId="5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2" fillId="0" borderId="5" applyNumberFormat="0" applyFill="0" applyAlignment="0" applyProtection="0"/>
    <xf numFmtId="0" fontId="16" fillId="0" borderId="0"/>
    <xf numFmtId="0" fontId="16" fillId="0" borderId="0"/>
    <xf numFmtId="0" fontId="42" fillId="0" borderId="5" applyNumberFormat="0" applyFill="0" applyAlignment="0" applyProtection="0"/>
    <xf numFmtId="0" fontId="42" fillId="0" borderId="5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2" fillId="0" borderId="5" applyNumberFormat="0" applyFill="0" applyAlignment="0" applyProtection="0"/>
    <xf numFmtId="0" fontId="16" fillId="0" borderId="0"/>
    <xf numFmtId="0" fontId="16" fillId="0" borderId="0"/>
    <xf numFmtId="0" fontId="42" fillId="0" borderId="5" applyNumberFormat="0" applyFill="0" applyAlignment="0" applyProtection="0"/>
    <xf numFmtId="0" fontId="42" fillId="0" borderId="5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2" fillId="0" borderId="5" applyNumberFormat="0" applyFill="0" applyAlignment="0" applyProtection="0"/>
    <xf numFmtId="0" fontId="16" fillId="0" borderId="0"/>
    <xf numFmtId="0" fontId="16" fillId="0" borderId="0"/>
    <xf numFmtId="0" fontId="42" fillId="0" borderId="5" applyNumberFormat="0" applyFill="0" applyAlignment="0" applyProtection="0"/>
    <xf numFmtId="0" fontId="42" fillId="0" borderId="5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2" fillId="0" borderId="5" applyNumberFormat="0" applyFill="0" applyAlignment="0" applyProtection="0"/>
    <xf numFmtId="0" fontId="16" fillId="0" borderId="0"/>
    <xf numFmtId="0" fontId="16" fillId="0" borderId="0"/>
    <xf numFmtId="0" fontId="42" fillId="0" borderId="5" applyNumberFormat="0" applyFill="0" applyAlignment="0" applyProtection="0"/>
    <xf numFmtId="0" fontId="42" fillId="0" borderId="5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2" fillId="0" borderId="5" applyNumberFormat="0" applyFill="0" applyAlignment="0" applyProtection="0"/>
    <xf numFmtId="0" fontId="16" fillId="0" borderId="0"/>
    <xf numFmtId="0" fontId="16" fillId="0" borderId="0"/>
    <xf numFmtId="0" fontId="42" fillId="0" borderId="5" applyNumberFormat="0" applyFill="0" applyAlignment="0" applyProtection="0"/>
    <xf numFmtId="0" fontId="42" fillId="0" borderId="5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2" fillId="0" borderId="5" applyNumberFormat="0" applyFill="0" applyAlignment="0" applyProtection="0"/>
    <xf numFmtId="0" fontId="16" fillId="0" borderId="0"/>
    <xf numFmtId="0" fontId="16" fillId="0" borderId="0"/>
    <xf numFmtId="0" fontId="42" fillId="0" borderId="5" applyNumberFormat="0" applyFill="0" applyAlignment="0" applyProtection="0"/>
    <xf numFmtId="0" fontId="42" fillId="0" borderId="5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2" fillId="0" borderId="5" applyNumberFormat="0" applyFill="0" applyAlignment="0" applyProtection="0"/>
    <xf numFmtId="0" fontId="16" fillId="0" borderId="0"/>
    <xf numFmtId="0" fontId="16" fillId="0" borderId="0"/>
    <xf numFmtId="0" fontId="42" fillId="0" borderId="5" applyNumberFormat="0" applyFill="0" applyAlignment="0" applyProtection="0"/>
    <xf numFmtId="0" fontId="42" fillId="0" borderId="5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2" fillId="0" borderId="5" applyNumberFormat="0" applyFill="0" applyAlignment="0" applyProtection="0"/>
    <xf numFmtId="0" fontId="16" fillId="0" borderId="0"/>
    <xf numFmtId="0" fontId="16" fillId="0" borderId="0"/>
    <xf numFmtId="0" fontId="42" fillId="0" borderId="5" applyNumberFormat="0" applyFill="0" applyAlignment="0" applyProtection="0"/>
    <xf numFmtId="0" fontId="42" fillId="0" borderId="5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2" fillId="0" borderId="5" applyNumberFormat="0" applyFill="0" applyAlignment="0" applyProtection="0"/>
    <xf numFmtId="0" fontId="16" fillId="0" borderId="0"/>
    <xf numFmtId="0" fontId="16" fillId="0" borderId="0"/>
    <xf numFmtId="0" fontId="42" fillId="0" borderId="5" applyNumberFormat="0" applyFill="0" applyAlignment="0" applyProtection="0"/>
    <xf numFmtId="0" fontId="42" fillId="0" borderId="5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2" fillId="0" borderId="5" applyNumberFormat="0" applyFill="0" applyAlignment="0" applyProtection="0"/>
    <xf numFmtId="0" fontId="16" fillId="0" borderId="0"/>
    <xf numFmtId="0" fontId="16" fillId="0" borderId="0"/>
    <xf numFmtId="0" fontId="42" fillId="0" borderId="5" applyNumberFormat="0" applyFill="0" applyAlignment="0" applyProtection="0"/>
    <xf numFmtId="0" fontId="42" fillId="0" borderId="5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2" fillId="0" borderId="5" applyNumberFormat="0" applyFill="0" applyAlignment="0" applyProtection="0"/>
    <xf numFmtId="0" fontId="16" fillId="0" borderId="0"/>
    <xf numFmtId="0" fontId="16" fillId="0" borderId="0"/>
    <xf numFmtId="0" fontId="42" fillId="0" borderId="5" applyNumberFormat="0" applyFill="0" applyAlignment="0" applyProtection="0"/>
    <xf numFmtId="0" fontId="16" fillId="0" borderId="0"/>
    <xf numFmtId="0" fontId="73" fillId="0" borderId="43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73" fillId="0" borderId="43" applyNumberFormat="0" applyFill="0" applyAlignment="0" applyProtection="0"/>
    <xf numFmtId="0" fontId="16" fillId="0" borderId="0"/>
    <xf numFmtId="0" fontId="42" fillId="0" borderId="5" applyNumberFormat="0" applyFill="0" applyAlignment="0" applyProtection="0"/>
    <xf numFmtId="0" fontId="16" fillId="0" borderId="0"/>
    <xf numFmtId="0" fontId="16" fillId="0" borderId="0"/>
    <xf numFmtId="0" fontId="42" fillId="0" borderId="5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2" fillId="0" borderId="5" applyNumberFormat="0" applyFill="0" applyAlignment="0" applyProtection="0"/>
    <xf numFmtId="0" fontId="16" fillId="0" borderId="0"/>
    <xf numFmtId="0" fontId="16" fillId="0" borderId="0"/>
    <xf numFmtId="0" fontId="42" fillId="0" borderId="5" applyNumberFormat="0" applyFill="0" applyAlignment="0" applyProtection="0"/>
    <xf numFmtId="0" fontId="42" fillId="0" borderId="5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2" fillId="0" borderId="5" applyNumberFormat="0" applyFill="0" applyAlignment="0" applyProtection="0"/>
    <xf numFmtId="0" fontId="16" fillId="0" borderId="0"/>
    <xf numFmtId="0" fontId="16" fillId="0" borderId="0"/>
    <xf numFmtId="0" fontId="42" fillId="0" borderId="5" applyNumberFormat="0" applyFill="0" applyAlignment="0" applyProtection="0"/>
    <xf numFmtId="0" fontId="42" fillId="0" borderId="5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2" fillId="0" borderId="5" applyNumberFormat="0" applyFill="0" applyAlignment="0" applyProtection="0"/>
    <xf numFmtId="0" fontId="16" fillId="0" borderId="0"/>
    <xf numFmtId="0" fontId="16" fillId="0" borderId="0"/>
    <xf numFmtId="0" fontId="42" fillId="0" borderId="5" applyNumberFormat="0" applyFill="0" applyAlignment="0" applyProtection="0"/>
    <xf numFmtId="0" fontId="42" fillId="0" borderId="5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2" fillId="0" borderId="5" applyNumberFormat="0" applyFill="0" applyAlignment="0" applyProtection="0"/>
    <xf numFmtId="0" fontId="16" fillId="0" borderId="0"/>
    <xf numFmtId="0" fontId="16" fillId="0" borderId="0"/>
    <xf numFmtId="0" fontId="42" fillId="0" borderId="5" applyNumberFormat="0" applyFill="0" applyAlignment="0" applyProtection="0"/>
    <xf numFmtId="0" fontId="42" fillId="0" borderId="5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2" fillId="0" borderId="5" applyNumberFormat="0" applyFill="0" applyAlignment="0" applyProtection="0"/>
    <xf numFmtId="0" fontId="16" fillId="0" borderId="0"/>
    <xf numFmtId="0" fontId="16" fillId="0" borderId="0"/>
    <xf numFmtId="0" fontId="42" fillId="0" borderId="5" applyNumberFormat="0" applyFill="0" applyAlignment="0" applyProtection="0"/>
    <xf numFmtId="0" fontId="42" fillId="0" borderId="5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2" fillId="0" borderId="5" applyNumberFormat="0" applyFill="0" applyAlignment="0" applyProtection="0"/>
    <xf numFmtId="0" fontId="16" fillId="0" borderId="0"/>
    <xf numFmtId="0" fontId="16" fillId="0" borderId="0"/>
    <xf numFmtId="0" fontId="42" fillId="0" borderId="5" applyNumberFormat="0" applyFill="0" applyAlignment="0" applyProtection="0"/>
    <xf numFmtId="0" fontId="42" fillId="0" borderId="5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2" fillId="0" borderId="5" applyNumberFormat="0" applyFill="0" applyAlignment="0" applyProtection="0"/>
    <xf numFmtId="0" fontId="16" fillId="0" borderId="0"/>
    <xf numFmtId="0" fontId="16" fillId="0" borderId="0"/>
    <xf numFmtId="0" fontId="42" fillId="0" borderId="5" applyNumberFormat="0" applyFill="0" applyAlignment="0" applyProtection="0"/>
    <xf numFmtId="0" fontId="42" fillId="0" borderId="5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2" fillId="0" borderId="5" applyNumberFormat="0" applyFill="0" applyAlignment="0" applyProtection="0"/>
    <xf numFmtId="0" fontId="16" fillId="0" borderId="0"/>
    <xf numFmtId="0" fontId="16" fillId="0" borderId="0"/>
    <xf numFmtId="0" fontId="42" fillId="0" borderId="5" applyNumberFormat="0" applyFill="0" applyAlignment="0" applyProtection="0"/>
    <xf numFmtId="0" fontId="42" fillId="0" borderId="5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2" fillId="0" borderId="5" applyNumberFormat="0" applyFill="0" applyAlignment="0" applyProtection="0"/>
    <xf numFmtId="0" fontId="16" fillId="0" borderId="0"/>
    <xf numFmtId="0" fontId="16" fillId="0" borderId="0"/>
    <xf numFmtId="0" fontId="42" fillId="0" borderId="5" applyNumberFormat="0" applyFill="0" applyAlignment="0" applyProtection="0"/>
    <xf numFmtId="0" fontId="42" fillId="0" borderId="5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2" fillId="0" borderId="5" applyNumberFormat="0" applyFill="0" applyAlignment="0" applyProtection="0"/>
    <xf numFmtId="0" fontId="16" fillId="0" borderId="0"/>
    <xf numFmtId="0" fontId="16" fillId="0" borderId="0"/>
    <xf numFmtId="0" fontId="42" fillId="0" borderId="5" applyNumberFormat="0" applyFill="0" applyAlignment="0" applyProtection="0"/>
    <xf numFmtId="0" fontId="42" fillId="0" borderId="5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2" fillId="0" borderId="5" applyNumberFormat="0" applyFill="0" applyAlignment="0" applyProtection="0"/>
    <xf numFmtId="0" fontId="16" fillId="0" borderId="0"/>
    <xf numFmtId="0" fontId="16" fillId="0" borderId="0"/>
    <xf numFmtId="0" fontId="42" fillId="0" borderId="5" applyNumberFormat="0" applyFill="0" applyAlignment="0" applyProtection="0"/>
    <xf numFmtId="0" fontId="42" fillId="0" borderId="5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2" fillId="0" borderId="5" applyNumberFormat="0" applyFill="0" applyAlignment="0" applyProtection="0"/>
    <xf numFmtId="0" fontId="16" fillId="0" borderId="0"/>
    <xf numFmtId="0" fontId="16" fillId="0" borderId="0"/>
    <xf numFmtId="0" fontId="42" fillId="0" borderId="5" applyNumberFormat="0" applyFill="0" applyAlignment="0" applyProtection="0"/>
    <xf numFmtId="0" fontId="42" fillId="0" borderId="5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2" fillId="0" borderId="5" applyNumberFormat="0" applyFill="0" applyAlignment="0" applyProtection="0"/>
    <xf numFmtId="0" fontId="16" fillId="0" borderId="0"/>
    <xf numFmtId="0" fontId="16" fillId="0" borderId="0"/>
    <xf numFmtId="0" fontId="42" fillId="0" borderId="5" applyNumberFormat="0" applyFill="0" applyAlignment="0" applyProtection="0"/>
    <xf numFmtId="0" fontId="42" fillId="0" borderId="5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2" fillId="0" borderId="5" applyNumberFormat="0" applyFill="0" applyAlignment="0" applyProtection="0"/>
    <xf numFmtId="0" fontId="16" fillId="0" borderId="0"/>
    <xf numFmtId="0" fontId="16" fillId="0" borderId="0"/>
    <xf numFmtId="0" fontId="42" fillId="0" borderId="5" applyNumberFormat="0" applyFill="0" applyAlignment="0" applyProtection="0"/>
    <xf numFmtId="0" fontId="42" fillId="0" borderId="5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2" fillId="0" borderId="5" applyNumberFormat="0" applyFill="0" applyAlignment="0" applyProtection="0"/>
    <xf numFmtId="0" fontId="16" fillId="0" borderId="0"/>
    <xf numFmtId="0" fontId="16" fillId="0" borderId="0"/>
    <xf numFmtId="0" fontId="42" fillId="0" borderId="5" applyNumberFormat="0" applyFill="0" applyAlignment="0" applyProtection="0"/>
    <xf numFmtId="0" fontId="42" fillId="0" borderId="5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2" fillId="0" borderId="5" applyNumberFormat="0" applyFill="0" applyAlignment="0" applyProtection="0"/>
    <xf numFmtId="0" fontId="16" fillId="0" borderId="0"/>
    <xf numFmtId="0" fontId="16" fillId="0" borderId="0"/>
    <xf numFmtId="0" fontId="42" fillId="0" borderId="5" applyNumberFormat="0" applyFill="0" applyAlignment="0" applyProtection="0"/>
    <xf numFmtId="0" fontId="42" fillId="0" borderId="5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2" fillId="0" borderId="5" applyNumberFormat="0" applyFill="0" applyAlignment="0" applyProtection="0"/>
    <xf numFmtId="0" fontId="16" fillId="0" borderId="0"/>
    <xf numFmtId="0" fontId="16" fillId="0" borderId="0"/>
    <xf numFmtId="0" fontId="42" fillId="0" borderId="5" applyNumberFormat="0" applyFill="0" applyAlignment="0" applyProtection="0"/>
    <xf numFmtId="0" fontId="42" fillId="0" borderId="5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2" fillId="0" borderId="5" applyNumberFormat="0" applyFill="0" applyAlignment="0" applyProtection="0"/>
    <xf numFmtId="0" fontId="16" fillId="0" borderId="0"/>
    <xf numFmtId="0" fontId="16" fillId="0" borderId="0"/>
    <xf numFmtId="0" fontId="42" fillId="0" borderId="5" applyNumberFormat="0" applyFill="0" applyAlignment="0" applyProtection="0"/>
    <xf numFmtId="0" fontId="42" fillId="0" borderId="5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2" fillId="0" borderId="5" applyNumberFormat="0" applyFill="0" applyAlignment="0" applyProtection="0"/>
    <xf numFmtId="0" fontId="16" fillId="0" borderId="0"/>
    <xf numFmtId="0" fontId="16" fillId="0" borderId="0"/>
    <xf numFmtId="0" fontId="42" fillId="0" borderId="5" applyNumberFormat="0" applyFill="0" applyAlignment="0" applyProtection="0"/>
    <xf numFmtId="0" fontId="42" fillId="0" borderId="5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2" fillId="0" borderId="5" applyNumberFormat="0" applyFill="0" applyAlignment="0" applyProtection="0"/>
    <xf numFmtId="0" fontId="16" fillId="0" borderId="0"/>
    <xf numFmtId="0" fontId="16" fillId="0" borderId="0"/>
    <xf numFmtId="0" fontId="42" fillId="0" borderId="5" applyNumberFormat="0" applyFill="0" applyAlignment="0" applyProtection="0"/>
    <xf numFmtId="0" fontId="42" fillId="0" borderId="5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2" fillId="0" borderId="5" applyNumberFormat="0" applyFill="0" applyAlignment="0" applyProtection="0"/>
    <xf numFmtId="0" fontId="16" fillId="0" borderId="0"/>
    <xf numFmtId="0" fontId="16" fillId="0" borderId="0"/>
    <xf numFmtId="0" fontId="42" fillId="0" borderId="5" applyNumberFormat="0" applyFill="0" applyAlignment="0" applyProtection="0"/>
    <xf numFmtId="0" fontId="16" fillId="0" borderId="0"/>
    <xf numFmtId="0" fontId="42" fillId="0" borderId="5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2" fillId="0" borderId="5" applyNumberFormat="0" applyFill="0" applyAlignment="0" applyProtection="0"/>
    <xf numFmtId="0" fontId="16" fillId="0" borderId="0"/>
    <xf numFmtId="0" fontId="42" fillId="0" borderId="5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2" fillId="0" borderId="5" applyNumberFormat="0" applyFill="0" applyAlignment="0" applyProtection="0"/>
    <xf numFmtId="0" fontId="16" fillId="0" borderId="0"/>
    <xf numFmtId="0" fontId="16" fillId="0" borderId="0"/>
    <xf numFmtId="0" fontId="42" fillId="0" borderId="5" applyNumberFormat="0" applyFill="0" applyAlignment="0" applyProtection="0"/>
    <xf numFmtId="0" fontId="42" fillId="0" borderId="5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2" fillId="0" borderId="5" applyNumberFormat="0" applyFill="0" applyAlignment="0" applyProtection="0"/>
    <xf numFmtId="0" fontId="16" fillId="0" borderId="0"/>
    <xf numFmtId="0" fontId="42" fillId="0" borderId="5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2" fillId="0" borderId="5" applyNumberFormat="0" applyFill="0" applyAlignment="0" applyProtection="0"/>
    <xf numFmtId="0" fontId="16" fillId="0" borderId="0"/>
    <xf numFmtId="0" fontId="42" fillId="0" borderId="5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2" fillId="0" borderId="5" applyNumberFormat="0" applyFill="0" applyAlignment="0" applyProtection="0"/>
    <xf numFmtId="0" fontId="16" fillId="0" borderId="0"/>
    <xf numFmtId="0" fontId="73" fillId="0" borderId="43" applyNumberFormat="0" applyFill="0" applyAlignment="0" applyProtection="0"/>
    <xf numFmtId="0" fontId="16" fillId="0" borderId="0"/>
    <xf numFmtId="0" fontId="16" fillId="0" borderId="0"/>
    <xf numFmtId="0" fontId="73" fillId="0" borderId="43" applyNumberFormat="0" applyFill="0" applyAlignment="0" applyProtection="0"/>
    <xf numFmtId="0" fontId="16" fillId="0" borderId="0"/>
    <xf numFmtId="0" fontId="73" fillId="0" borderId="43" applyNumberFormat="0" applyFill="0" applyAlignment="0" applyProtection="0"/>
    <xf numFmtId="0" fontId="16" fillId="0" borderId="0"/>
    <xf numFmtId="0" fontId="16" fillId="0" borderId="0"/>
    <xf numFmtId="0" fontId="73" fillId="0" borderId="43" applyNumberFormat="0" applyFill="0" applyAlignment="0" applyProtection="0"/>
    <xf numFmtId="0" fontId="16" fillId="0" borderId="0"/>
    <xf numFmtId="0" fontId="73" fillId="0" borderId="43" applyNumberFormat="0" applyFill="0" applyAlignment="0" applyProtection="0"/>
    <xf numFmtId="0" fontId="16" fillId="0" borderId="0"/>
    <xf numFmtId="0" fontId="16" fillId="0" borderId="0"/>
    <xf numFmtId="0" fontId="73" fillId="0" borderId="43" applyNumberFormat="0" applyFill="0" applyAlignment="0" applyProtection="0"/>
    <xf numFmtId="0" fontId="16" fillId="0" borderId="0"/>
    <xf numFmtId="0" fontId="73" fillId="0" borderId="43" applyNumberFormat="0" applyFill="0" applyAlignment="0" applyProtection="0"/>
    <xf numFmtId="0" fontId="16" fillId="0" borderId="0"/>
    <xf numFmtId="0" fontId="42" fillId="0" borderId="5" applyNumberFormat="0" applyFill="0" applyAlignment="0" applyProtection="0"/>
    <xf numFmtId="0" fontId="73" fillId="0" borderId="43" applyNumberFormat="0" applyFill="0" applyAlignment="0" applyProtection="0"/>
    <xf numFmtId="0" fontId="16" fillId="0" borderId="0"/>
    <xf numFmtId="0" fontId="73" fillId="0" borderId="43" applyNumberFormat="0" applyFill="0" applyAlignment="0" applyProtection="0"/>
    <xf numFmtId="0" fontId="73" fillId="0" borderId="43" applyNumberFormat="0" applyFill="0" applyAlignment="0" applyProtection="0"/>
    <xf numFmtId="0" fontId="42" fillId="0" borderId="5" applyNumberFormat="0" applyFill="0" applyAlignment="0" applyProtection="0"/>
    <xf numFmtId="0" fontId="73" fillId="0" borderId="43" applyNumberFormat="0" applyFill="0" applyAlignment="0" applyProtection="0"/>
    <xf numFmtId="0" fontId="42" fillId="0" borderId="5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2" fillId="0" borderId="5" applyNumberFormat="0" applyFill="0" applyAlignment="0" applyProtection="0"/>
    <xf numFmtId="0" fontId="16" fillId="0" borderId="0"/>
    <xf numFmtId="0" fontId="16" fillId="0" borderId="0"/>
    <xf numFmtId="0" fontId="42" fillId="0" borderId="5" applyNumberFormat="0" applyFill="0" applyAlignment="0" applyProtection="0"/>
    <xf numFmtId="0" fontId="42" fillId="0" borderId="5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2" fillId="0" borderId="5" applyNumberFormat="0" applyFill="0" applyAlignment="0" applyProtection="0"/>
    <xf numFmtId="0" fontId="16" fillId="0" borderId="0"/>
    <xf numFmtId="0" fontId="16" fillId="0" borderId="0"/>
    <xf numFmtId="0" fontId="42" fillId="0" borderId="5" applyNumberFormat="0" applyFill="0" applyAlignment="0" applyProtection="0"/>
    <xf numFmtId="0" fontId="42" fillId="0" borderId="5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2" fillId="0" borderId="5" applyNumberFormat="0" applyFill="0" applyAlignment="0" applyProtection="0"/>
    <xf numFmtId="0" fontId="16" fillId="0" borderId="0"/>
    <xf numFmtId="0" fontId="16" fillId="0" borderId="0"/>
    <xf numFmtId="0" fontId="42" fillId="0" borderId="5" applyNumberFormat="0" applyFill="0" applyAlignment="0" applyProtection="0"/>
    <xf numFmtId="0" fontId="42" fillId="0" borderId="5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2" fillId="0" borderId="5" applyNumberFormat="0" applyFill="0" applyAlignment="0" applyProtection="0"/>
    <xf numFmtId="0" fontId="16" fillId="0" borderId="0"/>
    <xf numFmtId="0" fontId="16" fillId="0" borderId="0"/>
    <xf numFmtId="0" fontId="42" fillId="0" borderId="5" applyNumberFormat="0" applyFill="0" applyAlignment="0" applyProtection="0"/>
    <xf numFmtId="0" fontId="42" fillId="0" borderId="0" applyNumberForma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2" fillId="0" borderId="0" applyNumberFormat="0" applyFill="0" applyBorder="0" applyAlignment="0" applyProtection="0"/>
    <xf numFmtId="0" fontId="16" fillId="0" borderId="0"/>
    <xf numFmtId="0" fontId="16" fillId="0" borderId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2" fillId="0" borderId="0" applyNumberFormat="0" applyFill="0" applyBorder="0" applyAlignment="0" applyProtection="0"/>
    <xf numFmtId="0" fontId="16" fillId="0" borderId="0"/>
    <xf numFmtId="0" fontId="16" fillId="0" borderId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2" fillId="0" borderId="0" applyNumberFormat="0" applyFill="0" applyBorder="0" applyAlignment="0" applyProtection="0"/>
    <xf numFmtId="0" fontId="16" fillId="0" borderId="0"/>
    <xf numFmtId="0" fontId="16" fillId="0" borderId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2" fillId="0" borderId="0" applyNumberFormat="0" applyFill="0" applyBorder="0" applyAlignment="0" applyProtection="0"/>
    <xf numFmtId="0" fontId="16" fillId="0" borderId="0"/>
    <xf numFmtId="0" fontId="16" fillId="0" borderId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2" fillId="0" borderId="0" applyNumberFormat="0" applyFill="0" applyBorder="0" applyAlignment="0" applyProtection="0"/>
    <xf numFmtId="0" fontId="16" fillId="0" borderId="0"/>
    <xf numFmtId="0" fontId="16" fillId="0" borderId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2" fillId="0" borderId="0" applyNumberFormat="0" applyFill="0" applyBorder="0" applyAlignment="0" applyProtection="0"/>
    <xf numFmtId="0" fontId="16" fillId="0" borderId="0"/>
    <xf numFmtId="0" fontId="16" fillId="0" borderId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2" fillId="0" borderId="0" applyNumberFormat="0" applyFill="0" applyBorder="0" applyAlignment="0" applyProtection="0"/>
    <xf numFmtId="0" fontId="16" fillId="0" borderId="0"/>
    <xf numFmtId="0" fontId="16" fillId="0" borderId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2" fillId="0" borderId="0" applyNumberFormat="0" applyFill="0" applyBorder="0" applyAlignment="0" applyProtection="0"/>
    <xf numFmtId="0" fontId="16" fillId="0" borderId="0"/>
    <xf numFmtId="0" fontId="16" fillId="0" borderId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2" fillId="0" borderId="0" applyNumberFormat="0" applyFill="0" applyBorder="0" applyAlignment="0" applyProtection="0"/>
    <xf numFmtId="0" fontId="16" fillId="0" borderId="0"/>
    <xf numFmtId="0" fontId="16" fillId="0" borderId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2" fillId="0" borderId="0" applyNumberFormat="0" applyFill="0" applyBorder="0" applyAlignment="0" applyProtection="0"/>
    <xf numFmtId="0" fontId="16" fillId="0" borderId="0"/>
    <xf numFmtId="0" fontId="16" fillId="0" borderId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16" fillId="0" borderId="0"/>
    <xf numFmtId="0" fontId="42" fillId="0" borderId="0" applyNumberForma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2" fillId="0" borderId="0" applyNumberFormat="0" applyFill="0" applyBorder="0" applyAlignment="0" applyProtection="0"/>
    <xf numFmtId="0" fontId="16" fillId="0" borderId="0"/>
    <xf numFmtId="0" fontId="42" fillId="0" borderId="0" applyNumberForma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2" fillId="0" borderId="0" applyNumberForma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2" fillId="0" borderId="0" applyNumberFormat="0" applyFill="0" applyBorder="0" applyAlignment="0" applyProtection="0"/>
    <xf numFmtId="0" fontId="16" fillId="0" borderId="0"/>
    <xf numFmtId="0" fontId="16" fillId="0" borderId="0"/>
    <xf numFmtId="0" fontId="42" fillId="0" borderId="0" applyNumberForma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2" fillId="0" borderId="0" applyNumberFormat="0" applyFill="0" applyBorder="0" applyAlignment="0" applyProtection="0"/>
    <xf numFmtId="0" fontId="16" fillId="0" borderId="0"/>
    <xf numFmtId="0" fontId="16" fillId="0" borderId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2" fillId="0" borderId="0" applyNumberFormat="0" applyFill="0" applyBorder="0" applyAlignment="0" applyProtection="0"/>
    <xf numFmtId="0" fontId="16" fillId="0" borderId="0"/>
    <xf numFmtId="0" fontId="16" fillId="0" borderId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2" fillId="0" borderId="0" applyNumberFormat="0" applyFill="0" applyBorder="0" applyAlignment="0" applyProtection="0"/>
    <xf numFmtId="0" fontId="16" fillId="0" borderId="0"/>
    <xf numFmtId="0" fontId="16" fillId="0" borderId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2" fillId="0" borderId="0" applyNumberFormat="0" applyFill="0" applyBorder="0" applyAlignment="0" applyProtection="0"/>
    <xf numFmtId="0" fontId="16" fillId="0" borderId="0"/>
    <xf numFmtId="0" fontId="16" fillId="0" borderId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2" fillId="0" borderId="0" applyNumberFormat="0" applyFill="0" applyBorder="0" applyAlignment="0" applyProtection="0"/>
    <xf numFmtId="0" fontId="16" fillId="0" borderId="0"/>
    <xf numFmtId="0" fontId="16" fillId="0" borderId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2" fillId="0" borderId="0" applyNumberFormat="0" applyFill="0" applyBorder="0" applyAlignment="0" applyProtection="0"/>
    <xf numFmtId="0" fontId="16" fillId="0" borderId="0"/>
    <xf numFmtId="0" fontId="16" fillId="0" borderId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2" fillId="0" borderId="0" applyNumberFormat="0" applyFill="0" applyBorder="0" applyAlignment="0" applyProtection="0"/>
    <xf numFmtId="0" fontId="16" fillId="0" borderId="0"/>
    <xf numFmtId="0" fontId="16" fillId="0" borderId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2" fillId="0" borderId="0" applyNumberFormat="0" applyFill="0" applyBorder="0" applyAlignment="0" applyProtection="0"/>
    <xf numFmtId="0" fontId="16" fillId="0" borderId="0"/>
    <xf numFmtId="0" fontId="16" fillId="0" borderId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2" fillId="0" borderId="0" applyNumberFormat="0" applyFill="0" applyBorder="0" applyAlignment="0" applyProtection="0"/>
    <xf numFmtId="0" fontId="16" fillId="0" borderId="0"/>
    <xf numFmtId="0" fontId="16" fillId="0" borderId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2" fillId="0" borderId="0" applyNumberFormat="0" applyFill="0" applyBorder="0" applyAlignment="0" applyProtection="0"/>
    <xf numFmtId="0" fontId="16" fillId="0" borderId="0"/>
    <xf numFmtId="0" fontId="16" fillId="0" borderId="0"/>
    <xf numFmtId="0" fontId="42" fillId="0" borderId="0" applyNumberFormat="0" applyFill="0" applyBorder="0" applyAlignment="0" applyProtection="0"/>
    <xf numFmtId="0" fontId="16" fillId="0" borderId="0"/>
    <xf numFmtId="0" fontId="73" fillId="0" borderId="0" applyNumberForma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73" fillId="0" borderId="0" applyNumberFormat="0" applyFill="0" applyBorder="0" applyAlignment="0" applyProtection="0"/>
    <xf numFmtId="0" fontId="16" fillId="0" borderId="0"/>
    <xf numFmtId="0" fontId="42" fillId="0" borderId="0" applyNumberFormat="0" applyFill="0" applyBorder="0" applyAlignment="0" applyProtection="0"/>
    <xf numFmtId="0" fontId="16" fillId="0" borderId="0"/>
    <xf numFmtId="0" fontId="16" fillId="0" borderId="0"/>
    <xf numFmtId="0" fontId="42" fillId="0" borderId="0" applyNumberForma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2" fillId="0" borderId="0" applyNumberFormat="0" applyFill="0" applyBorder="0" applyAlignment="0" applyProtection="0"/>
    <xf numFmtId="0" fontId="16" fillId="0" borderId="0"/>
    <xf numFmtId="0" fontId="16" fillId="0" borderId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2" fillId="0" borderId="0" applyNumberFormat="0" applyFill="0" applyBorder="0" applyAlignment="0" applyProtection="0"/>
    <xf numFmtId="0" fontId="16" fillId="0" borderId="0"/>
    <xf numFmtId="0" fontId="16" fillId="0" borderId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2" fillId="0" borderId="0" applyNumberFormat="0" applyFill="0" applyBorder="0" applyAlignment="0" applyProtection="0"/>
    <xf numFmtId="0" fontId="16" fillId="0" borderId="0"/>
    <xf numFmtId="0" fontId="16" fillId="0" borderId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2" fillId="0" borderId="0" applyNumberFormat="0" applyFill="0" applyBorder="0" applyAlignment="0" applyProtection="0"/>
    <xf numFmtId="0" fontId="16" fillId="0" borderId="0"/>
    <xf numFmtId="0" fontId="16" fillId="0" borderId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2" fillId="0" borderId="0" applyNumberFormat="0" applyFill="0" applyBorder="0" applyAlignment="0" applyProtection="0"/>
    <xf numFmtId="0" fontId="16" fillId="0" borderId="0"/>
    <xf numFmtId="0" fontId="16" fillId="0" borderId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2" fillId="0" borderId="0" applyNumberFormat="0" applyFill="0" applyBorder="0" applyAlignment="0" applyProtection="0"/>
    <xf numFmtId="0" fontId="16" fillId="0" borderId="0"/>
    <xf numFmtId="0" fontId="16" fillId="0" borderId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2" fillId="0" borderId="0" applyNumberFormat="0" applyFill="0" applyBorder="0" applyAlignment="0" applyProtection="0"/>
    <xf numFmtId="0" fontId="16" fillId="0" borderId="0"/>
    <xf numFmtId="0" fontId="16" fillId="0" borderId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2" fillId="0" borderId="0" applyNumberFormat="0" applyFill="0" applyBorder="0" applyAlignment="0" applyProtection="0"/>
    <xf numFmtId="0" fontId="16" fillId="0" borderId="0"/>
    <xf numFmtId="0" fontId="16" fillId="0" borderId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2" fillId="0" borderId="0" applyNumberFormat="0" applyFill="0" applyBorder="0" applyAlignment="0" applyProtection="0"/>
    <xf numFmtId="0" fontId="16" fillId="0" borderId="0"/>
    <xf numFmtId="0" fontId="16" fillId="0" borderId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2" fillId="0" borderId="0" applyNumberFormat="0" applyFill="0" applyBorder="0" applyAlignment="0" applyProtection="0"/>
    <xf numFmtId="0" fontId="16" fillId="0" borderId="0"/>
    <xf numFmtId="0" fontId="16" fillId="0" borderId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2" fillId="0" borderId="0" applyNumberFormat="0" applyFill="0" applyBorder="0" applyAlignment="0" applyProtection="0"/>
    <xf numFmtId="0" fontId="16" fillId="0" borderId="0"/>
    <xf numFmtId="0" fontId="16" fillId="0" borderId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2" fillId="0" borderId="0" applyNumberFormat="0" applyFill="0" applyBorder="0" applyAlignment="0" applyProtection="0"/>
    <xf numFmtId="0" fontId="16" fillId="0" borderId="0"/>
    <xf numFmtId="0" fontId="16" fillId="0" borderId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2" fillId="0" borderId="0" applyNumberFormat="0" applyFill="0" applyBorder="0" applyAlignment="0" applyProtection="0"/>
    <xf numFmtId="0" fontId="16" fillId="0" borderId="0"/>
    <xf numFmtId="0" fontId="16" fillId="0" borderId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2" fillId="0" borderId="0" applyNumberFormat="0" applyFill="0" applyBorder="0" applyAlignment="0" applyProtection="0"/>
    <xf numFmtId="0" fontId="16" fillId="0" borderId="0"/>
    <xf numFmtId="0" fontId="16" fillId="0" borderId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2" fillId="0" borderId="0" applyNumberFormat="0" applyFill="0" applyBorder="0" applyAlignment="0" applyProtection="0"/>
    <xf numFmtId="0" fontId="16" fillId="0" borderId="0"/>
    <xf numFmtId="0" fontId="16" fillId="0" borderId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2" fillId="0" borderId="0" applyNumberFormat="0" applyFill="0" applyBorder="0" applyAlignment="0" applyProtection="0"/>
    <xf numFmtId="0" fontId="16" fillId="0" borderId="0"/>
    <xf numFmtId="0" fontId="16" fillId="0" borderId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2" fillId="0" borderId="0" applyNumberFormat="0" applyFill="0" applyBorder="0" applyAlignment="0" applyProtection="0"/>
    <xf numFmtId="0" fontId="16" fillId="0" borderId="0"/>
    <xf numFmtId="0" fontId="16" fillId="0" borderId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2" fillId="0" borderId="0" applyNumberFormat="0" applyFill="0" applyBorder="0" applyAlignment="0" applyProtection="0"/>
    <xf numFmtId="0" fontId="16" fillId="0" borderId="0"/>
    <xf numFmtId="0" fontId="16" fillId="0" borderId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2" fillId="0" borderId="0" applyNumberFormat="0" applyFill="0" applyBorder="0" applyAlignment="0" applyProtection="0"/>
    <xf numFmtId="0" fontId="16" fillId="0" borderId="0"/>
    <xf numFmtId="0" fontId="16" fillId="0" borderId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2" fillId="0" borderId="0" applyNumberFormat="0" applyFill="0" applyBorder="0" applyAlignment="0" applyProtection="0"/>
    <xf numFmtId="0" fontId="16" fillId="0" borderId="0"/>
    <xf numFmtId="0" fontId="16" fillId="0" borderId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2" fillId="0" borderId="0" applyNumberFormat="0" applyFill="0" applyBorder="0" applyAlignment="0" applyProtection="0"/>
    <xf numFmtId="0" fontId="16" fillId="0" borderId="0"/>
    <xf numFmtId="0" fontId="16" fillId="0" borderId="0"/>
    <xf numFmtId="0" fontId="42" fillId="0" borderId="0" applyNumberFormat="0" applyFill="0" applyBorder="0" applyAlignment="0" applyProtection="0"/>
    <xf numFmtId="0" fontId="16" fillId="0" borderId="0"/>
    <xf numFmtId="0" fontId="42" fillId="0" borderId="0" applyNumberForma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2" fillId="0" borderId="0" applyNumberFormat="0" applyFill="0" applyBorder="0" applyAlignment="0" applyProtection="0"/>
    <xf numFmtId="0" fontId="16" fillId="0" borderId="0"/>
    <xf numFmtId="0" fontId="42" fillId="0" borderId="0" applyNumberForma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2" fillId="0" borderId="0" applyNumberFormat="0" applyFill="0" applyBorder="0" applyAlignment="0" applyProtection="0"/>
    <xf numFmtId="0" fontId="16" fillId="0" borderId="0"/>
    <xf numFmtId="0" fontId="16" fillId="0" borderId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2" fillId="0" borderId="0" applyNumberFormat="0" applyFill="0" applyBorder="0" applyAlignment="0" applyProtection="0"/>
    <xf numFmtId="0" fontId="16" fillId="0" borderId="0"/>
    <xf numFmtId="0" fontId="42" fillId="0" borderId="0" applyNumberForma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2" fillId="0" borderId="0" applyNumberFormat="0" applyFill="0" applyBorder="0" applyAlignment="0" applyProtection="0"/>
    <xf numFmtId="0" fontId="16" fillId="0" borderId="0"/>
    <xf numFmtId="0" fontId="42" fillId="0" borderId="0" applyNumberForma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2" fillId="0" borderId="0" applyNumberForma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2" fillId="0" borderId="0" applyNumberFormat="0" applyFill="0" applyBorder="0" applyAlignment="0" applyProtection="0"/>
    <xf numFmtId="0" fontId="16" fillId="0" borderId="0"/>
    <xf numFmtId="0" fontId="16" fillId="0" borderId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2" fillId="0" borderId="0" applyNumberFormat="0" applyFill="0" applyBorder="0" applyAlignment="0" applyProtection="0"/>
    <xf numFmtId="0" fontId="16" fillId="0" borderId="0"/>
    <xf numFmtId="0" fontId="16" fillId="0" borderId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2" fillId="0" borderId="0" applyNumberFormat="0" applyFill="0" applyBorder="0" applyAlignment="0" applyProtection="0"/>
    <xf numFmtId="0" fontId="16" fillId="0" borderId="0"/>
    <xf numFmtId="0" fontId="16" fillId="0" borderId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2" fillId="0" borderId="0" applyNumberFormat="0" applyFill="0" applyBorder="0" applyAlignment="0" applyProtection="0"/>
    <xf numFmtId="0" fontId="16" fillId="0" borderId="0"/>
    <xf numFmtId="0" fontId="16" fillId="0" borderId="0"/>
    <xf numFmtId="0" fontId="42" fillId="0" borderId="0" applyNumberForma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2" fillId="0" borderId="0" applyNumberFormat="0" applyFill="0" applyBorder="0" applyAlignment="0" applyProtection="0">
      <alignment vertical="top"/>
      <protection locked="0"/>
    </xf>
    <xf numFmtId="0" fontId="16" fillId="0" borderId="0"/>
    <xf numFmtId="0" fontId="16" fillId="0" borderId="0"/>
    <xf numFmtId="0" fontId="52" fillId="0" borderId="0" applyNumberFormat="0" applyFill="0" applyBorder="0" applyAlignment="0" applyProtection="0">
      <alignment vertical="top"/>
      <protection locked="0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2" fillId="0" borderId="0" applyNumberFormat="0" applyFill="0" applyBorder="0" applyAlignment="0" applyProtection="0">
      <alignment vertical="top"/>
      <protection locked="0"/>
    </xf>
    <xf numFmtId="0" fontId="16" fillId="0" borderId="0"/>
    <xf numFmtId="0" fontId="16" fillId="0" borderId="0"/>
    <xf numFmtId="0" fontId="52" fillId="0" borderId="0" applyNumberFormat="0" applyFill="0" applyBorder="0" applyAlignment="0" applyProtection="0">
      <alignment vertical="top"/>
      <protection locked="0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2" fillId="0" borderId="0" applyNumberFormat="0" applyFill="0" applyBorder="0" applyAlignment="0" applyProtection="0">
      <alignment vertical="top"/>
      <protection locked="0"/>
    </xf>
    <xf numFmtId="0" fontId="16" fillId="0" borderId="0"/>
    <xf numFmtId="0" fontId="16" fillId="0" borderId="0"/>
    <xf numFmtId="0" fontId="52" fillId="0" borderId="0" applyNumberFormat="0" applyFill="0" applyBorder="0" applyAlignment="0" applyProtection="0">
      <alignment vertical="top"/>
      <protection locked="0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2" fillId="0" borderId="0" applyNumberFormat="0" applyFill="0" applyBorder="0" applyAlignment="0" applyProtection="0">
      <alignment vertical="top"/>
      <protection locked="0"/>
    </xf>
    <xf numFmtId="0" fontId="16" fillId="0" borderId="0"/>
    <xf numFmtId="0" fontId="16" fillId="0" borderId="0"/>
    <xf numFmtId="0" fontId="52" fillId="0" borderId="0" applyNumberFormat="0" applyFill="0" applyBorder="0" applyAlignment="0" applyProtection="0">
      <alignment vertical="top"/>
      <protection locked="0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2" fillId="0" borderId="0" applyNumberFormat="0" applyFill="0" applyBorder="0" applyAlignment="0" applyProtection="0">
      <alignment vertical="top"/>
      <protection locked="0"/>
    </xf>
    <xf numFmtId="0" fontId="16" fillId="0" borderId="0"/>
    <xf numFmtId="0" fontId="16" fillId="0" borderId="0"/>
    <xf numFmtId="0" fontId="52" fillId="0" borderId="0" applyNumberFormat="0" applyFill="0" applyBorder="0" applyAlignment="0" applyProtection="0">
      <alignment vertical="top"/>
      <protection locked="0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2" fillId="0" borderId="0" applyNumberFormat="0" applyFill="0" applyBorder="0" applyAlignment="0" applyProtection="0">
      <alignment vertical="top"/>
      <protection locked="0"/>
    </xf>
    <xf numFmtId="0" fontId="16" fillId="0" borderId="0"/>
    <xf numFmtId="0" fontId="16" fillId="0" borderId="0"/>
    <xf numFmtId="0" fontId="52" fillId="0" borderId="0" applyNumberFormat="0" applyFill="0" applyBorder="0" applyAlignment="0" applyProtection="0">
      <alignment vertical="top"/>
      <protection locked="0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2" fillId="0" borderId="0" applyNumberFormat="0" applyFill="0" applyBorder="0" applyAlignment="0" applyProtection="0">
      <alignment vertical="top"/>
      <protection locked="0"/>
    </xf>
    <xf numFmtId="0" fontId="16" fillId="0" borderId="0"/>
    <xf numFmtId="0" fontId="16" fillId="0" borderId="0"/>
    <xf numFmtId="0" fontId="52" fillId="0" borderId="0" applyNumberFormat="0" applyFill="0" applyBorder="0" applyAlignment="0" applyProtection="0">
      <alignment vertical="top"/>
      <protection locked="0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2" fillId="0" borderId="0" applyNumberFormat="0" applyFill="0" applyBorder="0" applyAlignment="0" applyProtection="0">
      <alignment vertical="top"/>
      <protection locked="0"/>
    </xf>
    <xf numFmtId="0" fontId="16" fillId="0" borderId="0"/>
    <xf numFmtId="0" fontId="16" fillId="0" borderId="0"/>
    <xf numFmtId="0" fontId="52" fillId="0" borderId="0" applyNumberFormat="0" applyFill="0" applyBorder="0" applyAlignment="0" applyProtection="0">
      <alignment vertical="top"/>
      <protection locked="0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2" fillId="0" borderId="0" applyNumberFormat="0" applyFill="0" applyBorder="0" applyAlignment="0" applyProtection="0">
      <alignment vertical="top"/>
      <protection locked="0"/>
    </xf>
    <xf numFmtId="0" fontId="16" fillId="0" borderId="0"/>
    <xf numFmtId="0" fontId="16" fillId="0" borderId="0"/>
    <xf numFmtId="0" fontId="52" fillId="0" borderId="0" applyNumberFormat="0" applyFill="0" applyBorder="0" applyAlignment="0" applyProtection="0">
      <alignment vertical="top"/>
      <protection locked="0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2" fillId="0" borderId="0" applyNumberFormat="0" applyFill="0" applyBorder="0" applyAlignment="0" applyProtection="0">
      <alignment vertical="top"/>
      <protection locked="0"/>
    </xf>
    <xf numFmtId="0" fontId="16" fillId="0" borderId="0"/>
    <xf numFmtId="0" fontId="16" fillId="0" borderId="0"/>
    <xf numFmtId="0" fontId="52" fillId="0" borderId="0" applyNumberFormat="0" applyFill="0" applyBorder="0" applyAlignment="0" applyProtection="0">
      <alignment vertical="top"/>
      <protection locked="0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2" fillId="0" borderId="0" applyNumberFormat="0" applyFill="0" applyBorder="0" applyAlignment="0" applyProtection="0">
      <alignment vertical="top"/>
      <protection locked="0"/>
    </xf>
    <xf numFmtId="0" fontId="16" fillId="0" borderId="0"/>
    <xf numFmtId="0" fontId="16" fillId="0" borderId="0"/>
    <xf numFmtId="0" fontId="52" fillId="0" borderId="0" applyNumberFormat="0" applyFill="0" applyBorder="0" applyAlignment="0" applyProtection="0">
      <alignment vertical="top"/>
      <protection locked="0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2" fillId="0" borderId="0" applyNumberFormat="0" applyFill="0" applyBorder="0" applyAlignment="0" applyProtection="0">
      <alignment vertical="top"/>
      <protection locked="0"/>
    </xf>
    <xf numFmtId="0" fontId="16" fillId="0" borderId="0"/>
    <xf numFmtId="0" fontId="16" fillId="0" borderId="0"/>
    <xf numFmtId="0" fontId="52" fillId="0" borderId="0" applyNumberFormat="0" applyFill="0" applyBorder="0" applyAlignment="0" applyProtection="0">
      <alignment vertical="top"/>
      <protection locked="0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2" fillId="0" borderId="0" applyNumberFormat="0" applyFill="0" applyBorder="0" applyAlignment="0" applyProtection="0">
      <alignment vertical="top"/>
      <protection locked="0"/>
    </xf>
    <xf numFmtId="0" fontId="16" fillId="0" borderId="0"/>
    <xf numFmtId="0" fontId="16" fillId="0" borderId="0"/>
    <xf numFmtId="0" fontId="52" fillId="0" borderId="0" applyNumberFormat="0" applyFill="0" applyBorder="0" applyAlignment="0" applyProtection="0">
      <alignment vertical="top"/>
      <protection locked="0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2" fillId="0" borderId="0" applyNumberFormat="0" applyFill="0" applyBorder="0" applyAlignment="0" applyProtection="0">
      <alignment vertical="top"/>
      <protection locked="0"/>
    </xf>
    <xf numFmtId="0" fontId="16" fillId="0" borderId="0"/>
    <xf numFmtId="0" fontId="16" fillId="0" borderId="0"/>
    <xf numFmtId="0" fontId="52" fillId="0" borderId="0" applyNumberFormat="0" applyFill="0" applyBorder="0" applyAlignment="0" applyProtection="0">
      <alignment vertical="top"/>
      <protection locked="0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2" fillId="0" borderId="0" applyNumberFormat="0" applyFill="0" applyBorder="0" applyAlignment="0" applyProtection="0">
      <alignment vertical="top"/>
      <protection locked="0"/>
    </xf>
    <xf numFmtId="0" fontId="16" fillId="0" borderId="0"/>
    <xf numFmtId="0" fontId="16" fillId="0" borderId="0"/>
    <xf numFmtId="0" fontId="52" fillId="0" borderId="0" applyNumberFormat="0" applyFill="0" applyBorder="0" applyAlignment="0" applyProtection="0">
      <alignment vertical="top"/>
      <protection locked="0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2" fillId="0" borderId="0" applyNumberFormat="0" applyFill="0" applyBorder="0" applyAlignment="0" applyProtection="0">
      <alignment vertical="top"/>
      <protection locked="0"/>
    </xf>
    <xf numFmtId="0" fontId="16" fillId="0" borderId="0"/>
    <xf numFmtId="0" fontId="16" fillId="0" borderId="0"/>
    <xf numFmtId="0" fontId="52" fillId="0" borderId="0" applyNumberFormat="0" applyFill="0" applyBorder="0" applyAlignment="0" applyProtection="0">
      <alignment vertical="top"/>
      <protection locked="0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2" fillId="0" borderId="0" applyNumberFormat="0" applyFill="0" applyBorder="0" applyAlignment="0" applyProtection="0">
      <alignment vertical="top"/>
      <protection locked="0"/>
    </xf>
    <xf numFmtId="0" fontId="16" fillId="0" borderId="0"/>
    <xf numFmtId="0" fontId="16" fillId="0" borderId="0"/>
    <xf numFmtId="0" fontId="52" fillId="0" borderId="0" applyNumberFormat="0" applyFill="0" applyBorder="0" applyAlignment="0" applyProtection="0">
      <alignment vertical="top"/>
      <protection locked="0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2" fillId="0" borderId="0" applyNumberFormat="0" applyFill="0" applyBorder="0" applyAlignment="0" applyProtection="0">
      <alignment vertical="top"/>
      <protection locked="0"/>
    </xf>
    <xf numFmtId="0" fontId="16" fillId="0" borderId="0"/>
    <xf numFmtId="0" fontId="16" fillId="0" borderId="0"/>
    <xf numFmtId="0" fontId="52" fillId="0" borderId="0" applyNumberFormat="0" applyFill="0" applyBorder="0" applyAlignment="0" applyProtection="0">
      <alignment vertical="top"/>
      <protection locked="0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2" fillId="0" borderId="0" applyNumberFormat="0" applyFill="0" applyBorder="0" applyAlignment="0" applyProtection="0">
      <alignment vertical="top"/>
      <protection locked="0"/>
    </xf>
    <xf numFmtId="0" fontId="16" fillId="0" borderId="0"/>
    <xf numFmtId="0" fontId="16" fillId="0" borderId="0"/>
    <xf numFmtId="0" fontId="52" fillId="0" borderId="0" applyNumberFormat="0" applyFill="0" applyBorder="0" applyAlignment="0" applyProtection="0">
      <alignment vertical="top"/>
      <protection locked="0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2" fillId="0" borderId="0" applyNumberFormat="0" applyFill="0" applyBorder="0" applyAlignment="0" applyProtection="0">
      <alignment vertical="top"/>
      <protection locked="0"/>
    </xf>
    <xf numFmtId="0" fontId="16" fillId="0" borderId="0"/>
    <xf numFmtId="0" fontId="16" fillId="0" borderId="0"/>
    <xf numFmtId="0" fontId="52" fillId="0" borderId="0" applyNumberFormat="0" applyFill="0" applyBorder="0" applyAlignment="0" applyProtection="0">
      <alignment vertical="top"/>
      <protection locked="0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2" fillId="0" borderId="0" applyNumberFormat="0" applyFill="0" applyBorder="0" applyAlignment="0" applyProtection="0">
      <alignment vertical="top"/>
      <protection locked="0"/>
    </xf>
    <xf numFmtId="0" fontId="16" fillId="0" borderId="0"/>
    <xf numFmtId="0" fontId="16" fillId="0" borderId="0"/>
    <xf numFmtId="0" fontId="52" fillId="0" borderId="0" applyNumberFormat="0" applyFill="0" applyBorder="0" applyAlignment="0" applyProtection="0">
      <alignment vertical="top"/>
      <protection locked="0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2" fillId="0" borderId="0" applyNumberFormat="0" applyFill="0" applyBorder="0" applyAlignment="0" applyProtection="0">
      <alignment vertical="top"/>
      <protection locked="0"/>
    </xf>
    <xf numFmtId="0" fontId="16" fillId="0" borderId="0"/>
    <xf numFmtId="0" fontId="16" fillId="0" borderId="0"/>
    <xf numFmtId="0" fontId="52" fillId="0" borderId="0" applyNumberFormat="0" applyFill="0" applyBorder="0" applyAlignment="0" applyProtection="0">
      <alignment vertical="top"/>
      <protection locked="0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2" fillId="0" borderId="0" applyNumberFormat="0" applyFill="0" applyBorder="0" applyAlignment="0" applyProtection="0">
      <alignment vertical="top"/>
      <protection locked="0"/>
    </xf>
    <xf numFmtId="0" fontId="16" fillId="0" borderId="0"/>
    <xf numFmtId="0" fontId="16" fillId="0" borderId="0"/>
    <xf numFmtId="0" fontId="52" fillId="0" borderId="0" applyNumberFormat="0" applyFill="0" applyBorder="0" applyAlignment="0" applyProtection="0">
      <alignment vertical="top"/>
      <protection locked="0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2" fillId="0" borderId="0" applyNumberFormat="0" applyFill="0" applyBorder="0" applyAlignment="0" applyProtection="0">
      <alignment vertical="top"/>
      <protection locked="0"/>
    </xf>
    <xf numFmtId="0" fontId="16" fillId="0" borderId="0"/>
    <xf numFmtId="0" fontId="16" fillId="0" borderId="0"/>
    <xf numFmtId="0" fontId="52" fillId="0" borderId="0" applyNumberFormat="0" applyFill="0" applyBorder="0" applyAlignment="0" applyProtection="0">
      <alignment vertical="top"/>
      <protection locked="0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2" fillId="0" borderId="0" applyNumberFormat="0" applyFill="0" applyBorder="0" applyAlignment="0" applyProtection="0">
      <alignment vertical="top"/>
      <protection locked="0"/>
    </xf>
    <xf numFmtId="0" fontId="16" fillId="0" borderId="0"/>
    <xf numFmtId="0" fontId="16" fillId="0" borderId="0"/>
    <xf numFmtId="0" fontId="52" fillId="0" borderId="0" applyNumberFormat="0" applyFill="0" applyBorder="0" applyAlignment="0" applyProtection="0">
      <alignment vertical="top"/>
      <protection locked="0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2" fillId="0" borderId="0" applyNumberFormat="0" applyFill="0" applyBorder="0" applyAlignment="0" applyProtection="0">
      <alignment vertical="top"/>
      <protection locked="0"/>
    </xf>
    <xf numFmtId="0" fontId="16" fillId="0" borderId="0"/>
    <xf numFmtId="0" fontId="16" fillId="0" borderId="0"/>
    <xf numFmtId="0" fontId="52" fillId="0" borderId="0" applyNumberFormat="0" applyFill="0" applyBorder="0" applyAlignment="0" applyProtection="0">
      <alignment vertical="top"/>
      <protection locked="0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2" fillId="0" borderId="0" applyNumberFormat="0" applyFill="0" applyBorder="0" applyAlignment="0" applyProtection="0">
      <alignment vertical="top"/>
      <protection locked="0"/>
    </xf>
    <xf numFmtId="0" fontId="16" fillId="0" borderId="0"/>
    <xf numFmtId="0" fontId="16" fillId="0" borderId="0"/>
    <xf numFmtId="0" fontId="52" fillId="0" borderId="0" applyNumberFormat="0" applyFill="0" applyBorder="0" applyAlignment="0" applyProtection="0">
      <alignment vertical="top"/>
      <protection locked="0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2" fillId="0" borderId="0" applyNumberFormat="0" applyFill="0" applyBorder="0" applyAlignment="0" applyProtection="0">
      <alignment vertical="top"/>
      <protection locked="0"/>
    </xf>
    <xf numFmtId="0" fontId="16" fillId="0" borderId="0"/>
    <xf numFmtId="0" fontId="16" fillId="0" borderId="0"/>
    <xf numFmtId="0" fontId="52" fillId="0" borderId="0" applyNumberFormat="0" applyFill="0" applyBorder="0" applyAlignment="0" applyProtection="0">
      <alignment vertical="top"/>
      <protection locked="0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2" fillId="0" borderId="0" applyNumberFormat="0" applyFill="0" applyBorder="0" applyAlignment="0" applyProtection="0">
      <alignment vertical="top"/>
      <protection locked="0"/>
    </xf>
    <xf numFmtId="0" fontId="16" fillId="0" borderId="0"/>
    <xf numFmtId="0" fontId="16" fillId="0" borderId="0"/>
    <xf numFmtId="0" fontId="52" fillId="0" borderId="0" applyNumberFormat="0" applyFill="0" applyBorder="0" applyAlignment="0" applyProtection="0">
      <alignment vertical="top"/>
      <protection locked="0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2" fillId="0" borderId="0" applyNumberFormat="0" applyFill="0" applyBorder="0" applyAlignment="0" applyProtection="0">
      <alignment vertical="top"/>
      <protection locked="0"/>
    </xf>
    <xf numFmtId="0" fontId="16" fillId="0" borderId="0"/>
    <xf numFmtId="0" fontId="16" fillId="0" borderId="0"/>
    <xf numFmtId="0" fontId="52" fillId="0" borderId="0" applyNumberFormat="0" applyFill="0" applyBorder="0" applyAlignment="0" applyProtection="0">
      <alignment vertical="top"/>
      <protection locked="0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2" fillId="0" borderId="0" applyNumberFormat="0" applyFill="0" applyBorder="0" applyAlignment="0" applyProtection="0">
      <alignment vertical="top"/>
      <protection locked="0"/>
    </xf>
    <xf numFmtId="0" fontId="16" fillId="0" borderId="0"/>
    <xf numFmtId="0" fontId="16" fillId="0" borderId="0"/>
    <xf numFmtId="0" fontId="52" fillId="0" borderId="0" applyNumberFormat="0" applyFill="0" applyBorder="0" applyAlignment="0" applyProtection="0">
      <alignment vertical="top"/>
      <protection locked="0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2" fillId="0" borderId="0" applyNumberFormat="0" applyFill="0" applyBorder="0" applyAlignment="0" applyProtection="0">
      <alignment vertical="top"/>
      <protection locked="0"/>
    </xf>
    <xf numFmtId="0" fontId="16" fillId="0" borderId="0"/>
    <xf numFmtId="0" fontId="16" fillId="0" borderId="0"/>
    <xf numFmtId="0" fontId="52" fillId="0" borderId="0" applyNumberFormat="0" applyFill="0" applyBorder="0" applyAlignment="0" applyProtection="0">
      <alignment vertical="top"/>
      <protection locked="0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2" fillId="0" borderId="0" applyNumberFormat="0" applyFill="0" applyBorder="0" applyAlignment="0" applyProtection="0">
      <alignment vertical="top"/>
      <protection locked="0"/>
    </xf>
    <xf numFmtId="0" fontId="16" fillId="0" borderId="0"/>
    <xf numFmtId="0" fontId="16" fillId="0" borderId="0"/>
    <xf numFmtId="0" fontId="52" fillId="0" borderId="0" applyNumberFormat="0" applyFill="0" applyBorder="0" applyAlignment="0" applyProtection="0">
      <alignment vertical="top"/>
      <protection locked="0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2" fillId="0" borderId="0" applyNumberFormat="0" applyFill="0" applyBorder="0" applyAlignment="0" applyProtection="0">
      <alignment vertical="top"/>
      <protection locked="0"/>
    </xf>
    <xf numFmtId="0" fontId="16" fillId="0" borderId="0"/>
    <xf numFmtId="0" fontId="16" fillId="0" borderId="0"/>
    <xf numFmtId="0" fontId="52" fillId="0" borderId="0" applyNumberFormat="0" applyFill="0" applyBorder="0" applyAlignment="0" applyProtection="0">
      <alignment vertical="top"/>
      <protection locked="0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2" fillId="0" borderId="0" applyNumberFormat="0" applyFill="0" applyBorder="0" applyAlignment="0" applyProtection="0">
      <alignment vertical="top"/>
      <protection locked="0"/>
    </xf>
    <xf numFmtId="0" fontId="16" fillId="0" borderId="0"/>
    <xf numFmtId="0" fontId="16" fillId="0" borderId="0"/>
    <xf numFmtId="0" fontId="52" fillId="0" borderId="0" applyNumberFormat="0" applyFill="0" applyBorder="0" applyAlignment="0" applyProtection="0">
      <alignment vertical="top"/>
      <protection locked="0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2" fillId="0" borderId="0" applyNumberFormat="0" applyFill="0" applyBorder="0" applyAlignment="0" applyProtection="0">
      <alignment vertical="top"/>
      <protection locked="0"/>
    </xf>
    <xf numFmtId="0" fontId="16" fillId="0" borderId="0"/>
    <xf numFmtId="0" fontId="16" fillId="0" borderId="0"/>
    <xf numFmtId="0" fontId="52" fillId="0" borderId="0" applyNumberFormat="0" applyFill="0" applyBorder="0" applyAlignment="0" applyProtection="0">
      <alignment vertical="top"/>
      <protection locked="0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2" fillId="0" borderId="0" applyNumberFormat="0" applyFill="0" applyBorder="0" applyAlignment="0" applyProtection="0">
      <alignment vertical="top"/>
      <protection locked="0"/>
    </xf>
    <xf numFmtId="0" fontId="16" fillId="0" borderId="0"/>
    <xf numFmtId="0" fontId="16" fillId="0" borderId="0"/>
    <xf numFmtId="0" fontId="52" fillId="0" borderId="0" applyNumberFormat="0" applyFill="0" applyBorder="0" applyAlignment="0" applyProtection="0">
      <alignment vertical="top"/>
      <protection locked="0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2" fillId="0" borderId="0" applyNumberFormat="0" applyFill="0" applyBorder="0" applyAlignment="0" applyProtection="0">
      <alignment vertical="top"/>
      <protection locked="0"/>
    </xf>
    <xf numFmtId="0" fontId="16" fillId="0" borderId="0"/>
    <xf numFmtId="0" fontId="16" fillId="0" borderId="0"/>
    <xf numFmtId="0" fontId="52" fillId="0" borderId="0" applyNumberFormat="0" applyFill="0" applyBorder="0" applyAlignment="0" applyProtection="0">
      <alignment vertical="top"/>
      <protection locked="0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2" fillId="0" borderId="0" applyNumberFormat="0" applyFill="0" applyBorder="0" applyAlignment="0" applyProtection="0">
      <alignment vertical="top"/>
      <protection locked="0"/>
    </xf>
    <xf numFmtId="0" fontId="16" fillId="0" borderId="0"/>
    <xf numFmtId="0" fontId="16" fillId="0" borderId="0"/>
    <xf numFmtId="0" fontId="52" fillId="0" borderId="0" applyNumberFormat="0" applyFill="0" applyBorder="0" applyAlignment="0" applyProtection="0">
      <alignment vertical="top"/>
      <protection locked="0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2" fillId="0" borderId="0" applyNumberFormat="0" applyFill="0" applyBorder="0" applyAlignment="0" applyProtection="0">
      <alignment vertical="top"/>
      <protection locked="0"/>
    </xf>
    <xf numFmtId="0" fontId="16" fillId="0" borderId="0"/>
    <xf numFmtId="0" fontId="16" fillId="0" borderId="0"/>
    <xf numFmtId="0" fontId="52" fillId="0" borderId="0" applyNumberFormat="0" applyFill="0" applyBorder="0" applyAlignment="0" applyProtection="0">
      <alignment vertical="top"/>
      <protection locked="0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2" fillId="0" borderId="0" applyNumberFormat="0" applyFill="0" applyBorder="0" applyAlignment="0" applyProtection="0">
      <alignment vertical="top"/>
      <protection locked="0"/>
    </xf>
    <xf numFmtId="0" fontId="16" fillId="0" borderId="0"/>
    <xf numFmtId="0" fontId="16" fillId="0" borderId="0"/>
    <xf numFmtId="0" fontId="52" fillId="0" borderId="0" applyNumberFormat="0" applyFill="0" applyBorder="0" applyAlignment="0" applyProtection="0">
      <alignment vertical="top"/>
      <protection locked="0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2" fillId="0" borderId="0" applyNumberFormat="0" applyFill="0" applyBorder="0" applyAlignment="0" applyProtection="0">
      <alignment vertical="top"/>
      <protection locked="0"/>
    </xf>
    <xf numFmtId="0" fontId="16" fillId="0" borderId="0"/>
    <xf numFmtId="0" fontId="16" fillId="0" borderId="0"/>
    <xf numFmtId="0" fontId="52" fillId="0" borderId="0" applyNumberFormat="0" applyFill="0" applyBorder="0" applyAlignment="0" applyProtection="0">
      <alignment vertical="top"/>
      <protection locked="0"/>
    </xf>
    <xf numFmtId="10" fontId="13" fillId="40" borderId="26" applyNumberFormat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0" fontId="13" fillId="40" borderId="26" applyNumberFormat="0" applyBorder="0" applyAlignment="0" applyProtection="0"/>
    <xf numFmtId="0" fontId="16" fillId="0" borderId="0"/>
    <xf numFmtId="0" fontId="16" fillId="0" borderId="0"/>
    <xf numFmtId="10" fontId="13" fillId="40" borderId="26" applyNumberFormat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0" fontId="13" fillId="40" borderId="26" applyNumberFormat="0" applyBorder="0" applyAlignment="0" applyProtection="0"/>
    <xf numFmtId="0" fontId="16" fillId="0" borderId="0"/>
    <xf numFmtId="0" fontId="16" fillId="0" borderId="0"/>
    <xf numFmtId="10" fontId="13" fillId="40" borderId="26" applyNumberFormat="0" applyBorder="0" applyAlignment="0" applyProtection="0"/>
    <xf numFmtId="0" fontId="43" fillId="7" borderId="1" applyNumberForma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3" fillId="7" borderId="1" applyNumberFormat="0" applyAlignment="0" applyProtection="0"/>
    <xf numFmtId="0" fontId="16" fillId="0" borderId="0"/>
    <xf numFmtId="0" fontId="16" fillId="0" borderId="0"/>
    <xf numFmtId="0" fontId="43" fillId="7" borderId="1" applyNumberFormat="0" applyAlignment="0" applyProtection="0"/>
    <xf numFmtId="0" fontId="43" fillId="7" borderId="1" applyNumberForma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3" fillId="7" borderId="1" applyNumberFormat="0" applyAlignment="0" applyProtection="0"/>
    <xf numFmtId="0" fontId="16" fillId="0" borderId="0"/>
    <xf numFmtId="0" fontId="16" fillId="0" borderId="0"/>
    <xf numFmtId="0" fontId="43" fillId="7" borderId="1" applyNumberFormat="0" applyAlignment="0" applyProtection="0"/>
    <xf numFmtId="0" fontId="43" fillId="7" borderId="1" applyNumberForma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3" fillId="7" borderId="1" applyNumberFormat="0" applyAlignment="0" applyProtection="0"/>
    <xf numFmtId="0" fontId="16" fillId="0" borderId="0"/>
    <xf numFmtId="0" fontId="16" fillId="0" borderId="0"/>
    <xf numFmtId="0" fontId="43" fillId="7" borderId="1" applyNumberFormat="0" applyAlignment="0" applyProtection="0"/>
    <xf numFmtId="0" fontId="43" fillId="7" borderId="1" applyNumberForma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3" fillId="7" borderId="1" applyNumberFormat="0" applyAlignment="0" applyProtection="0"/>
    <xf numFmtId="0" fontId="16" fillId="0" borderId="0"/>
    <xf numFmtId="0" fontId="16" fillId="0" borderId="0"/>
    <xf numFmtId="0" fontId="43" fillId="7" borderId="1" applyNumberFormat="0" applyAlignment="0" applyProtection="0"/>
    <xf numFmtId="0" fontId="43" fillId="7" borderId="1" applyNumberForma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3" fillId="7" borderId="1" applyNumberFormat="0" applyAlignment="0" applyProtection="0"/>
    <xf numFmtId="0" fontId="16" fillId="0" borderId="0"/>
    <xf numFmtId="0" fontId="16" fillId="0" borderId="0"/>
    <xf numFmtId="0" fontId="43" fillId="7" borderId="1" applyNumberFormat="0" applyAlignment="0" applyProtection="0"/>
    <xf numFmtId="0" fontId="43" fillId="7" borderId="1" applyNumberForma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3" fillId="7" borderId="1" applyNumberFormat="0" applyAlignment="0" applyProtection="0"/>
    <xf numFmtId="0" fontId="16" fillId="0" borderId="0"/>
    <xf numFmtId="0" fontId="16" fillId="0" borderId="0"/>
    <xf numFmtId="0" fontId="43" fillId="7" borderId="1" applyNumberFormat="0" applyAlignment="0" applyProtection="0"/>
    <xf numFmtId="0" fontId="43" fillId="7" borderId="1" applyNumberForma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3" fillId="7" borderId="1" applyNumberFormat="0" applyAlignment="0" applyProtection="0"/>
    <xf numFmtId="0" fontId="16" fillId="0" borderId="0"/>
    <xf numFmtId="0" fontId="16" fillId="0" borderId="0"/>
    <xf numFmtId="0" fontId="43" fillId="7" borderId="1" applyNumberFormat="0" applyAlignment="0" applyProtection="0"/>
    <xf numFmtId="0" fontId="43" fillId="7" borderId="1" applyNumberForma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3" fillId="7" borderId="1" applyNumberFormat="0" applyAlignment="0" applyProtection="0"/>
    <xf numFmtId="0" fontId="16" fillId="0" borderId="0"/>
    <xf numFmtId="0" fontId="16" fillId="0" borderId="0"/>
    <xf numFmtId="0" fontId="43" fillId="7" borderId="1" applyNumberFormat="0" applyAlignment="0" applyProtection="0"/>
    <xf numFmtId="0" fontId="43" fillId="7" borderId="1" applyNumberForma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3" fillId="7" borderId="1" applyNumberFormat="0" applyAlignment="0" applyProtection="0"/>
    <xf numFmtId="0" fontId="16" fillId="0" borderId="0"/>
    <xf numFmtId="0" fontId="16" fillId="0" borderId="0"/>
    <xf numFmtId="0" fontId="43" fillId="7" borderId="1" applyNumberFormat="0" applyAlignment="0" applyProtection="0"/>
    <xf numFmtId="0" fontId="43" fillId="7" borderId="1" applyNumberForma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3" fillId="7" borderId="1" applyNumberFormat="0" applyAlignment="0" applyProtection="0"/>
    <xf numFmtId="0" fontId="16" fillId="0" borderId="0"/>
    <xf numFmtId="0" fontId="16" fillId="0" borderId="0"/>
    <xf numFmtId="0" fontId="43" fillId="7" borderId="1" applyNumberFormat="0" applyAlignment="0" applyProtection="0"/>
    <xf numFmtId="0" fontId="43" fillId="7" borderId="1" applyNumberFormat="0" applyAlignment="0" applyProtection="0"/>
    <xf numFmtId="0" fontId="16" fillId="0" borderId="0"/>
    <xf numFmtId="0" fontId="43" fillId="7" borderId="1" applyNumberForma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3" fillId="7" borderId="1" applyNumberFormat="0" applyAlignment="0" applyProtection="0"/>
    <xf numFmtId="0" fontId="16" fillId="0" borderId="0"/>
    <xf numFmtId="0" fontId="43" fillId="7" borderId="1" applyNumberForma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3" fillId="7" borderId="1" applyNumberForma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3" fillId="7" borderId="1" applyNumberFormat="0" applyAlignment="0" applyProtection="0"/>
    <xf numFmtId="0" fontId="16" fillId="0" borderId="0"/>
    <xf numFmtId="0" fontId="16" fillId="0" borderId="0"/>
    <xf numFmtId="0" fontId="43" fillId="7" borderId="1" applyNumberFormat="0" applyAlignment="0" applyProtection="0"/>
    <xf numFmtId="0" fontId="43" fillId="7" borderId="1" applyNumberForma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3" fillId="7" borderId="1" applyNumberFormat="0" applyAlignment="0" applyProtection="0"/>
    <xf numFmtId="0" fontId="16" fillId="0" borderId="0"/>
    <xf numFmtId="0" fontId="16" fillId="0" borderId="0"/>
    <xf numFmtId="0" fontId="43" fillId="7" borderId="1" applyNumberFormat="0" applyAlignment="0" applyProtection="0"/>
    <xf numFmtId="0" fontId="43" fillId="7" borderId="1" applyNumberForma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3" fillId="7" borderId="1" applyNumberFormat="0" applyAlignment="0" applyProtection="0"/>
    <xf numFmtId="0" fontId="16" fillId="0" borderId="0"/>
    <xf numFmtId="0" fontId="16" fillId="0" borderId="0"/>
    <xf numFmtId="0" fontId="43" fillId="7" borderId="1" applyNumberFormat="0" applyAlignment="0" applyProtection="0"/>
    <xf numFmtId="0" fontId="43" fillId="7" borderId="1" applyNumberForma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3" fillId="7" borderId="1" applyNumberFormat="0" applyAlignment="0" applyProtection="0"/>
    <xf numFmtId="0" fontId="16" fillId="0" borderId="0"/>
    <xf numFmtId="0" fontId="16" fillId="0" borderId="0"/>
    <xf numFmtId="0" fontId="43" fillId="7" borderId="1" applyNumberFormat="0" applyAlignment="0" applyProtection="0"/>
    <xf numFmtId="0" fontId="43" fillId="7" borderId="1" applyNumberForma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3" fillId="7" borderId="1" applyNumberFormat="0" applyAlignment="0" applyProtection="0"/>
    <xf numFmtId="0" fontId="16" fillId="0" borderId="0"/>
    <xf numFmtId="0" fontId="16" fillId="0" borderId="0"/>
    <xf numFmtId="0" fontId="43" fillId="7" borderId="1" applyNumberFormat="0" applyAlignment="0" applyProtection="0"/>
    <xf numFmtId="0" fontId="43" fillId="7" borderId="1" applyNumberForma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3" fillId="7" borderId="1" applyNumberFormat="0" applyAlignment="0" applyProtection="0"/>
    <xf numFmtId="0" fontId="16" fillId="0" borderId="0"/>
    <xf numFmtId="0" fontId="16" fillId="0" borderId="0"/>
    <xf numFmtId="0" fontId="43" fillId="7" borderId="1" applyNumberFormat="0" applyAlignment="0" applyProtection="0"/>
    <xf numFmtId="0" fontId="43" fillId="7" borderId="1" applyNumberForma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3" fillId="7" borderId="1" applyNumberFormat="0" applyAlignment="0" applyProtection="0"/>
    <xf numFmtId="0" fontId="16" fillId="0" borderId="0"/>
    <xf numFmtId="0" fontId="16" fillId="0" borderId="0"/>
    <xf numFmtId="0" fontId="43" fillId="7" borderId="1" applyNumberFormat="0" applyAlignment="0" applyProtection="0"/>
    <xf numFmtId="0" fontId="43" fillId="7" borderId="1" applyNumberForma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3" fillId="7" borderId="1" applyNumberFormat="0" applyAlignment="0" applyProtection="0"/>
    <xf numFmtId="0" fontId="16" fillId="0" borderId="0"/>
    <xf numFmtId="0" fontId="16" fillId="0" borderId="0"/>
    <xf numFmtId="0" fontId="43" fillId="7" borderId="1" applyNumberFormat="0" applyAlignment="0" applyProtection="0"/>
    <xf numFmtId="0" fontId="43" fillId="7" borderId="1" applyNumberForma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3" fillId="7" borderId="1" applyNumberFormat="0" applyAlignment="0" applyProtection="0"/>
    <xf numFmtId="0" fontId="16" fillId="0" borderId="0"/>
    <xf numFmtId="0" fontId="16" fillId="0" borderId="0"/>
    <xf numFmtId="0" fontId="43" fillId="7" borderId="1" applyNumberFormat="0" applyAlignment="0" applyProtection="0"/>
    <xf numFmtId="0" fontId="43" fillId="7" borderId="1" applyNumberForma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3" fillId="7" borderId="1" applyNumberFormat="0" applyAlignment="0" applyProtection="0"/>
    <xf numFmtId="0" fontId="16" fillId="0" borderId="0"/>
    <xf numFmtId="0" fontId="16" fillId="0" borderId="0"/>
    <xf numFmtId="0" fontId="43" fillId="7" borderId="1" applyNumberFormat="0" applyAlignment="0" applyProtection="0"/>
    <xf numFmtId="0" fontId="43" fillId="7" borderId="1" applyNumberForma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3" fillId="7" borderId="1" applyNumberFormat="0" applyAlignment="0" applyProtection="0"/>
    <xf numFmtId="0" fontId="16" fillId="0" borderId="0"/>
    <xf numFmtId="0" fontId="16" fillId="0" borderId="0"/>
    <xf numFmtId="0" fontId="43" fillId="7" borderId="1" applyNumberFormat="0" applyAlignment="0" applyProtection="0"/>
    <xf numFmtId="0" fontId="16" fillId="0" borderId="0"/>
    <xf numFmtId="0" fontId="43" fillId="9" borderId="39" applyNumberForma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3" fillId="9" borderId="39" applyNumberFormat="0" applyAlignment="0" applyProtection="0"/>
    <xf numFmtId="0" fontId="16" fillId="0" borderId="0"/>
    <xf numFmtId="0" fontId="43" fillId="7" borderId="1" applyNumberFormat="0" applyAlignment="0" applyProtection="0"/>
    <xf numFmtId="0" fontId="16" fillId="0" borderId="0"/>
    <xf numFmtId="0" fontId="16" fillId="0" borderId="0"/>
    <xf numFmtId="0" fontId="43" fillId="7" borderId="1" applyNumberForma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3" fillId="7" borderId="1" applyNumberFormat="0" applyAlignment="0" applyProtection="0"/>
    <xf numFmtId="0" fontId="16" fillId="0" borderId="0"/>
    <xf numFmtId="0" fontId="16" fillId="0" borderId="0"/>
    <xf numFmtId="0" fontId="43" fillId="7" borderId="1" applyNumberFormat="0" applyAlignment="0" applyProtection="0"/>
    <xf numFmtId="0" fontId="43" fillId="7" borderId="1" applyNumberForma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3" fillId="7" borderId="1" applyNumberFormat="0" applyAlignment="0" applyProtection="0"/>
    <xf numFmtId="0" fontId="16" fillId="0" borderId="0"/>
    <xf numFmtId="0" fontId="16" fillId="0" borderId="0"/>
    <xf numFmtId="0" fontId="43" fillId="7" borderId="1" applyNumberFormat="0" applyAlignment="0" applyProtection="0"/>
    <xf numFmtId="0" fontId="43" fillId="7" borderId="1" applyNumberForma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3" fillId="7" borderId="1" applyNumberFormat="0" applyAlignment="0" applyProtection="0"/>
    <xf numFmtId="0" fontId="16" fillId="0" borderId="0"/>
    <xf numFmtId="0" fontId="16" fillId="0" borderId="0"/>
    <xf numFmtId="0" fontId="43" fillId="7" borderId="1" applyNumberFormat="0" applyAlignment="0" applyProtection="0"/>
    <xf numFmtId="0" fontId="43" fillId="7" borderId="1" applyNumberForma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3" fillId="7" borderId="1" applyNumberFormat="0" applyAlignment="0" applyProtection="0"/>
    <xf numFmtId="0" fontId="16" fillId="0" borderId="0"/>
    <xf numFmtId="0" fontId="16" fillId="0" borderId="0"/>
    <xf numFmtId="0" fontId="43" fillId="7" borderId="1" applyNumberFormat="0" applyAlignment="0" applyProtection="0"/>
    <xf numFmtId="0" fontId="43" fillId="7" borderId="1" applyNumberForma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3" fillId="7" borderId="1" applyNumberFormat="0" applyAlignment="0" applyProtection="0"/>
    <xf numFmtId="0" fontId="16" fillId="0" borderId="0"/>
    <xf numFmtId="0" fontId="16" fillId="0" borderId="0"/>
    <xf numFmtId="0" fontId="43" fillId="7" borderId="1" applyNumberFormat="0" applyAlignment="0" applyProtection="0"/>
    <xf numFmtId="0" fontId="43" fillId="7" borderId="1" applyNumberForma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3" fillId="7" borderId="1" applyNumberFormat="0" applyAlignment="0" applyProtection="0"/>
    <xf numFmtId="0" fontId="16" fillId="0" borderId="0"/>
    <xf numFmtId="0" fontId="16" fillId="0" borderId="0"/>
    <xf numFmtId="0" fontId="43" fillId="7" borderId="1" applyNumberFormat="0" applyAlignment="0" applyProtection="0"/>
    <xf numFmtId="0" fontId="43" fillId="7" borderId="1" applyNumberForma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3" fillId="7" borderId="1" applyNumberFormat="0" applyAlignment="0" applyProtection="0"/>
    <xf numFmtId="0" fontId="16" fillId="0" borderId="0"/>
    <xf numFmtId="0" fontId="16" fillId="0" borderId="0"/>
    <xf numFmtId="0" fontId="43" fillId="7" borderId="1" applyNumberFormat="0" applyAlignment="0" applyProtection="0"/>
    <xf numFmtId="0" fontId="43" fillId="7" borderId="1" applyNumberForma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3" fillId="7" borderId="1" applyNumberFormat="0" applyAlignment="0" applyProtection="0"/>
    <xf numFmtId="0" fontId="16" fillId="0" borderId="0"/>
    <xf numFmtId="0" fontId="16" fillId="0" borderId="0"/>
    <xf numFmtId="0" fontId="43" fillId="7" borderId="1" applyNumberFormat="0" applyAlignment="0" applyProtection="0"/>
    <xf numFmtId="0" fontId="43" fillId="7" borderId="1" applyNumberForma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3" fillId="7" borderId="1" applyNumberFormat="0" applyAlignment="0" applyProtection="0"/>
    <xf numFmtId="0" fontId="16" fillId="0" borderId="0"/>
    <xf numFmtId="0" fontId="16" fillId="0" borderId="0"/>
    <xf numFmtId="0" fontId="43" fillId="7" borderId="1" applyNumberFormat="0" applyAlignment="0" applyProtection="0"/>
    <xf numFmtId="0" fontId="43" fillId="7" borderId="1" applyNumberForma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3" fillId="7" borderId="1" applyNumberFormat="0" applyAlignment="0" applyProtection="0"/>
    <xf numFmtId="0" fontId="16" fillId="0" borderId="0"/>
    <xf numFmtId="0" fontId="16" fillId="0" borderId="0"/>
    <xf numFmtId="0" fontId="43" fillId="7" borderId="1" applyNumberFormat="0" applyAlignment="0" applyProtection="0"/>
    <xf numFmtId="0" fontId="43" fillId="7" borderId="1" applyNumberForma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3" fillId="7" borderId="1" applyNumberFormat="0" applyAlignment="0" applyProtection="0"/>
    <xf numFmtId="0" fontId="16" fillId="0" borderId="0"/>
    <xf numFmtId="0" fontId="16" fillId="0" borderId="0"/>
    <xf numFmtId="0" fontId="43" fillId="7" borderId="1" applyNumberFormat="0" applyAlignment="0" applyProtection="0"/>
    <xf numFmtId="0" fontId="43" fillId="7" borderId="1" applyNumberFormat="0" applyAlignment="0" applyProtection="0"/>
    <xf numFmtId="0" fontId="16" fillId="0" borderId="0"/>
    <xf numFmtId="0" fontId="43" fillId="9" borderId="39" applyNumberForma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3" fillId="9" borderId="39" applyNumberFormat="0" applyAlignment="0" applyProtection="0"/>
    <xf numFmtId="0" fontId="16" fillId="0" borderId="0"/>
    <xf numFmtId="0" fontId="43" fillId="7" borderId="1" applyNumberFormat="0" applyAlignment="0" applyProtection="0"/>
    <xf numFmtId="0" fontId="16" fillId="0" borderId="0"/>
    <xf numFmtId="0" fontId="16" fillId="0" borderId="0"/>
    <xf numFmtId="0" fontId="43" fillId="7" borderId="1" applyNumberForma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3" fillId="7" borderId="1" applyNumberFormat="0" applyAlignment="0" applyProtection="0"/>
    <xf numFmtId="0" fontId="16" fillId="0" borderId="0"/>
    <xf numFmtId="0" fontId="16" fillId="0" borderId="0"/>
    <xf numFmtId="0" fontId="43" fillId="7" borderId="1" applyNumberFormat="0" applyAlignment="0" applyProtection="0"/>
    <xf numFmtId="0" fontId="43" fillId="7" borderId="1" applyNumberForma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3" fillId="7" borderId="1" applyNumberFormat="0" applyAlignment="0" applyProtection="0"/>
    <xf numFmtId="0" fontId="16" fillId="0" borderId="0"/>
    <xf numFmtId="0" fontId="16" fillId="0" borderId="0"/>
    <xf numFmtId="0" fontId="43" fillId="7" borderId="1" applyNumberFormat="0" applyAlignment="0" applyProtection="0"/>
    <xf numFmtId="0" fontId="43" fillId="7" borderId="1" applyNumberForma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3" fillId="7" borderId="1" applyNumberFormat="0" applyAlignment="0" applyProtection="0"/>
    <xf numFmtId="0" fontId="16" fillId="0" borderId="0"/>
    <xf numFmtId="0" fontId="16" fillId="0" borderId="0"/>
    <xf numFmtId="0" fontId="43" fillId="7" borderId="1" applyNumberFormat="0" applyAlignment="0" applyProtection="0"/>
    <xf numFmtId="0" fontId="43" fillId="7" borderId="1" applyNumberForma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3" fillId="7" borderId="1" applyNumberFormat="0" applyAlignment="0" applyProtection="0"/>
    <xf numFmtId="0" fontId="16" fillId="0" borderId="0"/>
    <xf numFmtId="0" fontId="16" fillId="0" borderId="0"/>
    <xf numFmtId="0" fontId="43" fillId="7" borderId="1" applyNumberFormat="0" applyAlignment="0" applyProtection="0"/>
    <xf numFmtId="0" fontId="43" fillId="7" borderId="1" applyNumberForma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3" fillId="7" borderId="1" applyNumberFormat="0" applyAlignment="0" applyProtection="0"/>
    <xf numFmtId="0" fontId="16" fillId="0" borderId="0"/>
    <xf numFmtId="0" fontId="16" fillId="0" borderId="0"/>
    <xf numFmtId="0" fontId="43" fillId="7" borderId="1" applyNumberFormat="0" applyAlignment="0" applyProtection="0"/>
    <xf numFmtId="0" fontId="43" fillId="7" borderId="1" applyNumberForma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3" fillId="7" borderId="1" applyNumberFormat="0" applyAlignment="0" applyProtection="0"/>
    <xf numFmtId="0" fontId="16" fillId="0" borderId="0"/>
    <xf numFmtId="0" fontId="16" fillId="0" borderId="0"/>
    <xf numFmtId="0" fontId="43" fillId="7" borderId="1" applyNumberFormat="0" applyAlignment="0" applyProtection="0"/>
    <xf numFmtId="0" fontId="43" fillId="7" borderId="1" applyNumberForma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3" fillId="7" borderId="1" applyNumberFormat="0" applyAlignment="0" applyProtection="0"/>
    <xf numFmtId="0" fontId="16" fillId="0" borderId="0"/>
    <xf numFmtId="0" fontId="16" fillId="0" borderId="0"/>
    <xf numFmtId="0" fontId="43" fillId="7" borderId="1" applyNumberFormat="0" applyAlignment="0" applyProtection="0"/>
    <xf numFmtId="0" fontId="43" fillId="7" borderId="1" applyNumberForma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3" fillId="7" borderId="1" applyNumberFormat="0" applyAlignment="0" applyProtection="0"/>
    <xf numFmtId="0" fontId="16" fillId="0" borderId="0"/>
    <xf numFmtId="0" fontId="16" fillId="0" borderId="0"/>
    <xf numFmtId="0" fontId="43" fillId="7" borderId="1" applyNumberFormat="0" applyAlignment="0" applyProtection="0"/>
    <xf numFmtId="0" fontId="43" fillId="7" borderId="1" applyNumberForma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3" fillId="7" borderId="1" applyNumberFormat="0" applyAlignment="0" applyProtection="0"/>
    <xf numFmtId="0" fontId="16" fillId="0" borderId="0"/>
    <xf numFmtId="0" fontId="16" fillId="0" borderId="0"/>
    <xf numFmtId="0" fontId="43" fillId="7" borderId="1" applyNumberFormat="0" applyAlignment="0" applyProtection="0"/>
    <xf numFmtId="0" fontId="43" fillId="7" borderId="1" applyNumberForma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3" fillId="7" borderId="1" applyNumberFormat="0" applyAlignment="0" applyProtection="0"/>
    <xf numFmtId="0" fontId="16" fillId="0" borderId="0"/>
    <xf numFmtId="0" fontId="16" fillId="0" borderId="0"/>
    <xf numFmtId="0" fontId="43" fillId="7" borderId="1" applyNumberFormat="0" applyAlignment="0" applyProtection="0"/>
    <xf numFmtId="0" fontId="16" fillId="0" borderId="0"/>
    <xf numFmtId="0" fontId="43" fillId="7" borderId="1" applyNumberForma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3" fillId="7" borderId="1" applyNumberFormat="0" applyAlignment="0" applyProtection="0"/>
    <xf numFmtId="0" fontId="16" fillId="0" borderId="0"/>
    <xf numFmtId="0" fontId="16" fillId="0" borderId="0"/>
    <xf numFmtId="0" fontId="43" fillId="7" borderId="1" applyNumberFormat="0" applyAlignment="0" applyProtection="0"/>
    <xf numFmtId="0" fontId="16" fillId="0" borderId="0"/>
    <xf numFmtId="0" fontId="43" fillId="7" borderId="1" applyNumberFormat="0" applyAlignment="0" applyProtection="0"/>
    <xf numFmtId="0" fontId="16" fillId="0" borderId="0"/>
    <xf numFmtId="0" fontId="43" fillId="9" borderId="39" applyNumberForma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3" fillId="9" borderId="39" applyNumberFormat="0" applyAlignment="0" applyProtection="0"/>
    <xf numFmtId="0" fontId="16" fillId="0" borderId="0"/>
    <xf numFmtId="0" fontId="43" fillId="7" borderId="1" applyNumberFormat="0" applyAlignment="0" applyProtection="0"/>
    <xf numFmtId="0" fontId="16" fillId="0" borderId="0"/>
    <xf numFmtId="0" fontId="16" fillId="0" borderId="0"/>
    <xf numFmtId="0" fontId="43" fillId="7" borderId="1" applyNumberForma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3" fillId="7" borderId="1" applyNumberFormat="0" applyAlignment="0" applyProtection="0"/>
    <xf numFmtId="0" fontId="16" fillId="0" borderId="0"/>
    <xf numFmtId="0" fontId="16" fillId="0" borderId="0"/>
    <xf numFmtId="0" fontId="43" fillId="7" borderId="1" applyNumberFormat="0" applyAlignment="0" applyProtection="0"/>
    <xf numFmtId="0" fontId="43" fillId="7" borderId="1" applyNumberForma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3" fillId="7" borderId="1" applyNumberFormat="0" applyAlignment="0" applyProtection="0"/>
    <xf numFmtId="0" fontId="16" fillId="0" borderId="0"/>
    <xf numFmtId="0" fontId="16" fillId="0" borderId="0"/>
    <xf numFmtId="0" fontId="43" fillId="7" borderId="1" applyNumberFormat="0" applyAlignment="0" applyProtection="0"/>
    <xf numFmtId="0" fontId="16" fillId="0" borderId="0"/>
    <xf numFmtId="0" fontId="43" fillId="7" borderId="1" applyNumberForma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3" fillId="7" borderId="1" applyNumberFormat="0" applyAlignment="0" applyProtection="0"/>
    <xf numFmtId="0" fontId="16" fillId="0" borderId="0"/>
    <xf numFmtId="0" fontId="16" fillId="0" borderId="0"/>
    <xf numFmtId="0" fontId="43" fillId="7" borderId="1" applyNumberFormat="0" applyAlignment="0" applyProtection="0"/>
    <xf numFmtId="0" fontId="16" fillId="0" borderId="0"/>
    <xf numFmtId="0" fontId="43" fillId="7" borderId="1" applyNumberForma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3" fillId="7" borderId="1" applyNumberFormat="0" applyAlignment="0" applyProtection="0"/>
    <xf numFmtId="0" fontId="16" fillId="0" borderId="0"/>
    <xf numFmtId="0" fontId="16" fillId="0" borderId="0"/>
    <xf numFmtId="0" fontId="43" fillId="7" borderId="1" applyNumberFormat="0" applyAlignment="0" applyProtection="0"/>
    <xf numFmtId="0" fontId="16" fillId="0" borderId="0"/>
    <xf numFmtId="0" fontId="43" fillId="7" borderId="1" applyNumberForma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3" fillId="7" borderId="1" applyNumberFormat="0" applyAlignment="0" applyProtection="0"/>
    <xf numFmtId="0" fontId="16" fillId="0" borderId="0"/>
    <xf numFmtId="0" fontId="16" fillId="0" borderId="0"/>
    <xf numFmtId="0" fontId="43" fillId="7" borderId="1" applyNumberFormat="0" applyAlignment="0" applyProtection="0"/>
    <xf numFmtId="0" fontId="16" fillId="0" borderId="0"/>
    <xf numFmtId="0" fontId="43" fillId="9" borderId="39" applyNumberForma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3" fillId="7" borderId="1" applyNumberFormat="0" applyAlignment="0" applyProtection="0"/>
    <xf numFmtId="0" fontId="16" fillId="0" borderId="0"/>
    <xf numFmtId="0" fontId="16" fillId="0" borderId="0"/>
    <xf numFmtId="0" fontId="43" fillId="7" borderId="1" applyNumberFormat="0" applyAlignment="0" applyProtection="0"/>
    <xf numFmtId="0" fontId="43" fillId="9" borderId="39" applyNumberFormat="0" applyAlignment="0" applyProtection="0"/>
    <xf numFmtId="0" fontId="16" fillId="0" borderId="0"/>
    <xf numFmtId="0" fontId="43" fillId="9" borderId="39" applyNumberForma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3" fillId="7" borderId="1" applyNumberFormat="0" applyAlignment="0" applyProtection="0"/>
    <xf numFmtId="0" fontId="16" fillId="0" borderId="0"/>
    <xf numFmtId="0" fontId="16" fillId="0" borderId="0"/>
    <xf numFmtId="0" fontId="43" fillId="7" borderId="1" applyNumberFormat="0" applyAlignment="0" applyProtection="0"/>
    <xf numFmtId="0" fontId="43" fillId="9" borderId="39" applyNumberFormat="0" applyAlignment="0" applyProtection="0"/>
    <xf numFmtId="0" fontId="16" fillId="0" borderId="0"/>
    <xf numFmtId="0" fontId="43" fillId="9" borderId="39" applyNumberForma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3" fillId="7" borderId="1" applyNumberFormat="0" applyAlignment="0" applyProtection="0"/>
    <xf numFmtId="0" fontId="16" fillId="0" borderId="0"/>
    <xf numFmtId="0" fontId="16" fillId="0" borderId="0"/>
    <xf numFmtId="0" fontId="43" fillId="7" borderId="1" applyNumberFormat="0" applyAlignment="0" applyProtection="0"/>
    <xf numFmtId="0" fontId="43" fillId="9" borderId="39" applyNumberFormat="0" applyAlignment="0" applyProtection="0"/>
    <xf numFmtId="0" fontId="16" fillId="0" borderId="0"/>
    <xf numFmtId="0" fontId="43" fillId="9" borderId="39" applyNumberFormat="0" applyAlignment="0" applyProtection="0"/>
    <xf numFmtId="0" fontId="16" fillId="0" borderId="0"/>
    <xf numFmtId="0" fontId="16" fillId="0" borderId="0"/>
    <xf numFmtId="0" fontId="43" fillId="7" borderId="1" applyNumberFormat="0" applyAlignment="0" applyProtection="0"/>
    <xf numFmtId="0" fontId="16" fillId="0" borderId="0"/>
    <xf numFmtId="0" fontId="16" fillId="0" borderId="0"/>
    <xf numFmtId="0" fontId="43" fillId="7" borderId="1" applyNumberFormat="0" applyAlignment="0" applyProtection="0"/>
    <xf numFmtId="0" fontId="43" fillId="9" borderId="39" applyNumberFormat="0" applyAlignment="0" applyProtection="0"/>
    <xf numFmtId="0" fontId="16" fillId="0" borderId="0"/>
    <xf numFmtId="0" fontId="43" fillId="9" borderId="39" applyNumberFormat="0" applyAlignment="0" applyProtection="0"/>
    <xf numFmtId="0" fontId="16" fillId="0" borderId="0"/>
    <xf numFmtId="0" fontId="16" fillId="0" borderId="0"/>
    <xf numFmtId="0" fontId="43" fillId="7" borderId="1" applyNumberFormat="0" applyAlignment="0" applyProtection="0"/>
    <xf numFmtId="0" fontId="16" fillId="0" borderId="0"/>
    <xf numFmtId="0" fontId="16" fillId="0" borderId="0"/>
    <xf numFmtId="0" fontId="43" fillId="7" borderId="1" applyNumberFormat="0" applyAlignment="0" applyProtection="0"/>
    <xf numFmtId="0" fontId="43" fillId="9" borderId="39" applyNumberForma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43" fillId="7" borderId="1" applyNumberFormat="0" applyAlignment="0" applyProtection="0"/>
    <xf numFmtId="0" fontId="16" fillId="0" borderId="0"/>
    <xf numFmtId="0" fontId="16" fillId="0" borderId="0"/>
    <xf numFmtId="0" fontId="43" fillId="7" borderId="1" applyNumberFormat="0" applyAlignment="0" applyProtection="0"/>
    <xf numFmtId="0" fontId="43" fillId="7" borderId="1" applyNumberFormat="0" applyAlignment="0" applyProtection="0"/>
    <xf numFmtId="0" fontId="16" fillId="0" borderId="0"/>
    <xf numFmtId="0" fontId="43" fillId="9" borderId="39" applyNumberForma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3" fillId="9" borderId="39" applyNumberFormat="0" applyAlignment="0" applyProtection="0"/>
    <xf numFmtId="0" fontId="16" fillId="0" borderId="0"/>
    <xf numFmtId="0" fontId="43" fillId="7" borderId="1" applyNumberFormat="0" applyAlignment="0" applyProtection="0"/>
    <xf numFmtId="0" fontId="16" fillId="0" borderId="0"/>
    <xf numFmtId="0" fontId="16" fillId="0" borderId="0"/>
    <xf numFmtId="0" fontId="43" fillId="7" borderId="1" applyNumberForma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3" fillId="7" borderId="1" applyNumberFormat="0" applyAlignment="0" applyProtection="0"/>
    <xf numFmtId="0" fontId="16" fillId="0" borderId="0"/>
    <xf numFmtId="0" fontId="16" fillId="0" borderId="0"/>
    <xf numFmtId="0" fontId="43" fillId="7" borderId="1" applyNumberFormat="0" applyAlignment="0" applyProtection="0"/>
    <xf numFmtId="0" fontId="16" fillId="0" borderId="0"/>
    <xf numFmtId="0" fontId="16" fillId="0" borderId="0"/>
    <xf numFmtId="0" fontId="16" fillId="0" borderId="0"/>
    <xf numFmtId="0" fontId="43" fillId="7" borderId="1" applyNumberFormat="0" applyAlignment="0" applyProtection="0"/>
    <xf numFmtId="0" fontId="16" fillId="0" borderId="0"/>
    <xf numFmtId="0" fontId="16" fillId="0" borderId="0"/>
    <xf numFmtId="0" fontId="43" fillId="7" borderId="1" applyNumberFormat="0" applyAlignment="0" applyProtection="0"/>
    <xf numFmtId="0" fontId="16" fillId="0" borderId="0"/>
    <xf numFmtId="0" fontId="16" fillId="0" borderId="0"/>
    <xf numFmtId="0" fontId="16" fillId="0" borderId="0"/>
    <xf numFmtId="0" fontId="43" fillId="7" borderId="1" applyNumberFormat="0" applyAlignment="0" applyProtection="0"/>
    <xf numFmtId="0" fontId="16" fillId="0" borderId="0"/>
    <xf numFmtId="0" fontId="16" fillId="0" borderId="0"/>
    <xf numFmtId="0" fontId="43" fillId="7" borderId="1" applyNumberFormat="0" applyAlignment="0" applyProtection="0"/>
    <xf numFmtId="0" fontId="16" fillId="0" borderId="0"/>
    <xf numFmtId="0" fontId="16" fillId="0" borderId="0"/>
    <xf numFmtId="0" fontId="16" fillId="0" borderId="0"/>
    <xf numFmtId="0" fontId="43" fillId="7" borderId="1" applyNumberFormat="0" applyAlignment="0" applyProtection="0"/>
    <xf numFmtId="0" fontId="16" fillId="0" borderId="0"/>
    <xf numFmtId="0" fontId="16" fillId="0" borderId="0"/>
    <xf numFmtId="0" fontId="43" fillId="7" borderId="1" applyNumberFormat="0" applyAlignment="0" applyProtection="0"/>
    <xf numFmtId="0" fontId="16" fillId="0" borderId="0"/>
    <xf numFmtId="0" fontId="16" fillId="0" borderId="0"/>
    <xf numFmtId="0" fontId="16" fillId="0" borderId="0"/>
    <xf numFmtId="0" fontId="43" fillId="7" borderId="1" applyNumberFormat="0" applyAlignment="0" applyProtection="0"/>
    <xf numFmtId="0" fontId="16" fillId="0" borderId="0"/>
    <xf numFmtId="0" fontId="16" fillId="0" borderId="0"/>
    <xf numFmtId="0" fontId="43" fillId="7" borderId="1" applyNumberFormat="0" applyAlignment="0" applyProtection="0"/>
    <xf numFmtId="0" fontId="16" fillId="0" borderId="0"/>
    <xf numFmtId="0" fontId="16" fillId="0" borderId="0"/>
    <xf numFmtId="0" fontId="16" fillId="0" borderId="0"/>
    <xf numFmtId="0" fontId="43" fillId="7" borderId="1" applyNumberFormat="0" applyAlignment="0" applyProtection="0"/>
    <xf numFmtId="0" fontId="16" fillId="0" borderId="0"/>
    <xf numFmtId="0" fontId="16" fillId="0" borderId="0"/>
    <xf numFmtId="0" fontId="43" fillId="7" borderId="1" applyNumberFormat="0" applyAlignment="0" applyProtection="0"/>
    <xf numFmtId="0" fontId="16" fillId="0" borderId="0"/>
    <xf numFmtId="0" fontId="16" fillId="0" borderId="0"/>
    <xf numFmtId="0" fontId="16" fillId="0" borderId="0"/>
    <xf numFmtId="0" fontId="43" fillId="7" borderId="1" applyNumberFormat="0" applyAlignment="0" applyProtection="0"/>
    <xf numFmtId="0" fontId="16" fillId="0" borderId="0"/>
    <xf numFmtId="0" fontId="16" fillId="0" borderId="0"/>
    <xf numFmtId="0" fontId="43" fillId="7" borderId="1" applyNumberFormat="0" applyAlignment="0" applyProtection="0"/>
    <xf numFmtId="0" fontId="16" fillId="0" borderId="0"/>
    <xf numFmtId="0" fontId="16" fillId="0" borderId="0"/>
    <xf numFmtId="0" fontId="16" fillId="0" borderId="0"/>
    <xf numFmtId="0" fontId="43" fillId="7" borderId="1" applyNumberFormat="0" applyAlignment="0" applyProtection="0"/>
    <xf numFmtId="0" fontId="16" fillId="0" borderId="0"/>
    <xf numFmtId="0" fontId="16" fillId="0" borderId="0"/>
    <xf numFmtId="0" fontId="43" fillId="7" borderId="1" applyNumberFormat="0" applyAlignment="0" applyProtection="0"/>
    <xf numFmtId="0" fontId="16" fillId="0" borderId="0"/>
    <xf numFmtId="0" fontId="16" fillId="0" borderId="0"/>
    <xf numFmtId="0" fontId="16" fillId="0" borderId="0"/>
    <xf numFmtId="0" fontId="43" fillId="7" borderId="1" applyNumberFormat="0" applyAlignment="0" applyProtection="0"/>
    <xf numFmtId="0" fontId="16" fillId="0" borderId="0"/>
    <xf numFmtId="0" fontId="16" fillId="0" borderId="0"/>
    <xf numFmtId="0" fontId="43" fillId="7" borderId="1" applyNumberFormat="0" applyAlignment="0" applyProtection="0"/>
    <xf numFmtId="0" fontId="16" fillId="0" borderId="0"/>
    <xf numFmtId="0" fontId="16" fillId="0" borderId="0"/>
    <xf numFmtId="0" fontId="16" fillId="0" borderId="0"/>
    <xf numFmtId="0" fontId="43" fillId="7" borderId="1" applyNumberFormat="0" applyAlignment="0" applyProtection="0"/>
    <xf numFmtId="0" fontId="16" fillId="0" borderId="0"/>
    <xf numFmtId="0" fontId="16" fillId="0" borderId="0"/>
    <xf numFmtId="0" fontId="43" fillId="7" borderId="1" applyNumberFormat="0" applyAlignment="0" applyProtection="0"/>
    <xf numFmtId="0" fontId="16" fillId="0" borderId="0"/>
    <xf numFmtId="0" fontId="16" fillId="0" borderId="0"/>
    <xf numFmtId="0" fontId="16" fillId="0" borderId="0"/>
    <xf numFmtId="0" fontId="43" fillId="7" borderId="1" applyNumberFormat="0" applyAlignment="0" applyProtection="0"/>
    <xf numFmtId="0" fontId="16" fillId="0" borderId="0"/>
    <xf numFmtId="0" fontId="16" fillId="0" borderId="0"/>
    <xf numFmtId="0" fontId="43" fillId="7" borderId="1" applyNumberFormat="0" applyAlignment="0" applyProtection="0"/>
    <xf numFmtId="0" fontId="43" fillId="7" borderId="1" applyNumberForma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3" fillId="7" borderId="1" applyNumberFormat="0" applyAlignment="0" applyProtection="0"/>
    <xf numFmtId="0" fontId="16" fillId="0" borderId="0"/>
    <xf numFmtId="0" fontId="16" fillId="0" borderId="0"/>
    <xf numFmtId="0" fontId="43" fillId="7" borderId="1" applyNumberFormat="0" applyAlignment="0" applyProtection="0"/>
    <xf numFmtId="0" fontId="16" fillId="0" borderId="0"/>
    <xf numFmtId="0" fontId="16" fillId="0" borderId="0"/>
    <xf numFmtId="0" fontId="16" fillId="0" borderId="0"/>
    <xf numFmtId="0" fontId="43" fillId="7" borderId="1" applyNumberFormat="0" applyAlignment="0" applyProtection="0"/>
    <xf numFmtId="0" fontId="16" fillId="0" borderId="0"/>
    <xf numFmtId="0" fontId="16" fillId="0" borderId="0"/>
    <xf numFmtId="0" fontId="43" fillId="7" borderId="1" applyNumberFormat="0" applyAlignment="0" applyProtection="0"/>
    <xf numFmtId="0" fontId="16" fillId="0" borderId="0"/>
    <xf numFmtId="0" fontId="16" fillId="0" borderId="0"/>
    <xf numFmtId="0" fontId="16" fillId="0" borderId="0"/>
    <xf numFmtId="0" fontId="43" fillId="7" borderId="1" applyNumberFormat="0" applyAlignment="0" applyProtection="0"/>
    <xf numFmtId="0" fontId="16" fillId="0" borderId="0"/>
    <xf numFmtId="0" fontId="16" fillId="0" borderId="0"/>
    <xf numFmtId="0" fontId="43" fillId="7" borderId="1" applyNumberFormat="0" applyAlignment="0" applyProtection="0"/>
    <xf numFmtId="0" fontId="16" fillId="0" borderId="0"/>
    <xf numFmtId="0" fontId="16" fillId="0" borderId="0"/>
    <xf numFmtId="0" fontId="16" fillId="0" borderId="0"/>
    <xf numFmtId="0" fontId="43" fillId="7" borderId="1" applyNumberFormat="0" applyAlignment="0" applyProtection="0"/>
    <xf numFmtId="0" fontId="16" fillId="0" borderId="0"/>
    <xf numFmtId="0" fontId="16" fillId="0" borderId="0"/>
    <xf numFmtId="0" fontId="43" fillId="7" borderId="1" applyNumberFormat="0" applyAlignment="0" applyProtection="0"/>
    <xf numFmtId="0" fontId="16" fillId="0" borderId="0"/>
    <xf numFmtId="0" fontId="16" fillId="0" borderId="0"/>
    <xf numFmtId="0" fontId="16" fillId="0" borderId="0"/>
    <xf numFmtId="0" fontId="43" fillId="7" borderId="1" applyNumberFormat="0" applyAlignment="0" applyProtection="0"/>
    <xf numFmtId="0" fontId="16" fillId="0" borderId="0"/>
    <xf numFmtId="0" fontId="16" fillId="0" borderId="0"/>
    <xf numFmtId="0" fontId="43" fillId="7" borderId="1" applyNumberFormat="0" applyAlignment="0" applyProtection="0"/>
    <xf numFmtId="0" fontId="16" fillId="0" borderId="0"/>
    <xf numFmtId="0" fontId="16" fillId="0" borderId="0"/>
    <xf numFmtId="0" fontId="16" fillId="0" borderId="0"/>
    <xf numFmtId="0" fontId="43" fillId="7" borderId="1" applyNumberFormat="0" applyAlignment="0" applyProtection="0"/>
    <xf numFmtId="0" fontId="16" fillId="0" borderId="0"/>
    <xf numFmtId="0" fontId="16" fillId="0" borderId="0"/>
    <xf numFmtId="0" fontId="43" fillId="7" borderId="1" applyNumberFormat="0" applyAlignment="0" applyProtection="0"/>
    <xf numFmtId="0" fontId="16" fillId="0" borderId="0"/>
    <xf numFmtId="0" fontId="16" fillId="0" borderId="0"/>
    <xf numFmtId="0" fontId="16" fillId="0" borderId="0"/>
    <xf numFmtId="0" fontId="43" fillId="7" borderId="1" applyNumberFormat="0" applyAlignment="0" applyProtection="0"/>
    <xf numFmtId="0" fontId="16" fillId="0" borderId="0"/>
    <xf numFmtId="0" fontId="16" fillId="0" borderId="0"/>
    <xf numFmtId="0" fontId="43" fillId="7" borderId="1" applyNumberFormat="0" applyAlignment="0" applyProtection="0"/>
    <xf numFmtId="0" fontId="16" fillId="0" borderId="0"/>
    <xf numFmtId="0" fontId="16" fillId="0" borderId="0"/>
    <xf numFmtId="0" fontId="16" fillId="0" borderId="0"/>
    <xf numFmtId="0" fontId="43" fillId="7" borderId="1" applyNumberFormat="0" applyAlignment="0" applyProtection="0"/>
    <xf numFmtId="0" fontId="16" fillId="0" borderId="0"/>
    <xf numFmtId="0" fontId="16" fillId="0" borderId="0"/>
    <xf numFmtId="0" fontId="43" fillId="7" borderId="1" applyNumberFormat="0" applyAlignment="0" applyProtection="0"/>
    <xf numFmtId="0" fontId="16" fillId="0" borderId="0"/>
    <xf numFmtId="0" fontId="16" fillId="0" borderId="0"/>
    <xf numFmtId="0" fontId="16" fillId="0" borderId="0"/>
    <xf numFmtId="0" fontId="43" fillId="7" borderId="1" applyNumberFormat="0" applyAlignment="0" applyProtection="0"/>
    <xf numFmtId="0" fontId="16" fillId="0" borderId="0"/>
    <xf numFmtId="0" fontId="16" fillId="0" borderId="0"/>
    <xf numFmtId="0" fontId="43" fillId="7" borderId="1" applyNumberForma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3" fillId="7" borderId="1" applyNumberForma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3" fillId="7" borderId="1" applyNumberFormat="0" applyAlignment="0" applyProtection="0"/>
    <xf numFmtId="0" fontId="16" fillId="0" borderId="0"/>
    <xf numFmtId="0" fontId="16" fillId="0" borderId="0"/>
    <xf numFmtId="0" fontId="43" fillId="7" borderId="1" applyNumberForma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3" fillId="7" borderId="1" applyNumberFormat="0" applyAlignment="0" applyProtection="0"/>
    <xf numFmtId="0" fontId="43" fillId="7" borderId="1" applyNumberFormat="0" applyAlignment="0" applyProtection="0"/>
    <xf numFmtId="0" fontId="43" fillId="9" borderId="39" applyNumberFormat="0" applyAlignment="0" applyProtection="0"/>
    <xf numFmtId="0" fontId="43" fillId="7" borderId="1" applyNumberFormat="0" applyAlignment="0" applyProtection="0"/>
    <xf numFmtId="0" fontId="43" fillId="7" borderId="1" applyNumberFormat="0" applyAlignment="0" applyProtection="0"/>
    <xf numFmtId="0" fontId="43" fillId="7" borderId="1" applyNumberFormat="0" applyAlignment="0" applyProtection="0"/>
    <xf numFmtId="0" fontId="43" fillId="7" borderId="1" applyNumberForma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3" fillId="7" borderId="1" applyNumberFormat="0" applyAlignment="0" applyProtection="0"/>
    <xf numFmtId="0" fontId="16" fillId="0" borderId="0"/>
    <xf numFmtId="0" fontId="16" fillId="0" borderId="0"/>
    <xf numFmtId="0" fontId="43" fillId="7" borderId="1" applyNumberFormat="0" applyAlignment="0" applyProtection="0"/>
    <xf numFmtId="0" fontId="43" fillId="7" borderId="1" applyNumberFormat="0" applyAlignment="0" applyProtection="0"/>
    <xf numFmtId="0" fontId="43" fillId="7" borderId="1" applyNumberFormat="0" applyAlignment="0" applyProtection="0"/>
    <xf numFmtId="0" fontId="43" fillId="7" borderId="1" applyNumberFormat="0" applyAlignment="0" applyProtection="0"/>
    <xf numFmtId="0" fontId="43" fillId="7" borderId="1" applyNumberFormat="0" applyAlignment="0" applyProtection="0"/>
    <xf numFmtId="0" fontId="43" fillId="7" borderId="1" applyNumberFormat="0" applyAlignment="0" applyProtection="0"/>
    <xf numFmtId="0" fontId="74" fillId="41" borderId="36" applyFont="0" applyFill="0" applyBorder="0" applyAlignment="0">
      <alignment horizontal="left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74" fillId="41" borderId="36" applyFont="0" applyFill="0" applyBorder="0" applyAlignment="0">
      <alignment horizontal="left"/>
    </xf>
    <xf numFmtId="0" fontId="16" fillId="0" borderId="0"/>
    <xf numFmtId="0" fontId="16" fillId="0" borderId="0"/>
    <xf numFmtId="0" fontId="74" fillId="41" borderId="36" applyFont="0" applyFill="0" applyBorder="0" applyAlignment="0">
      <alignment horizontal="left"/>
    </xf>
    <xf numFmtId="0" fontId="16" fillId="0" borderId="0"/>
    <xf numFmtId="0" fontId="18" fillId="0" borderId="0" applyNumberFormat="0" applyFont="0" applyFill="0" applyBorder="0" applyProtection="0">
      <alignment horizontal="left"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8" fillId="0" borderId="0" applyNumberFormat="0" applyFont="0" applyFill="0" applyBorder="0" applyProtection="0">
      <alignment horizontal="left" vertical="center"/>
    </xf>
    <xf numFmtId="0" fontId="16" fillId="0" borderId="0"/>
    <xf numFmtId="0" fontId="16" fillId="0" borderId="0"/>
    <xf numFmtId="0" fontId="18" fillId="0" borderId="0" applyNumberFormat="0" applyFont="0" applyFill="0" applyBorder="0" applyProtection="0">
      <alignment horizontal="left"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72" fontId="16" fillId="0" borderId="0" applyFill="0" applyBorder="0" applyAlignment="0"/>
    <xf numFmtId="0" fontId="16" fillId="0" borderId="0"/>
    <xf numFmtId="172" fontId="16" fillId="0" borderId="0" applyFill="0" applyBorder="0" applyAlignment="0"/>
    <xf numFmtId="172" fontId="16" fillId="0" borderId="0" applyFill="0" applyBorder="0" applyAlignment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72" fontId="16" fillId="0" borderId="0" applyFill="0" applyBorder="0" applyAlignment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72" fontId="16" fillId="0" borderId="0" applyFill="0" applyBorder="0" applyAlignment="0"/>
    <xf numFmtId="0" fontId="16" fillId="0" borderId="0"/>
    <xf numFmtId="172" fontId="16" fillId="0" borderId="0" applyFill="0" applyBorder="0" applyAlignment="0"/>
    <xf numFmtId="172" fontId="16" fillId="0" borderId="0" applyFill="0" applyBorder="0" applyAlignment="0"/>
    <xf numFmtId="0" fontId="16" fillId="0" borderId="0"/>
    <xf numFmtId="0" fontId="16" fillId="0" borderId="0"/>
    <xf numFmtId="172" fontId="16" fillId="0" borderId="0" applyFill="0" applyBorder="0" applyAlignment="0"/>
    <xf numFmtId="0" fontId="16" fillId="0" borderId="0"/>
    <xf numFmtId="0" fontId="16" fillId="0" borderId="0"/>
    <xf numFmtId="0" fontId="16" fillId="0" borderId="0"/>
    <xf numFmtId="172" fontId="16" fillId="0" borderId="0" applyFill="0" applyBorder="0" applyAlignment="0"/>
    <xf numFmtId="0" fontId="16" fillId="0" borderId="0"/>
    <xf numFmtId="172" fontId="16" fillId="0" borderId="0" applyFill="0" applyBorder="0" applyAlignment="0"/>
    <xf numFmtId="0" fontId="16" fillId="0" borderId="0"/>
    <xf numFmtId="0" fontId="16" fillId="0" borderId="0"/>
    <xf numFmtId="172" fontId="16" fillId="0" borderId="0" applyFill="0" applyBorder="0" applyAlignment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72" fontId="16" fillId="0" borderId="0" applyFill="0" applyBorder="0" applyAlignment="0"/>
    <xf numFmtId="0" fontId="16" fillId="0" borderId="0"/>
    <xf numFmtId="0" fontId="16" fillId="0" borderId="0"/>
    <xf numFmtId="172" fontId="16" fillId="0" borderId="0" applyFill="0" applyBorder="0" applyAlignment="0"/>
    <xf numFmtId="173" fontId="63" fillId="0" borderId="0" applyFill="0" applyBorder="0" applyAlignment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73" fontId="63" fillId="0" borderId="0" applyFill="0" applyBorder="0" applyAlignment="0"/>
    <xf numFmtId="0" fontId="16" fillId="0" borderId="0"/>
    <xf numFmtId="0" fontId="16" fillId="0" borderId="0"/>
    <xf numFmtId="173" fontId="63" fillId="0" borderId="0" applyFill="0" applyBorder="0" applyAlignment="0"/>
    <xf numFmtId="172" fontId="16" fillId="0" borderId="0" applyFill="0" applyBorder="0" applyAlignment="0"/>
    <xf numFmtId="0" fontId="16" fillId="0" borderId="0"/>
    <xf numFmtId="172" fontId="16" fillId="0" borderId="0" applyFill="0" applyBorder="0" applyAlignment="0"/>
    <xf numFmtId="172" fontId="16" fillId="0" borderId="0" applyFill="0" applyBorder="0" applyAlignment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72" fontId="16" fillId="0" borderId="0" applyFill="0" applyBorder="0" applyAlignment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72" fontId="16" fillId="0" borderId="0" applyFill="0" applyBorder="0" applyAlignment="0"/>
    <xf numFmtId="0" fontId="16" fillId="0" borderId="0"/>
    <xf numFmtId="172" fontId="16" fillId="0" borderId="0" applyFill="0" applyBorder="0" applyAlignment="0"/>
    <xf numFmtId="172" fontId="16" fillId="0" borderId="0" applyFill="0" applyBorder="0" applyAlignment="0"/>
    <xf numFmtId="0" fontId="16" fillId="0" borderId="0"/>
    <xf numFmtId="0" fontId="16" fillId="0" borderId="0"/>
    <xf numFmtId="172" fontId="16" fillId="0" borderId="0" applyFill="0" applyBorder="0" applyAlignment="0"/>
    <xf numFmtId="0" fontId="16" fillId="0" borderId="0"/>
    <xf numFmtId="0" fontId="16" fillId="0" borderId="0"/>
    <xf numFmtId="0" fontId="16" fillId="0" borderId="0"/>
    <xf numFmtId="172" fontId="16" fillId="0" borderId="0" applyFill="0" applyBorder="0" applyAlignment="0"/>
    <xf numFmtId="0" fontId="16" fillId="0" borderId="0"/>
    <xf numFmtId="172" fontId="16" fillId="0" borderId="0" applyFill="0" applyBorder="0" applyAlignment="0"/>
    <xf numFmtId="0" fontId="16" fillId="0" borderId="0"/>
    <xf numFmtId="0" fontId="16" fillId="0" borderId="0"/>
    <xf numFmtId="172" fontId="16" fillId="0" borderId="0" applyFill="0" applyBorder="0" applyAlignment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72" fontId="16" fillId="0" borderId="0" applyFill="0" applyBorder="0" applyAlignment="0"/>
    <xf numFmtId="0" fontId="16" fillId="0" borderId="0"/>
    <xf numFmtId="0" fontId="16" fillId="0" borderId="0"/>
    <xf numFmtId="172" fontId="16" fillId="0" borderId="0" applyFill="0" applyBorder="0" applyAlignment="0"/>
    <xf numFmtId="177" fontId="63" fillId="0" borderId="0" applyFill="0" applyBorder="0" applyAlignment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77" fontId="63" fillId="0" borderId="0" applyFill="0" applyBorder="0" applyAlignment="0"/>
    <xf numFmtId="0" fontId="16" fillId="0" borderId="0"/>
    <xf numFmtId="0" fontId="16" fillId="0" borderId="0"/>
    <xf numFmtId="177" fontId="63" fillId="0" borderId="0" applyFill="0" applyBorder="0" applyAlignment="0"/>
    <xf numFmtId="173" fontId="63" fillId="0" borderId="0" applyFill="0" applyBorder="0" applyAlignment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73" fontId="63" fillId="0" borderId="0" applyFill="0" applyBorder="0" applyAlignment="0"/>
    <xf numFmtId="0" fontId="16" fillId="0" borderId="0"/>
    <xf numFmtId="0" fontId="16" fillId="0" borderId="0"/>
    <xf numFmtId="173" fontId="63" fillId="0" borderId="0" applyFill="0" applyBorder="0" applyAlignment="0"/>
    <xf numFmtId="0" fontId="44" fillId="0" borderId="6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4" fillId="0" borderId="6" applyNumberFormat="0" applyFill="0" applyAlignment="0" applyProtection="0"/>
    <xf numFmtId="0" fontId="16" fillId="0" borderId="0"/>
    <xf numFmtId="0" fontId="16" fillId="0" borderId="0"/>
    <xf numFmtId="0" fontId="44" fillId="0" borderId="6" applyNumberFormat="0" applyFill="0" applyAlignment="0" applyProtection="0"/>
    <xf numFmtId="0" fontId="44" fillId="0" borderId="6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4" fillId="0" borderId="6" applyNumberFormat="0" applyFill="0" applyAlignment="0" applyProtection="0"/>
    <xf numFmtId="0" fontId="16" fillId="0" borderId="0"/>
    <xf numFmtId="0" fontId="16" fillId="0" borderId="0"/>
    <xf numFmtId="0" fontId="44" fillId="0" borderId="6" applyNumberFormat="0" applyFill="0" applyAlignment="0" applyProtection="0"/>
    <xf numFmtId="0" fontId="44" fillId="0" borderId="6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4" fillId="0" borderId="6" applyNumberFormat="0" applyFill="0" applyAlignment="0" applyProtection="0"/>
    <xf numFmtId="0" fontId="16" fillId="0" borderId="0"/>
    <xf numFmtId="0" fontId="16" fillId="0" borderId="0"/>
    <xf numFmtId="0" fontId="44" fillId="0" borderId="6" applyNumberFormat="0" applyFill="0" applyAlignment="0" applyProtection="0"/>
    <xf numFmtId="0" fontId="44" fillId="0" borderId="6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4" fillId="0" borderId="6" applyNumberFormat="0" applyFill="0" applyAlignment="0" applyProtection="0"/>
    <xf numFmtId="0" fontId="16" fillId="0" borderId="0"/>
    <xf numFmtId="0" fontId="16" fillId="0" borderId="0"/>
    <xf numFmtId="0" fontId="44" fillId="0" borderId="6" applyNumberFormat="0" applyFill="0" applyAlignment="0" applyProtection="0"/>
    <xf numFmtId="0" fontId="44" fillId="0" borderId="6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4" fillId="0" borderId="6" applyNumberFormat="0" applyFill="0" applyAlignment="0" applyProtection="0"/>
    <xf numFmtId="0" fontId="16" fillId="0" borderId="0"/>
    <xf numFmtId="0" fontId="16" fillId="0" borderId="0"/>
    <xf numFmtId="0" fontId="44" fillId="0" borderId="6" applyNumberFormat="0" applyFill="0" applyAlignment="0" applyProtection="0"/>
    <xf numFmtId="0" fontId="44" fillId="0" borderId="6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4" fillId="0" borderId="6" applyNumberFormat="0" applyFill="0" applyAlignment="0" applyProtection="0"/>
    <xf numFmtId="0" fontId="16" fillId="0" borderId="0"/>
    <xf numFmtId="0" fontId="16" fillId="0" borderId="0"/>
    <xf numFmtId="0" fontId="44" fillId="0" borderId="6" applyNumberFormat="0" applyFill="0" applyAlignment="0" applyProtection="0"/>
    <xf numFmtId="0" fontId="44" fillId="0" borderId="6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4" fillId="0" borderId="6" applyNumberFormat="0" applyFill="0" applyAlignment="0" applyProtection="0"/>
    <xf numFmtId="0" fontId="16" fillId="0" borderId="0"/>
    <xf numFmtId="0" fontId="16" fillId="0" borderId="0"/>
    <xf numFmtId="0" fontId="44" fillId="0" borderId="6" applyNumberFormat="0" applyFill="0" applyAlignment="0" applyProtection="0"/>
    <xf numFmtId="0" fontId="44" fillId="0" borderId="6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4" fillId="0" borderId="6" applyNumberFormat="0" applyFill="0" applyAlignment="0" applyProtection="0"/>
    <xf numFmtId="0" fontId="16" fillId="0" borderId="0"/>
    <xf numFmtId="0" fontId="16" fillId="0" borderId="0"/>
    <xf numFmtId="0" fontId="44" fillId="0" borderId="6" applyNumberFormat="0" applyFill="0" applyAlignment="0" applyProtection="0"/>
    <xf numFmtId="0" fontId="44" fillId="0" borderId="6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4" fillId="0" borderId="6" applyNumberFormat="0" applyFill="0" applyAlignment="0" applyProtection="0"/>
    <xf numFmtId="0" fontId="16" fillId="0" borderId="0"/>
    <xf numFmtId="0" fontId="16" fillId="0" borderId="0"/>
    <xf numFmtId="0" fontId="44" fillId="0" borderId="6" applyNumberFormat="0" applyFill="0" applyAlignment="0" applyProtection="0"/>
    <xf numFmtId="0" fontId="44" fillId="0" borderId="6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4" fillId="0" borderId="6" applyNumberFormat="0" applyFill="0" applyAlignment="0" applyProtection="0"/>
    <xf numFmtId="0" fontId="16" fillId="0" borderId="0"/>
    <xf numFmtId="0" fontId="16" fillId="0" borderId="0"/>
    <xf numFmtId="0" fontId="44" fillId="0" borderId="6" applyNumberFormat="0" applyFill="0" applyAlignment="0" applyProtection="0"/>
    <xf numFmtId="0" fontId="44" fillId="0" borderId="6" applyNumberFormat="0" applyFill="0" applyAlignment="0" applyProtection="0"/>
    <xf numFmtId="0" fontId="16" fillId="0" borderId="0"/>
    <xf numFmtId="0" fontId="44" fillId="0" borderId="6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4" fillId="0" borderId="6" applyNumberFormat="0" applyFill="0" applyAlignment="0" applyProtection="0"/>
    <xf numFmtId="0" fontId="16" fillId="0" borderId="0"/>
    <xf numFmtId="0" fontId="44" fillId="0" borderId="6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4" fillId="0" borderId="6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4" fillId="0" borderId="6" applyNumberFormat="0" applyFill="0" applyAlignment="0" applyProtection="0"/>
    <xf numFmtId="0" fontId="16" fillId="0" borderId="0"/>
    <xf numFmtId="0" fontId="16" fillId="0" borderId="0"/>
    <xf numFmtId="0" fontId="44" fillId="0" borderId="6" applyNumberFormat="0" applyFill="0" applyAlignment="0" applyProtection="0"/>
    <xf numFmtId="0" fontId="44" fillId="0" borderId="6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4" fillId="0" borderId="6" applyNumberFormat="0" applyFill="0" applyAlignment="0" applyProtection="0"/>
    <xf numFmtId="0" fontId="16" fillId="0" borderId="0"/>
    <xf numFmtId="0" fontId="16" fillId="0" borderId="0"/>
    <xf numFmtId="0" fontId="44" fillId="0" borderId="6" applyNumberFormat="0" applyFill="0" applyAlignment="0" applyProtection="0"/>
    <xf numFmtId="0" fontId="44" fillId="0" borderId="6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4" fillId="0" borderId="6" applyNumberFormat="0" applyFill="0" applyAlignment="0" applyProtection="0"/>
    <xf numFmtId="0" fontId="16" fillId="0" borderId="0"/>
    <xf numFmtId="0" fontId="16" fillId="0" borderId="0"/>
    <xf numFmtId="0" fontId="44" fillId="0" borderId="6" applyNumberFormat="0" applyFill="0" applyAlignment="0" applyProtection="0"/>
    <xf numFmtId="0" fontId="44" fillId="0" borderId="6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4" fillId="0" borderId="6" applyNumberFormat="0" applyFill="0" applyAlignment="0" applyProtection="0"/>
    <xf numFmtId="0" fontId="16" fillId="0" borderId="0"/>
    <xf numFmtId="0" fontId="16" fillId="0" borderId="0"/>
    <xf numFmtId="0" fontId="44" fillId="0" borderId="6" applyNumberFormat="0" applyFill="0" applyAlignment="0" applyProtection="0"/>
    <xf numFmtId="0" fontId="44" fillId="0" borderId="6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4" fillId="0" borderId="6" applyNumberFormat="0" applyFill="0" applyAlignment="0" applyProtection="0"/>
    <xf numFmtId="0" fontId="16" fillId="0" borderId="0"/>
    <xf numFmtId="0" fontId="16" fillId="0" borderId="0"/>
    <xf numFmtId="0" fontId="44" fillId="0" borderId="6" applyNumberFormat="0" applyFill="0" applyAlignment="0" applyProtection="0"/>
    <xf numFmtId="0" fontId="44" fillId="0" borderId="6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4" fillId="0" borderId="6" applyNumberFormat="0" applyFill="0" applyAlignment="0" applyProtection="0"/>
    <xf numFmtId="0" fontId="16" fillId="0" borderId="0"/>
    <xf numFmtId="0" fontId="16" fillId="0" borderId="0"/>
    <xf numFmtId="0" fontId="44" fillId="0" borderId="6" applyNumberFormat="0" applyFill="0" applyAlignment="0" applyProtection="0"/>
    <xf numFmtId="0" fontId="44" fillId="0" borderId="6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4" fillId="0" borderId="6" applyNumberFormat="0" applyFill="0" applyAlignment="0" applyProtection="0"/>
    <xf numFmtId="0" fontId="16" fillId="0" borderId="0"/>
    <xf numFmtId="0" fontId="16" fillId="0" borderId="0"/>
    <xf numFmtId="0" fontId="44" fillId="0" borderId="6" applyNumberFormat="0" applyFill="0" applyAlignment="0" applyProtection="0"/>
    <xf numFmtId="0" fontId="44" fillId="0" borderId="6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4" fillId="0" borderId="6" applyNumberFormat="0" applyFill="0" applyAlignment="0" applyProtection="0"/>
    <xf numFmtId="0" fontId="16" fillId="0" borderId="0"/>
    <xf numFmtId="0" fontId="16" fillId="0" borderId="0"/>
    <xf numFmtId="0" fontId="44" fillId="0" borderId="6" applyNumberFormat="0" applyFill="0" applyAlignment="0" applyProtection="0"/>
    <xf numFmtId="0" fontId="44" fillId="0" borderId="6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4" fillId="0" borderId="6" applyNumberFormat="0" applyFill="0" applyAlignment="0" applyProtection="0"/>
    <xf numFmtId="0" fontId="16" fillId="0" borderId="0"/>
    <xf numFmtId="0" fontId="16" fillId="0" borderId="0"/>
    <xf numFmtId="0" fontId="44" fillId="0" borderId="6" applyNumberFormat="0" applyFill="0" applyAlignment="0" applyProtection="0"/>
    <xf numFmtId="0" fontId="44" fillId="0" borderId="6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4" fillId="0" borderId="6" applyNumberFormat="0" applyFill="0" applyAlignment="0" applyProtection="0"/>
    <xf numFmtId="0" fontId="16" fillId="0" borderId="0"/>
    <xf numFmtId="0" fontId="16" fillId="0" borderId="0"/>
    <xf numFmtId="0" fontId="44" fillId="0" borderId="6" applyNumberFormat="0" applyFill="0" applyAlignment="0" applyProtection="0"/>
    <xf numFmtId="0" fontId="44" fillId="0" borderId="6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4" fillId="0" borderId="6" applyNumberFormat="0" applyFill="0" applyAlignment="0" applyProtection="0"/>
    <xf numFmtId="0" fontId="16" fillId="0" borderId="0"/>
    <xf numFmtId="0" fontId="16" fillId="0" borderId="0"/>
    <xf numFmtId="0" fontId="44" fillId="0" borderId="6" applyNumberFormat="0" applyFill="0" applyAlignment="0" applyProtection="0"/>
    <xf numFmtId="0" fontId="16" fillId="0" borderId="0"/>
    <xf numFmtId="0" fontId="75" fillId="0" borderId="44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75" fillId="0" borderId="44" applyNumberFormat="0" applyFill="0" applyAlignment="0" applyProtection="0"/>
    <xf numFmtId="0" fontId="16" fillId="0" borderId="0"/>
    <xf numFmtId="0" fontId="44" fillId="0" borderId="6" applyNumberFormat="0" applyFill="0" applyAlignment="0" applyProtection="0"/>
    <xf numFmtId="0" fontId="16" fillId="0" borderId="0"/>
    <xf numFmtId="0" fontId="16" fillId="0" borderId="0"/>
    <xf numFmtId="0" fontId="44" fillId="0" borderId="6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4" fillId="0" borderId="6" applyNumberFormat="0" applyFill="0" applyAlignment="0" applyProtection="0"/>
    <xf numFmtId="0" fontId="16" fillId="0" borderId="0"/>
    <xf numFmtId="0" fontId="16" fillId="0" borderId="0"/>
    <xf numFmtId="0" fontId="44" fillId="0" borderId="6" applyNumberFormat="0" applyFill="0" applyAlignment="0" applyProtection="0"/>
    <xf numFmtId="0" fontId="44" fillId="0" borderId="6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4" fillId="0" borderId="6" applyNumberFormat="0" applyFill="0" applyAlignment="0" applyProtection="0"/>
    <xf numFmtId="0" fontId="16" fillId="0" borderId="0"/>
    <xf numFmtId="0" fontId="16" fillId="0" borderId="0"/>
    <xf numFmtId="0" fontId="44" fillId="0" borderId="6" applyNumberFormat="0" applyFill="0" applyAlignment="0" applyProtection="0"/>
    <xf numFmtId="0" fontId="44" fillId="0" borderId="6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4" fillId="0" borderId="6" applyNumberFormat="0" applyFill="0" applyAlignment="0" applyProtection="0"/>
    <xf numFmtId="0" fontId="16" fillId="0" borderId="0"/>
    <xf numFmtId="0" fontId="16" fillId="0" borderId="0"/>
    <xf numFmtId="0" fontId="44" fillId="0" borderId="6" applyNumberFormat="0" applyFill="0" applyAlignment="0" applyProtection="0"/>
    <xf numFmtId="0" fontId="44" fillId="0" borderId="6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4" fillId="0" borderId="6" applyNumberFormat="0" applyFill="0" applyAlignment="0" applyProtection="0"/>
    <xf numFmtId="0" fontId="16" fillId="0" borderId="0"/>
    <xf numFmtId="0" fontId="16" fillId="0" borderId="0"/>
    <xf numFmtId="0" fontId="44" fillId="0" borderId="6" applyNumberFormat="0" applyFill="0" applyAlignment="0" applyProtection="0"/>
    <xf numFmtId="0" fontId="44" fillId="0" borderId="6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4" fillId="0" borderId="6" applyNumberFormat="0" applyFill="0" applyAlignment="0" applyProtection="0"/>
    <xf numFmtId="0" fontId="16" fillId="0" borderId="0"/>
    <xf numFmtId="0" fontId="16" fillId="0" borderId="0"/>
    <xf numFmtId="0" fontId="44" fillId="0" borderId="6" applyNumberFormat="0" applyFill="0" applyAlignment="0" applyProtection="0"/>
    <xf numFmtId="0" fontId="44" fillId="0" borderId="6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4" fillId="0" borderId="6" applyNumberFormat="0" applyFill="0" applyAlignment="0" applyProtection="0"/>
    <xf numFmtId="0" fontId="16" fillId="0" borderId="0"/>
    <xf numFmtId="0" fontId="16" fillId="0" borderId="0"/>
    <xf numFmtId="0" fontId="44" fillId="0" borderId="6" applyNumberFormat="0" applyFill="0" applyAlignment="0" applyProtection="0"/>
    <xf numFmtId="0" fontId="44" fillId="0" borderId="6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4" fillId="0" borderId="6" applyNumberFormat="0" applyFill="0" applyAlignment="0" applyProtection="0"/>
    <xf numFmtId="0" fontId="16" fillId="0" borderId="0"/>
    <xf numFmtId="0" fontId="16" fillId="0" borderId="0"/>
    <xf numFmtId="0" fontId="44" fillId="0" borderId="6" applyNumberFormat="0" applyFill="0" applyAlignment="0" applyProtection="0"/>
    <xf numFmtId="0" fontId="44" fillId="0" borderId="6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4" fillId="0" borderId="6" applyNumberFormat="0" applyFill="0" applyAlignment="0" applyProtection="0"/>
    <xf numFmtId="0" fontId="16" fillId="0" borderId="0"/>
    <xf numFmtId="0" fontId="16" fillId="0" borderId="0"/>
    <xf numFmtId="0" fontId="44" fillId="0" borderId="6" applyNumberFormat="0" applyFill="0" applyAlignment="0" applyProtection="0"/>
    <xf numFmtId="0" fontId="44" fillId="0" borderId="6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4" fillId="0" borderId="6" applyNumberFormat="0" applyFill="0" applyAlignment="0" applyProtection="0"/>
    <xf numFmtId="0" fontId="16" fillId="0" borderId="0"/>
    <xf numFmtId="0" fontId="16" fillId="0" borderId="0"/>
    <xf numFmtId="0" fontId="44" fillId="0" borderId="6" applyNumberFormat="0" applyFill="0" applyAlignment="0" applyProtection="0"/>
    <xf numFmtId="0" fontId="44" fillId="0" borderId="6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4" fillId="0" borderId="6" applyNumberFormat="0" applyFill="0" applyAlignment="0" applyProtection="0"/>
    <xf numFmtId="0" fontId="16" fillId="0" borderId="0"/>
    <xf numFmtId="0" fontId="16" fillId="0" borderId="0"/>
    <xf numFmtId="0" fontId="44" fillId="0" borderId="6" applyNumberFormat="0" applyFill="0" applyAlignment="0" applyProtection="0"/>
    <xf numFmtId="0" fontId="44" fillId="0" borderId="6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4" fillId="0" borderId="6" applyNumberFormat="0" applyFill="0" applyAlignment="0" applyProtection="0"/>
    <xf numFmtId="0" fontId="16" fillId="0" borderId="0"/>
    <xf numFmtId="0" fontId="16" fillId="0" borderId="0"/>
    <xf numFmtId="0" fontId="44" fillId="0" borderId="6" applyNumberFormat="0" applyFill="0" applyAlignment="0" applyProtection="0"/>
    <xf numFmtId="0" fontId="44" fillId="0" borderId="6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4" fillId="0" borderId="6" applyNumberFormat="0" applyFill="0" applyAlignment="0" applyProtection="0"/>
    <xf numFmtId="0" fontId="16" fillId="0" borderId="0"/>
    <xf numFmtId="0" fontId="16" fillId="0" borderId="0"/>
    <xf numFmtId="0" fontId="44" fillId="0" borderId="6" applyNumberFormat="0" applyFill="0" applyAlignment="0" applyProtection="0"/>
    <xf numFmtId="0" fontId="44" fillId="0" borderId="6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4" fillId="0" borderId="6" applyNumberFormat="0" applyFill="0" applyAlignment="0" applyProtection="0"/>
    <xf numFmtId="0" fontId="16" fillId="0" borderId="0"/>
    <xf numFmtId="0" fontId="16" fillId="0" borderId="0"/>
    <xf numFmtId="0" fontId="44" fillId="0" borderId="6" applyNumberFormat="0" applyFill="0" applyAlignment="0" applyProtection="0"/>
    <xf numFmtId="0" fontId="44" fillId="0" borderId="6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4" fillId="0" borderId="6" applyNumberFormat="0" applyFill="0" applyAlignment="0" applyProtection="0"/>
    <xf numFmtId="0" fontId="16" fillId="0" borderId="0"/>
    <xf numFmtId="0" fontId="16" fillId="0" borderId="0"/>
    <xf numFmtId="0" fontId="44" fillId="0" borderId="6" applyNumberFormat="0" applyFill="0" applyAlignment="0" applyProtection="0"/>
    <xf numFmtId="0" fontId="44" fillId="0" borderId="6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4" fillId="0" borderId="6" applyNumberFormat="0" applyFill="0" applyAlignment="0" applyProtection="0"/>
    <xf numFmtId="0" fontId="16" fillId="0" borderId="0"/>
    <xf numFmtId="0" fontId="16" fillId="0" borderId="0"/>
    <xf numFmtId="0" fontId="44" fillId="0" borderId="6" applyNumberFormat="0" applyFill="0" applyAlignment="0" applyProtection="0"/>
    <xf numFmtId="0" fontId="44" fillId="0" borderId="6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4" fillId="0" borderId="6" applyNumberFormat="0" applyFill="0" applyAlignment="0" applyProtection="0"/>
    <xf numFmtId="0" fontId="16" fillId="0" borderId="0"/>
    <xf numFmtId="0" fontId="16" fillId="0" borderId="0"/>
    <xf numFmtId="0" fontId="44" fillId="0" borderId="6" applyNumberFormat="0" applyFill="0" applyAlignment="0" applyProtection="0"/>
    <xf numFmtId="0" fontId="44" fillId="0" borderId="6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4" fillId="0" borderId="6" applyNumberFormat="0" applyFill="0" applyAlignment="0" applyProtection="0"/>
    <xf numFmtId="0" fontId="16" fillId="0" borderId="0"/>
    <xf numFmtId="0" fontId="16" fillId="0" borderId="0"/>
    <xf numFmtId="0" fontId="44" fillId="0" borderId="6" applyNumberFormat="0" applyFill="0" applyAlignment="0" applyProtection="0"/>
    <xf numFmtId="0" fontId="44" fillId="0" borderId="6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4" fillId="0" borderId="6" applyNumberFormat="0" applyFill="0" applyAlignment="0" applyProtection="0"/>
    <xf numFmtId="0" fontId="16" fillId="0" borderId="0"/>
    <xf numFmtId="0" fontId="16" fillId="0" borderId="0"/>
    <xf numFmtId="0" fontId="44" fillId="0" borderId="6" applyNumberFormat="0" applyFill="0" applyAlignment="0" applyProtection="0"/>
    <xf numFmtId="0" fontId="44" fillId="0" borderId="6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4" fillId="0" borderId="6" applyNumberFormat="0" applyFill="0" applyAlignment="0" applyProtection="0"/>
    <xf numFmtId="0" fontId="16" fillId="0" borderId="0"/>
    <xf numFmtId="0" fontId="16" fillId="0" borderId="0"/>
    <xf numFmtId="0" fontId="44" fillId="0" borderId="6" applyNumberFormat="0" applyFill="0" applyAlignment="0" applyProtection="0"/>
    <xf numFmtId="0" fontId="44" fillId="0" borderId="6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4" fillId="0" borderId="6" applyNumberFormat="0" applyFill="0" applyAlignment="0" applyProtection="0"/>
    <xf numFmtId="0" fontId="16" fillId="0" borderId="0"/>
    <xf numFmtId="0" fontId="16" fillId="0" borderId="0"/>
    <xf numFmtId="0" fontId="44" fillId="0" borderId="6" applyNumberFormat="0" applyFill="0" applyAlignment="0" applyProtection="0"/>
    <xf numFmtId="0" fontId="44" fillId="0" borderId="6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4" fillId="0" borderId="6" applyNumberFormat="0" applyFill="0" applyAlignment="0" applyProtection="0"/>
    <xf numFmtId="0" fontId="16" fillId="0" borderId="0"/>
    <xf numFmtId="0" fontId="16" fillId="0" borderId="0"/>
    <xf numFmtId="0" fontId="44" fillId="0" borderId="6" applyNumberFormat="0" applyFill="0" applyAlignment="0" applyProtection="0"/>
    <xf numFmtId="0" fontId="16" fillId="0" borderId="0"/>
    <xf numFmtId="0" fontId="44" fillId="0" borderId="6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4" fillId="0" borderId="6" applyNumberFormat="0" applyFill="0" applyAlignment="0" applyProtection="0"/>
    <xf numFmtId="0" fontId="16" fillId="0" borderId="0"/>
    <xf numFmtId="0" fontId="44" fillId="0" borderId="6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4" fillId="0" borderId="6" applyNumberFormat="0" applyFill="0" applyAlignment="0" applyProtection="0"/>
    <xf numFmtId="0" fontId="16" fillId="0" borderId="0"/>
    <xf numFmtId="0" fontId="16" fillId="0" borderId="0"/>
    <xf numFmtId="0" fontId="44" fillId="0" borderId="6" applyNumberFormat="0" applyFill="0" applyAlignment="0" applyProtection="0"/>
    <xf numFmtId="0" fontId="44" fillId="0" borderId="6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4" fillId="0" borderId="6" applyNumberFormat="0" applyFill="0" applyAlignment="0" applyProtection="0"/>
    <xf numFmtId="0" fontId="16" fillId="0" borderId="0"/>
    <xf numFmtId="0" fontId="44" fillId="0" borderId="6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4" fillId="0" borderId="6" applyNumberFormat="0" applyFill="0" applyAlignment="0" applyProtection="0"/>
    <xf numFmtId="0" fontId="16" fillId="0" borderId="0"/>
    <xf numFmtId="0" fontId="44" fillId="0" borderId="6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4" fillId="0" borderId="6" applyNumberFormat="0" applyFill="0" applyAlignment="0" applyProtection="0"/>
    <xf numFmtId="0" fontId="16" fillId="0" borderId="0"/>
    <xf numFmtId="0" fontId="75" fillId="0" borderId="44" applyNumberFormat="0" applyFill="0" applyAlignment="0" applyProtection="0"/>
    <xf numFmtId="0" fontId="16" fillId="0" borderId="0"/>
    <xf numFmtId="0" fontId="16" fillId="0" borderId="0"/>
    <xf numFmtId="0" fontId="75" fillId="0" borderId="44" applyNumberFormat="0" applyFill="0" applyAlignment="0" applyProtection="0"/>
    <xf numFmtId="0" fontId="16" fillId="0" borderId="0"/>
    <xf numFmtId="0" fontId="75" fillId="0" borderId="44" applyNumberFormat="0" applyFill="0" applyAlignment="0" applyProtection="0"/>
    <xf numFmtId="0" fontId="16" fillId="0" borderId="0"/>
    <xf numFmtId="0" fontId="16" fillId="0" borderId="0"/>
    <xf numFmtId="0" fontId="75" fillId="0" borderId="44" applyNumberFormat="0" applyFill="0" applyAlignment="0" applyProtection="0"/>
    <xf numFmtId="0" fontId="16" fillId="0" borderId="0"/>
    <xf numFmtId="0" fontId="75" fillId="0" borderId="44" applyNumberFormat="0" applyFill="0" applyAlignment="0" applyProtection="0"/>
    <xf numFmtId="0" fontId="16" fillId="0" borderId="0"/>
    <xf numFmtId="0" fontId="16" fillId="0" borderId="0"/>
    <xf numFmtId="0" fontId="75" fillId="0" borderId="44" applyNumberFormat="0" applyFill="0" applyAlignment="0" applyProtection="0"/>
    <xf numFmtId="0" fontId="16" fillId="0" borderId="0"/>
    <xf numFmtId="0" fontId="75" fillId="0" borderId="44" applyNumberFormat="0" applyFill="0" applyAlignment="0" applyProtection="0"/>
    <xf numFmtId="0" fontId="16" fillId="0" borderId="0"/>
    <xf numFmtId="0" fontId="44" fillId="0" borderId="6" applyNumberFormat="0" applyFill="0" applyAlignment="0" applyProtection="0"/>
    <xf numFmtId="0" fontId="75" fillId="0" borderId="44" applyNumberFormat="0" applyFill="0" applyAlignment="0" applyProtection="0"/>
    <xf numFmtId="0" fontId="16" fillId="0" borderId="0"/>
    <xf numFmtId="0" fontId="75" fillId="0" borderId="44" applyNumberFormat="0" applyFill="0" applyAlignment="0" applyProtection="0"/>
    <xf numFmtId="0" fontId="75" fillId="0" borderId="44" applyNumberFormat="0" applyFill="0" applyAlignment="0" applyProtection="0"/>
    <xf numFmtId="0" fontId="44" fillId="0" borderId="6" applyNumberFormat="0" applyFill="0" applyAlignment="0" applyProtection="0"/>
    <xf numFmtId="0" fontId="75" fillId="0" borderId="44" applyNumberFormat="0" applyFill="0" applyAlignment="0" applyProtection="0"/>
    <xf numFmtId="0" fontId="44" fillId="0" borderId="6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4" fillId="0" borderId="6" applyNumberFormat="0" applyFill="0" applyAlignment="0" applyProtection="0"/>
    <xf numFmtId="0" fontId="16" fillId="0" borderId="0"/>
    <xf numFmtId="0" fontId="16" fillId="0" borderId="0"/>
    <xf numFmtId="0" fontId="44" fillId="0" borderId="6" applyNumberFormat="0" applyFill="0" applyAlignment="0" applyProtection="0"/>
    <xf numFmtId="0" fontId="44" fillId="0" borderId="6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4" fillId="0" borderId="6" applyNumberFormat="0" applyFill="0" applyAlignment="0" applyProtection="0"/>
    <xf numFmtId="0" fontId="16" fillId="0" borderId="0"/>
    <xf numFmtId="0" fontId="16" fillId="0" borderId="0"/>
    <xf numFmtId="0" fontId="44" fillId="0" borderId="6" applyNumberFormat="0" applyFill="0" applyAlignment="0" applyProtection="0"/>
    <xf numFmtId="0" fontId="44" fillId="0" borderId="6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4" fillId="0" borderId="6" applyNumberFormat="0" applyFill="0" applyAlignment="0" applyProtection="0"/>
    <xf numFmtId="0" fontId="16" fillId="0" borderId="0"/>
    <xf numFmtId="0" fontId="16" fillId="0" borderId="0"/>
    <xf numFmtId="0" fontId="44" fillId="0" borderId="6" applyNumberFormat="0" applyFill="0" applyAlignment="0" applyProtection="0"/>
    <xf numFmtId="0" fontId="44" fillId="0" borderId="6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4" fillId="0" borderId="6" applyNumberFormat="0" applyFill="0" applyAlignment="0" applyProtection="0"/>
    <xf numFmtId="0" fontId="16" fillId="0" borderId="0"/>
    <xf numFmtId="0" fontId="16" fillId="0" borderId="0"/>
    <xf numFmtId="0" fontId="44" fillId="0" borderId="6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38" fontId="76" fillId="0" borderId="0" applyFont="0" applyFill="0" applyBorder="0" applyAlignment="0" applyProtection="0"/>
    <xf numFmtId="40" fontId="76" fillId="0" borderId="0" applyFont="0" applyFill="0" applyBorder="0" applyAlignment="0" applyProtection="0"/>
    <xf numFmtId="185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0" fontId="45" fillId="23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5" fillId="23" borderId="0" applyNumberFormat="0" applyBorder="0" applyAlignment="0" applyProtection="0"/>
    <xf numFmtId="0" fontId="16" fillId="0" borderId="0"/>
    <xf numFmtId="0" fontId="16" fillId="0" borderId="0"/>
    <xf numFmtId="0" fontId="45" fillId="23" borderId="0" applyNumberFormat="0" applyBorder="0" applyAlignment="0" applyProtection="0"/>
    <xf numFmtId="0" fontId="45" fillId="23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5" fillId="23" borderId="0" applyNumberFormat="0" applyBorder="0" applyAlignment="0" applyProtection="0"/>
    <xf numFmtId="0" fontId="16" fillId="0" borderId="0"/>
    <xf numFmtId="0" fontId="16" fillId="0" borderId="0"/>
    <xf numFmtId="0" fontId="45" fillId="23" borderId="0" applyNumberFormat="0" applyBorder="0" applyAlignment="0" applyProtection="0"/>
    <xf numFmtId="0" fontId="45" fillId="23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5" fillId="23" borderId="0" applyNumberFormat="0" applyBorder="0" applyAlignment="0" applyProtection="0"/>
    <xf numFmtId="0" fontId="16" fillId="0" borderId="0"/>
    <xf numFmtId="0" fontId="16" fillId="0" borderId="0"/>
    <xf numFmtId="0" fontId="45" fillId="23" borderId="0" applyNumberFormat="0" applyBorder="0" applyAlignment="0" applyProtection="0"/>
    <xf numFmtId="0" fontId="45" fillId="23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5" fillId="23" borderId="0" applyNumberFormat="0" applyBorder="0" applyAlignment="0" applyProtection="0"/>
    <xf numFmtId="0" fontId="16" fillId="0" borderId="0"/>
    <xf numFmtId="0" fontId="16" fillId="0" borderId="0"/>
    <xf numFmtId="0" fontId="45" fillId="23" borderId="0" applyNumberFormat="0" applyBorder="0" applyAlignment="0" applyProtection="0"/>
    <xf numFmtId="0" fontId="45" fillId="23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5" fillId="23" borderId="0" applyNumberFormat="0" applyBorder="0" applyAlignment="0" applyProtection="0"/>
    <xf numFmtId="0" fontId="16" fillId="0" borderId="0"/>
    <xf numFmtId="0" fontId="16" fillId="0" borderId="0"/>
    <xf numFmtId="0" fontId="45" fillId="23" borderId="0" applyNumberFormat="0" applyBorder="0" applyAlignment="0" applyProtection="0"/>
    <xf numFmtId="0" fontId="45" fillId="23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5" fillId="23" borderId="0" applyNumberFormat="0" applyBorder="0" applyAlignment="0" applyProtection="0"/>
    <xf numFmtId="0" fontId="16" fillId="0" borderId="0"/>
    <xf numFmtId="0" fontId="16" fillId="0" borderId="0"/>
    <xf numFmtId="0" fontId="45" fillId="23" borderId="0" applyNumberFormat="0" applyBorder="0" applyAlignment="0" applyProtection="0"/>
    <xf numFmtId="0" fontId="45" fillId="23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5" fillId="23" borderId="0" applyNumberFormat="0" applyBorder="0" applyAlignment="0" applyProtection="0"/>
    <xf numFmtId="0" fontId="16" fillId="0" borderId="0"/>
    <xf numFmtId="0" fontId="16" fillId="0" borderId="0"/>
    <xf numFmtId="0" fontId="45" fillId="23" borderId="0" applyNumberFormat="0" applyBorder="0" applyAlignment="0" applyProtection="0"/>
    <xf numFmtId="0" fontId="45" fillId="23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5" fillId="23" borderId="0" applyNumberFormat="0" applyBorder="0" applyAlignment="0" applyProtection="0"/>
    <xf numFmtId="0" fontId="16" fillId="0" borderId="0"/>
    <xf numFmtId="0" fontId="16" fillId="0" borderId="0"/>
    <xf numFmtId="0" fontId="45" fillId="23" borderId="0" applyNumberFormat="0" applyBorder="0" applyAlignment="0" applyProtection="0"/>
    <xf numFmtId="0" fontId="45" fillId="23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5" fillId="23" borderId="0" applyNumberFormat="0" applyBorder="0" applyAlignment="0" applyProtection="0"/>
    <xf numFmtId="0" fontId="16" fillId="0" borderId="0"/>
    <xf numFmtId="0" fontId="16" fillId="0" borderId="0"/>
    <xf numFmtId="0" fontId="45" fillId="23" borderId="0" applyNumberFormat="0" applyBorder="0" applyAlignment="0" applyProtection="0"/>
    <xf numFmtId="0" fontId="45" fillId="23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5" fillId="23" borderId="0" applyNumberFormat="0" applyBorder="0" applyAlignment="0" applyProtection="0"/>
    <xf numFmtId="0" fontId="16" fillId="0" borderId="0"/>
    <xf numFmtId="0" fontId="16" fillId="0" borderId="0"/>
    <xf numFmtId="0" fontId="45" fillId="23" borderId="0" applyNumberFormat="0" applyBorder="0" applyAlignment="0" applyProtection="0"/>
    <xf numFmtId="0" fontId="45" fillId="23" borderId="0" applyNumberFormat="0" applyBorder="0" applyAlignment="0" applyProtection="0"/>
    <xf numFmtId="0" fontId="16" fillId="0" borderId="0"/>
    <xf numFmtId="0" fontId="45" fillId="23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5" fillId="23" borderId="0" applyNumberFormat="0" applyBorder="0" applyAlignment="0" applyProtection="0"/>
    <xf numFmtId="0" fontId="16" fillId="0" borderId="0"/>
    <xf numFmtId="0" fontId="45" fillId="23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5" fillId="23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5" fillId="23" borderId="0" applyNumberFormat="0" applyBorder="0" applyAlignment="0" applyProtection="0"/>
    <xf numFmtId="0" fontId="16" fillId="0" borderId="0"/>
    <xf numFmtId="0" fontId="16" fillId="0" borderId="0"/>
    <xf numFmtId="0" fontId="45" fillId="23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5" fillId="23" borderId="0" applyNumberFormat="0" applyBorder="0" applyAlignment="0" applyProtection="0"/>
    <xf numFmtId="0" fontId="16" fillId="0" borderId="0"/>
    <xf numFmtId="0" fontId="16" fillId="0" borderId="0"/>
    <xf numFmtId="0" fontId="45" fillId="23" borderId="0" applyNumberFormat="0" applyBorder="0" applyAlignment="0" applyProtection="0"/>
    <xf numFmtId="0" fontId="45" fillId="23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5" fillId="23" borderId="0" applyNumberFormat="0" applyBorder="0" applyAlignment="0" applyProtection="0"/>
    <xf numFmtId="0" fontId="16" fillId="0" borderId="0"/>
    <xf numFmtId="0" fontId="16" fillId="0" borderId="0"/>
    <xf numFmtId="0" fontId="45" fillId="23" borderId="0" applyNumberFormat="0" applyBorder="0" applyAlignment="0" applyProtection="0"/>
    <xf numFmtId="0" fontId="45" fillId="23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5" fillId="23" borderId="0" applyNumberFormat="0" applyBorder="0" applyAlignment="0" applyProtection="0"/>
    <xf numFmtId="0" fontId="16" fillId="0" borderId="0"/>
    <xf numFmtId="0" fontId="16" fillId="0" borderId="0"/>
    <xf numFmtId="0" fontId="45" fillId="23" borderId="0" applyNumberFormat="0" applyBorder="0" applyAlignment="0" applyProtection="0"/>
    <xf numFmtId="0" fontId="45" fillId="23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5" fillId="23" borderId="0" applyNumberFormat="0" applyBorder="0" applyAlignment="0" applyProtection="0"/>
    <xf numFmtId="0" fontId="16" fillId="0" borderId="0"/>
    <xf numFmtId="0" fontId="16" fillId="0" borderId="0"/>
    <xf numFmtId="0" fontId="45" fillId="23" borderId="0" applyNumberFormat="0" applyBorder="0" applyAlignment="0" applyProtection="0"/>
    <xf numFmtId="0" fontId="45" fillId="23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5" fillId="23" borderId="0" applyNumberFormat="0" applyBorder="0" applyAlignment="0" applyProtection="0"/>
    <xf numFmtId="0" fontId="16" fillId="0" borderId="0"/>
    <xf numFmtId="0" fontId="16" fillId="0" borderId="0"/>
    <xf numFmtId="0" fontId="45" fillId="23" borderId="0" applyNumberFormat="0" applyBorder="0" applyAlignment="0" applyProtection="0"/>
    <xf numFmtId="0" fontId="45" fillId="23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5" fillId="23" borderId="0" applyNumberFormat="0" applyBorder="0" applyAlignment="0" applyProtection="0"/>
    <xf numFmtId="0" fontId="16" fillId="0" borderId="0"/>
    <xf numFmtId="0" fontId="16" fillId="0" borderId="0"/>
    <xf numFmtId="0" fontId="45" fillId="23" borderId="0" applyNumberFormat="0" applyBorder="0" applyAlignment="0" applyProtection="0"/>
    <xf numFmtId="0" fontId="45" fillId="23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5" fillId="23" borderId="0" applyNumberFormat="0" applyBorder="0" applyAlignment="0" applyProtection="0"/>
    <xf numFmtId="0" fontId="16" fillId="0" borderId="0"/>
    <xf numFmtId="0" fontId="16" fillId="0" borderId="0"/>
    <xf numFmtId="0" fontId="45" fillId="23" borderId="0" applyNumberFormat="0" applyBorder="0" applyAlignment="0" applyProtection="0"/>
    <xf numFmtId="0" fontId="45" fillId="23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5" fillId="23" borderId="0" applyNumberFormat="0" applyBorder="0" applyAlignment="0" applyProtection="0"/>
    <xf numFmtId="0" fontId="16" fillId="0" borderId="0"/>
    <xf numFmtId="0" fontId="16" fillId="0" borderId="0"/>
    <xf numFmtId="0" fontId="45" fillId="23" borderId="0" applyNumberFormat="0" applyBorder="0" applyAlignment="0" applyProtection="0"/>
    <xf numFmtId="0" fontId="45" fillId="23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5" fillId="23" borderId="0" applyNumberFormat="0" applyBorder="0" applyAlignment="0" applyProtection="0"/>
    <xf numFmtId="0" fontId="16" fillId="0" borderId="0"/>
    <xf numFmtId="0" fontId="16" fillId="0" borderId="0"/>
    <xf numFmtId="0" fontId="45" fillId="23" borderId="0" applyNumberFormat="0" applyBorder="0" applyAlignment="0" applyProtection="0"/>
    <xf numFmtId="0" fontId="45" fillId="23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5" fillId="23" borderId="0" applyNumberFormat="0" applyBorder="0" applyAlignment="0" applyProtection="0"/>
    <xf numFmtId="0" fontId="16" fillId="0" borderId="0"/>
    <xf numFmtId="0" fontId="16" fillId="0" borderId="0"/>
    <xf numFmtId="0" fontId="45" fillId="23" borderId="0" applyNumberFormat="0" applyBorder="0" applyAlignment="0" applyProtection="0"/>
    <xf numFmtId="0" fontId="16" fillId="0" borderId="0"/>
    <xf numFmtId="0" fontId="77" fillId="24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77" fillId="24" borderId="0" applyNumberFormat="0" applyBorder="0" applyAlignment="0" applyProtection="0"/>
    <xf numFmtId="0" fontId="16" fillId="0" borderId="0"/>
    <xf numFmtId="0" fontId="45" fillId="23" borderId="0" applyNumberFormat="0" applyBorder="0" applyAlignment="0" applyProtection="0"/>
    <xf numFmtId="0" fontId="16" fillId="0" borderId="0"/>
    <xf numFmtId="0" fontId="16" fillId="0" borderId="0"/>
    <xf numFmtId="0" fontId="45" fillId="23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5" fillId="23" borderId="0" applyNumberFormat="0" applyBorder="0" applyAlignment="0" applyProtection="0"/>
    <xf numFmtId="0" fontId="16" fillId="0" borderId="0"/>
    <xf numFmtId="0" fontId="16" fillId="0" borderId="0"/>
    <xf numFmtId="0" fontId="45" fillId="23" borderId="0" applyNumberFormat="0" applyBorder="0" applyAlignment="0" applyProtection="0"/>
    <xf numFmtId="0" fontId="45" fillId="23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5" fillId="23" borderId="0" applyNumberFormat="0" applyBorder="0" applyAlignment="0" applyProtection="0"/>
    <xf numFmtId="0" fontId="16" fillId="0" borderId="0"/>
    <xf numFmtId="0" fontId="16" fillId="0" borderId="0"/>
    <xf numFmtId="0" fontId="45" fillId="23" borderId="0" applyNumberFormat="0" applyBorder="0" applyAlignment="0" applyProtection="0"/>
    <xf numFmtId="0" fontId="45" fillId="23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5" fillId="23" borderId="0" applyNumberFormat="0" applyBorder="0" applyAlignment="0" applyProtection="0"/>
    <xf numFmtId="0" fontId="16" fillId="0" borderId="0"/>
    <xf numFmtId="0" fontId="16" fillId="0" borderId="0"/>
    <xf numFmtId="0" fontId="45" fillId="23" borderId="0" applyNumberFormat="0" applyBorder="0" applyAlignment="0" applyProtection="0"/>
    <xf numFmtId="0" fontId="45" fillId="23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5" fillId="23" borderId="0" applyNumberFormat="0" applyBorder="0" applyAlignment="0" applyProtection="0"/>
    <xf numFmtId="0" fontId="16" fillId="0" borderId="0"/>
    <xf numFmtId="0" fontId="16" fillId="0" borderId="0"/>
    <xf numFmtId="0" fontId="45" fillId="23" borderId="0" applyNumberFormat="0" applyBorder="0" applyAlignment="0" applyProtection="0"/>
    <xf numFmtId="0" fontId="45" fillId="23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5" fillId="23" borderId="0" applyNumberFormat="0" applyBorder="0" applyAlignment="0" applyProtection="0"/>
    <xf numFmtId="0" fontId="16" fillId="0" borderId="0"/>
    <xf numFmtId="0" fontId="16" fillId="0" borderId="0"/>
    <xf numFmtId="0" fontId="45" fillId="23" borderId="0" applyNumberFormat="0" applyBorder="0" applyAlignment="0" applyProtection="0"/>
    <xf numFmtId="0" fontId="45" fillId="23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5" fillId="23" borderId="0" applyNumberFormat="0" applyBorder="0" applyAlignment="0" applyProtection="0"/>
    <xf numFmtId="0" fontId="16" fillId="0" borderId="0"/>
    <xf numFmtId="0" fontId="16" fillId="0" borderId="0"/>
    <xf numFmtId="0" fontId="45" fillId="23" borderId="0" applyNumberFormat="0" applyBorder="0" applyAlignment="0" applyProtection="0"/>
    <xf numFmtId="0" fontId="45" fillId="23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5" fillId="23" borderId="0" applyNumberFormat="0" applyBorder="0" applyAlignment="0" applyProtection="0"/>
    <xf numFmtId="0" fontId="16" fillId="0" borderId="0"/>
    <xf numFmtId="0" fontId="16" fillId="0" borderId="0"/>
    <xf numFmtId="0" fontId="45" fillId="23" borderId="0" applyNumberFormat="0" applyBorder="0" applyAlignment="0" applyProtection="0"/>
    <xf numFmtId="0" fontId="45" fillId="23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5" fillId="23" borderId="0" applyNumberFormat="0" applyBorder="0" applyAlignment="0" applyProtection="0"/>
    <xf numFmtId="0" fontId="16" fillId="0" borderId="0"/>
    <xf numFmtId="0" fontId="16" fillId="0" borderId="0"/>
    <xf numFmtId="0" fontId="45" fillId="23" borderId="0" applyNumberFormat="0" applyBorder="0" applyAlignment="0" applyProtection="0"/>
    <xf numFmtId="0" fontId="45" fillId="23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5" fillId="23" borderId="0" applyNumberFormat="0" applyBorder="0" applyAlignment="0" applyProtection="0"/>
    <xf numFmtId="0" fontId="16" fillId="0" borderId="0"/>
    <xf numFmtId="0" fontId="16" fillId="0" borderId="0"/>
    <xf numFmtId="0" fontId="45" fillId="23" borderId="0" applyNumberFormat="0" applyBorder="0" applyAlignment="0" applyProtection="0"/>
    <xf numFmtId="0" fontId="45" fillId="23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5" fillId="23" borderId="0" applyNumberFormat="0" applyBorder="0" applyAlignment="0" applyProtection="0"/>
    <xf numFmtId="0" fontId="16" fillId="0" borderId="0"/>
    <xf numFmtId="0" fontId="16" fillId="0" borderId="0"/>
    <xf numFmtId="0" fontId="45" fillId="23" borderId="0" applyNumberFormat="0" applyBorder="0" applyAlignment="0" applyProtection="0"/>
    <xf numFmtId="0" fontId="45" fillId="23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5" fillId="23" borderId="0" applyNumberFormat="0" applyBorder="0" applyAlignment="0" applyProtection="0"/>
    <xf numFmtId="0" fontId="16" fillId="0" borderId="0"/>
    <xf numFmtId="0" fontId="16" fillId="0" borderId="0"/>
    <xf numFmtId="0" fontId="45" fillId="23" borderId="0" applyNumberFormat="0" applyBorder="0" applyAlignment="0" applyProtection="0"/>
    <xf numFmtId="0" fontId="45" fillId="23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5" fillId="23" borderId="0" applyNumberFormat="0" applyBorder="0" applyAlignment="0" applyProtection="0"/>
    <xf numFmtId="0" fontId="16" fillId="0" borderId="0"/>
    <xf numFmtId="0" fontId="16" fillId="0" borderId="0"/>
    <xf numFmtId="0" fontId="45" fillId="23" borderId="0" applyNumberFormat="0" applyBorder="0" applyAlignment="0" applyProtection="0"/>
    <xf numFmtId="0" fontId="45" fillId="23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5" fillId="23" borderId="0" applyNumberFormat="0" applyBorder="0" applyAlignment="0" applyProtection="0"/>
    <xf numFmtId="0" fontId="16" fillId="0" borderId="0"/>
    <xf numFmtId="0" fontId="16" fillId="0" borderId="0"/>
    <xf numFmtId="0" fontId="45" fillId="23" borderId="0" applyNumberFormat="0" applyBorder="0" applyAlignment="0" applyProtection="0"/>
    <xf numFmtId="0" fontId="45" fillId="23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5" fillId="23" borderId="0" applyNumberFormat="0" applyBorder="0" applyAlignment="0" applyProtection="0"/>
    <xf numFmtId="0" fontId="16" fillId="0" borderId="0"/>
    <xf numFmtId="0" fontId="16" fillId="0" borderId="0"/>
    <xf numFmtId="0" fontId="45" fillId="23" borderId="0" applyNumberFormat="0" applyBorder="0" applyAlignment="0" applyProtection="0"/>
    <xf numFmtId="0" fontId="45" fillId="23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5" fillId="23" borderId="0" applyNumberFormat="0" applyBorder="0" applyAlignment="0" applyProtection="0"/>
    <xf numFmtId="0" fontId="16" fillId="0" borderId="0"/>
    <xf numFmtId="0" fontId="16" fillId="0" borderId="0"/>
    <xf numFmtId="0" fontId="45" fillId="23" borderId="0" applyNumberFormat="0" applyBorder="0" applyAlignment="0" applyProtection="0"/>
    <xf numFmtId="0" fontId="45" fillId="23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5" fillId="23" borderId="0" applyNumberFormat="0" applyBorder="0" applyAlignment="0" applyProtection="0"/>
    <xf numFmtId="0" fontId="16" fillId="0" borderId="0"/>
    <xf numFmtId="0" fontId="16" fillId="0" borderId="0"/>
    <xf numFmtId="0" fontId="45" fillId="23" borderId="0" applyNumberFormat="0" applyBorder="0" applyAlignment="0" applyProtection="0"/>
    <xf numFmtId="0" fontId="45" fillId="23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5" fillId="23" borderId="0" applyNumberFormat="0" applyBorder="0" applyAlignment="0" applyProtection="0"/>
    <xf numFmtId="0" fontId="16" fillId="0" borderId="0"/>
    <xf numFmtId="0" fontId="16" fillId="0" borderId="0"/>
    <xf numFmtId="0" fontId="45" fillId="23" borderId="0" applyNumberFormat="0" applyBorder="0" applyAlignment="0" applyProtection="0"/>
    <xf numFmtId="0" fontId="45" fillId="23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5" fillId="23" borderId="0" applyNumberFormat="0" applyBorder="0" applyAlignment="0" applyProtection="0"/>
    <xf numFmtId="0" fontId="16" fillId="0" borderId="0"/>
    <xf numFmtId="0" fontId="16" fillId="0" borderId="0"/>
    <xf numFmtId="0" fontId="45" fillId="23" borderId="0" applyNumberFormat="0" applyBorder="0" applyAlignment="0" applyProtection="0"/>
    <xf numFmtId="0" fontId="45" fillId="23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5" fillId="23" borderId="0" applyNumberFormat="0" applyBorder="0" applyAlignment="0" applyProtection="0"/>
    <xf numFmtId="0" fontId="16" fillId="0" borderId="0"/>
    <xf numFmtId="0" fontId="16" fillId="0" borderId="0"/>
    <xf numFmtId="0" fontId="45" fillId="23" borderId="0" applyNumberFormat="0" applyBorder="0" applyAlignment="0" applyProtection="0"/>
    <xf numFmtId="0" fontId="45" fillId="23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5" fillId="23" borderId="0" applyNumberFormat="0" applyBorder="0" applyAlignment="0" applyProtection="0"/>
    <xf numFmtId="0" fontId="16" fillId="0" borderId="0"/>
    <xf numFmtId="0" fontId="16" fillId="0" borderId="0"/>
    <xf numFmtId="0" fontId="45" fillId="23" borderId="0" applyNumberFormat="0" applyBorder="0" applyAlignment="0" applyProtection="0"/>
    <xf numFmtId="0" fontId="45" fillId="23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5" fillId="23" borderId="0" applyNumberFormat="0" applyBorder="0" applyAlignment="0" applyProtection="0"/>
    <xf numFmtId="0" fontId="16" fillId="0" borderId="0"/>
    <xf numFmtId="0" fontId="16" fillId="0" borderId="0"/>
    <xf numFmtId="0" fontId="45" fillId="23" borderId="0" applyNumberFormat="0" applyBorder="0" applyAlignment="0" applyProtection="0"/>
    <xf numFmtId="0" fontId="16" fillId="0" borderId="0"/>
    <xf numFmtId="0" fontId="45" fillId="23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5" fillId="23" borderId="0" applyNumberFormat="0" applyBorder="0" applyAlignment="0" applyProtection="0"/>
    <xf numFmtId="0" fontId="16" fillId="0" borderId="0"/>
    <xf numFmtId="0" fontId="45" fillId="23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5" fillId="23" borderId="0" applyNumberFormat="0" applyBorder="0" applyAlignment="0" applyProtection="0"/>
    <xf numFmtId="0" fontId="16" fillId="0" borderId="0"/>
    <xf numFmtId="0" fontId="16" fillId="0" borderId="0"/>
    <xf numFmtId="0" fontId="45" fillId="23" borderId="0" applyNumberFormat="0" applyBorder="0" applyAlignment="0" applyProtection="0"/>
    <xf numFmtId="0" fontId="45" fillId="23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5" fillId="23" borderId="0" applyNumberFormat="0" applyBorder="0" applyAlignment="0" applyProtection="0"/>
    <xf numFmtId="0" fontId="16" fillId="0" borderId="0"/>
    <xf numFmtId="0" fontId="45" fillId="23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5" fillId="23" borderId="0" applyNumberFormat="0" applyBorder="0" applyAlignment="0" applyProtection="0"/>
    <xf numFmtId="0" fontId="16" fillId="0" borderId="0"/>
    <xf numFmtId="0" fontId="45" fillId="23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5" fillId="23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5" fillId="23" borderId="0" applyNumberFormat="0" applyBorder="0" applyAlignment="0" applyProtection="0"/>
    <xf numFmtId="0" fontId="45" fillId="23" borderId="0" applyNumberFormat="0" applyBorder="0" applyAlignment="0" applyProtection="0"/>
    <xf numFmtId="0" fontId="45" fillId="23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5" fillId="23" borderId="0" applyNumberFormat="0" applyBorder="0" applyAlignment="0" applyProtection="0"/>
    <xf numFmtId="0" fontId="16" fillId="0" borderId="0"/>
    <xf numFmtId="0" fontId="16" fillId="0" borderId="0"/>
    <xf numFmtId="0" fontId="45" fillId="23" borderId="0" applyNumberFormat="0" applyBorder="0" applyAlignment="0" applyProtection="0"/>
    <xf numFmtId="0" fontId="45" fillId="23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5" fillId="23" borderId="0" applyNumberFormat="0" applyBorder="0" applyAlignment="0" applyProtection="0"/>
    <xf numFmtId="0" fontId="16" fillId="0" borderId="0"/>
    <xf numFmtId="0" fontId="16" fillId="0" borderId="0"/>
    <xf numFmtId="0" fontId="45" fillId="23" borderId="0" applyNumberFormat="0" applyBorder="0" applyAlignment="0" applyProtection="0"/>
    <xf numFmtId="0" fontId="45" fillId="23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5" fillId="23" borderId="0" applyNumberFormat="0" applyBorder="0" applyAlignment="0" applyProtection="0"/>
    <xf numFmtId="0" fontId="16" fillId="0" borderId="0"/>
    <xf numFmtId="0" fontId="16" fillId="0" borderId="0"/>
    <xf numFmtId="0" fontId="45" fillId="23" borderId="0" applyNumberFormat="0" applyBorder="0" applyAlignment="0" applyProtection="0"/>
    <xf numFmtId="0" fontId="45" fillId="23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5" fillId="23" borderId="0" applyNumberFormat="0" applyBorder="0" applyAlignment="0" applyProtection="0"/>
    <xf numFmtId="0" fontId="16" fillId="0" borderId="0"/>
    <xf numFmtId="0" fontId="16" fillId="0" borderId="0"/>
    <xf numFmtId="0" fontId="45" fillId="23" borderId="0" applyNumberFormat="0" applyBorder="0" applyAlignment="0" applyProtection="0"/>
    <xf numFmtId="166" fontId="78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6" fontId="78" fillId="0" borderId="0"/>
    <xf numFmtId="0" fontId="16" fillId="0" borderId="0"/>
    <xf numFmtId="0" fontId="16" fillId="0" borderId="0"/>
    <xf numFmtId="166" fontId="78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3" fillId="0" borderId="0"/>
    <xf numFmtId="0" fontId="16" fillId="0" borderId="0"/>
    <xf numFmtId="0" fontId="1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3" fillId="0" borderId="0"/>
    <xf numFmtId="0" fontId="16" fillId="0" borderId="0"/>
    <xf numFmtId="0" fontId="16" fillId="0" borderId="0"/>
    <xf numFmtId="0" fontId="3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0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>
      <alignment wrapText="1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3" fillId="0" borderId="0"/>
    <xf numFmtId="0" fontId="16" fillId="0" borderId="0"/>
    <xf numFmtId="0" fontId="16" fillId="0" borderId="0"/>
    <xf numFmtId="0" fontId="16" fillId="0" borderId="0"/>
    <xf numFmtId="0" fontId="1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76" fillId="0" borderId="0"/>
    <xf numFmtId="0" fontId="1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0" borderId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24" borderId="7" applyNumberFormat="0" applyFont="0" applyAlignment="0" applyProtection="0"/>
    <xf numFmtId="0" fontId="16" fillId="24" borderId="7" applyNumberFormat="0" applyFont="0" applyAlignment="0" applyProtection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0" borderId="0"/>
    <xf numFmtId="0" fontId="16" fillId="24" borderId="7" applyNumberFormat="0" applyFont="0" applyAlignment="0" applyProtection="0"/>
    <xf numFmtId="0" fontId="16" fillId="24" borderId="7" applyNumberFormat="0" applyFont="0" applyAlignment="0" applyProtection="0"/>
    <xf numFmtId="0" fontId="16" fillId="24" borderId="7" applyNumberFormat="0" applyFont="0" applyAlignment="0" applyProtection="0"/>
    <xf numFmtId="0" fontId="16" fillId="0" borderId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24" borderId="7" applyNumberFormat="0" applyFont="0" applyAlignment="0" applyProtection="0"/>
    <xf numFmtId="0" fontId="16" fillId="24" borderId="7" applyNumberFormat="0" applyFon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24" borderId="7" applyNumberFormat="0" applyFont="0" applyAlignment="0" applyProtection="0"/>
    <xf numFmtId="0" fontId="16" fillId="24" borderId="7" applyNumberFormat="0" applyFont="0" applyAlignment="0" applyProtection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24" borderId="7" applyNumberFormat="0" applyFont="0" applyAlignment="0" applyProtection="0"/>
    <xf numFmtId="0" fontId="16" fillId="24" borderId="7" applyNumberFormat="0" applyFont="0" applyAlignment="0" applyProtection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0" borderId="0"/>
    <xf numFmtId="0" fontId="16" fillId="24" borderId="7" applyNumberFormat="0" applyFont="0" applyAlignment="0" applyProtection="0"/>
    <xf numFmtId="0" fontId="16" fillId="24" borderId="7" applyNumberFormat="0" applyFont="0" applyAlignment="0" applyProtection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0" borderId="0"/>
    <xf numFmtId="0" fontId="16" fillId="24" borderId="7" applyNumberFormat="0" applyFont="0" applyAlignment="0" applyProtection="0"/>
    <xf numFmtId="0" fontId="16" fillId="24" borderId="7" applyNumberFormat="0" applyFont="0" applyAlignment="0" applyProtection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0" borderId="0"/>
    <xf numFmtId="0" fontId="16" fillId="24" borderId="7" applyNumberFormat="0" applyFont="0" applyAlignment="0" applyProtection="0"/>
    <xf numFmtId="0" fontId="16" fillId="24" borderId="7" applyNumberFormat="0" applyFont="0" applyAlignment="0" applyProtection="0"/>
    <xf numFmtId="0" fontId="16" fillId="24" borderId="7" applyNumberFormat="0" applyFon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0" borderId="0"/>
    <xf numFmtId="0" fontId="16" fillId="24" borderId="7" applyNumberFormat="0" applyFont="0" applyAlignment="0" applyProtection="0"/>
    <xf numFmtId="0" fontId="16" fillId="24" borderId="7" applyNumberFormat="0" applyFont="0" applyAlignment="0" applyProtection="0"/>
    <xf numFmtId="0" fontId="16" fillId="0" borderId="0"/>
    <xf numFmtId="0" fontId="16" fillId="24" borderId="7" applyNumberFormat="0" applyFont="0" applyAlignment="0" applyProtection="0"/>
    <xf numFmtId="0" fontId="16" fillId="24" borderId="7" applyNumberFormat="0" applyFon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24" borderId="7" applyNumberFormat="0" applyFont="0" applyAlignment="0" applyProtection="0"/>
    <xf numFmtId="0" fontId="16" fillId="24" borderId="7" applyNumberFormat="0" applyFont="0" applyAlignment="0" applyProtection="0"/>
    <xf numFmtId="0" fontId="16" fillId="24" borderId="7" applyNumberFormat="0" applyFon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0" borderId="0"/>
    <xf numFmtId="0" fontId="16" fillId="24" borderId="7" applyNumberFormat="0" applyFont="0" applyAlignment="0" applyProtection="0"/>
    <xf numFmtId="0" fontId="16" fillId="24" borderId="7" applyNumberFormat="0" applyFont="0" applyAlignment="0" applyProtection="0"/>
    <xf numFmtId="0" fontId="16" fillId="24" borderId="7" applyNumberFormat="0" applyFont="0" applyAlignment="0" applyProtection="0"/>
    <xf numFmtId="0" fontId="16" fillId="0" borderId="0"/>
    <xf numFmtId="0" fontId="16" fillId="0" borderId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0" borderId="0"/>
    <xf numFmtId="0" fontId="16" fillId="24" borderId="7" applyNumberFormat="0" applyFont="0" applyAlignment="0" applyProtection="0"/>
    <xf numFmtId="0" fontId="16" fillId="24" borderId="7" applyNumberFormat="0" applyFon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24" borderId="7" applyNumberFormat="0" applyFont="0" applyAlignment="0" applyProtection="0"/>
    <xf numFmtId="0" fontId="16" fillId="24" borderId="7" applyNumberFormat="0" applyFont="0" applyAlignment="0" applyProtection="0"/>
    <xf numFmtId="0" fontId="16" fillId="24" borderId="7" applyNumberFormat="0" applyFont="0" applyAlignment="0" applyProtection="0"/>
    <xf numFmtId="0" fontId="16" fillId="24" borderId="7" applyNumberFormat="0" applyFont="0" applyAlignment="0" applyProtection="0"/>
    <xf numFmtId="0" fontId="16" fillId="0" borderId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24" borderId="7" applyNumberFormat="0" applyFon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71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0" fontId="46" fillId="20" borderId="8" applyNumberFormat="0" applyAlignment="0" applyProtection="0"/>
    <xf numFmtId="0" fontId="46" fillId="20" borderId="8" applyNumberForma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6" fillId="20" borderId="8" applyNumberFormat="0" applyAlignment="0" applyProtection="0"/>
    <xf numFmtId="0" fontId="16" fillId="0" borderId="0"/>
    <xf numFmtId="0" fontId="16" fillId="0" borderId="0"/>
    <xf numFmtId="0" fontId="46" fillId="20" borderId="8" applyNumberFormat="0" applyAlignment="0" applyProtection="0"/>
    <xf numFmtId="0" fontId="46" fillId="20" borderId="8" applyNumberForma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6" fillId="20" borderId="8" applyNumberFormat="0" applyAlignment="0" applyProtection="0"/>
    <xf numFmtId="0" fontId="16" fillId="0" borderId="0"/>
    <xf numFmtId="0" fontId="16" fillId="0" borderId="0"/>
    <xf numFmtId="0" fontId="46" fillId="20" borderId="8" applyNumberFormat="0" applyAlignment="0" applyProtection="0"/>
    <xf numFmtId="0" fontId="46" fillId="20" borderId="8" applyNumberForma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6" fillId="20" borderId="8" applyNumberFormat="0" applyAlignment="0" applyProtection="0"/>
    <xf numFmtId="0" fontId="16" fillId="0" borderId="0"/>
    <xf numFmtId="0" fontId="16" fillId="0" borderId="0"/>
    <xf numFmtId="0" fontId="46" fillId="20" borderId="8" applyNumberFormat="0" applyAlignment="0" applyProtection="0"/>
    <xf numFmtId="0" fontId="46" fillId="20" borderId="8" applyNumberForma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6" fillId="20" borderId="8" applyNumberFormat="0" applyAlignment="0" applyProtection="0"/>
    <xf numFmtId="0" fontId="16" fillId="0" borderId="0"/>
    <xf numFmtId="0" fontId="16" fillId="0" borderId="0"/>
    <xf numFmtId="0" fontId="46" fillId="20" borderId="8" applyNumberFormat="0" applyAlignment="0" applyProtection="0"/>
    <xf numFmtId="0" fontId="46" fillId="20" borderId="8" applyNumberForma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6" fillId="20" borderId="8" applyNumberFormat="0" applyAlignment="0" applyProtection="0"/>
    <xf numFmtId="0" fontId="16" fillId="0" borderId="0"/>
    <xf numFmtId="0" fontId="16" fillId="0" borderId="0"/>
    <xf numFmtId="0" fontId="46" fillId="20" borderId="8" applyNumberFormat="0" applyAlignment="0" applyProtection="0"/>
    <xf numFmtId="0" fontId="46" fillId="20" borderId="8" applyNumberForma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6" fillId="20" borderId="8" applyNumberFormat="0" applyAlignment="0" applyProtection="0"/>
    <xf numFmtId="0" fontId="16" fillId="0" borderId="0"/>
    <xf numFmtId="0" fontId="16" fillId="0" borderId="0"/>
    <xf numFmtId="0" fontId="46" fillId="20" borderId="8" applyNumberFormat="0" applyAlignment="0" applyProtection="0"/>
    <xf numFmtId="0" fontId="46" fillId="20" borderId="8" applyNumberForma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6" fillId="20" borderId="8" applyNumberFormat="0" applyAlignment="0" applyProtection="0"/>
    <xf numFmtId="0" fontId="16" fillId="0" borderId="0"/>
    <xf numFmtId="0" fontId="16" fillId="0" borderId="0"/>
    <xf numFmtId="0" fontId="46" fillId="20" borderId="8" applyNumberFormat="0" applyAlignment="0" applyProtection="0"/>
    <xf numFmtId="0" fontId="46" fillId="20" borderId="8" applyNumberForma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6" fillId="20" borderId="8" applyNumberFormat="0" applyAlignment="0" applyProtection="0"/>
    <xf numFmtId="0" fontId="16" fillId="0" borderId="0"/>
    <xf numFmtId="0" fontId="16" fillId="0" borderId="0"/>
    <xf numFmtId="0" fontId="46" fillId="20" borderId="8" applyNumberFormat="0" applyAlignment="0" applyProtection="0"/>
    <xf numFmtId="0" fontId="46" fillId="20" borderId="8" applyNumberForma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6" fillId="20" borderId="8" applyNumberFormat="0" applyAlignment="0" applyProtection="0"/>
    <xf numFmtId="0" fontId="16" fillId="0" borderId="0"/>
    <xf numFmtId="0" fontId="16" fillId="0" borderId="0"/>
    <xf numFmtId="0" fontId="46" fillId="20" borderId="8" applyNumberFormat="0" applyAlignment="0" applyProtection="0"/>
    <xf numFmtId="0" fontId="46" fillId="20" borderId="8" applyNumberForma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6" fillId="20" borderId="8" applyNumberFormat="0" applyAlignment="0" applyProtection="0"/>
    <xf numFmtId="0" fontId="16" fillId="0" borderId="0"/>
    <xf numFmtId="0" fontId="16" fillId="0" borderId="0"/>
    <xf numFmtId="0" fontId="46" fillId="20" borderId="8" applyNumberFormat="0" applyAlignment="0" applyProtection="0"/>
    <xf numFmtId="0" fontId="16" fillId="0" borderId="0"/>
    <xf numFmtId="0" fontId="46" fillId="20" borderId="8" applyNumberForma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6" fillId="20" borderId="8" applyNumberFormat="0" applyAlignment="0" applyProtection="0"/>
    <xf numFmtId="0" fontId="16" fillId="0" borderId="0"/>
    <xf numFmtId="0" fontId="46" fillId="20" borderId="8" applyNumberForma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6" fillId="20" borderId="8" applyNumberForma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6" fillId="20" borderId="8" applyNumberFormat="0" applyAlignment="0" applyProtection="0"/>
    <xf numFmtId="0" fontId="16" fillId="0" borderId="0"/>
    <xf numFmtId="0" fontId="16" fillId="0" borderId="0"/>
    <xf numFmtId="0" fontId="46" fillId="20" borderId="8" applyNumberFormat="0" applyAlignment="0" applyProtection="0"/>
    <xf numFmtId="0" fontId="46" fillId="20" borderId="8" applyNumberFormat="0" applyAlignment="0" applyProtection="0"/>
    <xf numFmtId="0" fontId="46" fillId="20" borderId="8" applyNumberForma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6" fillId="20" borderId="8" applyNumberFormat="0" applyAlignment="0" applyProtection="0"/>
    <xf numFmtId="0" fontId="16" fillId="0" borderId="0"/>
    <xf numFmtId="0" fontId="16" fillId="0" borderId="0"/>
    <xf numFmtId="0" fontId="46" fillId="20" borderId="8" applyNumberFormat="0" applyAlignment="0" applyProtection="0"/>
    <xf numFmtId="0" fontId="46" fillId="20" borderId="8" applyNumberForma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6" fillId="20" borderId="8" applyNumberFormat="0" applyAlignment="0" applyProtection="0"/>
    <xf numFmtId="0" fontId="16" fillId="0" borderId="0"/>
    <xf numFmtId="0" fontId="16" fillId="0" borderId="0"/>
    <xf numFmtId="0" fontId="46" fillId="20" borderId="8" applyNumberFormat="0" applyAlignment="0" applyProtection="0"/>
    <xf numFmtId="0" fontId="46" fillId="20" borderId="8" applyNumberForma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6" fillId="20" borderId="8" applyNumberFormat="0" applyAlignment="0" applyProtection="0"/>
    <xf numFmtId="0" fontId="16" fillId="0" borderId="0"/>
    <xf numFmtId="0" fontId="16" fillId="0" borderId="0"/>
    <xf numFmtId="0" fontId="46" fillId="20" borderId="8" applyNumberFormat="0" applyAlignment="0" applyProtection="0"/>
    <xf numFmtId="0" fontId="46" fillId="20" borderId="8" applyNumberForma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6" fillId="20" borderId="8" applyNumberFormat="0" applyAlignment="0" applyProtection="0"/>
    <xf numFmtId="0" fontId="16" fillId="0" borderId="0"/>
    <xf numFmtId="0" fontId="16" fillId="0" borderId="0"/>
    <xf numFmtId="0" fontId="46" fillId="20" borderId="8" applyNumberFormat="0" applyAlignment="0" applyProtection="0"/>
    <xf numFmtId="0" fontId="46" fillId="20" borderId="8" applyNumberForma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6" fillId="20" borderId="8" applyNumberFormat="0" applyAlignment="0" applyProtection="0"/>
    <xf numFmtId="0" fontId="16" fillId="0" borderId="0"/>
    <xf numFmtId="0" fontId="16" fillId="0" borderId="0"/>
    <xf numFmtId="0" fontId="46" fillId="20" borderId="8" applyNumberFormat="0" applyAlignment="0" applyProtection="0"/>
    <xf numFmtId="0" fontId="46" fillId="20" borderId="8" applyNumberForma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6" fillId="20" borderId="8" applyNumberFormat="0" applyAlignment="0" applyProtection="0"/>
    <xf numFmtId="0" fontId="16" fillId="0" borderId="0"/>
    <xf numFmtId="0" fontId="16" fillId="0" borderId="0"/>
    <xf numFmtId="0" fontId="46" fillId="20" borderId="8" applyNumberFormat="0" applyAlignment="0" applyProtection="0"/>
    <xf numFmtId="0" fontId="46" fillId="20" borderId="8" applyNumberForma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6" fillId="20" borderId="8" applyNumberFormat="0" applyAlignment="0" applyProtection="0"/>
    <xf numFmtId="0" fontId="16" fillId="0" borderId="0"/>
    <xf numFmtId="0" fontId="16" fillId="0" borderId="0"/>
    <xf numFmtId="0" fontId="46" fillId="20" borderId="8" applyNumberFormat="0" applyAlignment="0" applyProtection="0"/>
    <xf numFmtId="0" fontId="46" fillId="20" borderId="8" applyNumberForma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6" fillId="20" borderId="8" applyNumberFormat="0" applyAlignment="0" applyProtection="0"/>
    <xf numFmtId="0" fontId="16" fillId="0" borderId="0"/>
    <xf numFmtId="0" fontId="16" fillId="0" borderId="0"/>
    <xf numFmtId="0" fontId="46" fillId="20" borderId="8" applyNumberFormat="0" applyAlignment="0" applyProtection="0"/>
    <xf numFmtId="0" fontId="46" fillId="20" borderId="8" applyNumberForma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6" fillId="20" borderId="8" applyNumberFormat="0" applyAlignment="0" applyProtection="0"/>
    <xf numFmtId="0" fontId="16" fillId="0" borderId="0"/>
    <xf numFmtId="0" fontId="16" fillId="0" borderId="0"/>
    <xf numFmtId="0" fontId="46" fillId="20" borderId="8" applyNumberFormat="0" applyAlignment="0" applyProtection="0"/>
    <xf numFmtId="0" fontId="46" fillId="20" borderId="8" applyNumberForma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6" fillId="20" borderId="8" applyNumberFormat="0" applyAlignment="0" applyProtection="0"/>
    <xf numFmtId="0" fontId="16" fillId="0" borderId="0"/>
    <xf numFmtId="0" fontId="16" fillId="0" borderId="0"/>
    <xf numFmtId="0" fontId="46" fillId="20" borderId="8" applyNumberFormat="0" applyAlignment="0" applyProtection="0"/>
    <xf numFmtId="0" fontId="16" fillId="0" borderId="0"/>
    <xf numFmtId="0" fontId="48" fillId="29" borderId="45" applyNumberForma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8" fillId="29" borderId="45" applyNumberFormat="0" applyAlignment="0" applyProtection="0"/>
    <xf numFmtId="0" fontId="16" fillId="0" borderId="0"/>
    <xf numFmtId="0" fontId="46" fillId="20" borderId="8" applyNumberForma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6" fillId="20" borderId="8" applyNumberForma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6" fillId="20" borderId="8" applyNumberFormat="0" applyAlignment="0" applyProtection="0"/>
    <xf numFmtId="0" fontId="16" fillId="0" borderId="0"/>
    <xf numFmtId="0" fontId="16" fillId="0" borderId="0"/>
    <xf numFmtId="0" fontId="46" fillId="20" borderId="8" applyNumberFormat="0" applyAlignment="0" applyProtection="0"/>
    <xf numFmtId="0" fontId="46" fillId="20" borderId="8" applyNumberForma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6" fillId="20" borderId="8" applyNumberFormat="0" applyAlignment="0" applyProtection="0"/>
    <xf numFmtId="0" fontId="16" fillId="0" borderId="0"/>
    <xf numFmtId="0" fontId="16" fillId="0" borderId="0"/>
    <xf numFmtId="0" fontId="46" fillId="20" borderId="8" applyNumberFormat="0" applyAlignment="0" applyProtection="0"/>
    <xf numFmtId="0" fontId="46" fillId="20" borderId="8" applyNumberForma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6" fillId="20" borderId="8" applyNumberFormat="0" applyAlignment="0" applyProtection="0"/>
    <xf numFmtId="0" fontId="16" fillId="0" borderId="0"/>
    <xf numFmtId="0" fontId="16" fillId="0" borderId="0"/>
    <xf numFmtId="0" fontId="46" fillId="20" borderId="8" applyNumberFormat="0" applyAlignment="0" applyProtection="0"/>
    <xf numFmtId="0" fontId="46" fillId="20" borderId="8" applyNumberForma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6" fillId="20" borderId="8" applyNumberFormat="0" applyAlignment="0" applyProtection="0"/>
    <xf numFmtId="0" fontId="16" fillId="0" borderId="0"/>
    <xf numFmtId="0" fontId="16" fillId="0" borderId="0"/>
    <xf numFmtId="0" fontId="46" fillId="20" borderId="8" applyNumberFormat="0" applyAlignment="0" applyProtection="0"/>
    <xf numFmtId="0" fontId="46" fillId="20" borderId="8" applyNumberForma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6" fillId="20" borderId="8" applyNumberFormat="0" applyAlignment="0" applyProtection="0"/>
    <xf numFmtId="0" fontId="16" fillId="0" borderId="0"/>
    <xf numFmtId="0" fontId="16" fillId="0" borderId="0"/>
    <xf numFmtId="0" fontId="46" fillId="20" borderId="8" applyNumberFormat="0" applyAlignment="0" applyProtection="0"/>
    <xf numFmtId="0" fontId="46" fillId="20" borderId="8" applyNumberForma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6" fillId="20" borderId="8" applyNumberFormat="0" applyAlignment="0" applyProtection="0"/>
    <xf numFmtId="0" fontId="16" fillId="0" borderId="0"/>
    <xf numFmtId="0" fontId="16" fillId="0" borderId="0"/>
    <xf numFmtId="0" fontId="46" fillId="20" borderId="8" applyNumberFormat="0" applyAlignment="0" applyProtection="0"/>
    <xf numFmtId="0" fontId="46" fillId="20" borderId="8" applyNumberForma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6" fillId="20" borderId="8" applyNumberFormat="0" applyAlignment="0" applyProtection="0"/>
    <xf numFmtId="0" fontId="16" fillId="0" borderId="0"/>
    <xf numFmtId="0" fontId="16" fillId="0" borderId="0"/>
    <xf numFmtId="0" fontId="46" fillId="20" borderId="8" applyNumberFormat="0" applyAlignment="0" applyProtection="0"/>
    <xf numFmtId="0" fontId="46" fillId="20" borderId="8" applyNumberForma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6" fillId="20" borderId="8" applyNumberFormat="0" applyAlignment="0" applyProtection="0"/>
    <xf numFmtId="0" fontId="16" fillId="0" borderId="0"/>
    <xf numFmtId="0" fontId="16" fillId="0" borderId="0"/>
    <xf numFmtId="0" fontId="46" fillId="20" borderId="8" applyNumberFormat="0" applyAlignment="0" applyProtection="0"/>
    <xf numFmtId="0" fontId="46" fillId="20" borderId="8" applyNumberForma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6" fillId="20" borderId="8" applyNumberFormat="0" applyAlignment="0" applyProtection="0"/>
    <xf numFmtId="0" fontId="16" fillId="0" borderId="0"/>
    <xf numFmtId="0" fontId="16" fillId="0" borderId="0"/>
    <xf numFmtId="0" fontId="46" fillId="20" borderId="8" applyNumberFormat="0" applyAlignment="0" applyProtection="0"/>
    <xf numFmtId="0" fontId="46" fillId="20" borderId="8" applyNumberForma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6" fillId="20" borderId="8" applyNumberFormat="0" applyAlignment="0" applyProtection="0"/>
    <xf numFmtId="0" fontId="16" fillId="0" borderId="0"/>
    <xf numFmtId="0" fontId="16" fillId="0" borderId="0"/>
    <xf numFmtId="0" fontId="46" fillId="20" borderId="8" applyNumberFormat="0" applyAlignment="0" applyProtection="0"/>
    <xf numFmtId="0" fontId="46" fillId="20" borderId="8" applyNumberForma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6" fillId="20" borderId="8" applyNumberFormat="0" applyAlignment="0" applyProtection="0"/>
    <xf numFmtId="0" fontId="16" fillId="0" borderId="0"/>
    <xf numFmtId="0" fontId="16" fillId="0" borderId="0"/>
    <xf numFmtId="0" fontId="46" fillId="20" borderId="8" applyNumberFormat="0" applyAlignment="0" applyProtection="0"/>
    <xf numFmtId="0" fontId="46" fillId="20" borderId="8" applyNumberForma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6" fillId="20" borderId="8" applyNumberFormat="0" applyAlignment="0" applyProtection="0"/>
    <xf numFmtId="0" fontId="16" fillId="0" borderId="0"/>
    <xf numFmtId="0" fontId="16" fillId="0" borderId="0"/>
    <xf numFmtId="0" fontId="46" fillId="20" borderId="8" applyNumberFormat="0" applyAlignment="0" applyProtection="0"/>
    <xf numFmtId="0" fontId="46" fillId="20" borderId="8" applyNumberForma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6" fillId="20" borderId="8" applyNumberFormat="0" applyAlignment="0" applyProtection="0"/>
    <xf numFmtId="0" fontId="16" fillId="0" borderId="0"/>
    <xf numFmtId="0" fontId="16" fillId="0" borderId="0"/>
    <xf numFmtId="0" fontId="46" fillId="20" borderId="8" applyNumberFormat="0" applyAlignment="0" applyProtection="0"/>
    <xf numFmtId="0" fontId="46" fillId="20" borderId="8" applyNumberForma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6" fillId="20" borderId="8" applyNumberFormat="0" applyAlignment="0" applyProtection="0"/>
    <xf numFmtId="0" fontId="16" fillId="0" borderId="0"/>
    <xf numFmtId="0" fontId="16" fillId="0" borderId="0"/>
    <xf numFmtId="0" fontId="46" fillId="20" borderId="8" applyNumberFormat="0" applyAlignment="0" applyProtection="0"/>
    <xf numFmtId="0" fontId="46" fillId="20" borderId="8" applyNumberForma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6" fillId="20" borderId="8" applyNumberFormat="0" applyAlignment="0" applyProtection="0"/>
    <xf numFmtId="0" fontId="16" fillId="0" borderId="0"/>
    <xf numFmtId="0" fontId="16" fillId="0" borderId="0"/>
    <xf numFmtId="0" fontId="46" fillId="20" borderId="8" applyNumberFormat="0" applyAlignment="0" applyProtection="0"/>
    <xf numFmtId="0" fontId="46" fillId="20" borderId="8" applyNumberForma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6" fillId="20" borderId="8" applyNumberFormat="0" applyAlignment="0" applyProtection="0"/>
    <xf numFmtId="0" fontId="16" fillId="0" borderId="0"/>
    <xf numFmtId="0" fontId="16" fillId="0" borderId="0"/>
    <xf numFmtId="0" fontId="46" fillId="20" borderId="8" applyNumberFormat="0" applyAlignment="0" applyProtection="0"/>
    <xf numFmtId="0" fontId="46" fillId="20" borderId="8" applyNumberForma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6" fillId="20" borderId="8" applyNumberFormat="0" applyAlignment="0" applyProtection="0"/>
    <xf numFmtId="0" fontId="16" fillId="0" borderId="0"/>
    <xf numFmtId="0" fontId="16" fillId="0" borderId="0"/>
    <xf numFmtId="0" fontId="46" fillId="20" borderId="8" applyNumberFormat="0" applyAlignment="0" applyProtection="0"/>
    <xf numFmtId="0" fontId="46" fillId="20" borderId="8" applyNumberForma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6" fillId="20" borderId="8" applyNumberFormat="0" applyAlignment="0" applyProtection="0"/>
    <xf numFmtId="0" fontId="16" fillId="0" borderId="0"/>
    <xf numFmtId="0" fontId="16" fillId="0" borderId="0"/>
    <xf numFmtId="0" fontId="46" fillId="20" borderId="8" applyNumberFormat="0" applyAlignment="0" applyProtection="0"/>
    <xf numFmtId="0" fontId="46" fillId="20" borderId="8" applyNumberForma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6" fillId="20" borderId="8" applyNumberFormat="0" applyAlignment="0" applyProtection="0"/>
    <xf numFmtId="0" fontId="16" fillId="0" borderId="0"/>
    <xf numFmtId="0" fontId="16" fillId="0" borderId="0"/>
    <xf numFmtId="0" fontId="46" fillId="20" borderId="8" applyNumberFormat="0" applyAlignment="0" applyProtection="0"/>
    <xf numFmtId="0" fontId="46" fillId="20" borderId="8" applyNumberForma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6" fillId="20" borderId="8" applyNumberFormat="0" applyAlignment="0" applyProtection="0"/>
    <xf numFmtId="0" fontId="16" fillId="0" borderId="0"/>
    <xf numFmtId="0" fontId="16" fillId="0" borderId="0"/>
    <xf numFmtId="0" fontId="46" fillId="20" borderId="8" applyNumberForma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6" fillId="20" borderId="8" applyNumberFormat="0" applyAlignment="0" applyProtection="0"/>
    <xf numFmtId="0" fontId="16" fillId="0" borderId="0"/>
    <xf numFmtId="0" fontId="16" fillId="0" borderId="0"/>
    <xf numFmtId="0" fontId="46" fillId="20" borderId="8" applyNumberFormat="0" applyAlignment="0" applyProtection="0"/>
    <xf numFmtId="0" fontId="46" fillId="20" borderId="8" applyNumberForma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6" fillId="20" borderId="8" applyNumberFormat="0" applyAlignment="0" applyProtection="0"/>
    <xf numFmtId="0" fontId="16" fillId="0" borderId="0"/>
    <xf numFmtId="0" fontId="46" fillId="20" borderId="8" applyNumberFormat="0" applyAlignment="0" applyProtection="0"/>
    <xf numFmtId="0" fontId="46" fillId="20" borderId="8" applyNumberForma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6" fillId="20" borderId="8" applyNumberFormat="0" applyAlignment="0" applyProtection="0"/>
    <xf numFmtId="0" fontId="16" fillId="0" borderId="0"/>
    <xf numFmtId="0" fontId="16" fillId="0" borderId="0"/>
    <xf numFmtId="0" fontId="46" fillId="20" borderId="8" applyNumberForma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6" fillId="20" borderId="8" applyNumberFormat="0" applyAlignment="0" applyProtection="0"/>
    <xf numFmtId="0" fontId="16" fillId="0" borderId="0"/>
    <xf numFmtId="0" fontId="46" fillId="20" borderId="8" applyNumberForma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6" fillId="20" borderId="8" applyNumberFormat="0" applyAlignment="0" applyProtection="0"/>
    <xf numFmtId="0" fontId="16" fillId="0" borderId="0"/>
    <xf numFmtId="0" fontId="46" fillId="20" borderId="8" applyNumberForma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6" fillId="20" borderId="8" applyNumberFormat="0" applyAlignment="0" applyProtection="0"/>
    <xf numFmtId="0" fontId="16" fillId="0" borderId="0"/>
    <xf numFmtId="0" fontId="48" fillId="29" borderId="45" applyNumberFormat="0" applyAlignment="0" applyProtection="0"/>
    <xf numFmtId="0" fontId="16" fillId="0" borderId="0"/>
    <xf numFmtId="0" fontId="16" fillId="0" borderId="0"/>
    <xf numFmtId="0" fontId="48" fillId="29" borderId="45" applyNumberFormat="0" applyAlignment="0" applyProtection="0"/>
    <xf numFmtId="0" fontId="16" fillId="0" borderId="0"/>
    <xf numFmtId="0" fontId="48" fillId="29" borderId="45" applyNumberFormat="0" applyAlignment="0" applyProtection="0"/>
    <xf numFmtId="0" fontId="16" fillId="0" borderId="0"/>
    <xf numFmtId="0" fontId="16" fillId="0" borderId="0"/>
    <xf numFmtId="0" fontId="48" fillId="29" borderId="45" applyNumberFormat="0" applyAlignment="0" applyProtection="0"/>
    <xf numFmtId="0" fontId="16" fillId="0" borderId="0"/>
    <xf numFmtId="0" fontId="48" fillId="29" borderId="45" applyNumberFormat="0" applyAlignment="0" applyProtection="0"/>
    <xf numFmtId="0" fontId="16" fillId="0" borderId="0"/>
    <xf numFmtId="0" fontId="16" fillId="0" borderId="0"/>
    <xf numFmtId="0" fontId="48" fillId="29" borderId="45" applyNumberFormat="0" applyAlignment="0" applyProtection="0"/>
    <xf numFmtId="0" fontId="16" fillId="0" borderId="0"/>
    <xf numFmtId="0" fontId="48" fillId="29" borderId="45" applyNumberFormat="0" applyAlignment="0" applyProtection="0"/>
    <xf numFmtId="0" fontId="16" fillId="0" borderId="0"/>
    <xf numFmtId="0" fontId="46" fillId="20" borderId="8" applyNumberFormat="0" applyAlignment="0" applyProtection="0"/>
    <xf numFmtId="0" fontId="48" fillId="29" borderId="45" applyNumberFormat="0" applyAlignment="0" applyProtection="0"/>
    <xf numFmtId="0" fontId="16" fillId="0" borderId="0"/>
    <xf numFmtId="0" fontId="48" fillId="29" borderId="45" applyNumberFormat="0" applyAlignment="0" applyProtection="0"/>
    <xf numFmtId="0" fontId="48" fillId="29" borderId="45" applyNumberFormat="0" applyAlignment="0" applyProtection="0"/>
    <xf numFmtId="0" fontId="46" fillId="20" borderId="8" applyNumberFormat="0" applyAlignment="0" applyProtection="0"/>
    <xf numFmtId="0" fontId="48" fillId="29" borderId="45" applyNumberFormat="0" applyAlignment="0" applyProtection="0"/>
    <xf numFmtId="0" fontId="46" fillId="20" borderId="8" applyNumberFormat="0" applyAlignment="0" applyProtection="0"/>
    <xf numFmtId="0" fontId="46" fillId="20" borderId="8" applyNumberForma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6" fillId="20" borderId="8" applyNumberFormat="0" applyAlignment="0" applyProtection="0"/>
    <xf numFmtId="0" fontId="16" fillId="0" borderId="0"/>
    <xf numFmtId="0" fontId="16" fillId="0" borderId="0"/>
    <xf numFmtId="0" fontId="46" fillId="20" borderId="8" applyNumberFormat="0" applyAlignment="0" applyProtection="0"/>
    <xf numFmtId="0" fontId="46" fillId="20" borderId="8" applyNumberForma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6" fillId="20" borderId="8" applyNumberFormat="0" applyAlignment="0" applyProtection="0"/>
    <xf numFmtId="0" fontId="16" fillId="0" borderId="0"/>
    <xf numFmtId="0" fontId="16" fillId="0" borderId="0"/>
    <xf numFmtId="0" fontId="46" fillId="20" borderId="8" applyNumberFormat="0" applyAlignment="0" applyProtection="0"/>
    <xf numFmtId="0" fontId="46" fillId="20" borderId="8" applyNumberForma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6" fillId="20" borderId="8" applyNumberFormat="0" applyAlignment="0" applyProtection="0"/>
    <xf numFmtId="0" fontId="16" fillId="0" borderId="0"/>
    <xf numFmtId="0" fontId="16" fillId="0" borderId="0"/>
    <xf numFmtId="0" fontId="46" fillId="20" borderId="8" applyNumberFormat="0" applyAlignment="0" applyProtection="0"/>
    <xf numFmtId="0" fontId="46" fillId="20" borderId="8" applyNumberForma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6" fillId="20" borderId="8" applyNumberForma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5" fontId="18" fillId="0" borderId="0" applyFont="0" applyFill="0" applyBorder="0" applyAlignment="0" applyProtection="0">
      <protection locked="0"/>
    </xf>
    <xf numFmtId="0" fontId="16" fillId="0" borderId="0"/>
    <xf numFmtId="165" fontId="18" fillId="0" borderId="0" applyFont="0" applyFill="0" applyBorder="0" applyAlignment="0" applyProtection="0">
      <protection locked="0"/>
    </xf>
    <xf numFmtId="0" fontId="16" fillId="0" borderId="0"/>
    <xf numFmtId="165" fontId="18" fillId="0" borderId="0" applyFont="0" applyFill="0" applyBorder="0" applyAlignment="0" applyProtection="0">
      <protection locked="0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5" fontId="18" fillId="0" borderId="0" applyFont="0" applyFill="0" applyBorder="0" applyAlignment="0" applyProtection="0">
      <protection locked="0"/>
    </xf>
    <xf numFmtId="0" fontId="16" fillId="0" borderId="0"/>
    <xf numFmtId="165" fontId="18" fillId="0" borderId="0" applyFont="0" applyFill="0" applyBorder="0" applyAlignment="0" applyProtection="0">
      <protection locked="0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5" fontId="18" fillId="0" borderId="0" applyFont="0" applyFill="0" applyBorder="0" applyAlignment="0" applyProtection="0">
      <protection locked="0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5" fontId="18" fillId="0" borderId="0" applyFont="0" applyFill="0" applyBorder="0" applyAlignment="0" applyProtection="0">
      <protection locked="0"/>
    </xf>
    <xf numFmtId="0" fontId="16" fillId="0" borderId="0"/>
    <xf numFmtId="10" fontId="18" fillId="0" borderId="0" applyFont="0" applyFill="0" applyBorder="0" applyAlignment="0" applyProtection="0">
      <protection locked="0"/>
    </xf>
    <xf numFmtId="0" fontId="16" fillId="0" borderId="0"/>
    <xf numFmtId="10" fontId="18" fillId="0" borderId="0" applyFont="0" applyFill="0" applyBorder="0" applyAlignment="0" applyProtection="0">
      <protection locked="0"/>
    </xf>
    <xf numFmtId="0" fontId="16" fillId="0" borderId="0"/>
    <xf numFmtId="10" fontId="18" fillId="0" borderId="0" applyFont="0" applyFill="0" applyBorder="0" applyAlignment="0" applyProtection="0">
      <protection locked="0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0" fontId="18" fillId="0" borderId="0" applyFont="0" applyFill="0" applyBorder="0" applyAlignment="0" applyProtection="0">
      <protection locked="0"/>
    </xf>
    <xf numFmtId="0" fontId="16" fillId="0" borderId="0"/>
    <xf numFmtId="10" fontId="18" fillId="0" borderId="0" applyFont="0" applyFill="0" applyBorder="0" applyAlignment="0" applyProtection="0">
      <protection locked="0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0" fontId="18" fillId="0" borderId="0" applyFont="0" applyFill="0" applyBorder="0" applyAlignment="0" applyProtection="0">
      <protection locked="0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0" fontId="18" fillId="0" borderId="0" applyFont="0" applyFill="0" applyBorder="0" applyAlignment="0" applyProtection="0">
      <protection locked="0"/>
    </xf>
    <xf numFmtId="0" fontId="16" fillId="0" borderId="0"/>
    <xf numFmtId="176" fontId="63" fillId="0" borderId="0" applyFont="0" applyFill="0" applyBorder="0" applyAlignment="0" applyProtection="0"/>
    <xf numFmtId="0" fontId="16" fillId="0" borderId="0"/>
    <xf numFmtId="176" fontId="63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76" fontId="63" fillId="0" borderId="0" applyFont="0" applyFill="0" applyBorder="0" applyAlignment="0" applyProtection="0"/>
    <xf numFmtId="0" fontId="16" fillId="0" borderId="0"/>
    <xf numFmtId="187" fontId="16" fillId="0" borderId="0" applyFont="0" applyFill="0" applyBorder="0" applyAlignment="0" applyProtection="0"/>
    <xf numFmtId="187" fontId="16" fillId="0" borderId="0" applyFont="0" applyFill="0" applyBorder="0" applyAlignment="0" applyProtection="0"/>
    <xf numFmtId="0" fontId="16" fillId="0" borderId="0"/>
    <xf numFmtId="187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87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87" fontId="16" fillId="0" borderId="0" applyFont="0" applyFill="0" applyBorder="0" applyAlignment="0" applyProtection="0"/>
    <xf numFmtId="0" fontId="16" fillId="0" borderId="0"/>
    <xf numFmtId="0" fontId="16" fillId="0" borderId="0"/>
    <xf numFmtId="10" fontId="16" fillId="0" borderId="0" applyFont="0" applyFill="0" applyBorder="0" applyAlignment="0" applyProtection="0"/>
    <xf numFmtId="0" fontId="16" fillId="0" borderId="0"/>
    <xf numFmtId="10" fontId="16" fillId="0" borderId="0" applyFont="0" applyFill="0" applyBorder="0" applyAlignment="0" applyProtection="0"/>
    <xf numFmtId="0" fontId="16" fillId="0" borderId="0"/>
    <xf numFmtId="10" fontId="16" fillId="0" borderId="0" applyFont="0" applyFill="0" applyBorder="0" applyAlignment="0" applyProtection="0"/>
    <xf numFmtId="10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0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0" fontId="16" fillId="0" borderId="0" applyFont="0" applyFill="0" applyBorder="0" applyAlignment="0" applyProtection="0"/>
    <xf numFmtId="0" fontId="16" fillId="0" borderId="0"/>
    <xf numFmtId="10" fontId="16" fillId="0" borderId="0" applyFont="0" applyFill="0" applyBorder="0" applyAlignment="0" applyProtection="0"/>
    <xf numFmtId="10" fontId="16" fillId="0" borderId="0" applyFont="0" applyFill="0" applyBorder="0" applyAlignment="0" applyProtection="0"/>
    <xf numFmtId="0" fontId="16" fillId="0" borderId="0"/>
    <xf numFmtId="0" fontId="16" fillId="0" borderId="0"/>
    <xf numFmtId="10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10" fontId="16" fillId="0" borderId="0" applyFont="0" applyFill="0" applyBorder="0" applyAlignment="0" applyProtection="0"/>
    <xf numFmtId="0" fontId="16" fillId="0" borderId="0"/>
    <xf numFmtId="10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0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0" fontId="16" fillId="0" borderId="0" applyFont="0" applyFill="0" applyBorder="0" applyAlignment="0" applyProtection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9" fontId="56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165" fontId="13" fillId="0" borderId="0">
      <alignment vertical="top" wrapText="1"/>
      <protection locked="0"/>
    </xf>
    <xf numFmtId="0" fontId="16" fillId="0" borderId="0"/>
    <xf numFmtId="165" fontId="13" fillId="0" borderId="0">
      <alignment vertical="top" wrapText="1"/>
      <protection locked="0"/>
    </xf>
    <xf numFmtId="0" fontId="16" fillId="0" borderId="0"/>
    <xf numFmtId="165" fontId="13" fillId="0" borderId="0">
      <alignment vertical="top" wrapText="1"/>
      <protection locked="0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5" fontId="13" fillId="0" borderId="0">
      <alignment vertical="top" wrapText="1"/>
      <protection locked="0"/>
    </xf>
    <xf numFmtId="0" fontId="16" fillId="0" borderId="0"/>
    <xf numFmtId="0" fontId="16" fillId="0" borderId="0"/>
    <xf numFmtId="165" fontId="13" fillId="0" borderId="0">
      <alignment vertical="top" wrapText="1"/>
      <protection locked="0"/>
    </xf>
    <xf numFmtId="0" fontId="16" fillId="0" borderId="0"/>
    <xf numFmtId="165" fontId="13" fillId="0" borderId="0">
      <alignment vertical="top" wrapText="1"/>
      <protection locked="0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5" fontId="13" fillId="0" borderId="0">
      <alignment vertical="top" wrapText="1"/>
      <protection locked="0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5" fontId="13" fillId="0" borderId="0">
      <alignment vertical="top" wrapText="1"/>
      <protection locked="0"/>
    </xf>
    <xf numFmtId="0" fontId="16" fillId="0" borderId="0"/>
    <xf numFmtId="10" fontId="13" fillId="0" borderId="0">
      <alignment vertical="top" wrapText="1"/>
      <protection locked="0"/>
    </xf>
    <xf numFmtId="0" fontId="16" fillId="0" borderId="0"/>
    <xf numFmtId="10" fontId="13" fillId="0" borderId="0">
      <alignment vertical="top" wrapText="1"/>
      <protection locked="0"/>
    </xf>
    <xf numFmtId="0" fontId="16" fillId="0" borderId="0"/>
    <xf numFmtId="10" fontId="13" fillId="0" borderId="0">
      <alignment vertical="top" wrapText="1"/>
      <protection locked="0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0" fontId="13" fillId="0" borderId="0">
      <alignment vertical="top" wrapText="1"/>
      <protection locked="0"/>
    </xf>
    <xf numFmtId="0" fontId="16" fillId="0" borderId="0"/>
    <xf numFmtId="0" fontId="16" fillId="0" borderId="0"/>
    <xf numFmtId="10" fontId="13" fillId="0" borderId="0">
      <alignment vertical="top" wrapText="1"/>
      <protection locked="0"/>
    </xf>
    <xf numFmtId="0" fontId="16" fillId="0" borderId="0"/>
    <xf numFmtId="10" fontId="13" fillId="0" borderId="0">
      <alignment vertical="top" wrapText="1"/>
      <protection locked="0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0" fontId="13" fillId="0" borderId="0">
      <alignment vertical="top" wrapText="1"/>
      <protection locked="0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0" fontId="13" fillId="0" borderId="0">
      <alignment vertical="top" wrapText="1"/>
      <protection locked="0"/>
    </xf>
    <xf numFmtId="0" fontId="16" fillId="0" borderId="0"/>
    <xf numFmtId="10" fontId="79" fillId="25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0" fontId="79" fillId="25" borderId="0"/>
    <xf numFmtId="0" fontId="16" fillId="0" borderId="0"/>
    <xf numFmtId="0" fontId="16" fillId="0" borderId="0"/>
    <xf numFmtId="10" fontId="79" fillId="25" borderId="0"/>
    <xf numFmtId="172" fontId="16" fillId="0" borderId="0" applyFill="0" applyBorder="0" applyAlignment="0"/>
    <xf numFmtId="0" fontId="16" fillId="0" borderId="0"/>
    <xf numFmtId="172" fontId="16" fillId="0" borderId="0" applyFill="0" applyBorder="0" applyAlignment="0"/>
    <xf numFmtId="0" fontId="16" fillId="0" borderId="0"/>
    <xf numFmtId="172" fontId="16" fillId="0" borderId="0" applyFill="0" applyBorder="0" applyAlignment="0"/>
    <xf numFmtId="172" fontId="16" fillId="0" borderId="0" applyFill="0" applyBorder="0" applyAlignment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72" fontId="16" fillId="0" borderId="0" applyFill="0" applyBorder="0" applyAlignment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72" fontId="16" fillId="0" borderId="0" applyFill="0" applyBorder="0" applyAlignment="0"/>
    <xf numFmtId="0" fontId="16" fillId="0" borderId="0"/>
    <xf numFmtId="172" fontId="16" fillId="0" borderId="0" applyFill="0" applyBorder="0" applyAlignment="0"/>
    <xf numFmtId="172" fontId="16" fillId="0" borderId="0" applyFill="0" applyBorder="0" applyAlignment="0"/>
    <xf numFmtId="0" fontId="16" fillId="0" borderId="0"/>
    <xf numFmtId="0" fontId="16" fillId="0" borderId="0"/>
    <xf numFmtId="172" fontId="16" fillId="0" borderId="0" applyFill="0" applyBorder="0" applyAlignment="0"/>
    <xf numFmtId="0" fontId="16" fillId="0" borderId="0"/>
    <xf numFmtId="0" fontId="16" fillId="0" borderId="0"/>
    <xf numFmtId="0" fontId="16" fillId="0" borderId="0"/>
    <xf numFmtId="172" fontId="16" fillId="0" borderId="0" applyFill="0" applyBorder="0" applyAlignment="0"/>
    <xf numFmtId="0" fontId="16" fillId="0" borderId="0"/>
    <xf numFmtId="172" fontId="16" fillId="0" borderId="0" applyFill="0" applyBorder="0" applyAlignment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72" fontId="16" fillId="0" borderId="0" applyFill="0" applyBorder="0" applyAlignment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72" fontId="16" fillId="0" borderId="0" applyFill="0" applyBorder="0" applyAlignment="0"/>
    <xf numFmtId="0" fontId="16" fillId="0" borderId="0"/>
    <xf numFmtId="173" fontId="63" fillId="0" borderId="0" applyFill="0" applyBorder="0" applyAlignment="0"/>
    <xf numFmtId="0" fontId="16" fillId="0" borderId="0"/>
    <xf numFmtId="173" fontId="63" fillId="0" borderId="0" applyFill="0" applyBorder="0" applyAlignment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73" fontId="63" fillId="0" borderId="0" applyFill="0" applyBorder="0" applyAlignment="0"/>
    <xf numFmtId="0" fontId="16" fillId="0" borderId="0"/>
    <xf numFmtId="172" fontId="16" fillId="0" borderId="0" applyFill="0" applyBorder="0" applyAlignment="0"/>
    <xf numFmtId="0" fontId="16" fillId="0" borderId="0"/>
    <xf numFmtId="172" fontId="16" fillId="0" borderId="0" applyFill="0" applyBorder="0" applyAlignment="0"/>
    <xf numFmtId="0" fontId="16" fillId="0" borderId="0"/>
    <xf numFmtId="172" fontId="16" fillId="0" borderId="0" applyFill="0" applyBorder="0" applyAlignment="0"/>
    <xf numFmtId="172" fontId="16" fillId="0" borderId="0" applyFill="0" applyBorder="0" applyAlignment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72" fontId="16" fillId="0" borderId="0" applyFill="0" applyBorder="0" applyAlignment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72" fontId="16" fillId="0" borderId="0" applyFill="0" applyBorder="0" applyAlignment="0"/>
    <xf numFmtId="0" fontId="16" fillId="0" borderId="0"/>
    <xf numFmtId="172" fontId="16" fillId="0" borderId="0" applyFill="0" applyBorder="0" applyAlignment="0"/>
    <xf numFmtId="172" fontId="16" fillId="0" borderId="0" applyFill="0" applyBorder="0" applyAlignment="0"/>
    <xf numFmtId="0" fontId="16" fillId="0" borderId="0"/>
    <xf numFmtId="0" fontId="16" fillId="0" borderId="0"/>
    <xf numFmtId="172" fontId="16" fillId="0" borderId="0" applyFill="0" applyBorder="0" applyAlignment="0"/>
    <xf numFmtId="0" fontId="16" fillId="0" borderId="0"/>
    <xf numFmtId="0" fontId="16" fillId="0" borderId="0"/>
    <xf numFmtId="0" fontId="16" fillId="0" borderId="0"/>
    <xf numFmtId="172" fontId="16" fillId="0" borderId="0" applyFill="0" applyBorder="0" applyAlignment="0"/>
    <xf numFmtId="0" fontId="16" fillId="0" borderId="0"/>
    <xf numFmtId="172" fontId="16" fillId="0" borderId="0" applyFill="0" applyBorder="0" applyAlignment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72" fontId="16" fillId="0" borderId="0" applyFill="0" applyBorder="0" applyAlignment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72" fontId="16" fillId="0" borderId="0" applyFill="0" applyBorder="0" applyAlignment="0"/>
    <xf numFmtId="0" fontId="16" fillId="0" borderId="0"/>
    <xf numFmtId="177" fontId="63" fillId="0" borderId="0" applyFill="0" applyBorder="0" applyAlignment="0"/>
    <xf numFmtId="0" fontId="16" fillId="0" borderId="0"/>
    <xf numFmtId="177" fontId="63" fillId="0" borderId="0" applyFill="0" applyBorder="0" applyAlignment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77" fontId="63" fillId="0" borderId="0" applyFill="0" applyBorder="0" applyAlignment="0"/>
    <xf numFmtId="0" fontId="16" fillId="0" borderId="0"/>
    <xf numFmtId="173" fontId="63" fillId="0" borderId="0" applyFill="0" applyBorder="0" applyAlignment="0"/>
    <xf numFmtId="0" fontId="16" fillId="0" borderId="0"/>
    <xf numFmtId="173" fontId="63" fillId="0" borderId="0" applyFill="0" applyBorder="0" applyAlignment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73" fontId="63" fillId="0" borderId="0" applyFill="0" applyBorder="0" applyAlignment="0"/>
    <xf numFmtId="0" fontId="16" fillId="0" borderId="0"/>
    <xf numFmtId="0" fontId="76" fillId="0" borderId="0" applyNumberFormat="0" applyFont="0" applyFill="0" applyBorder="0" applyAlignment="0" applyProtection="0">
      <alignment horizontal="left"/>
    </xf>
    <xf numFmtId="0" fontId="16" fillId="0" borderId="0"/>
    <xf numFmtId="0" fontId="16" fillId="0" borderId="0"/>
    <xf numFmtId="0" fontId="76" fillId="0" borderId="0" applyNumberFormat="0" applyFont="0" applyFill="0" applyBorder="0" applyAlignment="0" applyProtection="0">
      <alignment horizontal="left"/>
    </xf>
    <xf numFmtId="0" fontId="16" fillId="0" borderId="0"/>
    <xf numFmtId="0" fontId="76" fillId="0" borderId="0" applyNumberFormat="0" applyFont="0" applyFill="0" applyBorder="0" applyAlignment="0" applyProtection="0">
      <alignment horizontal="left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76" fillId="0" borderId="0" applyNumberFormat="0" applyFont="0" applyFill="0" applyBorder="0" applyAlignment="0" applyProtection="0">
      <alignment horizontal="left"/>
    </xf>
    <xf numFmtId="0" fontId="16" fillId="0" borderId="0"/>
    <xf numFmtId="0" fontId="16" fillId="0" borderId="0"/>
    <xf numFmtId="0" fontId="76" fillId="0" borderId="0" applyNumberFormat="0" applyFont="0" applyFill="0" applyBorder="0" applyAlignment="0" applyProtection="0">
      <alignment horizontal="left"/>
    </xf>
    <xf numFmtId="0" fontId="76" fillId="0" borderId="0" applyNumberFormat="0" applyFont="0" applyFill="0" applyBorder="0" applyAlignment="0" applyProtection="0">
      <alignment horizontal="left"/>
    </xf>
    <xf numFmtId="0" fontId="76" fillId="0" borderId="0" applyNumberFormat="0" applyFont="0" applyFill="0" applyBorder="0" applyAlignment="0" applyProtection="0">
      <alignment horizontal="left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76" fillId="0" borderId="0" applyNumberFormat="0" applyFont="0" applyFill="0" applyBorder="0" applyAlignment="0" applyProtection="0">
      <alignment horizontal="left"/>
    </xf>
    <xf numFmtId="0" fontId="16" fillId="0" borderId="0"/>
    <xf numFmtId="0" fontId="16" fillId="0" borderId="0"/>
    <xf numFmtId="0" fontId="76" fillId="0" borderId="0" applyNumberFormat="0" applyFont="0" applyFill="0" applyBorder="0" applyAlignment="0" applyProtection="0">
      <alignment horizontal="left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76" fillId="0" borderId="0" applyNumberFormat="0" applyFont="0" applyFill="0" applyBorder="0" applyAlignment="0" applyProtection="0">
      <alignment horizontal="left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76" fillId="0" borderId="0" applyNumberFormat="0" applyFont="0" applyFill="0" applyBorder="0" applyAlignment="0" applyProtection="0">
      <alignment horizontal="left"/>
    </xf>
    <xf numFmtId="0" fontId="16" fillId="0" borderId="0"/>
    <xf numFmtId="0" fontId="16" fillId="0" borderId="0"/>
    <xf numFmtId="15" fontId="7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5" fontId="76" fillId="0" borderId="0" applyFont="0" applyFill="0" applyBorder="0" applyAlignment="0" applyProtection="0"/>
    <xf numFmtId="0" fontId="16" fillId="0" borderId="0"/>
    <xf numFmtId="0" fontId="16" fillId="0" borderId="0"/>
    <xf numFmtId="15" fontId="7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5" fontId="76" fillId="0" borderId="0" applyFont="0" applyFill="0" applyBorder="0" applyAlignment="0" applyProtection="0"/>
    <xf numFmtId="0" fontId="16" fillId="0" borderId="0"/>
    <xf numFmtId="0" fontId="16" fillId="0" borderId="0"/>
    <xf numFmtId="15" fontId="7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5" fontId="76" fillId="0" borderId="0" applyFont="0" applyFill="0" applyBorder="0" applyAlignment="0" applyProtection="0"/>
    <xf numFmtId="0" fontId="16" fillId="0" borderId="0"/>
    <xf numFmtId="0" fontId="16" fillId="0" borderId="0"/>
    <xf numFmtId="15" fontId="7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5" fontId="76" fillId="0" borderId="0" applyFont="0" applyFill="0" applyBorder="0" applyAlignment="0" applyProtection="0"/>
    <xf numFmtId="0" fontId="16" fillId="0" borderId="0"/>
    <xf numFmtId="4" fontId="76" fillId="0" borderId="0" applyFont="0" applyFill="0" applyBorder="0" applyAlignment="0" applyProtection="0"/>
    <xf numFmtId="0" fontId="16" fillId="0" borderId="0"/>
    <xf numFmtId="0" fontId="16" fillId="0" borderId="0"/>
    <xf numFmtId="4" fontId="76" fillId="0" borderId="0" applyFont="0" applyFill="0" applyBorder="0" applyAlignment="0" applyProtection="0"/>
    <xf numFmtId="0" fontId="16" fillId="0" borderId="0"/>
    <xf numFmtId="4" fontId="7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" fontId="76" fillId="0" borderId="0" applyFont="0" applyFill="0" applyBorder="0" applyAlignment="0" applyProtection="0"/>
    <xf numFmtId="0" fontId="16" fillId="0" borderId="0"/>
    <xf numFmtId="0" fontId="16" fillId="0" borderId="0"/>
    <xf numFmtId="4" fontId="76" fillId="0" borderId="0" applyFont="0" applyFill="0" applyBorder="0" applyAlignment="0" applyProtection="0"/>
    <xf numFmtId="4" fontId="76" fillId="0" borderId="0" applyFont="0" applyFill="0" applyBorder="0" applyAlignment="0" applyProtection="0"/>
    <xf numFmtId="4" fontId="7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" fontId="76" fillId="0" borderId="0" applyFont="0" applyFill="0" applyBorder="0" applyAlignment="0" applyProtection="0"/>
    <xf numFmtId="0" fontId="16" fillId="0" borderId="0"/>
    <xf numFmtId="0" fontId="16" fillId="0" borderId="0"/>
    <xf numFmtId="4" fontId="7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" fontId="7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" fontId="76" fillId="0" borderId="0" applyFont="0" applyFill="0" applyBorder="0" applyAlignment="0" applyProtection="0"/>
    <xf numFmtId="0" fontId="16" fillId="0" borderId="0"/>
    <xf numFmtId="0" fontId="16" fillId="0" borderId="0"/>
    <xf numFmtId="0" fontId="80" fillId="0" borderId="34">
      <alignment horizont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80" fillId="0" borderId="34">
      <alignment horizontal="center"/>
    </xf>
    <xf numFmtId="0" fontId="16" fillId="0" borderId="0"/>
    <xf numFmtId="0" fontId="16" fillId="0" borderId="0"/>
    <xf numFmtId="0" fontId="80" fillId="0" borderId="34">
      <alignment horizont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80" fillId="0" borderId="34">
      <alignment horizontal="center"/>
    </xf>
    <xf numFmtId="0" fontId="16" fillId="0" borderId="0"/>
    <xf numFmtId="0" fontId="16" fillId="0" borderId="0"/>
    <xf numFmtId="0" fontId="80" fillId="0" borderId="34">
      <alignment horizont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80" fillId="0" borderId="34">
      <alignment horizontal="center"/>
    </xf>
    <xf numFmtId="0" fontId="16" fillId="0" borderId="0"/>
    <xf numFmtId="0" fontId="16" fillId="0" borderId="0"/>
    <xf numFmtId="0" fontId="80" fillId="0" borderId="34">
      <alignment horizont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80" fillId="0" borderId="34">
      <alignment horizontal="center"/>
    </xf>
    <xf numFmtId="0" fontId="16" fillId="0" borderId="0"/>
    <xf numFmtId="0" fontId="16" fillId="0" borderId="0"/>
    <xf numFmtId="0" fontId="16" fillId="0" borderId="0"/>
    <xf numFmtId="3" fontId="7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3" fontId="76" fillId="0" borderId="0" applyFont="0" applyFill="0" applyBorder="0" applyAlignment="0" applyProtection="0"/>
    <xf numFmtId="0" fontId="16" fillId="0" borderId="0"/>
    <xf numFmtId="0" fontId="16" fillId="0" borderId="0"/>
    <xf numFmtId="3" fontId="7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3" fontId="76" fillId="0" borderId="0" applyFont="0" applyFill="0" applyBorder="0" applyAlignment="0" applyProtection="0"/>
    <xf numFmtId="0" fontId="16" fillId="0" borderId="0"/>
    <xf numFmtId="0" fontId="16" fillId="0" borderId="0"/>
    <xf numFmtId="3" fontId="7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3" fontId="76" fillId="0" borderId="0" applyFont="0" applyFill="0" applyBorder="0" applyAlignment="0" applyProtection="0"/>
    <xf numFmtId="0" fontId="16" fillId="0" borderId="0"/>
    <xf numFmtId="0" fontId="16" fillId="0" borderId="0"/>
    <xf numFmtId="3" fontId="7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3" fontId="7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76" fillId="42" borderId="0" applyNumberFormat="0" applyFont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76" fillId="42" borderId="0" applyNumberFormat="0" applyFont="0" applyBorder="0" applyAlignment="0" applyProtection="0"/>
    <xf numFmtId="0" fontId="16" fillId="0" borderId="0"/>
    <xf numFmtId="0" fontId="16" fillId="0" borderId="0"/>
    <xf numFmtId="0" fontId="76" fillId="42" borderId="0" applyNumberFormat="0" applyFont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76" fillId="42" borderId="0" applyNumberFormat="0" applyFont="0" applyBorder="0" applyAlignment="0" applyProtection="0"/>
    <xf numFmtId="0" fontId="16" fillId="0" borderId="0"/>
    <xf numFmtId="0" fontId="16" fillId="0" borderId="0"/>
    <xf numFmtId="0" fontId="76" fillId="42" borderId="0" applyNumberFormat="0" applyFont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76" fillId="42" borderId="0" applyNumberFormat="0" applyFont="0" applyBorder="0" applyAlignment="0" applyProtection="0"/>
    <xf numFmtId="0" fontId="16" fillId="0" borderId="0"/>
    <xf numFmtId="0" fontId="16" fillId="0" borderId="0"/>
    <xf numFmtId="0" fontId="76" fillId="42" borderId="0" applyNumberFormat="0" applyFont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76" fillId="42" borderId="0" applyNumberFormat="0" applyFont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 applyNumberFormat="0" applyFill="0" applyBorder="0" applyAlignment="0" applyProtection="0">
      <alignment horizontal="left"/>
    </xf>
    <xf numFmtId="0" fontId="16" fillId="0" borderId="0"/>
    <xf numFmtId="0" fontId="16" fillId="0" borderId="0" applyNumberFormat="0" applyFill="0" applyBorder="0" applyAlignment="0" applyProtection="0">
      <alignment horizontal="left"/>
    </xf>
    <xf numFmtId="0" fontId="16" fillId="0" borderId="0"/>
    <xf numFmtId="0" fontId="16" fillId="0" borderId="0" applyNumberFormat="0" applyFill="0" applyBorder="0" applyAlignment="0" applyProtection="0">
      <alignment horizontal="left"/>
    </xf>
    <xf numFmtId="0" fontId="16" fillId="0" borderId="0" applyNumberFormat="0" applyFill="0" applyBorder="0" applyAlignment="0" applyProtection="0">
      <alignment horizontal="left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 applyNumberFormat="0" applyFill="0" applyBorder="0" applyAlignment="0" applyProtection="0">
      <alignment horizontal="left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 applyNumberFormat="0" applyFill="0" applyBorder="0" applyAlignment="0" applyProtection="0">
      <alignment horizontal="left"/>
    </xf>
    <xf numFmtId="0" fontId="16" fillId="0" borderId="0"/>
    <xf numFmtId="0" fontId="16" fillId="0" borderId="0" applyNumberFormat="0" applyFill="0" applyBorder="0" applyAlignment="0" applyProtection="0">
      <alignment horizontal="left"/>
    </xf>
    <xf numFmtId="0" fontId="16" fillId="0" borderId="0" applyNumberFormat="0" applyFill="0" applyBorder="0" applyAlignment="0" applyProtection="0">
      <alignment horizontal="left"/>
    </xf>
    <xf numFmtId="0" fontId="16" fillId="0" borderId="0"/>
    <xf numFmtId="0" fontId="16" fillId="0" borderId="0"/>
    <xf numFmtId="0" fontId="16" fillId="0" borderId="0" applyNumberFormat="0" applyFill="0" applyBorder="0" applyAlignment="0" applyProtection="0">
      <alignment horizontal="left"/>
    </xf>
    <xf numFmtId="0" fontId="16" fillId="0" borderId="0"/>
    <xf numFmtId="0" fontId="16" fillId="0" borderId="0"/>
    <xf numFmtId="0" fontId="16" fillId="0" borderId="0"/>
    <xf numFmtId="0" fontId="16" fillId="0" borderId="0" applyNumberFormat="0" applyFill="0" applyBorder="0" applyAlignment="0" applyProtection="0">
      <alignment horizontal="left"/>
    </xf>
    <xf numFmtId="0" fontId="16" fillId="0" borderId="0"/>
    <xf numFmtId="0" fontId="16" fillId="0" borderId="0" applyNumberFormat="0" applyFill="0" applyBorder="0" applyAlignment="0" applyProtection="0">
      <alignment horizontal="left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 applyNumberFormat="0" applyFill="0" applyBorder="0" applyAlignment="0" applyProtection="0">
      <alignment horizontal="left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 applyNumberFormat="0" applyFill="0" applyBorder="0" applyAlignment="0" applyProtection="0">
      <alignment horizontal="left"/>
    </xf>
    <xf numFmtId="0" fontId="16" fillId="0" borderId="0"/>
    <xf numFmtId="4" fontId="81" fillId="43" borderId="8" applyNumberFormat="0" applyProtection="0">
      <alignment horizontal="right"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" fontId="81" fillId="43" borderId="8" applyNumberFormat="0" applyProtection="0">
      <alignment horizontal="right" vertical="center"/>
    </xf>
    <xf numFmtId="0" fontId="16" fillId="0" borderId="0"/>
    <xf numFmtId="0" fontId="16" fillId="0" borderId="0"/>
    <xf numFmtId="4" fontId="81" fillId="43" borderId="8" applyNumberFormat="0" applyProtection="0">
      <alignment horizontal="right" vertical="center"/>
    </xf>
    <xf numFmtId="0" fontId="2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5" fontId="15" fillId="0" borderId="14">
      <alignment horizontal="center"/>
    </xf>
    <xf numFmtId="0" fontId="16" fillId="0" borderId="0"/>
    <xf numFmtId="0" fontId="16" fillId="0" borderId="0"/>
    <xf numFmtId="5" fontId="15" fillId="0" borderId="14">
      <alignment horizont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0" fontId="82" fillId="0" borderId="0" applyBorder="0">
      <alignment horizontal="right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0" fontId="82" fillId="0" borderId="0" applyBorder="0">
      <alignment horizontal="right"/>
    </xf>
    <xf numFmtId="0" fontId="16" fillId="0" borderId="0"/>
    <xf numFmtId="0" fontId="16" fillId="0" borderId="0"/>
    <xf numFmtId="40" fontId="82" fillId="0" borderId="0" applyBorder="0">
      <alignment horizontal="right"/>
    </xf>
    <xf numFmtId="3" fontId="83" fillId="0" borderId="0">
      <alignment horizontal="right" vertical="center"/>
    </xf>
    <xf numFmtId="3" fontId="83" fillId="0" borderId="0">
      <alignment horizontal="right"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3" fontId="83" fillId="0" borderId="0">
      <alignment horizontal="right" vertical="center"/>
    </xf>
    <xf numFmtId="0" fontId="16" fillId="0" borderId="0"/>
    <xf numFmtId="0" fontId="16" fillId="0" borderId="0"/>
    <xf numFmtId="49" fontId="83" fillId="0" borderId="0">
      <alignment horizontal="right" vertical="center"/>
    </xf>
    <xf numFmtId="49" fontId="83" fillId="0" borderId="0">
      <alignment horizontal="right"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9" fontId="83" fillId="0" borderId="0">
      <alignment horizontal="right" vertical="center"/>
    </xf>
    <xf numFmtId="0" fontId="16" fillId="0" borderId="0"/>
    <xf numFmtId="0" fontId="16" fillId="0" borderId="0"/>
    <xf numFmtId="188" fontId="63" fillId="0" borderId="21"/>
    <xf numFmtId="0" fontId="16" fillId="0" borderId="0"/>
    <xf numFmtId="188" fontId="63" fillId="0" borderId="21"/>
    <xf numFmtId="0" fontId="16" fillId="0" borderId="0"/>
    <xf numFmtId="188" fontId="63" fillId="0" borderId="21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88" fontId="63" fillId="0" borderId="21"/>
    <xf numFmtId="0" fontId="16" fillId="0" borderId="0"/>
    <xf numFmtId="188" fontId="63" fillId="0" borderId="21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88" fontId="63" fillId="0" borderId="21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88" fontId="63" fillId="0" borderId="21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9" fontId="53" fillId="0" borderId="0" applyFill="0" applyBorder="0" applyAlignment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9" fontId="53" fillId="0" borderId="0" applyFill="0" applyBorder="0" applyAlignment="0"/>
    <xf numFmtId="0" fontId="16" fillId="0" borderId="0"/>
    <xf numFmtId="0" fontId="16" fillId="0" borderId="0"/>
    <xf numFmtId="49" fontId="53" fillId="0" borderId="0" applyFill="0" applyBorder="0" applyAlignment="0"/>
    <xf numFmtId="189" fontId="63" fillId="0" borderId="0" applyFill="0" applyBorder="0" applyAlignment="0"/>
    <xf numFmtId="0" fontId="16" fillId="0" borderId="0"/>
    <xf numFmtId="189" fontId="63" fillId="0" borderId="0" applyFill="0" applyBorder="0" applyAlignment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89" fontId="63" fillId="0" borderId="0" applyFill="0" applyBorder="0" applyAlignment="0"/>
    <xf numFmtId="0" fontId="16" fillId="0" borderId="0"/>
    <xf numFmtId="190" fontId="63" fillId="0" borderId="0" applyFill="0" applyBorder="0" applyAlignment="0"/>
    <xf numFmtId="0" fontId="16" fillId="0" borderId="0"/>
    <xf numFmtId="190" fontId="63" fillId="0" borderId="0" applyFill="0" applyBorder="0" applyAlignment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90" fontId="63" fillId="0" borderId="0" applyFill="0" applyBorder="0" applyAlignment="0"/>
    <xf numFmtId="0" fontId="16" fillId="0" borderId="0"/>
    <xf numFmtId="0" fontId="47" fillId="0" borderId="0" applyNumberFormat="0" applyFill="0" applyBorder="0" applyAlignment="0" applyProtection="0"/>
    <xf numFmtId="0" fontId="16" fillId="0" borderId="0"/>
    <xf numFmtId="0" fontId="16" fillId="0" borderId="0"/>
    <xf numFmtId="0" fontId="47" fillId="0" borderId="0" applyNumberFormat="0" applyFill="0" applyBorder="0" applyAlignment="0" applyProtection="0"/>
    <xf numFmtId="0" fontId="16" fillId="0" borderId="0"/>
    <xf numFmtId="0" fontId="16" fillId="0" borderId="0"/>
    <xf numFmtId="0" fontId="47" fillId="0" borderId="0" applyNumberForma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7" fillId="0" borderId="0" applyNumberFormat="0" applyFill="0" applyBorder="0" applyAlignment="0" applyProtection="0"/>
    <xf numFmtId="0" fontId="16" fillId="0" borderId="0"/>
    <xf numFmtId="0" fontId="16" fillId="0" borderId="0"/>
    <xf numFmtId="0" fontId="47" fillId="0" borderId="0" applyNumberFormat="0" applyFill="0" applyBorder="0" applyAlignment="0" applyProtection="0"/>
    <xf numFmtId="0" fontId="16" fillId="0" borderId="0"/>
    <xf numFmtId="0" fontId="16" fillId="0" borderId="0"/>
    <xf numFmtId="0" fontId="47" fillId="0" borderId="0" applyNumberForma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7" fillId="0" borderId="0" applyNumberFormat="0" applyFill="0" applyBorder="0" applyAlignment="0" applyProtection="0"/>
    <xf numFmtId="0" fontId="16" fillId="0" borderId="0"/>
    <xf numFmtId="0" fontId="16" fillId="0" borderId="0"/>
    <xf numFmtId="0" fontId="47" fillId="0" borderId="0" applyNumberFormat="0" applyFill="0" applyBorder="0" applyAlignment="0" applyProtection="0"/>
    <xf numFmtId="0" fontId="16" fillId="0" borderId="0"/>
    <xf numFmtId="0" fontId="16" fillId="0" borderId="0"/>
    <xf numFmtId="0" fontId="47" fillId="0" borderId="0" applyNumberForma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7" fillId="0" borderId="0" applyNumberFormat="0" applyFill="0" applyBorder="0" applyAlignment="0" applyProtection="0"/>
    <xf numFmtId="0" fontId="16" fillId="0" borderId="0"/>
    <xf numFmtId="0" fontId="16" fillId="0" borderId="0"/>
    <xf numFmtId="0" fontId="47" fillId="0" borderId="0" applyNumberFormat="0" applyFill="0" applyBorder="0" applyAlignment="0" applyProtection="0"/>
    <xf numFmtId="0" fontId="16" fillId="0" borderId="0"/>
    <xf numFmtId="0" fontId="16" fillId="0" borderId="0"/>
    <xf numFmtId="0" fontId="47" fillId="0" borderId="0" applyNumberForma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7" fillId="0" borderId="0" applyNumberFormat="0" applyFill="0" applyBorder="0" applyAlignment="0" applyProtection="0"/>
    <xf numFmtId="0" fontId="16" fillId="0" borderId="0"/>
    <xf numFmtId="0" fontId="16" fillId="0" borderId="0"/>
    <xf numFmtId="0" fontId="47" fillId="0" borderId="0" applyNumberFormat="0" applyFill="0" applyBorder="0" applyAlignment="0" applyProtection="0"/>
    <xf numFmtId="0" fontId="16" fillId="0" borderId="0"/>
    <xf numFmtId="0" fontId="16" fillId="0" borderId="0"/>
    <xf numFmtId="0" fontId="47" fillId="0" borderId="0" applyNumberForma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7" fillId="0" borderId="0" applyNumberFormat="0" applyFill="0" applyBorder="0" applyAlignment="0" applyProtection="0"/>
    <xf numFmtId="0" fontId="16" fillId="0" borderId="0"/>
    <xf numFmtId="0" fontId="16" fillId="0" borderId="0"/>
    <xf numFmtId="0" fontId="47" fillId="0" borderId="0" applyNumberFormat="0" applyFill="0" applyBorder="0" applyAlignment="0" applyProtection="0"/>
    <xf numFmtId="0" fontId="16" fillId="0" borderId="0"/>
    <xf numFmtId="0" fontId="16" fillId="0" borderId="0"/>
    <xf numFmtId="0" fontId="47" fillId="0" borderId="0" applyNumberForma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7" fillId="0" borderId="0" applyNumberFormat="0" applyFill="0" applyBorder="0" applyAlignment="0" applyProtection="0"/>
    <xf numFmtId="0" fontId="16" fillId="0" borderId="0"/>
    <xf numFmtId="0" fontId="16" fillId="0" borderId="0"/>
    <xf numFmtId="0" fontId="47" fillId="0" borderId="0" applyNumberFormat="0" applyFill="0" applyBorder="0" applyAlignment="0" applyProtection="0"/>
    <xf numFmtId="0" fontId="16" fillId="0" borderId="0"/>
    <xf numFmtId="0" fontId="16" fillId="0" borderId="0"/>
    <xf numFmtId="0" fontId="47" fillId="0" borderId="0" applyNumberForma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7" fillId="0" borderId="0" applyNumberFormat="0" applyFill="0" applyBorder="0" applyAlignment="0" applyProtection="0"/>
    <xf numFmtId="0" fontId="16" fillId="0" borderId="0"/>
    <xf numFmtId="0" fontId="16" fillId="0" borderId="0"/>
    <xf numFmtId="0" fontId="47" fillId="0" borderId="0" applyNumberFormat="0" applyFill="0" applyBorder="0" applyAlignment="0" applyProtection="0"/>
    <xf numFmtId="0" fontId="16" fillId="0" borderId="0"/>
    <xf numFmtId="0" fontId="16" fillId="0" borderId="0"/>
    <xf numFmtId="0" fontId="47" fillId="0" borderId="0" applyNumberForma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7" fillId="0" borderId="0" applyNumberFormat="0" applyFill="0" applyBorder="0" applyAlignment="0" applyProtection="0"/>
    <xf numFmtId="0" fontId="16" fillId="0" borderId="0"/>
    <xf numFmtId="0" fontId="16" fillId="0" borderId="0"/>
    <xf numFmtId="0" fontId="47" fillId="0" borderId="0" applyNumberFormat="0" applyFill="0" applyBorder="0" applyAlignment="0" applyProtection="0"/>
    <xf numFmtId="0" fontId="16" fillId="0" borderId="0"/>
    <xf numFmtId="0" fontId="16" fillId="0" borderId="0"/>
    <xf numFmtId="0" fontId="47" fillId="0" borderId="0" applyNumberForma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7" fillId="0" borderId="0" applyNumberFormat="0" applyFill="0" applyBorder="0" applyAlignment="0" applyProtection="0"/>
    <xf numFmtId="0" fontId="16" fillId="0" borderId="0"/>
    <xf numFmtId="0" fontId="16" fillId="0" borderId="0"/>
    <xf numFmtId="0" fontId="47" fillId="0" borderId="0" applyNumberFormat="0" applyFill="0" applyBorder="0" applyAlignment="0" applyProtection="0"/>
    <xf numFmtId="0" fontId="16" fillId="0" borderId="0"/>
    <xf numFmtId="0" fontId="16" fillId="0" borderId="0"/>
    <xf numFmtId="0" fontId="47" fillId="0" borderId="0" applyNumberForma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7" fillId="0" borderId="0" applyNumberFormat="0" applyFill="0" applyBorder="0" applyAlignment="0" applyProtection="0"/>
    <xf numFmtId="0" fontId="16" fillId="0" borderId="0"/>
    <xf numFmtId="0" fontId="16" fillId="0" borderId="0"/>
    <xf numFmtId="0" fontId="47" fillId="0" borderId="0" applyNumberFormat="0" applyFill="0" applyBorder="0" applyAlignment="0" applyProtection="0"/>
    <xf numFmtId="0" fontId="16" fillId="0" borderId="0"/>
    <xf numFmtId="0" fontId="47" fillId="0" borderId="0" applyNumberForma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7" fillId="0" borderId="0" applyNumberFormat="0" applyFill="0" applyBorder="0" applyAlignment="0" applyProtection="0"/>
    <xf numFmtId="0" fontId="16" fillId="0" borderId="0"/>
    <xf numFmtId="0" fontId="47" fillId="0" borderId="0" applyNumberForma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7" fillId="0" borderId="0" applyNumberForma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7" fillId="0" borderId="0" applyNumberFormat="0" applyFill="0" applyBorder="0" applyAlignment="0" applyProtection="0"/>
    <xf numFmtId="0" fontId="16" fillId="0" borderId="0"/>
    <xf numFmtId="0" fontId="16" fillId="0" borderId="0"/>
    <xf numFmtId="0" fontId="47" fillId="0" borderId="0" applyNumberFormat="0" applyFill="0" applyBorder="0" applyAlignment="0" applyProtection="0"/>
    <xf numFmtId="0" fontId="16" fillId="0" borderId="0"/>
    <xf numFmtId="0" fontId="16" fillId="0" borderId="0"/>
    <xf numFmtId="0" fontId="47" fillId="0" borderId="0" applyNumberForma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7" fillId="0" borderId="0" applyNumberFormat="0" applyFill="0" applyBorder="0" applyAlignment="0" applyProtection="0"/>
    <xf numFmtId="0" fontId="16" fillId="0" borderId="0"/>
    <xf numFmtId="0" fontId="16" fillId="0" borderId="0"/>
    <xf numFmtId="0" fontId="47" fillId="0" borderId="0" applyNumberFormat="0" applyFill="0" applyBorder="0" applyAlignment="0" applyProtection="0"/>
    <xf numFmtId="0" fontId="16" fillId="0" borderId="0"/>
    <xf numFmtId="0" fontId="16" fillId="0" borderId="0"/>
    <xf numFmtId="0" fontId="47" fillId="0" borderId="0" applyNumberForma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7" fillId="0" borderId="0" applyNumberFormat="0" applyFill="0" applyBorder="0" applyAlignment="0" applyProtection="0"/>
    <xf numFmtId="0" fontId="16" fillId="0" borderId="0"/>
    <xf numFmtId="0" fontId="16" fillId="0" borderId="0"/>
    <xf numFmtId="0" fontId="47" fillId="0" borderId="0" applyNumberFormat="0" applyFill="0" applyBorder="0" applyAlignment="0" applyProtection="0"/>
    <xf numFmtId="0" fontId="16" fillId="0" borderId="0"/>
    <xf numFmtId="0" fontId="16" fillId="0" borderId="0"/>
    <xf numFmtId="0" fontId="47" fillId="0" borderId="0" applyNumberForma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7" fillId="0" borderId="0" applyNumberFormat="0" applyFill="0" applyBorder="0" applyAlignment="0" applyProtection="0"/>
    <xf numFmtId="0" fontId="16" fillId="0" borderId="0"/>
    <xf numFmtId="0" fontId="16" fillId="0" borderId="0"/>
    <xf numFmtId="0" fontId="47" fillId="0" borderId="0" applyNumberFormat="0" applyFill="0" applyBorder="0" applyAlignment="0" applyProtection="0"/>
    <xf numFmtId="0" fontId="16" fillId="0" borderId="0"/>
    <xf numFmtId="0" fontId="16" fillId="0" borderId="0"/>
    <xf numFmtId="0" fontId="47" fillId="0" borderId="0" applyNumberForma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7" fillId="0" borderId="0" applyNumberFormat="0" applyFill="0" applyBorder="0" applyAlignment="0" applyProtection="0"/>
    <xf numFmtId="0" fontId="16" fillId="0" borderId="0"/>
    <xf numFmtId="0" fontId="16" fillId="0" borderId="0"/>
    <xf numFmtId="0" fontId="47" fillId="0" borderId="0" applyNumberFormat="0" applyFill="0" applyBorder="0" applyAlignment="0" applyProtection="0"/>
    <xf numFmtId="0" fontId="16" fillId="0" borderId="0"/>
    <xf numFmtId="0" fontId="16" fillId="0" borderId="0"/>
    <xf numFmtId="0" fontId="47" fillId="0" borderId="0" applyNumberForma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7" fillId="0" borderId="0" applyNumberFormat="0" applyFill="0" applyBorder="0" applyAlignment="0" applyProtection="0"/>
    <xf numFmtId="0" fontId="16" fillId="0" borderId="0"/>
    <xf numFmtId="0" fontId="16" fillId="0" borderId="0"/>
    <xf numFmtId="0" fontId="47" fillId="0" borderId="0" applyNumberFormat="0" applyFill="0" applyBorder="0" applyAlignment="0" applyProtection="0"/>
    <xf numFmtId="0" fontId="16" fillId="0" borderId="0"/>
    <xf numFmtId="0" fontId="16" fillId="0" borderId="0"/>
    <xf numFmtId="0" fontId="47" fillId="0" borderId="0" applyNumberForma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7" fillId="0" borderId="0" applyNumberFormat="0" applyFill="0" applyBorder="0" applyAlignment="0" applyProtection="0"/>
    <xf numFmtId="0" fontId="16" fillId="0" borderId="0"/>
    <xf numFmtId="0" fontId="16" fillId="0" borderId="0"/>
    <xf numFmtId="0" fontId="47" fillId="0" borderId="0" applyNumberFormat="0" applyFill="0" applyBorder="0" applyAlignment="0" applyProtection="0"/>
    <xf numFmtId="0" fontId="16" fillId="0" borderId="0"/>
    <xf numFmtId="0" fontId="16" fillId="0" borderId="0"/>
    <xf numFmtId="0" fontId="47" fillId="0" borderId="0" applyNumberForma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7" fillId="0" borderId="0" applyNumberFormat="0" applyFill="0" applyBorder="0" applyAlignment="0" applyProtection="0"/>
    <xf numFmtId="0" fontId="16" fillId="0" borderId="0"/>
    <xf numFmtId="0" fontId="16" fillId="0" borderId="0"/>
    <xf numFmtId="0" fontId="47" fillId="0" borderId="0" applyNumberFormat="0" applyFill="0" applyBorder="0" applyAlignment="0" applyProtection="0"/>
    <xf numFmtId="0" fontId="16" fillId="0" borderId="0"/>
    <xf numFmtId="0" fontId="16" fillId="0" borderId="0"/>
    <xf numFmtId="0" fontId="47" fillId="0" borderId="0" applyNumberForma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7" fillId="0" borderId="0" applyNumberFormat="0" applyFill="0" applyBorder="0" applyAlignment="0" applyProtection="0"/>
    <xf numFmtId="0" fontId="16" fillId="0" borderId="0"/>
    <xf numFmtId="0" fontId="16" fillId="0" borderId="0"/>
    <xf numFmtId="0" fontId="47" fillId="0" borderId="0" applyNumberFormat="0" applyFill="0" applyBorder="0" applyAlignment="0" applyProtection="0"/>
    <xf numFmtId="0" fontId="16" fillId="0" borderId="0"/>
    <xf numFmtId="0" fontId="16" fillId="0" borderId="0"/>
    <xf numFmtId="0" fontId="47" fillId="0" borderId="0" applyNumberForma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7" fillId="0" borderId="0" applyNumberFormat="0" applyFill="0" applyBorder="0" applyAlignment="0" applyProtection="0"/>
    <xf numFmtId="0" fontId="16" fillId="0" borderId="0"/>
    <xf numFmtId="0" fontId="16" fillId="0" borderId="0"/>
    <xf numFmtId="0" fontId="47" fillId="0" borderId="0" applyNumberFormat="0" applyFill="0" applyBorder="0" applyAlignment="0" applyProtection="0"/>
    <xf numFmtId="0" fontId="16" fillId="0" borderId="0"/>
    <xf numFmtId="0" fontId="16" fillId="0" borderId="0"/>
    <xf numFmtId="0" fontId="47" fillId="0" borderId="0" applyNumberForma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7" fillId="0" borderId="0" applyNumberFormat="0" applyFill="0" applyBorder="0" applyAlignment="0" applyProtection="0"/>
    <xf numFmtId="0" fontId="16" fillId="0" borderId="0"/>
    <xf numFmtId="0" fontId="16" fillId="0" borderId="0"/>
    <xf numFmtId="0" fontId="47" fillId="0" borderId="0" applyNumberFormat="0" applyFill="0" applyBorder="0" applyAlignment="0" applyProtection="0"/>
    <xf numFmtId="0" fontId="16" fillId="0" borderId="0"/>
    <xf numFmtId="0" fontId="84" fillId="0" borderId="0" applyNumberForma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84" fillId="0" borderId="0" applyNumberFormat="0" applyFill="0" applyBorder="0" applyAlignment="0" applyProtection="0"/>
    <xf numFmtId="0" fontId="16" fillId="0" borderId="0"/>
    <xf numFmtId="0" fontId="47" fillId="0" borderId="0" applyNumberForma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7" fillId="0" borderId="0" applyNumberForma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7" fillId="0" borderId="0" applyNumberFormat="0" applyFill="0" applyBorder="0" applyAlignment="0" applyProtection="0"/>
    <xf numFmtId="0" fontId="16" fillId="0" borderId="0"/>
    <xf numFmtId="0" fontId="16" fillId="0" borderId="0"/>
    <xf numFmtId="0" fontId="47" fillId="0" borderId="0" applyNumberFormat="0" applyFill="0" applyBorder="0" applyAlignment="0" applyProtection="0"/>
    <xf numFmtId="0" fontId="16" fillId="0" borderId="0"/>
    <xf numFmtId="0" fontId="16" fillId="0" borderId="0"/>
    <xf numFmtId="0" fontId="47" fillId="0" borderId="0" applyNumberForma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7" fillId="0" borderId="0" applyNumberFormat="0" applyFill="0" applyBorder="0" applyAlignment="0" applyProtection="0"/>
    <xf numFmtId="0" fontId="16" fillId="0" borderId="0"/>
    <xf numFmtId="0" fontId="16" fillId="0" borderId="0"/>
    <xf numFmtId="0" fontId="47" fillId="0" borderId="0" applyNumberFormat="0" applyFill="0" applyBorder="0" applyAlignment="0" applyProtection="0"/>
    <xf numFmtId="0" fontId="16" fillId="0" borderId="0"/>
    <xf numFmtId="0" fontId="16" fillId="0" borderId="0"/>
    <xf numFmtId="0" fontId="47" fillId="0" borderId="0" applyNumberForma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7" fillId="0" borderId="0" applyNumberFormat="0" applyFill="0" applyBorder="0" applyAlignment="0" applyProtection="0"/>
    <xf numFmtId="0" fontId="16" fillId="0" borderId="0"/>
    <xf numFmtId="0" fontId="16" fillId="0" borderId="0"/>
    <xf numFmtId="0" fontId="47" fillId="0" borderId="0" applyNumberFormat="0" applyFill="0" applyBorder="0" applyAlignment="0" applyProtection="0"/>
    <xf numFmtId="0" fontId="16" fillId="0" borderId="0"/>
    <xf numFmtId="0" fontId="16" fillId="0" borderId="0"/>
    <xf numFmtId="0" fontId="47" fillId="0" borderId="0" applyNumberForma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7" fillId="0" borderId="0" applyNumberFormat="0" applyFill="0" applyBorder="0" applyAlignment="0" applyProtection="0"/>
    <xf numFmtId="0" fontId="16" fillId="0" borderId="0"/>
    <xf numFmtId="0" fontId="16" fillId="0" borderId="0"/>
    <xf numFmtId="0" fontId="47" fillId="0" borderId="0" applyNumberFormat="0" applyFill="0" applyBorder="0" applyAlignment="0" applyProtection="0"/>
    <xf numFmtId="0" fontId="16" fillId="0" borderId="0"/>
    <xf numFmtId="0" fontId="16" fillId="0" borderId="0"/>
    <xf numFmtId="0" fontId="47" fillId="0" borderId="0" applyNumberForma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7" fillId="0" borderId="0" applyNumberFormat="0" applyFill="0" applyBorder="0" applyAlignment="0" applyProtection="0"/>
    <xf numFmtId="0" fontId="16" fillId="0" borderId="0"/>
    <xf numFmtId="0" fontId="16" fillId="0" borderId="0"/>
    <xf numFmtId="0" fontId="47" fillId="0" borderId="0" applyNumberFormat="0" applyFill="0" applyBorder="0" applyAlignment="0" applyProtection="0"/>
    <xf numFmtId="0" fontId="16" fillId="0" borderId="0"/>
    <xf numFmtId="0" fontId="16" fillId="0" borderId="0"/>
    <xf numFmtId="0" fontId="47" fillId="0" borderId="0" applyNumberForma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7" fillId="0" borderId="0" applyNumberFormat="0" applyFill="0" applyBorder="0" applyAlignment="0" applyProtection="0"/>
    <xf numFmtId="0" fontId="16" fillId="0" borderId="0"/>
    <xf numFmtId="0" fontId="16" fillId="0" borderId="0"/>
    <xf numFmtId="0" fontId="47" fillId="0" borderId="0" applyNumberFormat="0" applyFill="0" applyBorder="0" applyAlignment="0" applyProtection="0"/>
    <xf numFmtId="0" fontId="16" fillId="0" borderId="0"/>
    <xf numFmtId="0" fontId="16" fillId="0" borderId="0"/>
    <xf numFmtId="0" fontId="47" fillId="0" borderId="0" applyNumberForma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7" fillId="0" borderId="0" applyNumberFormat="0" applyFill="0" applyBorder="0" applyAlignment="0" applyProtection="0"/>
    <xf numFmtId="0" fontId="16" fillId="0" borderId="0"/>
    <xf numFmtId="0" fontId="16" fillId="0" borderId="0"/>
    <xf numFmtId="0" fontId="47" fillId="0" borderId="0" applyNumberFormat="0" applyFill="0" applyBorder="0" applyAlignment="0" applyProtection="0"/>
    <xf numFmtId="0" fontId="16" fillId="0" borderId="0"/>
    <xf numFmtId="0" fontId="16" fillId="0" borderId="0"/>
    <xf numFmtId="0" fontId="47" fillId="0" borderId="0" applyNumberForma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7" fillId="0" borderId="0" applyNumberFormat="0" applyFill="0" applyBorder="0" applyAlignment="0" applyProtection="0"/>
    <xf numFmtId="0" fontId="16" fillId="0" borderId="0"/>
    <xf numFmtId="0" fontId="16" fillId="0" borderId="0"/>
    <xf numFmtId="0" fontId="47" fillId="0" borderId="0" applyNumberFormat="0" applyFill="0" applyBorder="0" applyAlignment="0" applyProtection="0"/>
    <xf numFmtId="0" fontId="16" fillId="0" borderId="0"/>
    <xf numFmtId="0" fontId="16" fillId="0" borderId="0"/>
    <xf numFmtId="0" fontId="47" fillId="0" borderId="0" applyNumberForma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7" fillId="0" borderId="0" applyNumberFormat="0" applyFill="0" applyBorder="0" applyAlignment="0" applyProtection="0"/>
    <xf numFmtId="0" fontId="16" fillId="0" borderId="0"/>
    <xf numFmtId="0" fontId="16" fillId="0" borderId="0"/>
    <xf numFmtId="0" fontId="47" fillId="0" borderId="0" applyNumberFormat="0" applyFill="0" applyBorder="0" applyAlignment="0" applyProtection="0"/>
    <xf numFmtId="0" fontId="16" fillId="0" borderId="0"/>
    <xf numFmtId="0" fontId="16" fillId="0" borderId="0"/>
    <xf numFmtId="0" fontId="47" fillId="0" borderId="0" applyNumberForma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7" fillId="0" borderId="0" applyNumberFormat="0" applyFill="0" applyBorder="0" applyAlignment="0" applyProtection="0"/>
    <xf numFmtId="0" fontId="16" fillId="0" borderId="0"/>
    <xf numFmtId="0" fontId="16" fillId="0" borderId="0"/>
    <xf numFmtId="0" fontId="47" fillId="0" borderId="0" applyNumberFormat="0" applyFill="0" applyBorder="0" applyAlignment="0" applyProtection="0"/>
    <xf numFmtId="0" fontId="16" fillId="0" borderId="0"/>
    <xf numFmtId="0" fontId="16" fillId="0" borderId="0"/>
    <xf numFmtId="0" fontId="47" fillId="0" borderId="0" applyNumberForma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7" fillId="0" borderId="0" applyNumberFormat="0" applyFill="0" applyBorder="0" applyAlignment="0" applyProtection="0"/>
    <xf numFmtId="0" fontId="16" fillId="0" borderId="0"/>
    <xf numFmtId="0" fontId="16" fillId="0" borderId="0"/>
    <xf numFmtId="0" fontId="47" fillId="0" borderId="0" applyNumberFormat="0" applyFill="0" applyBorder="0" applyAlignment="0" applyProtection="0"/>
    <xf numFmtId="0" fontId="16" fillId="0" borderId="0"/>
    <xf numFmtId="0" fontId="16" fillId="0" borderId="0"/>
    <xf numFmtId="0" fontId="47" fillId="0" borderId="0" applyNumberForma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7" fillId="0" borderId="0" applyNumberFormat="0" applyFill="0" applyBorder="0" applyAlignment="0" applyProtection="0"/>
    <xf numFmtId="0" fontId="16" fillId="0" borderId="0"/>
    <xf numFmtId="0" fontId="16" fillId="0" borderId="0"/>
    <xf numFmtId="0" fontId="47" fillId="0" borderId="0" applyNumberFormat="0" applyFill="0" applyBorder="0" applyAlignment="0" applyProtection="0"/>
    <xf numFmtId="0" fontId="16" fillId="0" borderId="0"/>
    <xf numFmtId="0" fontId="16" fillId="0" borderId="0"/>
    <xf numFmtId="0" fontId="47" fillId="0" borderId="0" applyNumberForma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7" fillId="0" borderId="0" applyNumberFormat="0" applyFill="0" applyBorder="0" applyAlignment="0" applyProtection="0"/>
    <xf numFmtId="0" fontId="16" fillId="0" borderId="0"/>
    <xf numFmtId="0" fontId="16" fillId="0" borderId="0"/>
    <xf numFmtId="0" fontId="47" fillId="0" borderId="0" applyNumberFormat="0" applyFill="0" applyBorder="0" applyAlignment="0" applyProtection="0"/>
    <xf numFmtId="0" fontId="16" fillId="0" borderId="0"/>
    <xf numFmtId="0" fontId="16" fillId="0" borderId="0"/>
    <xf numFmtId="0" fontId="47" fillId="0" borderId="0" applyNumberForma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7" fillId="0" borderId="0" applyNumberFormat="0" applyFill="0" applyBorder="0" applyAlignment="0" applyProtection="0"/>
    <xf numFmtId="0" fontId="16" fillId="0" borderId="0"/>
    <xf numFmtId="0" fontId="16" fillId="0" borderId="0"/>
    <xf numFmtId="0" fontId="47" fillId="0" borderId="0" applyNumberFormat="0" applyFill="0" applyBorder="0" applyAlignment="0" applyProtection="0"/>
    <xf numFmtId="0" fontId="16" fillId="0" borderId="0"/>
    <xf numFmtId="0" fontId="16" fillId="0" borderId="0"/>
    <xf numFmtId="0" fontId="47" fillId="0" borderId="0" applyNumberForma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7" fillId="0" borderId="0" applyNumberFormat="0" applyFill="0" applyBorder="0" applyAlignment="0" applyProtection="0"/>
    <xf numFmtId="0" fontId="16" fillId="0" borderId="0"/>
    <xf numFmtId="0" fontId="16" fillId="0" borderId="0"/>
    <xf numFmtId="0" fontId="47" fillId="0" borderId="0" applyNumberFormat="0" applyFill="0" applyBorder="0" applyAlignment="0" applyProtection="0"/>
    <xf numFmtId="0" fontId="16" fillId="0" borderId="0"/>
    <xf numFmtId="0" fontId="16" fillId="0" borderId="0"/>
    <xf numFmtId="0" fontId="47" fillId="0" borderId="0" applyNumberForma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7" fillId="0" borderId="0" applyNumberFormat="0" applyFill="0" applyBorder="0" applyAlignment="0" applyProtection="0"/>
    <xf numFmtId="0" fontId="16" fillId="0" borderId="0"/>
    <xf numFmtId="0" fontId="16" fillId="0" borderId="0"/>
    <xf numFmtId="0" fontId="47" fillId="0" borderId="0" applyNumberFormat="0" applyFill="0" applyBorder="0" applyAlignment="0" applyProtection="0"/>
    <xf numFmtId="0" fontId="16" fillId="0" borderId="0"/>
    <xf numFmtId="0" fontId="16" fillId="0" borderId="0"/>
    <xf numFmtId="0" fontId="47" fillId="0" borderId="0" applyNumberForma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7" fillId="0" borderId="0" applyNumberFormat="0" applyFill="0" applyBorder="0" applyAlignment="0" applyProtection="0"/>
    <xf numFmtId="0" fontId="16" fillId="0" borderId="0"/>
    <xf numFmtId="0" fontId="16" fillId="0" borderId="0"/>
    <xf numFmtId="0" fontId="47" fillId="0" borderId="0" applyNumberFormat="0" applyFill="0" applyBorder="0" applyAlignment="0" applyProtection="0"/>
    <xf numFmtId="0" fontId="16" fillId="0" borderId="0"/>
    <xf numFmtId="0" fontId="16" fillId="0" borderId="0"/>
    <xf numFmtId="0" fontId="47" fillId="0" borderId="0" applyNumberForma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7" fillId="0" borderId="0" applyNumberFormat="0" applyFill="0" applyBorder="0" applyAlignment="0" applyProtection="0"/>
    <xf numFmtId="0" fontId="16" fillId="0" borderId="0"/>
    <xf numFmtId="0" fontId="16" fillId="0" borderId="0"/>
    <xf numFmtId="0" fontId="47" fillId="0" borderId="0" applyNumberFormat="0" applyFill="0" applyBorder="0" applyAlignment="0" applyProtection="0"/>
    <xf numFmtId="0" fontId="16" fillId="0" borderId="0"/>
    <xf numFmtId="0" fontId="16" fillId="0" borderId="0"/>
    <xf numFmtId="0" fontId="47" fillId="0" borderId="0" applyNumberForma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7" fillId="0" borderId="0" applyNumberFormat="0" applyFill="0" applyBorder="0" applyAlignment="0" applyProtection="0"/>
    <xf numFmtId="0" fontId="16" fillId="0" borderId="0"/>
    <xf numFmtId="0" fontId="16" fillId="0" borderId="0"/>
    <xf numFmtId="0" fontId="47" fillId="0" borderId="0" applyNumberFormat="0" applyFill="0" applyBorder="0" applyAlignment="0" applyProtection="0"/>
    <xf numFmtId="0" fontId="16" fillId="0" borderId="0"/>
    <xf numFmtId="0" fontId="16" fillId="0" borderId="0"/>
    <xf numFmtId="0" fontId="47" fillId="0" borderId="0" applyNumberForma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7" fillId="0" borderId="0" applyNumberFormat="0" applyFill="0" applyBorder="0" applyAlignment="0" applyProtection="0"/>
    <xf numFmtId="0" fontId="16" fillId="0" borderId="0"/>
    <xf numFmtId="0" fontId="47" fillId="0" borderId="0" applyNumberForma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7" fillId="0" borderId="0" applyNumberFormat="0" applyFill="0" applyBorder="0" applyAlignment="0" applyProtection="0"/>
    <xf numFmtId="0" fontId="16" fillId="0" borderId="0"/>
    <xf numFmtId="0" fontId="47" fillId="0" borderId="0" applyNumberForma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7" fillId="0" borderId="0" applyNumberFormat="0" applyFill="0" applyBorder="0" applyAlignment="0" applyProtection="0"/>
    <xf numFmtId="0" fontId="16" fillId="0" borderId="0"/>
    <xf numFmtId="0" fontId="47" fillId="0" borderId="0" applyNumberFormat="0" applyFill="0" applyBorder="0" applyAlignment="0" applyProtection="0"/>
    <xf numFmtId="0" fontId="16" fillId="0" borderId="0"/>
    <xf numFmtId="0" fontId="16" fillId="0" borderId="0"/>
    <xf numFmtId="0" fontId="47" fillId="0" borderId="0" applyNumberFormat="0" applyFill="0" applyBorder="0" applyAlignment="0" applyProtection="0"/>
    <xf numFmtId="0" fontId="16" fillId="0" borderId="0"/>
    <xf numFmtId="0" fontId="16" fillId="0" borderId="0"/>
    <xf numFmtId="0" fontId="47" fillId="0" borderId="0" applyNumberForma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7" fillId="0" borderId="0" applyNumberForma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7" fillId="0" borderId="0" applyNumberFormat="0" applyFill="0" applyBorder="0" applyAlignment="0" applyProtection="0"/>
    <xf numFmtId="0" fontId="16" fillId="0" borderId="0"/>
    <xf numFmtId="0" fontId="47" fillId="0" borderId="0" applyNumberForma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7" fillId="0" borderId="0" applyNumberFormat="0" applyFill="0" applyBorder="0" applyAlignment="0" applyProtection="0"/>
    <xf numFmtId="0" fontId="16" fillId="0" borderId="0"/>
    <xf numFmtId="0" fontId="47" fillId="0" borderId="0" applyNumberForma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7" fillId="0" borderId="0" applyNumberForma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16" fillId="0" borderId="0"/>
    <xf numFmtId="0" fontId="16" fillId="0" borderId="0"/>
    <xf numFmtId="0" fontId="47" fillId="0" borderId="0" applyNumberFormat="0" applyFill="0" applyBorder="0" applyAlignment="0" applyProtection="0"/>
    <xf numFmtId="0" fontId="16" fillId="0" borderId="0"/>
    <xf numFmtId="0" fontId="16" fillId="0" borderId="0"/>
    <xf numFmtId="0" fontId="47" fillId="0" borderId="0" applyNumberForma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7" fillId="0" borderId="0" applyNumberFormat="0" applyFill="0" applyBorder="0" applyAlignment="0" applyProtection="0"/>
    <xf numFmtId="0" fontId="16" fillId="0" borderId="0"/>
    <xf numFmtId="0" fontId="16" fillId="0" borderId="0"/>
    <xf numFmtId="0" fontId="47" fillId="0" borderId="0" applyNumberFormat="0" applyFill="0" applyBorder="0" applyAlignment="0" applyProtection="0"/>
    <xf numFmtId="0" fontId="16" fillId="0" borderId="0"/>
    <xf numFmtId="0" fontId="16" fillId="0" borderId="0"/>
    <xf numFmtId="0" fontId="47" fillId="0" borderId="0" applyNumberForma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7" fillId="0" borderId="0" applyNumberFormat="0" applyFill="0" applyBorder="0" applyAlignment="0" applyProtection="0"/>
    <xf numFmtId="0" fontId="16" fillId="0" borderId="0"/>
    <xf numFmtId="0" fontId="16" fillId="0" borderId="0"/>
    <xf numFmtId="0" fontId="47" fillId="0" borderId="0" applyNumberFormat="0" applyFill="0" applyBorder="0" applyAlignment="0" applyProtection="0"/>
    <xf numFmtId="0" fontId="16" fillId="0" borderId="0"/>
    <xf numFmtId="0" fontId="16" fillId="0" borderId="0"/>
    <xf numFmtId="0" fontId="47" fillId="0" borderId="0" applyNumberForma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7" fillId="0" borderId="0" applyNumberFormat="0" applyFill="0" applyBorder="0" applyAlignment="0" applyProtection="0"/>
    <xf numFmtId="0" fontId="16" fillId="0" borderId="0"/>
    <xf numFmtId="0" fontId="16" fillId="0" borderId="0"/>
    <xf numFmtId="0" fontId="47" fillId="0" borderId="0" applyNumberFormat="0" applyFill="0" applyBorder="0" applyAlignment="0" applyProtection="0"/>
    <xf numFmtId="0" fontId="16" fillId="0" borderId="0"/>
    <xf numFmtId="0" fontId="16" fillId="0" borderId="0"/>
    <xf numFmtId="0" fontId="47" fillId="0" borderId="0" applyNumberForma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8" fillId="0" borderId="9" applyNumberFormat="0" applyFill="0" applyAlignment="0" applyProtection="0"/>
    <xf numFmtId="0" fontId="16" fillId="0" borderId="0"/>
    <xf numFmtId="0" fontId="16" fillId="0" borderId="0"/>
    <xf numFmtId="0" fontId="48" fillId="0" borderId="9" applyNumberFormat="0" applyFill="0" applyAlignment="0" applyProtection="0"/>
    <xf numFmtId="0" fontId="16" fillId="0" borderId="0"/>
    <xf numFmtId="0" fontId="16" fillId="0" borderId="0"/>
    <xf numFmtId="0" fontId="48" fillId="0" borderId="9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8" fillId="0" borderId="9" applyNumberFormat="0" applyFill="0" applyAlignment="0" applyProtection="0"/>
    <xf numFmtId="0" fontId="16" fillId="0" borderId="0"/>
    <xf numFmtId="0" fontId="16" fillId="0" borderId="0"/>
    <xf numFmtId="0" fontId="48" fillId="0" borderId="9" applyNumberFormat="0" applyFill="0" applyAlignment="0" applyProtection="0"/>
    <xf numFmtId="0" fontId="16" fillId="0" borderId="0"/>
    <xf numFmtId="0" fontId="16" fillId="0" borderId="0"/>
    <xf numFmtId="0" fontId="48" fillId="0" borderId="9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8" fillId="0" borderId="9" applyNumberFormat="0" applyFill="0" applyAlignment="0" applyProtection="0"/>
    <xf numFmtId="0" fontId="16" fillId="0" borderId="0"/>
    <xf numFmtId="0" fontId="16" fillId="0" borderId="0"/>
    <xf numFmtId="0" fontId="48" fillId="0" borderId="9" applyNumberFormat="0" applyFill="0" applyAlignment="0" applyProtection="0"/>
    <xf numFmtId="0" fontId="16" fillId="0" borderId="0"/>
    <xf numFmtId="0" fontId="16" fillId="0" borderId="0"/>
    <xf numFmtId="0" fontId="48" fillId="0" borderId="9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8" fillId="0" borderId="9" applyNumberFormat="0" applyFill="0" applyAlignment="0" applyProtection="0"/>
    <xf numFmtId="0" fontId="16" fillId="0" borderId="0"/>
    <xf numFmtId="0" fontId="16" fillId="0" borderId="0"/>
    <xf numFmtId="0" fontId="48" fillId="0" borderId="9" applyNumberFormat="0" applyFill="0" applyAlignment="0" applyProtection="0"/>
    <xf numFmtId="0" fontId="16" fillId="0" borderId="0"/>
    <xf numFmtId="0" fontId="16" fillId="0" borderId="0"/>
    <xf numFmtId="0" fontId="48" fillId="0" borderId="9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8" fillId="0" borderId="9" applyNumberFormat="0" applyFill="0" applyAlignment="0" applyProtection="0"/>
    <xf numFmtId="0" fontId="16" fillId="0" borderId="0"/>
    <xf numFmtId="0" fontId="16" fillId="0" borderId="0"/>
    <xf numFmtId="0" fontId="48" fillId="0" borderId="9" applyNumberFormat="0" applyFill="0" applyAlignment="0" applyProtection="0"/>
    <xf numFmtId="0" fontId="16" fillId="0" borderId="0"/>
    <xf numFmtId="0" fontId="16" fillId="0" borderId="0"/>
    <xf numFmtId="0" fontId="48" fillId="0" borderId="9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8" fillId="0" borderId="9" applyNumberFormat="0" applyFill="0" applyAlignment="0" applyProtection="0"/>
    <xf numFmtId="0" fontId="16" fillId="0" borderId="0"/>
    <xf numFmtId="0" fontId="16" fillId="0" borderId="0"/>
    <xf numFmtId="0" fontId="48" fillId="0" borderId="9" applyNumberFormat="0" applyFill="0" applyAlignment="0" applyProtection="0"/>
    <xf numFmtId="0" fontId="16" fillId="0" borderId="0"/>
    <xf numFmtId="0" fontId="16" fillId="0" borderId="0"/>
    <xf numFmtId="0" fontId="48" fillId="0" borderId="9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8" fillId="0" borderId="9" applyNumberFormat="0" applyFill="0" applyAlignment="0" applyProtection="0"/>
    <xf numFmtId="0" fontId="16" fillId="0" borderId="0"/>
    <xf numFmtId="0" fontId="16" fillId="0" borderId="0"/>
    <xf numFmtId="0" fontId="48" fillId="0" borderId="9" applyNumberFormat="0" applyFill="0" applyAlignment="0" applyProtection="0"/>
    <xf numFmtId="0" fontId="16" fillId="0" borderId="0"/>
    <xf numFmtId="0" fontId="16" fillId="0" borderId="0"/>
    <xf numFmtId="0" fontId="48" fillId="0" borderId="9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8" fillId="0" borderId="9" applyNumberFormat="0" applyFill="0" applyAlignment="0" applyProtection="0"/>
    <xf numFmtId="0" fontId="16" fillId="0" borderId="0"/>
    <xf numFmtId="0" fontId="16" fillId="0" borderId="0"/>
    <xf numFmtId="0" fontId="48" fillId="0" borderId="9" applyNumberFormat="0" applyFill="0" applyAlignment="0" applyProtection="0"/>
    <xf numFmtId="0" fontId="16" fillId="0" borderId="0"/>
    <xf numFmtId="0" fontId="16" fillId="0" borderId="0"/>
    <xf numFmtId="0" fontId="48" fillId="0" borderId="9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8" fillId="0" borderId="9" applyNumberFormat="0" applyFill="0" applyAlignment="0" applyProtection="0"/>
    <xf numFmtId="0" fontId="16" fillId="0" borderId="0"/>
    <xf numFmtId="0" fontId="16" fillId="0" borderId="0"/>
    <xf numFmtId="0" fontId="48" fillId="0" borderId="9" applyNumberFormat="0" applyFill="0" applyAlignment="0" applyProtection="0"/>
    <xf numFmtId="0" fontId="16" fillId="0" borderId="0"/>
    <xf numFmtId="0" fontId="16" fillId="0" borderId="0"/>
    <xf numFmtId="0" fontId="48" fillId="0" borderId="9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8" fillId="0" borderId="9" applyNumberFormat="0" applyFill="0" applyAlignment="0" applyProtection="0"/>
    <xf numFmtId="0" fontId="16" fillId="0" borderId="0"/>
    <xf numFmtId="0" fontId="16" fillId="0" borderId="0"/>
    <xf numFmtId="0" fontId="48" fillId="0" borderId="9" applyNumberFormat="0" applyFill="0" applyAlignment="0" applyProtection="0"/>
    <xf numFmtId="0" fontId="16" fillId="0" borderId="0"/>
    <xf numFmtId="0" fontId="16" fillId="0" borderId="0"/>
    <xf numFmtId="0" fontId="48" fillId="0" borderId="9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8" fillId="0" borderId="9" applyNumberFormat="0" applyFill="0" applyAlignment="0" applyProtection="0"/>
    <xf numFmtId="0" fontId="16" fillId="0" borderId="0"/>
    <xf numFmtId="0" fontId="16" fillId="0" borderId="0"/>
    <xf numFmtId="0" fontId="48" fillId="0" borderId="9" applyNumberFormat="0" applyFill="0" applyAlignment="0" applyProtection="0"/>
    <xf numFmtId="0" fontId="16" fillId="0" borderId="0"/>
    <xf numFmtId="0" fontId="48" fillId="0" borderId="9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8" fillId="0" borderId="9" applyNumberFormat="0" applyFill="0" applyAlignment="0" applyProtection="0"/>
    <xf numFmtId="0" fontId="16" fillId="0" borderId="0"/>
    <xf numFmtId="0" fontId="48" fillId="0" borderId="9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8" fillId="0" borderId="9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8" fillId="0" borderId="9" applyNumberFormat="0" applyFill="0" applyAlignment="0" applyProtection="0"/>
    <xf numFmtId="0" fontId="48" fillId="0" borderId="9" applyNumberFormat="0" applyFill="0" applyAlignment="0" applyProtection="0"/>
    <xf numFmtId="0" fontId="16" fillId="0" borderId="0"/>
    <xf numFmtId="0" fontId="16" fillId="0" borderId="0"/>
    <xf numFmtId="0" fontId="48" fillId="0" borderId="9" applyNumberFormat="0" applyFill="0" applyAlignment="0" applyProtection="0"/>
    <xf numFmtId="0" fontId="16" fillId="0" borderId="0"/>
    <xf numFmtId="0" fontId="16" fillId="0" borderId="0"/>
    <xf numFmtId="0" fontId="48" fillId="0" borderId="9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8" fillId="0" borderId="9" applyNumberFormat="0" applyFill="0" applyAlignment="0" applyProtection="0"/>
    <xf numFmtId="0" fontId="16" fillId="0" borderId="0"/>
    <xf numFmtId="0" fontId="16" fillId="0" borderId="0"/>
    <xf numFmtId="0" fontId="48" fillId="0" borderId="9" applyNumberFormat="0" applyFill="0" applyAlignment="0" applyProtection="0"/>
    <xf numFmtId="0" fontId="16" fillId="0" borderId="0"/>
    <xf numFmtId="0" fontId="16" fillId="0" borderId="0"/>
    <xf numFmtId="0" fontId="48" fillId="0" borderId="9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8" fillId="0" borderId="9" applyNumberFormat="0" applyFill="0" applyAlignment="0" applyProtection="0"/>
    <xf numFmtId="0" fontId="16" fillId="0" borderId="0"/>
    <xf numFmtId="0" fontId="16" fillId="0" borderId="0"/>
    <xf numFmtId="0" fontId="48" fillId="0" borderId="9" applyNumberFormat="0" applyFill="0" applyAlignment="0" applyProtection="0"/>
    <xf numFmtId="0" fontId="16" fillId="0" borderId="0"/>
    <xf numFmtId="0" fontId="16" fillId="0" borderId="0"/>
    <xf numFmtId="0" fontId="48" fillId="0" borderId="9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8" fillId="0" borderId="9" applyNumberFormat="0" applyFill="0" applyAlignment="0" applyProtection="0"/>
    <xf numFmtId="0" fontId="16" fillId="0" borderId="0"/>
    <xf numFmtId="0" fontId="16" fillId="0" borderId="0"/>
    <xf numFmtId="0" fontId="48" fillId="0" borderId="9" applyNumberFormat="0" applyFill="0" applyAlignment="0" applyProtection="0"/>
    <xf numFmtId="0" fontId="16" fillId="0" borderId="0"/>
    <xf numFmtId="0" fontId="16" fillId="0" borderId="0"/>
    <xf numFmtId="0" fontId="48" fillId="0" borderId="9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8" fillId="0" borderId="9" applyNumberFormat="0" applyFill="0" applyAlignment="0" applyProtection="0"/>
    <xf numFmtId="0" fontId="16" fillId="0" borderId="0"/>
    <xf numFmtId="0" fontId="16" fillId="0" borderId="0"/>
    <xf numFmtId="0" fontId="48" fillId="0" borderId="9" applyNumberFormat="0" applyFill="0" applyAlignment="0" applyProtection="0"/>
    <xf numFmtId="0" fontId="16" fillId="0" borderId="0"/>
    <xf numFmtId="0" fontId="16" fillId="0" borderId="0"/>
    <xf numFmtId="0" fontId="48" fillId="0" borderId="9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8" fillId="0" borderId="9" applyNumberFormat="0" applyFill="0" applyAlignment="0" applyProtection="0"/>
    <xf numFmtId="0" fontId="16" fillId="0" borderId="0"/>
    <xf numFmtId="0" fontId="16" fillId="0" borderId="0"/>
    <xf numFmtId="0" fontId="48" fillId="0" borderId="9" applyNumberFormat="0" applyFill="0" applyAlignment="0" applyProtection="0"/>
    <xf numFmtId="0" fontId="16" fillId="0" borderId="0"/>
    <xf numFmtId="0" fontId="16" fillId="0" borderId="0"/>
    <xf numFmtId="0" fontId="48" fillId="0" borderId="9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8" fillId="0" borderId="9" applyNumberFormat="0" applyFill="0" applyAlignment="0" applyProtection="0"/>
    <xf numFmtId="0" fontId="16" fillId="0" borderId="0"/>
    <xf numFmtId="0" fontId="16" fillId="0" borderId="0"/>
    <xf numFmtId="0" fontId="48" fillId="0" borderId="9" applyNumberFormat="0" applyFill="0" applyAlignment="0" applyProtection="0"/>
    <xf numFmtId="0" fontId="16" fillId="0" borderId="0"/>
    <xf numFmtId="0" fontId="16" fillId="0" borderId="0"/>
    <xf numFmtId="0" fontId="48" fillId="0" borderId="9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8" fillId="0" borderId="9" applyNumberFormat="0" applyFill="0" applyAlignment="0" applyProtection="0"/>
    <xf numFmtId="0" fontId="16" fillId="0" borderId="0"/>
    <xf numFmtId="0" fontId="16" fillId="0" borderId="0"/>
    <xf numFmtId="0" fontId="48" fillId="0" borderId="9" applyNumberFormat="0" applyFill="0" applyAlignment="0" applyProtection="0"/>
    <xf numFmtId="0" fontId="16" fillId="0" borderId="0"/>
    <xf numFmtId="0" fontId="16" fillId="0" borderId="0"/>
    <xf numFmtId="0" fontId="48" fillId="0" borderId="9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8" fillId="0" borderId="9" applyNumberFormat="0" applyFill="0" applyAlignment="0" applyProtection="0"/>
    <xf numFmtId="0" fontId="16" fillId="0" borderId="0"/>
    <xf numFmtId="0" fontId="16" fillId="0" borderId="0"/>
    <xf numFmtId="0" fontId="48" fillId="0" borderId="9" applyNumberFormat="0" applyFill="0" applyAlignment="0" applyProtection="0"/>
    <xf numFmtId="0" fontId="16" fillId="0" borderId="0"/>
    <xf numFmtId="0" fontId="16" fillId="0" borderId="0"/>
    <xf numFmtId="0" fontId="48" fillId="0" borderId="9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8" fillId="0" borderId="9" applyNumberFormat="0" applyFill="0" applyAlignment="0" applyProtection="0"/>
    <xf numFmtId="0" fontId="16" fillId="0" borderId="0"/>
    <xf numFmtId="0" fontId="16" fillId="0" borderId="0"/>
    <xf numFmtId="0" fontId="48" fillId="0" borderId="9" applyNumberFormat="0" applyFill="0" applyAlignment="0" applyProtection="0"/>
    <xf numFmtId="0" fontId="16" fillId="0" borderId="0"/>
    <xf numFmtId="0" fontId="16" fillId="0" borderId="0"/>
    <xf numFmtId="0" fontId="48" fillId="0" borderId="9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8" fillId="0" borderId="9" applyNumberFormat="0" applyFill="0" applyAlignment="0" applyProtection="0"/>
    <xf numFmtId="0" fontId="16" fillId="0" borderId="0"/>
    <xf numFmtId="0" fontId="16" fillId="0" borderId="0"/>
    <xf numFmtId="0" fontId="48" fillId="0" borderId="9" applyNumberFormat="0" applyFill="0" applyAlignment="0" applyProtection="0"/>
    <xf numFmtId="0" fontId="16" fillId="0" borderId="0"/>
    <xf numFmtId="0" fontId="48" fillId="0" borderId="46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8" fillId="0" borderId="46" applyNumberFormat="0" applyFill="0" applyAlignment="0" applyProtection="0"/>
    <xf numFmtId="0" fontId="16" fillId="0" borderId="0"/>
    <xf numFmtId="0" fontId="48" fillId="0" borderId="9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8" fillId="0" borderId="9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8" fillId="0" borderId="9" applyNumberFormat="0" applyFill="0" applyAlignment="0" applyProtection="0"/>
    <xf numFmtId="0" fontId="16" fillId="0" borderId="0"/>
    <xf numFmtId="0" fontId="16" fillId="0" borderId="0"/>
    <xf numFmtId="0" fontId="48" fillId="0" borderId="9" applyNumberFormat="0" applyFill="0" applyAlignment="0" applyProtection="0"/>
    <xf numFmtId="0" fontId="16" fillId="0" borderId="0"/>
    <xf numFmtId="0" fontId="16" fillId="0" borderId="0"/>
    <xf numFmtId="0" fontId="48" fillId="0" borderId="9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8" fillId="0" borderId="9" applyNumberFormat="0" applyFill="0" applyAlignment="0" applyProtection="0"/>
    <xf numFmtId="0" fontId="16" fillId="0" borderId="0"/>
    <xf numFmtId="0" fontId="16" fillId="0" borderId="0"/>
    <xf numFmtId="0" fontId="48" fillId="0" borderId="9" applyNumberFormat="0" applyFill="0" applyAlignment="0" applyProtection="0"/>
    <xf numFmtId="0" fontId="16" fillId="0" borderId="0"/>
    <xf numFmtId="0" fontId="16" fillId="0" borderId="0"/>
    <xf numFmtId="0" fontId="48" fillId="0" borderId="9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8" fillId="0" borderId="9" applyNumberFormat="0" applyFill="0" applyAlignment="0" applyProtection="0"/>
    <xf numFmtId="0" fontId="16" fillId="0" borderId="0"/>
    <xf numFmtId="0" fontId="16" fillId="0" borderId="0"/>
    <xf numFmtId="0" fontId="48" fillId="0" borderId="9" applyNumberFormat="0" applyFill="0" applyAlignment="0" applyProtection="0"/>
    <xf numFmtId="0" fontId="16" fillId="0" borderId="0"/>
    <xf numFmtId="0" fontId="16" fillId="0" borderId="0"/>
    <xf numFmtId="0" fontId="48" fillId="0" borderId="9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8" fillId="0" borderId="9" applyNumberFormat="0" applyFill="0" applyAlignment="0" applyProtection="0"/>
    <xf numFmtId="0" fontId="16" fillId="0" borderId="0"/>
    <xf numFmtId="0" fontId="16" fillId="0" borderId="0"/>
    <xf numFmtId="0" fontId="48" fillId="0" borderId="9" applyNumberFormat="0" applyFill="0" applyAlignment="0" applyProtection="0"/>
    <xf numFmtId="0" fontId="16" fillId="0" borderId="0"/>
    <xf numFmtId="0" fontId="16" fillId="0" borderId="0"/>
    <xf numFmtId="0" fontId="48" fillId="0" borderId="9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8" fillId="0" borderId="9" applyNumberFormat="0" applyFill="0" applyAlignment="0" applyProtection="0"/>
    <xf numFmtId="0" fontId="16" fillId="0" borderId="0"/>
    <xf numFmtId="0" fontId="16" fillId="0" borderId="0"/>
    <xf numFmtId="0" fontId="48" fillId="0" borderId="9" applyNumberFormat="0" applyFill="0" applyAlignment="0" applyProtection="0"/>
    <xf numFmtId="0" fontId="16" fillId="0" borderId="0"/>
    <xf numFmtId="0" fontId="16" fillId="0" borderId="0"/>
    <xf numFmtId="0" fontId="48" fillId="0" borderId="9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8" fillId="0" borderId="9" applyNumberFormat="0" applyFill="0" applyAlignment="0" applyProtection="0"/>
    <xf numFmtId="0" fontId="16" fillId="0" borderId="0"/>
    <xf numFmtId="0" fontId="16" fillId="0" borderId="0"/>
    <xf numFmtId="0" fontId="48" fillId="0" borderId="9" applyNumberFormat="0" applyFill="0" applyAlignment="0" applyProtection="0"/>
    <xf numFmtId="0" fontId="16" fillId="0" borderId="0"/>
    <xf numFmtId="0" fontId="16" fillId="0" borderId="0"/>
    <xf numFmtId="0" fontId="48" fillId="0" borderId="9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8" fillId="0" borderId="9" applyNumberFormat="0" applyFill="0" applyAlignment="0" applyProtection="0"/>
    <xf numFmtId="0" fontId="16" fillId="0" borderId="0"/>
    <xf numFmtId="0" fontId="16" fillId="0" borderId="0"/>
    <xf numFmtId="0" fontId="48" fillId="0" borderId="9" applyNumberFormat="0" applyFill="0" applyAlignment="0" applyProtection="0"/>
    <xf numFmtId="0" fontId="16" fillId="0" borderId="0"/>
    <xf numFmtId="0" fontId="16" fillId="0" borderId="0"/>
    <xf numFmtId="0" fontId="48" fillId="0" borderId="9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8" fillId="0" borderId="9" applyNumberFormat="0" applyFill="0" applyAlignment="0" applyProtection="0"/>
    <xf numFmtId="0" fontId="16" fillId="0" borderId="0"/>
    <xf numFmtId="0" fontId="16" fillId="0" borderId="0"/>
    <xf numFmtId="0" fontId="48" fillId="0" borderId="9" applyNumberFormat="0" applyFill="0" applyAlignment="0" applyProtection="0"/>
    <xf numFmtId="0" fontId="16" fillId="0" borderId="0"/>
    <xf numFmtId="0" fontId="16" fillId="0" borderId="0"/>
    <xf numFmtId="0" fontId="48" fillId="0" borderId="9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8" fillId="0" borderId="9" applyNumberFormat="0" applyFill="0" applyAlignment="0" applyProtection="0"/>
    <xf numFmtId="0" fontId="16" fillId="0" borderId="0"/>
    <xf numFmtId="0" fontId="16" fillId="0" borderId="0"/>
    <xf numFmtId="0" fontId="48" fillId="0" borderId="9" applyNumberFormat="0" applyFill="0" applyAlignment="0" applyProtection="0"/>
    <xf numFmtId="0" fontId="16" fillId="0" borderId="0"/>
    <xf numFmtId="0" fontId="16" fillId="0" borderId="0"/>
    <xf numFmtId="0" fontId="48" fillId="0" borderId="9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8" fillId="0" borderId="9" applyNumberFormat="0" applyFill="0" applyAlignment="0" applyProtection="0"/>
    <xf numFmtId="0" fontId="16" fillId="0" borderId="0"/>
    <xf numFmtId="0" fontId="16" fillId="0" borderId="0"/>
    <xf numFmtId="0" fontId="48" fillId="0" borderId="9" applyNumberFormat="0" applyFill="0" applyAlignment="0" applyProtection="0"/>
    <xf numFmtId="0" fontId="16" fillId="0" borderId="0"/>
    <xf numFmtId="0" fontId="16" fillId="0" borderId="0"/>
    <xf numFmtId="0" fontId="48" fillId="0" borderId="9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8" fillId="0" borderId="9" applyNumberFormat="0" applyFill="0" applyAlignment="0" applyProtection="0"/>
    <xf numFmtId="0" fontId="16" fillId="0" borderId="0"/>
    <xf numFmtId="0" fontId="16" fillId="0" borderId="0"/>
    <xf numFmtId="0" fontId="48" fillId="0" borderId="9" applyNumberFormat="0" applyFill="0" applyAlignment="0" applyProtection="0"/>
    <xf numFmtId="0" fontId="16" fillId="0" borderId="0"/>
    <xf numFmtId="0" fontId="16" fillId="0" borderId="0"/>
    <xf numFmtId="0" fontId="48" fillId="0" borderId="9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8" fillId="0" borderId="9" applyNumberFormat="0" applyFill="0" applyAlignment="0" applyProtection="0"/>
    <xf numFmtId="0" fontId="16" fillId="0" borderId="0"/>
    <xf numFmtId="0" fontId="16" fillId="0" borderId="0"/>
    <xf numFmtId="0" fontId="48" fillId="0" borderId="9" applyNumberFormat="0" applyFill="0" applyAlignment="0" applyProtection="0"/>
    <xf numFmtId="0" fontId="16" fillId="0" borderId="0"/>
    <xf numFmtId="0" fontId="16" fillId="0" borderId="0"/>
    <xf numFmtId="0" fontId="48" fillId="0" borderId="9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8" fillId="0" borderId="9" applyNumberFormat="0" applyFill="0" applyAlignment="0" applyProtection="0"/>
    <xf numFmtId="0" fontId="16" fillId="0" borderId="0"/>
    <xf numFmtId="0" fontId="16" fillId="0" borderId="0"/>
    <xf numFmtId="0" fontId="48" fillId="0" borderId="9" applyNumberFormat="0" applyFill="0" applyAlignment="0" applyProtection="0"/>
    <xf numFmtId="0" fontId="16" fillId="0" borderId="0"/>
    <xf numFmtId="0" fontId="16" fillId="0" borderId="0"/>
    <xf numFmtId="0" fontId="48" fillId="0" borderId="9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8" fillId="0" borderId="9" applyNumberFormat="0" applyFill="0" applyAlignment="0" applyProtection="0"/>
    <xf numFmtId="0" fontId="16" fillId="0" borderId="0"/>
    <xf numFmtId="0" fontId="16" fillId="0" borderId="0"/>
    <xf numFmtId="0" fontId="48" fillId="0" borderId="9" applyNumberFormat="0" applyFill="0" applyAlignment="0" applyProtection="0"/>
    <xf numFmtId="0" fontId="16" fillId="0" borderId="0"/>
    <xf numFmtId="0" fontId="16" fillId="0" borderId="0"/>
    <xf numFmtId="0" fontId="48" fillId="0" borderId="9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8" fillId="0" borderId="9" applyNumberFormat="0" applyFill="0" applyAlignment="0" applyProtection="0"/>
    <xf numFmtId="0" fontId="16" fillId="0" borderId="0"/>
    <xf numFmtId="0" fontId="16" fillId="0" borderId="0"/>
    <xf numFmtId="0" fontId="48" fillId="0" borderId="9" applyNumberFormat="0" applyFill="0" applyAlignment="0" applyProtection="0"/>
    <xf numFmtId="0" fontId="16" fillId="0" borderId="0"/>
    <xf numFmtId="0" fontId="16" fillId="0" borderId="0"/>
    <xf numFmtId="0" fontId="48" fillId="0" borderId="9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8" fillId="0" borderId="9" applyNumberFormat="0" applyFill="0" applyAlignment="0" applyProtection="0"/>
    <xf numFmtId="0" fontId="16" fillId="0" borderId="0"/>
    <xf numFmtId="0" fontId="16" fillId="0" borderId="0"/>
    <xf numFmtId="0" fontId="48" fillId="0" borderId="9" applyNumberFormat="0" applyFill="0" applyAlignment="0" applyProtection="0"/>
    <xf numFmtId="0" fontId="16" fillId="0" borderId="0"/>
    <xf numFmtId="0" fontId="16" fillId="0" borderId="0"/>
    <xf numFmtId="0" fontId="48" fillId="0" borderId="9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8" fillId="0" borderId="9" applyNumberFormat="0" applyFill="0" applyAlignment="0" applyProtection="0"/>
    <xf numFmtId="0" fontId="16" fillId="0" borderId="0"/>
    <xf numFmtId="0" fontId="16" fillId="0" borderId="0"/>
    <xf numFmtId="0" fontId="48" fillId="0" borderId="9" applyNumberFormat="0" applyFill="0" applyAlignment="0" applyProtection="0"/>
    <xf numFmtId="0" fontId="16" fillId="0" borderId="0"/>
    <xf numFmtId="0" fontId="16" fillId="0" borderId="0"/>
    <xf numFmtId="0" fontId="48" fillId="0" borderId="9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8" fillId="0" borderId="9" applyNumberFormat="0" applyFill="0" applyAlignment="0" applyProtection="0"/>
    <xf numFmtId="0" fontId="16" fillId="0" borderId="0"/>
    <xf numFmtId="0" fontId="16" fillId="0" borderId="0"/>
    <xf numFmtId="0" fontId="48" fillId="0" borderId="9" applyNumberFormat="0" applyFill="0" applyAlignment="0" applyProtection="0"/>
    <xf numFmtId="0" fontId="16" fillId="0" borderId="0"/>
    <xf numFmtId="0" fontId="16" fillId="0" borderId="0"/>
    <xf numFmtId="0" fontId="48" fillId="0" borderId="9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8" fillId="0" borderId="9" applyNumberFormat="0" applyFill="0" applyAlignment="0" applyProtection="0"/>
    <xf numFmtId="0" fontId="16" fillId="0" borderId="0"/>
    <xf numFmtId="0" fontId="16" fillId="0" borderId="0"/>
    <xf numFmtId="0" fontId="48" fillId="0" borderId="9" applyNumberFormat="0" applyFill="0" applyAlignment="0" applyProtection="0"/>
    <xf numFmtId="0" fontId="16" fillId="0" borderId="0"/>
    <xf numFmtId="0" fontId="16" fillId="0" borderId="0"/>
    <xf numFmtId="0" fontId="48" fillId="0" borderId="9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8" fillId="0" borderId="9" applyNumberFormat="0" applyFill="0" applyAlignment="0" applyProtection="0"/>
    <xf numFmtId="0" fontId="16" fillId="0" borderId="0"/>
    <xf numFmtId="0" fontId="48" fillId="0" borderId="9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8" fillId="0" borderId="9" applyNumberFormat="0" applyFill="0" applyAlignment="0" applyProtection="0"/>
    <xf numFmtId="0" fontId="16" fillId="0" borderId="0"/>
    <xf numFmtId="0" fontId="48" fillId="0" borderId="9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8" fillId="0" borderId="9" applyNumberFormat="0" applyFill="0" applyAlignment="0" applyProtection="0"/>
    <xf numFmtId="0" fontId="16" fillId="0" borderId="0"/>
    <xf numFmtId="0" fontId="48" fillId="0" borderId="9" applyNumberFormat="0" applyFill="0" applyAlignment="0" applyProtection="0"/>
    <xf numFmtId="0" fontId="16" fillId="0" borderId="0"/>
    <xf numFmtId="0" fontId="16" fillId="0" borderId="0"/>
    <xf numFmtId="0" fontId="48" fillId="0" borderId="9" applyNumberFormat="0" applyFill="0" applyAlignment="0" applyProtection="0"/>
    <xf numFmtId="0" fontId="16" fillId="0" borderId="0"/>
    <xf numFmtId="0" fontId="16" fillId="0" borderId="0"/>
    <xf numFmtId="0" fontId="48" fillId="0" borderId="9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8" fillId="0" borderId="9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8" fillId="0" borderId="9" applyNumberFormat="0" applyFill="0" applyAlignment="0" applyProtection="0"/>
    <xf numFmtId="0" fontId="16" fillId="0" borderId="0"/>
    <xf numFmtId="0" fontId="48" fillId="0" borderId="9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8" fillId="0" borderId="9" applyNumberFormat="0" applyFill="0" applyAlignment="0" applyProtection="0"/>
    <xf numFmtId="0" fontId="16" fillId="0" borderId="0"/>
    <xf numFmtId="0" fontId="48" fillId="0" borderId="9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8" fillId="0" borderId="9" applyNumberFormat="0" applyFill="0" applyAlignment="0" applyProtection="0"/>
    <xf numFmtId="0" fontId="16" fillId="0" borderId="0"/>
    <xf numFmtId="0" fontId="48" fillId="0" borderId="46" applyNumberFormat="0" applyFill="0" applyAlignment="0" applyProtection="0"/>
    <xf numFmtId="0" fontId="16" fillId="0" borderId="0"/>
    <xf numFmtId="0" fontId="16" fillId="0" borderId="0"/>
    <xf numFmtId="0" fontId="48" fillId="0" borderId="46" applyNumberFormat="0" applyFill="0" applyAlignment="0" applyProtection="0"/>
    <xf numFmtId="0" fontId="16" fillId="0" borderId="0"/>
    <xf numFmtId="0" fontId="48" fillId="0" borderId="46" applyNumberFormat="0" applyFill="0" applyAlignment="0" applyProtection="0"/>
    <xf numFmtId="0" fontId="16" fillId="0" borderId="0"/>
    <xf numFmtId="0" fontId="16" fillId="0" borderId="0"/>
    <xf numFmtId="0" fontId="48" fillId="0" borderId="46" applyNumberFormat="0" applyFill="0" applyAlignment="0" applyProtection="0"/>
    <xf numFmtId="0" fontId="16" fillId="0" borderId="0"/>
    <xf numFmtId="0" fontId="48" fillId="0" borderId="46" applyNumberFormat="0" applyFill="0" applyAlignment="0" applyProtection="0"/>
    <xf numFmtId="0" fontId="16" fillId="0" borderId="0"/>
    <xf numFmtId="0" fontId="16" fillId="0" borderId="0"/>
    <xf numFmtId="0" fontId="48" fillId="0" borderId="46" applyNumberFormat="0" applyFill="0" applyAlignment="0" applyProtection="0"/>
    <xf numFmtId="0" fontId="16" fillId="0" borderId="0"/>
    <xf numFmtId="0" fontId="48" fillId="0" borderId="46" applyNumberFormat="0" applyFill="0" applyAlignment="0" applyProtection="0"/>
    <xf numFmtId="0" fontId="16" fillId="0" borderId="0"/>
    <xf numFmtId="0" fontId="48" fillId="0" borderId="9" applyNumberFormat="0" applyFill="0" applyAlignment="0" applyProtection="0"/>
    <xf numFmtId="0" fontId="48" fillId="0" borderId="46" applyNumberFormat="0" applyFill="0" applyAlignment="0" applyProtection="0"/>
    <xf numFmtId="0" fontId="16" fillId="0" borderId="0"/>
    <xf numFmtId="0" fontId="48" fillId="0" borderId="46" applyNumberFormat="0" applyFill="0" applyAlignment="0" applyProtection="0"/>
    <xf numFmtId="0" fontId="48" fillId="0" borderId="46" applyNumberFormat="0" applyFill="0" applyAlignment="0" applyProtection="0"/>
    <xf numFmtId="0" fontId="48" fillId="0" borderId="9" applyNumberFormat="0" applyFill="0" applyAlignment="0" applyProtection="0"/>
    <xf numFmtId="0" fontId="48" fillId="0" borderId="46" applyNumberFormat="0" applyFill="0" applyAlignment="0" applyProtection="0"/>
    <xf numFmtId="0" fontId="48" fillId="0" borderId="9" applyNumberFormat="0" applyFill="0" applyAlignment="0" applyProtection="0"/>
    <xf numFmtId="0" fontId="16" fillId="0" borderId="0"/>
    <xf numFmtId="0" fontId="16" fillId="0" borderId="0"/>
    <xf numFmtId="0" fontId="48" fillId="0" borderId="9" applyNumberFormat="0" applyFill="0" applyAlignment="0" applyProtection="0"/>
    <xf numFmtId="0" fontId="16" fillId="0" borderId="0"/>
    <xf numFmtId="0" fontId="16" fillId="0" borderId="0"/>
    <xf numFmtId="0" fontId="48" fillId="0" borderId="9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8" fillId="0" borderId="9" applyNumberFormat="0" applyFill="0" applyAlignment="0" applyProtection="0"/>
    <xf numFmtId="0" fontId="16" fillId="0" borderId="0"/>
    <xf numFmtId="0" fontId="16" fillId="0" borderId="0"/>
    <xf numFmtId="0" fontId="48" fillId="0" borderId="9" applyNumberFormat="0" applyFill="0" applyAlignment="0" applyProtection="0"/>
    <xf numFmtId="0" fontId="16" fillId="0" borderId="0"/>
    <xf numFmtId="0" fontId="16" fillId="0" borderId="0"/>
    <xf numFmtId="0" fontId="48" fillId="0" borderId="9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8" fillId="0" borderId="9" applyNumberFormat="0" applyFill="0" applyAlignment="0" applyProtection="0"/>
    <xf numFmtId="0" fontId="16" fillId="0" borderId="0"/>
    <xf numFmtId="0" fontId="16" fillId="0" borderId="0"/>
    <xf numFmtId="0" fontId="48" fillId="0" borderId="9" applyNumberFormat="0" applyFill="0" applyAlignment="0" applyProtection="0"/>
    <xf numFmtId="0" fontId="16" fillId="0" borderId="0"/>
    <xf numFmtId="0" fontId="16" fillId="0" borderId="0"/>
    <xf numFmtId="0" fontId="48" fillId="0" borderId="9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8" fillId="0" borderId="9" applyNumberFormat="0" applyFill="0" applyAlignment="0" applyProtection="0"/>
    <xf numFmtId="0" fontId="16" fillId="0" borderId="0"/>
    <xf numFmtId="0" fontId="16" fillId="0" borderId="0"/>
    <xf numFmtId="0" fontId="48" fillId="0" borderId="9" applyNumberFormat="0" applyFill="0" applyAlignment="0" applyProtection="0"/>
    <xf numFmtId="0" fontId="16" fillId="0" borderId="0"/>
    <xf numFmtId="0" fontId="16" fillId="0" borderId="0"/>
    <xf numFmtId="0" fontId="48" fillId="0" borderId="9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85" fillId="0" borderId="0">
      <alignment vertical="top"/>
    </xf>
    <xf numFmtId="0" fontId="16" fillId="0" borderId="0"/>
    <xf numFmtId="0" fontId="16" fillId="0" borderId="0"/>
    <xf numFmtId="0" fontId="85" fillId="0" borderId="0">
      <alignment vertical="top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85" fillId="0" borderId="0">
      <alignment vertical="top"/>
    </xf>
    <xf numFmtId="191" fontId="16" fillId="0" borderId="0" applyFont="0" applyFill="0" applyBorder="0" applyAlignment="0" applyProtection="0"/>
    <xf numFmtId="192" fontId="16" fillId="0" borderId="0" applyFont="0" applyFill="0" applyBorder="0" applyAlignment="0" applyProtection="0"/>
    <xf numFmtId="0" fontId="49" fillId="0" borderId="0" applyNumberFormat="0" applyFill="0" applyBorder="0" applyAlignment="0" applyProtection="0"/>
    <xf numFmtId="0" fontId="16" fillId="0" borderId="0"/>
    <xf numFmtId="0" fontId="16" fillId="0" borderId="0"/>
    <xf numFmtId="0" fontId="49" fillId="0" borderId="0" applyNumberFormat="0" applyFill="0" applyBorder="0" applyAlignment="0" applyProtection="0"/>
    <xf numFmtId="0" fontId="16" fillId="0" borderId="0"/>
    <xf numFmtId="0" fontId="16" fillId="0" borderId="0"/>
    <xf numFmtId="0" fontId="49" fillId="0" borderId="0" applyNumberForma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9" fillId="0" borderId="0" applyNumberFormat="0" applyFill="0" applyBorder="0" applyAlignment="0" applyProtection="0"/>
    <xf numFmtId="0" fontId="16" fillId="0" borderId="0"/>
    <xf numFmtId="0" fontId="16" fillId="0" borderId="0"/>
    <xf numFmtId="0" fontId="49" fillId="0" borderId="0" applyNumberFormat="0" applyFill="0" applyBorder="0" applyAlignment="0" applyProtection="0"/>
    <xf numFmtId="0" fontId="16" fillId="0" borderId="0"/>
    <xf numFmtId="0" fontId="16" fillId="0" borderId="0"/>
    <xf numFmtId="0" fontId="49" fillId="0" borderId="0" applyNumberForma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9" fillId="0" borderId="0" applyNumberFormat="0" applyFill="0" applyBorder="0" applyAlignment="0" applyProtection="0"/>
    <xf numFmtId="0" fontId="16" fillId="0" borderId="0"/>
    <xf numFmtId="0" fontId="16" fillId="0" borderId="0"/>
    <xf numFmtId="0" fontId="49" fillId="0" borderId="0" applyNumberFormat="0" applyFill="0" applyBorder="0" applyAlignment="0" applyProtection="0"/>
    <xf numFmtId="0" fontId="16" fillId="0" borderId="0"/>
    <xf numFmtId="0" fontId="16" fillId="0" borderId="0"/>
    <xf numFmtId="0" fontId="49" fillId="0" borderId="0" applyNumberForma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9" fillId="0" borderId="0" applyNumberFormat="0" applyFill="0" applyBorder="0" applyAlignment="0" applyProtection="0"/>
    <xf numFmtId="0" fontId="16" fillId="0" borderId="0"/>
    <xf numFmtId="0" fontId="16" fillId="0" borderId="0"/>
    <xf numFmtId="0" fontId="49" fillId="0" borderId="0" applyNumberFormat="0" applyFill="0" applyBorder="0" applyAlignment="0" applyProtection="0"/>
    <xf numFmtId="0" fontId="16" fillId="0" borderId="0"/>
    <xf numFmtId="0" fontId="16" fillId="0" borderId="0"/>
    <xf numFmtId="0" fontId="49" fillId="0" borderId="0" applyNumberForma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9" fillId="0" borderId="0" applyNumberFormat="0" applyFill="0" applyBorder="0" applyAlignment="0" applyProtection="0"/>
    <xf numFmtId="0" fontId="16" fillId="0" borderId="0"/>
    <xf numFmtId="0" fontId="16" fillId="0" borderId="0"/>
    <xf numFmtId="0" fontId="49" fillId="0" borderId="0" applyNumberFormat="0" applyFill="0" applyBorder="0" applyAlignment="0" applyProtection="0"/>
    <xf numFmtId="0" fontId="16" fillId="0" borderId="0"/>
    <xf numFmtId="0" fontId="16" fillId="0" borderId="0"/>
    <xf numFmtId="0" fontId="49" fillId="0" borderId="0" applyNumberForma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9" fillId="0" borderId="0" applyNumberFormat="0" applyFill="0" applyBorder="0" applyAlignment="0" applyProtection="0"/>
    <xf numFmtId="0" fontId="16" fillId="0" borderId="0"/>
    <xf numFmtId="0" fontId="16" fillId="0" borderId="0"/>
    <xf numFmtId="0" fontId="49" fillId="0" borderId="0" applyNumberFormat="0" applyFill="0" applyBorder="0" applyAlignment="0" applyProtection="0"/>
    <xf numFmtId="0" fontId="16" fillId="0" borderId="0"/>
    <xf numFmtId="0" fontId="16" fillId="0" borderId="0"/>
    <xf numFmtId="0" fontId="49" fillId="0" borderId="0" applyNumberForma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9" fillId="0" borderId="0" applyNumberFormat="0" applyFill="0" applyBorder="0" applyAlignment="0" applyProtection="0"/>
    <xf numFmtId="0" fontId="16" fillId="0" borderId="0"/>
    <xf numFmtId="0" fontId="16" fillId="0" borderId="0"/>
    <xf numFmtId="0" fontId="49" fillId="0" borderId="0" applyNumberFormat="0" applyFill="0" applyBorder="0" applyAlignment="0" applyProtection="0"/>
    <xf numFmtId="0" fontId="16" fillId="0" borderId="0"/>
    <xf numFmtId="0" fontId="16" fillId="0" borderId="0"/>
    <xf numFmtId="0" fontId="49" fillId="0" borderId="0" applyNumberForma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9" fillId="0" borderId="0" applyNumberFormat="0" applyFill="0" applyBorder="0" applyAlignment="0" applyProtection="0"/>
    <xf numFmtId="0" fontId="16" fillId="0" borderId="0"/>
    <xf numFmtId="0" fontId="16" fillId="0" borderId="0"/>
    <xf numFmtId="0" fontId="49" fillId="0" borderId="0" applyNumberFormat="0" applyFill="0" applyBorder="0" applyAlignment="0" applyProtection="0"/>
    <xf numFmtId="0" fontId="16" fillId="0" borderId="0"/>
    <xf numFmtId="0" fontId="16" fillId="0" borderId="0"/>
    <xf numFmtId="0" fontId="49" fillId="0" borderId="0" applyNumberForma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9" fillId="0" borderId="0" applyNumberFormat="0" applyFill="0" applyBorder="0" applyAlignment="0" applyProtection="0"/>
    <xf numFmtId="0" fontId="16" fillId="0" borderId="0"/>
    <xf numFmtId="0" fontId="16" fillId="0" borderId="0"/>
    <xf numFmtId="0" fontId="49" fillId="0" borderId="0" applyNumberFormat="0" applyFill="0" applyBorder="0" applyAlignment="0" applyProtection="0"/>
    <xf numFmtId="0" fontId="16" fillId="0" borderId="0"/>
    <xf numFmtId="0" fontId="16" fillId="0" borderId="0"/>
    <xf numFmtId="0" fontId="49" fillId="0" borderId="0" applyNumberForma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9" fillId="0" borderId="0" applyNumberFormat="0" applyFill="0" applyBorder="0" applyAlignment="0" applyProtection="0"/>
    <xf numFmtId="0" fontId="16" fillId="0" borderId="0"/>
    <xf numFmtId="0" fontId="16" fillId="0" borderId="0"/>
    <xf numFmtId="0" fontId="49" fillId="0" borderId="0" applyNumberFormat="0" applyFill="0" applyBorder="0" applyAlignment="0" applyProtection="0"/>
    <xf numFmtId="0" fontId="16" fillId="0" borderId="0"/>
    <xf numFmtId="0" fontId="16" fillId="0" borderId="0"/>
    <xf numFmtId="0" fontId="49" fillId="0" borderId="0" applyNumberForma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9" fillId="0" borderId="0" applyNumberFormat="0" applyFill="0" applyBorder="0" applyAlignment="0" applyProtection="0"/>
    <xf numFmtId="0" fontId="16" fillId="0" borderId="0"/>
    <xf numFmtId="0" fontId="16" fillId="0" borderId="0"/>
    <xf numFmtId="0" fontId="49" fillId="0" borderId="0" applyNumberFormat="0" applyFill="0" applyBorder="0" applyAlignment="0" applyProtection="0"/>
    <xf numFmtId="0" fontId="16" fillId="0" borderId="0"/>
    <xf numFmtId="0" fontId="49" fillId="0" borderId="0" applyNumberForma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9" fillId="0" borderId="0" applyNumberFormat="0" applyFill="0" applyBorder="0" applyAlignment="0" applyProtection="0"/>
    <xf numFmtId="0" fontId="16" fillId="0" borderId="0"/>
    <xf numFmtId="0" fontId="49" fillId="0" borderId="0" applyNumberForma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9" fillId="0" borderId="0" applyNumberForma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9" fillId="0" borderId="0" applyNumberFormat="0" applyFill="0" applyBorder="0" applyAlignment="0" applyProtection="0"/>
    <xf numFmtId="0" fontId="16" fillId="0" borderId="0"/>
    <xf numFmtId="0" fontId="16" fillId="0" borderId="0"/>
    <xf numFmtId="0" fontId="49" fillId="0" borderId="0" applyNumberFormat="0" applyFill="0" applyBorder="0" applyAlignment="0" applyProtection="0"/>
    <xf numFmtId="0" fontId="16" fillId="0" borderId="0"/>
    <xf numFmtId="0" fontId="16" fillId="0" borderId="0"/>
    <xf numFmtId="0" fontId="49" fillId="0" borderId="0" applyNumberForma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9" fillId="0" borderId="0" applyNumberFormat="0" applyFill="0" applyBorder="0" applyAlignment="0" applyProtection="0"/>
    <xf numFmtId="0" fontId="16" fillId="0" borderId="0"/>
    <xf numFmtId="0" fontId="16" fillId="0" borderId="0"/>
    <xf numFmtId="0" fontId="49" fillId="0" borderId="0" applyNumberFormat="0" applyFill="0" applyBorder="0" applyAlignment="0" applyProtection="0"/>
    <xf numFmtId="0" fontId="16" fillId="0" borderId="0"/>
    <xf numFmtId="0" fontId="16" fillId="0" borderId="0"/>
    <xf numFmtId="0" fontId="49" fillId="0" borderId="0" applyNumberForma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9" fillId="0" borderId="0" applyNumberFormat="0" applyFill="0" applyBorder="0" applyAlignment="0" applyProtection="0"/>
    <xf numFmtId="0" fontId="16" fillId="0" borderId="0"/>
    <xf numFmtId="0" fontId="16" fillId="0" borderId="0"/>
    <xf numFmtId="0" fontId="49" fillId="0" borderId="0" applyNumberFormat="0" applyFill="0" applyBorder="0" applyAlignment="0" applyProtection="0"/>
    <xf numFmtId="0" fontId="16" fillId="0" borderId="0"/>
    <xf numFmtId="0" fontId="16" fillId="0" borderId="0"/>
    <xf numFmtId="0" fontId="49" fillId="0" borderId="0" applyNumberForma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9" fillId="0" borderId="0" applyNumberFormat="0" applyFill="0" applyBorder="0" applyAlignment="0" applyProtection="0"/>
    <xf numFmtId="0" fontId="16" fillId="0" borderId="0"/>
    <xf numFmtId="0" fontId="16" fillId="0" borderId="0"/>
    <xf numFmtId="0" fontId="49" fillId="0" borderId="0" applyNumberFormat="0" applyFill="0" applyBorder="0" applyAlignment="0" applyProtection="0"/>
    <xf numFmtId="0" fontId="16" fillId="0" borderId="0"/>
    <xf numFmtId="0" fontId="16" fillId="0" borderId="0"/>
    <xf numFmtId="0" fontId="49" fillId="0" borderId="0" applyNumberForma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9" fillId="0" borderId="0" applyNumberFormat="0" applyFill="0" applyBorder="0" applyAlignment="0" applyProtection="0"/>
    <xf numFmtId="0" fontId="16" fillId="0" borderId="0"/>
    <xf numFmtId="0" fontId="16" fillId="0" borderId="0"/>
    <xf numFmtId="0" fontId="49" fillId="0" borderId="0" applyNumberFormat="0" applyFill="0" applyBorder="0" applyAlignment="0" applyProtection="0"/>
    <xf numFmtId="0" fontId="16" fillId="0" borderId="0"/>
    <xf numFmtId="0" fontId="16" fillId="0" borderId="0"/>
    <xf numFmtId="0" fontId="49" fillId="0" borderId="0" applyNumberForma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9" fillId="0" borderId="0" applyNumberFormat="0" applyFill="0" applyBorder="0" applyAlignment="0" applyProtection="0"/>
    <xf numFmtId="0" fontId="16" fillId="0" borderId="0"/>
    <xf numFmtId="0" fontId="16" fillId="0" borderId="0"/>
    <xf numFmtId="0" fontId="49" fillId="0" borderId="0" applyNumberFormat="0" applyFill="0" applyBorder="0" applyAlignment="0" applyProtection="0"/>
    <xf numFmtId="0" fontId="16" fillId="0" borderId="0"/>
    <xf numFmtId="0" fontId="16" fillId="0" borderId="0"/>
    <xf numFmtId="0" fontId="49" fillId="0" borderId="0" applyNumberForma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9" fillId="0" borderId="0" applyNumberFormat="0" applyFill="0" applyBorder="0" applyAlignment="0" applyProtection="0"/>
    <xf numFmtId="0" fontId="16" fillId="0" borderId="0"/>
    <xf numFmtId="0" fontId="16" fillId="0" borderId="0"/>
    <xf numFmtId="0" fontId="49" fillId="0" borderId="0" applyNumberFormat="0" applyFill="0" applyBorder="0" applyAlignment="0" applyProtection="0"/>
    <xf numFmtId="0" fontId="16" fillId="0" borderId="0"/>
    <xf numFmtId="0" fontId="16" fillId="0" borderId="0"/>
    <xf numFmtId="0" fontId="49" fillId="0" borderId="0" applyNumberForma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9" fillId="0" borderId="0" applyNumberFormat="0" applyFill="0" applyBorder="0" applyAlignment="0" applyProtection="0"/>
    <xf numFmtId="0" fontId="16" fillId="0" borderId="0"/>
    <xf numFmtId="0" fontId="16" fillId="0" borderId="0"/>
    <xf numFmtId="0" fontId="49" fillId="0" borderId="0" applyNumberFormat="0" applyFill="0" applyBorder="0" applyAlignment="0" applyProtection="0"/>
    <xf numFmtId="0" fontId="16" fillId="0" borderId="0"/>
    <xf numFmtId="0" fontId="16" fillId="0" borderId="0"/>
    <xf numFmtId="0" fontId="49" fillId="0" borderId="0" applyNumberForma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9" fillId="0" borderId="0" applyNumberFormat="0" applyFill="0" applyBorder="0" applyAlignment="0" applyProtection="0"/>
    <xf numFmtId="0" fontId="16" fillId="0" borderId="0"/>
    <xf numFmtId="0" fontId="16" fillId="0" borderId="0"/>
    <xf numFmtId="0" fontId="49" fillId="0" borderId="0" applyNumberFormat="0" applyFill="0" applyBorder="0" applyAlignment="0" applyProtection="0"/>
    <xf numFmtId="0" fontId="16" fillId="0" borderId="0"/>
    <xf numFmtId="0" fontId="16" fillId="0" borderId="0"/>
    <xf numFmtId="0" fontId="49" fillId="0" borderId="0" applyNumberForma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9" fillId="0" borderId="0" applyNumberFormat="0" applyFill="0" applyBorder="0" applyAlignment="0" applyProtection="0"/>
    <xf numFmtId="0" fontId="16" fillId="0" borderId="0"/>
    <xf numFmtId="0" fontId="16" fillId="0" borderId="0"/>
    <xf numFmtId="0" fontId="49" fillId="0" borderId="0" applyNumberFormat="0" applyFill="0" applyBorder="0" applyAlignment="0" applyProtection="0"/>
    <xf numFmtId="0" fontId="16" fillId="0" borderId="0"/>
    <xf numFmtId="0" fontId="16" fillId="0" borderId="0"/>
    <xf numFmtId="0" fontId="49" fillId="0" borderId="0" applyNumberForma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9" fillId="0" borderId="0" applyNumberFormat="0" applyFill="0" applyBorder="0" applyAlignment="0" applyProtection="0"/>
    <xf numFmtId="0" fontId="16" fillId="0" borderId="0"/>
    <xf numFmtId="0" fontId="16" fillId="0" borderId="0"/>
    <xf numFmtId="0" fontId="49" fillId="0" borderId="0" applyNumberForma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9" fillId="0" borderId="0" applyNumberFormat="0" applyFill="0" applyBorder="0" applyAlignment="0" applyProtection="0"/>
    <xf numFmtId="0" fontId="16" fillId="0" borderId="0"/>
    <xf numFmtId="0" fontId="16" fillId="0" borderId="0"/>
    <xf numFmtId="0" fontId="49" fillId="0" borderId="0" applyNumberFormat="0" applyFill="0" applyBorder="0" applyAlignment="0" applyProtection="0"/>
    <xf numFmtId="0" fontId="16" fillId="0" borderId="0"/>
    <xf numFmtId="0" fontId="16" fillId="0" borderId="0"/>
    <xf numFmtId="0" fontId="49" fillId="0" borderId="0" applyNumberForma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9" fillId="0" borderId="0" applyNumberFormat="0" applyFill="0" applyBorder="0" applyAlignment="0" applyProtection="0"/>
    <xf numFmtId="0" fontId="16" fillId="0" borderId="0"/>
    <xf numFmtId="0" fontId="16" fillId="0" borderId="0"/>
    <xf numFmtId="0" fontId="49" fillId="0" borderId="0" applyNumberFormat="0" applyFill="0" applyBorder="0" applyAlignment="0" applyProtection="0"/>
    <xf numFmtId="0" fontId="16" fillId="0" borderId="0"/>
    <xf numFmtId="0" fontId="16" fillId="0" borderId="0"/>
    <xf numFmtId="0" fontId="49" fillId="0" borderId="0" applyNumberForma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9" fillId="0" borderId="0" applyNumberFormat="0" applyFill="0" applyBorder="0" applyAlignment="0" applyProtection="0"/>
    <xf numFmtId="0" fontId="16" fillId="0" borderId="0"/>
    <xf numFmtId="0" fontId="16" fillId="0" borderId="0"/>
    <xf numFmtId="0" fontId="49" fillId="0" borderId="0" applyNumberFormat="0" applyFill="0" applyBorder="0" applyAlignment="0" applyProtection="0"/>
    <xf numFmtId="0" fontId="16" fillId="0" borderId="0"/>
    <xf numFmtId="0" fontId="16" fillId="0" borderId="0"/>
    <xf numFmtId="0" fontId="49" fillId="0" borderId="0" applyNumberForma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9" fillId="0" borderId="0" applyNumberFormat="0" applyFill="0" applyBorder="0" applyAlignment="0" applyProtection="0"/>
    <xf numFmtId="0" fontId="16" fillId="0" borderId="0"/>
    <xf numFmtId="0" fontId="16" fillId="0" borderId="0"/>
    <xf numFmtId="0" fontId="49" fillId="0" borderId="0" applyNumberFormat="0" applyFill="0" applyBorder="0" applyAlignment="0" applyProtection="0"/>
    <xf numFmtId="0" fontId="16" fillId="0" borderId="0"/>
    <xf numFmtId="0" fontId="16" fillId="0" borderId="0"/>
    <xf numFmtId="0" fontId="49" fillId="0" borderId="0" applyNumberForma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9" fillId="0" borderId="0" applyNumberFormat="0" applyFill="0" applyBorder="0" applyAlignment="0" applyProtection="0"/>
    <xf numFmtId="0" fontId="16" fillId="0" borderId="0"/>
    <xf numFmtId="0" fontId="16" fillId="0" borderId="0"/>
    <xf numFmtId="0" fontId="49" fillId="0" borderId="0" applyNumberFormat="0" applyFill="0" applyBorder="0" applyAlignment="0" applyProtection="0"/>
    <xf numFmtId="0" fontId="16" fillId="0" borderId="0"/>
    <xf numFmtId="0" fontId="16" fillId="0" borderId="0"/>
    <xf numFmtId="0" fontId="49" fillId="0" borderId="0" applyNumberForma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9" fillId="0" borderId="0" applyNumberFormat="0" applyFill="0" applyBorder="0" applyAlignment="0" applyProtection="0"/>
    <xf numFmtId="0" fontId="16" fillId="0" borderId="0"/>
    <xf numFmtId="0" fontId="16" fillId="0" borderId="0"/>
    <xf numFmtId="0" fontId="49" fillId="0" borderId="0" applyNumberFormat="0" applyFill="0" applyBorder="0" applyAlignment="0" applyProtection="0"/>
    <xf numFmtId="0" fontId="16" fillId="0" borderId="0"/>
    <xf numFmtId="0" fontId="16" fillId="0" borderId="0"/>
    <xf numFmtId="0" fontId="49" fillId="0" borderId="0" applyNumberForma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9" fillId="0" borderId="0" applyNumberFormat="0" applyFill="0" applyBorder="0" applyAlignment="0" applyProtection="0"/>
    <xf numFmtId="0" fontId="16" fillId="0" borderId="0"/>
    <xf numFmtId="0" fontId="16" fillId="0" borderId="0"/>
    <xf numFmtId="0" fontId="49" fillId="0" borderId="0" applyNumberFormat="0" applyFill="0" applyBorder="0" applyAlignment="0" applyProtection="0"/>
    <xf numFmtId="0" fontId="16" fillId="0" borderId="0"/>
    <xf numFmtId="0" fontId="16" fillId="0" borderId="0"/>
    <xf numFmtId="0" fontId="49" fillId="0" borderId="0" applyNumberForma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9" fillId="0" borderId="0" applyNumberFormat="0" applyFill="0" applyBorder="0" applyAlignment="0" applyProtection="0"/>
    <xf numFmtId="0" fontId="16" fillId="0" borderId="0"/>
    <xf numFmtId="0" fontId="16" fillId="0" borderId="0"/>
    <xf numFmtId="0" fontId="49" fillId="0" borderId="0" applyNumberFormat="0" applyFill="0" applyBorder="0" applyAlignment="0" applyProtection="0"/>
    <xf numFmtId="0" fontId="16" fillId="0" borderId="0"/>
    <xf numFmtId="0" fontId="16" fillId="0" borderId="0"/>
    <xf numFmtId="0" fontId="49" fillId="0" borderId="0" applyNumberForma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9" fillId="0" borderId="0" applyNumberFormat="0" applyFill="0" applyBorder="0" applyAlignment="0" applyProtection="0"/>
    <xf numFmtId="0" fontId="16" fillId="0" borderId="0"/>
    <xf numFmtId="0" fontId="16" fillId="0" borderId="0"/>
    <xf numFmtId="0" fontId="49" fillId="0" borderId="0" applyNumberFormat="0" applyFill="0" applyBorder="0" applyAlignment="0" applyProtection="0"/>
    <xf numFmtId="0" fontId="16" fillId="0" borderId="0"/>
    <xf numFmtId="0" fontId="16" fillId="0" borderId="0"/>
    <xf numFmtId="0" fontId="49" fillId="0" borderId="0" applyNumberForma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9" fillId="0" borderId="0" applyNumberFormat="0" applyFill="0" applyBorder="0" applyAlignment="0" applyProtection="0"/>
    <xf numFmtId="0" fontId="16" fillId="0" borderId="0"/>
    <xf numFmtId="0" fontId="16" fillId="0" borderId="0"/>
    <xf numFmtId="0" fontId="49" fillId="0" borderId="0" applyNumberFormat="0" applyFill="0" applyBorder="0" applyAlignment="0" applyProtection="0"/>
    <xf numFmtId="0" fontId="16" fillId="0" borderId="0"/>
    <xf numFmtId="0" fontId="16" fillId="0" borderId="0"/>
    <xf numFmtId="0" fontId="49" fillId="0" borderId="0" applyNumberForma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9" fillId="0" borderId="0" applyNumberFormat="0" applyFill="0" applyBorder="0" applyAlignment="0" applyProtection="0"/>
    <xf numFmtId="0" fontId="16" fillId="0" borderId="0"/>
    <xf numFmtId="0" fontId="16" fillId="0" borderId="0"/>
    <xf numFmtId="0" fontId="49" fillId="0" borderId="0" applyNumberFormat="0" applyFill="0" applyBorder="0" applyAlignment="0" applyProtection="0"/>
    <xf numFmtId="0" fontId="16" fillId="0" borderId="0"/>
    <xf numFmtId="0" fontId="16" fillId="0" borderId="0"/>
    <xf numFmtId="0" fontId="49" fillId="0" borderId="0" applyNumberForma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9" fillId="0" borderId="0" applyNumberFormat="0" applyFill="0" applyBorder="0" applyAlignment="0" applyProtection="0"/>
    <xf numFmtId="0" fontId="16" fillId="0" borderId="0"/>
    <xf numFmtId="0" fontId="16" fillId="0" borderId="0"/>
    <xf numFmtId="0" fontId="49" fillId="0" borderId="0" applyNumberFormat="0" applyFill="0" applyBorder="0" applyAlignment="0" applyProtection="0"/>
    <xf numFmtId="0" fontId="16" fillId="0" borderId="0"/>
    <xf numFmtId="0" fontId="16" fillId="0" borderId="0"/>
    <xf numFmtId="0" fontId="49" fillId="0" borderId="0" applyNumberForma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9" fillId="0" borderId="0" applyNumberFormat="0" applyFill="0" applyBorder="0" applyAlignment="0" applyProtection="0"/>
    <xf numFmtId="0" fontId="16" fillId="0" borderId="0"/>
    <xf numFmtId="0" fontId="16" fillId="0" borderId="0"/>
    <xf numFmtId="0" fontId="49" fillId="0" borderId="0" applyNumberFormat="0" applyFill="0" applyBorder="0" applyAlignment="0" applyProtection="0"/>
    <xf numFmtId="0" fontId="16" fillId="0" borderId="0"/>
    <xf numFmtId="0" fontId="16" fillId="0" borderId="0"/>
    <xf numFmtId="0" fontId="49" fillId="0" borderId="0" applyNumberForma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9" fillId="0" borderId="0" applyNumberFormat="0" applyFill="0" applyBorder="0" applyAlignment="0" applyProtection="0"/>
    <xf numFmtId="0" fontId="16" fillId="0" borderId="0"/>
    <xf numFmtId="0" fontId="16" fillId="0" borderId="0"/>
    <xf numFmtId="0" fontId="49" fillId="0" borderId="0" applyNumberFormat="0" applyFill="0" applyBorder="0" applyAlignment="0" applyProtection="0"/>
    <xf numFmtId="0" fontId="16" fillId="0" borderId="0"/>
    <xf numFmtId="0" fontId="16" fillId="0" borderId="0"/>
    <xf numFmtId="0" fontId="49" fillId="0" borderId="0" applyNumberForma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9" fillId="0" borderId="0" applyNumberFormat="0" applyFill="0" applyBorder="0" applyAlignment="0" applyProtection="0"/>
    <xf numFmtId="0" fontId="16" fillId="0" borderId="0"/>
    <xf numFmtId="0" fontId="16" fillId="0" borderId="0"/>
    <xf numFmtId="0" fontId="49" fillId="0" borderId="0" applyNumberFormat="0" applyFill="0" applyBorder="0" applyAlignment="0" applyProtection="0"/>
    <xf numFmtId="0" fontId="16" fillId="0" borderId="0"/>
    <xf numFmtId="0" fontId="16" fillId="0" borderId="0"/>
    <xf numFmtId="0" fontId="49" fillId="0" borderId="0" applyNumberForma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9" fillId="0" borderId="0" applyNumberFormat="0" applyFill="0" applyBorder="0" applyAlignment="0" applyProtection="0"/>
    <xf numFmtId="0" fontId="16" fillId="0" borderId="0"/>
    <xf numFmtId="0" fontId="16" fillId="0" borderId="0"/>
    <xf numFmtId="0" fontId="49" fillId="0" borderId="0" applyNumberFormat="0" applyFill="0" applyBorder="0" applyAlignment="0" applyProtection="0"/>
    <xf numFmtId="0" fontId="16" fillId="0" borderId="0"/>
    <xf numFmtId="0" fontId="16" fillId="0" borderId="0"/>
    <xf numFmtId="0" fontId="49" fillId="0" borderId="0" applyNumberForma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9" fillId="0" borderId="0" applyNumberFormat="0" applyFill="0" applyBorder="0" applyAlignment="0" applyProtection="0"/>
    <xf numFmtId="0" fontId="16" fillId="0" borderId="0"/>
    <xf numFmtId="0" fontId="16" fillId="0" borderId="0"/>
    <xf numFmtId="0" fontId="49" fillId="0" borderId="0" applyNumberFormat="0" applyFill="0" applyBorder="0" applyAlignment="0" applyProtection="0"/>
    <xf numFmtId="0" fontId="16" fillId="0" borderId="0"/>
    <xf numFmtId="0" fontId="16" fillId="0" borderId="0"/>
    <xf numFmtId="0" fontId="49" fillId="0" borderId="0" applyNumberForma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9" fillId="0" borderId="0" applyNumberFormat="0" applyFill="0" applyBorder="0" applyAlignment="0" applyProtection="0"/>
    <xf numFmtId="0" fontId="16" fillId="0" borderId="0"/>
    <xf numFmtId="0" fontId="16" fillId="0" borderId="0"/>
    <xf numFmtId="0" fontId="49" fillId="0" borderId="0" applyNumberFormat="0" applyFill="0" applyBorder="0" applyAlignment="0" applyProtection="0"/>
    <xf numFmtId="0" fontId="16" fillId="0" borderId="0"/>
    <xf numFmtId="0" fontId="16" fillId="0" borderId="0"/>
    <xf numFmtId="0" fontId="49" fillId="0" borderId="0" applyNumberForma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9" fillId="0" borderId="0" applyNumberFormat="0" applyFill="0" applyBorder="0" applyAlignment="0" applyProtection="0"/>
    <xf numFmtId="0" fontId="16" fillId="0" borderId="0"/>
    <xf numFmtId="0" fontId="16" fillId="0" borderId="0"/>
    <xf numFmtId="0" fontId="49" fillId="0" borderId="0" applyNumberFormat="0" applyFill="0" applyBorder="0" applyAlignment="0" applyProtection="0"/>
    <xf numFmtId="0" fontId="16" fillId="0" borderId="0"/>
    <xf numFmtId="0" fontId="16" fillId="0" borderId="0"/>
    <xf numFmtId="0" fontId="49" fillId="0" borderId="0" applyNumberForma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9" fillId="0" borderId="0" applyNumberFormat="0" applyFill="0" applyBorder="0" applyAlignment="0" applyProtection="0"/>
    <xf numFmtId="0" fontId="16" fillId="0" borderId="0"/>
    <xf numFmtId="0" fontId="16" fillId="0" borderId="0"/>
    <xf numFmtId="0" fontId="49" fillId="0" borderId="0" applyNumberForma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9" fillId="0" borderId="0" applyNumberFormat="0" applyFill="0" applyBorder="0" applyAlignment="0" applyProtection="0"/>
    <xf numFmtId="0" fontId="16" fillId="0" borderId="0"/>
    <xf numFmtId="0" fontId="49" fillId="0" borderId="0" applyNumberFormat="0" applyFill="0" applyBorder="0" applyAlignment="0" applyProtection="0"/>
    <xf numFmtId="0" fontId="16" fillId="0" borderId="0"/>
    <xf numFmtId="0" fontId="16" fillId="0" borderId="0"/>
    <xf numFmtId="0" fontId="49" fillId="0" borderId="0" applyNumberFormat="0" applyFill="0" applyBorder="0" applyAlignment="0" applyProtection="0"/>
    <xf numFmtId="0" fontId="16" fillId="0" borderId="0"/>
    <xf numFmtId="0" fontId="16" fillId="0" borderId="0"/>
    <xf numFmtId="0" fontId="49" fillId="0" borderId="0" applyNumberForma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9" fillId="0" borderId="0" applyNumberForma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9" fillId="0" borderId="0" applyNumberFormat="0" applyFill="0" applyBorder="0" applyAlignment="0" applyProtection="0"/>
    <xf numFmtId="0" fontId="16" fillId="0" borderId="0"/>
    <xf numFmtId="0" fontId="49" fillId="0" borderId="0" applyNumberForma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9" fillId="0" borderId="0" applyNumberFormat="0" applyFill="0" applyBorder="0" applyAlignment="0" applyProtection="0"/>
    <xf numFmtId="0" fontId="16" fillId="0" borderId="0"/>
    <xf numFmtId="0" fontId="49" fillId="0" borderId="0" applyNumberForma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9" fillId="0" borderId="0" applyNumberForma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16" fillId="0" borderId="0"/>
    <xf numFmtId="0" fontId="16" fillId="0" borderId="0"/>
    <xf numFmtId="0" fontId="49" fillId="0" borderId="0" applyNumberFormat="0" applyFill="0" applyBorder="0" applyAlignment="0" applyProtection="0"/>
    <xf numFmtId="0" fontId="16" fillId="0" borderId="0"/>
    <xf numFmtId="0" fontId="16" fillId="0" borderId="0"/>
    <xf numFmtId="0" fontId="49" fillId="0" borderId="0" applyNumberForma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9" fillId="0" borderId="0" applyNumberFormat="0" applyFill="0" applyBorder="0" applyAlignment="0" applyProtection="0"/>
    <xf numFmtId="0" fontId="16" fillId="0" borderId="0"/>
    <xf numFmtId="0" fontId="16" fillId="0" borderId="0"/>
    <xf numFmtId="0" fontId="49" fillId="0" borderId="0" applyNumberFormat="0" applyFill="0" applyBorder="0" applyAlignment="0" applyProtection="0"/>
    <xf numFmtId="0" fontId="16" fillId="0" borderId="0"/>
    <xf numFmtId="0" fontId="16" fillId="0" borderId="0"/>
    <xf numFmtId="0" fontId="49" fillId="0" borderId="0" applyNumberForma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9" fillId="0" borderId="0" applyNumberFormat="0" applyFill="0" applyBorder="0" applyAlignment="0" applyProtection="0"/>
    <xf numFmtId="0" fontId="16" fillId="0" borderId="0"/>
    <xf numFmtId="0" fontId="16" fillId="0" borderId="0"/>
    <xf numFmtId="0" fontId="49" fillId="0" borderId="0" applyNumberFormat="0" applyFill="0" applyBorder="0" applyAlignment="0" applyProtection="0"/>
    <xf numFmtId="0" fontId="16" fillId="0" borderId="0"/>
    <xf numFmtId="0" fontId="16" fillId="0" borderId="0"/>
    <xf numFmtId="0" fontId="49" fillId="0" borderId="0" applyNumberForma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9" fillId="0" borderId="0" applyNumberFormat="0" applyFill="0" applyBorder="0" applyAlignment="0" applyProtection="0"/>
    <xf numFmtId="0" fontId="16" fillId="0" borderId="0"/>
    <xf numFmtId="0" fontId="16" fillId="0" borderId="0"/>
    <xf numFmtId="0" fontId="49" fillId="0" borderId="0" applyNumberFormat="0" applyFill="0" applyBorder="0" applyAlignment="0" applyProtection="0"/>
    <xf numFmtId="0" fontId="16" fillId="0" borderId="0"/>
    <xf numFmtId="0" fontId="16" fillId="0" borderId="0"/>
    <xf numFmtId="0" fontId="49" fillId="0" borderId="0" applyNumberForma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86" fillId="0" borderId="0" applyNumberFormat="0" applyFont="0" applyFill="0" applyBorder="0" applyProtection="0">
      <alignment horizontal="center" vertical="center" wrapText="1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86" fillId="0" borderId="0" applyNumberFormat="0" applyFont="0" applyFill="0" applyBorder="0" applyProtection="0">
      <alignment horizontal="center" vertical="center" wrapText="1"/>
    </xf>
    <xf numFmtId="0" fontId="16" fillId="0" borderId="0"/>
    <xf numFmtId="0" fontId="16" fillId="0" borderId="0"/>
    <xf numFmtId="0" fontId="86" fillId="0" borderId="0" applyNumberFormat="0" applyFont="0" applyFill="0" applyBorder="0" applyProtection="0">
      <alignment horizontal="center" vertical="center" wrapText="1"/>
    </xf>
    <xf numFmtId="43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0" fontId="87" fillId="0" borderId="0"/>
    <xf numFmtId="9" fontId="87" fillId="0" borderId="0" applyFont="0" applyFill="0" applyBorder="0" applyAlignment="0" applyProtection="0"/>
    <xf numFmtId="37" fontId="88" fillId="0" borderId="0"/>
    <xf numFmtId="0" fontId="15" fillId="0" borderId="0">
      <alignment horizontal="left"/>
    </xf>
    <xf numFmtId="0" fontId="16" fillId="0" borderId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3" fillId="2" borderId="0" applyNumberFormat="0" applyBorder="0" applyAlignment="0" applyProtection="0"/>
    <xf numFmtId="0" fontId="33" fillId="29" borderId="0" applyNumberFormat="0" applyBorder="0" applyAlignment="0" applyProtection="0"/>
    <xf numFmtId="0" fontId="33" fillId="2" borderId="0" applyNumberFormat="0" applyBorder="0" applyAlignment="0" applyProtection="0"/>
    <xf numFmtId="0" fontId="33" fillId="2" borderId="0" applyNumberFormat="0" applyBorder="0" applyAlignment="0" applyProtection="0"/>
    <xf numFmtId="0" fontId="16" fillId="0" borderId="38"/>
    <xf numFmtId="0" fontId="16" fillId="0" borderId="38"/>
    <xf numFmtId="0" fontId="16" fillId="0" borderId="38"/>
    <xf numFmtId="0" fontId="16" fillId="0" borderId="38"/>
    <xf numFmtId="0" fontId="16" fillId="0" borderId="38"/>
    <xf numFmtId="0" fontId="16" fillId="0" borderId="38"/>
    <xf numFmtId="0" fontId="16" fillId="0" borderId="38"/>
    <xf numFmtId="0" fontId="16" fillId="0" borderId="38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4" fillId="13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3" fillId="7" borderId="1" applyNumberFormat="0" applyAlignment="0" applyProtection="0"/>
    <xf numFmtId="0" fontId="56" fillId="0" borderId="0"/>
    <xf numFmtId="9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6" fillId="0" borderId="0"/>
    <xf numFmtId="44" fontId="16" fillId="0" borderId="0" applyFont="0" applyFill="0" applyBorder="0" applyAlignment="0" applyProtection="0"/>
    <xf numFmtId="0" fontId="16" fillId="0" borderId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7" borderId="0" applyNumberFormat="0" applyBorder="0" applyAlignment="0" applyProtection="0"/>
    <xf numFmtId="0" fontId="33" fillId="3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2" borderId="0" applyNumberFormat="0" applyBorder="0" applyAlignment="0" applyProtection="0"/>
    <xf numFmtId="0" fontId="33" fillId="4" borderId="0" applyNumberFormat="0" applyBorder="0" applyAlignment="0" applyProtection="0"/>
    <xf numFmtId="0" fontId="33" fillId="24" borderId="0" applyNumberFormat="0" applyBorder="0" applyAlignment="0" applyProtection="0"/>
    <xf numFmtId="0" fontId="33" fillId="24" borderId="0" applyNumberFormat="0" applyBorder="0" applyAlignment="0" applyProtection="0"/>
    <xf numFmtId="0" fontId="33" fillId="24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29" borderId="0" applyNumberFormat="0" applyBorder="0" applyAlignment="0" applyProtection="0"/>
    <xf numFmtId="0" fontId="33" fillId="5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33" fillId="30" borderId="0" applyNumberFormat="0" applyBorder="0" applyAlignment="0" applyProtection="0"/>
    <xf numFmtId="0" fontId="33" fillId="6" borderId="0" applyNumberFormat="0" applyBorder="0" applyAlignment="0" applyProtection="0"/>
    <xf numFmtId="0" fontId="33" fillId="30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20" borderId="0" applyNumberFormat="0" applyBorder="0" applyAlignment="0" applyProtection="0"/>
    <xf numFmtId="0" fontId="33" fillId="8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7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2" borderId="0" applyNumberFormat="0" applyBorder="0" applyAlignment="0" applyProtection="0"/>
    <xf numFmtId="0" fontId="33" fillId="10" borderId="0" applyNumberFormat="0" applyBorder="0" applyAlignment="0" applyProtection="0"/>
    <xf numFmtId="0" fontId="33" fillId="23" borderId="0" applyNumberFormat="0" applyBorder="0" applyAlignment="0" applyProtection="0"/>
    <xf numFmtId="0" fontId="33" fillId="23" borderId="0" applyNumberFormat="0" applyBorder="0" applyAlignment="0" applyProtection="0"/>
    <xf numFmtId="0" fontId="33" fillId="23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20" borderId="0" applyNumberFormat="0" applyBorder="0" applyAlignment="0" applyProtection="0"/>
    <xf numFmtId="0" fontId="33" fillId="5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7" borderId="0" applyNumberFormat="0" applyBorder="0" applyAlignment="0" applyProtection="0"/>
    <xf numFmtId="0" fontId="33" fillId="11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4" borderId="0" applyNumberFormat="0" applyBorder="0" applyAlignment="0" applyProtection="0"/>
    <xf numFmtId="0" fontId="34" fillId="12" borderId="0" applyNumberFormat="0" applyBorder="0" applyAlignment="0" applyProtection="0"/>
    <xf numFmtId="0" fontId="34" fillId="14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2" borderId="0" applyNumberFormat="0" applyBorder="0" applyAlignment="0" applyProtection="0"/>
    <xf numFmtId="0" fontId="34" fillId="10" borderId="0" applyNumberFormat="0" applyBorder="0" applyAlignment="0" applyProtection="0"/>
    <xf numFmtId="0" fontId="34" fillId="2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20" borderId="0" applyNumberFormat="0" applyBorder="0" applyAlignment="0" applyProtection="0"/>
    <xf numFmtId="0" fontId="34" fillId="13" borderId="0" applyNumberFormat="0" applyBorder="0" applyAlignment="0" applyProtection="0"/>
    <xf numFmtId="0" fontId="34" fillId="20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7" borderId="0" applyNumberFormat="0" applyBorder="0" applyAlignment="0" applyProtection="0"/>
    <xf numFmtId="0" fontId="34" fillId="15" borderId="0" applyNumberFormat="0" applyBorder="0" applyAlignment="0" applyProtection="0"/>
    <xf numFmtId="0" fontId="34" fillId="7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4" borderId="0" applyNumberFormat="0" applyBorder="0" applyAlignment="0" applyProtection="0"/>
    <xf numFmtId="0" fontId="34" fillId="16" borderId="0" applyNumberFormat="0" applyBorder="0" applyAlignment="0" applyProtection="0"/>
    <xf numFmtId="0" fontId="34" fillId="14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33" borderId="0" applyNumberFormat="0" applyBorder="0" applyAlignment="0" applyProtection="0"/>
    <xf numFmtId="0" fontId="34" fillId="17" borderId="0" applyNumberFormat="0" applyBorder="0" applyAlignment="0" applyProtection="0"/>
    <xf numFmtId="0" fontId="34" fillId="33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2" borderId="0" applyNumberFormat="0" applyBorder="0" applyAlignment="0" applyProtection="0"/>
    <xf numFmtId="0" fontId="34" fillId="18" borderId="0" applyNumberFormat="0" applyBorder="0" applyAlignment="0" applyProtection="0"/>
    <xf numFmtId="0" fontId="34" fillId="2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34" borderId="0" applyNumberFormat="0" applyBorder="0" applyAlignment="0" applyProtection="0"/>
    <xf numFmtId="0" fontId="34" fillId="13" borderId="0" applyNumberFormat="0" applyBorder="0" applyAlignment="0" applyProtection="0"/>
    <xf numFmtId="0" fontId="34" fillId="34" borderId="0" applyNumberFormat="0" applyBorder="0" applyAlignment="0" applyProtection="0"/>
    <xf numFmtId="0" fontId="34" fillId="13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9" borderId="0" applyNumberFormat="0" applyBorder="0" applyAlignment="0" applyProtection="0"/>
    <xf numFmtId="0" fontId="34" fillId="19" borderId="0" applyNumberFormat="0" applyBorder="0" applyAlignment="0" applyProtection="0"/>
    <xf numFmtId="0" fontId="34" fillId="9" borderId="0" applyNumberFormat="0" applyBorder="0" applyAlignment="0" applyProtection="0"/>
    <xf numFmtId="0" fontId="35" fillId="3" borderId="0" applyNumberFormat="0" applyBorder="0" applyAlignment="0" applyProtection="0"/>
    <xf numFmtId="0" fontId="35" fillId="3" borderId="0" applyNumberFormat="0" applyBorder="0" applyAlignment="0" applyProtection="0"/>
    <xf numFmtId="0" fontId="61" fillId="3" borderId="0" applyNumberFormat="0" applyBorder="0" applyAlignment="0" applyProtection="0"/>
    <xf numFmtId="0" fontId="35" fillId="3" borderId="0" applyNumberFormat="0" applyBorder="0" applyAlignment="0" applyProtection="0"/>
    <xf numFmtId="0" fontId="61" fillId="3" borderId="0" applyNumberFormat="0" applyBorder="0" applyAlignment="0" applyProtection="0"/>
    <xf numFmtId="172" fontId="16" fillId="0" borderId="0" applyFill="0" applyBorder="0" applyAlignment="0"/>
    <xf numFmtId="172" fontId="16" fillId="0" borderId="0" applyFill="0" applyBorder="0" applyAlignment="0"/>
    <xf numFmtId="172" fontId="16" fillId="0" borderId="0" applyFill="0" applyBorder="0" applyAlignment="0"/>
    <xf numFmtId="172" fontId="16" fillId="0" borderId="0" applyFill="0" applyBorder="0" applyAlignment="0"/>
    <xf numFmtId="172" fontId="16" fillId="0" borderId="0" applyFill="0" applyBorder="0" applyAlignment="0"/>
    <xf numFmtId="172" fontId="16" fillId="0" borderId="0" applyFill="0" applyBorder="0" applyAlignment="0"/>
    <xf numFmtId="172" fontId="16" fillId="0" borderId="0" applyFill="0" applyBorder="0" applyAlignment="0"/>
    <xf numFmtId="172" fontId="16" fillId="0" borderId="0" applyFill="0" applyBorder="0" applyAlignment="0"/>
    <xf numFmtId="172" fontId="16" fillId="0" borderId="0" applyFill="0" applyBorder="0" applyAlignment="0"/>
    <xf numFmtId="172" fontId="16" fillId="0" borderId="0" applyFill="0" applyBorder="0" applyAlignment="0"/>
    <xf numFmtId="172" fontId="16" fillId="0" borderId="0" applyFill="0" applyBorder="0" applyAlignment="0"/>
    <xf numFmtId="172" fontId="16" fillId="0" borderId="0" applyFill="0" applyBorder="0" applyAlignment="0"/>
    <xf numFmtId="172" fontId="16" fillId="0" borderId="0" applyFill="0" applyBorder="0" applyAlignment="0"/>
    <xf numFmtId="172" fontId="16" fillId="0" borderId="0" applyFill="0" applyBorder="0" applyAlignment="0"/>
    <xf numFmtId="172" fontId="16" fillId="0" borderId="0" applyFill="0" applyBorder="0" applyAlignment="0"/>
    <xf numFmtId="172" fontId="16" fillId="0" borderId="0" applyFill="0" applyBorder="0" applyAlignment="0"/>
    <xf numFmtId="0" fontId="89" fillId="20" borderId="1" applyNumberFormat="0" applyAlignment="0" applyProtection="0"/>
    <xf numFmtId="0" fontId="36" fillId="20" borderId="1" applyNumberFormat="0" applyAlignment="0" applyProtection="0"/>
    <xf numFmtId="0" fontId="89" fillId="20" borderId="1" applyNumberFormat="0" applyAlignment="0" applyProtection="0"/>
    <xf numFmtId="0" fontId="36" fillId="20" borderId="1" applyNumberFormat="0" applyAlignment="0" applyProtection="0"/>
    <xf numFmtId="0" fontId="89" fillId="20" borderId="1" applyNumberFormat="0" applyAlignment="0" applyProtection="0"/>
    <xf numFmtId="0" fontId="36" fillId="29" borderId="1" applyNumberFormat="0" applyAlignment="0" applyProtection="0"/>
    <xf numFmtId="0" fontId="36" fillId="20" borderId="1" applyNumberFormat="0" applyAlignment="0" applyProtection="0"/>
    <xf numFmtId="0" fontId="36" fillId="29" borderId="1" applyNumberFormat="0" applyAlignment="0" applyProtection="0"/>
    <xf numFmtId="0" fontId="36" fillId="29" borderId="1" applyNumberFormat="0" applyAlignment="0" applyProtection="0"/>
    <xf numFmtId="0" fontId="36" fillId="29" borderId="1" applyNumberFormat="0" applyAlignment="0" applyProtection="0"/>
    <xf numFmtId="0" fontId="37" fillId="21" borderId="2" applyNumberFormat="0" applyAlignment="0" applyProtection="0"/>
    <xf numFmtId="0" fontId="37" fillId="21" borderId="2" applyNumberFormat="0" applyAlignment="0" applyProtection="0"/>
    <xf numFmtId="172" fontId="16" fillId="0" borderId="0" applyFont="0" applyFill="0" applyBorder="0" applyAlignment="0" applyProtection="0"/>
    <xf numFmtId="172" fontId="16" fillId="0" borderId="0" applyFont="0" applyFill="0" applyBorder="0" applyAlignment="0" applyProtection="0"/>
    <xf numFmtId="172" fontId="16" fillId="0" borderId="0" applyFont="0" applyFill="0" applyBorder="0" applyAlignment="0" applyProtection="0"/>
    <xf numFmtId="172" fontId="16" fillId="0" borderId="0" applyFont="0" applyFill="0" applyBorder="0" applyAlignment="0" applyProtection="0"/>
    <xf numFmtId="172" fontId="16" fillId="0" borderId="0" applyFont="0" applyFill="0" applyBorder="0" applyAlignment="0" applyProtection="0"/>
    <xf numFmtId="172" fontId="16" fillId="0" borderId="0" applyFont="0" applyFill="0" applyBorder="0" applyAlignment="0" applyProtection="0"/>
    <xf numFmtId="17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80" fontId="13" fillId="0" borderId="0"/>
    <xf numFmtId="180" fontId="13" fillId="0" borderId="0"/>
    <xf numFmtId="4" fontId="13" fillId="0" borderId="0">
      <alignment vertical="top" wrapText="1"/>
      <protection locked="0"/>
    </xf>
    <xf numFmtId="4" fontId="13" fillId="0" borderId="0">
      <alignment vertical="top" wrapText="1"/>
      <protection locked="0"/>
    </xf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44" fontId="16" fillId="0" borderId="0" applyFont="0" applyFill="0" applyBorder="0" applyAlignment="0" applyProtection="0"/>
    <xf numFmtId="0" fontId="16" fillId="0" borderId="0"/>
    <xf numFmtId="0" fontId="16" fillId="0" borderId="0"/>
    <xf numFmtId="44" fontId="16" fillId="0" borderId="0" applyFont="0" applyFill="0" applyBorder="0" applyAlignment="0" applyProtection="0"/>
    <xf numFmtId="0" fontId="16" fillId="0" borderId="0"/>
    <xf numFmtId="0" fontId="16" fillId="0" borderId="0"/>
    <xf numFmtId="44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44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4" fontId="16" fillId="0" borderId="0" applyFont="0" applyFill="0" applyBorder="0" applyAlignment="0" applyProtection="0"/>
    <xf numFmtId="0" fontId="16" fillId="0" borderId="0"/>
    <xf numFmtId="0" fontId="16" fillId="0" borderId="0"/>
    <xf numFmtId="44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44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44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4" fontId="16" fillId="0" borderId="0" applyFont="0" applyFill="0" applyBorder="0" applyAlignment="0" applyProtection="0"/>
    <xf numFmtId="0" fontId="16" fillId="0" borderId="0"/>
    <xf numFmtId="0" fontId="16" fillId="0" borderId="0"/>
    <xf numFmtId="44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44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44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4" fontId="16" fillId="0" borderId="0" applyFont="0" applyFill="0" applyBorder="0" applyAlignment="0" applyProtection="0"/>
    <xf numFmtId="0" fontId="16" fillId="0" borderId="0"/>
    <xf numFmtId="0" fontId="16" fillId="0" borderId="0"/>
    <xf numFmtId="44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44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44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4" fontId="16" fillId="0" borderId="0" applyFont="0" applyFill="0" applyBorder="0" applyAlignment="0" applyProtection="0"/>
    <xf numFmtId="0" fontId="16" fillId="0" borderId="0"/>
    <xf numFmtId="0" fontId="16" fillId="0" borderId="0"/>
    <xf numFmtId="44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44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44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4" fontId="16" fillId="0" borderId="0" applyFont="0" applyFill="0" applyBorder="0" applyAlignment="0" applyProtection="0"/>
    <xf numFmtId="0" fontId="16" fillId="0" borderId="0"/>
    <xf numFmtId="0" fontId="16" fillId="0" borderId="0"/>
    <xf numFmtId="44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44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44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4" fontId="16" fillId="0" borderId="0" applyFont="0" applyFill="0" applyBorder="0" applyAlignment="0" applyProtection="0"/>
    <xf numFmtId="0" fontId="16" fillId="0" borderId="0"/>
    <xf numFmtId="0" fontId="16" fillId="0" borderId="0"/>
    <xf numFmtId="44" fontId="16" fillId="0" borderId="0" applyFont="0" applyFill="0" applyBorder="0" applyAlignment="0" applyProtection="0"/>
    <xf numFmtId="0" fontId="16" fillId="0" borderId="0"/>
    <xf numFmtId="0" fontId="16" fillId="0" borderId="0"/>
    <xf numFmtId="44" fontId="16" fillId="0" borderId="0" applyFont="0" applyFill="0" applyBorder="0" applyAlignment="0" applyProtection="0"/>
    <xf numFmtId="0" fontId="16" fillId="0" borderId="0"/>
    <xf numFmtId="0" fontId="16" fillId="0" borderId="0"/>
    <xf numFmtId="44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4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44" fontId="16" fillId="0" borderId="0" applyFont="0" applyFill="0" applyBorder="0" applyAlignment="0" applyProtection="0"/>
    <xf numFmtId="0" fontId="16" fillId="0" borderId="0"/>
    <xf numFmtId="0" fontId="16" fillId="0" borderId="0"/>
    <xf numFmtId="44" fontId="16" fillId="0" borderId="0" applyFont="0" applyFill="0" applyBorder="0" applyAlignment="0" applyProtection="0"/>
    <xf numFmtId="0" fontId="16" fillId="0" borderId="0"/>
    <xf numFmtId="0" fontId="16" fillId="0" borderId="0"/>
    <xf numFmtId="44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44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44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4" fontId="16" fillId="0" borderId="0" applyFont="0" applyFill="0" applyBorder="0" applyAlignment="0" applyProtection="0"/>
    <xf numFmtId="0" fontId="16" fillId="0" borderId="0"/>
    <xf numFmtId="0" fontId="16" fillId="0" borderId="0"/>
    <xf numFmtId="44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44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44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4" fontId="16" fillId="0" borderId="0" applyFont="0" applyFill="0" applyBorder="0" applyAlignment="0" applyProtection="0"/>
    <xf numFmtId="0" fontId="16" fillId="0" borderId="0"/>
    <xf numFmtId="0" fontId="16" fillId="0" borderId="0"/>
    <xf numFmtId="44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44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44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4" fontId="16" fillId="0" borderId="0" applyFont="0" applyFill="0" applyBorder="0" applyAlignment="0" applyProtection="0"/>
    <xf numFmtId="0" fontId="16" fillId="0" borderId="0"/>
    <xf numFmtId="0" fontId="16" fillId="0" borderId="0"/>
    <xf numFmtId="44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44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44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4" fontId="16" fillId="0" borderId="0" applyFont="0" applyFill="0" applyBorder="0" applyAlignment="0" applyProtection="0"/>
    <xf numFmtId="0" fontId="16" fillId="0" borderId="0"/>
    <xf numFmtId="0" fontId="16" fillId="0" borderId="0"/>
    <xf numFmtId="44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44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44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4" fontId="16" fillId="0" borderId="0" applyFont="0" applyFill="0" applyBorder="0" applyAlignment="0" applyProtection="0"/>
    <xf numFmtId="0" fontId="16" fillId="0" borderId="0"/>
    <xf numFmtId="0" fontId="16" fillId="0" borderId="0"/>
    <xf numFmtId="44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44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44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4" fontId="16" fillId="0" borderId="0" applyFont="0" applyFill="0" applyBorder="0" applyAlignment="0" applyProtection="0"/>
    <xf numFmtId="0" fontId="16" fillId="0" borderId="0"/>
    <xf numFmtId="0" fontId="16" fillId="0" borderId="0"/>
    <xf numFmtId="44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44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44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4" fontId="16" fillId="0" borderId="0" applyFont="0" applyFill="0" applyBorder="0" applyAlignment="0" applyProtection="0"/>
    <xf numFmtId="0" fontId="16" fillId="0" borderId="0"/>
    <xf numFmtId="0" fontId="16" fillId="0" borderId="0"/>
    <xf numFmtId="44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44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44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4" fontId="16" fillId="0" borderId="0" applyFont="0" applyFill="0" applyBorder="0" applyAlignment="0" applyProtection="0"/>
    <xf numFmtId="0" fontId="16" fillId="0" borderId="0"/>
    <xf numFmtId="0" fontId="16" fillId="0" borderId="0"/>
    <xf numFmtId="44" fontId="16" fillId="0" borderId="0" applyFont="0" applyFill="0" applyBorder="0" applyAlignment="0" applyProtection="0"/>
    <xf numFmtId="0" fontId="16" fillId="0" borderId="0"/>
    <xf numFmtId="0" fontId="16" fillId="0" borderId="0"/>
    <xf numFmtId="44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44" fontId="16" fillId="0" borderId="0" applyFont="0" applyFill="0" applyBorder="0" applyAlignment="0" applyProtection="0"/>
    <xf numFmtId="0" fontId="16" fillId="0" borderId="0"/>
    <xf numFmtId="0" fontId="16" fillId="0" borderId="0"/>
    <xf numFmtId="44" fontId="16" fillId="0" borderId="0" applyFont="0" applyFill="0" applyBorder="0" applyAlignment="0" applyProtection="0"/>
    <xf numFmtId="0" fontId="16" fillId="0" borderId="0"/>
    <xf numFmtId="0" fontId="16" fillId="0" borderId="0"/>
    <xf numFmtId="44" fontId="16" fillId="0" borderId="0" applyFont="0" applyFill="0" applyBorder="0" applyAlignment="0" applyProtection="0"/>
    <xf numFmtId="0" fontId="16" fillId="0" borderId="0"/>
    <xf numFmtId="0" fontId="16" fillId="0" borderId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0" fontId="16" fillId="0" borderId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0" fontId="16" fillId="0" borderId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16" fillId="0" borderId="0" applyFont="0" applyFill="0" applyBorder="0" applyAlignment="0" applyProtection="0"/>
    <xf numFmtId="0" fontId="16" fillId="0" borderId="0"/>
    <xf numFmtId="0" fontId="16" fillId="0" borderId="0"/>
    <xf numFmtId="44" fontId="16" fillId="0" borderId="0" applyFont="0" applyFill="0" applyBorder="0" applyAlignment="0" applyProtection="0"/>
    <xf numFmtId="0" fontId="16" fillId="0" borderId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0" fontId="16" fillId="0" borderId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0" fontId="16" fillId="0" borderId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16" fillId="0" borderId="0" applyFont="0" applyFill="0" applyBorder="0" applyAlignment="0" applyProtection="0"/>
    <xf numFmtId="0" fontId="16" fillId="0" borderId="0"/>
    <xf numFmtId="0" fontId="16" fillId="0" borderId="0"/>
    <xf numFmtId="44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4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44" fontId="16" fillId="0" borderId="0" applyFont="0" applyFill="0" applyBorder="0" applyAlignment="0" applyProtection="0"/>
    <xf numFmtId="0" fontId="16" fillId="0" borderId="0"/>
    <xf numFmtId="0" fontId="16" fillId="0" borderId="0"/>
    <xf numFmtId="44" fontId="16" fillId="0" borderId="0" applyFont="0" applyFill="0" applyBorder="0" applyAlignment="0" applyProtection="0"/>
    <xf numFmtId="0" fontId="16" fillId="0" borderId="0"/>
    <xf numFmtId="0" fontId="16" fillId="0" borderId="0"/>
    <xf numFmtId="44" fontId="16" fillId="0" borderId="0" applyFont="0" applyFill="0" applyBorder="0" applyAlignment="0" applyProtection="0"/>
    <xf numFmtId="0" fontId="16" fillId="0" borderId="0"/>
    <xf numFmtId="0" fontId="16" fillId="0" borderId="0"/>
    <xf numFmtId="44" fontId="16" fillId="0" borderId="0" applyFont="0" applyFill="0" applyBorder="0" applyAlignment="0" applyProtection="0"/>
    <xf numFmtId="0" fontId="16" fillId="0" borderId="0"/>
    <xf numFmtId="44" fontId="16" fillId="0" borderId="0" applyFont="0" applyFill="0" applyBorder="0" applyAlignment="0" applyProtection="0"/>
    <xf numFmtId="0" fontId="16" fillId="0" borderId="0"/>
    <xf numFmtId="44" fontId="16" fillId="0" borderId="0" applyFont="0" applyFill="0" applyBorder="0" applyAlignment="0" applyProtection="0"/>
    <xf numFmtId="0" fontId="16" fillId="0" borderId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0" fontId="16" fillId="0" borderId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0" fontId="16" fillId="0" borderId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16" fillId="0" borderId="0" applyFont="0" applyFill="0" applyBorder="0" applyAlignment="0" applyProtection="0"/>
    <xf numFmtId="0" fontId="16" fillId="0" borderId="0"/>
    <xf numFmtId="44" fontId="16" fillId="0" borderId="0" applyFont="0" applyFill="0" applyBorder="0" applyAlignment="0" applyProtection="0"/>
    <xf numFmtId="0" fontId="16" fillId="0" borderId="0"/>
    <xf numFmtId="44" fontId="16" fillId="0" borderId="0" applyFont="0" applyFill="0" applyBorder="0" applyAlignment="0" applyProtection="0"/>
    <xf numFmtId="0" fontId="16" fillId="0" borderId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0" fontId="16" fillId="0" borderId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0" fontId="16" fillId="0" borderId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16" fillId="0" borderId="0" applyFont="0" applyFill="0" applyBorder="0" applyAlignment="0" applyProtection="0"/>
    <xf numFmtId="0" fontId="16" fillId="0" borderId="0"/>
    <xf numFmtId="0" fontId="16" fillId="0" borderId="0"/>
    <xf numFmtId="44" fontId="16" fillId="0" borderId="0" applyFont="0" applyFill="0" applyBorder="0" applyAlignment="0" applyProtection="0"/>
    <xf numFmtId="0" fontId="16" fillId="0" borderId="0"/>
    <xf numFmtId="44" fontId="16" fillId="0" borderId="0" applyFont="0" applyFill="0" applyBorder="0" applyAlignment="0" applyProtection="0"/>
    <xf numFmtId="0" fontId="16" fillId="0" borderId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0" fontId="16" fillId="0" borderId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0" fontId="16" fillId="0" borderId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0" fontId="16" fillId="0" borderId="0"/>
    <xf numFmtId="44" fontId="16" fillId="0" borderId="0" applyFont="0" applyFill="0" applyBorder="0" applyAlignment="0" applyProtection="0"/>
    <xf numFmtId="0" fontId="16" fillId="0" borderId="0"/>
    <xf numFmtId="0" fontId="16" fillId="0" borderId="0"/>
    <xf numFmtId="44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44" fontId="16" fillId="0" borderId="0" applyFont="0" applyFill="0" applyBorder="0" applyAlignment="0" applyProtection="0"/>
    <xf numFmtId="0" fontId="16" fillId="0" borderId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0" fontId="16" fillId="0" borderId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0" fontId="16" fillId="0" borderId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0" fontId="16" fillId="0" borderId="0"/>
    <xf numFmtId="44" fontId="16" fillId="0" borderId="0" applyFont="0" applyFill="0" applyBorder="0" applyAlignment="0" applyProtection="0"/>
    <xf numFmtId="0" fontId="16" fillId="0" borderId="0"/>
    <xf numFmtId="0" fontId="16" fillId="0" borderId="0"/>
    <xf numFmtId="44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44" fontId="16" fillId="0" borderId="0" applyFont="0" applyFill="0" applyBorder="0" applyAlignment="0" applyProtection="0"/>
    <xf numFmtId="0" fontId="16" fillId="0" borderId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0" fontId="16" fillId="0" borderId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0" fontId="16" fillId="0" borderId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0" fontId="16" fillId="0" borderId="0"/>
    <xf numFmtId="44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44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4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4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4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4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44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44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4" fontId="16" fillId="0" borderId="0" applyFont="0" applyFill="0" applyBorder="0" applyAlignment="0" applyProtection="0"/>
    <xf numFmtId="0" fontId="16" fillId="0" borderId="0"/>
    <xf numFmtId="0" fontId="16" fillId="0" borderId="0"/>
    <xf numFmtId="44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4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4" fontId="16" fillId="0" borderId="0" applyFont="0" applyFill="0" applyBorder="0" applyAlignment="0" applyProtection="0"/>
    <xf numFmtId="0" fontId="16" fillId="0" borderId="0"/>
    <xf numFmtId="0" fontId="16" fillId="0" borderId="0"/>
    <xf numFmtId="44" fontId="16" fillId="0" borderId="0" applyFont="0" applyFill="0" applyBorder="0" applyAlignment="0" applyProtection="0"/>
    <xf numFmtId="0" fontId="16" fillId="0" borderId="0"/>
    <xf numFmtId="0" fontId="16" fillId="0" borderId="0"/>
    <xf numFmtId="44" fontId="16" fillId="0" borderId="0" applyFont="0" applyFill="0" applyBorder="0" applyAlignment="0" applyProtection="0"/>
    <xf numFmtId="0" fontId="16" fillId="0" borderId="0"/>
    <xf numFmtId="0" fontId="16" fillId="0" borderId="0"/>
    <xf numFmtId="44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44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44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44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44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44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44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44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4" fontId="16" fillId="0" borderId="0" applyFont="0" applyFill="0" applyBorder="0" applyAlignment="0" applyProtection="0"/>
    <xf numFmtId="0" fontId="16" fillId="0" borderId="0"/>
    <xf numFmtId="0" fontId="16" fillId="0" borderId="0"/>
    <xf numFmtId="44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44" fontId="16" fillId="0" borderId="0" applyFont="0" applyFill="0" applyBorder="0" applyAlignment="0" applyProtection="0"/>
    <xf numFmtId="0" fontId="16" fillId="0" borderId="0"/>
    <xf numFmtId="0" fontId="16" fillId="0" borderId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0" fontId="16" fillId="0" borderId="0"/>
    <xf numFmtId="0" fontId="16" fillId="0" borderId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0" fontId="16" fillId="0" borderId="0"/>
    <xf numFmtId="0" fontId="16" fillId="0" borderId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0" fontId="16" fillId="0" borderId="0"/>
    <xf numFmtId="0" fontId="16" fillId="0" borderId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0" fontId="16" fillId="0" borderId="0"/>
    <xf numFmtId="0" fontId="16" fillId="0" borderId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0" fontId="16" fillId="0" borderId="0"/>
    <xf numFmtId="0" fontId="16" fillId="0" borderId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0" fontId="16" fillId="0" borderId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0" fontId="16" fillId="0" borderId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0" fontId="16" fillId="0" borderId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0" fontId="16" fillId="0" borderId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0" fontId="16" fillId="0" borderId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0" fontId="16" fillId="0" borderId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0" fontId="16" fillId="0" borderId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0" fontId="16" fillId="0" borderId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0" fontId="16" fillId="0" borderId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0" fontId="16" fillId="0" borderId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0" fontId="16" fillId="0" borderId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0" fontId="16" fillId="0" borderId="0"/>
    <xf numFmtId="44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44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44" fontId="16" fillId="0" borderId="0" applyFont="0" applyFill="0" applyBorder="0" applyAlignment="0" applyProtection="0"/>
    <xf numFmtId="0" fontId="16" fillId="0" borderId="0"/>
    <xf numFmtId="0" fontId="16" fillId="0" borderId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0" fontId="16" fillId="0" borderId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72" fontId="16" fillId="0" borderId="0" applyFill="0" applyBorder="0" applyAlignment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72" fontId="16" fillId="0" borderId="0" applyFill="0" applyBorder="0" applyAlignment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71" fillId="0" borderId="47" applyNumberFormat="0" applyFill="0" applyAlignment="0" applyProtection="0"/>
    <xf numFmtId="0" fontId="71" fillId="0" borderId="47" applyNumberFormat="0" applyFill="0" applyAlignment="0" applyProtection="0"/>
    <xf numFmtId="0" fontId="71" fillId="0" borderId="47" applyNumberFormat="0" applyFill="0" applyAlignment="0" applyProtection="0"/>
    <xf numFmtId="0" fontId="16" fillId="0" borderId="0"/>
    <xf numFmtId="0" fontId="72" fillId="0" borderId="4" applyNumberFormat="0" applyFill="0" applyAlignment="0" applyProtection="0"/>
    <xf numFmtId="0" fontId="72" fillId="0" borderId="4" applyNumberFormat="0" applyFill="0" applyAlignment="0" applyProtection="0"/>
    <xf numFmtId="0" fontId="72" fillId="0" borderId="4" applyNumberFormat="0" applyFill="0" applyAlignment="0" applyProtection="0"/>
    <xf numFmtId="0" fontId="73" fillId="0" borderId="48" applyNumberFormat="0" applyFill="0" applyAlignment="0" applyProtection="0"/>
    <xf numFmtId="0" fontId="73" fillId="0" borderId="48" applyNumberFormat="0" applyFill="0" applyAlignment="0" applyProtection="0"/>
    <xf numFmtId="0" fontId="73" fillId="0" borderId="48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72" fontId="16" fillId="0" borderId="0" applyFill="0" applyBorder="0" applyAlignment="0"/>
    <xf numFmtId="0" fontId="16" fillId="0" borderId="0"/>
    <xf numFmtId="0" fontId="16" fillId="0" borderId="0"/>
    <xf numFmtId="0" fontId="16" fillId="0" borderId="0"/>
    <xf numFmtId="0" fontId="16" fillId="0" borderId="0"/>
    <xf numFmtId="172" fontId="16" fillId="0" borderId="0" applyFill="0" applyBorder="0" applyAlignment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6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6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6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6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6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6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6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6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6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6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6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6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6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6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6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6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6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6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6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6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6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6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6" fillId="0" borderId="0"/>
    <xf numFmtId="0" fontId="5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6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6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6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6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6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6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6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6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6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6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6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6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6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6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6" fillId="0" borderId="0"/>
    <xf numFmtId="0" fontId="16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6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6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6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6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6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6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6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6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6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6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6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6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6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6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6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6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6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6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6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6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6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6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6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6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6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6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6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6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6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6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6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6" fillId="0" borderId="0"/>
    <xf numFmtId="0" fontId="16" fillId="0" borderId="0"/>
    <xf numFmtId="0" fontId="16" fillId="24" borderId="7" applyNumberFormat="0" applyFont="0" applyAlignment="0" applyProtection="0"/>
    <xf numFmtId="0" fontId="16" fillId="24" borderId="7" applyNumberFormat="0" applyFon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24" borderId="7" applyNumberFormat="0" applyFont="0" applyAlignment="0" applyProtection="0"/>
    <xf numFmtId="0" fontId="16" fillId="24" borderId="7" applyNumberFormat="0" applyFont="0" applyAlignment="0" applyProtection="0"/>
    <xf numFmtId="0" fontId="16" fillId="24" borderId="7" applyNumberFormat="0" applyFont="0" applyAlignment="0" applyProtection="0"/>
    <xf numFmtId="0" fontId="16" fillId="23" borderId="7" applyNumberFormat="0" applyFont="0" applyAlignment="0" applyProtection="0"/>
    <xf numFmtId="0" fontId="16" fillId="23" borderId="7" applyNumberFormat="0" applyFont="0" applyAlignment="0" applyProtection="0"/>
    <xf numFmtId="0" fontId="46" fillId="29" borderId="8" applyNumberFormat="0" applyAlignment="0" applyProtection="0"/>
    <xf numFmtId="0" fontId="46" fillId="29" borderId="8" applyNumberFormat="0" applyAlignment="0" applyProtection="0"/>
    <xf numFmtId="0" fontId="46" fillId="29" borderId="8" applyNumberForma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172" fontId="16" fillId="0" borderId="0" applyFill="0" applyBorder="0" applyAlignment="0"/>
    <xf numFmtId="0" fontId="16" fillId="0" borderId="0"/>
    <xf numFmtId="0" fontId="16" fillId="0" borderId="0"/>
    <xf numFmtId="0" fontId="16" fillId="0" borderId="0"/>
    <xf numFmtId="0" fontId="16" fillId="0" borderId="0"/>
    <xf numFmtId="172" fontId="16" fillId="0" borderId="0" applyFill="0" applyBorder="0" applyAlignment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 applyNumberFormat="0" applyFill="0" applyBorder="0" applyAlignment="0" applyProtection="0">
      <alignment horizontal="left"/>
    </xf>
    <xf numFmtId="0" fontId="16" fillId="0" borderId="0"/>
    <xf numFmtId="0" fontId="48" fillId="0" borderId="49" applyNumberFormat="0" applyFill="0" applyAlignment="0" applyProtection="0"/>
    <xf numFmtId="0" fontId="48" fillId="0" borderId="49" applyNumberFormat="0" applyFill="0" applyAlignment="0" applyProtection="0"/>
    <xf numFmtId="0" fontId="48" fillId="0" borderId="49" applyNumberFormat="0" applyFill="0" applyAlignment="0" applyProtection="0"/>
    <xf numFmtId="0" fontId="56" fillId="0" borderId="0"/>
    <xf numFmtId="9" fontId="56" fillId="0" borderId="0" applyFont="0" applyFill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0" fontId="43" fillId="7" borderId="1" applyNumberFormat="0" applyAlignment="0" applyProtection="0"/>
    <xf numFmtId="0" fontId="43" fillId="7" borderId="1" applyNumberFormat="0" applyAlignment="0" applyProtection="0"/>
    <xf numFmtId="0" fontId="43" fillId="7" borderId="1" applyNumberFormat="0" applyAlignment="0" applyProtection="0"/>
    <xf numFmtId="0" fontId="43" fillId="7" borderId="1" applyNumberFormat="0" applyAlignment="0" applyProtection="0"/>
    <xf numFmtId="0" fontId="43" fillId="7" borderId="1" applyNumberFormat="0" applyAlignment="0" applyProtection="0"/>
    <xf numFmtId="0" fontId="43" fillId="7" borderId="1" applyNumberFormat="0" applyAlignment="0" applyProtection="0"/>
    <xf numFmtId="0" fontId="43" fillId="7" borderId="1" applyNumberFormat="0" applyAlignment="0" applyProtection="0"/>
    <xf numFmtId="0" fontId="43" fillId="7" borderId="1" applyNumberFormat="0" applyAlignment="0" applyProtection="0"/>
    <xf numFmtId="0" fontId="43" fillId="7" borderId="1" applyNumberFormat="0" applyAlignment="0" applyProtection="0"/>
    <xf numFmtId="0" fontId="43" fillId="7" borderId="1" applyNumberFormat="0" applyAlignment="0" applyProtection="0"/>
    <xf numFmtId="0" fontId="43" fillId="7" borderId="1" applyNumberFormat="0" applyAlignment="0" applyProtection="0"/>
    <xf numFmtId="0" fontId="43" fillId="7" borderId="1" applyNumberFormat="0" applyAlignment="0" applyProtection="0"/>
    <xf numFmtId="0" fontId="43" fillId="7" borderId="1" applyNumberFormat="0" applyAlignment="0" applyProtection="0"/>
    <xf numFmtId="0" fontId="43" fillId="7" borderId="1" applyNumberFormat="0" applyAlignment="0" applyProtection="0"/>
    <xf numFmtId="0" fontId="43" fillId="7" borderId="1" applyNumberFormat="0" applyAlignment="0" applyProtection="0"/>
    <xf numFmtId="0" fontId="43" fillId="7" borderId="1" applyNumberFormat="0" applyAlignment="0" applyProtection="0"/>
    <xf numFmtId="0" fontId="43" fillId="7" borderId="1" applyNumberForma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11" fillId="0" borderId="0"/>
    <xf numFmtId="0" fontId="12" fillId="0" borderId="0"/>
    <xf numFmtId="0" fontId="12" fillId="0" borderId="0"/>
    <xf numFmtId="0" fontId="10" fillId="0" borderId="0"/>
    <xf numFmtId="9" fontId="12" fillId="0" borderId="0" applyFont="0" applyFill="0" applyBorder="0" applyAlignment="0" applyProtection="0"/>
    <xf numFmtId="0" fontId="12" fillId="0" borderId="0"/>
    <xf numFmtId="0" fontId="9" fillId="0" borderId="0"/>
    <xf numFmtId="44" fontId="12" fillId="0" borderId="0" applyFont="0" applyFill="0" applyBorder="0" applyAlignment="0" applyProtection="0"/>
    <xf numFmtId="0" fontId="8" fillId="0" borderId="0"/>
    <xf numFmtId="43" fontId="12" fillId="0" borderId="0" applyFont="0" applyFill="0" applyBorder="0" applyAlignment="0" applyProtection="0"/>
    <xf numFmtId="0" fontId="7" fillId="0" borderId="0"/>
    <xf numFmtId="0" fontId="6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1" fillId="0" borderId="0"/>
    <xf numFmtId="43" fontId="1" fillId="0" borderId="0" applyFont="0" applyFill="0" applyBorder="0" applyAlignment="0" applyProtection="0"/>
  </cellStyleXfs>
  <cellXfs count="314">
    <xf numFmtId="0" fontId="0" fillId="0" borderId="0" xfId="0"/>
    <xf numFmtId="0" fontId="15" fillId="0" borderId="0" xfId="0" applyFont="1"/>
    <xf numFmtId="0" fontId="18" fillId="25" borderId="10" xfId="112" applyFill="1" applyBorder="1"/>
    <xf numFmtId="0" fontId="18" fillId="25" borderId="10" xfId="112" applyFill="1" applyBorder="1" applyAlignment="1">
      <alignment horizontal="center"/>
    </xf>
    <xf numFmtId="0" fontId="18" fillId="0" borderId="0" xfId="112"/>
    <xf numFmtId="0" fontId="18" fillId="25" borderId="0" xfId="112" applyFill="1"/>
    <xf numFmtId="0" fontId="18" fillId="25" borderId="0" xfId="112" applyFill="1" applyAlignment="1">
      <alignment horizontal="center"/>
    </xf>
    <xf numFmtId="0" fontId="19" fillId="25" borderId="0" xfId="112" applyFont="1" applyFill="1"/>
    <xf numFmtId="0" fontId="19" fillId="25" borderId="0" xfId="112" applyFont="1" applyFill="1" applyAlignment="1">
      <alignment horizontal="center"/>
    </xf>
    <xf numFmtId="0" fontId="12" fillId="25" borderId="0" xfId="112" applyFont="1" applyFill="1"/>
    <xf numFmtId="0" fontId="12" fillId="25" borderId="0" xfId="112" applyFont="1" applyFill="1" applyAlignment="1">
      <alignment horizontal="right"/>
    </xf>
    <xf numFmtId="0" fontId="12" fillId="25" borderId="0" xfId="112" quotePrefix="1" applyFont="1" applyFill="1" applyAlignment="1">
      <alignment horizontal="center"/>
    </xf>
    <xf numFmtId="164" fontId="18" fillId="25" borderId="0" xfId="112" applyNumberFormat="1" applyFill="1"/>
    <xf numFmtId="0" fontId="18" fillId="26" borderId="0" xfId="112" applyFill="1"/>
    <xf numFmtId="9" fontId="19" fillId="25" borderId="0" xfId="112" applyNumberFormat="1" applyFont="1" applyFill="1"/>
    <xf numFmtId="0" fontId="12" fillId="25" borderId="0" xfId="112" quotePrefix="1" applyFont="1" applyFill="1" applyAlignment="1">
      <alignment horizontal="right"/>
    </xf>
    <xf numFmtId="0" fontId="12" fillId="26" borderId="0" xfId="112" quotePrefix="1" applyFont="1" applyFill="1" applyAlignment="1">
      <alignment horizontal="center"/>
    </xf>
    <xf numFmtId="0" fontId="15" fillId="25" borderId="0" xfId="112" applyFont="1" applyFill="1"/>
    <xf numFmtId="0" fontId="18" fillId="25" borderId="12" xfId="112" applyFill="1" applyBorder="1" applyAlignment="1">
      <alignment horizontal="center"/>
    </xf>
    <xf numFmtId="44" fontId="18" fillId="0" borderId="0" xfId="112" applyNumberFormat="1"/>
    <xf numFmtId="0" fontId="18" fillId="26" borderId="0" xfId="116" applyFill="1"/>
    <xf numFmtId="0" fontId="18" fillId="25" borderId="0" xfId="112" quotePrefix="1" applyFill="1"/>
    <xf numFmtId="0" fontId="18" fillId="25" borderId="0" xfId="116" applyFill="1"/>
    <xf numFmtId="0" fontId="18" fillId="0" borderId="0" xfId="112" applyAlignment="1">
      <alignment horizontal="center"/>
    </xf>
    <xf numFmtId="0" fontId="18" fillId="26" borderId="0" xfId="112" applyFill="1" applyAlignment="1">
      <alignment horizontal="center"/>
    </xf>
    <xf numFmtId="0" fontId="18" fillId="25" borderId="0" xfId="112" quotePrefix="1" applyFill="1" applyAlignment="1">
      <alignment horizontal="right"/>
    </xf>
    <xf numFmtId="0" fontId="18" fillId="25" borderId="4" xfId="112" applyFill="1" applyBorder="1"/>
    <xf numFmtId="0" fontId="18" fillId="25" borderId="4" xfId="112" applyFill="1" applyBorder="1" applyAlignment="1">
      <alignment horizontal="center"/>
    </xf>
    <xf numFmtId="44" fontId="22" fillId="25" borderId="13" xfId="62" applyFont="1" applyFill="1" applyBorder="1" applyAlignment="1">
      <alignment horizontal="center"/>
    </xf>
    <xf numFmtId="0" fontId="18" fillId="25" borderId="13" xfId="112" applyFill="1" applyBorder="1" applyAlignment="1">
      <alignment horizontal="center"/>
    </xf>
    <xf numFmtId="8" fontId="18" fillId="25" borderId="14" xfId="116" applyNumberFormat="1" applyFill="1" applyBorder="1"/>
    <xf numFmtId="49" fontId="18" fillId="25" borderId="14" xfId="116" applyNumberFormat="1" applyFill="1" applyBorder="1"/>
    <xf numFmtId="49" fontId="18" fillId="25" borderId="0" xfId="112" applyNumberFormat="1" applyFill="1" applyAlignment="1">
      <alignment horizontal="left"/>
    </xf>
    <xf numFmtId="8" fontId="23" fillId="25" borderId="14" xfId="116" applyNumberFormat="1" applyFont="1" applyFill="1" applyBorder="1"/>
    <xf numFmtId="8" fontId="18" fillId="25" borderId="13" xfId="116" applyNumberFormat="1" applyFill="1" applyBorder="1"/>
    <xf numFmtId="7" fontId="18" fillId="25" borderId="13" xfId="112" applyNumberFormat="1" applyFill="1" applyBorder="1" applyAlignment="1">
      <alignment horizontal="center"/>
    </xf>
    <xf numFmtId="49" fontId="20" fillId="25" borderId="0" xfId="113" applyNumberFormat="1" applyFont="1" applyFill="1"/>
    <xf numFmtId="0" fontId="18" fillId="25" borderId="15" xfId="112" applyFill="1" applyBorder="1"/>
    <xf numFmtId="0" fontId="21" fillId="25" borderId="15" xfId="112" applyFont="1" applyFill="1" applyBorder="1"/>
    <xf numFmtId="0" fontId="18" fillId="25" borderId="15" xfId="112" applyFill="1" applyBorder="1" applyAlignment="1">
      <alignment horizontal="center"/>
    </xf>
    <xf numFmtId="0" fontId="20" fillId="25" borderId="12" xfId="112" applyFont="1" applyFill="1" applyBorder="1" applyAlignment="1">
      <alignment horizontal="right"/>
    </xf>
    <xf numFmtId="49" fontId="20" fillId="25" borderId="12" xfId="113" applyNumberFormat="1" applyFont="1" applyFill="1" applyBorder="1"/>
    <xf numFmtId="14" fontId="22" fillId="25" borderId="11" xfId="112" quotePrefix="1" applyNumberFormat="1" applyFont="1" applyFill="1" applyBorder="1" applyAlignment="1">
      <alignment horizontal="left" indent="1"/>
    </xf>
    <xf numFmtId="49" fontId="18" fillId="25" borderId="11" xfId="112" applyNumberFormat="1" applyFill="1" applyBorder="1" applyAlignment="1">
      <alignment horizontal="left" indent="1"/>
    </xf>
    <xf numFmtId="0" fontId="18" fillId="25" borderId="11" xfId="112" applyFill="1" applyBorder="1" applyAlignment="1">
      <alignment horizontal="left" indent="1"/>
    </xf>
    <xf numFmtId="0" fontId="18" fillId="25" borderId="0" xfId="112" applyFill="1" applyAlignment="1">
      <alignment horizontal="right"/>
    </xf>
    <xf numFmtId="8" fontId="18" fillId="25" borderId="0" xfId="116" applyNumberFormat="1" applyFill="1" applyAlignment="1">
      <alignment horizontal="right"/>
    </xf>
    <xf numFmtId="49" fontId="18" fillId="25" borderId="0" xfId="116" applyNumberFormat="1" applyFill="1" applyAlignment="1">
      <alignment horizontal="left"/>
    </xf>
    <xf numFmtId="0" fontId="27" fillId="0" borderId="0" xfId="112" applyFont="1"/>
    <xf numFmtId="0" fontId="16" fillId="25" borderId="0" xfId="112" applyFont="1" applyFill="1"/>
    <xf numFmtId="0" fontId="23" fillId="0" borderId="0" xfId="116" applyFont="1"/>
    <xf numFmtId="0" fontId="16" fillId="26" borderId="0" xfId="116" applyFont="1" applyFill="1"/>
    <xf numFmtId="0" fontId="23" fillId="26" borderId="0" xfId="116" applyFont="1" applyFill="1"/>
    <xf numFmtId="0" fontId="23" fillId="25" borderId="0" xfId="116" applyFont="1" applyFill="1"/>
    <xf numFmtId="49" fontId="18" fillId="25" borderId="12" xfId="112" applyNumberFormat="1" applyFill="1" applyBorder="1" applyAlignment="1">
      <alignment horizontal="right"/>
    </xf>
    <xf numFmtId="8" fontId="18" fillId="25" borderId="16" xfId="112" applyNumberFormat="1" applyFill="1" applyBorder="1" applyAlignment="1">
      <alignment horizontal="center"/>
    </xf>
    <xf numFmtId="0" fontId="18" fillId="25" borderId="14" xfId="112" applyFill="1" applyBorder="1"/>
    <xf numFmtId="0" fontId="18" fillId="25" borderId="0" xfId="115" applyFill="1" applyAlignment="1">
      <alignment horizontal="right"/>
    </xf>
    <xf numFmtId="0" fontId="18" fillId="25" borderId="17" xfId="112" applyFill="1" applyBorder="1" applyAlignment="1">
      <alignment horizontal="center"/>
    </xf>
    <xf numFmtId="49" fontId="18" fillId="25" borderId="0" xfId="112" applyNumberFormat="1" applyFill="1"/>
    <xf numFmtId="0" fontId="18" fillId="25" borderId="0" xfId="112" applyFill="1" applyAlignment="1">
      <alignment horizontal="left" indent="1"/>
    </xf>
    <xf numFmtId="0" fontId="12" fillId="25" borderId="18" xfId="112" quotePrefix="1" applyFont="1" applyFill="1" applyBorder="1" applyAlignment="1">
      <alignment horizontal="right"/>
    </xf>
    <xf numFmtId="0" fontId="18" fillId="25" borderId="13" xfId="116" applyFill="1" applyBorder="1" applyAlignment="1">
      <alignment horizontal="right"/>
    </xf>
    <xf numFmtId="0" fontId="19" fillId="25" borderId="13" xfId="112" applyFont="1" applyFill="1" applyBorder="1"/>
    <xf numFmtId="0" fontId="18" fillId="25" borderId="13" xfId="112" applyFill="1" applyBorder="1" applyAlignment="1">
      <alignment horizontal="right"/>
    </xf>
    <xf numFmtId="49" fontId="18" fillId="25" borderId="13" xfId="112" applyNumberFormat="1" applyFill="1" applyBorder="1" applyAlignment="1">
      <alignment horizontal="right"/>
    </xf>
    <xf numFmtId="0" fontId="12" fillId="25" borderId="17" xfId="112" quotePrefix="1" applyFont="1" applyFill="1" applyBorder="1" applyAlignment="1">
      <alignment horizontal="right"/>
    </xf>
    <xf numFmtId="44" fontId="12" fillId="25" borderId="0" xfId="112" quotePrefix="1" applyNumberFormat="1" applyFont="1" applyFill="1"/>
    <xf numFmtId="8" fontId="18" fillId="25" borderId="0" xfId="112" applyNumberFormat="1" applyFill="1" applyAlignment="1">
      <alignment horizontal="center"/>
    </xf>
    <xf numFmtId="0" fontId="18" fillId="25" borderId="13" xfId="115" applyFill="1" applyBorder="1" applyAlignment="1">
      <alignment horizontal="right"/>
    </xf>
    <xf numFmtId="0" fontId="18" fillId="25" borderId="13" xfId="114" applyFill="1" applyBorder="1" applyAlignment="1">
      <alignment horizontal="right"/>
    </xf>
    <xf numFmtId="6" fontId="23" fillId="0" borderId="19" xfId="112" applyNumberFormat="1" applyFont="1" applyBorder="1" applyAlignment="1">
      <alignment horizontal="center"/>
    </xf>
    <xf numFmtId="0" fontId="16" fillId="0" borderId="0" xfId="0" applyFont="1"/>
    <xf numFmtId="49" fontId="18" fillId="25" borderId="11" xfId="116" applyNumberFormat="1" applyFill="1" applyBorder="1" applyAlignment="1">
      <alignment horizontal="left"/>
    </xf>
    <xf numFmtId="0" fontId="29" fillId="25" borderId="0" xfId="116" applyFont="1" applyFill="1" applyAlignment="1">
      <alignment horizontal="right"/>
    </xf>
    <xf numFmtId="49" fontId="23" fillId="25" borderId="0" xfId="112" applyNumberFormat="1" applyFont="1" applyFill="1" applyAlignment="1">
      <alignment horizontal="left"/>
    </xf>
    <xf numFmtId="5" fontId="18" fillId="25" borderId="0" xfId="116" applyNumberFormat="1" applyFill="1"/>
    <xf numFmtId="44" fontId="18" fillId="25" borderId="0" xfId="112" applyNumberFormat="1" applyFill="1"/>
    <xf numFmtId="44" fontId="18" fillId="25" borderId="12" xfId="112" applyNumberFormat="1" applyFill="1" applyBorder="1"/>
    <xf numFmtId="6" fontId="18" fillId="25" borderId="0" xfId="112" applyNumberFormat="1" applyFill="1"/>
    <xf numFmtId="6" fontId="23" fillId="25" borderId="0" xfId="116" applyNumberFormat="1" applyFont="1" applyFill="1"/>
    <xf numFmtId="49" fontId="18" fillId="28" borderId="20" xfId="112" applyNumberFormat="1" applyFill="1" applyBorder="1" applyAlignment="1">
      <alignment horizontal="right"/>
    </xf>
    <xf numFmtId="49" fontId="27" fillId="28" borderId="21" xfId="112" applyNumberFormat="1" applyFont="1" applyFill="1" applyBorder="1"/>
    <xf numFmtId="49" fontId="18" fillId="28" borderId="21" xfId="112" applyNumberFormat="1" applyFill="1" applyBorder="1"/>
    <xf numFmtId="44" fontId="22" fillId="28" borderId="13" xfId="62" applyFont="1" applyFill="1" applyBorder="1" applyAlignment="1">
      <alignment horizontal="center"/>
    </xf>
    <xf numFmtId="49" fontId="27" fillId="28" borderId="0" xfId="112" applyNumberFormat="1" applyFont="1" applyFill="1"/>
    <xf numFmtId="49" fontId="18" fillId="28" borderId="0" xfId="112" applyNumberFormat="1" applyFill="1"/>
    <xf numFmtId="0" fontId="18" fillId="28" borderId="13" xfId="112" applyFill="1" applyBorder="1" applyAlignment="1">
      <alignment horizontal="center"/>
    </xf>
    <xf numFmtId="0" fontId="18" fillId="28" borderId="14" xfId="112" applyFill="1" applyBorder="1"/>
    <xf numFmtId="49" fontId="27" fillId="28" borderId="0" xfId="112" applyNumberFormat="1" applyFont="1" applyFill="1" applyAlignment="1">
      <alignment horizontal="left"/>
    </xf>
    <xf numFmtId="8" fontId="18" fillId="28" borderId="0" xfId="116" applyNumberFormat="1" applyFill="1"/>
    <xf numFmtId="8" fontId="18" fillId="28" borderId="13" xfId="116" applyNumberFormat="1" applyFill="1" applyBorder="1" applyAlignment="1">
      <alignment horizontal="right"/>
    </xf>
    <xf numFmtId="8" fontId="18" fillId="28" borderId="0" xfId="116" applyNumberFormat="1" applyFill="1" applyAlignment="1">
      <alignment horizontal="right"/>
    </xf>
    <xf numFmtId="49" fontId="18" fillId="28" borderId="22" xfId="116" applyNumberFormat="1" applyFill="1" applyBorder="1"/>
    <xf numFmtId="0" fontId="27" fillId="28" borderId="23" xfId="116" applyFont="1" applyFill="1" applyBorder="1"/>
    <xf numFmtId="0" fontId="18" fillId="28" borderId="23" xfId="116" applyFill="1" applyBorder="1"/>
    <xf numFmtId="0" fontId="18" fillId="28" borderId="24" xfId="116" applyFill="1" applyBorder="1" applyAlignment="1">
      <alignment horizontal="right"/>
    </xf>
    <xf numFmtId="0" fontId="18" fillId="28" borderId="23" xfId="112" applyFill="1" applyBorder="1" applyAlignment="1">
      <alignment horizontal="right"/>
    </xf>
    <xf numFmtId="5" fontId="18" fillId="28" borderId="23" xfId="116" applyNumberFormat="1" applyFill="1" applyBorder="1"/>
    <xf numFmtId="0" fontId="18" fillId="28" borderId="24" xfId="112" applyFill="1" applyBorder="1" applyAlignment="1">
      <alignment horizontal="center"/>
    </xf>
    <xf numFmtId="0" fontId="57" fillId="25" borderId="0" xfId="112" applyFont="1" applyFill="1"/>
    <xf numFmtId="49" fontId="57" fillId="25" borderId="0" xfId="112" applyNumberFormat="1" applyFont="1" applyFill="1" applyAlignment="1">
      <alignment horizontal="left"/>
    </xf>
    <xf numFmtId="14" fontId="16" fillId="0" borderId="0" xfId="0" applyNumberFormat="1" applyFont="1"/>
    <xf numFmtId="6" fontId="57" fillId="25" borderId="0" xfId="116" applyNumberFormat="1" applyFont="1" applyFill="1"/>
    <xf numFmtId="0" fontId="57" fillId="25" borderId="13" xfId="115" applyFont="1" applyFill="1" applyBorder="1" applyAlignment="1">
      <alignment horizontal="right"/>
    </xf>
    <xf numFmtId="8" fontId="57" fillId="25" borderId="0" xfId="116" applyNumberFormat="1" applyFont="1" applyFill="1" applyAlignment="1">
      <alignment horizontal="right"/>
    </xf>
    <xf numFmtId="0" fontId="12" fillId="0" borderId="0" xfId="0" applyFont="1"/>
    <xf numFmtId="5" fontId="23" fillId="25" borderId="18" xfId="112" quotePrefix="1" applyNumberFormat="1" applyFont="1" applyFill="1" applyBorder="1"/>
    <xf numFmtId="0" fontId="90" fillId="0" borderId="0" xfId="60472" applyFont="1"/>
    <xf numFmtId="0" fontId="91" fillId="44" borderId="27" xfId="60547" applyFont="1" applyFill="1" applyBorder="1" applyAlignment="1">
      <alignment horizontal="center" vertical="center" textRotation="90" wrapText="1"/>
    </xf>
    <xf numFmtId="0" fontId="93" fillId="0" borderId="0" xfId="60472" applyFont="1"/>
    <xf numFmtId="193" fontId="93" fillId="0" borderId="0" xfId="60472" applyNumberFormat="1" applyFont="1"/>
    <xf numFmtId="193" fontId="93" fillId="0" borderId="0" xfId="60547" applyNumberFormat="1" applyFont="1" applyAlignment="1">
      <alignment vertical="center"/>
    </xf>
    <xf numFmtId="0" fontId="57" fillId="25" borderId="0" xfId="112" applyFont="1" applyFill="1" applyAlignment="1">
      <alignment horizontal="right"/>
    </xf>
    <xf numFmtId="6" fontId="57" fillId="25" borderId="0" xfId="112" applyNumberFormat="1" applyFont="1" applyFill="1" applyAlignment="1">
      <alignment horizontal="center"/>
    </xf>
    <xf numFmtId="0" fontId="90" fillId="0" borderId="0" xfId="60472" applyFont="1" applyAlignment="1">
      <alignment horizontal="center"/>
    </xf>
    <xf numFmtId="0" fontId="93" fillId="0" borderId="0" xfId="60472" applyFont="1" applyAlignment="1">
      <alignment horizontal="center"/>
    </xf>
    <xf numFmtId="0" fontId="93" fillId="0" borderId="53" xfId="60472" applyFont="1" applyBorder="1" applyAlignment="1">
      <alignment horizontal="center"/>
    </xf>
    <xf numFmtId="0" fontId="94" fillId="0" borderId="0" xfId="60472" applyFont="1"/>
    <xf numFmtId="0" fontId="97" fillId="0" borderId="0" xfId="60472" applyFont="1"/>
    <xf numFmtId="167" fontId="93" fillId="46" borderId="26" xfId="60472" applyNumberFormat="1" applyFont="1" applyFill="1" applyBorder="1"/>
    <xf numFmtId="167" fontId="93" fillId="47" borderId="26" xfId="60472" applyNumberFormat="1" applyFont="1" applyFill="1" applyBorder="1"/>
    <xf numFmtId="167" fontId="93" fillId="47" borderId="19" xfId="60472" applyNumberFormat="1" applyFont="1" applyFill="1" applyBorder="1"/>
    <xf numFmtId="0" fontId="91" fillId="44" borderId="52" xfId="60547" applyFont="1" applyFill="1" applyBorder="1" applyAlignment="1">
      <alignment horizontal="center" vertical="center" wrapText="1"/>
    </xf>
    <xf numFmtId="0" fontId="91" fillId="44" borderId="51" xfId="60547" applyFont="1" applyFill="1" applyBorder="1" applyAlignment="1">
      <alignment horizontal="center" vertical="center" wrapText="1"/>
    </xf>
    <xf numFmtId="6" fontId="91" fillId="44" borderId="51" xfId="60547" applyNumberFormat="1" applyFont="1" applyFill="1" applyBorder="1" applyAlignment="1">
      <alignment horizontal="center" vertical="center" wrapText="1"/>
    </xf>
    <xf numFmtId="6" fontId="90" fillId="0" borderId="0" xfId="60472" applyNumberFormat="1" applyFont="1"/>
    <xf numFmtId="6" fontId="93" fillId="0" borderId="0" xfId="60472" applyNumberFormat="1" applyFont="1"/>
    <xf numFmtId="0" fontId="90" fillId="0" borderId="0" xfId="60472" applyFont="1" applyAlignment="1">
      <alignment horizontal="left"/>
    </xf>
    <xf numFmtId="6" fontId="96" fillId="0" borderId="53" xfId="60472" applyNumberFormat="1" applyFont="1" applyBorder="1" applyAlignment="1">
      <alignment horizontal="right"/>
    </xf>
    <xf numFmtId="6" fontId="96" fillId="0" borderId="0" xfId="60472" applyNumberFormat="1" applyFont="1" applyAlignment="1">
      <alignment horizontal="right"/>
    </xf>
    <xf numFmtId="167" fontId="93" fillId="46" borderId="63" xfId="60472" applyNumberFormat="1" applyFont="1" applyFill="1" applyBorder="1"/>
    <xf numFmtId="10" fontId="93" fillId="46" borderId="26" xfId="60472" applyNumberFormat="1" applyFont="1" applyFill="1" applyBorder="1"/>
    <xf numFmtId="10" fontId="93" fillId="47" borderId="26" xfId="60472" applyNumberFormat="1" applyFont="1" applyFill="1" applyBorder="1"/>
    <xf numFmtId="167" fontId="93" fillId="47" borderId="63" xfId="60472" applyNumberFormat="1" applyFont="1" applyFill="1" applyBorder="1"/>
    <xf numFmtId="167" fontId="93" fillId="46" borderId="61" xfId="60472" applyNumberFormat="1" applyFont="1" applyFill="1" applyBorder="1" applyAlignment="1">
      <alignment horizontal="center"/>
    </xf>
    <xf numFmtId="167" fontId="93" fillId="47" borderId="61" xfId="60472" applyNumberFormat="1" applyFont="1" applyFill="1" applyBorder="1" applyAlignment="1">
      <alignment horizontal="center"/>
    </xf>
    <xf numFmtId="0" fontId="91" fillId="44" borderId="65" xfId="60547" applyFont="1" applyFill="1" applyBorder="1" applyAlignment="1">
      <alignment horizontal="center" vertical="center" textRotation="90" wrapText="1"/>
    </xf>
    <xf numFmtId="0" fontId="91" fillId="44" borderId="66" xfId="60547" applyFont="1" applyFill="1" applyBorder="1" applyAlignment="1">
      <alignment horizontal="center" vertical="center" wrapText="1"/>
    </xf>
    <xf numFmtId="0" fontId="91" fillId="44" borderId="67" xfId="60547" applyFont="1" applyFill="1" applyBorder="1" applyAlignment="1">
      <alignment horizontal="center" vertical="center" wrapText="1"/>
    </xf>
    <xf numFmtId="167" fontId="96" fillId="45" borderId="62" xfId="60472" applyNumberFormat="1" applyFont="1" applyFill="1" applyBorder="1"/>
    <xf numFmtId="167" fontId="96" fillId="45" borderId="60" xfId="60472" applyNumberFormat="1" applyFont="1" applyFill="1" applyBorder="1"/>
    <xf numFmtId="6" fontId="96" fillId="45" borderId="60" xfId="60472" applyNumberFormat="1" applyFont="1" applyFill="1" applyBorder="1"/>
    <xf numFmtId="167" fontId="96" fillId="45" borderId="64" xfId="60472" applyNumberFormat="1" applyFont="1" applyFill="1" applyBorder="1"/>
    <xf numFmtId="6" fontId="96" fillId="0" borderId="56" xfId="60472" applyNumberFormat="1" applyFont="1" applyBorder="1" applyAlignment="1">
      <alignment horizontal="right"/>
    </xf>
    <xf numFmtId="0" fontId="93" fillId="46" borderId="61" xfId="60557" applyFont="1" applyFill="1" applyBorder="1"/>
    <xf numFmtId="0" fontId="93" fillId="46" borderId="26" xfId="60557" applyFont="1" applyFill="1" applyBorder="1"/>
    <xf numFmtId="0" fontId="93" fillId="0" borderId="0" xfId="60472" applyFont="1" applyAlignment="1">
      <alignment horizontal="right"/>
    </xf>
    <xf numFmtId="9" fontId="96" fillId="45" borderId="68" xfId="60472" applyNumberFormat="1" applyFont="1" applyFill="1" applyBorder="1"/>
    <xf numFmtId="6" fontId="96" fillId="45" borderId="56" xfId="60472" applyNumberFormat="1" applyFont="1" applyFill="1" applyBorder="1" applyAlignment="1">
      <alignment horizontal="right"/>
    </xf>
    <xf numFmtId="6" fontId="96" fillId="0" borderId="59" xfId="60472" applyNumberFormat="1" applyFont="1" applyBorder="1" applyAlignment="1">
      <alignment horizontal="right"/>
    </xf>
    <xf numFmtId="6" fontId="96" fillId="0" borderId="55" xfId="60472" applyNumberFormat="1" applyFont="1" applyBorder="1" applyAlignment="1">
      <alignment horizontal="right"/>
    </xf>
    <xf numFmtId="10" fontId="93" fillId="0" borderId="0" xfId="60472" applyNumberFormat="1" applyFont="1" applyAlignment="1">
      <alignment horizontal="center"/>
    </xf>
    <xf numFmtId="6" fontId="93" fillId="46" borderId="63" xfId="60472" applyNumberFormat="1" applyFont="1" applyFill="1" applyBorder="1"/>
    <xf numFmtId="6" fontId="93" fillId="47" borderId="63" xfId="60472" applyNumberFormat="1" applyFont="1" applyFill="1" applyBorder="1"/>
    <xf numFmtId="6" fontId="93" fillId="47" borderId="74" xfId="60472" applyNumberFormat="1" applyFont="1" applyFill="1" applyBorder="1"/>
    <xf numFmtId="6" fontId="93" fillId="47" borderId="19" xfId="60472" applyNumberFormat="1" applyFont="1" applyFill="1" applyBorder="1"/>
    <xf numFmtId="6" fontId="93" fillId="46" borderId="26" xfId="60472" applyNumberFormat="1" applyFont="1" applyFill="1" applyBorder="1"/>
    <xf numFmtId="6" fontId="93" fillId="47" borderId="26" xfId="60472" applyNumberFormat="1" applyFont="1" applyFill="1" applyBorder="1"/>
    <xf numFmtId="10" fontId="96" fillId="45" borderId="60" xfId="60472" applyNumberFormat="1" applyFont="1" applyFill="1" applyBorder="1"/>
    <xf numFmtId="10" fontId="90" fillId="0" borderId="0" xfId="60472" applyNumberFormat="1" applyFont="1" applyAlignment="1">
      <alignment horizontal="center"/>
    </xf>
    <xf numFmtId="167" fontId="93" fillId="0" borderId="0" xfId="60472" applyNumberFormat="1" applyFont="1" applyAlignment="1">
      <alignment horizontal="right"/>
    </xf>
    <xf numFmtId="167" fontId="93" fillId="0" borderId="0" xfId="60472" applyNumberFormat="1" applyFont="1"/>
    <xf numFmtId="167" fontId="90" fillId="0" borderId="0" xfId="60472" applyNumberFormat="1" applyFont="1"/>
    <xf numFmtId="6" fontId="95" fillId="0" borderId="0" xfId="60472" applyNumberFormat="1" applyFont="1"/>
    <xf numFmtId="49" fontId="93" fillId="46" borderId="61" xfId="60561" applyNumberFormat="1" applyFont="1" applyFill="1" applyBorder="1" applyAlignment="1">
      <alignment horizontal="center"/>
    </xf>
    <xf numFmtId="0" fontId="93" fillId="46" borderId="26" xfId="60561" applyFont="1" applyFill="1" applyBorder="1"/>
    <xf numFmtId="49" fontId="93" fillId="47" borderId="61" xfId="60561" applyNumberFormat="1" applyFont="1" applyFill="1" applyBorder="1" applyAlignment="1">
      <alignment horizontal="center"/>
    </xf>
    <xf numFmtId="0" fontId="93" fillId="47" borderId="26" xfId="60561" applyFont="1" applyFill="1" applyBorder="1"/>
    <xf numFmtId="49" fontId="93" fillId="47" borderId="73" xfId="60561" applyNumberFormat="1" applyFont="1" applyFill="1" applyBorder="1" applyAlignment="1">
      <alignment horizontal="center"/>
    </xf>
    <xf numFmtId="0" fontId="93" fillId="47" borderId="19" xfId="60561" applyFont="1" applyFill="1" applyBorder="1"/>
    <xf numFmtId="49" fontId="93" fillId="47" borderId="19" xfId="60561" applyNumberFormat="1" applyFont="1" applyFill="1" applyBorder="1" applyAlignment="1">
      <alignment horizontal="center"/>
    </xf>
    <xf numFmtId="49" fontId="93" fillId="46" borderId="26" xfId="60561" applyNumberFormat="1" applyFont="1" applyFill="1" applyBorder="1" applyAlignment="1">
      <alignment horizontal="center"/>
    </xf>
    <xf numFmtId="49" fontId="93" fillId="47" borderId="26" xfId="60561" applyNumberFormat="1" applyFont="1" applyFill="1" applyBorder="1" applyAlignment="1">
      <alignment horizontal="center"/>
    </xf>
    <xf numFmtId="167" fontId="96" fillId="45" borderId="56" xfId="60472" applyNumberFormat="1" applyFont="1" applyFill="1" applyBorder="1" applyAlignment="1">
      <alignment horizontal="right"/>
    </xf>
    <xf numFmtId="6" fontId="95" fillId="46" borderId="63" xfId="60472" applyNumberFormat="1" applyFont="1" applyFill="1" applyBorder="1"/>
    <xf numFmtId="6" fontId="95" fillId="47" borderId="63" xfId="60472" applyNumberFormat="1" applyFont="1" applyFill="1" applyBorder="1"/>
    <xf numFmtId="0" fontId="57" fillId="0" borderId="0" xfId="112" applyFont="1"/>
    <xf numFmtId="6" fontId="18" fillId="25" borderId="0" xfId="116" applyNumberFormat="1" applyFill="1"/>
    <xf numFmtId="49" fontId="101" fillId="25" borderId="0" xfId="112" applyNumberFormat="1" applyFont="1" applyFill="1" applyAlignment="1">
      <alignment horizontal="left"/>
    </xf>
    <xf numFmtId="0" fontId="102" fillId="0" borderId="0" xfId="0" applyFont="1"/>
    <xf numFmtId="0" fontId="96" fillId="0" borderId="0" xfId="60472" applyFont="1" applyAlignment="1">
      <alignment horizontal="left"/>
    </xf>
    <xf numFmtId="0" fontId="93" fillId="0" borderId="0" xfId="60472" applyFont="1" applyAlignment="1">
      <alignment horizontal="left"/>
    </xf>
    <xf numFmtId="0" fontId="93" fillId="0" borderId="26" xfId="60553" applyFont="1" applyBorder="1"/>
    <xf numFmtId="0" fontId="93" fillId="49" borderId="26" xfId="60553" applyFont="1" applyFill="1" applyBorder="1"/>
    <xf numFmtId="0" fontId="91" fillId="48" borderId="26" xfId="60547" applyFont="1" applyFill="1" applyBorder="1" applyAlignment="1">
      <alignment horizontal="center" vertical="center" wrapText="1"/>
    </xf>
    <xf numFmtId="49" fontId="93" fillId="49" borderId="61" xfId="60553" applyNumberFormat="1" applyFont="1" applyFill="1" applyBorder="1" applyAlignment="1">
      <alignment horizontal="center"/>
    </xf>
    <xf numFmtId="49" fontId="93" fillId="0" borderId="61" xfId="60553" applyNumberFormat="1" applyFont="1" applyBorder="1" applyAlignment="1">
      <alignment horizontal="center"/>
    </xf>
    <xf numFmtId="167" fontId="93" fillId="0" borderId="26" xfId="60472" applyNumberFormat="1" applyFont="1" applyBorder="1"/>
    <xf numFmtId="167" fontId="93" fillId="49" borderId="26" xfId="60472" applyNumberFormat="1" applyFont="1" applyFill="1" applyBorder="1"/>
    <xf numFmtId="0" fontId="91" fillId="48" borderId="66" xfId="60547" applyFont="1" applyFill="1" applyBorder="1" applyAlignment="1">
      <alignment horizontal="center" vertical="center" wrapText="1"/>
    </xf>
    <xf numFmtId="0" fontId="91" fillId="48" borderId="67" xfId="60547" applyFont="1" applyFill="1" applyBorder="1" applyAlignment="1">
      <alignment horizontal="center" vertical="center" wrapText="1"/>
    </xf>
    <xf numFmtId="0" fontId="91" fillId="48" borderId="65" xfId="60547" applyFont="1" applyFill="1" applyBorder="1" applyAlignment="1">
      <alignment horizontal="center" vertical="center" textRotation="90" wrapText="1"/>
    </xf>
    <xf numFmtId="6" fontId="93" fillId="0" borderId="26" xfId="60472" applyNumberFormat="1" applyFont="1" applyBorder="1"/>
    <xf numFmtId="6" fontId="93" fillId="49" borderId="26" xfId="60472" applyNumberFormat="1" applyFont="1" applyFill="1" applyBorder="1"/>
    <xf numFmtId="6" fontId="95" fillId="49" borderId="26" xfId="60472" applyNumberFormat="1" applyFont="1" applyFill="1" applyBorder="1"/>
    <xf numFmtId="10" fontId="93" fillId="0" borderId="26" xfId="60553" applyNumberFormat="1" applyFont="1" applyBorder="1"/>
    <xf numFmtId="10" fontId="93" fillId="49" borderId="26" xfId="60553" applyNumberFormat="1" applyFont="1" applyFill="1" applyBorder="1"/>
    <xf numFmtId="6" fontId="104" fillId="45" borderId="60" xfId="60472" applyNumberFormat="1" applyFont="1" applyFill="1" applyBorder="1"/>
    <xf numFmtId="0" fontId="93" fillId="52" borderId="0" xfId="60472" applyFont="1" applyFill="1"/>
    <xf numFmtId="0" fontId="93" fillId="0" borderId="26" xfId="60472" applyFont="1" applyBorder="1"/>
    <xf numFmtId="0" fontId="93" fillId="0" borderId="26" xfId="60472" applyFont="1" applyBorder="1" applyAlignment="1">
      <alignment horizontal="center" wrapText="1"/>
    </xf>
    <xf numFmtId="43" fontId="93" fillId="0" borderId="0" xfId="60569" applyFont="1"/>
    <xf numFmtId="43" fontId="93" fillId="0" borderId="26" xfId="60472" applyNumberFormat="1" applyFont="1" applyBorder="1"/>
    <xf numFmtId="43" fontId="96" fillId="0" borderId="26" xfId="60472" applyNumberFormat="1" applyFont="1" applyBorder="1"/>
    <xf numFmtId="49" fontId="93" fillId="0" borderId="61" xfId="60568" applyNumberFormat="1" applyFont="1" applyBorder="1" applyAlignment="1">
      <alignment horizontal="center"/>
    </xf>
    <xf numFmtId="0" fontId="93" fillId="0" borderId="26" xfId="60568" applyFont="1" applyBorder="1"/>
    <xf numFmtId="43" fontId="93" fillId="52" borderId="0" xfId="60569" applyFont="1" applyFill="1"/>
    <xf numFmtId="43" fontId="93" fillId="0" borderId="26" xfId="60569" applyFont="1" applyBorder="1"/>
    <xf numFmtId="49" fontId="93" fillId="49" borderId="61" xfId="60568" applyNumberFormat="1" applyFont="1" applyFill="1" applyBorder="1" applyAlignment="1">
      <alignment horizontal="center"/>
    </xf>
    <xf numFmtId="0" fontId="93" fillId="49" borderId="26" xfId="60568" applyFont="1" applyFill="1" applyBorder="1"/>
    <xf numFmtId="167" fontId="96" fillId="45" borderId="26" xfId="60472" applyNumberFormat="1" applyFont="1" applyFill="1" applyBorder="1"/>
    <xf numFmtId="43" fontId="96" fillId="0" borderId="26" xfId="60569" applyFont="1" applyBorder="1"/>
    <xf numFmtId="0" fontId="90" fillId="52" borderId="0" xfId="60472" applyFont="1" applyFill="1"/>
    <xf numFmtId="0" fontId="90" fillId="0" borderId="26" xfId="60472" applyFont="1" applyBorder="1"/>
    <xf numFmtId="0" fontId="92" fillId="52" borderId="0" xfId="60472" applyFont="1" applyFill="1"/>
    <xf numFmtId="43" fontId="92" fillId="0" borderId="26" xfId="60472" applyNumberFormat="1" applyFont="1" applyBorder="1"/>
    <xf numFmtId="43" fontId="93" fillId="0" borderId="0" xfId="60472" applyNumberFormat="1" applyFont="1"/>
    <xf numFmtId="44" fontId="93" fillId="0" borderId="0" xfId="60569" applyNumberFormat="1" applyFont="1"/>
    <xf numFmtId="43" fontId="93" fillId="51" borderId="0" xfId="60569" applyFont="1" applyFill="1"/>
    <xf numFmtId="0" fontId="103" fillId="48" borderId="26" xfId="0" applyFont="1" applyFill="1" applyBorder="1" applyAlignment="1">
      <alignment horizontal="center" vertical="center" wrapText="1" readingOrder="1"/>
    </xf>
    <xf numFmtId="0" fontId="103" fillId="48" borderId="63" xfId="0" applyFont="1" applyFill="1" applyBorder="1" applyAlignment="1">
      <alignment horizontal="center" vertical="center" wrapText="1" readingOrder="1"/>
    </xf>
    <xf numFmtId="0" fontId="91" fillId="48" borderId="66" xfId="60547" applyFont="1" applyFill="1" applyBorder="1" applyAlignment="1">
      <alignment horizontal="center" vertical="center" wrapText="1"/>
    </xf>
    <xf numFmtId="0" fontId="91" fillId="48" borderId="67" xfId="60547" applyFont="1" applyFill="1" applyBorder="1" applyAlignment="1">
      <alignment horizontal="center" vertical="center" wrapText="1"/>
    </xf>
    <xf numFmtId="0" fontId="103" fillId="48" borderId="65" xfId="0" applyFont="1" applyFill="1" applyBorder="1" applyAlignment="1">
      <alignment horizontal="center" vertical="center" wrapText="1" readingOrder="1"/>
    </xf>
    <xf numFmtId="0" fontId="103" fillId="48" borderId="66" xfId="0" applyFont="1" applyFill="1" applyBorder="1" applyAlignment="1">
      <alignment horizontal="center" vertical="center" wrapText="1" readingOrder="1"/>
    </xf>
    <xf numFmtId="0" fontId="103" fillId="48" borderId="61" xfId="0" applyFont="1" applyFill="1" applyBorder="1" applyAlignment="1">
      <alignment horizontal="center" vertical="center" wrapText="1" readingOrder="1"/>
    </xf>
    <xf numFmtId="167" fontId="93" fillId="49" borderId="26" xfId="60472" applyNumberFormat="1" applyFont="1" applyFill="1" applyBorder="1" applyAlignment="1">
      <alignment horizontal="right"/>
    </xf>
    <xf numFmtId="167" fontId="93" fillId="49" borderId="63" xfId="60472" applyNumberFormat="1" applyFont="1" applyFill="1" applyBorder="1" applyAlignment="1">
      <alignment horizontal="right"/>
    </xf>
    <xf numFmtId="167" fontId="93" fillId="0" borderId="26" xfId="60472" applyNumberFormat="1" applyFont="1" applyBorder="1" applyAlignment="1">
      <alignment horizontal="right"/>
    </xf>
    <xf numFmtId="167" fontId="93" fillId="0" borderId="63" xfId="60472" applyNumberFormat="1" applyFont="1" applyBorder="1" applyAlignment="1">
      <alignment horizontal="right"/>
    </xf>
    <xf numFmtId="167" fontId="93" fillId="0" borderId="61" xfId="60472" applyNumberFormat="1" applyFont="1" applyBorder="1" applyAlignment="1">
      <alignment horizontal="left"/>
    </xf>
    <xf numFmtId="167" fontId="93" fillId="0" borderId="26" xfId="60472" applyNumberFormat="1" applyFont="1" applyBorder="1" applyAlignment="1">
      <alignment horizontal="left"/>
    </xf>
    <xf numFmtId="0" fontId="105" fillId="49" borderId="54" xfId="0" applyFont="1" applyFill="1" applyBorder="1" applyAlignment="1">
      <alignment horizontal="left" wrapText="1" readingOrder="1"/>
    </xf>
    <xf numFmtId="0" fontId="105" fillId="49" borderId="16" xfId="0" applyFont="1" applyFill="1" applyBorder="1" applyAlignment="1">
      <alignment horizontal="left" wrapText="1" readingOrder="1"/>
    </xf>
    <xf numFmtId="0" fontId="102" fillId="0" borderId="0" xfId="0" applyFont="1" applyAlignment="1">
      <alignment horizontal="left" vertical="top" wrapText="1"/>
    </xf>
    <xf numFmtId="0" fontId="93" fillId="0" borderId="0" xfId="60472" applyFont="1" applyAlignment="1">
      <alignment horizontal="left" wrapText="1"/>
    </xf>
    <xf numFmtId="6" fontId="96" fillId="52" borderId="60" xfId="60472" applyNumberFormat="1" applyFont="1" applyFill="1" applyBorder="1" applyAlignment="1">
      <alignment horizontal="right"/>
    </xf>
    <xf numFmtId="6" fontId="96" fillId="52" borderId="64" xfId="60472" applyNumberFormat="1" applyFont="1" applyFill="1" applyBorder="1" applyAlignment="1">
      <alignment horizontal="right"/>
    </xf>
    <xf numFmtId="6" fontId="96" fillId="52" borderId="35" xfId="60472" applyNumberFormat="1" applyFont="1" applyFill="1" applyBorder="1" applyAlignment="1">
      <alignment horizontal="right"/>
    </xf>
    <xf numFmtId="6" fontId="96" fillId="52" borderId="50" xfId="60472" applyNumberFormat="1" applyFont="1" applyFill="1" applyBorder="1" applyAlignment="1">
      <alignment horizontal="right"/>
    </xf>
    <xf numFmtId="6" fontId="96" fillId="45" borderId="35" xfId="60472" applyNumberFormat="1" applyFont="1" applyFill="1" applyBorder="1" applyAlignment="1">
      <alignment horizontal="right"/>
    </xf>
    <xf numFmtId="6" fontId="96" fillId="45" borderId="50" xfId="60472" applyNumberFormat="1" applyFont="1" applyFill="1" applyBorder="1" applyAlignment="1">
      <alignment horizontal="right"/>
    </xf>
    <xf numFmtId="0" fontId="92" fillId="0" borderId="0" xfId="60472" applyFont="1" applyAlignment="1">
      <alignment horizontal="left"/>
    </xf>
    <xf numFmtId="0" fontId="90" fillId="0" borderId="0" xfId="60472" applyFont="1" applyAlignment="1">
      <alignment horizontal="left"/>
    </xf>
    <xf numFmtId="6" fontId="96" fillId="45" borderId="56" xfId="60472" applyNumberFormat="1" applyFont="1" applyFill="1" applyBorder="1" applyAlignment="1">
      <alignment horizontal="right"/>
    </xf>
    <xf numFmtId="0" fontId="92" fillId="0" borderId="57" xfId="60547" applyFont="1" applyBorder="1" applyAlignment="1">
      <alignment horizontal="left" wrapText="1"/>
    </xf>
    <xf numFmtId="167" fontId="93" fillId="46" borderId="54" xfId="60472" applyNumberFormat="1" applyFont="1" applyFill="1" applyBorder="1" applyAlignment="1">
      <alignment horizontal="left"/>
    </xf>
    <xf numFmtId="167" fontId="93" fillId="46" borderId="28" xfId="60472" applyNumberFormat="1" applyFont="1" applyFill="1" applyBorder="1" applyAlignment="1">
      <alignment horizontal="left"/>
    </xf>
    <xf numFmtId="167" fontId="93" fillId="46" borderId="54" xfId="60472" applyNumberFormat="1" applyFont="1" applyFill="1" applyBorder="1" applyAlignment="1">
      <alignment horizontal="right"/>
    </xf>
    <xf numFmtId="167" fontId="93" fillId="46" borderId="28" xfId="60472" applyNumberFormat="1" applyFont="1" applyFill="1" applyBorder="1" applyAlignment="1">
      <alignment horizontal="right"/>
    </xf>
    <xf numFmtId="167" fontId="93" fillId="47" borderId="54" xfId="60472" applyNumberFormat="1" applyFont="1" applyFill="1" applyBorder="1" applyAlignment="1">
      <alignment horizontal="left"/>
    </xf>
    <xf numFmtId="167" fontId="93" fillId="47" borderId="28" xfId="60472" applyNumberFormat="1" applyFont="1" applyFill="1" applyBorder="1" applyAlignment="1">
      <alignment horizontal="left"/>
    </xf>
    <xf numFmtId="167" fontId="93" fillId="47" borderId="54" xfId="60472" applyNumberFormat="1" applyFont="1" applyFill="1" applyBorder="1" applyAlignment="1">
      <alignment horizontal="right"/>
    </xf>
    <xf numFmtId="167" fontId="93" fillId="47" borderId="28" xfId="60472" applyNumberFormat="1" applyFont="1" applyFill="1" applyBorder="1" applyAlignment="1">
      <alignment horizontal="right"/>
    </xf>
    <xf numFmtId="0" fontId="91" fillId="44" borderId="52" xfId="60547" applyFont="1" applyFill="1" applyBorder="1" applyAlignment="1">
      <alignment horizontal="center" vertical="center" wrapText="1"/>
    </xf>
    <xf numFmtId="0" fontId="91" fillId="44" borderId="58" xfId="60547" applyFont="1" applyFill="1" applyBorder="1" applyAlignment="1">
      <alignment horizontal="center" vertical="center" wrapText="1"/>
    </xf>
    <xf numFmtId="0" fontId="91" fillId="44" borderId="53" xfId="60547" applyFont="1" applyFill="1" applyBorder="1" applyAlignment="1">
      <alignment horizontal="center" vertical="center" wrapText="1"/>
    </xf>
    <xf numFmtId="0" fontId="91" fillId="44" borderId="59" xfId="60547" applyFont="1" applyFill="1" applyBorder="1" applyAlignment="1">
      <alignment horizontal="center" vertical="center" wrapText="1"/>
    </xf>
    <xf numFmtId="0" fontId="91" fillId="44" borderId="30" xfId="60547" applyFont="1" applyFill="1" applyBorder="1" applyAlignment="1">
      <alignment horizontal="center" vertical="center" wrapText="1"/>
    </xf>
    <xf numFmtId="0" fontId="91" fillId="44" borderId="32" xfId="60547" applyFont="1" applyFill="1" applyBorder="1" applyAlignment="1">
      <alignment horizontal="center" vertical="center" wrapText="1"/>
    </xf>
    <xf numFmtId="6" fontId="95" fillId="46" borderId="54" xfId="60472" applyNumberFormat="1" applyFont="1" applyFill="1" applyBorder="1" applyAlignment="1">
      <alignment horizontal="right"/>
    </xf>
    <xf numFmtId="6" fontId="95" fillId="46" borderId="28" xfId="60472" applyNumberFormat="1" applyFont="1" applyFill="1" applyBorder="1" applyAlignment="1">
      <alignment horizontal="right"/>
    </xf>
    <xf numFmtId="6" fontId="100" fillId="46" borderId="71" xfId="60560" applyNumberFormat="1" applyFont="1" applyFill="1" applyBorder="1" applyAlignment="1">
      <alignment horizontal="right" wrapText="1" readingOrder="1"/>
    </xf>
    <xf numFmtId="6" fontId="100" fillId="46" borderId="72" xfId="60560" applyNumberFormat="1" applyFont="1" applyFill="1" applyBorder="1" applyAlignment="1">
      <alignment horizontal="right" wrapText="1" readingOrder="1"/>
    </xf>
    <xf numFmtId="6" fontId="100" fillId="47" borderId="71" xfId="60560" applyNumberFormat="1" applyFont="1" applyFill="1" applyBorder="1" applyAlignment="1">
      <alignment horizontal="right" wrapText="1" readingOrder="1"/>
    </xf>
    <xf numFmtId="6" fontId="100" fillId="47" borderId="72" xfId="60560" applyNumberFormat="1" applyFont="1" applyFill="1" applyBorder="1" applyAlignment="1">
      <alignment horizontal="right" wrapText="1" readingOrder="1"/>
    </xf>
    <xf numFmtId="167" fontId="93" fillId="46" borderId="36" xfId="60472" applyNumberFormat="1" applyFont="1" applyFill="1" applyBorder="1" applyAlignment="1">
      <alignment horizontal="right"/>
    </xf>
    <xf numFmtId="167" fontId="93" fillId="46" borderId="75" xfId="60472" applyNumberFormat="1" applyFont="1" applyFill="1" applyBorder="1" applyAlignment="1">
      <alignment horizontal="right"/>
    </xf>
    <xf numFmtId="6" fontId="100" fillId="46" borderId="69" xfId="60560" applyNumberFormat="1" applyFont="1" applyFill="1" applyBorder="1" applyAlignment="1">
      <alignment horizontal="right" wrapText="1" readingOrder="1"/>
    </xf>
    <xf numFmtId="6" fontId="100" fillId="46" borderId="70" xfId="60560" applyNumberFormat="1" applyFont="1" applyFill="1" applyBorder="1" applyAlignment="1">
      <alignment horizontal="right" wrapText="1" readingOrder="1"/>
    </xf>
    <xf numFmtId="0" fontId="90" fillId="0" borderId="0" xfId="60472" applyFont="1" applyAlignment="1">
      <alignment horizontal="left" wrapText="1"/>
    </xf>
    <xf numFmtId="167" fontId="93" fillId="46" borderId="26" xfId="60472" applyNumberFormat="1" applyFont="1" applyFill="1" applyBorder="1" applyAlignment="1">
      <alignment horizontal="right"/>
    </xf>
    <xf numFmtId="167" fontId="93" fillId="46" borderId="63" xfId="60472" applyNumberFormat="1" applyFont="1" applyFill="1" applyBorder="1" applyAlignment="1">
      <alignment horizontal="right"/>
    </xf>
    <xf numFmtId="6" fontId="96" fillId="45" borderId="55" xfId="60472" applyNumberFormat="1" applyFont="1" applyFill="1" applyBorder="1" applyAlignment="1">
      <alignment horizontal="right"/>
    </xf>
    <xf numFmtId="0" fontId="0" fillId="0" borderId="0" xfId="0" applyAlignment="1">
      <alignment horizontal="left" vertical="top" wrapText="1"/>
    </xf>
    <xf numFmtId="0" fontId="93" fillId="49" borderId="61" xfId="60568" applyFont="1" applyFill="1" applyBorder="1" applyAlignment="1">
      <alignment horizontal="left"/>
    </xf>
    <xf numFmtId="0" fontId="93" fillId="49" borderId="26" xfId="60568" applyFont="1" applyFill="1" applyBorder="1" applyAlignment="1">
      <alignment horizontal="left"/>
    </xf>
    <xf numFmtId="0" fontId="91" fillId="48" borderId="65" xfId="60547" applyFont="1" applyFill="1" applyBorder="1" applyAlignment="1">
      <alignment horizontal="center" vertical="center" wrapText="1"/>
    </xf>
    <xf numFmtId="0" fontId="91" fillId="48" borderId="61" xfId="60547" applyFont="1" applyFill="1" applyBorder="1" applyAlignment="1">
      <alignment horizontal="center" vertical="center" wrapText="1"/>
    </xf>
    <xf numFmtId="0" fontId="91" fillId="48" borderId="26" xfId="60547" applyFont="1" applyFill="1" applyBorder="1" applyAlignment="1">
      <alignment horizontal="center" vertical="center" wrapText="1"/>
    </xf>
    <xf numFmtId="0" fontId="93" fillId="0" borderId="61" xfId="60568" applyFont="1" applyBorder="1" applyAlignment="1">
      <alignment horizontal="left"/>
    </xf>
    <xf numFmtId="0" fontId="93" fillId="0" borderId="26" xfId="60568" applyFont="1" applyBorder="1" applyAlignment="1">
      <alignment horizontal="left"/>
    </xf>
    <xf numFmtId="6" fontId="96" fillId="45" borderId="62" xfId="60472" applyNumberFormat="1" applyFont="1" applyFill="1" applyBorder="1" applyAlignment="1">
      <alignment horizontal="right"/>
    </xf>
    <xf numFmtId="6" fontId="96" fillId="45" borderId="60" xfId="60472" applyNumberFormat="1" applyFont="1" applyFill="1" applyBorder="1" applyAlignment="1">
      <alignment horizontal="right"/>
    </xf>
    <xf numFmtId="167" fontId="96" fillId="50" borderId="62" xfId="60472" applyNumberFormat="1" applyFont="1" applyFill="1" applyBorder="1" applyAlignment="1">
      <alignment horizontal="right"/>
    </xf>
    <xf numFmtId="167" fontId="96" fillId="50" borderId="60" xfId="60472" applyNumberFormat="1" applyFont="1" applyFill="1" applyBorder="1" applyAlignment="1">
      <alignment horizontal="right"/>
    </xf>
    <xf numFmtId="0" fontId="92" fillId="0" borderId="0" xfId="60547" applyFont="1" applyAlignment="1">
      <alignment horizontal="left" wrapText="1"/>
    </xf>
    <xf numFmtId="0" fontId="16" fillId="25" borderId="14" xfId="112" applyFont="1" applyFill="1" applyBorder="1" applyAlignment="1">
      <alignment horizontal="left"/>
    </xf>
    <xf numFmtId="0" fontId="16" fillId="25" borderId="0" xfId="112" applyFont="1" applyFill="1" applyAlignment="1">
      <alignment horizontal="left"/>
    </xf>
    <xf numFmtId="0" fontId="18" fillId="25" borderId="14" xfId="112" applyFill="1" applyBorder="1" applyAlignment="1">
      <alignment horizontal="center"/>
    </xf>
    <xf numFmtId="0" fontId="18" fillId="25" borderId="0" xfId="112" applyFill="1" applyAlignment="1">
      <alignment horizontal="center"/>
    </xf>
    <xf numFmtId="0" fontId="18" fillId="25" borderId="25" xfId="112" applyFill="1" applyBorder="1" applyAlignment="1">
      <alignment horizontal="center"/>
    </xf>
    <xf numFmtId="0" fontId="18" fillId="25" borderId="12" xfId="112" applyFill="1" applyBorder="1" applyAlignment="1">
      <alignment horizontal="center"/>
    </xf>
    <xf numFmtId="0" fontId="24" fillId="25" borderId="0" xfId="112" applyFont="1" applyFill="1" applyAlignment="1">
      <alignment horizontal="center" vertical="center" wrapText="1"/>
    </xf>
    <xf numFmtId="49" fontId="18" fillId="25" borderId="14" xfId="112" applyNumberFormat="1" applyFill="1" applyBorder="1" applyAlignment="1">
      <alignment horizontal="left"/>
    </xf>
    <xf numFmtId="49" fontId="18" fillId="25" borderId="0" xfId="112" applyNumberFormat="1" applyFill="1" applyAlignment="1">
      <alignment horizontal="left"/>
    </xf>
    <xf numFmtId="0" fontId="19" fillId="25" borderId="29" xfId="112" applyFont="1" applyFill="1" applyBorder="1" applyAlignment="1">
      <alignment horizontal="center"/>
    </xf>
    <xf numFmtId="0" fontId="19" fillId="25" borderId="18" xfId="112" applyFont="1" applyFill="1" applyBorder="1" applyAlignment="1">
      <alignment horizontal="center"/>
    </xf>
    <xf numFmtId="0" fontId="19" fillId="25" borderId="16" xfId="112" applyFont="1" applyFill="1" applyBorder="1" applyAlignment="1">
      <alignment horizontal="center"/>
    </xf>
    <xf numFmtId="8" fontId="18" fillId="25" borderId="14" xfId="116" applyNumberFormat="1" applyFill="1" applyBorder="1" applyAlignment="1">
      <alignment horizontal="center"/>
    </xf>
    <xf numFmtId="8" fontId="18" fillId="25" borderId="0" xfId="116" applyNumberFormat="1" applyFill="1" applyAlignment="1">
      <alignment horizontal="center"/>
    </xf>
    <xf numFmtId="49" fontId="28" fillId="28" borderId="14" xfId="112" applyNumberFormat="1" applyFont="1" applyFill="1" applyBorder="1" applyAlignment="1">
      <alignment horizontal="center"/>
    </xf>
    <xf numFmtId="49" fontId="28" fillId="28" borderId="0" xfId="112" applyNumberFormat="1" applyFont="1" applyFill="1" applyAlignment="1">
      <alignment horizontal="center"/>
    </xf>
    <xf numFmtId="49" fontId="28" fillId="28" borderId="13" xfId="112" applyNumberFormat="1" applyFont="1" applyFill="1" applyBorder="1" applyAlignment="1">
      <alignment horizontal="center"/>
    </xf>
    <xf numFmtId="49" fontId="23" fillId="28" borderId="33" xfId="112" applyNumberFormat="1" applyFont="1" applyFill="1" applyBorder="1" applyAlignment="1">
      <alignment horizontal="left"/>
    </xf>
    <xf numFmtId="49" fontId="23" fillId="28" borderId="21" xfId="112" applyNumberFormat="1" applyFont="1" applyFill="1" applyBorder="1" applyAlignment="1">
      <alignment horizontal="left"/>
    </xf>
    <xf numFmtId="49" fontId="18" fillId="25" borderId="11" xfId="116" applyNumberFormat="1" applyFill="1" applyBorder="1"/>
    <xf numFmtId="49" fontId="18" fillId="25" borderId="37" xfId="116" applyNumberFormat="1" applyFill="1" applyBorder="1"/>
    <xf numFmtId="0" fontId="98" fillId="25" borderId="14" xfId="112" applyFont="1" applyFill="1" applyBorder="1" applyAlignment="1">
      <alignment horizontal="center"/>
    </xf>
    <xf numFmtId="0" fontId="98" fillId="25" borderId="0" xfId="112" applyFont="1" applyFill="1" applyAlignment="1">
      <alignment horizontal="center"/>
    </xf>
    <xf numFmtId="0" fontId="98" fillId="25" borderId="13" xfId="112" applyFont="1" applyFill="1" applyBorder="1" applyAlignment="1">
      <alignment horizontal="center"/>
    </xf>
    <xf numFmtId="49" fontId="18" fillId="25" borderId="14" xfId="112" applyNumberFormat="1" applyFill="1" applyBorder="1" applyAlignment="1">
      <alignment horizontal="left" wrapText="1"/>
    </xf>
    <xf numFmtId="49" fontId="18" fillId="25" borderId="0" xfId="112" applyNumberFormat="1" applyFill="1" applyAlignment="1">
      <alignment horizontal="left" wrapText="1"/>
    </xf>
  </cellXfs>
  <cellStyles count="60570">
    <cellStyle name=" 1" xfId="138" xr:uid="{00000000-0005-0000-0000-000000000000}"/>
    <cellStyle name="$1000s (0)" xfId="139" xr:uid="{00000000-0005-0000-0000-000001000000}"/>
    <cellStyle name="$1000s (0) 2" xfId="140" xr:uid="{00000000-0005-0000-0000-000002000000}"/>
    <cellStyle name="$1000s (0) 3" xfId="141" xr:uid="{00000000-0005-0000-0000-000003000000}"/>
    <cellStyle name="%" xfId="142" xr:uid="{00000000-0005-0000-0000-000004000000}"/>
    <cellStyle name="% 2" xfId="143" xr:uid="{00000000-0005-0000-0000-000005000000}"/>
    <cellStyle name="% 2 2" xfId="144" xr:uid="{00000000-0005-0000-0000-000006000000}"/>
    <cellStyle name="% 2 2 2" xfId="44378" xr:uid="{00000000-0005-0000-0000-000007000000}"/>
    <cellStyle name="% 2 3" xfId="44377" xr:uid="{00000000-0005-0000-0000-000008000000}"/>
    <cellStyle name="% 3" xfId="145" xr:uid="{00000000-0005-0000-0000-000009000000}"/>
    <cellStyle name="% 3 2" xfId="146" xr:uid="{00000000-0005-0000-0000-00000A000000}"/>
    <cellStyle name="% 4" xfId="147" xr:uid="{00000000-0005-0000-0000-00000B000000}"/>
    <cellStyle name="% 5" xfId="148" xr:uid="{00000000-0005-0000-0000-00000C000000}"/>
    <cellStyle name="%_ACBG UCCE Solution 11182008" xfId="149" xr:uid="{00000000-0005-0000-0000-00000D000000}"/>
    <cellStyle name="%_ACBG UCCE Solution 11202008 v2" xfId="150" xr:uid="{00000000-0005-0000-0000-00000E000000}"/>
    <cellStyle name="%_Accenture D" xfId="151" xr:uid="{00000000-0005-0000-0000-00000F000000}"/>
    <cellStyle name="%_Accenture I" xfId="152" xr:uid="{00000000-0005-0000-0000-000010000000}"/>
    <cellStyle name="%_Cisco UCCE Solution 10000 11132008" xfId="153" xr:uid="{00000000-0005-0000-0000-000011000000}"/>
    <cellStyle name="%_Cisco UCCE Solution Phased Approach" xfId="154" xr:uid="{00000000-0005-0000-0000-000012000000}"/>
    <cellStyle name="%_CIV CVP Version Final Scenario 2 vSBB5 (matches 5-11-09 doc sent)" xfId="155" xr:uid="{00000000-0005-0000-0000-000013000000}"/>
    <cellStyle name="%_CIV CVP Version Final Scenario 2 vSBB5 (matches 5-11-09 doc sent) - APR Prep 06-17" xfId="156" xr:uid="{00000000-0005-0000-0000-000014000000}"/>
    <cellStyle name="%_CIV CVP Version Final Scenario 2 vSBB5 (matches 5-11-09 doc sent) - APR Prep 06-17 2" xfId="157" xr:uid="{00000000-0005-0000-0000-000015000000}"/>
    <cellStyle name="%_CIV CVP Version Final Scenario 2 vSBB5 (matches 5-11-09 doc sent) - APR Prep 06-17 3" xfId="158" xr:uid="{00000000-0005-0000-0000-000016000000}"/>
    <cellStyle name="%_CIV CVP Version Final Scenario 2 vSBB5 (matches 5-11-09 doc sent) - APR Prep 06-17_CM" xfId="159" xr:uid="{00000000-0005-0000-0000-000017000000}"/>
    <cellStyle name="%_CIV CVP Version Final Scenario 2 vSBB5 (matches 5-11-09 doc sent) - APR Prep 06-17_CP" xfId="160" xr:uid="{00000000-0005-0000-0000-000018000000}"/>
    <cellStyle name="%_CIV CVP Version Final Scenario 2 vSBB5 (matches 5-11-09 doc sent) - APR Prep 06-17_CP 2" xfId="161" xr:uid="{00000000-0005-0000-0000-000019000000}"/>
    <cellStyle name="%_CIV CVP Version Final Scenario 2 vSBB5 (matches 5-11-09 doc sent) - APR Prep 06-17_M Summary" xfId="162" xr:uid="{00000000-0005-0000-0000-00001A000000}"/>
    <cellStyle name="%_CIV CVP Version Final Scenario 2 vSBB5 (matches 5-11-09 doc sent) - APR Prep 06-17_Revised A Summary Amendment 54" xfId="163" xr:uid="{00000000-0005-0000-0000-00001B000000}"/>
    <cellStyle name="%_CIV CVP Version Final Scenario 2 vSBB5 (matches 5-11-09 doc sent) - APR Prep 06-17_Revision History" xfId="164" xr:uid="{00000000-0005-0000-0000-00001C000000}"/>
    <cellStyle name="%_CIV CVP Version Final Scenario 2 vSBB5 (matches 5-11-09 doc sent) 10" xfId="165" xr:uid="{00000000-0005-0000-0000-00001D000000}"/>
    <cellStyle name="%_CIV CVP Version Final Scenario 2 vSBB5 (matches 5-11-09 doc sent) 11" xfId="166" xr:uid="{00000000-0005-0000-0000-00001E000000}"/>
    <cellStyle name="%_CIV CVP Version Final Scenario 2 vSBB5 (matches 5-11-09 doc sent) 12" xfId="167" xr:uid="{00000000-0005-0000-0000-00001F000000}"/>
    <cellStyle name="%_CIV CVP Version Final Scenario 2 vSBB5 (matches 5-11-09 doc sent) 13" xfId="168" xr:uid="{00000000-0005-0000-0000-000020000000}"/>
    <cellStyle name="%_CIV CVP Version Final Scenario 2 vSBB5 (matches 5-11-09 doc sent) 14" xfId="169" xr:uid="{00000000-0005-0000-0000-000021000000}"/>
    <cellStyle name="%_CIV CVP Version Final Scenario 2 vSBB5 (matches 5-11-09 doc sent) 15" xfId="170" xr:uid="{00000000-0005-0000-0000-000022000000}"/>
    <cellStyle name="%_CIV CVP Version Final Scenario 2 vSBB5 (matches 5-11-09 doc sent) 16" xfId="171" xr:uid="{00000000-0005-0000-0000-000023000000}"/>
    <cellStyle name="%_CIV CVP Version Final Scenario 2 vSBB5 (matches 5-11-09 doc sent) 17" xfId="172" xr:uid="{00000000-0005-0000-0000-000024000000}"/>
    <cellStyle name="%_CIV CVP Version Final Scenario 2 vSBB5 (matches 5-11-09 doc sent) 18" xfId="173" xr:uid="{00000000-0005-0000-0000-000025000000}"/>
    <cellStyle name="%_CIV CVP Version Final Scenario 2 vSBB5 (matches 5-11-09 doc sent) 19" xfId="174" xr:uid="{00000000-0005-0000-0000-000026000000}"/>
    <cellStyle name="%_CIV CVP Version Final Scenario 2 vSBB5 (matches 5-11-09 doc sent) 2" xfId="175" xr:uid="{00000000-0005-0000-0000-000027000000}"/>
    <cellStyle name="%_CIV CVP Version Final Scenario 2 vSBB5 (matches 5-11-09 doc sent) 20" xfId="176" xr:uid="{00000000-0005-0000-0000-000028000000}"/>
    <cellStyle name="%_CIV CVP Version Final Scenario 2 vSBB5 (matches 5-11-09 doc sent) 21" xfId="177" xr:uid="{00000000-0005-0000-0000-000029000000}"/>
    <cellStyle name="%_CIV CVP Version Final Scenario 2 vSBB5 (matches 5-11-09 doc sent) 22" xfId="178" xr:uid="{00000000-0005-0000-0000-00002A000000}"/>
    <cellStyle name="%_CIV CVP Version Final Scenario 2 vSBB5 (matches 5-11-09 doc sent) 3" xfId="179" xr:uid="{00000000-0005-0000-0000-00002B000000}"/>
    <cellStyle name="%_CIV CVP Version Final Scenario 2 vSBB5 (matches 5-11-09 doc sent) 4" xfId="180" xr:uid="{00000000-0005-0000-0000-00002C000000}"/>
    <cellStyle name="%_CIV CVP Version Final Scenario 2 vSBB5 (matches 5-11-09 doc sent) 5" xfId="181" xr:uid="{00000000-0005-0000-0000-00002D000000}"/>
    <cellStyle name="%_CIV CVP Version Final Scenario 2 vSBB5 (matches 5-11-09 doc sent) 6" xfId="182" xr:uid="{00000000-0005-0000-0000-00002E000000}"/>
    <cellStyle name="%_CIV CVP Version Final Scenario 2 vSBB5 (matches 5-11-09 doc sent) 7" xfId="183" xr:uid="{00000000-0005-0000-0000-00002F000000}"/>
    <cellStyle name="%_CIV CVP Version Final Scenario 2 vSBB5 (matches 5-11-09 doc sent) 8" xfId="184" xr:uid="{00000000-0005-0000-0000-000030000000}"/>
    <cellStyle name="%_CIV CVP Version Final Scenario 2 vSBB5 (matches 5-11-09 doc sent) 9" xfId="185" xr:uid="{00000000-0005-0000-0000-000031000000}"/>
    <cellStyle name="%_CIV CVP Version Final Scenario 2 vSBB5 (matches 5-11-09 doc sent)_CM" xfId="186" xr:uid="{00000000-0005-0000-0000-000032000000}"/>
    <cellStyle name="%_CIV CVP Version Final Scenario 2 vSBB5 (matches 5-11-09 doc sent)_CP" xfId="187" xr:uid="{00000000-0005-0000-0000-000033000000}"/>
    <cellStyle name="%_CIV CVP Version Final Scenario 2 vSBB5 (matches 5-11-09 doc sent)_CP 2" xfId="188" xr:uid="{00000000-0005-0000-0000-000034000000}"/>
    <cellStyle name="%_CIV CVP Version Final Scenario 2 vSBB5 (matches 5-11-09 doc sent)_M Summary" xfId="189" xr:uid="{00000000-0005-0000-0000-000035000000}"/>
    <cellStyle name="%_CIV CVP Version Final Scenario 2 vSBB5 (matches 5-11-09 doc sent)_Revised A Summary Amendment 54" xfId="190" xr:uid="{00000000-0005-0000-0000-000036000000}"/>
    <cellStyle name="%_CIV CVP Version Final Scenario 2 vSBB5 (matches 5-11-09 doc sent)_Revision History" xfId="191" xr:uid="{00000000-0005-0000-0000-000037000000}"/>
    <cellStyle name="%_CIV CVP Version Final vSBB2" xfId="192" xr:uid="{00000000-0005-0000-0000-000038000000}"/>
    <cellStyle name="%_CIV CVP Version Final vSBB2 2" xfId="193" xr:uid="{00000000-0005-0000-0000-000039000000}"/>
    <cellStyle name="%_CIV CVP Version Final vSBB2 3" xfId="194" xr:uid="{00000000-0005-0000-0000-00003A000000}"/>
    <cellStyle name="%_CIV CVP Version Final vSBB2_CM" xfId="195" xr:uid="{00000000-0005-0000-0000-00003B000000}"/>
    <cellStyle name="%_CIV CVP Version Final vSBB2_CP" xfId="196" xr:uid="{00000000-0005-0000-0000-00003C000000}"/>
    <cellStyle name="%_CIV CVP Version Final vSBB2_CP 2" xfId="197" xr:uid="{00000000-0005-0000-0000-00003D000000}"/>
    <cellStyle name="%_CIV CVP Version Final vSBB2_M Summary" xfId="198" xr:uid="{00000000-0005-0000-0000-00003E000000}"/>
    <cellStyle name="%_CIV CVP Version Final vSBB2_Revised A Summary Amendment 54" xfId="199" xr:uid="{00000000-0005-0000-0000-00003F000000}"/>
    <cellStyle name="%_CIV CVP Version Final vSBB2_Revision History" xfId="200" xr:uid="{00000000-0005-0000-0000-000040000000}"/>
    <cellStyle name="%_CM" xfId="201" xr:uid="{00000000-0005-0000-0000-000041000000}"/>
    <cellStyle name="%_CP" xfId="202" xr:uid="{00000000-0005-0000-0000-000042000000}"/>
    <cellStyle name="%_CP 2" xfId="203" xr:uid="{00000000-0005-0000-0000-000043000000}"/>
    <cellStyle name="%_Fixed Price as of 2_16_10" xfId="204" xr:uid="{00000000-0005-0000-0000-000044000000}"/>
    <cellStyle name="%_Fixed Price as of 8_03_10" xfId="205" xr:uid="{00000000-0005-0000-0000-000045000000}"/>
    <cellStyle name="%_M Summary" xfId="206" xr:uid="{00000000-0005-0000-0000-000046000000}"/>
    <cellStyle name="%_M&amp;O 10_10 Projections" xfId="207" xr:uid="{00000000-0005-0000-0000-000047000000}"/>
    <cellStyle name="%_M&amp;O 12_10 Projections" xfId="208" xr:uid="{00000000-0005-0000-0000-000048000000}"/>
    <cellStyle name="%_M&amp;O 5_10 Projections" xfId="209" xr:uid="{00000000-0005-0000-0000-000049000000}"/>
    <cellStyle name="%_M&amp;O 8_10 Projections" xfId="210" xr:uid="{00000000-0005-0000-0000-00004A000000}"/>
    <cellStyle name="%_Mig IMP 1_10 Projection" xfId="211" xr:uid="{00000000-0005-0000-0000-00004B000000}"/>
    <cellStyle name="%_Mig IMP 10_10 Projection" xfId="212" xr:uid="{00000000-0005-0000-0000-00004C000000}"/>
    <cellStyle name="%_Mig IMP 2_10 Projection" xfId="213" xr:uid="{00000000-0005-0000-0000-00004D000000}"/>
    <cellStyle name="%_Mig IMP 3_10 Projection" xfId="214" xr:uid="{00000000-0005-0000-0000-00004E000000}"/>
    <cellStyle name="%_Mig IMP 4_10 Projection" xfId="215" xr:uid="{00000000-0005-0000-0000-00004F000000}"/>
    <cellStyle name="%_Mig IMP 5_10 Projection" xfId="216" xr:uid="{00000000-0005-0000-0000-000050000000}"/>
    <cellStyle name="%_Mig IMP 6_10 Projection" xfId="217" xr:uid="{00000000-0005-0000-0000-000051000000}"/>
    <cellStyle name="%_Mig IMP 7_10 Projection" xfId="218" xr:uid="{00000000-0005-0000-0000-000052000000}"/>
    <cellStyle name="%_Mig IMP 8_10 Projection" xfId="219" xr:uid="{00000000-0005-0000-0000-000053000000}"/>
    <cellStyle name="%_Mig IMP 9_10 Projection" xfId="220" xr:uid="{00000000-0005-0000-0000-000054000000}"/>
    <cellStyle name="%_Migration 2_10 Projections" xfId="221" xr:uid="{00000000-0005-0000-0000-000055000000}"/>
    <cellStyle name="%_Migration 3_10 Projections" xfId="222" xr:uid="{00000000-0005-0000-0000-000056000000}"/>
    <cellStyle name="%_Migration 4_10 Projections" xfId="223" xr:uid="{00000000-0005-0000-0000-000057000000}"/>
    <cellStyle name="%_Migration 5_10 Projections" xfId="224" xr:uid="{00000000-0005-0000-0000-000058000000}"/>
    <cellStyle name="%_Migration 7_10 Projections" xfId="225" xr:uid="{00000000-0005-0000-0000-000059000000}"/>
    <cellStyle name="%_Migration 8_10 Projections" xfId="226" xr:uid="{00000000-0005-0000-0000-00005A000000}"/>
    <cellStyle name="%_names v2" xfId="227" xr:uid="{00000000-0005-0000-0000-00005B000000}"/>
    <cellStyle name="%_names v2 2" xfId="228" xr:uid="{00000000-0005-0000-0000-00005C000000}"/>
    <cellStyle name="%_names v2 3" xfId="229" xr:uid="{00000000-0005-0000-0000-00005D000000}"/>
    <cellStyle name="%_names v2_CM" xfId="230" xr:uid="{00000000-0005-0000-0000-00005E000000}"/>
    <cellStyle name="%_names v2_CP" xfId="231" xr:uid="{00000000-0005-0000-0000-00005F000000}"/>
    <cellStyle name="%_names v2_CP 2" xfId="232" xr:uid="{00000000-0005-0000-0000-000060000000}"/>
    <cellStyle name="%_names v2_M Summary" xfId="233" xr:uid="{00000000-0005-0000-0000-000061000000}"/>
    <cellStyle name="%_names v2_Revised A Summary Amendment 54" xfId="234" xr:uid="{00000000-0005-0000-0000-000062000000}"/>
    <cellStyle name="%_names v2_Revision History" xfId="235" xr:uid="{00000000-0005-0000-0000-000063000000}"/>
    <cellStyle name="%_Prod Ops WC 10" xfId="236" xr:uid="{00000000-0005-0000-0000-000064000000}"/>
    <cellStyle name="%_Revised A Summary Amendment 54" xfId="237" xr:uid="{00000000-0005-0000-0000-000065000000}"/>
    <cellStyle name="%_Revision History" xfId="238" xr:uid="{00000000-0005-0000-0000-000066000000}"/>
    <cellStyle name="%_Site Listing" xfId="239" xr:uid="{00000000-0005-0000-0000-000067000000}"/>
    <cellStyle name="%_Site Listing 2" xfId="240" xr:uid="{00000000-0005-0000-0000-000068000000}"/>
    <cellStyle name="%_Site Listing 2 2" xfId="44376" xr:uid="{00000000-0005-0000-0000-000069000000}"/>
    <cellStyle name="%_Site Listing 3" xfId="44375" xr:uid="{00000000-0005-0000-0000-00006A000000}"/>
    <cellStyle name="?? [0]_VERA" xfId="241" xr:uid="{00000000-0005-0000-0000-00006B000000}"/>
    <cellStyle name="?????_VERA" xfId="242" xr:uid="{00000000-0005-0000-0000-00006C000000}"/>
    <cellStyle name="??_VERA" xfId="243" xr:uid="{00000000-0005-0000-0000-00006D000000}"/>
    <cellStyle name="_Recurring WAN Costs" xfId="244" xr:uid="{00000000-0005-0000-0000-00006E000000}"/>
    <cellStyle name="_Recurring WAN Costs 2" xfId="245" xr:uid="{00000000-0005-0000-0000-00006F000000}"/>
    <cellStyle name="_Recurring WAN Costs 2 2" xfId="246" xr:uid="{00000000-0005-0000-0000-000070000000}"/>
    <cellStyle name="_Recurring WAN Costs 2 2 2" xfId="44374" xr:uid="{00000000-0005-0000-0000-000071000000}"/>
    <cellStyle name="_Recurring WAN Costs 2 2 3" xfId="44385" xr:uid="{00000000-0005-0000-0000-000072000000}"/>
    <cellStyle name="_Recurring WAN Costs 2 3" xfId="44383" xr:uid="{00000000-0005-0000-0000-000073000000}"/>
    <cellStyle name="_Recurring WAN Costs 2 4" xfId="44373" xr:uid="{00000000-0005-0000-0000-000074000000}"/>
    <cellStyle name="_Recurring WAN Costs 2_County Purchase SB-04-2011 - System Change Requests for Contact Center and PACE" xfId="44372" xr:uid="{00000000-0005-0000-0000-000075000000}"/>
    <cellStyle name="_Recurring WAN Costs 2_Integrated Migration DI SFY 10-11 Plan vs Actual 022411" xfId="247" xr:uid="{00000000-0005-0000-0000-000076000000}"/>
    <cellStyle name="_Recurring WAN Costs 2_Integrated Migration DI SFY 10-11 Plan vs Actual 022411 2" xfId="44371" xr:uid="{00000000-0005-0000-0000-000077000000}"/>
    <cellStyle name="_Recurring WAN Costs 3" xfId="248" xr:uid="{00000000-0005-0000-0000-000078000000}"/>
    <cellStyle name="_Recurring WAN Costs 3 2" xfId="249" xr:uid="{00000000-0005-0000-0000-000079000000}"/>
    <cellStyle name="_Recurring WAN Costs 3 3" xfId="44370" xr:uid="{00000000-0005-0000-0000-00007A000000}"/>
    <cellStyle name="_Recurring WAN Costs 4" xfId="250" xr:uid="{00000000-0005-0000-0000-00007B000000}"/>
    <cellStyle name="_Recurring WAN Costs 5" xfId="44369" xr:uid="{00000000-0005-0000-0000-00007C000000}"/>
    <cellStyle name="_Recurring WAN Costs 6" xfId="44368" xr:uid="{00000000-0005-0000-0000-00007D000000}"/>
    <cellStyle name="_Recurring WAN Costs_1-11 January Migration Implementation Invoice" xfId="251" xr:uid="{00000000-0005-0000-0000-00007E000000}"/>
    <cellStyle name="_Recurring WAN Costs_1-11 January Migration Implementation Invoice 2" xfId="44366" xr:uid="{00000000-0005-0000-0000-00007F000000}"/>
    <cellStyle name="_Recurring WAN Costs_2-11 February Migration Implementation Invoice" xfId="252" xr:uid="{00000000-0005-0000-0000-000080000000}"/>
    <cellStyle name="_Recurring WAN Costs_2-11 February Migration Implementation Invoice 2" xfId="44365" xr:uid="{00000000-0005-0000-0000-000081000000}"/>
    <cellStyle name="_Recurring WAN Costs_County Purchase KR-01-2010 v11" xfId="253" xr:uid="{00000000-0005-0000-0000-000082000000}"/>
    <cellStyle name="_Recurring WAN Costs_County Purchase KR-01-2010 v11 2" xfId="44364" xr:uid="{00000000-0005-0000-0000-000083000000}"/>
    <cellStyle name="_Recurring WAN Costs_County Purchase SB-11-2010 v10 SFY10-11" xfId="254" xr:uid="{00000000-0005-0000-0000-000084000000}"/>
    <cellStyle name="_Recurring WAN Costs_County Purchase SB-11-2010 v10 SFY10-11 2" xfId="44363" xr:uid="{00000000-0005-0000-0000-000085000000}"/>
    <cellStyle name="_Recurring WAN Costs_County Purchase SB-11-2010 v10 SFY10-11 3" xfId="44362" xr:uid="{00000000-0005-0000-0000-000086000000}"/>
    <cellStyle name="_Recurring WAN Costs_County Purchase SB-11-2010 v10 SFY10-11 4" xfId="44361" xr:uid="{00000000-0005-0000-0000-000087000000}"/>
    <cellStyle name="_TollBypass" xfId="255" xr:uid="{00000000-0005-0000-0000-000088000000}"/>
    <cellStyle name="’Ê‰Ý [0.00]_Area" xfId="256" xr:uid="{00000000-0005-0000-0000-000089000000}"/>
    <cellStyle name="’Ê‰Ý_Area" xfId="257" xr:uid="{00000000-0005-0000-0000-00008A000000}"/>
    <cellStyle name="•W_Area" xfId="258" xr:uid="{00000000-0005-0000-0000-00008B000000}"/>
    <cellStyle name="1000s (0)" xfId="259" xr:uid="{00000000-0005-0000-0000-00008C000000}"/>
    <cellStyle name="1000s (0) 2" xfId="260" xr:uid="{00000000-0005-0000-0000-00008D000000}"/>
    <cellStyle name="1000s (0) 3" xfId="261" xr:uid="{00000000-0005-0000-0000-00008E000000}"/>
    <cellStyle name="108" xfId="262" xr:uid="{00000000-0005-0000-0000-00008F000000}"/>
    <cellStyle name="108 2" xfId="263" xr:uid="{00000000-0005-0000-0000-000090000000}"/>
    <cellStyle name="108 2 2" xfId="264" xr:uid="{00000000-0005-0000-0000-000091000000}"/>
    <cellStyle name="108 2 2 2" xfId="44360" xr:uid="{00000000-0005-0000-0000-000092000000}"/>
    <cellStyle name="108 2 2 3" xfId="44359" xr:uid="{00000000-0005-0000-0000-000093000000}"/>
    <cellStyle name="108 2 3" xfId="44358" xr:uid="{00000000-0005-0000-0000-000094000000}"/>
    <cellStyle name="108 2 4" xfId="44357" xr:uid="{00000000-0005-0000-0000-000095000000}"/>
    <cellStyle name="108 2_County Purchase SB-04-2011 - System Change Requests for Contact Center and PACE" xfId="44356" xr:uid="{00000000-0005-0000-0000-000096000000}"/>
    <cellStyle name="108 3" xfId="265" xr:uid="{00000000-0005-0000-0000-000097000000}"/>
    <cellStyle name="108 3 2" xfId="266" xr:uid="{00000000-0005-0000-0000-000098000000}"/>
    <cellStyle name="108 3 3" xfId="44355" xr:uid="{00000000-0005-0000-0000-000099000000}"/>
    <cellStyle name="108 4" xfId="267" xr:uid="{00000000-0005-0000-0000-00009A000000}"/>
    <cellStyle name="108 5" xfId="44354" xr:uid="{00000000-0005-0000-0000-00009B000000}"/>
    <cellStyle name="108 6" xfId="44353" xr:uid="{00000000-0005-0000-0000-00009C000000}"/>
    <cellStyle name="2 decimals" xfId="268" xr:uid="{00000000-0005-0000-0000-00009D000000}"/>
    <cellStyle name="2 decimals 2" xfId="269" xr:uid="{00000000-0005-0000-0000-00009E000000}"/>
    <cellStyle name="20% - Accent1 10" xfId="270" xr:uid="{00000000-0005-0000-0000-00009F000000}"/>
    <cellStyle name="20% - Accent1 10 2" xfId="271" xr:uid="{00000000-0005-0000-0000-0000A0000000}"/>
    <cellStyle name="20% - Accent1 11" xfId="272" xr:uid="{00000000-0005-0000-0000-0000A1000000}"/>
    <cellStyle name="20% - Accent1 11 2" xfId="273" xr:uid="{00000000-0005-0000-0000-0000A2000000}"/>
    <cellStyle name="20% - Accent1 12" xfId="274" xr:uid="{00000000-0005-0000-0000-0000A3000000}"/>
    <cellStyle name="20% - Accent1 12 2" xfId="275" xr:uid="{00000000-0005-0000-0000-0000A4000000}"/>
    <cellStyle name="20% - Accent1 13" xfId="276" xr:uid="{00000000-0005-0000-0000-0000A5000000}"/>
    <cellStyle name="20% - Accent1 13 2" xfId="277" xr:uid="{00000000-0005-0000-0000-0000A6000000}"/>
    <cellStyle name="20% - Accent1 14" xfId="278" xr:uid="{00000000-0005-0000-0000-0000A7000000}"/>
    <cellStyle name="20% - Accent1 14 2" xfId="279" xr:uid="{00000000-0005-0000-0000-0000A8000000}"/>
    <cellStyle name="20% - Accent1 15" xfId="280" xr:uid="{00000000-0005-0000-0000-0000A9000000}"/>
    <cellStyle name="20% - Accent1 15 2" xfId="281" xr:uid="{00000000-0005-0000-0000-0000AA000000}"/>
    <cellStyle name="20% - Accent1 16" xfId="282" xr:uid="{00000000-0005-0000-0000-0000AB000000}"/>
    <cellStyle name="20% - Accent1 16 2" xfId="283" xr:uid="{00000000-0005-0000-0000-0000AC000000}"/>
    <cellStyle name="20% - Accent1 17" xfId="284" xr:uid="{00000000-0005-0000-0000-0000AD000000}"/>
    <cellStyle name="20% - Accent1 17 2" xfId="285" xr:uid="{00000000-0005-0000-0000-0000AE000000}"/>
    <cellStyle name="20% - Accent1 18" xfId="286" xr:uid="{00000000-0005-0000-0000-0000AF000000}"/>
    <cellStyle name="20% - Accent1 18 2" xfId="287" xr:uid="{00000000-0005-0000-0000-0000B0000000}"/>
    <cellStyle name="20% - Accent1 19" xfId="288" xr:uid="{00000000-0005-0000-0000-0000B1000000}"/>
    <cellStyle name="20% - Accent1 19 2" xfId="289" xr:uid="{00000000-0005-0000-0000-0000B2000000}"/>
    <cellStyle name="20% - Accent1 2" xfId="1" xr:uid="{00000000-0005-0000-0000-0000B3000000}"/>
    <cellStyle name="20% - Accent1 2 2" xfId="290" xr:uid="{00000000-0005-0000-0000-0000B4000000}"/>
    <cellStyle name="20% - Accent1 2 3" xfId="291" xr:uid="{00000000-0005-0000-0000-0000B5000000}"/>
    <cellStyle name="20% - Accent1 2 4" xfId="44352" xr:uid="{00000000-0005-0000-0000-0000B6000000}"/>
    <cellStyle name="20% - Accent1 2_CM" xfId="292" xr:uid="{00000000-0005-0000-0000-0000B7000000}"/>
    <cellStyle name="20% - Accent1 20" xfId="293" xr:uid="{00000000-0005-0000-0000-0000B8000000}"/>
    <cellStyle name="20% - Accent1 20 2" xfId="294" xr:uid="{00000000-0005-0000-0000-0000B9000000}"/>
    <cellStyle name="20% - Accent1 21" xfId="295" xr:uid="{00000000-0005-0000-0000-0000BA000000}"/>
    <cellStyle name="20% - Accent1 21 2" xfId="296" xr:uid="{00000000-0005-0000-0000-0000BB000000}"/>
    <cellStyle name="20% - Accent1 22" xfId="297" xr:uid="{00000000-0005-0000-0000-0000BC000000}"/>
    <cellStyle name="20% - Accent1 22 2" xfId="298" xr:uid="{00000000-0005-0000-0000-0000BD000000}"/>
    <cellStyle name="20% - Accent1 23" xfId="299" xr:uid="{00000000-0005-0000-0000-0000BE000000}"/>
    <cellStyle name="20% - Accent1 23 2" xfId="300" xr:uid="{00000000-0005-0000-0000-0000BF000000}"/>
    <cellStyle name="20% - Accent1 24" xfId="301" xr:uid="{00000000-0005-0000-0000-0000C0000000}"/>
    <cellStyle name="20% - Accent1 24 2" xfId="302" xr:uid="{00000000-0005-0000-0000-0000C1000000}"/>
    <cellStyle name="20% - Accent1 25" xfId="303" xr:uid="{00000000-0005-0000-0000-0000C2000000}"/>
    <cellStyle name="20% - Accent1 25 2" xfId="304" xr:uid="{00000000-0005-0000-0000-0000C3000000}"/>
    <cellStyle name="20% - Accent1 26" xfId="305" xr:uid="{00000000-0005-0000-0000-0000C4000000}"/>
    <cellStyle name="20% - Accent1 26 2" xfId="306" xr:uid="{00000000-0005-0000-0000-0000C5000000}"/>
    <cellStyle name="20% - Accent1 27" xfId="307" xr:uid="{00000000-0005-0000-0000-0000C6000000}"/>
    <cellStyle name="20% - Accent1 27 2" xfId="308" xr:uid="{00000000-0005-0000-0000-0000C7000000}"/>
    <cellStyle name="20% - Accent1 28" xfId="309" xr:uid="{00000000-0005-0000-0000-0000C8000000}"/>
    <cellStyle name="20% - Accent1 28 2" xfId="310" xr:uid="{00000000-0005-0000-0000-0000C9000000}"/>
    <cellStyle name="20% - Accent1 29" xfId="311" xr:uid="{00000000-0005-0000-0000-0000CA000000}"/>
    <cellStyle name="20% - Accent1 29 2" xfId="312" xr:uid="{00000000-0005-0000-0000-0000CB000000}"/>
    <cellStyle name="20% - Accent1 3" xfId="2" xr:uid="{00000000-0005-0000-0000-0000CC000000}"/>
    <cellStyle name="20% - Accent1 3 2" xfId="313" xr:uid="{00000000-0005-0000-0000-0000CD000000}"/>
    <cellStyle name="20% - Accent1 3 2 2" xfId="314" xr:uid="{00000000-0005-0000-0000-0000CE000000}"/>
    <cellStyle name="20% - Accent1 3 2 3" xfId="315" xr:uid="{00000000-0005-0000-0000-0000CF000000}"/>
    <cellStyle name="20% - Accent1 3 3" xfId="316" xr:uid="{00000000-0005-0000-0000-0000D0000000}"/>
    <cellStyle name="20% - Accent1 3 4" xfId="44351" xr:uid="{00000000-0005-0000-0000-0000D1000000}"/>
    <cellStyle name="20% - Accent1 30" xfId="317" xr:uid="{00000000-0005-0000-0000-0000D2000000}"/>
    <cellStyle name="20% - Accent1 30 2" xfId="318" xr:uid="{00000000-0005-0000-0000-0000D3000000}"/>
    <cellStyle name="20% - Accent1 31" xfId="319" xr:uid="{00000000-0005-0000-0000-0000D4000000}"/>
    <cellStyle name="20% - Accent1 31 2" xfId="320" xr:uid="{00000000-0005-0000-0000-0000D5000000}"/>
    <cellStyle name="20% - Accent1 32" xfId="321" xr:uid="{00000000-0005-0000-0000-0000D6000000}"/>
    <cellStyle name="20% - Accent1 32 2" xfId="322" xr:uid="{00000000-0005-0000-0000-0000D7000000}"/>
    <cellStyle name="20% - Accent1 33" xfId="323" xr:uid="{00000000-0005-0000-0000-0000D8000000}"/>
    <cellStyle name="20% - Accent1 33 2" xfId="324" xr:uid="{00000000-0005-0000-0000-0000D9000000}"/>
    <cellStyle name="20% - Accent1 34" xfId="325" xr:uid="{00000000-0005-0000-0000-0000DA000000}"/>
    <cellStyle name="20% - Accent1 34 2" xfId="326" xr:uid="{00000000-0005-0000-0000-0000DB000000}"/>
    <cellStyle name="20% - Accent1 35" xfId="327" xr:uid="{00000000-0005-0000-0000-0000DC000000}"/>
    <cellStyle name="20% - Accent1 35 2" xfId="328" xr:uid="{00000000-0005-0000-0000-0000DD000000}"/>
    <cellStyle name="20% - Accent1 36" xfId="329" xr:uid="{00000000-0005-0000-0000-0000DE000000}"/>
    <cellStyle name="20% - Accent1 36 2" xfId="330" xr:uid="{00000000-0005-0000-0000-0000DF000000}"/>
    <cellStyle name="20% - Accent1 37" xfId="331" xr:uid="{00000000-0005-0000-0000-0000E0000000}"/>
    <cellStyle name="20% - Accent1 37 2" xfId="332" xr:uid="{00000000-0005-0000-0000-0000E1000000}"/>
    <cellStyle name="20% - Accent1 38" xfId="333" xr:uid="{00000000-0005-0000-0000-0000E2000000}"/>
    <cellStyle name="20% - Accent1 38 2" xfId="334" xr:uid="{00000000-0005-0000-0000-0000E3000000}"/>
    <cellStyle name="20% - Accent1 39" xfId="335" xr:uid="{00000000-0005-0000-0000-0000E4000000}"/>
    <cellStyle name="20% - Accent1 39 2" xfId="336" xr:uid="{00000000-0005-0000-0000-0000E5000000}"/>
    <cellStyle name="20% - Accent1 4" xfId="337" xr:uid="{00000000-0005-0000-0000-0000E6000000}"/>
    <cellStyle name="20% - Accent1 4 2" xfId="338" xr:uid="{00000000-0005-0000-0000-0000E7000000}"/>
    <cellStyle name="20% - Accent1 40" xfId="339" xr:uid="{00000000-0005-0000-0000-0000E8000000}"/>
    <cellStyle name="20% - Accent1 40 2" xfId="340" xr:uid="{00000000-0005-0000-0000-0000E9000000}"/>
    <cellStyle name="20% - Accent1 41" xfId="341" xr:uid="{00000000-0005-0000-0000-0000EA000000}"/>
    <cellStyle name="20% - Accent1 41 2" xfId="342" xr:uid="{00000000-0005-0000-0000-0000EB000000}"/>
    <cellStyle name="20% - Accent1 42" xfId="343" xr:uid="{00000000-0005-0000-0000-0000EC000000}"/>
    <cellStyle name="20% - Accent1 42 2" xfId="344" xr:uid="{00000000-0005-0000-0000-0000ED000000}"/>
    <cellStyle name="20% - Accent1 43" xfId="345" xr:uid="{00000000-0005-0000-0000-0000EE000000}"/>
    <cellStyle name="20% - Accent1 43 2" xfId="346" xr:uid="{00000000-0005-0000-0000-0000EF000000}"/>
    <cellStyle name="20% - Accent1 44" xfId="347" xr:uid="{00000000-0005-0000-0000-0000F0000000}"/>
    <cellStyle name="20% - Accent1 44 2" xfId="348" xr:uid="{00000000-0005-0000-0000-0000F1000000}"/>
    <cellStyle name="20% - Accent1 45" xfId="349" xr:uid="{00000000-0005-0000-0000-0000F2000000}"/>
    <cellStyle name="20% - Accent1 45 2" xfId="350" xr:uid="{00000000-0005-0000-0000-0000F3000000}"/>
    <cellStyle name="20% - Accent1 46" xfId="351" xr:uid="{00000000-0005-0000-0000-0000F4000000}"/>
    <cellStyle name="20% - Accent1 46 2" xfId="352" xr:uid="{00000000-0005-0000-0000-0000F5000000}"/>
    <cellStyle name="20% - Accent1 47" xfId="353" xr:uid="{00000000-0005-0000-0000-0000F6000000}"/>
    <cellStyle name="20% - Accent1 47 2" xfId="354" xr:uid="{00000000-0005-0000-0000-0000F7000000}"/>
    <cellStyle name="20% - Accent1 48" xfId="355" xr:uid="{00000000-0005-0000-0000-0000F8000000}"/>
    <cellStyle name="20% - Accent1 48 2" xfId="356" xr:uid="{00000000-0005-0000-0000-0000F9000000}"/>
    <cellStyle name="20% - Accent1 48 2 2" xfId="44350" xr:uid="{00000000-0005-0000-0000-0000FA000000}"/>
    <cellStyle name="20% - Accent1 48 3" xfId="44349" xr:uid="{00000000-0005-0000-0000-0000FB000000}"/>
    <cellStyle name="20% - Accent1 49" xfId="357" xr:uid="{00000000-0005-0000-0000-0000FC000000}"/>
    <cellStyle name="20% - Accent1 5" xfId="358" xr:uid="{00000000-0005-0000-0000-0000FD000000}"/>
    <cellStyle name="20% - Accent1 5 2" xfId="359" xr:uid="{00000000-0005-0000-0000-0000FE000000}"/>
    <cellStyle name="20% - Accent1 50" xfId="360" xr:uid="{00000000-0005-0000-0000-0000FF000000}"/>
    <cellStyle name="20% - Accent1 51" xfId="361" xr:uid="{00000000-0005-0000-0000-000000010000}"/>
    <cellStyle name="20% - Accent1 52" xfId="362" xr:uid="{00000000-0005-0000-0000-000001010000}"/>
    <cellStyle name="20% - Accent1 53" xfId="363" xr:uid="{00000000-0005-0000-0000-000002010000}"/>
    <cellStyle name="20% - Accent1 54" xfId="364" xr:uid="{00000000-0005-0000-0000-000003010000}"/>
    <cellStyle name="20% - Accent1 55" xfId="365" xr:uid="{00000000-0005-0000-0000-000004010000}"/>
    <cellStyle name="20% - Accent1 56" xfId="366" xr:uid="{00000000-0005-0000-0000-000005010000}"/>
    <cellStyle name="20% - Accent1 57" xfId="367" xr:uid="{00000000-0005-0000-0000-000006010000}"/>
    <cellStyle name="20% - Accent1 58" xfId="368" xr:uid="{00000000-0005-0000-0000-000007010000}"/>
    <cellStyle name="20% - Accent1 59" xfId="44348" xr:uid="{00000000-0005-0000-0000-000008010000}"/>
    <cellStyle name="20% - Accent1 6" xfId="369" xr:uid="{00000000-0005-0000-0000-000009010000}"/>
    <cellStyle name="20% - Accent1 6 2" xfId="370" xr:uid="{00000000-0005-0000-0000-00000A010000}"/>
    <cellStyle name="20% - Accent1 60" xfId="44347" xr:uid="{00000000-0005-0000-0000-00000B010000}"/>
    <cellStyle name="20% - Accent1 61" xfId="44346" xr:uid="{00000000-0005-0000-0000-00000C010000}"/>
    <cellStyle name="20% - Accent1 7" xfId="371" xr:uid="{00000000-0005-0000-0000-00000D010000}"/>
    <cellStyle name="20% - Accent1 7 2" xfId="372" xr:uid="{00000000-0005-0000-0000-00000E010000}"/>
    <cellStyle name="20% - Accent1 8" xfId="373" xr:uid="{00000000-0005-0000-0000-00000F010000}"/>
    <cellStyle name="20% - Accent1 8 2" xfId="374" xr:uid="{00000000-0005-0000-0000-000010010000}"/>
    <cellStyle name="20% - Accent1 9" xfId="375" xr:uid="{00000000-0005-0000-0000-000011010000}"/>
    <cellStyle name="20% - Accent1 9 2" xfId="376" xr:uid="{00000000-0005-0000-0000-000012010000}"/>
    <cellStyle name="20% - Accent2 10" xfId="377" xr:uid="{00000000-0005-0000-0000-000013010000}"/>
    <cellStyle name="20% - Accent2 10 2" xfId="378" xr:uid="{00000000-0005-0000-0000-000014010000}"/>
    <cellStyle name="20% - Accent2 11" xfId="379" xr:uid="{00000000-0005-0000-0000-000015010000}"/>
    <cellStyle name="20% - Accent2 11 2" xfId="380" xr:uid="{00000000-0005-0000-0000-000016010000}"/>
    <cellStyle name="20% - Accent2 12" xfId="381" xr:uid="{00000000-0005-0000-0000-000017010000}"/>
    <cellStyle name="20% - Accent2 12 2" xfId="382" xr:uid="{00000000-0005-0000-0000-000018010000}"/>
    <cellStyle name="20% - Accent2 13" xfId="383" xr:uid="{00000000-0005-0000-0000-000019010000}"/>
    <cellStyle name="20% - Accent2 13 2" xfId="384" xr:uid="{00000000-0005-0000-0000-00001A010000}"/>
    <cellStyle name="20% - Accent2 14" xfId="385" xr:uid="{00000000-0005-0000-0000-00001B010000}"/>
    <cellStyle name="20% - Accent2 14 2" xfId="386" xr:uid="{00000000-0005-0000-0000-00001C010000}"/>
    <cellStyle name="20% - Accent2 15" xfId="387" xr:uid="{00000000-0005-0000-0000-00001D010000}"/>
    <cellStyle name="20% - Accent2 15 2" xfId="388" xr:uid="{00000000-0005-0000-0000-00001E010000}"/>
    <cellStyle name="20% - Accent2 16" xfId="389" xr:uid="{00000000-0005-0000-0000-00001F010000}"/>
    <cellStyle name="20% - Accent2 16 2" xfId="390" xr:uid="{00000000-0005-0000-0000-000020010000}"/>
    <cellStyle name="20% - Accent2 17" xfId="391" xr:uid="{00000000-0005-0000-0000-000021010000}"/>
    <cellStyle name="20% - Accent2 17 2" xfId="392" xr:uid="{00000000-0005-0000-0000-000022010000}"/>
    <cellStyle name="20% - Accent2 18" xfId="393" xr:uid="{00000000-0005-0000-0000-000023010000}"/>
    <cellStyle name="20% - Accent2 18 2" xfId="394" xr:uid="{00000000-0005-0000-0000-000024010000}"/>
    <cellStyle name="20% - Accent2 19" xfId="395" xr:uid="{00000000-0005-0000-0000-000025010000}"/>
    <cellStyle name="20% - Accent2 19 2" xfId="396" xr:uid="{00000000-0005-0000-0000-000026010000}"/>
    <cellStyle name="20% - Accent2 2" xfId="3" xr:uid="{00000000-0005-0000-0000-000027010000}"/>
    <cellStyle name="20% - Accent2 2 2" xfId="397" xr:uid="{00000000-0005-0000-0000-000028010000}"/>
    <cellStyle name="20% - Accent2 2 3" xfId="398" xr:uid="{00000000-0005-0000-0000-000029010000}"/>
    <cellStyle name="20% - Accent2 2 4" xfId="44386" xr:uid="{00000000-0005-0000-0000-00002A010000}"/>
    <cellStyle name="20% - Accent2 2_CM" xfId="399" xr:uid="{00000000-0005-0000-0000-00002B010000}"/>
    <cellStyle name="20% - Accent2 20" xfId="400" xr:uid="{00000000-0005-0000-0000-00002C010000}"/>
    <cellStyle name="20% - Accent2 20 2" xfId="401" xr:uid="{00000000-0005-0000-0000-00002D010000}"/>
    <cellStyle name="20% - Accent2 21" xfId="402" xr:uid="{00000000-0005-0000-0000-00002E010000}"/>
    <cellStyle name="20% - Accent2 21 2" xfId="403" xr:uid="{00000000-0005-0000-0000-00002F010000}"/>
    <cellStyle name="20% - Accent2 22" xfId="404" xr:uid="{00000000-0005-0000-0000-000030010000}"/>
    <cellStyle name="20% - Accent2 22 2" xfId="405" xr:uid="{00000000-0005-0000-0000-000031010000}"/>
    <cellStyle name="20% - Accent2 23" xfId="406" xr:uid="{00000000-0005-0000-0000-000032010000}"/>
    <cellStyle name="20% - Accent2 23 2" xfId="407" xr:uid="{00000000-0005-0000-0000-000033010000}"/>
    <cellStyle name="20% - Accent2 24" xfId="408" xr:uid="{00000000-0005-0000-0000-000034010000}"/>
    <cellStyle name="20% - Accent2 24 2" xfId="409" xr:uid="{00000000-0005-0000-0000-000035010000}"/>
    <cellStyle name="20% - Accent2 25" xfId="410" xr:uid="{00000000-0005-0000-0000-000036010000}"/>
    <cellStyle name="20% - Accent2 25 2" xfId="411" xr:uid="{00000000-0005-0000-0000-000037010000}"/>
    <cellStyle name="20% - Accent2 26" xfId="412" xr:uid="{00000000-0005-0000-0000-000038010000}"/>
    <cellStyle name="20% - Accent2 26 2" xfId="413" xr:uid="{00000000-0005-0000-0000-000039010000}"/>
    <cellStyle name="20% - Accent2 27" xfId="414" xr:uid="{00000000-0005-0000-0000-00003A010000}"/>
    <cellStyle name="20% - Accent2 27 2" xfId="415" xr:uid="{00000000-0005-0000-0000-00003B010000}"/>
    <cellStyle name="20% - Accent2 28" xfId="416" xr:uid="{00000000-0005-0000-0000-00003C010000}"/>
    <cellStyle name="20% - Accent2 28 2" xfId="417" xr:uid="{00000000-0005-0000-0000-00003D010000}"/>
    <cellStyle name="20% - Accent2 29" xfId="418" xr:uid="{00000000-0005-0000-0000-00003E010000}"/>
    <cellStyle name="20% - Accent2 29 2" xfId="419" xr:uid="{00000000-0005-0000-0000-00003F010000}"/>
    <cellStyle name="20% - Accent2 3" xfId="4" xr:uid="{00000000-0005-0000-0000-000040010000}"/>
    <cellStyle name="20% - Accent2 3 2" xfId="420" xr:uid="{00000000-0005-0000-0000-000041010000}"/>
    <cellStyle name="20% - Accent2 3 2 2" xfId="421" xr:uid="{00000000-0005-0000-0000-000042010000}"/>
    <cellStyle name="20% - Accent2 3 2 3" xfId="422" xr:uid="{00000000-0005-0000-0000-000043010000}"/>
    <cellStyle name="20% - Accent2 3 3" xfId="423" xr:uid="{00000000-0005-0000-0000-000044010000}"/>
    <cellStyle name="20% - Accent2 3 4" xfId="44387" xr:uid="{00000000-0005-0000-0000-000045010000}"/>
    <cellStyle name="20% - Accent2 30" xfId="424" xr:uid="{00000000-0005-0000-0000-000046010000}"/>
    <cellStyle name="20% - Accent2 30 2" xfId="425" xr:uid="{00000000-0005-0000-0000-000047010000}"/>
    <cellStyle name="20% - Accent2 31" xfId="426" xr:uid="{00000000-0005-0000-0000-000048010000}"/>
    <cellStyle name="20% - Accent2 31 2" xfId="427" xr:uid="{00000000-0005-0000-0000-000049010000}"/>
    <cellStyle name="20% - Accent2 32" xfId="428" xr:uid="{00000000-0005-0000-0000-00004A010000}"/>
    <cellStyle name="20% - Accent2 32 2" xfId="429" xr:uid="{00000000-0005-0000-0000-00004B010000}"/>
    <cellStyle name="20% - Accent2 33" xfId="430" xr:uid="{00000000-0005-0000-0000-00004C010000}"/>
    <cellStyle name="20% - Accent2 33 2" xfId="431" xr:uid="{00000000-0005-0000-0000-00004D010000}"/>
    <cellStyle name="20% - Accent2 34" xfId="432" xr:uid="{00000000-0005-0000-0000-00004E010000}"/>
    <cellStyle name="20% - Accent2 34 2" xfId="433" xr:uid="{00000000-0005-0000-0000-00004F010000}"/>
    <cellStyle name="20% - Accent2 35" xfId="434" xr:uid="{00000000-0005-0000-0000-000050010000}"/>
    <cellStyle name="20% - Accent2 35 2" xfId="435" xr:uid="{00000000-0005-0000-0000-000051010000}"/>
    <cellStyle name="20% - Accent2 36" xfId="436" xr:uid="{00000000-0005-0000-0000-000052010000}"/>
    <cellStyle name="20% - Accent2 36 2" xfId="437" xr:uid="{00000000-0005-0000-0000-000053010000}"/>
    <cellStyle name="20% - Accent2 37" xfId="438" xr:uid="{00000000-0005-0000-0000-000054010000}"/>
    <cellStyle name="20% - Accent2 37 2" xfId="439" xr:uid="{00000000-0005-0000-0000-000055010000}"/>
    <cellStyle name="20% - Accent2 38" xfId="440" xr:uid="{00000000-0005-0000-0000-000056010000}"/>
    <cellStyle name="20% - Accent2 38 2" xfId="441" xr:uid="{00000000-0005-0000-0000-000057010000}"/>
    <cellStyle name="20% - Accent2 39" xfId="442" xr:uid="{00000000-0005-0000-0000-000058010000}"/>
    <cellStyle name="20% - Accent2 39 2" xfId="443" xr:uid="{00000000-0005-0000-0000-000059010000}"/>
    <cellStyle name="20% - Accent2 4" xfId="444" xr:uid="{00000000-0005-0000-0000-00005A010000}"/>
    <cellStyle name="20% - Accent2 4 2" xfId="445" xr:uid="{00000000-0005-0000-0000-00005B010000}"/>
    <cellStyle name="20% - Accent2 40" xfId="446" xr:uid="{00000000-0005-0000-0000-00005C010000}"/>
    <cellStyle name="20% - Accent2 40 2" xfId="447" xr:uid="{00000000-0005-0000-0000-00005D010000}"/>
    <cellStyle name="20% - Accent2 41" xfId="448" xr:uid="{00000000-0005-0000-0000-00005E010000}"/>
    <cellStyle name="20% - Accent2 41 2" xfId="449" xr:uid="{00000000-0005-0000-0000-00005F010000}"/>
    <cellStyle name="20% - Accent2 42" xfId="450" xr:uid="{00000000-0005-0000-0000-000060010000}"/>
    <cellStyle name="20% - Accent2 42 2" xfId="451" xr:uid="{00000000-0005-0000-0000-000061010000}"/>
    <cellStyle name="20% - Accent2 43" xfId="452" xr:uid="{00000000-0005-0000-0000-000062010000}"/>
    <cellStyle name="20% - Accent2 43 2" xfId="453" xr:uid="{00000000-0005-0000-0000-000063010000}"/>
    <cellStyle name="20% - Accent2 44" xfId="454" xr:uid="{00000000-0005-0000-0000-000064010000}"/>
    <cellStyle name="20% - Accent2 44 2" xfId="455" xr:uid="{00000000-0005-0000-0000-000065010000}"/>
    <cellStyle name="20% - Accent2 45" xfId="456" xr:uid="{00000000-0005-0000-0000-000066010000}"/>
    <cellStyle name="20% - Accent2 45 2" xfId="457" xr:uid="{00000000-0005-0000-0000-000067010000}"/>
    <cellStyle name="20% - Accent2 46" xfId="458" xr:uid="{00000000-0005-0000-0000-000068010000}"/>
    <cellStyle name="20% - Accent2 46 2" xfId="459" xr:uid="{00000000-0005-0000-0000-000069010000}"/>
    <cellStyle name="20% - Accent2 47" xfId="460" xr:uid="{00000000-0005-0000-0000-00006A010000}"/>
    <cellStyle name="20% - Accent2 47 2" xfId="461" xr:uid="{00000000-0005-0000-0000-00006B010000}"/>
    <cellStyle name="20% - Accent2 48" xfId="462" xr:uid="{00000000-0005-0000-0000-00006C010000}"/>
    <cellStyle name="20% - Accent2 48 2" xfId="463" xr:uid="{00000000-0005-0000-0000-00006D010000}"/>
    <cellStyle name="20% - Accent2 48 2 2" xfId="44388" xr:uid="{00000000-0005-0000-0000-00006E010000}"/>
    <cellStyle name="20% - Accent2 48 3" xfId="44389" xr:uid="{00000000-0005-0000-0000-00006F010000}"/>
    <cellStyle name="20% - Accent2 49" xfId="464" xr:uid="{00000000-0005-0000-0000-000070010000}"/>
    <cellStyle name="20% - Accent2 5" xfId="465" xr:uid="{00000000-0005-0000-0000-000071010000}"/>
    <cellStyle name="20% - Accent2 5 2" xfId="466" xr:uid="{00000000-0005-0000-0000-000072010000}"/>
    <cellStyle name="20% - Accent2 50" xfId="467" xr:uid="{00000000-0005-0000-0000-000073010000}"/>
    <cellStyle name="20% - Accent2 51" xfId="468" xr:uid="{00000000-0005-0000-0000-000074010000}"/>
    <cellStyle name="20% - Accent2 52" xfId="469" xr:uid="{00000000-0005-0000-0000-000075010000}"/>
    <cellStyle name="20% - Accent2 53" xfId="470" xr:uid="{00000000-0005-0000-0000-000076010000}"/>
    <cellStyle name="20% - Accent2 54" xfId="471" xr:uid="{00000000-0005-0000-0000-000077010000}"/>
    <cellStyle name="20% - Accent2 55" xfId="472" xr:uid="{00000000-0005-0000-0000-000078010000}"/>
    <cellStyle name="20% - Accent2 56" xfId="473" xr:uid="{00000000-0005-0000-0000-000079010000}"/>
    <cellStyle name="20% - Accent2 57" xfId="474" xr:uid="{00000000-0005-0000-0000-00007A010000}"/>
    <cellStyle name="20% - Accent2 58" xfId="475" xr:uid="{00000000-0005-0000-0000-00007B010000}"/>
    <cellStyle name="20% - Accent2 59" xfId="44390" xr:uid="{00000000-0005-0000-0000-00007C010000}"/>
    <cellStyle name="20% - Accent2 6" xfId="476" xr:uid="{00000000-0005-0000-0000-00007D010000}"/>
    <cellStyle name="20% - Accent2 6 2" xfId="477" xr:uid="{00000000-0005-0000-0000-00007E010000}"/>
    <cellStyle name="20% - Accent2 60" xfId="44391" xr:uid="{00000000-0005-0000-0000-00007F010000}"/>
    <cellStyle name="20% - Accent2 61" xfId="44392" xr:uid="{00000000-0005-0000-0000-000080010000}"/>
    <cellStyle name="20% - Accent2 7" xfId="478" xr:uid="{00000000-0005-0000-0000-000081010000}"/>
    <cellStyle name="20% - Accent2 7 2" xfId="479" xr:uid="{00000000-0005-0000-0000-000082010000}"/>
    <cellStyle name="20% - Accent2 8" xfId="480" xr:uid="{00000000-0005-0000-0000-000083010000}"/>
    <cellStyle name="20% - Accent2 8 2" xfId="481" xr:uid="{00000000-0005-0000-0000-000084010000}"/>
    <cellStyle name="20% - Accent2 9" xfId="482" xr:uid="{00000000-0005-0000-0000-000085010000}"/>
    <cellStyle name="20% - Accent2 9 2" xfId="483" xr:uid="{00000000-0005-0000-0000-000086010000}"/>
    <cellStyle name="20% - Accent3 10" xfId="484" xr:uid="{00000000-0005-0000-0000-000087010000}"/>
    <cellStyle name="20% - Accent3 10 2" xfId="485" xr:uid="{00000000-0005-0000-0000-000088010000}"/>
    <cellStyle name="20% - Accent3 11" xfId="486" xr:uid="{00000000-0005-0000-0000-000089010000}"/>
    <cellStyle name="20% - Accent3 11 2" xfId="487" xr:uid="{00000000-0005-0000-0000-00008A010000}"/>
    <cellStyle name="20% - Accent3 12" xfId="488" xr:uid="{00000000-0005-0000-0000-00008B010000}"/>
    <cellStyle name="20% - Accent3 12 2" xfId="489" xr:uid="{00000000-0005-0000-0000-00008C010000}"/>
    <cellStyle name="20% - Accent3 13" xfId="490" xr:uid="{00000000-0005-0000-0000-00008D010000}"/>
    <cellStyle name="20% - Accent3 13 2" xfId="491" xr:uid="{00000000-0005-0000-0000-00008E010000}"/>
    <cellStyle name="20% - Accent3 14" xfId="492" xr:uid="{00000000-0005-0000-0000-00008F010000}"/>
    <cellStyle name="20% - Accent3 14 2" xfId="493" xr:uid="{00000000-0005-0000-0000-000090010000}"/>
    <cellStyle name="20% - Accent3 15" xfId="494" xr:uid="{00000000-0005-0000-0000-000091010000}"/>
    <cellStyle name="20% - Accent3 15 2" xfId="495" xr:uid="{00000000-0005-0000-0000-000092010000}"/>
    <cellStyle name="20% - Accent3 16" xfId="496" xr:uid="{00000000-0005-0000-0000-000093010000}"/>
    <cellStyle name="20% - Accent3 16 2" xfId="497" xr:uid="{00000000-0005-0000-0000-000094010000}"/>
    <cellStyle name="20% - Accent3 17" xfId="498" xr:uid="{00000000-0005-0000-0000-000095010000}"/>
    <cellStyle name="20% - Accent3 17 2" xfId="499" xr:uid="{00000000-0005-0000-0000-000096010000}"/>
    <cellStyle name="20% - Accent3 18" xfId="500" xr:uid="{00000000-0005-0000-0000-000097010000}"/>
    <cellStyle name="20% - Accent3 18 2" xfId="501" xr:uid="{00000000-0005-0000-0000-000098010000}"/>
    <cellStyle name="20% - Accent3 19" xfId="502" xr:uid="{00000000-0005-0000-0000-000099010000}"/>
    <cellStyle name="20% - Accent3 19 2" xfId="503" xr:uid="{00000000-0005-0000-0000-00009A010000}"/>
    <cellStyle name="20% - Accent3 2" xfId="5" xr:uid="{00000000-0005-0000-0000-00009B010000}"/>
    <cellStyle name="20% - Accent3 2 2" xfId="504" xr:uid="{00000000-0005-0000-0000-00009C010000}"/>
    <cellStyle name="20% - Accent3 2 3" xfId="505" xr:uid="{00000000-0005-0000-0000-00009D010000}"/>
    <cellStyle name="20% - Accent3 2 4" xfId="44393" xr:uid="{00000000-0005-0000-0000-00009E010000}"/>
    <cellStyle name="20% - Accent3 2_CM" xfId="506" xr:uid="{00000000-0005-0000-0000-00009F010000}"/>
    <cellStyle name="20% - Accent3 20" xfId="507" xr:uid="{00000000-0005-0000-0000-0000A0010000}"/>
    <cellStyle name="20% - Accent3 20 2" xfId="508" xr:uid="{00000000-0005-0000-0000-0000A1010000}"/>
    <cellStyle name="20% - Accent3 21" xfId="509" xr:uid="{00000000-0005-0000-0000-0000A2010000}"/>
    <cellStyle name="20% - Accent3 21 2" xfId="510" xr:uid="{00000000-0005-0000-0000-0000A3010000}"/>
    <cellStyle name="20% - Accent3 22" xfId="511" xr:uid="{00000000-0005-0000-0000-0000A4010000}"/>
    <cellStyle name="20% - Accent3 22 2" xfId="512" xr:uid="{00000000-0005-0000-0000-0000A5010000}"/>
    <cellStyle name="20% - Accent3 23" xfId="513" xr:uid="{00000000-0005-0000-0000-0000A6010000}"/>
    <cellStyle name="20% - Accent3 23 2" xfId="514" xr:uid="{00000000-0005-0000-0000-0000A7010000}"/>
    <cellStyle name="20% - Accent3 24" xfId="515" xr:uid="{00000000-0005-0000-0000-0000A8010000}"/>
    <cellStyle name="20% - Accent3 24 2" xfId="516" xr:uid="{00000000-0005-0000-0000-0000A9010000}"/>
    <cellStyle name="20% - Accent3 25" xfId="517" xr:uid="{00000000-0005-0000-0000-0000AA010000}"/>
    <cellStyle name="20% - Accent3 25 2" xfId="518" xr:uid="{00000000-0005-0000-0000-0000AB010000}"/>
    <cellStyle name="20% - Accent3 26" xfId="519" xr:uid="{00000000-0005-0000-0000-0000AC010000}"/>
    <cellStyle name="20% - Accent3 26 2" xfId="520" xr:uid="{00000000-0005-0000-0000-0000AD010000}"/>
    <cellStyle name="20% - Accent3 27" xfId="521" xr:uid="{00000000-0005-0000-0000-0000AE010000}"/>
    <cellStyle name="20% - Accent3 27 2" xfId="522" xr:uid="{00000000-0005-0000-0000-0000AF010000}"/>
    <cellStyle name="20% - Accent3 28" xfId="523" xr:uid="{00000000-0005-0000-0000-0000B0010000}"/>
    <cellStyle name="20% - Accent3 28 2" xfId="524" xr:uid="{00000000-0005-0000-0000-0000B1010000}"/>
    <cellStyle name="20% - Accent3 29" xfId="525" xr:uid="{00000000-0005-0000-0000-0000B2010000}"/>
    <cellStyle name="20% - Accent3 29 2" xfId="526" xr:uid="{00000000-0005-0000-0000-0000B3010000}"/>
    <cellStyle name="20% - Accent3 3" xfId="6" xr:uid="{00000000-0005-0000-0000-0000B4010000}"/>
    <cellStyle name="20% - Accent3 3 2" xfId="527" xr:uid="{00000000-0005-0000-0000-0000B5010000}"/>
    <cellStyle name="20% - Accent3 3 2 2" xfId="528" xr:uid="{00000000-0005-0000-0000-0000B6010000}"/>
    <cellStyle name="20% - Accent3 3 2 3" xfId="529" xr:uid="{00000000-0005-0000-0000-0000B7010000}"/>
    <cellStyle name="20% - Accent3 3 3" xfId="530" xr:uid="{00000000-0005-0000-0000-0000B8010000}"/>
    <cellStyle name="20% - Accent3 3 4" xfId="44394" xr:uid="{00000000-0005-0000-0000-0000B9010000}"/>
    <cellStyle name="20% - Accent3 30" xfId="531" xr:uid="{00000000-0005-0000-0000-0000BA010000}"/>
    <cellStyle name="20% - Accent3 30 2" xfId="532" xr:uid="{00000000-0005-0000-0000-0000BB010000}"/>
    <cellStyle name="20% - Accent3 31" xfId="533" xr:uid="{00000000-0005-0000-0000-0000BC010000}"/>
    <cellStyle name="20% - Accent3 31 2" xfId="534" xr:uid="{00000000-0005-0000-0000-0000BD010000}"/>
    <cellStyle name="20% - Accent3 32" xfId="535" xr:uid="{00000000-0005-0000-0000-0000BE010000}"/>
    <cellStyle name="20% - Accent3 32 2" xfId="536" xr:uid="{00000000-0005-0000-0000-0000BF010000}"/>
    <cellStyle name="20% - Accent3 33" xfId="537" xr:uid="{00000000-0005-0000-0000-0000C0010000}"/>
    <cellStyle name="20% - Accent3 33 2" xfId="538" xr:uid="{00000000-0005-0000-0000-0000C1010000}"/>
    <cellStyle name="20% - Accent3 34" xfId="539" xr:uid="{00000000-0005-0000-0000-0000C2010000}"/>
    <cellStyle name="20% - Accent3 34 2" xfId="540" xr:uid="{00000000-0005-0000-0000-0000C3010000}"/>
    <cellStyle name="20% - Accent3 35" xfId="541" xr:uid="{00000000-0005-0000-0000-0000C4010000}"/>
    <cellStyle name="20% - Accent3 35 2" xfId="542" xr:uid="{00000000-0005-0000-0000-0000C5010000}"/>
    <cellStyle name="20% - Accent3 36" xfId="543" xr:uid="{00000000-0005-0000-0000-0000C6010000}"/>
    <cellStyle name="20% - Accent3 36 2" xfId="544" xr:uid="{00000000-0005-0000-0000-0000C7010000}"/>
    <cellStyle name="20% - Accent3 37" xfId="545" xr:uid="{00000000-0005-0000-0000-0000C8010000}"/>
    <cellStyle name="20% - Accent3 37 2" xfId="546" xr:uid="{00000000-0005-0000-0000-0000C9010000}"/>
    <cellStyle name="20% - Accent3 38" xfId="547" xr:uid="{00000000-0005-0000-0000-0000CA010000}"/>
    <cellStyle name="20% - Accent3 38 2" xfId="548" xr:uid="{00000000-0005-0000-0000-0000CB010000}"/>
    <cellStyle name="20% - Accent3 39" xfId="549" xr:uid="{00000000-0005-0000-0000-0000CC010000}"/>
    <cellStyle name="20% - Accent3 39 2" xfId="550" xr:uid="{00000000-0005-0000-0000-0000CD010000}"/>
    <cellStyle name="20% - Accent3 4" xfId="551" xr:uid="{00000000-0005-0000-0000-0000CE010000}"/>
    <cellStyle name="20% - Accent3 4 2" xfId="552" xr:uid="{00000000-0005-0000-0000-0000CF010000}"/>
    <cellStyle name="20% - Accent3 40" xfId="553" xr:uid="{00000000-0005-0000-0000-0000D0010000}"/>
    <cellStyle name="20% - Accent3 40 2" xfId="554" xr:uid="{00000000-0005-0000-0000-0000D1010000}"/>
    <cellStyle name="20% - Accent3 41" xfId="555" xr:uid="{00000000-0005-0000-0000-0000D2010000}"/>
    <cellStyle name="20% - Accent3 41 2" xfId="556" xr:uid="{00000000-0005-0000-0000-0000D3010000}"/>
    <cellStyle name="20% - Accent3 42" xfId="557" xr:uid="{00000000-0005-0000-0000-0000D4010000}"/>
    <cellStyle name="20% - Accent3 42 2" xfId="558" xr:uid="{00000000-0005-0000-0000-0000D5010000}"/>
    <cellStyle name="20% - Accent3 43" xfId="559" xr:uid="{00000000-0005-0000-0000-0000D6010000}"/>
    <cellStyle name="20% - Accent3 43 2" xfId="560" xr:uid="{00000000-0005-0000-0000-0000D7010000}"/>
    <cellStyle name="20% - Accent3 44" xfId="561" xr:uid="{00000000-0005-0000-0000-0000D8010000}"/>
    <cellStyle name="20% - Accent3 44 2" xfId="562" xr:uid="{00000000-0005-0000-0000-0000D9010000}"/>
    <cellStyle name="20% - Accent3 45" xfId="563" xr:uid="{00000000-0005-0000-0000-0000DA010000}"/>
    <cellStyle name="20% - Accent3 45 2" xfId="564" xr:uid="{00000000-0005-0000-0000-0000DB010000}"/>
    <cellStyle name="20% - Accent3 46" xfId="565" xr:uid="{00000000-0005-0000-0000-0000DC010000}"/>
    <cellStyle name="20% - Accent3 46 2" xfId="566" xr:uid="{00000000-0005-0000-0000-0000DD010000}"/>
    <cellStyle name="20% - Accent3 47" xfId="567" xr:uid="{00000000-0005-0000-0000-0000DE010000}"/>
    <cellStyle name="20% - Accent3 47 2" xfId="568" xr:uid="{00000000-0005-0000-0000-0000DF010000}"/>
    <cellStyle name="20% - Accent3 48" xfId="569" xr:uid="{00000000-0005-0000-0000-0000E0010000}"/>
    <cellStyle name="20% - Accent3 48 2" xfId="570" xr:uid="{00000000-0005-0000-0000-0000E1010000}"/>
    <cellStyle name="20% - Accent3 48 2 2" xfId="44395" xr:uid="{00000000-0005-0000-0000-0000E2010000}"/>
    <cellStyle name="20% - Accent3 48 3" xfId="44396" xr:uid="{00000000-0005-0000-0000-0000E3010000}"/>
    <cellStyle name="20% - Accent3 49" xfId="571" xr:uid="{00000000-0005-0000-0000-0000E4010000}"/>
    <cellStyle name="20% - Accent3 5" xfId="572" xr:uid="{00000000-0005-0000-0000-0000E5010000}"/>
    <cellStyle name="20% - Accent3 5 2" xfId="573" xr:uid="{00000000-0005-0000-0000-0000E6010000}"/>
    <cellStyle name="20% - Accent3 50" xfId="574" xr:uid="{00000000-0005-0000-0000-0000E7010000}"/>
    <cellStyle name="20% - Accent3 51" xfId="575" xr:uid="{00000000-0005-0000-0000-0000E8010000}"/>
    <cellStyle name="20% - Accent3 52" xfId="576" xr:uid="{00000000-0005-0000-0000-0000E9010000}"/>
    <cellStyle name="20% - Accent3 53" xfId="577" xr:uid="{00000000-0005-0000-0000-0000EA010000}"/>
    <cellStyle name="20% - Accent3 54" xfId="578" xr:uid="{00000000-0005-0000-0000-0000EB010000}"/>
    <cellStyle name="20% - Accent3 55" xfId="579" xr:uid="{00000000-0005-0000-0000-0000EC010000}"/>
    <cellStyle name="20% - Accent3 56" xfId="580" xr:uid="{00000000-0005-0000-0000-0000ED010000}"/>
    <cellStyle name="20% - Accent3 57" xfId="581" xr:uid="{00000000-0005-0000-0000-0000EE010000}"/>
    <cellStyle name="20% - Accent3 58" xfId="582" xr:uid="{00000000-0005-0000-0000-0000EF010000}"/>
    <cellStyle name="20% - Accent3 59" xfId="44397" xr:uid="{00000000-0005-0000-0000-0000F0010000}"/>
    <cellStyle name="20% - Accent3 6" xfId="583" xr:uid="{00000000-0005-0000-0000-0000F1010000}"/>
    <cellStyle name="20% - Accent3 6 2" xfId="584" xr:uid="{00000000-0005-0000-0000-0000F2010000}"/>
    <cellStyle name="20% - Accent3 60" xfId="44398" xr:uid="{00000000-0005-0000-0000-0000F3010000}"/>
    <cellStyle name="20% - Accent3 61" xfId="44399" xr:uid="{00000000-0005-0000-0000-0000F4010000}"/>
    <cellStyle name="20% - Accent3 7" xfId="585" xr:uid="{00000000-0005-0000-0000-0000F5010000}"/>
    <cellStyle name="20% - Accent3 7 2" xfId="586" xr:uid="{00000000-0005-0000-0000-0000F6010000}"/>
    <cellStyle name="20% - Accent3 8" xfId="587" xr:uid="{00000000-0005-0000-0000-0000F7010000}"/>
    <cellStyle name="20% - Accent3 8 2" xfId="588" xr:uid="{00000000-0005-0000-0000-0000F8010000}"/>
    <cellStyle name="20% - Accent3 9" xfId="589" xr:uid="{00000000-0005-0000-0000-0000F9010000}"/>
    <cellStyle name="20% - Accent3 9 2" xfId="590" xr:uid="{00000000-0005-0000-0000-0000FA010000}"/>
    <cellStyle name="20% - Accent4 10" xfId="591" xr:uid="{00000000-0005-0000-0000-0000FB010000}"/>
    <cellStyle name="20% - Accent4 10 2" xfId="592" xr:uid="{00000000-0005-0000-0000-0000FC010000}"/>
    <cellStyle name="20% - Accent4 11" xfId="593" xr:uid="{00000000-0005-0000-0000-0000FD010000}"/>
    <cellStyle name="20% - Accent4 11 2" xfId="594" xr:uid="{00000000-0005-0000-0000-0000FE010000}"/>
    <cellStyle name="20% - Accent4 12" xfId="595" xr:uid="{00000000-0005-0000-0000-0000FF010000}"/>
    <cellStyle name="20% - Accent4 12 2" xfId="596" xr:uid="{00000000-0005-0000-0000-000000020000}"/>
    <cellStyle name="20% - Accent4 13" xfId="597" xr:uid="{00000000-0005-0000-0000-000001020000}"/>
    <cellStyle name="20% - Accent4 13 2" xfId="598" xr:uid="{00000000-0005-0000-0000-000002020000}"/>
    <cellStyle name="20% - Accent4 14" xfId="599" xr:uid="{00000000-0005-0000-0000-000003020000}"/>
    <cellStyle name="20% - Accent4 14 2" xfId="600" xr:uid="{00000000-0005-0000-0000-000004020000}"/>
    <cellStyle name="20% - Accent4 15" xfId="601" xr:uid="{00000000-0005-0000-0000-000005020000}"/>
    <cellStyle name="20% - Accent4 15 2" xfId="602" xr:uid="{00000000-0005-0000-0000-000006020000}"/>
    <cellStyle name="20% - Accent4 16" xfId="603" xr:uid="{00000000-0005-0000-0000-000007020000}"/>
    <cellStyle name="20% - Accent4 16 2" xfId="604" xr:uid="{00000000-0005-0000-0000-000008020000}"/>
    <cellStyle name="20% - Accent4 17" xfId="605" xr:uid="{00000000-0005-0000-0000-000009020000}"/>
    <cellStyle name="20% - Accent4 17 2" xfId="606" xr:uid="{00000000-0005-0000-0000-00000A020000}"/>
    <cellStyle name="20% - Accent4 18" xfId="607" xr:uid="{00000000-0005-0000-0000-00000B020000}"/>
    <cellStyle name="20% - Accent4 18 2" xfId="608" xr:uid="{00000000-0005-0000-0000-00000C020000}"/>
    <cellStyle name="20% - Accent4 19" xfId="609" xr:uid="{00000000-0005-0000-0000-00000D020000}"/>
    <cellStyle name="20% - Accent4 19 2" xfId="610" xr:uid="{00000000-0005-0000-0000-00000E020000}"/>
    <cellStyle name="20% - Accent4 2" xfId="7" xr:uid="{00000000-0005-0000-0000-00000F020000}"/>
    <cellStyle name="20% - Accent4 2 2" xfId="611" xr:uid="{00000000-0005-0000-0000-000010020000}"/>
    <cellStyle name="20% - Accent4 2 3" xfId="612" xr:uid="{00000000-0005-0000-0000-000011020000}"/>
    <cellStyle name="20% - Accent4 2 4" xfId="44400" xr:uid="{00000000-0005-0000-0000-000012020000}"/>
    <cellStyle name="20% - Accent4 2_CM" xfId="613" xr:uid="{00000000-0005-0000-0000-000013020000}"/>
    <cellStyle name="20% - Accent4 20" xfId="614" xr:uid="{00000000-0005-0000-0000-000014020000}"/>
    <cellStyle name="20% - Accent4 20 2" xfId="615" xr:uid="{00000000-0005-0000-0000-000015020000}"/>
    <cellStyle name="20% - Accent4 21" xfId="616" xr:uid="{00000000-0005-0000-0000-000016020000}"/>
    <cellStyle name="20% - Accent4 21 2" xfId="617" xr:uid="{00000000-0005-0000-0000-000017020000}"/>
    <cellStyle name="20% - Accent4 22" xfId="618" xr:uid="{00000000-0005-0000-0000-000018020000}"/>
    <cellStyle name="20% - Accent4 22 2" xfId="619" xr:uid="{00000000-0005-0000-0000-000019020000}"/>
    <cellStyle name="20% - Accent4 23" xfId="620" xr:uid="{00000000-0005-0000-0000-00001A020000}"/>
    <cellStyle name="20% - Accent4 23 2" xfId="621" xr:uid="{00000000-0005-0000-0000-00001B020000}"/>
    <cellStyle name="20% - Accent4 24" xfId="622" xr:uid="{00000000-0005-0000-0000-00001C020000}"/>
    <cellStyle name="20% - Accent4 24 2" xfId="623" xr:uid="{00000000-0005-0000-0000-00001D020000}"/>
    <cellStyle name="20% - Accent4 25" xfId="624" xr:uid="{00000000-0005-0000-0000-00001E020000}"/>
    <cellStyle name="20% - Accent4 25 2" xfId="625" xr:uid="{00000000-0005-0000-0000-00001F020000}"/>
    <cellStyle name="20% - Accent4 26" xfId="626" xr:uid="{00000000-0005-0000-0000-000020020000}"/>
    <cellStyle name="20% - Accent4 26 2" xfId="627" xr:uid="{00000000-0005-0000-0000-000021020000}"/>
    <cellStyle name="20% - Accent4 27" xfId="628" xr:uid="{00000000-0005-0000-0000-000022020000}"/>
    <cellStyle name="20% - Accent4 27 2" xfId="629" xr:uid="{00000000-0005-0000-0000-000023020000}"/>
    <cellStyle name="20% - Accent4 28" xfId="630" xr:uid="{00000000-0005-0000-0000-000024020000}"/>
    <cellStyle name="20% - Accent4 28 2" xfId="631" xr:uid="{00000000-0005-0000-0000-000025020000}"/>
    <cellStyle name="20% - Accent4 29" xfId="632" xr:uid="{00000000-0005-0000-0000-000026020000}"/>
    <cellStyle name="20% - Accent4 29 2" xfId="633" xr:uid="{00000000-0005-0000-0000-000027020000}"/>
    <cellStyle name="20% - Accent4 3" xfId="8" xr:uid="{00000000-0005-0000-0000-000028020000}"/>
    <cellStyle name="20% - Accent4 3 2" xfId="634" xr:uid="{00000000-0005-0000-0000-000029020000}"/>
    <cellStyle name="20% - Accent4 3 2 2" xfId="635" xr:uid="{00000000-0005-0000-0000-00002A020000}"/>
    <cellStyle name="20% - Accent4 3 2 3" xfId="636" xr:uid="{00000000-0005-0000-0000-00002B020000}"/>
    <cellStyle name="20% - Accent4 3 3" xfId="637" xr:uid="{00000000-0005-0000-0000-00002C020000}"/>
    <cellStyle name="20% - Accent4 3 4" xfId="44401" xr:uid="{00000000-0005-0000-0000-00002D020000}"/>
    <cellStyle name="20% - Accent4 30" xfId="638" xr:uid="{00000000-0005-0000-0000-00002E020000}"/>
    <cellStyle name="20% - Accent4 30 2" xfId="639" xr:uid="{00000000-0005-0000-0000-00002F020000}"/>
    <cellStyle name="20% - Accent4 31" xfId="640" xr:uid="{00000000-0005-0000-0000-000030020000}"/>
    <cellStyle name="20% - Accent4 31 2" xfId="641" xr:uid="{00000000-0005-0000-0000-000031020000}"/>
    <cellStyle name="20% - Accent4 32" xfId="642" xr:uid="{00000000-0005-0000-0000-000032020000}"/>
    <cellStyle name="20% - Accent4 32 2" xfId="643" xr:uid="{00000000-0005-0000-0000-000033020000}"/>
    <cellStyle name="20% - Accent4 33" xfId="644" xr:uid="{00000000-0005-0000-0000-000034020000}"/>
    <cellStyle name="20% - Accent4 33 2" xfId="645" xr:uid="{00000000-0005-0000-0000-000035020000}"/>
    <cellStyle name="20% - Accent4 34" xfId="646" xr:uid="{00000000-0005-0000-0000-000036020000}"/>
    <cellStyle name="20% - Accent4 34 2" xfId="647" xr:uid="{00000000-0005-0000-0000-000037020000}"/>
    <cellStyle name="20% - Accent4 35" xfId="648" xr:uid="{00000000-0005-0000-0000-000038020000}"/>
    <cellStyle name="20% - Accent4 35 2" xfId="649" xr:uid="{00000000-0005-0000-0000-000039020000}"/>
    <cellStyle name="20% - Accent4 36" xfId="650" xr:uid="{00000000-0005-0000-0000-00003A020000}"/>
    <cellStyle name="20% - Accent4 36 2" xfId="651" xr:uid="{00000000-0005-0000-0000-00003B020000}"/>
    <cellStyle name="20% - Accent4 37" xfId="652" xr:uid="{00000000-0005-0000-0000-00003C020000}"/>
    <cellStyle name="20% - Accent4 37 2" xfId="653" xr:uid="{00000000-0005-0000-0000-00003D020000}"/>
    <cellStyle name="20% - Accent4 38" xfId="654" xr:uid="{00000000-0005-0000-0000-00003E020000}"/>
    <cellStyle name="20% - Accent4 38 2" xfId="655" xr:uid="{00000000-0005-0000-0000-00003F020000}"/>
    <cellStyle name="20% - Accent4 39" xfId="656" xr:uid="{00000000-0005-0000-0000-000040020000}"/>
    <cellStyle name="20% - Accent4 39 2" xfId="657" xr:uid="{00000000-0005-0000-0000-000041020000}"/>
    <cellStyle name="20% - Accent4 4" xfId="658" xr:uid="{00000000-0005-0000-0000-000042020000}"/>
    <cellStyle name="20% - Accent4 4 2" xfId="659" xr:uid="{00000000-0005-0000-0000-000043020000}"/>
    <cellStyle name="20% - Accent4 40" xfId="660" xr:uid="{00000000-0005-0000-0000-000044020000}"/>
    <cellStyle name="20% - Accent4 40 2" xfId="661" xr:uid="{00000000-0005-0000-0000-000045020000}"/>
    <cellStyle name="20% - Accent4 41" xfId="662" xr:uid="{00000000-0005-0000-0000-000046020000}"/>
    <cellStyle name="20% - Accent4 41 2" xfId="663" xr:uid="{00000000-0005-0000-0000-000047020000}"/>
    <cellStyle name="20% - Accent4 42" xfId="664" xr:uid="{00000000-0005-0000-0000-000048020000}"/>
    <cellStyle name="20% - Accent4 42 2" xfId="665" xr:uid="{00000000-0005-0000-0000-000049020000}"/>
    <cellStyle name="20% - Accent4 43" xfId="666" xr:uid="{00000000-0005-0000-0000-00004A020000}"/>
    <cellStyle name="20% - Accent4 43 2" xfId="667" xr:uid="{00000000-0005-0000-0000-00004B020000}"/>
    <cellStyle name="20% - Accent4 44" xfId="668" xr:uid="{00000000-0005-0000-0000-00004C020000}"/>
    <cellStyle name="20% - Accent4 44 2" xfId="669" xr:uid="{00000000-0005-0000-0000-00004D020000}"/>
    <cellStyle name="20% - Accent4 45" xfId="670" xr:uid="{00000000-0005-0000-0000-00004E020000}"/>
    <cellStyle name="20% - Accent4 45 2" xfId="671" xr:uid="{00000000-0005-0000-0000-00004F020000}"/>
    <cellStyle name="20% - Accent4 46" xfId="672" xr:uid="{00000000-0005-0000-0000-000050020000}"/>
    <cellStyle name="20% - Accent4 46 2" xfId="673" xr:uid="{00000000-0005-0000-0000-000051020000}"/>
    <cellStyle name="20% - Accent4 47" xfId="674" xr:uid="{00000000-0005-0000-0000-000052020000}"/>
    <cellStyle name="20% - Accent4 47 2" xfId="675" xr:uid="{00000000-0005-0000-0000-000053020000}"/>
    <cellStyle name="20% - Accent4 48" xfId="676" xr:uid="{00000000-0005-0000-0000-000054020000}"/>
    <cellStyle name="20% - Accent4 48 2" xfId="677" xr:uid="{00000000-0005-0000-0000-000055020000}"/>
    <cellStyle name="20% - Accent4 48 2 2" xfId="44402" xr:uid="{00000000-0005-0000-0000-000056020000}"/>
    <cellStyle name="20% - Accent4 48 3" xfId="44403" xr:uid="{00000000-0005-0000-0000-000057020000}"/>
    <cellStyle name="20% - Accent4 49" xfId="678" xr:uid="{00000000-0005-0000-0000-000058020000}"/>
    <cellStyle name="20% - Accent4 5" xfId="679" xr:uid="{00000000-0005-0000-0000-000059020000}"/>
    <cellStyle name="20% - Accent4 5 2" xfId="680" xr:uid="{00000000-0005-0000-0000-00005A020000}"/>
    <cellStyle name="20% - Accent4 50" xfId="681" xr:uid="{00000000-0005-0000-0000-00005B020000}"/>
    <cellStyle name="20% - Accent4 51" xfId="682" xr:uid="{00000000-0005-0000-0000-00005C020000}"/>
    <cellStyle name="20% - Accent4 52" xfId="683" xr:uid="{00000000-0005-0000-0000-00005D020000}"/>
    <cellStyle name="20% - Accent4 53" xfId="684" xr:uid="{00000000-0005-0000-0000-00005E020000}"/>
    <cellStyle name="20% - Accent4 54" xfId="685" xr:uid="{00000000-0005-0000-0000-00005F020000}"/>
    <cellStyle name="20% - Accent4 55" xfId="686" xr:uid="{00000000-0005-0000-0000-000060020000}"/>
    <cellStyle name="20% - Accent4 56" xfId="687" xr:uid="{00000000-0005-0000-0000-000061020000}"/>
    <cellStyle name="20% - Accent4 57" xfId="688" xr:uid="{00000000-0005-0000-0000-000062020000}"/>
    <cellStyle name="20% - Accent4 58" xfId="689" xr:uid="{00000000-0005-0000-0000-000063020000}"/>
    <cellStyle name="20% - Accent4 59" xfId="44404" xr:uid="{00000000-0005-0000-0000-000064020000}"/>
    <cellStyle name="20% - Accent4 6" xfId="690" xr:uid="{00000000-0005-0000-0000-000065020000}"/>
    <cellStyle name="20% - Accent4 6 2" xfId="691" xr:uid="{00000000-0005-0000-0000-000066020000}"/>
    <cellStyle name="20% - Accent4 60" xfId="44405" xr:uid="{00000000-0005-0000-0000-000067020000}"/>
    <cellStyle name="20% - Accent4 61" xfId="44406" xr:uid="{00000000-0005-0000-0000-000068020000}"/>
    <cellStyle name="20% - Accent4 7" xfId="692" xr:uid="{00000000-0005-0000-0000-000069020000}"/>
    <cellStyle name="20% - Accent4 7 2" xfId="693" xr:uid="{00000000-0005-0000-0000-00006A020000}"/>
    <cellStyle name="20% - Accent4 8" xfId="694" xr:uid="{00000000-0005-0000-0000-00006B020000}"/>
    <cellStyle name="20% - Accent4 8 2" xfId="695" xr:uid="{00000000-0005-0000-0000-00006C020000}"/>
    <cellStyle name="20% - Accent4 9" xfId="696" xr:uid="{00000000-0005-0000-0000-00006D020000}"/>
    <cellStyle name="20% - Accent4 9 2" xfId="697" xr:uid="{00000000-0005-0000-0000-00006E020000}"/>
    <cellStyle name="20% - Accent5 10" xfId="698" xr:uid="{00000000-0005-0000-0000-00006F020000}"/>
    <cellStyle name="20% - Accent5 10 2" xfId="699" xr:uid="{00000000-0005-0000-0000-000070020000}"/>
    <cellStyle name="20% - Accent5 11" xfId="700" xr:uid="{00000000-0005-0000-0000-000071020000}"/>
    <cellStyle name="20% - Accent5 11 2" xfId="701" xr:uid="{00000000-0005-0000-0000-000072020000}"/>
    <cellStyle name="20% - Accent5 12" xfId="702" xr:uid="{00000000-0005-0000-0000-000073020000}"/>
    <cellStyle name="20% - Accent5 12 2" xfId="703" xr:uid="{00000000-0005-0000-0000-000074020000}"/>
    <cellStyle name="20% - Accent5 13" xfId="704" xr:uid="{00000000-0005-0000-0000-000075020000}"/>
    <cellStyle name="20% - Accent5 13 2" xfId="705" xr:uid="{00000000-0005-0000-0000-000076020000}"/>
    <cellStyle name="20% - Accent5 14" xfId="706" xr:uid="{00000000-0005-0000-0000-000077020000}"/>
    <cellStyle name="20% - Accent5 14 2" xfId="707" xr:uid="{00000000-0005-0000-0000-000078020000}"/>
    <cellStyle name="20% - Accent5 15" xfId="708" xr:uid="{00000000-0005-0000-0000-000079020000}"/>
    <cellStyle name="20% - Accent5 15 2" xfId="709" xr:uid="{00000000-0005-0000-0000-00007A020000}"/>
    <cellStyle name="20% - Accent5 16" xfId="710" xr:uid="{00000000-0005-0000-0000-00007B020000}"/>
    <cellStyle name="20% - Accent5 16 2" xfId="711" xr:uid="{00000000-0005-0000-0000-00007C020000}"/>
    <cellStyle name="20% - Accent5 17" xfId="712" xr:uid="{00000000-0005-0000-0000-00007D020000}"/>
    <cellStyle name="20% - Accent5 17 2" xfId="713" xr:uid="{00000000-0005-0000-0000-00007E020000}"/>
    <cellStyle name="20% - Accent5 18" xfId="714" xr:uid="{00000000-0005-0000-0000-00007F020000}"/>
    <cellStyle name="20% - Accent5 18 2" xfId="715" xr:uid="{00000000-0005-0000-0000-000080020000}"/>
    <cellStyle name="20% - Accent5 19" xfId="716" xr:uid="{00000000-0005-0000-0000-000081020000}"/>
    <cellStyle name="20% - Accent5 19 2" xfId="717" xr:uid="{00000000-0005-0000-0000-000082020000}"/>
    <cellStyle name="20% - Accent5 2" xfId="9" xr:uid="{00000000-0005-0000-0000-000083020000}"/>
    <cellStyle name="20% - Accent5 2 2" xfId="718" xr:uid="{00000000-0005-0000-0000-000084020000}"/>
    <cellStyle name="20% - Accent5 2 3" xfId="719" xr:uid="{00000000-0005-0000-0000-000085020000}"/>
    <cellStyle name="20% - Accent5 2 4" xfId="44407" xr:uid="{00000000-0005-0000-0000-000086020000}"/>
    <cellStyle name="20% - Accent5 2_CM" xfId="720" xr:uid="{00000000-0005-0000-0000-000087020000}"/>
    <cellStyle name="20% - Accent5 20" xfId="721" xr:uid="{00000000-0005-0000-0000-000088020000}"/>
    <cellStyle name="20% - Accent5 20 2" xfId="722" xr:uid="{00000000-0005-0000-0000-000089020000}"/>
    <cellStyle name="20% - Accent5 21" xfId="723" xr:uid="{00000000-0005-0000-0000-00008A020000}"/>
    <cellStyle name="20% - Accent5 21 2" xfId="724" xr:uid="{00000000-0005-0000-0000-00008B020000}"/>
    <cellStyle name="20% - Accent5 22" xfId="725" xr:uid="{00000000-0005-0000-0000-00008C020000}"/>
    <cellStyle name="20% - Accent5 22 2" xfId="726" xr:uid="{00000000-0005-0000-0000-00008D020000}"/>
    <cellStyle name="20% - Accent5 23" xfId="727" xr:uid="{00000000-0005-0000-0000-00008E020000}"/>
    <cellStyle name="20% - Accent5 23 2" xfId="728" xr:uid="{00000000-0005-0000-0000-00008F020000}"/>
    <cellStyle name="20% - Accent5 24" xfId="729" xr:uid="{00000000-0005-0000-0000-000090020000}"/>
    <cellStyle name="20% - Accent5 24 2" xfId="730" xr:uid="{00000000-0005-0000-0000-000091020000}"/>
    <cellStyle name="20% - Accent5 25" xfId="731" xr:uid="{00000000-0005-0000-0000-000092020000}"/>
    <cellStyle name="20% - Accent5 25 2" xfId="732" xr:uid="{00000000-0005-0000-0000-000093020000}"/>
    <cellStyle name="20% - Accent5 26" xfId="733" xr:uid="{00000000-0005-0000-0000-000094020000}"/>
    <cellStyle name="20% - Accent5 26 2" xfId="734" xr:uid="{00000000-0005-0000-0000-000095020000}"/>
    <cellStyle name="20% - Accent5 27" xfId="735" xr:uid="{00000000-0005-0000-0000-000096020000}"/>
    <cellStyle name="20% - Accent5 27 2" xfId="736" xr:uid="{00000000-0005-0000-0000-000097020000}"/>
    <cellStyle name="20% - Accent5 28" xfId="737" xr:uid="{00000000-0005-0000-0000-000098020000}"/>
    <cellStyle name="20% - Accent5 28 2" xfId="738" xr:uid="{00000000-0005-0000-0000-000099020000}"/>
    <cellStyle name="20% - Accent5 29" xfId="739" xr:uid="{00000000-0005-0000-0000-00009A020000}"/>
    <cellStyle name="20% - Accent5 29 2" xfId="740" xr:uid="{00000000-0005-0000-0000-00009B020000}"/>
    <cellStyle name="20% - Accent5 3" xfId="10" xr:uid="{00000000-0005-0000-0000-00009C020000}"/>
    <cellStyle name="20% - Accent5 3 2" xfId="741" xr:uid="{00000000-0005-0000-0000-00009D020000}"/>
    <cellStyle name="20% - Accent5 3 3" xfId="44408" xr:uid="{00000000-0005-0000-0000-00009E020000}"/>
    <cellStyle name="20% - Accent5 30" xfId="742" xr:uid="{00000000-0005-0000-0000-00009F020000}"/>
    <cellStyle name="20% - Accent5 30 2" xfId="743" xr:uid="{00000000-0005-0000-0000-0000A0020000}"/>
    <cellStyle name="20% - Accent5 31" xfId="744" xr:uid="{00000000-0005-0000-0000-0000A1020000}"/>
    <cellStyle name="20% - Accent5 31 2" xfId="745" xr:uid="{00000000-0005-0000-0000-0000A2020000}"/>
    <cellStyle name="20% - Accent5 32" xfId="746" xr:uid="{00000000-0005-0000-0000-0000A3020000}"/>
    <cellStyle name="20% - Accent5 32 2" xfId="747" xr:uid="{00000000-0005-0000-0000-0000A4020000}"/>
    <cellStyle name="20% - Accent5 33" xfId="748" xr:uid="{00000000-0005-0000-0000-0000A5020000}"/>
    <cellStyle name="20% - Accent5 33 2" xfId="749" xr:uid="{00000000-0005-0000-0000-0000A6020000}"/>
    <cellStyle name="20% - Accent5 34" xfId="750" xr:uid="{00000000-0005-0000-0000-0000A7020000}"/>
    <cellStyle name="20% - Accent5 34 2" xfId="751" xr:uid="{00000000-0005-0000-0000-0000A8020000}"/>
    <cellStyle name="20% - Accent5 35" xfId="752" xr:uid="{00000000-0005-0000-0000-0000A9020000}"/>
    <cellStyle name="20% - Accent5 35 2" xfId="753" xr:uid="{00000000-0005-0000-0000-0000AA020000}"/>
    <cellStyle name="20% - Accent5 36" xfId="754" xr:uid="{00000000-0005-0000-0000-0000AB020000}"/>
    <cellStyle name="20% - Accent5 36 2" xfId="755" xr:uid="{00000000-0005-0000-0000-0000AC020000}"/>
    <cellStyle name="20% - Accent5 37" xfId="756" xr:uid="{00000000-0005-0000-0000-0000AD020000}"/>
    <cellStyle name="20% - Accent5 37 2" xfId="757" xr:uid="{00000000-0005-0000-0000-0000AE020000}"/>
    <cellStyle name="20% - Accent5 38" xfId="758" xr:uid="{00000000-0005-0000-0000-0000AF020000}"/>
    <cellStyle name="20% - Accent5 38 2" xfId="759" xr:uid="{00000000-0005-0000-0000-0000B0020000}"/>
    <cellStyle name="20% - Accent5 39" xfId="760" xr:uid="{00000000-0005-0000-0000-0000B1020000}"/>
    <cellStyle name="20% - Accent5 39 2" xfId="761" xr:uid="{00000000-0005-0000-0000-0000B2020000}"/>
    <cellStyle name="20% - Accent5 4" xfId="762" xr:uid="{00000000-0005-0000-0000-0000B3020000}"/>
    <cellStyle name="20% - Accent5 4 2" xfId="763" xr:uid="{00000000-0005-0000-0000-0000B4020000}"/>
    <cellStyle name="20% - Accent5 40" xfId="764" xr:uid="{00000000-0005-0000-0000-0000B5020000}"/>
    <cellStyle name="20% - Accent5 40 2" xfId="765" xr:uid="{00000000-0005-0000-0000-0000B6020000}"/>
    <cellStyle name="20% - Accent5 41" xfId="766" xr:uid="{00000000-0005-0000-0000-0000B7020000}"/>
    <cellStyle name="20% - Accent5 41 2" xfId="767" xr:uid="{00000000-0005-0000-0000-0000B8020000}"/>
    <cellStyle name="20% - Accent5 42" xfId="768" xr:uid="{00000000-0005-0000-0000-0000B9020000}"/>
    <cellStyle name="20% - Accent5 42 2" xfId="769" xr:uid="{00000000-0005-0000-0000-0000BA020000}"/>
    <cellStyle name="20% - Accent5 43" xfId="770" xr:uid="{00000000-0005-0000-0000-0000BB020000}"/>
    <cellStyle name="20% - Accent5 43 2" xfId="771" xr:uid="{00000000-0005-0000-0000-0000BC020000}"/>
    <cellStyle name="20% - Accent5 44" xfId="772" xr:uid="{00000000-0005-0000-0000-0000BD020000}"/>
    <cellStyle name="20% - Accent5 44 2" xfId="773" xr:uid="{00000000-0005-0000-0000-0000BE020000}"/>
    <cellStyle name="20% - Accent5 45" xfId="774" xr:uid="{00000000-0005-0000-0000-0000BF020000}"/>
    <cellStyle name="20% - Accent5 45 2" xfId="775" xr:uid="{00000000-0005-0000-0000-0000C0020000}"/>
    <cellStyle name="20% - Accent5 46" xfId="776" xr:uid="{00000000-0005-0000-0000-0000C1020000}"/>
    <cellStyle name="20% - Accent5 46 2" xfId="777" xr:uid="{00000000-0005-0000-0000-0000C2020000}"/>
    <cellStyle name="20% - Accent5 47" xfId="778" xr:uid="{00000000-0005-0000-0000-0000C3020000}"/>
    <cellStyle name="20% - Accent5 47 2" xfId="779" xr:uid="{00000000-0005-0000-0000-0000C4020000}"/>
    <cellStyle name="20% - Accent5 48" xfId="780" xr:uid="{00000000-0005-0000-0000-0000C5020000}"/>
    <cellStyle name="20% - Accent5 48 2" xfId="781" xr:uid="{00000000-0005-0000-0000-0000C6020000}"/>
    <cellStyle name="20% - Accent5 48 2 2" xfId="44409" xr:uid="{00000000-0005-0000-0000-0000C7020000}"/>
    <cellStyle name="20% - Accent5 48 3" xfId="44410" xr:uid="{00000000-0005-0000-0000-0000C8020000}"/>
    <cellStyle name="20% - Accent5 49" xfId="782" xr:uid="{00000000-0005-0000-0000-0000C9020000}"/>
    <cellStyle name="20% - Accent5 5" xfId="783" xr:uid="{00000000-0005-0000-0000-0000CA020000}"/>
    <cellStyle name="20% - Accent5 5 2" xfId="784" xr:uid="{00000000-0005-0000-0000-0000CB020000}"/>
    <cellStyle name="20% - Accent5 50" xfId="785" xr:uid="{00000000-0005-0000-0000-0000CC020000}"/>
    <cellStyle name="20% - Accent5 51" xfId="786" xr:uid="{00000000-0005-0000-0000-0000CD020000}"/>
    <cellStyle name="20% - Accent5 52" xfId="787" xr:uid="{00000000-0005-0000-0000-0000CE020000}"/>
    <cellStyle name="20% - Accent5 53" xfId="44411" xr:uid="{00000000-0005-0000-0000-0000CF020000}"/>
    <cellStyle name="20% - Accent5 6" xfId="788" xr:uid="{00000000-0005-0000-0000-0000D0020000}"/>
    <cellStyle name="20% - Accent5 6 2" xfId="789" xr:uid="{00000000-0005-0000-0000-0000D1020000}"/>
    <cellStyle name="20% - Accent5 7" xfId="790" xr:uid="{00000000-0005-0000-0000-0000D2020000}"/>
    <cellStyle name="20% - Accent5 7 2" xfId="791" xr:uid="{00000000-0005-0000-0000-0000D3020000}"/>
    <cellStyle name="20% - Accent5 8" xfId="792" xr:uid="{00000000-0005-0000-0000-0000D4020000}"/>
    <cellStyle name="20% - Accent5 8 2" xfId="793" xr:uid="{00000000-0005-0000-0000-0000D5020000}"/>
    <cellStyle name="20% - Accent5 9" xfId="794" xr:uid="{00000000-0005-0000-0000-0000D6020000}"/>
    <cellStyle name="20% - Accent5 9 2" xfId="795" xr:uid="{00000000-0005-0000-0000-0000D7020000}"/>
    <cellStyle name="20% - Accent6 10" xfId="796" xr:uid="{00000000-0005-0000-0000-0000D8020000}"/>
    <cellStyle name="20% - Accent6 10 2" xfId="797" xr:uid="{00000000-0005-0000-0000-0000D9020000}"/>
    <cellStyle name="20% - Accent6 11" xfId="798" xr:uid="{00000000-0005-0000-0000-0000DA020000}"/>
    <cellStyle name="20% - Accent6 11 2" xfId="799" xr:uid="{00000000-0005-0000-0000-0000DB020000}"/>
    <cellStyle name="20% - Accent6 12" xfId="800" xr:uid="{00000000-0005-0000-0000-0000DC020000}"/>
    <cellStyle name="20% - Accent6 12 2" xfId="801" xr:uid="{00000000-0005-0000-0000-0000DD020000}"/>
    <cellStyle name="20% - Accent6 13" xfId="802" xr:uid="{00000000-0005-0000-0000-0000DE020000}"/>
    <cellStyle name="20% - Accent6 13 2" xfId="803" xr:uid="{00000000-0005-0000-0000-0000DF020000}"/>
    <cellStyle name="20% - Accent6 14" xfId="804" xr:uid="{00000000-0005-0000-0000-0000E0020000}"/>
    <cellStyle name="20% - Accent6 14 2" xfId="805" xr:uid="{00000000-0005-0000-0000-0000E1020000}"/>
    <cellStyle name="20% - Accent6 15" xfId="806" xr:uid="{00000000-0005-0000-0000-0000E2020000}"/>
    <cellStyle name="20% - Accent6 15 2" xfId="807" xr:uid="{00000000-0005-0000-0000-0000E3020000}"/>
    <cellStyle name="20% - Accent6 16" xfId="808" xr:uid="{00000000-0005-0000-0000-0000E4020000}"/>
    <cellStyle name="20% - Accent6 16 2" xfId="809" xr:uid="{00000000-0005-0000-0000-0000E5020000}"/>
    <cellStyle name="20% - Accent6 17" xfId="810" xr:uid="{00000000-0005-0000-0000-0000E6020000}"/>
    <cellStyle name="20% - Accent6 17 2" xfId="811" xr:uid="{00000000-0005-0000-0000-0000E7020000}"/>
    <cellStyle name="20% - Accent6 18" xfId="812" xr:uid="{00000000-0005-0000-0000-0000E8020000}"/>
    <cellStyle name="20% - Accent6 18 2" xfId="813" xr:uid="{00000000-0005-0000-0000-0000E9020000}"/>
    <cellStyle name="20% - Accent6 19" xfId="814" xr:uid="{00000000-0005-0000-0000-0000EA020000}"/>
    <cellStyle name="20% - Accent6 19 2" xfId="815" xr:uid="{00000000-0005-0000-0000-0000EB020000}"/>
    <cellStyle name="20% - Accent6 2" xfId="11" xr:uid="{00000000-0005-0000-0000-0000EC020000}"/>
    <cellStyle name="20% - Accent6 2 2" xfId="816" xr:uid="{00000000-0005-0000-0000-0000ED020000}"/>
    <cellStyle name="20% - Accent6 2 3" xfId="817" xr:uid="{00000000-0005-0000-0000-0000EE020000}"/>
    <cellStyle name="20% - Accent6 2 4" xfId="44412" xr:uid="{00000000-0005-0000-0000-0000EF020000}"/>
    <cellStyle name="20% - Accent6 2_CM" xfId="818" xr:uid="{00000000-0005-0000-0000-0000F0020000}"/>
    <cellStyle name="20% - Accent6 20" xfId="819" xr:uid="{00000000-0005-0000-0000-0000F1020000}"/>
    <cellStyle name="20% - Accent6 20 2" xfId="820" xr:uid="{00000000-0005-0000-0000-0000F2020000}"/>
    <cellStyle name="20% - Accent6 21" xfId="821" xr:uid="{00000000-0005-0000-0000-0000F3020000}"/>
    <cellStyle name="20% - Accent6 21 2" xfId="822" xr:uid="{00000000-0005-0000-0000-0000F4020000}"/>
    <cellStyle name="20% - Accent6 22" xfId="823" xr:uid="{00000000-0005-0000-0000-0000F5020000}"/>
    <cellStyle name="20% - Accent6 22 2" xfId="824" xr:uid="{00000000-0005-0000-0000-0000F6020000}"/>
    <cellStyle name="20% - Accent6 23" xfId="825" xr:uid="{00000000-0005-0000-0000-0000F7020000}"/>
    <cellStyle name="20% - Accent6 23 2" xfId="826" xr:uid="{00000000-0005-0000-0000-0000F8020000}"/>
    <cellStyle name="20% - Accent6 24" xfId="827" xr:uid="{00000000-0005-0000-0000-0000F9020000}"/>
    <cellStyle name="20% - Accent6 24 2" xfId="828" xr:uid="{00000000-0005-0000-0000-0000FA020000}"/>
    <cellStyle name="20% - Accent6 25" xfId="829" xr:uid="{00000000-0005-0000-0000-0000FB020000}"/>
    <cellStyle name="20% - Accent6 25 2" xfId="830" xr:uid="{00000000-0005-0000-0000-0000FC020000}"/>
    <cellStyle name="20% - Accent6 26" xfId="831" xr:uid="{00000000-0005-0000-0000-0000FD020000}"/>
    <cellStyle name="20% - Accent6 26 2" xfId="832" xr:uid="{00000000-0005-0000-0000-0000FE020000}"/>
    <cellStyle name="20% - Accent6 27" xfId="833" xr:uid="{00000000-0005-0000-0000-0000FF020000}"/>
    <cellStyle name="20% - Accent6 27 2" xfId="834" xr:uid="{00000000-0005-0000-0000-000000030000}"/>
    <cellStyle name="20% - Accent6 28" xfId="835" xr:uid="{00000000-0005-0000-0000-000001030000}"/>
    <cellStyle name="20% - Accent6 28 2" xfId="836" xr:uid="{00000000-0005-0000-0000-000002030000}"/>
    <cellStyle name="20% - Accent6 29" xfId="837" xr:uid="{00000000-0005-0000-0000-000003030000}"/>
    <cellStyle name="20% - Accent6 29 2" xfId="838" xr:uid="{00000000-0005-0000-0000-000004030000}"/>
    <cellStyle name="20% - Accent6 3" xfId="12" xr:uid="{00000000-0005-0000-0000-000005030000}"/>
    <cellStyle name="20% - Accent6 3 2" xfId="839" xr:uid="{00000000-0005-0000-0000-000006030000}"/>
    <cellStyle name="20% - Accent6 3 2 2" xfId="840" xr:uid="{00000000-0005-0000-0000-000007030000}"/>
    <cellStyle name="20% - Accent6 3 2 3" xfId="841" xr:uid="{00000000-0005-0000-0000-000008030000}"/>
    <cellStyle name="20% - Accent6 3 3" xfId="842" xr:uid="{00000000-0005-0000-0000-000009030000}"/>
    <cellStyle name="20% - Accent6 3 4" xfId="44413" xr:uid="{00000000-0005-0000-0000-00000A030000}"/>
    <cellStyle name="20% - Accent6 30" xfId="843" xr:uid="{00000000-0005-0000-0000-00000B030000}"/>
    <cellStyle name="20% - Accent6 30 2" xfId="844" xr:uid="{00000000-0005-0000-0000-00000C030000}"/>
    <cellStyle name="20% - Accent6 31" xfId="845" xr:uid="{00000000-0005-0000-0000-00000D030000}"/>
    <cellStyle name="20% - Accent6 31 2" xfId="846" xr:uid="{00000000-0005-0000-0000-00000E030000}"/>
    <cellStyle name="20% - Accent6 32" xfId="847" xr:uid="{00000000-0005-0000-0000-00000F030000}"/>
    <cellStyle name="20% - Accent6 32 2" xfId="848" xr:uid="{00000000-0005-0000-0000-000010030000}"/>
    <cellStyle name="20% - Accent6 33" xfId="849" xr:uid="{00000000-0005-0000-0000-000011030000}"/>
    <cellStyle name="20% - Accent6 33 2" xfId="850" xr:uid="{00000000-0005-0000-0000-000012030000}"/>
    <cellStyle name="20% - Accent6 34" xfId="851" xr:uid="{00000000-0005-0000-0000-000013030000}"/>
    <cellStyle name="20% - Accent6 34 2" xfId="852" xr:uid="{00000000-0005-0000-0000-000014030000}"/>
    <cellStyle name="20% - Accent6 35" xfId="853" xr:uid="{00000000-0005-0000-0000-000015030000}"/>
    <cellStyle name="20% - Accent6 35 2" xfId="854" xr:uid="{00000000-0005-0000-0000-000016030000}"/>
    <cellStyle name="20% - Accent6 36" xfId="855" xr:uid="{00000000-0005-0000-0000-000017030000}"/>
    <cellStyle name="20% - Accent6 36 2" xfId="856" xr:uid="{00000000-0005-0000-0000-000018030000}"/>
    <cellStyle name="20% - Accent6 37" xfId="857" xr:uid="{00000000-0005-0000-0000-000019030000}"/>
    <cellStyle name="20% - Accent6 37 2" xfId="858" xr:uid="{00000000-0005-0000-0000-00001A030000}"/>
    <cellStyle name="20% - Accent6 38" xfId="859" xr:uid="{00000000-0005-0000-0000-00001B030000}"/>
    <cellStyle name="20% - Accent6 38 2" xfId="860" xr:uid="{00000000-0005-0000-0000-00001C030000}"/>
    <cellStyle name="20% - Accent6 39" xfId="861" xr:uid="{00000000-0005-0000-0000-00001D030000}"/>
    <cellStyle name="20% - Accent6 39 2" xfId="862" xr:uid="{00000000-0005-0000-0000-00001E030000}"/>
    <cellStyle name="20% - Accent6 4" xfId="863" xr:uid="{00000000-0005-0000-0000-00001F030000}"/>
    <cellStyle name="20% - Accent6 4 2" xfId="864" xr:uid="{00000000-0005-0000-0000-000020030000}"/>
    <cellStyle name="20% - Accent6 40" xfId="865" xr:uid="{00000000-0005-0000-0000-000021030000}"/>
    <cellStyle name="20% - Accent6 40 2" xfId="866" xr:uid="{00000000-0005-0000-0000-000022030000}"/>
    <cellStyle name="20% - Accent6 41" xfId="867" xr:uid="{00000000-0005-0000-0000-000023030000}"/>
    <cellStyle name="20% - Accent6 41 2" xfId="868" xr:uid="{00000000-0005-0000-0000-000024030000}"/>
    <cellStyle name="20% - Accent6 42" xfId="869" xr:uid="{00000000-0005-0000-0000-000025030000}"/>
    <cellStyle name="20% - Accent6 42 2" xfId="870" xr:uid="{00000000-0005-0000-0000-000026030000}"/>
    <cellStyle name="20% - Accent6 43" xfId="871" xr:uid="{00000000-0005-0000-0000-000027030000}"/>
    <cellStyle name="20% - Accent6 43 2" xfId="872" xr:uid="{00000000-0005-0000-0000-000028030000}"/>
    <cellStyle name="20% - Accent6 44" xfId="873" xr:uid="{00000000-0005-0000-0000-000029030000}"/>
    <cellStyle name="20% - Accent6 44 2" xfId="874" xr:uid="{00000000-0005-0000-0000-00002A030000}"/>
    <cellStyle name="20% - Accent6 45" xfId="875" xr:uid="{00000000-0005-0000-0000-00002B030000}"/>
    <cellStyle name="20% - Accent6 45 2" xfId="876" xr:uid="{00000000-0005-0000-0000-00002C030000}"/>
    <cellStyle name="20% - Accent6 46" xfId="877" xr:uid="{00000000-0005-0000-0000-00002D030000}"/>
    <cellStyle name="20% - Accent6 46 2" xfId="878" xr:uid="{00000000-0005-0000-0000-00002E030000}"/>
    <cellStyle name="20% - Accent6 47" xfId="879" xr:uid="{00000000-0005-0000-0000-00002F030000}"/>
    <cellStyle name="20% - Accent6 47 2" xfId="880" xr:uid="{00000000-0005-0000-0000-000030030000}"/>
    <cellStyle name="20% - Accent6 48" xfId="881" xr:uid="{00000000-0005-0000-0000-000031030000}"/>
    <cellStyle name="20% - Accent6 49" xfId="882" xr:uid="{00000000-0005-0000-0000-000032030000}"/>
    <cellStyle name="20% - Accent6 5" xfId="883" xr:uid="{00000000-0005-0000-0000-000033030000}"/>
    <cellStyle name="20% - Accent6 5 2" xfId="884" xr:uid="{00000000-0005-0000-0000-000034030000}"/>
    <cellStyle name="20% - Accent6 50" xfId="885" xr:uid="{00000000-0005-0000-0000-000035030000}"/>
    <cellStyle name="20% - Accent6 51" xfId="886" xr:uid="{00000000-0005-0000-0000-000036030000}"/>
    <cellStyle name="20% - Accent6 52" xfId="887" xr:uid="{00000000-0005-0000-0000-000037030000}"/>
    <cellStyle name="20% - Accent6 53" xfId="888" xr:uid="{00000000-0005-0000-0000-000038030000}"/>
    <cellStyle name="20% - Accent6 54" xfId="889" xr:uid="{00000000-0005-0000-0000-000039030000}"/>
    <cellStyle name="20% - Accent6 55" xfId="890" xr:uid="{00000000-0005-0000-0000-00003A030000}"/>
    <cellStyle name="20% - Accent6 56" xfId="891" xr:uid="{00000000-0005-0000-0000-00003B030000}"/>
    <cellStyle name="20% - Accent6 57" xfId="892" xr:uid="{00000000-0005-0000-0000-00003C030000}"/>
    <cellStyle name="20% - Accent6 58" xfId="893" xr:uid="{00000000-0005-0000-0000-00003D030000}"/>
    <cellStyle name="20% - Accent6 6" xfId="894" xr:uid="{00000000-0005-0000-0000-00003E030000}"/>
    <cellStyle name="20% - Accent6 6 2" xfId="895" xr:uid="{00000000-0005-0000-0000-00003F030000}"/>
    <cellStyle name="20% - Accent6 7" xfId="896" xr:uid="{00000000-0005-0000-0000-000040030000}"/>
    <cellStyle name="20% - Accent6 7 2" xfId="897" xr:uid="{00000000-0005-0000-0000-000041030000}"/>
    <cellStyle name="20% - Accent6 8" xfId="898" xr:uid="{00000000-0005-0000-0000-000042030000}"/>
    <cellStyle name="20% - Accent6 8 2" xfId="899" xr:uid="{00000000-0005-0000-0000-000043030000}"/>
    <cellStyle name="20% - Accent6 9" xfId="900" xr:uid="{00000000-0005-0000-0000-000044030000}"/>
    <cellStyle name="20% - Accent6 9 2" xfId="901" xr:uid="{00000000-0005-0000-0000-000045030000}"/>
    <cellStyle name="40% - Accent1 10" xfId="902" xr:uid="{00000000-0005-0000-0000-000046030000}"/>
    <cellStyle name="40% - Accent1 10 2" xfId="903" xr:uid="{00000000-0005-0000-0000-000047030000}"/>
    <cellStyle name="40% - Accent1 11" xfId="904" xr:uid="{00000000-0005-0000-0000-000048030000}"/>
    <cellStyle name="40% - Accent1 11 2" xfId="905" xr:uid="{00000000-0005-0000-0000-000049030000}"/>
    <cellStyle name="40% - Accent1 12" xfId="906" xr:uid="{00000000-0005-0000-0000-00004A030000}"/>
    <cellStyle name="40% - Accent1 12 2" xfId="907" xr:uid="{00000000-0005-0000-0000-00004B030000}"/>
    <cellStyle name="40% - Accent1 13" xfId="908" xr:uid="{00000000-0005-0000-0000-00004C030000}"/>
    <cellStyle name="40% - Accent1 13 2" xfId="909" xr:uid="{00000000-0005-0000-0000-00004D030000}"/>
    <cellStyle name="40% - Accent1 14" xfId="910" xr:uid="{00000000-0005-0000-0000-00004E030000}"/>
    <cellStyle name="40% - Accent1 14 2" xfId="911" xr:uid="{00000000-0005-0000-0000-00004F030000}"/>
    <cellStyle name="40% - Accent1 15" xfId="912" xr:uid="{00000000-0005-0000-0000-000050030000}"/>
    <cellStyle name="40% - Accent1 15 2" xfId="913" xr:uid="{00000000-0005-0000-0000-000051030000}"/>
    <cellStyle name="40% - Accent1 16" xfId="914" xr:uid="{00000000-0005-0000-0000-000052030000}"/>
    <cellStyle name="40% - Accent1 16 2" xfId="915" xr:uid="{00000000-0005-0000-0000-000053030000}"/>
    <cellStyle name="40% - Accent1 17" xfId="916" xr:uid="{00000000-0005-0000-0000-000054030000}"/>
    <cellStyle name="40% - Accent1 17 2" xfId="917" xr:uid="{00000000-0005-0000-0000-000055030000}"/>
    <cellStyle name="40% - Accent1 18" xfId="918" xr:uid="{00000000-0005-0000-0000-000056030000}"/>
    <cellStyle name="40% - Accent1 18 2" xfId="919" xr:uid="{00000000-0005-0000-0000-000057030000}"/>
    <cellStyle name="40% - Accent1 19" xfId="920" xr:uid="{00000000-0005-0000-0000-000058030000}"/>
    <cellStyle name="40% - Accent1 19 2" xfId="921" xr:uid="{00000000-0005-0000-0000-000059030000}"/>
    <cellStyle name="40% - Accent1 2" xfId="13" xr:uid="{00000000-0005-0000-0000-00005A030000}"/>
    <cellStyle name="40% - Accent1 2 2" xfId="922" xr:uid="{00000000-0005-0000-0000-00005B030000}"/>
    <cellStyle name="40% - Accent1 2 3" xfId="923" xr:uid="{00000000-0005-0000-0000-00005C030000}"/>
    <cellStyle name="40% - Accent1 2 4" xfId="44414" xr:uid="{00000000-0005-0000-0000-00005D030000}"/>
    <cellStyle name="40% - Accent1 2_CM" xfId="924" xr:uid="{00000000-0005-0000-0000-00005E030000}"/>
    <cellStyle name="40% - Accent1 20" xfId="925" xr:uid="{00000000-0005-0000-0000-00005F030000}"/>
    <cellStyle name="40% - Accent1 20 2" xfId="926" xr:uid="{00000000-0005-0000-0000-000060030000}"/>
    <cellStyle name="40% - Accent1 21" xfId="927" xr:uid="{00000000-0005-0000-0000-000061030000}"/>
    <cellStyle name="40% - Accent1 21 2" xfId="928" xr:uid="{00000000-0005-0000-0000-000062030000}"/>
    <cellStyle name="40% - Accent1 22" xfId="929" xr:uid="{00000000-0005-0000-0000-000063030000}"/>
    <cellStyle name="40% - Accent1 22 2" xfId="930" xr:uid="{00000000-0005-0000-0000-000064030000}"/>
    <cellStyle name="40% - Accent1 23" xfId="931" xr:uid="{00000000-0005-0000-0000-000065030000}"/>
    <cellStyle name="40% - Accent1 23 2" xfId="932" xr:uid="{00000000-0005-0000-0000-000066030000}"/>
    <cellStyle name="40% - Accent1 24" xfId="933" xr:uid="{00000000-0005-0000-0000-000067030000}"/>
    <cellStyle name="40% - Accent1 24 2" xfId="934" xr:uid="{00000000-0005-0000-0000-000068030000}"/>
    <cellStyle name="40% - Accent1 25" xfId="935" xr:uid="{00000000-0005-0000-0000-000069030000}"/>
    <cellStyle name="40% - Accent1 25 2" xfId="936" xr:uid="{00000000-0005-0000-0000-00006A030000}"/>
    <cellStyle name="40% - Accent1 26" xfId="937" xr:uid="{00000000-0005-0000-0000-00006B030000}"/>
    <cellStyle name="40% - Accent1 26 2" xfId="938" xr:uid="{00000000-0005-0000-0000-00006C030000}"/>
    <cellStyle name="40% - Accent1 27" xfId="939" xr:uid="{00000000-0005-0000-0000-00006D030000}"/>
    <cellStyle name="40% - Accent1 27 2" xfId="940" xr:uid="{00000000-0005-0000-0000-00006E030000}"/>
    <cellStyle name="40% - Accent1 28" xfId="941" xr:uid="{00000000-0005-0000-0000-00006F030000}"/>
    <cellStyle name="40% - Accent1 28 2" xfId="942" xr:uid="{00000000-0005-0000-0000-000070030000}"/>
    <cellStyle name="40% - Accent1 29" xfId="943" xr:uid="{00000000-0005-0000-0000-000071030000}"/>
    <cellStyle name="40% - Accent1 29 2" xfId="944" xr:uid="{00000000-0005-0000-0000-000072030000}"/>
    <cellStyle name="40% - Accent1 3" xfId="14" xr:uid="{00000000-0005-0000-0000-000073030000}"/>
    <cellStyle name="40% - Accent1 3 2" xfId="945" xr:uid="{00000000-0005-0000-0000-000074030000}"/>
    <cellStyle name="40% - Accent1 3 2 2" xfId="946" xr:uid="{00000000-0005-0000-0000-000075030000}"/>
    <cellStyle name="40% - Accent1 3 2 3" xfId="947" xr:uid="{00000000-0005-0000-0000-000076030000}"/>
    <cellStyle name="40% - Accent1 3 3" xfId="948" xr:uid="{00000000-0005-0000-0000-000077030000}"/>
    <cellStyle name="40% - Accent1 3 4" xfId="44415" xr:uid="{00000000-0005-0000-0000-000078030000}"/>
    <cellStyle name="40% - Accent1 30" xfId="949" xr:uid="{00000000-0005-0000-0000-000079030000}"/>
    <cellStyle name="40% - Accent1 30 2" xfId="950" xr:uid="{00000000-0005-0000-0000-00007A030000}"/>
    <cellStyle name="40% - Accent1 31" xfId="951" xr:uid="{00000000-0005-0000-0000-00007B030000}"/>
    <cellStyle name="40% - Accent1 31 2" xfId="952" xr:uid="{00000000-0005-0000-0000-00007C030000}"/>
    <cellStyle name="40% - Accent1 32" xfId="953" xr:uid="{00000000-0005-0000-0000-00007D030000}"/>
    <cellStyle name="40% - Accent1 32 2" xfId="954" xr:uid="{00000000-0005-0000-0000-00007E030000}"/>
    <cellStyle name="40% - Accent1 33" xfId="955" xr:uid="{00000000-0005-0000-0000-00007F030000}"/>
    <cellStyle name="40% - Accent1 33 2" xfId="956" xr:uid="{00000000-0005-0000-0000-000080030000}"/>
    <cellStyle name="40% - Accent1 34" xfId="957" xr:uid="{00000000-0005-0000-0000-000081030000}"/>
    <cellStyle name="40% - Accent1 34 2" xfId="958" xr:uid="{00000000-0005-0000-0000-000082030000}"/>
    <cellStyle name="40% - Accent1 35" xfId="959" xr:uid="{00000000-0005-0000-0000-000083030000}"/>
    <cellStyle name="40% - Accent1 35 2" xfId="960" xr:uid="{00000000-0005-0000-0000-000084030000}"/>
    <cellStyle name="40% - Accent1 36" xfId="961" xr:uid="{00000000-0005-0000-0000-000085030000}"/>
    <cellStyle name="40% - Accent1 36 2" xfId="962" xr:uid="{00000000-0005-0000-0000-000086030000}"/>
    <cellStyle name="40% - Accent1 37" xfId="963" xr:uid="{00000000-0005-0000-0000-000087030000}"/>
    <cellStyle name="40% - Accent1 37 2" xfId="964" xr:uid="{00000000-0005-0000-0000-000088030000}"/>
    <cellStyle name="40% - Accent1 38" xfId="965" xr:uid="{00000000-0005-0000-0000-000089030000}"/>
    <cellStyle name="40% - Accent1 38 2" xfId="966" xr:uid="{00000000-0005-0000-0000-00008A030000}"/>
    <cellStyle name="40% - Accent1 39" xfId="967" xr:uid="{00000000-0005-0000-0000-00008B030000}"/>
    <cellStyle name="40% - Accent1 39 2" xfId="968" xr:uid="{00000000-0005-0000-0000-00008C030000}"/>
    <cellStyle name="40% - Accent1 4" xfId="969" xr:uid="{00000000-0005-0000-0000-00008D030000}"/>
    <cellStyle name="40% - Accent1 4 2" xfId="970" xr:uid="{00000000-0005-0000-0000-00008E030000}"/>
    <cellStyle name="40% - Accent1 40" xfId="971" xr:uid="{00000000-0005-0000-0000-00008F030000}"/>
    <cellStyle name="40% - Accent1 40 2" xfId="972" xr:uid="{00000000-0005-0000-0000-000090030000}"/>
    <cellStyle name="40% - Accent1 41" xfId="973" xr:uid="{00000000-0005-0000-0000-000091030000}"/>
    <cellStyle name="40% - Accent1 41 2" xfId="974" xr:uid="{00000000-0005-0000-0000-000092030000}"/>
    <cellStyle name="40% - Accent1 42" xfId="975" xr:uid="{00000000-0005-0000-0000-000093030000}"/>
    <cellStyle name="40% - Accent1 42 2" xfId="976" xr:uid="{00000000-0005-0000-0000-000094030000}"/>
    <cellStyle name="40% - Accent1 43" xfId="977" xr:uid="{00000000-0005-0000-0000-000095030000}"/>
    <cellStyle name="40% - Accent1 43 2" xfId="978" xr:uid="{00000000-0005-0000-0000-000096030000}"/>
    <cellStyle name="40% - Accent1 44" xfId="979" xr:uid="{00000000-0005-0000-0000-000097030000}"/>
    <cellStyle name="40% - Accent1 44 2" xfId="980" xr:uid="{00000000-0005-0000-0000-000098030000}"/>
    <cellStyle name="40% - Accent1 45" xfId="981" xr:uid="{00000000-0005-0000-0000-000099030000}"/>
    <cellStyle name="40% - Accent1 45 2" xfId="982" xr:uid="{00000000-0005-0000-0000-00009A030000}"/>
    <cellStyle name="40% - Accent1 46" xfId="983" xr:uid="{00000000-0005-0000-0000-00009B030000}"/>
    <cellStyle name="40% - Accent1 46 2" xfId="984" xr:uid="{00000000-0005-0000-0000-00009C030000}"/>
    <cellStyle name="40% - Accent1 47" xfId="985" xr:uid="{00000000-0005-0000-0000-00009D030000}"/>
    <cellStyle name="40% - Accent1 47 2" xfId="986" xr:uid="{00000000-0005-0000-0000-00009E030000}"/>
    <cellStyle name="40% - Accent1 48" xfId="987" xr:uid="{00000000-0005-0000-0000-00009F030000}"/>
    <cellStyle name="40% - Accent1 48 2" xfId="988" xr:uid="{00000000-0005-0000-0000-0000A0030000}"/>
    <cellStyle name="40% - Accent1 48 2 2" xfId="44416" xr:uid="{00000000-0005-0000-0000-0000A1030000}"/>
    <cellStyle name="40% - Accent1 48 3" xfId="44417" xr:uid="{00000000-0005-0000-0000-0000A2030000}"/>
    <cellStyle name="40% - Accent1 49" xfId="989" xr:uid="{00000000-0005-0000-0000-0000A3030000}"/>
    <cellStyle name="40% - Accent1 5" xfId="990" xr:uid="{00000000-0005-0000-0000-0000A4030000}"/>
    <cellStyle name="40% - Accent1 5 2" xfId="991" xr:uid="{00000000-0005-0000-0000-0000A5030000}"/>
    <cellStyle name="40% - Accent1 50" xfId="992" xr:uid="{00000000-0005-0000-0000-0000A6030000}"/>
    <cellStyle name="40% - Accent1 51" xfId="993" xr:uid="{00000000-0005-0000-0000-0000A7030000}"/>
    <cellStyle name="40% - Accent1 52" xfId="994" xr:uid="{00000000-0005-0000-0000-0000A8030000}"/>
    <cellStyle name="40% - Accent1 53" xfId="995" xr:uid="{00000000-0005-0000-0000-0000A9030000}"/>
    <cellStyle name="40% - Accent1 54" xfId="996" xr:uid="{00000000-0005-0000-0000-0000AA030000}"/>
    <cellStyle name="40% - Accent1 55" xfId="997" xr:uid="{00000000-0005-0000-0000-0000AB030000}"/>
    <cellStyle name="40% - Accent1 56" xfId="998" xr:uid="{00000000-0005-0000-0000-0000AC030000}"/>
    <cellStyle name="40% - Accent1 57" xfId="999" xr:uid="{00000000-0005-0000-0000-0000AD030000}"/>
    <cellStyle name="40% - Accent1 58" xfId="1000" xr:uid="{00000000-0005-0000-0000-0000AE030000}"/>
    <cellStyle name="40% - Accent1 59" xfId="44418" xr:uid="{00000000-0005-0000-0000-0000AF030000}"/>
    <cellStyle name="40% - Accent1 6" xfId="1001" xr:uid="{00000000-0005-0000-0000-0000B0030000}"/>
    <cellStyle name="40% - Accent1 6 2" xfId="1002" xr:uid="{00000000-0005-0000-0000-0000B1030000}"/>
    <cellStyle name="40% - Accent1 60" xfId="44419" xr:uid="{00000000-0005-0000-0000-0000B2030000}"/>
    <cellStyle name="40% - Accent1 61" xfId="44420" xr:uid="{00000000-0005-0000-0000-0000B3030000}"/>
    <cellStyle name="40% - Accent1 7" xfId="1003" xr:uid="{00000000-0005-0000-0000-0000B4030000}"/>
    <cellStyle name="40% - Accent1 7 2" xfId="1004" xr:uid="{00000000-0005-0000-0000-0000B5030000}"/>
    <cellStyle name="40% - Accent1 8" xfId="1005" xr:uid="{00000000-0005-0000-0000-0000B6030000}"/>
    <cellStyle name="40% - Accent1 8 2" xfId="1006" xr:uid="{00000000-0005-0000-0000-0000B7030000}"/>
    <cellStyle name="40% - Accent1 9" xfId="1007" xr:uid="{00000000-0005-0000-0000-0000B8030000}"/>
    <cellStyle name="40% - Accent1 9 2" xfId="1008" xr:uid="{00000000-0005-0000-0000-0000B9030000}"/>
    <cellStyle name="40% - Accent2 10" xfId="1009" xr:uid="{00000000-0005-0000-0000-0000BA030000}"/>
    <cellStyle name="40% - Accent2 10 2" xfId="1010" xr:uid="{00000000-0005-0000-0000-0000BB030000}"/>
    <cellStyle name="40% - Accent2 11" xfId="1011" xr:uid="{00000000-0005-0000-0000-0000BC030000}"/>
    <cellStyle name="40% - Accent2 11 2" xfId="1012" xr:uid="{00000000-0005-0000-0000-0000BD030000}"/>
    <cellStyle name="40% - Accent2 12" xfId="1013" xr:uid="{00000000-0005-0000-0000-0000BE030000}"/>
    <cellStyle name="40% - Accent2 12 2" xfId="1014" xr:uid="{00000000-0005-0000-0000-0000BF030000}"/>
    <cellStyle name="40% - Accent2 13" xfId="1015" xr:uid="{00000000-0005-0000-0000-0000C0030000}"/>
    <cellStyle name="40% - Accent2 13 2" xfId="1016" xr:uid="{00000000-0005-0000-0000-0000C1030000}"/>
    <cellStyle name="40% - Accent2 14" xfId="1017" xr:uid="{00000000-0005-0000-0000-0000C2030000}"/>
    <cellStyle name="40% - Accent2 14 2" xfId="1018" xr:uid="{00000000-0005-0000-0000-0000C3030000}"/>
    <cellStyle name="40% - Accent2 15" xfId="1019" xr:uid="{00000000-0005-0000-0000-0000C4030000}"/>
    <cellStyle name="40% - Accent2 15 2" xfId="1020" xr:uid="{00000000-0005-0000-0000-0000C5030000}"/>
    <cellStyle name="40% - Accent2 16" xfId="1021" xr:uid="{00000000-0005-0000-0000-0000C6030000}"/>
    <cellStyle name="40% - Accent2 16 2" xfId="1022" xr:uid="{00000000-0005-0000-0000-0000C7030000}"/>
    <cellStyle name="40% - Accent2 17" xfId="1023" xr:uid="{00000000-0005-0000-0000-0000C8030000}"/>
    <cellStyle name="40% - Accent2 17 2" xfId="1024" xr:uid="{00000000-0005-0000-0000-0000C9030000}"/>
    <cellStyle name="40% - Accent2 18" xfId="1025" xr:uid="{00000000-0005-0000-0000-0000CA030000}"/>
    <cellStyle name="40% - Accent2 18 2" xfId="1026" xr:uid="{00000000-0005-0000-0000-0000CB030000}"/>
    <cellStyle name="40% - Accent2 19" xfId="1027" xr:uid="{00000000-0005-0000-0000-0000CC030000}"/>
    <cellStyle name="40% - Accent2 19 2" xfId="1028" xr:uid="{00000000-0005-0000-0000-0000CD030000}"/>
    <cellStyle name="40% - Accent2 2" xfId="15" xr:uid="{00000000-0005-0000-0000-0000CE030000}"/>
    <cellStyle name="40% - Accent2 2 2" xfId="1029" xr:uid="{00000000-0005-0000-0000-0000CF030000}"/>
    <cellStyle name="40% - Accent2 2 3" xfId="1030" xr:uid="{00000000-0005-0000-0000-0000D0030000}"/>
    <cellStyle name="40% - Accent2 2 4" xfId="44421" xr:uid="{00000000-0005-0000-0000-0000D1030000}"/>
    <cellStyle name="40% - Accent2 2_CM" xfId="1031" xr:uid="{00000000-0005-0000-0000-0000D2030000}"/>
    <cellStyle name="40% - Accent2 20" xfId="1032" xr:uid="{00000000-0005-0000-0000-0000D3030000}"/>
    <cellStyle name="40% - Accent2 20 2" xfId="1033" xr:uid="{00000000-0005-0000-0000-0000D4030000}"/>
    <cellStyle name="40% - Accent2 21" xfId="1034" xr:uid="{00000000-0005-0000-0000-0000D5030000}"/>
    <cellStyle name="40% - Accent2 21 2" xfId="1035" xr:uid="{00000000-0005-0000-0000-0000D6030000}"/>
    <cellStyle name="40% - Accent2 22" xfId="1036" xr:uid="{00000000-0005-0000-0000-0000D7030000}"/>
    <cellStyle name="40% - Accent2 22 2" xfId="1037" xr:uid="{00000000-0005-0000-0000-0000D8030000}"/>
    <cellStyle name="40% - Accent2 23" xfId="1038" xr:uid="{00000000-0005-0000-0000-0000D9030000}"/>
    <cellStyle name="40% - Accent2 23 2" xfId="1039" xr:uid="{00000000-0005-0000-0000-0000DA030000}"/>
    <cellStyle name="40% - Accent2 24" xfId="1040" xr:uid="{00000000-0005-0000-0000-0000DB030000}"/>
    <cellStyle name="40% - Accent2 24 2" xfId="1041" xr:uid="{00000000-0005-0000-0000-0000DC030000}"/>
    <cellStyle name="40% - Accent2 25" xfId="1042" xr:uid="{00000000-0005-0000-0000-0000DD030000}"/>
    <cellStyle name="40% - Accent2 25 2" xfId="1043" xr:uid="{00000000-0005-0000-0000-0000DE030000}"/>
    <cellStyle name="40% - Accent2 26" xfId="1044" xr:uid="{00000000-0005-0000-0000-0000DF030000}"/>
    <cellStyle name="40% - Accent2 26 2" xfId="1045" xr:uid="{00000000-0005-0000-0000-0000E0030000}"/>
    <cellStyle name="40% - Accent2 27" xfId="1046" xr:uid="{00000000-0005-0000-0000-0000E1030000}"/>
    <cellStyle name="40% - Accent2 27 2" xfId="1047" xr:uid="{00000000-0005-0000-0000-0000E2030000}"/>
    <cellStyle name="40% - Accent2 28" xfId="1048" xr:uid="{00000000-0005-0000-0000-0000E3030000}"/>
    <cellStyle name="40% - Accent2 28 2" xfId="1049" xr:uid="{00000000-0005-0000-0000-0000E4030000}"/>
    <cellStyle name="40% - Accent2 29" xfId="1050" xr:uid="{00000000-0005-0000-0000-0000E5030000}"/>
    <cellStyle name="40% - Accent2 29 2" xfId="1051" xr:uid="{00000000-0005-0000-0000-0000E6030000}"/>
    <cellStyle name="40% - Accent2 3" xfId="16" xr:uid="{00000000-0005-0000-0000-0000E7030000}"/>
    <cellStyle name="40% - Accent2 3 2" xfId="1052" xr:uid="{00000000-0005-0000-0000-0000E8030000}"/>
    <cellStyle name="40% - Accent2 3 2 2" xfId="1053" xr:uid="{00000000-0005-0000-0000-0000E9030000}"/>
    <cellStyle name="40% - Accent2 3 2 3" xfId="1054" xr:uid="{00000000-0005-0000-0000-0000EA030000}"/>
    <cellStyle name="40% - Accent2 3 3" xfId="1055" xr:uid="{00000000-0005-0000-0000-0000EB030000}"/>
    <cellStyle name="40% - Accent2 3 4" xfId="44422" xr:uid="{00000000-0005-0000-0000-0000EC030000}"/>
    <cellStyle name="40% - Accent2 30" xfId="1056" xr:uid="{00000000-0005-0000-0000-0000ED030000}"/>
    <cellStyle name="40% - Accent2 30 2" xfId="1057" xr:uid="{00000000-0005-0000-0000-0000EE030000}"/>
    <cellStyle name="40% - Accent2 31" xfId="1058" xr:uid="{00000000-0005-0000-0000-0000EF030000}"/>
    <cellStyle name="40% - Accent2 31 2" xfId="1059" xr:uid="{00000000-0005-0000-0000-0000F0030000}"/>
    <cellStyle name="40% - Accent2 32" xfId="1060" xr:uid="{00000000-0005-0000-0000-0000F1030000}"/>
    <cellStyle name="40% - Accent2 32 2" xfId="1061" xr:uid="{00000000-0005-0000-0000-0000F2030000}"/>
    <cellStyle name="40% - Accent2 33" xfId="1062" xr:uid="{00000000-0005-0000-0000-0000F3030000}"/>
    <cellStyle name="40% - Accent2 33 2" xfId="1063" xr:uid="{00000000-0005-0000-0000-0000F4030000}"/>
    <cellStyle name="40% - Accent2 34" xfId="1064" xr:uid="{00000000-0005-0000-0000-0000F5030000}"/>
    <cellStyle name="40% - Accent2 34 2" xfId="1065" xr:uid="{00000000-0005-0000-0000-0000F6030000}"/>
    <cellStyle name="40% - Accent2 35" xfId="1066" xr:uid="{00000000-0005-0000-0000-0000F7030000}"/>
    <cellStyle name="40% - Accent2 35 2" xfId="1067" xr:uid="{00000000-0005-0000-0000-0000F8030000}"/>
    <cellStyle name="40% - Accent2 36" xfId="1068" xr:uid="{00000000-0005-0000-0000-0000F9030000}"/>
    <cellStyle name="40% - Accent2 36 2" xfId="1069" xr:uid="{00000000-0005-0000-0000-0000FA030000}"/>
    <cellStyle name="40% - Accent2 37" xfId="1070" xr:uid="{00000000-0005-0000-0000-0000FB030000}"/>
    <cellStyle name="40% - Accent2 37 2" xfId="1071" xr:uid="{00000000-0005-0000-0000-0000FC030000}"/>
    <cellStyle name="40% - Accent2 38" xfId="1072" xr:uid="{00000000-0005-0000-0000-0000FD030000}"/>
    <cellStyle name="40% - Accent2 38 2" xfId="1073" xr:uid="{00000000-0005-0000-0000-0000FE030000}"/>
    <cellStyle name="40% - Accent2 39" xfId="1074" xr:uid="{00000000-0005-0000-0000-0000FF030000}"/>
    <cellStyle name="40% - Accent2 39 2" xfId="1075" xr:uid="{00000000-0005-0000-0000-000000040000}"/>
    <cellStyle name="40% - Accent2 4" xfId="1076" xr:uid="{00000000-0005-0000-0000-000001040000}"/>
    <cellStyle name="40% - Accent2 4 2" xfId="1077" xr:uid="{00000000-0005-0000-0000-000002040000}"/>
    <cellStyle name="40% - Accent2 40" xfId="1078" xr:uid="{00000000-0005-0000-0000-000003040000}"/>
    <cellStyle name="40% - Accent2 40 2" xfId="1079" xr:uid="{00000000-0005-0000-0000-000004040000}"/>
    <cellStyle name="40% - Accent2 41" xfId="1080" xr:uid="{00000000-0005-0000-0000-000005040000}"/>
    <cellStyle name="40% - Accent2 41 2" xfId="1081" xr:uid="{00000000-0005-0000-0000-000006040000}"/>
    <cellStyle name="40% - Accent2 42" xfId="1082" xr:uid="{00000000-0005-0000-0000-000007040000}"/>
    <cellStyle name="40% - Accent2 42 2" xfId="1083" xr:uid="{00000000-0005-0000-0000-000008040000}"/>
    <cellStyle name="40% - Accent2 43" xfId="1084" xr:uid="{00000000-0005-0000-0000-000009040000}"/>
    <cellStyle name="40% - Accent2 43 2" xfId="1085" xr:uid="{00000000-0005-0000-0000-00000A040000}"/>
    <cellStyle name="40% - Accent2 44" xfId="1086" xr:uid="{00000000-0005-0000-0000-00000B040000}"/>
    <cellStyle name="40% - Accent2 44 2" xfId="1087" xr:uid="{00000000-0005-0000-0000-00000C040000}"/>
    <cellStyle name="40% - Accent2 45" xfId="1088" xr:uid="{00000000-0005-0000-0000-00000D040000}"/>
    <cellStyle name="40% - Accent2 45 2" xfId="1089" xr:uid="{00000000-0005-0000-0000-00000E040000}"/>
    <cellStyle name="40% - Accent2 46" xfId="1090" xr:uid="{00000000-0005-0000-0000-00000F040000}"/>
    <cellStyle name="40% - Accent2 46 2" xfId="1091" xr:uid="{00000000-0005-0000-0000-000010040000}"/>
    <cellStyle name="40% - Accent2 47" xfId="1092" xr:uid="{00000000-0005-0000-0000-000011040000}"/>
    <cellStyle name="40% - Accent2 47 2" xfId="1093" xr:uid="{00000000-0005-0000-0000-000012040000}"/>
    <cellStyle name="40% - Accent2 48" xfId="1094" xr:uid="{00000000-0005-0000-0000-000013040000}"/>
    <cellStyle name="40% - Accent2 48 2" xfId="1095" xr:uid="{00000000-0005-0000-0000-000014040000}"/>
    <cellStyle name="40% - Accent2 48 2 2" xfId="44423" xr:uid="{00000000-0005-0000-0000-000015040000}"/>
    <cellStyle name="40% - Accent2 48 3" xfId="44424" xr:uid="{00000000-0005-0000-0000-000016040000}"/>
    <cellStyle name="40% - Accent2 49" xfId="1096" xr:uid="{00000000-0005-0000-0000-000017040000}"/>
    <cellStyle name="40% - Accent2 5" xfId="1097" xr:uid="{00000000-0005-0000-0000-000018040000}"/>
    <cellStyle name="40% - Accent2 5 2" xfId="1098" xr:uid="{00000000-0005-0000-0000-000019040000}"/>
    <cellStyle name="40% - Accent2 50" xfId="1099" xr:uid="{00000000-0005-0000-0000-00001A040000}"/>
    <cellStyle name="40% - Accent2 51" xfId="1100" xr:uid="{00000000-0005-0000-0000-00001B040000}"/>
    <cellStyle name="40% - Accent2 52" xfId="1101" xr:uid="{00000000-0005-0000-0000-00001C040000}"/>
    <cellStyle name="40% - Accent2 53" xfId="1102" xr:uid="{00000000-0005-0000-0000-00001D040000}"/>
    <cellStyle name="40% - Accent2 54" xfId="1103" xr:uid="{00000000-0005-0000-0000-00001E040000}"/>
    <cellStyle name="40% - Accent2 55" xfId="1104" xr:uid="{00000000-0005-0000-0000-00001F040000}"/>
    <cellStyle name="40% - Accent2 56" xfId="1105" xr:uid="{00000000-0005-0000-0000-000020040000}"/>
    <cellStyle name="40% - Accent2 57" xfId="1106" xr:uid="{00000000-0005-0000-0000-000021040000}"/>
    <cellStyle name="40% - Accent2 58" xfId="1107" xr:uid="{00000000-0005-0000-0000-000022040000}"/>
    <cellStyle name="40% - Accent2 6" xfId="1108" xr:uid="{00000000-0005-0000-0000-000023040000}"/>
    <cellStyle name="40% - Accent2 6 2" xfId="1109" xr:uid="{00000000-0005-0000-0000-000024040000}"/>
    <cellStyle name="40% - Accent2 7" xfId="1110" xr:uid="{00000000-0005-0000-0000-000025040000}"/>
    <cellStyle name="40% - Accent2 7 2" xfId="1111" xr:uid="{00000000-0005-0000-0000-000026040000}"/>
    <cellStyle name="40% - Accent2 8" xfId="1112" xr:uid="{00000000-0005-0000-0000-000027040000}"/>
    <cellStyle name="40% - Accent2 8 2" xfId="1113" xr:uid="{00000000-0005-0000-0000-000028040000}"/>
    <cellStyle name="40% - Accent2 9" xfId="1114" xr:uid="{00000000-0005-0000-0000-000029040000}"/>
    <cellStyle name="40% - Accent2 9 2" xfId="1115" xr:uid="{00000000-0005-0000-0000-00002A040000}"/>
    <cellStyle name="40% - Accent3 10" xfId="1116" xr:uid="{00000000-0005-0000-0000-00002B040000}"/>
    <cellStyle name="40% - Accent3 10 2" xfId="1117" xr:uid="{00000000-0005-0000-0000-00002C040000}"/>
    <cellStyle name="40% - Accent3 11" xfId="1118" xr:uid="{00000000-0005-0000-0000-00002D040000}"/>
    <cellStyle name="40% - Accent3 11 2" xfId="1119" xr:uid="{00000000-0005-0000-0000-00002E040000}"/>
    <cellStyle name="40% - Accent3 12" xfId="1120" xr:uid="{00000000-0005-0000-0000-00002F040000}"/>
    <cellStyle name="40% - Accent3 12 2" xfId="1121" xr:uid="{00000000-0005-0000-0000-000030040000}"/>
    <cellStyle name="40% - Accent3 13" xfId="1122" xr:uid="{00000000-0005-0000-0000-000031040000}"/>
    <cellStyle name="40% - Accent3 13 2" xfId="1123" xr:uid="{00000000-0005-0000-0000-000032040000}"/>
    <cellStyle name="40% - Accent3 14" xfId="1124" xr:uid="{00000000-0005-0000-0000-000033040000}"/>
    <cellStyle name="40% - Accent3 14 2" xfId="1125" xr:uid="{00000000-0005-0000-0000-000034040000}"/>
    <cellStyle name="40% - Accent3 15" xfId="1126" xr:uid="{00000000-0005-0000-0000-000035040000}"/>
    <cellStyle name="40% - Accent3 15 2" xfId="1127" xr:uid="{00000000-0005-0000-0000-000036040000}"/>
    <cellStyle name="40% - Accent3 16" xfId="1128" xr:uid="{00000000-0005-0000-0000-000037040000}"/>
    <cellStyle name="40% - Accent3 16 2" xfId="1129" xr:uid="{00000000-0005-0000-0000-000038040000}"/>
    <cellStyle name="40% - Accent3 17" xfId="1130" xr:uid="{00000000-0005-0000-0000-000039040000}"/>
    <cellStyle name="40% - Accent3 17 2" xfId="1131" xr:uid="{00000000-0005-0000-0000-00003A040000}"/>
    <cellStyle name="40% - Accent3 18" xfId="1132" xr:uid="{00000000-0005-0000-0000-00003B040000}"/>
    <cellStyle name="40% - Accent3 18 2" xfId="1133" xr:uid="{00000000-0005-0000-0000-00003C040000}"/>
    <cellStyle name="40% - Accent3 19" xfId="1134" xr:uid="{00000000-0005-0000-0000-00003D040000}"/>
    <cellStyle name="40% - Accent3 19 2" xfId="1135" xr:uid="{00000000-0005-0000-0000-00003E040000}"/>
    <cellStyle name="40% - Accent3 2" xfId="17" xr:uid="{00000000-0005-0000-0000-00003F040000}"/>
    <cellStyle name="40% - Accent3 2 2" xfId="1136" xr:uid="{00000000-0005-0000-0000-000040040000}"/>
    <cellStyle name="40% - Accent3 2 3" xfId="1137" xr:uid="{00000000-0005-0000-0000-000041040000}"/>
    <cellStyle name="40% - Accent3 2 4" xfId="44425" xr:uid="{00000000-0005-0000-0000-000042040000}"/>
    <cellStyle name="40% - Accent3 2_CM" xfId="1138" xr:uid="{00000000-0005-0000-0000-000043040000}"/>
    <cellStyle name="40% - Accent3 20" xfId="1139" xr:uid="{00000000-0005-0000-0000-000044040000}"/>
    <cellStyle name="40% - Accent3 20 2" xfId="1140" xr:uid="{00000000-0005-0000-0000-000045040000}"/>
    <cellStyle name="40% - Accent3 21" xfId="1141" xr:uid="{00000000-0005-0000-0000-000046040000}"/>
    <cellStyle name="40% - Accent3 21 2" xfId="1142" xr:uid="{00000000-0005-0000-0000-000047040000}"/>
    <cellStyle name="40% - Accent3 22" xfId="1143" xr:uid="{00000000-0005-0000-0000-000048040000}"/>
    <cellStyle name="40% - Accent3 22 2" xfId="1144" xr:uid="{00000000-0005-0000-0000-000049040000}"/>
    <cellStyle name="40% - Accent3 23" xfId="1145" xr:uid="{00000000-0005-0000-0000-00004A040000}"/>
    <cellStyle name="40% - Accent3 23 2" xfId="1146" xr:uid="{00000000-0005-0000-0000-00004B040000}"/>
    <cellStyle name="40% - Accent3 24" xfId="1147" xr:uid="{00000000-0005-0000-0000-00004C040000}"/>
    <cellStyle name="40% - Accent3 24 2" xfId="1148" xr:uid="{00000000-0005-0000-0000-00004D040000}"/>
    <cellStyle name="40% - Accent3 25" xfId="1149" xr:uid="{00000000-0005-0000-0000-00004E040000}"/>
    <cellStyle name="40% - Accent3 25 2" xfId="1150" xr:uid="{00000000-0005-0000-0000-00004F040000}"/>
    <cellStyle name="40% - Accent3 26" xfId="1151" xr:uid="{00000000-0005-0000-0000-000050040000}"/>
    <cellStyle name="40% - Accent3 26 2" xfId="1152" xr:uid="{00000000-0005-0000-0000-000051040000}"/>
    <cellStyle name="40% - Accent3 27" xfId="1153" xr:uid="{00000000-0005-0000-0000-000052040000}"/>
    <cellStyle name="40% - Accent3 27 2" xfId="1154" xr:uid="{00000000-0005-0000-0000-000053040000}"/>
    <cellStyle name="40% - Accent3 28" xfId="1155" xr:uid="{00000000-0005-0000-0000-000054040000}"/>
    <cellStyle name="40% - Accent3 28 2" xfId="1156" xr:uid="{00000000-0005-0000-0000-000055040000}"/>
    <cellStyle name="40% - Accent3 29" xfId="1157" xr:uid="{00000000-0005-0000-0000-000056040000}"/>
    <cellStyle name="40% - Accent3 29 2" xfId="1158" xr:uid="{00000000-0005-0000-0000-000057040000}"/>
    <cellStyle name="40% - Accent3 3" xfId="18" xr:uid="{00000000-0005-0000-0000-000058040000}"/>
    <cellStyle name="40% - Accent3 3 2" xfId="1159" xr:uid="{00000000-0005-0000-0000-000059040000}"/>
    <cellStyle name="40% - Accent3 3 2 2" xfId="1160" xr:uid="{00000000-0005-0000-0000-00005A040000}"/>
    <cellStyle name="40% - Accent3 3 2 3" xfId="1161" xr:uid="{00000000-0005-0000-0000-00005B040000}"/>
    <cellStyle name="40% - Accent3 3 3" xfId="1162" xr:uid="{00000000-0005-0000-0000-00005C040000}"/>
    <cellStyle name="40% - Accent3 3 4" xfId="44426" xr:uid="{00000000-0005-0000-0000-00005D040000}"/>
    <cellStyle name="40% - Accent3 30" xfId="1163" xr:uid="{00000000-0005-0000-0000-00005E040000}"/>
    <cellStyle name="40% - Accent3 30 2" xfId="1164" xr:uid="{00000000-0005-0000-0000-00005F040000}"/>
    <cellStyle name="40% - Accent3 31" xfId="1165" xr:uid="{00000000-0005-0000-0000-000060040000}"/>
    <cellStyle name="40% - Accent3 31 2" xfId="1166" xr:uid="{00000000-0005-0000-0000-000061040000}"/>
    <cellStyle name="40% - Accent3 32" xfId="1167" xr:uid="{00000000-0005-0000-0000-000062040000}"/>
    <cellStyle name="40% - Accent3 32 2" xfId="1168" xr:uid="{00000000-0005-0000-0000-000063040000}"/>
    <cellStyle name="40% - Accent3 33" xfId="1169" xr:uid="{00000000-0005-0000-0000-000064040000}"/>
    <cellStyle name="40% - Accent3 33 2" xfId="1170" xr:uid="{00000000-0005-0000-0000-000065040000}"/>
    <cellStyle name="40% - Accent3 34" xfId="1171" xr:uid="{00000000-0005-0000-0000-000066040000}"/>
    <cellStyle name="40% - Accent3 34 2" xfId="1172" xr:uid="{00000000-0005-0000-0000-000067040000}"/>
    <cellStyle name="40% - Accent3 35" xfId="1173" xr:uid="{00000000-0005-0000-0000-000068040000}"/>
    <cellStyle name="40% - Accent3 35 2" xfId="1174" xr:uid="{00000000-0005-0000-0000-000069040000}"/>
    <cellStyle name="40% - Accent3 36" xfId="1175" xr:uid="{00000000-0005-0000-0000-00006A040000}"/>
    <cellStyle name="40% - Accent3 36 2" xfId="1176" xr:uid="{00000000-0005-0000-0000-00006B040000}"/>
    <cellStyle name="40% - Accent3 37" xfId="1177" xr:uid="{00000000-0005-0000-0000-00006C040000}"/>
    <cellStyle name="40% - Accent3 37 2" xfId="1178" xr:uid="{00000000-0005-0000-0000-00006D040000}"/>
    <cellStyle name="40% - Accent3 38" xfId="1179" xr:uid="{00000000-0005-0000-0000-00006E040000}"/>
    <cellStyle name="40% - Accent3 38 2" xfId="1180" xr:uid="{00000000-0005-0000-0000-00006F040000}"/>
    <cellStyle name="40% - Accent3 39" xfId="1181" xr:uid="{00000000-0005-0000-0000-000070040000}"/>
    <cellStyle name="40% - Accent3 39 2" xfId="1182" xr:uid="{00000000-0005-0000-0000-000071040000}"/>
    <cellStyle name="40% - Accent3 4" xfId="1183" xr:uid="{00000000-0005-0000-0000-000072040000}"/>
    <cellStyle name="40% - Accent3 4 2" xfId="1184" xr:uid="{00000000-0005-0000-0000-000073040000}"/>
    <cellStyle name="40% - Accent3 40" xfId="1185" xr:uid="{00000000-0005-0000-0000-000074040000}"/>
    <cellStyle name="40% - Accent3 40 2" xfId="1186" xr:uid="{00000000-0005-0000-0000-000075040000}"/>
    <cellStyle name="40% - Accent3 41" xfId="1187" xr:uid="{00000000-0005-0000-0000-000076040000}"/>
    <cellStyle name="40% - Accent3 41 2" xfId="1188" xr:uid="{00000000-0005-0000-0000-000077040000}"/>
    <cellStyle name="40% - Accent3 42" xfId="1189" xr:uid="{00000000-0005-0000-0000-000078040000}"/>
    <cellStyle name="40% - Accent3 42 2" xfId="1190" xr:uid="{00000000-0005-0000-0000-000079040000}"/>
    <cellStyle name="40% - Accent3 43" xfId="1191" xr:uid="{00000000-0005-0000-0000-00007A040000}"/>
    <cellStyle name="40% - Accent3 43 2" xfId="1192" xr:uid="{00000000-0005-0000-0000-00007B040000}"/>
    <cellStyle name="40% - Accent3 44" xfId="1193" xr:uid="{00000000-0005-0000-0000-00007C040000}"/>
    <cellStyle name="40% - Accent3 44 2" xfId="1194" xr:uid="{00000000-0005-0000-0000-00007D040000}"/>
    <cellStyle name="40% - Accent3 45" xfId="1195" xr:uid="{00000000-0005-0000-0000-00007E040000}"/>
    <cellStyle name="40% - Accent3 45 2" xfId="1196" xr:uid="{00000000-0005-0000-0000-00007F040000}"/>
    <cellStyle name="40% - Accent3 46" xfId="1197" xr:uid="{00000000-0005-0000-0000-000080040000}"/>
    <cellStyle name="40% - Accent3 46 2" xfId="1198" xr:uid="{00000000-0005-0000-0000-000081040000}"/>
    <cellStyle name="40% - Accent3 47" xfId="1199" xr:uid="{00000000-0005-0000-0000-000082040000}"/>
    <cellStyle name="40% - Accent3 47 2" xfId="1200" xr:uid="{00000000-0005-0000-0000-000083040000}"/>
    <cellStyle name="40% - Accent3 48" xfId="1201" xr:uid="{00000000-0005-0000-0000-000084040000}"/>
    <cellStyle name="40% - Accent3 48 2" xfId="1202" xr:uid="{00000000-0005-0000-0000-000085040000}"/>
    <cellStyle name="40% - Accent3 48 2 2" xfId="44427" xr:uid="{00000000-0005-0000-0000-000086040000}"/>
    <cellStyle name="40% - Accent3 48 3" xfId="44428" xr:uid="{00000000-0005-0000-0000-000087040000}"/>
    <cellStyle name="40% - Accent3 49" xfId="1203" xr:uid="{00000000-0005-0000-0000-000088040000}"/>
    <cellStyle name="40% - Accent3 5" xfId="1204" xr:uid="{00000000-0005-0000-0000-000089040000}"/>
    <cellStyle name="40% - Accent3 5 2" xfId="1205" xr:uid="{00000000-0005-0000-0000-00008A040000}"/>
    <cellStyle name="40% - Accent3 50" xfId="1206" xr:uid="{00000000-0005-0000-0000-00008B040000}"/>
    <cellStyle name="40% - Accent3 51" xfId="1207" xr:uid="{00000000-0005-0000-0000-00008C040000}"/>
    <cellStyle name="40% - Accent3 52" xfId="1208" xr:uid="{00000000-0005-0000-0000-00008D040000}"/>
    <cellStyle name="40% - Accent3 53" xfId="1209" xr:uid="{00000000-0005-0000-0000-00008E040000}"/>
    <cellStyle name="40% - Accent3 54" xfId="1210" xr:uid="{00000000-0005-0000-0000-00008F040000}"/>
    <cellStyle name="40% - Accent3 55" xfId="1211" xr:uid="{00000000-0005-0000-0000-000090040000}"/>
    <cellStyle name="40% - Accent3 56" xfId="1212" xr:uid="{00000000-0005-0000-0000-000091040000}"/>
    <cellStyle name="40% - Accent3 57" xfId="1213" xr:uid="{00000000-0005-0000-0000-000092040000}"/>
    <cellStyle name="40% - Accent3 58" xfId="1214" xr:uid="{00000000-0005-0000-0000-000093040000}"/>
    <cellStyle name="40% - Accent3 59" xfId="44429" xr:uid="{00000000-0005-0000-0000-000094040000}"/>
    <cellStyle name="40% - Accent3 6" xfId="1215" xr:uid="{00000000-0005-0000-0000-000095040000}"/>
    <cellStyle name="40% - Accent3 6 2" xfId="1216" xr:uid="{00000000-0005-0000-0000-000096040000}"/>
    <cellStyle name="40% - Accent3 60" xfId="44430" xr:uid="{00000000-0005-0000-0000-000097040000}"/>
    <cellStyle name="40% - Accent3 61" xfId="44431" xr:uid="{00000000-0005-0000-0000-000098040000}"/>
    <cellStyle name="40% - Accent3 7" xfId="1217" xr:uid="{00000000-0005-0000-0000-000099040000}"/>
    <cellStyle name="40% - Accent3 7 2" xfId="1218" xr:uid="{00000000-0005-0000-0000-00009A040000}"/>
    <cellStyle name="40% - Accent3 8" xfId="1219" xr:uid="{00000000-0005-0000-0000-00009B040000}"/>
    <cellStyle name="40% - Accent3 8 2" xfId="1220" xr:uid="{00000000-0005-0000-0000-00009C040000}"/>
    <cellStyle name="40% - Accent3 9" xfId="1221" xr:uid="{00000000-0005-0000-0000-00009D040000}"/>
    <cellStyle name="40% - Accent3 9 2" xfId="1222" xr:uid="{00000000-0005-0000-0000-00009E040000}"/>
    <cellStyle name="40% - Accent4 10" xfId="1223" xr:uid="{00000000-0005-0000-0000-00009F040000}"/>
    <cellStyle name="40% - Accent4 10 2" xfId="1224" xr:uid="{00000000-0005-0000-0000-0000A0040000}"/>
    <cellStyle name="40% - Accent4 11" xfId="1225" xr:uid="{00000000-0005-0000-0000-0000A1040000}"/>
    <cellStyle name="40% - Accent4 11 2" xfId="1226" xr:uid="{00000000-0005-0000-0000-0000A2040000}"/>
    <cellStyle name="40% - Accent4 12" xfId="1227" xr:uid="{00000000-0005-0000-0000-0000A3040000}"/>
    <cellStyle name="40% - Accent4 12 2" xfId="1228" xr:uid="{00000000-0005-0000-0000-0000A4040000}"/>
    <cellStyle name="40% - Accent4 13" xfId="1229" xr:uid="{00000000-0005-0000-0000-0000A5040000}"/>
    <cellStyle name="40% - Accent4 13 2" xfId="1230" xr:uid="{00000000-0005-0000-0000-0000A6040000}"/>
    <cellStyle name="40% - Accent4 14" xfId="1231" xr:uid="{00000000-0005-0000-0000-0000A7040000}"/>
    <cellStyle name="40% - Accent4 14 2" xfId="1232" xr:uid="{00000000-0005-0000-0000-0000A8040000}"/>
    <cellStyle name="40% - Accent4 15" xfId="1233" xr:uid="{00000000-0005-0000-0000-0000A9040000}"/>
    <cellStyle name="40% - Accent4 15 2" xfId="1234" xr:uid="{00000000-0005-0000-0000-0000AA040000}"/>
    <cellStyle name="40% - Accent4 16" xfId="1235" xr:uid="{00000000-0005-0000-0000-0000AB040000}"/>
    <cellStyle name="40% - Accent4 16 2" xfId="1236" xr:uid="{00000000-0005-0000-0000-0000AC040000}"/>
    <cellStyle name="40% - Accent4 17" xfId="1237" xr:uid="{00000000-0005-0000-0000-0000AD040000}"/>
    <cellStyle name="40% - Accent4 17 2" xfId="1238" xr:uid="{00000000-0005-0000-0000-0000AE040000}"/>
    <cellStyle name="40% - Accent4 18" xfId="1239" xr:uid="{00000000-0005-0000-0000-0000AF040000}"/>
    <cellStyle name="40% - Accent4 18 2" xfId="1240" xr:uid="{00000000-0005-0000-0000-0000B0040000}"/>
    <cellStyle name="40% - Accent4 19" xfId="1241" xr:uid="{00000000-0005-0000-0000-0000B1040000}"/>
    <cellStyle name="40% - Accent4 19 2" xfId="1242" xr:uid="{00000000-0005-0000-0000-0000B2040000}"/>
    <cellStyle name="40% - Accent4 2" xfId="19" xr:uid="{00000000-0005-0000-0000-0000B3040000}"/>
    <cellStyle name="40% - Accent4 2 2" xfId="1243" xr:uid="{00000000-0005-0000-0000-0000B4040000}"/>
    <cellStyle name="40% - Accent4 2 3" xfId="1244" xr:uid="{00000000-0005-0000-0000-0000B5040000}"/>
    <cellStyle name="40% - Accent4 2 4" xfId="44432" xr:uid="{00000000-0005-0000-0000-0000B6040000}"/>
    <cellStyle name="40% - Accent4 2_CM" xfId="1245" xr:uid="{00000000-0005-0000-0000-0000B7040000}"/>
    <cellStyle name="40% - Accent4 20" xfId="1246" xr:uid="{00000000-0005-0000-0000-0000B8040000}"/>
    <cellStyle name="40% - Accent4 20 2" xfId="1247" xr:uid="{00000000-0005-0000-0000-0000B9040000}"/>
    <cellStyle name="40% - Accent4 21" xfId="1248" xr:uid="{00000000-0005-0000-0000-0000BA040000}"/>
    <cellStyle name="40% - Accent4 21 2" xfId="1249" xr:uid="{00000000-0005-0000-0000-0000BB040000}"/>
    <cellStyle name="40% - Accent4 22" xfId="1250" xr:uid="{00000000-0005-0000-0000-0000BC040000}"/>
    <cellStyle name="40% - Accent4 22 2" xfId="1251" xr:uid="{00000000-0005-0000-0000-0000BD040000}"/>
    <cellStyle name="40% - Accent4 23" xfId="1252" xr:uid="{00000000-0005-0000-0000-0000BE040000}"/>
    <cellStyle name="40% - Accent4 23 2" xfId="1253" xr:uid="{00000000-0005-0000-0000-0000BF040000}"/>
    <cellStyle name="40% - Accent4 24" xfId="1254" xr:uid="{00000000-0005-0000-0000-0000C0040000}"/>
    <cellStyle name="40% - Accent4 24 2" xfId="1255" xr:uid="{00000000-0005-0000-0000-0000C1040000}"/>
    <cellStyle name="40% - Accent4 25" xfId="1256" xr:uid="{00000000-0005-0000-0000-0000C2040000}"/>
    <cellStyle name="40% - Accent4 25 2" xfId="1257" xr:uid="{00000000-0005-0000-0000-0000C3040000}"/>
    <cellStyle name="40% - Accent4 26" xfId="1258" xr:uid="{00000000-0005-0000-0000-0000C4040000}"/>
    <cellStyle name="40% - Accent4 26 2" xfId="1259" xr:uid="{00000000-0005-0000-0000-0000C5040000}"/>
    <cellStyle name="40% - Accent4 27" xfId="1260" xr:uid="{00000000-0005-0000-0000-0000C6040000}"/>
    <cellStyle name="40% - Accent4 27 2" xfId="1261" xr:uid="{00000000-0005-0000-0000-0000C7040000}"/>
    <cellStyle name="40% - Accent4 28" xfId="1262" xr:uid="{00000000-0005-0000-0000-0000C8040000}"/>
    <cellStyle name="40% - Accent4 28 2" xfId="1263" xr:uid="{00000000-0005-0000-0000-0000C9040000}"/>
    <cellStyle name="40% - Accent4 29" xfId="1264" xr:uid="{00000000-0005-0000-0000-0000CA040000}"/>
    <cellStyle name="40% - Accent4 29 2" xfId="1265" xr:uid="{00000000-0005-0000-0000-0000CB040000}"/>
    <cellStyle name="40% - Accent4 3" xfId="20" xr:uid="{00000000-0005-0000-0000-0000CC040000}"/>
    <cellStyle name="40% - Accent4 3 2" xfId="1266" xr:uid="{00000000-0005-0000-0000-0000CD040000}"/>
    <cellStyle name="40% - Accent4 3 2 2" xfId="1267" xr:uid="{00000000-0005-0000-0000-0000CE040000}"/>
    <cellStyle name="40% - Accent4 3 2 3" xfId="1268" xr:uid="{00000000-0005-0000-0000-0000CF040000}"/>
    <cellStyle name="40% - Accent4 3 3" xfId="1269" xr:uid="{00000000-0005-0000-0000-0000D0040000}"/>
    <cellStyle name="40% - Accent4 3 4" xfId="44433" xr:uid="{00000000-0005-0000-0000-0000D1040000}"/>
    <cellStyle name="40% - Accent4 30" xfId="1270" xr:uid="{00000000-0005-0000-0000-0000D2040000}"/>
    <cellStyle name="40% - Accent4 30 2" xfId="1271" xr:uid="{00000000-0005-0000-0000-0000D3040000}"/>
    <cellStyle name="40% - Accent4 31" xfId="1272" xr:uid="{00000000-0005-0000-0000-0000D4040000}"/>
    <cellStyle name="40% - Accent4 31 2" xfId="1273" xr:uid="{00000000-0005-0000-0000-0000D5040000}"/>
    <cellStyle name="40% - Accent4 32" xfId="1274" xr:uid="{00000000-0005-0000-0000-0000D6040000}"/>
    <cellStyle name="40% - Accent4 32 2" xfId="1275" xr:uid="{00000000-0005-0000-0000-0000D7040000}"/>
    <cellStyle name="40% - Accent4 33" xfId="1276" xr:uid="{00000000-0005-0000-0000-0000D8040000}"/>
    <cellStyle name="40% - Accent4 33 2" xfId="1277" xr:uid="{00000000-0005-0000-0000-0000D9040000}"/>
    <cellStyle name="40% - Accent4 34" xfId="1278" xr:uid="{00000000-0005-0000-0000-0000DA040000}"/>
    <cellStyle name="40% - Accent4 34 2" xfId="1279" xr:uid="{00000000-0005-0000-0000-0000DB040000}"/>
    <cellStyle name="40% - Accent4 35" xfId="1280" xr:uid="{00000000-0005-0000-0000-0000DC040000}"/>
    <cellStyle name="40% - Accent4 35 2" xfId="1281" xr:uid="{00000000-0005-0000-0000-0000DD040000}"/>
    <cellStyle name="40% - Accent4 36" xfId="1282" xr:uid="{00000000-0005-0000-0000-0000DE040000}"/>
    <cellStyle name="40% - Accent4 36 2" xfId="1283" xr:uid="{00000000-0005-0000-0000-0000DF040000}"/>
    <cellStyle name="40% - Accent4 37" xfId="1284" xr:uid="{00000000-0005-0000-0000-0000E0040000}"/>
    <cellStyle name="40% - Accent4 37 2" xfId="1285" xr:uid="{00000000-0005-0000-0000-0000E1040000}"/>
    <cellStyle name="40% - Accent4 38" xfId="1286" xr:uid="{00000000-0005-0000-0000-0000E2040000}"/>
    <cellStyle name="40% - Accent4 38 2" xfId="1287" xr:uid="{00000000-0005-0000-0000-0000E3040000}"/>
    <cellStyle name="40% - Accent4 39" xfId="1288" xr:uid="{00000000-0005-0000-0000-0000E4040000}"/>
    <cellStyle name="40% - Accent4 39 2" xfId="1289" xr:uid="{00000000-0005-0000-0000-0000E5040000}"/>
    <cellStyle name="40% - Accent4 4" xfId="1290" xr:uid="{00000000-0005-0000-0000-0000E6040000}"/>
    <cellStyle name="40% - Accent4 4 2" xfId="1291" xr:uid="{00000000-0005-0000-0000-0000E7040000}"/>
    <cellStyle name="40% - Accent4 40" xfId="1292" xr:uid="{00000000-0005-0000-0000-0000E8040000}"/>
    <cellStyle name="40% - Accent4 40 2" xfId="1293" xr:uid="{00000000-0005-0000-0000-0000E9040000}"/>
    <cellStyle name="40% - Accent4 41" xfId="1294" xr:uid="{00000000-0005-0000-0000-0000EA040000}"/>
    <cellStyle name="40% - Accent4 41 2" xfId="1295" xr:uid="{00000000-0005-0000-0000-0000EB040000}"/>
    <cellStyle name="40% - Accent4 42" xfId="1296" xr:uid="{00000000-0005-0000-0000-0000EC040000}"/>
    <cellStyle name="40% - Accent4 42 2" xfId="1297" xr:uid="{00000000-0005-0000-0000-0000ED040000}"/>
    <cellStyle name="40% - Accent4 43" xfId="1298" xr:uid="{00000000-0005-0000-0000-0000EE040000}"/>
    <cellStyle name="40% - Accent4 43 2" xfId="1299" xr:uid="{00000000-0005-0000-0000-0000EF040000}"/>
    <cellStyle name="40% - Accent4 44" xfId="1300" xr:uid="{00000000-0005-0000-0000-0000F0040000}"/>
    <cellStyle name="40% - Accent4 44 2" xfId="1301" xr:uid="{00000000-0005-0000-0000-0000F1040000}"/>
    <cellStyle name="40% - Accent4 45" xfId="1302" xr:uid="{00000000-0005-0000-0000-0000F2040000}"/>
    <cellStyle name="40% - Accent4 45 2" xfId="1303" xr:uid="{00000000-0005-0000-0000-0000F3040000}"/>
    <cellStyle name="40% - Accent4 46" xfId="1304" xr:uid="{00000000-0005-0000-0000-0000F4040000}"/>
    <cellStyle name="40% - Accent4 46 2" xfId="1305" xr:uid="{00000000-0005-0000-0000-0000F5040000}"/>
    <cellStyle name="40% - Accent4 47" xfId="1306" xr:uid="{00000000-0005-0000-0000-0000F6040000}"/>
    <cellStyle name="40% - Accent4 47 2" xfId="1307" xr:uid="{00000000-0005-0000-0000-0000F7040000}"/>
    <cellStyle name="40% - Accent4 48" xfId="1308" xr:uid="{00000000-0005-0000-0000-0000F8040000}"/>
    <cellStyle name="40% - Accent4 48 2" xfId="1309" xr:uid="{00000000-0005-0000-0000-0000F9040000}"/>
    <cellStyle name="40% - Accent4 48 2 2" xfId="44434" xr:uid="{00000000-0005-0000-0000-0000FA040000}"/>
    <cellStyle name="40% - Accent4 48 3" xfId="44435" xr:uid="{00000000-0005-0000-0000-0000FB040000}"/>
    <cellStyle name="40% - Accent4 49" xfId="1310" xr:uid="{00000000-0005-0000-0000-0000FC040000}"/>
    <cellStyle name="40% - Accent4 5" xfId="1311" xr:uid="{00000000-0005-0000-0000-0000FD040000}"/>
    <cellStyle name="40% - Accent4 5 2" xfId="1312" xr:uid="{00000000-0005-0000-0000-0000FE040000}"/>
    <cellStyle name="40% - Accent4 50" xfId="1313" xr:uid="{00000000-0005-0000-0000-0000FF040000}"/>
    <cellStyle name="40% - Accent4 51" xfId="1314" xr:uid="{00000000-0005-0000-0000-000000050000}"/>
    <cellStyle name="40% - Accent4 52" xfId="1315" xr:uid="{00000000-0005-0000-0000-000001050000}"/>
    <cellStyle name="40% - Accent4 53" xfId="1316" xr:uid="{00000000-0005-0000-0000-000002050000}"/>
    <cellStyle name="40% - Accent4 54" xfId="1317" xr:uid="{00000000-0005-0000-0000-000003050000}"/>
    <cellStyle name="40% - Accent4 55" xfId="1318" xr:uid="{00000000-0005-0000-0000-000004050000}"/>
    <cellStyle name="40% - Accent4 56" xfId="1319" xr:uid="{00000000-0005-0000-0000-000005050000}"/>
    <cellStyle name="40% - Accent4 57" xfId="1320" xr:uid="{00000000-0005-0000-0000-000006050000}"/>
    <cellStyle name="40% - Accent4 58" xfId="1321" xr:uid="{00000000-0005-0000-0000-000007050000}"/>
    <cellStyle name="40% - Accent4 59" xfId="44436" xr:uid="{00000000-0005-0000-0000-000008050000}"/>
    <cellStyle name="40% - Accent4 6" xfId="1322" xr:uid="{00000000-0005-0000-0000-000009050000}"/>
    <cellStyle name="40% - Accent4 6 2" xfId="1323" xr:uid="{00000000-0005-0000-0000-00000A050000}"/>
    <cellStyle name="40% - Accent4 60" xfId="44437" xr:uid="{00000000-0005-0000-0000-00000B050000}"/>
    <cellStyle name="40% - Accent4 61" xfId="44438" xr:uid="{00000000-0005-0000-0000-00000C050000}"/>
    <cellStyle name="40% - Accent4 7" xfId="1324" xr:uid="{00000000-0005-0000-0000-00000D050000}"/>
    <cellStyle name="40% - Accent4 7 2" xfId="1325" xr:uid="{00000000-0005-0000-0000-00000E050000}"/>
    <cellStyle name="40% - Accent4 8" xfId="1326" xr:uid="{00000000-0005-0000-0000-00000F050000}"/>
    <cellStyle name="40% - Accent4 8 2" xfId="1327" xr:uid="{00000000-0005-0000-0000-000010050000}"/>
    <cellStyle name="40% - Accent4 9" xfId="1328" xr:uid="{00000000-0005-0000-0000-000011050000}"/>
    <cellStyle name="40% - Accent4 9 2" xfId="1329" xr:uid="{00000000-0005-0000-0000-000012050000}"/>
    <cellStyle name="40% - Accent5 10" xfId="1330" xr:uid="{00000000-0005-0000-0000-000013050000}"/>
    <cellStyle name="40% - Accent5 10 2" xfId="1331" xr:uid="{00000000-0005-0000-0000-000014050000}"/>
    <cellStyle name="40% - Accent5 11" xfId="1332" xr:uid="{00000000-0005-0000-0000-000015050000}"/>
    <cellStyle name="40% - Accent5 11 2" xfId="1333" xr:uid="{00000000-0005-0000-0000-000016050000}"/>
    <cellStyle name="40% - Accent5 12" xfId="1334" xr:uid="{00000000-0005-0000-0000-000017050000}"/>
    <cellStyle name="40% - Accent5 12 2" xfId="1335" xr:uid="{00000000-0005-0000-0000-000018050000}"/>
    <cellStyle name="40% - Accent5 13" xfId="1336" xr:uid="{00000000-0005-0000-0000-000019050000}"/>
    <cellStyle name="40% - Accent5 13 2" xfId="1337" xr:uid="{00000000-0005-0000-0000-00001A050000}"/>
    <cellStyle name="40% - Accent5 14" xfId="1338" xr:uid="{00000000-0005-0000-0000-00001B050000}"/>
    <cellStyle name="40% - Accent5 14 2" xfId="1339" xr:uid="{00000000-0005-0000-0000-00001C050000}"/>
    <cellStyle name="40% - Accent5 15" xfId="1340" xr:uid="{00000000-0005-0000-0000-00001D050000}"/>
    <cellStyle name="40% - Accent5 15 2" xfId="1341" xr:uid="{00000000-0005-0000-0000-00001E050000}"/>
    <cellStyle name="40% - Accent5 16" xfId="1342" xr:uid="{00000000-0005-0000-0000-00001F050000}"/>
    <cellStyle name="40% - Accent5 16 2" xfId="1343" xr:uid="{00000000-0005-0000-0000-000020050000}"/>
    <cellStyle name="40% - Accent5 17" xfId="1344" xr:uid="{00000000-0005-0000-0000-000021050000}"/>
    <cellStyle name="40% - Accent5 17 2" xfId="1345" xr:uid="{00000000-0005-0000-0000-000022050000}"/>
    <cellStyle name="40% - Accent5 18" xfId="1346" xr:uid="{00000000-0005-0000-0000-000023050000}"/>
    <cellStyle name="40% - Accent5 18 2" xfId="1347" xr:uid="{00000000-0005-0000-0000-000024050000}"/>
    <cellStyle name="40% - Accent5 19" xfId="1348" xr:uid="{00000000-0005-0000-0000-000025050000}"/>
    <cellStyle name="40% - Accent5 19 2" xfId="1349" xr:uid="{00000000-0005-0000-0000-000026050000}"/>
    <cellStyle name="40% - Accent5 2" xfId="21" xr:uid="{00000000-0005-0000-0000-000027050000}"/>
    <cellStyle name="40% - Accent5 2 2" xfId="1350" xr:uid="{00000000-0005-0000-0000-000028050000}"/>
    <cellStyle name="40% - Accent5 2 3" xfId="1351" xr:uid="{00000000-0005-0000-0000-000029050000}"/>
    <cellStyle name="40% - Accent5 2 4" xfId="44439" xr:uid="{00000000-0005-0000-0000-00002A050000}"/>
    <cellStyle name="40% - Accent5 2_CM" xfId="1352" xr:uid="{00000000-0005-0000-0000-00002B050000}"/>
    <cellStyle name="40% - Accent5 20" xfId="1353" xr:uid="{00000000-0005-0000-0000-00002C050000}"/>
    <cellStyle name="40% - Accent5 20 2" xfId="1354" xr:uid="{00000000-0005-0000-0000-00002D050000}"/>
    <cellStyle name="40% - Accent5 21" xfId="1355" xr:uid="{00000000-0005-0000-0000-00002E050000}"/>
    <cellStyle name="40% - Accent5 21 2" xfId="1356" xr:uid="{00000000-0005-0000-0000-00002F050000}"/>
    <cellStyle name="40% - Accent5 22" xfId="1357" xr:uid="{00000000-0005-0000-0000-000030050000}"/>
    <cellStyle name="40% - Accent5 22 2" xfId="1358" xr:uid="{00000000-0005-0000-0000-000031050000}"/>
    <cellStyle name="40% - Accent5 23" xfId="1359" xr:uid="{00000000-0005-0000-0000-000032050000}"/>
    <cellStyle name="40% - Accent5 23 2" xfId="1360" xr:uid="{00000000-0005-0000-0000-000033050000}"/>
    <cellStyle name="40% - Accent5 24" xfId="1361" xr:uid="{00000000-0005-0000-0000-000034050000}"/>
    <cellStyle name="40% - Accent5 24 2" xfId="1362" xr:uid="{00000000-0005-0000-0000-000035050000}"/>
    <cellStyle name="40% - Accent5 25" xfId="1363" xr:uid="{00000000-0005-0000-0000-000036050000}"/>
    <cellStyle name="40% - Accent5 25 2" xfId="1364" xr:uid="{00000000-0005-0000-0000-000037050000}"/>
    <cellStyle name="40% - Accent5 26" xfId="1365" xr:uid="{00000000-0005-0000-0000-000038050000}"/>
    <cellStyle name="40% - Accent5 26 2" xfId="1366" xr:uid="{00000000-0005-0000-0000-000039050000}"/>
    <cellStyle name="40% - Accent5 27" xfId="1367" xr:uid="{00000000-0005-0000-0000-00003A050000}"/>
    <cellStyle name="40% - Accent5 27 2" xfId="1368" xr:uid="{00000000-0005-0000-0000-00003B050000}"/>
    <cellStyle name="40% - Accent5 28" xfId="1369" xr:uid="{00000000-0005-0000-0000-00003C050000}"/>
    <cellStyle name="40% - Accent5 28 2" xfId="1370" xr:uid="{00000000-0005-0000-0000-00003D050000}"/>
    <cellStyle name="40% - Accent5 29" xfId="1371" xr:uid="{00000000-0005-0000-0000-00003E050000}"/>
    <cellStyle name="40% - Accent5 29 2" xfId="1372" xr:uid="{00000000-0005-0000-0000-00003F050000}"/>
    <cellStyle name="40% - Accent5 3" xfId="22" xr:uid="{00000000-0005-0000-0000-000040050000}"/>
    <cellStyle name="40% - Accent5 3 2" xfId="1373" xr:uid="{00000000-0005-0000-0000-000041050000}"/>
    <cellStyle name="40% - Accent5 3 2 2" xfId="1374" xr:uid="{00000000-0005-0000-0000-000042050000}"/>
    <cellStyle name="40% - Accent5 3 2 3" xfId="1375" xr:uid="{00000000-0005-0000-0000-000043050000}"/>
    <cellStyle name="40% - Accent5 3 3" xfId="1376" xr:uid="{00000000-0005-0000-0000-000044050000}"/>
    <cellStyle name="40% - Accent5 3 4" xfId="44440" xr:uid="{00000000-0005-0000-0000-000045050000}"/>
    <cellStyle name="40% - Accent5 30" xfId="1377" xr:uid="{00000000-0005-0000-0000-000046050000}"/>
    <cellStyle name="40% - Accent5 30 2" xfId="1378" xr:uid="{00000000-0005-0000-0000-000047050000}"/>
    <cellStyle name="40% - Accent5 31" xfId="1379" xr:uid="{00000000-0005-0000-0000-000048050000}"/>
    <cellStyle name="40% - Accent5 31 2" xfId="1380" xr:uid="{00000000-0005-0000-0000-000049050000}"/>
    <cellStyle name="40% - Accent5 32" xfId="1381" xr:uid="{00000000-0005-0000-0000-00004A050000}"/>
    <cellStyle name="40% - Accent5 32 2" xfId="1382" xr:uid="{00000000-0005-0000-0000-00004B050000}"/>
    <cellStyle name="40% - Accent5 33" xfId="1383" xr:uid="{00000000-0005-0000-0000-00004C050000}"/>
    <cellStyle name="40% - Accent5 33 2" xfId="1384" xr:uid="{00000000-0005-0000-0000-00004D050000}"/>
    <cellStyle name="40% - Accent5 34" xfId="1385" xr:uid="{00000000-0005-0000-0000-00004E050000}"/>
    <cellStyle name="40% - Accent5 34 2" xfId="1386" xr:uid="{00000000-0005-0000-0000-00004F050000}"/>
    <cellStyle name="40% - Accent5 35" xfId="1387" xr:uid="{00000000-0005-0000-0000-000050050000}"/>
    <cellStyle name="40% - Accent5 35 2" xfId="1388" xr:uid="{00000000-0005-0000-0000-000051050000}"/>
    <cellStyle name="40% - Accent5 36" xfId="1389" xr:uid="{00000000-0005-0000-0000-000052050000}"/>
    <cellStyle name="40% - Accent5 36 2" xfId="1390" xr:uid="{00000000-0005-0000-0000-000053050000}"/>
    <cellStyle name="40% - Accent5 37" xfId="1391" xr:uid="{00000000-0005-0000-0000-000054050000}"/>
    <cellStyle name="40% - Accent5 37 2" xfId="1392" xr:uid="{00000000-0005-0000-0000-000055050000}"/>
    <cellStyle name="40% - Accent5 38" xfId="1393" xr:uid="{00000000-0005-0000-0000-000056050000}"/>
    <cellStyle name="40% - Accent5 38 2" xfId="1394" xr:uid="{00000000-0005-0000-0000-000057050000}"/>
    <cellStyle name="40% - Accent5 39" xfId="1395" xr:uid="{00000000-0005-0000-0000-000058050000}"/>
    <cellStyle name="40% - Accent5 39 2" xfId="1396" xr:uid="{00000000-0005-0000-0000-000059050000}"/>
    <cellStyle name="40% - Accent5 4" xfId="1397" xr:uid="{00000000-0005-0000-0000-00005A050000}"/>
    <cellStyle name="40% - Accent5 4 2" xfId="1398" xr:uid="{00000000-0005-0000-0000-00005B050000}"/>
    <cellStyle name="40% - Accent5 40" xfId="1399" xr:uid="{00000000-0005-0000-0000-00005C050000}"/>
    <cellStyle name="40% - Accent5 40 2" xfId="1400" xr:uid="{00000000-0005-0000-0000-00005D050000}"/>
    <cellStyle name="40% - Accent5 41" xfId="1401" xr:uid="{00000000-0005-0000-0000-00005E050000}"/>
    <cellStyle name="40% - Accent5 41 2" xfId="1402" xr:uid="{00000000-0005-0000-0000-00005F050000}"/>
    <cellStyle name="40% - Accent5 42" xfId="1403" xr:uid="{00000000-0005-0000-0000-000060050000}"/>
    <cellStyle name="40% - Accent5 42 2" xfId="1404" xr:uid="{00000000-0005-0000-0000-000061050000}"/>
    <cellStyle name="40% - Accent5 43" xfId="1405" xr:uid="{00000000-0005-0000-0000-000062050000}"/>
    <cellStyle name="40% - Accent5 43 2" xfId="1406" xr:uid="{00000000-0005-0000-0000-000063050000}"/>
    <cellStyle name="40% - Accent5 44" xfId="1407" xr:uid="{00000000-0005-0000-0000-000064050000}"/>
    <cellStyle name="40% - Accent5 44 2" xfId="1408" xr:uid="{00000000-0005-0000-0000-000065050000}"/>
    <cellStyle name="40% - Accent5 45" xfId="1409" xr:uid="{00000000-0005-0000-0000-000066050000}"/>
    <cellStyle name="40% - Accent5 45 2" xfId="1410" xr:uid="{00000000-0005-0000-0000-000067050000}"/>
    <cellStyle name="40% - Accent5 46" xfId="1411" xr:uid="{00000000-0005-0000-0000-000068050000}"/>
    <cellStyle name="40% - Accent5 46 2" xfId="1412" xr:uid="{00000000-0005-0000-0000-000069050000}"/>
    <cellStyle name="40% - Accent5 47" xfId="1413" xr:uid="{00000000-0005-0000-0000-00006A050000}"/>
    <cellStyle name="40% - Accent5 47 2" xfId="1414" xr:uid="{00000000-0005-0000-0000-00006B050000}"/>
    <cellStyle name="40% - Accent5 48" xfId="1415" xr:uid="{00000000-0005-0000-0000-00006C050000}"/>
    <cellStyle name="40% - Accent5 49" xfId="1416" xr:uid="{00000000-0005-0000-0000-00006D050000}"/>
    <cellStyle name="40% - Accent5 5" xfId="1417" xr:uid="{00000000-0005-0000-0000-00006E050000}"/>
    <cellStyle name="40% - Accent5 5 2" xfId="1418" xr:uid="{00000000-0005-0000-0000-00006F050000}"/>
    <cellStyle name="40% - Accent5 50" xfId="1419" xr:uid="{00000000-0005-0000-0000-000070050000}"/>
    <cellStyle name="40% - Accent5 51" xfId="1420" xr:uid="{00000000-0005-0000-0000-000071050000}"/>
    <cellStyle name="40% - Accent5 52" xfId="1421" xr:uid="{00000000-0005-0000-0000-000072050000}"/>
    <cellStyle name="40% - Accent5 53" xfId="1422" xr:uid="{00000000-0005-0000-0000-000073050000}"/>
    <cellStyle name="40% - Accent5 54" xfId="1423" xr:uid="{00000000-0005-0000-0000-000074050000}"/>
    <cellStyle name="40% - Accent5 55" xfId="1424" xr:uid="{00000000-0005-0000-0000-000075050000}"/>
    <cellStyle name="40% - Accent5 56" xfId="1425" xr:uid="{00000000-0005-0000-0000-000076050000}"/>
    <cellStyle name="40% - Accent5 57" xfId="1426" xr:uid="{00000000-0005-0000-0000-000077050000}"/>
    <cellStyle name="40% - Accent5 58" xfId="1427" xr:uid="{00000000-0005-0000-0000-000078050000}"/>
    <cellStyle name="40% - Accent5 6" xfId="1428" xr:uid="{00000000-0005-0000-0000-000079050000}"/>
    <cellStyle name="40% - Accent5 6 2" xfId="1429" xr:uid="{00000000-0005-0000-0000-00007A050000}"/>
    <cellStyle name="40% - Accent5 7" xfId="1430" xr:uid="{00000000-0005-0000-0000-00007B050000}"/>
    <cellStyle name="40% - Accent5 7 2" xfId="1431" xr:uid="{00000000-0005-0000-0000-00007C050000}"/>
    <cellStyle name="40% - Accent5 8" xfId="1432" xr:uid="{00000000-0005-0000-0000-00007D050000}"/>
    <cellStyle name="40% - Accent5 8 2" xfId="1433" xr:uid="{00000000-0005-0000-0000-00007E050000}"/>
    <cellStyle name="40% - Accent5 9" xfId="1434" xr:uid="{00000000-0005-0000-0000-00007F050000}"/>
    <cellStyle name="40% - Accent5 9 2" xfId="1435" xr:uid="{00000000-0005-0000-0000-000080050000}"/>
    <cellStyle name="40% - Accent6 10" xfId="1436" xr:uid="{00000000-0005-0000-0000-000081050000}"/>
    <cellStyle name="40% - Accent6 10 2" xfId="1437" xr:uid="{00000000-0005-0000-0000-000082050000}"/>
    <cellStyle name="40% - Accent6 11" xfId="1438" xr:uid="{00000000-0005-0000-0000-000083050000}"/>
    <cellStyle name="40% - Accent6 11 2" xfId="1439" xr:uid="{00000000-0005-0000-0000-000084050000}"/>
    <cellStyle name="40% - Accent6 12" xfId="1440" xr:uid="{00000000-0005-0000-0000-000085050000}"/>
    <cellStyle name="40% - Accent6 12 2" xfId="1441" xr:uid="{00000000-0005-0000-0000-000086050000}"/>
    <cellStyle name="40% - Accent6 13" xfId="1442" xr:uid="{00000000-0005-0000-0000-000087050000}"/>
    <cellStyle name="40% - Accent6 13 2" xfId="1443" xr:uid="{00000000-0005-0000-0000-000088050000}"/>
    <cellStyle name="40% - Accent6 14" xfId="1444" xr:uid="{00000000-0005-0000-0000-000089050000}"/>
    <cellStyle name="40% - Accent6 14 2" xfId="1445" xr:uid="{00000000-0005-0000-0000-00008A050000}"/>
    <cellStyle name="40% - Accent6 15" xfId="1446" xr:uid="{00000000-0005-0000-0000-00008B050000}"/>
    <cellStyle name="40% - Accent6 15 2" xfId="1447" xr:uid="{00000000-0005-0000-0000-00008C050000}"/>
    <cellStyle name="40% - Accent6 16" xfId="1448" xr:uid="{00000000-0005-0000-0000-00008D050000}"/>
    <cellStyle name="40% - Accent6 16 2" xfId="1449" xr:uid="{00000000-0005-0000-0000-00008E050000}"/>
    <cellStyle name="40% - Accent6 17" xfId="1450" xr:uid="{00000000-0005-0000-0000-00008F050000}"/>
    <cellStyle name="40% - Accent6 17 2" xfId="1451" xr:uid="{00000000-0005-0000-0000-000090050000}"/>
    <cellStyle name="40% - Accent6 18" xfId="1452" xr:uid="{00000000-0005-0000-0000-000091050000}"/>
    <cellStyle name="40% - Accent6 18 2" xfId="1453" xr:uid="{00000000-0005-0000-0000-000092050000}"/>
    <cellStyle name="40% - Accent6 19" xfId="1454" xr:uid="{00000000-0005-0000-0000-000093050000}"/>
    <cellStyle name="40% - Accent6 19 2" xfId="1455" xr:uid="{00000000-0005-0000-0000-000094050000}"/>
    <cellStyle name="40% - Accent6 2" xfId="23" xr:uid="{00000000-0005-0000-0000-000095050000}"/>
    <cellStyle name="40% - Accent6 2 2" xfId="1456" xr:uid="{00000000-0005-0000-0000-000096050000}"/>
    <cellStyle name="40% - Accent6 2 3" xfId="1457" xr:uid="{00000000-0005-0000-0000-000097050000}"/>
    <cellStyle name="40% - Accent6 2 4" xfId="44441" xr:uid="{00000000-0005-0000-0000-000098050000}"/>
    <cellStyle name="40% - Accent6 2_CM" xfId="1458" xr:uid="{00000000-0005-0000-0000-000099050000}"/>
    <cellStyle name="40% - Accent6 20" xfId="1459" xr:uid="{00000000-0005-0000-0000-00009A050000}"/>
    <cellStyle name="40% - Accent6 20 2" xfId="1460" xr:uid="{00000000-0005-0000-0000-00009B050000}"/>
    <cellStyle name="40% - Accent6 21" xfId="1461" xr:uid="{00000000-0005-0000-0000-00009C050000}"/>
    <cellStyle name="40% - Accent6 21 2" xfId="1462" xr:uid="{00000000-0005-0000-0000-00009D050000}"/>
    <cellStyle name="40% - Accent6 22" xfId="1463" xr:uid="{00000000-0005-0000-0000-00009E050000}"/>
    <cellStyle name="40% - Accent6 22 2" xfId="1464" xr:uid="{00000000-0005-0000-0000-00009F050000}"/>
    <cellStyle name="40% - Accent6 23" xfId="1465" xr:uid="{00000000-0005-0000-0000-0000A0050000}"/>
    <cellStyle name="40% - Accent6 23 2" xfId="1466" xr:uid="{00000000-0005-0000-0000-0000A1050000}"/>
    <cellStyle name="40% - Accent6 24" xfId="1467" xr:uid="{00000000-0005-0000-0000-0000A2050000}"/>
    <cellStyle name="40% - Accent6 24 2" xfId="1468" xr:uid="{00000000-0005-0000-0000-0000A3050000}"/>
    <cellStyle name="40% - Accent6 25" xfId="1469" xr:uid="{00000000-0005-0000-0000-0000A4050000}"/>
    <cellStyle name="40% - Accent6 25 2" xfId="1470" xr:uid="{00000000-0005-0000-0000-0000A5050000}"/>
    <cellStyle name="40% - Accent6 26" xfId="1471" xr:uid="{00000000-0005-0000-0000-0000A6050000}"/>
    <cellStyle name="40% - Accent6 26 2" xfId="1472" xr:uid="{00000000-0005-0000-0000-0000A7050000}"/>
    <cellStyle name="40% - Accent6 27" xfId="1473" xr:uid="{00000000-0005-0000-0000-0000A8050000}"/>
    <cellStyle name="40% - Accent6 27 2" xfId="1474" xr:uid="{00000000-0005-0000-0000-0000A9050000}"/>
    <cellStyle name="40% - Accent6 28" xfId="1475" xr:uid="{00000000-0005-0000-0000-0000AA050000}"/>
    <cellStyle name="40% - Accent6 28 2" xfId="1476" xr:uid="{00000000-0005-0000-0000-0000AB050000}"/>
    <cellStyle name="40% - Accent6 29" xfId="1477" xr:uid="{00000000-0005-0000-0000-0000AC050000}"/>
    <cellStyle name="40% - Accent6 29 2" xfId="1478" xr:uid="{00000000-0005-0000-0000-0000AD050000}"/>
    <cellStyle name="40% - Accent6 3" xfId="24" xr:uid="{00000000-0005-0000-0000-0000AE050000}"/>
    <cellStyle name="40% - Accent6 3 2" xfId="1479" xr:uid="{00000000-0005-0000-0000-0000AF050000}"/>
    <cellStyle name="40% - Accent6 3 2 2" xfId="1480" xr:uid="{00000000-0005-0000-0000-0000B0050000}"/>
    <cellStyle name="40% - Accent6 3 2 3" xfId="1481" xr:uid="{00000000-0005-0000-0000-0000B1050000}"/>
    <cellStyle name="40% - Accent6 3 3" xfId="1482" xr:uid="{00000000-0005-0000-0000-0000B2050000}"/>
    <cellStyle name="40% - Accent6 3 4" xfId="44442" xr:uid="{00000000-0005-0000-0000-0000B3050000}"/>
    <cellStyle name="40% - Accent6 30" xfId="1483" xr:uid="{00000000-0005-0000-0000-0000B4050000}"/>
    <cellStyle name="40% - Accent6 30 2" xfId="1484" xr:uid="{00000000-0005-0000-0000-0000B5050000}"/>
    <cellStyle name="40% - Accent6 31" xfId="1485" xr:uid="{00000000-0005-0000-0000-0000B6050000}"/>
    <cellStyle name="40% - Accent6 31 2" xfId="1486" xr:uid="{00000000-0005-0000-0000-0000B7050000}"/>
    <cellStyle name="40% - Accent6 32" xfId="1487" xr:uid="{00000000-0005-0000-0000-0000B8050000}"/>
    <cellStyle name="40% - Accent6 32 2" xfId="1488" xr:uid="{00000000-0005-0000-0000-0000B9050000}"/>
    <cellStyle name="40% - Accent6 33" xfId="1489" xr:uid="{00000000-0005-0000-0000-0000BA050000}"/>
    <cellStyle name="40% - Accent6 33 2" xfId="1490" xr:uid="{00000000-0005-0000-0000-0000BB050000}"/>
    <cellStyle name="40% - Accent6 34" xfId="1491" xr:uid="{00000000-0005-0000-0000-0000BC050000}"/>
    <cellStyle name="40% - Accent6 34 2" xfId="1492" xr:uid="{00000000-0005-0000-0000-0000BD050000}"/>
    <cellStyle name="40% - Accent6 35" xfId="1493" xr:uid="{00000000-0005-0000-0000-0000BE050000}"/>
    <cellStyle name="40% - Accent6 35 2" xfId="1494" xr:uid="{00000000-0005-0000-0000-0000BF050000}"/>
    <cellStyle name="40% - Accent6 36" xfId="1495" xr:uid="{00000000-0005-0000-0000-0000C0050000}"/>
    <cellStyle name="40% - Accent6 36 2" xfId="1496" xr:uid="{00000000-0005-0000-0000-0000C1050000}"/>
    <cellStyle name="40% - Accent6 37" xfId="1497" xr:uid="{00000000-0005-0000-0000-0000C2050000}"/>
    <cellStyle name="40% - Accent6 37 2" xfId="1498" xr:uid="{00000000-0005-0000-0000-0000C3050000}"/>
    <cellStyle name="40% - Accent6 38" xfId="1499" xr:uid="{00000000-0005-0000-0000-0000C4050000}"/>
    <cellStyle name="40% - Accent6 38 2" xfId="1500" xr:uid="{00000000-0005-0000-0000-0000C5050000}"/>
    <cellStyle name="40% - Accent6 39" xfId="1501" xr:uid="{00000000-0005-0000-0000-0000C6050000}"/>
    <cellStyle name="40% - Accent6 39 2" xfId="1502" xr:uid="{00000000-0005-0000-0000-0000C7050000}"/>
    <cellStyle name="40% - Accent6 4" xfId="1503" xr:uid="{00000000-0005-0000-0000-0000C8050000}"/>
    <cellStyle name="40% - Accent6 4 2" xfId="1504" xr:uid="{00000000-0005-0000-0000-0000C9050000}"/>
    <cellStyle name="40% - Accent6 40" xfId="1505" xr:uid="{00000000-0005-0000-0000-0000CA050000}"/>
    <cellStyle name="40% - Accent6 40 2" xfId="1506" xr:uid="{00000000-0005-0000-0000-0000CB050000}"/>
    <cellStyle name="40% - Accent6 41" xfId="1507" xr:uid="{00000000-0005-0000-0000-0000CC050000}"/>
    <cellStyle name="40% - Accent6 41 2" xfId="1508" xr:uid="{00000000-0005-0000-0000-0000CD050000}"/>
    <cellStyle name="40% - Accent6 42" xfId="1509" xr:uid="{00000000-0005-0000-0000-0000CE050000}"/>
    <cellStyle name="40% - Accent6 42 2" xfId="1510" xr:uid="{00000000-0005-0000-0000-0000CF050000}"/>
    <cellStyle name="40% - Accent6 43" xfId="1511" xr:uid="{00000000-0005-0000-0000-0000D0050000}"/>
    <cellStyle name="40% - Accent6 43 2" xfId="1512" xr:uid="{00000000-0005-0000-0000-0000D1050000}"/>
    <cellStyle name="40% - Accent6 44" xfId="1513" xr:uid="{00000000-0005-0000-0000-0000D2050000}"/>
    <cellStyle name="40% - Accent6 44 2" xfId="1514" xr:uid="{00000000-0005-0000-0000-0000D3050000}"/>
    <cellStyle name="40% - Accent6 45" xfId="1515" xr:uid="{00000000-0005-0000-0000-0000D4050000}"/>
    <cellStyle name="40% - Accent6 45 2" xfId="1516" xr:uid="{00000000-0005-0000-0000-0000D5050000}"/>
    <cellStyle name="40% - Accent6 46" xfId="1517" xr:uid="{00000000-0005-0000-0000-0000D6050000}"/>
    <cellStyle name="40% - Accent6 46 2" xfId="1518" xr:uid="{00000000-0005-0000-0000-0000D7050000}"/>
    <cellStyle name="40% - Accent6 47" xfId="1519" xr:uid="{00000000-0005-0000-0000-0000D8050000}"/>
    <cellStyle name="40% - Accent6 47 2" xfId="1520" xr:uid="{00000000-0005-0000-0000-0000D9050000}"/>
    <cellStyle name="40% - Accent6 48" xfId="1521" xr:uid="{00000000-0005-0000-0000-0000DA050000}"/>
    <cellStyle name="40% - Accent6 48 2" xfId="1522" xr:uid="{00000000-0005-0000-0000-0000DB050000}"/>
    <cellStyle name="40% - Accent6 48 2 2" xfId="44443" xr:uid="{00000000-0005-0000-0000-0000DC050000}"/>
    <cellStyle name="40% - Accent6 48 3" xfId="44444" xr:uid="{00000000-0005-0000-0000-0000DD050000}"/>
    <cellStyle name="40% - Accent6 49" xfId="1523" xr:uid="{00000000-0005-0000-0000-0000DE050000}"/>
    <cellStyle name="40% - Accent6 5" xfId="1524" xr:uid="{00000000-0005-0000-0000-0000DF050000}"/>
    <cellStyle name="40% - Accent6 5 2" xfId="1525" xr:uid="{00000000-0005-0000-0000-0000E0050000}"/>
    <cellStyle name="40% - Accent6 50" xfId="1526" xr:uid="{00000000-0005-0000-0000-0000E1050000}"/>
    <cellStyle name="40% - Accent6 51" xfId="1527" xr:uid="{00000000-0005-0000-0000-0000E2050000}"/>
    <cellStyle name="40% - Accent6 52" xfId="1528" xr:uid="{00000000-0005-0000-0000-0000E3050000}"/>
    <cellStyle name="40% - Accent6 53" xfId="1529" xr:uid="{00000000-0005-0000-0000-0000E4050000}"/>
    <cellStyle name="40% - Accent6 54" xfId="1530" xr:uid="{00000000-0005-0000-0000-0000E5050000}"/>
    <cellStyle name="40% - Accent6 55" xfId="1531" xr:uid="{00000000-0005-0000-0000-0000E6050000}"/>
    <cellStyle name="40% - Accent6 56" xfId="1532" xr:uid="{00000000-0005-0000-0000-0000E7050000}"/>
    <cellStyle name="40% - Accent6 57" xfId="1533" xr:uid="{00000000-0005-0000-0000-0000E8050000}"/>
    <cellStyle name="40% - Accent6 58" xfId="1534" xr:uid="{00000000-0005-0000-0000-0000E9050000}"/>
    <cellStyle name="40% - Accent6 59" xfId="44445" xr:uid="{00000000-0005-0000-0000-0000EA050000}"/>
    <cellStyle name="40% - Accent6 6" xfId="1535" xr:uid="{00000000-0005-0000-0000-0000EB050000}"/>
    <cellStyle name="40% - Accent6 6 2" xfId="1536" xr:uid="{00000000-0005-0000-0000-0000EC050000}"/>
    <cellStyle name="40% - Accent6 60" xfId="44446" xr:uid="{00000000-0005-0000-0000-0000ED050000}"/>
    <cellStyle name="40% - Accent6 61" xfId="44447" xr:uid="{00000000-0005-0000-0000-0000EE050000}"/>
    <cellStyle name="40% - Accent6 7" xfId="1537" xr:uid="{00000000-0005-0000-0000-0000EF050000}"/>
    <cellStyle name="40% - Accent6 7 2" xfId="1538" xr:uid="{00000000-0005-0000-0000-0000F0050000}"/>
    <cellStyle name="40% - Accent6 8" xfId="1539" xr:uid="{00000000-0005-0000-0000-0000F1050000}"/>
    <cellStyle name="40% - Accent6 8 2" xfId="1540" xr:uid="{00000000-0005-0000-0000-0000F2050000}"/>
    <cellStyle name="40% - Accent6 9" xfId="1541" xr:uid="{00000000-0005-0000-0000-0000F3050000}"/>
    <cellStyle name="40% - Accent6 9 2" xfId="1542" xr:uid="{00000000-0005-0000-0000-0000F4050000}"/>
    <cellStyle name="60% - Accent1 10" xfId="1543" xr:uid="{00000000-0005-0000-0000-0000F5050000}"/>
    <cellStyle name="60% - Accent1 10 2" xfId="1544" xr:uid="{00000000-0005-0000-0000-0000F6050000}"/>
    <cellStyle name="60% - Accent1 11" xfId="1545" xr:uid="{00000000-0005-0000-0000-0000F7050000}"/>
    <cellStyle name="60% - Accent1 11 2" xfId="1546" xr:uid="{00000000-0005-0000-0000-0000F8050000}"/>
    <cellStyle name="60% - Accent1 12" xfId="1547" xr:uid="{00000000-0005-0000-0000-0000F9050000}"/>
    <cellStyle name="60% - Accent1 12 2" xfId="1548" xr:uid="{00000000-0005-0000-0000-0000FA050000}"/>
    <cellStyle name="60% - Accent1 13" xfId="1549" xr:uid="{00000000-0005-0000-0000-0000FB050000}"/>
    <cellStyle name="60% - Accent1 13 2" xfId="1550" xr:uid="{00000000-0005-0000-0000-0000FC050000}"/>
    <cellStyle name="60% - Accent1 14" xfId="1551" xr:uid="{00000000-0005-0000-0000-0000FD050000}"/>
    <cellStyle name="60% - Accent1 14 2" xfId="1552" xr:uid="{00000000-0005-0000-0000-0000FE050000}"/>
    <cellStyle name="60% - Accent1 15" xfId="1553" xr:uid="{00000000-0005-0000-0000-0000FF050000}"/>
    <cellStyle name="60% - Accent1 15 2" xfId="1554" xr:uid="{00000000-0005-0000-0000-000000060000}"/>
    <cellStyle name="60% - Accent1 16" xfId="1555" xr:uid="{00000000-0005-0000-0000-000001060000}"/>
    <cellStyle name="60% - Accent1 16 2" xfId="1556" xr:uid="{00000000-0005-0000-0000-000002060000}"/>
    <cellStyle name="60% - Accent1 17" xfId="1557" xr:uid="{00000000-0005-0000-0000-000003060000}"/>
    <cellStyle name="60% - Accent1 17 2" xfId="1558" xr:uid="{00000000-0005-0000-0000-000004060000}"/>
    <cellStyle name="60% - Accent1 18" xfId="1559" xr:uid="{00000000-0005-0000-0000-000005060000}"/>
    <cellStyle name="60% - Accent1 18 2" xfId="1560" xr:uid="{00000000-0005-0000-0000-000006060000}"/>
    <cellStyle name="60% - Accent1 19" xfId="1561" xr:uid="{00000000-0005-0000-0000-000007060000}"/>
    <cellStyle name="60% - Accent1 19 2" xfId="1562" xr:uid="{00000000-0005-0000-0000-000008060000}"/>
    <cellStyle name="60% - Accent1 2" xfId="25" xr:uid="{00000000-0005-0000-0000-000009060000}"/>
    <cellStyle name="60% - Accent1 2 2" xfId="1563" xr:uid="{00000000-0005-0000-0000-00000A060000}"/>
    <cellStyle name="60% - Accent1 2 3" xfId="1564" xr:uid="{00000000-0005-0000-0000-00000B060000}"/>
    <cellStyle name="60% - Accent1 2 4" xfId="44448" xr:uid="{00000000-0005-0000-0000-00000C060000}"/>
    <cellStyle name="60% - Accent1 20" xfId="1565" xr:uid="{00000000-0005-0000-0000-00000D060000}"/>
    <cellStyle name="60% - Accent1 20 2" xfId="1566" xr:uid="{00000000-0005-0000-0000-00000E060000}"/>
    <cellStyle name="60% - Accent1 21" xfId="1567" xr:uid="{00000000-0005-0000-0000-00000F060000}"/>
    <cellStyle name="60% - Accent1 21 2" xfId="1568" xr:uid="{00000000-0005-0000-0000-000010060000}"/>
    <cellStyle name="60% - Accent1 22" xfId="1569" xr:uid="{00000000-0005-0000-0000-000011060000}"/>
    <cellStyle name="60% - Accent1 22 2" xfId="1570" xr:uid="{00000000-0005-0000-0000-000012060000}"/>
    <cellStyle name="60% - Accent1 23" xfId="1571" xr:uid="{00000000-0005-0000-0000-000013060000}"/>
    <cellStyle name="60% - Accent1 23 2" xfId="1572" xr:uid="{00000000-0005-0000-0000-000014060000}"/>
    <cellStyle name="60% - Accent1 24" xfId="1573" xr:uid="{00000000-0005-0000-0000-000015060000}"/>
    <cellStyle name="60% - Accent1 24 2" xfId="1574" xr:uid="{00000000-0005-0000-0000-000016060000}"/>
    <cellStyle name="60% - Accent1 25" xfId="1575" xr:uid="{00000000-0005-0000-0000-000017060000}"/>
    <cellStyle name="60% - Accent1 25 2" xfId="1576" xr:uid="{00000000-0005-0000-0000-000018060000}"/>
    <cellStyle name="60% - Accent1 26" xfId="1577" xr:uid="{00000000-0005-0000-0000-000019060000}"/>
    <cellStyle name="60% - Accent1 26 2" xfId="1578" xr:uid="{00000000-0005-0000-0000-00001A060000}"/>
    <cellStyle name="60% - Accent1 27" xfId="1579" xr:uid="{00000000-0005-0000-0000-00001B060000}"/>
    <cellStyle name="60% - Accent1 27 2" xfId="1580" xr:uid="{00000000-0005-0000-0000-00001C060000}"/>
    <cellStyle name="60% - Accent1 28" xfId="1581" xr:uid="{00000000-0005-0000-0000-00001D060000}"/>
    <cellStyle name="60% - Accent1 28 2" xfId="1582" xr:uid="{00000000-0005-0000-0000-00001E060000}"/>
    <cellStyle name="60% - Accent1 29" xfId="1583" xr:uid="{00000000-0005-0000-0000-00001F060000}"/>
    <cellStyle name="60% - Accent1 29 2" xfId="1584" xr:uid="{00000000-0005-0000-0000-000020060000}"/>
    <cellStyle name="60% - Accent1 3" xfId="26" xr:uid="{00000000-0005-0000-0000-000021060000}"/>
    <cellStyle name="60% - Accent1 3 2" xfId="1585" xr:uid="{00000000-0005-0000-0000-000022060000}"/>
    <cellStyle name="60% - Accent1 3 2 2" xfId="1586" xr:uid="{00000000-0005-0000-0000-000023060000}"/>
    <cellStyle name="60% - Accent1 3 2 3" xfId="1587" xr:uid="{00000000-0005-0000-0000-000024060000}"/>
    <cellStyle name="60% - Accent1 3 3" xfId="1588" xr:uid="{00000000-0005-0000-0000-000025060000}"/>
    <cellStyle name="60% - Accent1 3 4" xfId="44449" xr:uid="{00000000-0005-0000-0000-000026060000}"/>
    <cellStyle name="60% - Accent1 30" xfId="1589" xr:uid="{00000000-0005-0000-0000-000027060000}"/>
    <cellStyle name="60% - Accent1 30 2" xfId="1590" xr:uid="{00000000-0005-0000-0000-000028060000}"/>
    <cellStyle name="60% - Accent1 31" xfId="1591" xr:uid="{00000000-0005-0000-0000-000029060000}"/>
    <cellStyle name="60% - Accent1 31 2" xfId="1592" xr:uid="{00000000-0005-0000-0000-00002A060000}"/>
    <cellStyle name="60% - Accent1 32" xfId="1593" xr:uid="{00000000-0005-0000-0000-00002B060000}"/>
    <cellStyle name="60% - Accent1 32 2" xfId="1594" xr:uid="{00000000-0005-0000-0000-00002C060000}"/>
    <cellStyle name="60% - Accent1 33" xfId="1595" xr:uid="{00000000-0005-0000-0000-00002D060000}"/>
    <cellStyle name="60% - Accent1 33 2" xfId="1596" xr:uid="{00000000-0005-0000-0000-00002E060000}"/>
    <cellStyle name="60% - Accent1 34" xfId="1597" xr:uid="{00000000-0005-0000-0000-00002F060000}"/>
    <cellStyle name="60% - Accent1 34 2" xfId="1598" xr:uid="{00000000-0005-0000-0000-000030060000}"/>
    <cellStyle name="60% - Accent1 35" xfId="1599" xr:uid="{00000000-0005-0000-0000-000031060000}"/>
    <cellStyle name="60% - Accent1 35 2" xfId="1600" xr:uid="{00000000-0005-0000-0000-000032060000}"/>
    <cellStyle name="60% - Accent1 36" xfId="1601" xr:uid="{00000000-0005-0000-0000-000033060000}"/>
    <cellStyle name="60% - Accent1 36 2" xfId="1602" xr:uid="{00000000-0005-0000-0000-000034060000}"/>
    <cellStyle name="60% - Accent1 37" xfId="1603" xr:uid="{00000000-0005-0000-0000-000035060000}"/>
    <cellStyle name="60% - Accent1 37 2" xfId="1604" xr:uid="{00000000-0005-0000-0000-000036060000}"/>
    <cellStyle name="60% - Accent1 38" xfId="1605" xr:uid="{00000000-0005-0000-0000-000037060000}"/>
    <cellStyle name="60% - Accent1 38 2" xfId="1606" xr:uid="{00000000-0005-0000-0000-000038060000}"/>
    <cellStyle name="60% - Accent1 39" xfId="1607" xr:uid="{00000000-0005-0000-0000-000039060000}"/>
    <cellStyle name="60% - Accent1 39 2" xfId="1608" xr:uid="{00000000-0005-0000-0000-00003A060000}"/>
    <cellStyle name="60% - Accent1 4" xfId="1609" xr:uid="{00000000-0005-0000-0000-00003B060000}"/>
    <cellStyle name="60% - Accent1 4 2" xfId="1610" xr:uid="{00000000-0005-0000-0000-00003C060000}"/>
    <cellStyle name="60% - Accent1 40" xfId="1611" xr:uid="{00000000-0005-0000-0000-00003D060000}"/>
    <cellStyle name="60% - Accent1 40 2" xfId="1612" xr:uid="{00000000-0005-0000-0000-00003E060000}"/>
    <cellStyle name="60% - Accent1 41" xfId="1613" xr:uid="{00000000-0005-0000-0000-00003F060000}"/>
    <cellStyle name="60% - Accent1 41 2" xfId="1614" xr:uid="{00000000-0005-0000-0000-000040060000}"/>
    <cellStyle name="60% - Accent1 42" xfId="1615" xr:uid="{00000000-0005-0000-0000-000041060000}"/>
    <cellStyle name="60% - Accent1 42 2" xfId="1616" xr:uid="{00000000-0005-0000-0000-000042060000}"/>
    <cellStyle name="60% - Accent1 43" xfId="1617" xr:uid="{00000000-0005-0000-0000-000043060000}"/>
    <cellStyle name="60% - Accent1 43 2" xfId="1618" xr:uid="{00000000-0005-0000-0000-000044060000}"/>
    <cellStyle name="60% - Accent1 44" xfId="1619" xr:uid="{00000000-0005-0000-0000-000045060000}"/>
    <cellStyle name="60% - Accent1 44 2" xfId="1620" xr:uid="{00000000-0005-0000-0000-000046060000}"/>
    <cellStyle name="60% - Accent1 45" xfId="1621" xr:uid="{00000000-0005-0000-0000-000047060000}"/>
    <cellStyle name="60% - Accent1 45 2" xfId="1622" xr:uid="{00000000-0005-0000-0000-000048060000}"/>
    <cellStyle name="60% - Accent1 46" xfId="1623" xr:uid="{00000000-0005-0000-0000-000049060000}"/>
    <cellStyle name="60% - Accent1 46 2" xfId="1624" xr:uid="{00000000-0005-0000-0000-00004A060000}"/>
    <cellStyle name="60% - Accent1 47" xfId="1625" xr:uid="{00000000-0005-0000-0000-00004B060000}"/>
    <cellStyle name="60% - Accent1 47 2" xfId="1626" xr:uid="{00000000-0005-0000-0000-00004C060000}"/>
    <cellStyle name="60% - Accent1 48" xfId="1627" xr:uid="{00000000-0005-0000-0000-00004D060000}"/>
    <cellStyle name="60% - Accent1 48 2" xfId="1628" xr:uid="{00000000-0005-0000-0000-00004E060000}"/>
    <cellStyle name="60% - Accent1 48 2 2" xfId="44450" xr:uid="{00000000-0005-0000-0000-00004F060000}"/>
    <cellStyle name="60% - Accent1 48 3" xfId="44451" xr:uid="{00000000-0005-0000-0000-000050060000}"/>
    <cellStyle name="60% - Accent1 49" xfId="1629" xr:uid="{00000000-0005-0000-0000-000051060000}"/>
    <cellStyle name="60% - Accent1 5" xfId="1630" xr:uid="{00000000-0005-0000-0000-000052060000}"/>
    <cellStyle name="60% - Accent1 5 2" xfId="1631" xr:uid="{00000000-0005-0000-0000-000053060000}"/>
    <cellStyle name="60% - Accent1 50" xfId="1632" xr:uid="{00000000-0005-0000-0000-000054060000}"/>
    <cellStyle name="60% - Accent1 51" xfId="1633" xr:uid="{00000000-0005-0000-0000-000055060000}"/>
    <cellStyle name="60% - Accent1 52" xfId="1634" xr:uid="{00000000-0005-0000-0000-000056060000}"/>
    <cellStyle name="60% - Accent1 53" xfId="44452" xr:uid="{00000000-0005-0000-0000-000057060000}"/>
    <cellStyle name="60% - Accent1 6" xfId="1635" xr:uid="{00000000-0005-0000-0000-000058060000}"/>
    <cellStyle name="60% - Accent1 6 2" xfId="1636" xr:uid="{00000000-0005-0000-0000-000059060000}"/>
    <cellStyle name="60% - Accent1 7" xfId="1637" xr:uid="{00000000-0005-0000-0000-00005A060000}"/>
    <cellStyle name="60% - Accent1 7 2" xfId="1638" xr:uid="{00000000-0005-0000-0000-00005B060000}"/>
    <cellStyle name="60% - Accent1 8" xfId="1639" xr:uid="{00000000-0005-0000-0000-00005C060000}"/>
    <cellStyle name="60% - Accent1 8 2" xfId="1640" xr:uid="{00000000-0005-0000-0000-00005D060000}"/>
    <cellStyle name="60% - Accent1 9" xfId="1641" xr:uid="{00000000-0005-0000-0000-00005E060000}"/>
    <cellStyle name="60% - Accent1 9 2" xfId="1642" xr:uid="{00000000-0005-0000-0000-00005F060000}"/>
    <cellStyle name="60% - Accent2 10" xfId="1643" xr:uid="{00000000-0005-0000-0000-000060060000}"/>
    <cellStyle name="60% - Accent2 10 2" xfId="1644" xr:uid="{00000000-0005-0000-0000-000061060000}"/>
    <cellStyle name="60% - Accent2 11" xfId="1645" xr:uid="{00000000-0005-0000-0000-000062060000}"/>
    <cellStyle name="60% - Accent2 11 2" xfId="1646" xr:uid="{00000000-0005-0000-0000-000063060000}"/>
    <cellStyle name="60% - Accent2 12" xfId="1647" xr:uid="{00000000-0005-0000-0000-000064060000}"/>
    <cellStyle name="60% - Accent2 12 2" xfId="1648" xr:uid="{00000000-0005-0000-0000-000065060000}"/>
    <cellStyle name="60% - Accent2 13" xfId="1649" xr:uid="{00000000-0005-0000-0000-000066060000}"/>
    <cellStyle name="60% - Accent2 13 2" xfId="1650" xr:uid="{00000000-0005-0000-0000-000067060000}"/>
    <cellStyle name="60% - Accent2 14" xfId="1651" xr:uid="{00000000-0005-0000-0000-000068060000}"/>
    <cellStyle name="60% - Accent2 14 2" xfId="1652" xr:uid="{00000000-0005-0000-0000-000069060000}"/>
    <cellStyle name="60% - Accent2 15" xfId="1653" xr:uid="{00000000-0005-0000-0000-00006A060000}"/>
    <cellStyle name="60% - Accent2 15 2" xfId="1654" xr:uid="{00000000-0005-0000-0000-00006B060000}"/>
    <cellStyle name="60% - Accent2 16" xfId="1655" xr:uid="{00000000-0005-0000-0000-00006C060000}"/>
    <cellStyle name="60% - Accent2 16 2" xfId="1656" xr:uid="{00000000-0005-0000-0000-00006D060000}"/>
    <cellStyle name="60% - Accent2 17" xfId="1657" xr:uid="{00000000-0005-0000-0000-00006E060000}"/>
    <cellStyle name="60% - Accent2 17 2" xfId="1658" xr:uid="{00000000-0005-0000-0000-00006F060000}"/>
    <cellStyle name="60% - Accent2 18" xfId="1659" xr:uid="{00000000-0005-0000-0000-000070060000}"/>
    <cellStyle name="60% - Accent2 18 2" xfId="1660" xr:uid="{00000000-0005-0000-0000-000071060000}"/>
    <cellStyle name="60% - Accent2 19" xfId="1661" xr:uid="{00000000-0005-0000-0000-000072060000}"/>
    <cellStyle name="60% - Accent2 19 2" xfId="1662" xr:uid="{00000000-0005-0000-0000-000073060000}"/>
    <cellStyle name="60% - Accent2 2" xfId="27" xr:uid="{00000000-0005-0000-0000-000074060000}"/>
    <cellStyle name="60% - Accent2 2 2" xfId="1663" xr:uid="{00000000-0005-0000-0000-000075060000}"/>
    <cellStyle name="60% - Accent2 2 3" xfId="1664" xr:uid="{00000000-0005-0000-0000-000076060000}"/>
    <cellStyle name="60% - Accent2 2 4" xfId="44453" xr:uid="{00000000-0005-0000-0000-000077060000}"/>
    <cellStyle name="60% - Accent2 20" xfId="1665" xr:uid="{00000000-0005-0000-0000-000078060000}"/>
    <cellStyle name="60% - Accent2 20 2" xfId="1666" xr:uid="{00000000-0005-0000-0000-000079060000}"/>
    <cellStyle name="60% - Accent2 21" xfId="1667" xr:uid="{00000000-0005-0000-0000-00007A060000}"/>
    <cellStyle name="60% - Accent2 21 2" xfId="1668" xr:uid="{00000000-0005-0000-0000-00007B060000}"/>
    <cellStyle name="60% - Accent2 22" xfId="1669" xr:uid="{00000000-0005-0000-0000-00007C060000}"/>
    <cellStyle name="60% - Accent2 22 2" xfId="1670" xr:uid="{00000000-0005-0000-0000-00007D060000}"/>
    <cellStyle name="60% - Accent2 23" xfId="1671" xr:uid="{00000000-0005-0000-0000-00007E060000}"/>
    <cellStyle name="60% - Accent2 23 2" xfId="1672" xr:uid="{00000000-0005-0000-0000-00007F060000}"/>
    <cellStyle name="60% - Accent2 24" xfId="1673" xr:uid="{00000000-0005-0000-0000-000080060000}"/>
    <cellStyle name="60% - Accent2 24 2" xfId="1674" xr:uid="{00000000-0005-0000-0000-000081060000}"/>
    <cellStyle name="60% - Accent2 25" xfId="1675" xr:uid="{00000000-0005-0000-0000-000082060000}"/>
    <cellStyle name="60% - Accent2 25 2" xfId="1676" xr:uid="{00000000-0005-0000-0000-000083060000}"/>
    <cellStyle name="60% - Accent2 26" xfId="1677" xr:uid="{00000000-0005-0000-0000-000084060000}"/>
    <cellStyle name="60% - Accent2 26 2" xfId="1678" xr:uid="{00000000-0005-0000-0000-000085060000}"/>
    <cellStyle name="60% - Accent2 27" xfId="1679" xr:uid="{00000000-0005-0000-0000-000086060000}"/>
    <cellStyle name="60% - Accent2 27 2" xfId="1680" xr:uid="{00000000-0005-0000-0000-000087060000}"/>
    <cellStyle name="60% - Accent2 28" xfId="1681" xr:uid="{00000000-0005-0000-0000-000088060000}"/>
    <cellStyle name="60% - Accent2 28 2" xfId="1682" xr:uid="{00000000-0005-0000-0000-000089060000}"/>
    <cellStyle name="60% - Accent2 29" xfId="1683" xr:uid="{00000000-0005-0000-0000-00008A060000}"/>
    <cellStyle name="60% - Accent2 29 2" xfId="1684" xr:uid="{00000000-0005-0000-0000-00008B060000}"/>
    <cellStyle name="60% - Accent2 3" xfId="28" xr:uid="{00000000-0005-0000-0000-00008C060000}"/>
    <cellStyle name="60% - Accent2 3 2" xfId="1685" xr:uid="{00000000-0005-0000-0000-00008D060000}"/>
    <cellStyle name="60% - Accent2 3 2 2" xfId="1686" xr:uid="{00000000-0005-0000-0000-00008E060000}"/>
    <cellStyle name="60% - Accent2 3 2 3" xfId="1687" xr:uid="{00000000-0005-0000-0000-00008F060000}"/>
    <cellStyle name="60% - Accent2 3 3" xfId="1688" xr:uid="{00000000-0005-0000-0000-000090060000}"/>
    <cellStyle name="60% - Accent2 3 4" xfId="44454" xr:uid="{00000000-0005-0000-0000-000091060000}"/>
    <cellStyle name="60% - Accent2 30" xfId="1689" xr:uid="{00000000-0005-0000-0000-000092060000}"/>
    <cellStyle name="60% - Accent2 30 2" xfId="1690" xr:uid="{00000000-0005-0000-0000-000093060000}"/>
    <cellStyle name="60% - Accent2 31" xfId="1691" xr:uid="{00000000-0005-0000-0000-000094060000}"/>
    <cellStyle name="60% - Accent2 31 2" xfId="1692" xr:uid="{00000000-0005-0000-0000-000095060000}"/>
    <cellStyle name="60% - Accent2 32" xfId="1693" xr:uid="{00000000-0005-0000-0000-000096060000}"/>
    <cellStyle name="60% - Accent2 32 2" xfId="1694" xr:uid="{00000000-0005-0000-0000-000097060000}"/>
    <cellStyle name="60% - Accent2 33" xfId="1695" xr:uid="{00000000-0005-0000-0000-000098060000}"/>
    <cellStyle name="60% - Accent2 33 2" xfId="1696" xr:uid="{00000000-0005-0000-0000-000099060000}"/>
    <cellStyle name="60% - Accent2 34" xfId="1697" xr:uid="{00000000-0005-0000-0000-00009A060000}"/>
    <cellStyle name="60% - Accent2 34 2" xfId="1698" xr:uid="{00000000-0005-0000-0000-00009B060000}"/>
    <cellStyle name="60% - Accent2 35" xfId="1699" xr:uid="{00000000-0005-0000-0000-00009C060000}"/>
    <cellStyle name="60% - Accent2 35 2" xfId="1700" xr:uid="{00000000-0005-0000-0000-00009D060000}"/>
    <cellStyle name="60% - Accent2 36" xfId="1701" xr:uid="{00000000-0005-0000-0000-00009E060000}"/>
    <cellStyle name="60% - Accent2 36 2" xfId="1702" xr:uid="{00000000-0005-0000-0000-00009F060000}"/>
    <cellStyle name="60% - Accent2 37" xfId="1703" xr:uid="{00000000-0005-0000-0000-0000A0060000}"/>
    <cellStyle name="60% - Accent2 37 2" xfId="1704" xr:uid="{00000000-0005-0000-0000-0000A1060000}"/>
    <cellStyle name="60% - Accent2 38" xfId="1705" xr:uid="{00000000-0005-0000-0000-0000A2060000}"/>
    <cellStyle name="60% - Accent2 38 2" xfId="1706" xr:uid="{00000000-0005-0000-0000-0000A3060000}"/>
    <cellStyle name="60% - Accent2 39" xfId="1707" xr:uid="{00000000-0005-0000-0000-0000A4060000}"/>
    <cellStyle name="60% - Accent2 39 2" xfId="1708" xr:uid="{00000000-0005-0000-0000-0000A5060000}"/>
    <cellStyle name="60% - Accent2 4" xfId="1709" xr:uid="{00000000-0005-0000-0000-0000A6060000}"/>
    <cellStyle name="60% - Accent2 4 2" xfId="1710" xr:uid="{00000000-0005-0000-0000-0000A7060000}"/>
    <cellStyle name="60% - Accent2 40" xfId="1711" xr:uid="{00000000-0005-0000-0000-0000A8060000}"/>
    <cellStyle name="60% - Accent2 40 2" xfId="1712" xr:uid="{00000000-0005-0000-0000-0000A9060000}"/>
    <cellStyle name="60% - Accent2 41" xfId="1713" xr:uid="{00000000-0005-0000-0000-0000AA060000}"/>
    <cellStyle name="60% - Accent2 41 2" xfId="1714" xr:uid="{00000000-0005-0000-0000-0000AB060000}"/>
    <cellStyle name="60% - Accent2 42" xfId="1715" xr:uid="{00000000-0005-0000-0000-0000AC060000}"/>
    <cellStyle name="60% - Accent2 42 2" xfId="1716" xr:uid="{00000000-0005-0000-0000-0000AD060000}"/>
    <cellStyle name="60% - Accent2 43" xfId="1717" xr:uid="{00000000-0005-0000-0000-0000AE060000}"/>
    <cellStyle name="60% - Accent2 43 2" xfId="1718" xr:uid="{00000000-0005-0000-0000-0000AF060000}"/>
    <cellStyle name="60% - Accent2 44" xfId="1719" xr:uid="{00000000-0005-0000-0000-0000B0060000}"/>
    <cellStyle name="60% - Accent2 44 2" xfId="1720" xr:uid="{00000000-0005-0000-0000-0000B1060000}"/>
    <cellStyle name="60% - Accent2 45" xfId="1721" xr:uid="{00000000-0005-0000-0000-0000B2060000}"/>
    <cellStyle name="60% - Accent2 45 2" xfId="1722" xr:uid="{00000000-0005-0000-0000-0000B3060000}"/>
    <cellStyle name="60% - Accent2 46" xfId="1723" xr:uid="{00000000-0005-0000-0000-0000B4060000}"/>
    <cellStyle name="60% - Accent2 46 2" xfId="1724" xr:uid="{00000000-0005-0000-0000-0000B5060000}"/>
    <cellStyle name="60% - Accent2 47" xfId="1725" xr:uid="{00000000-0005-0000-0000-0000B6060000}"/>
    <cellStyle name="60% - Accent2 47 2" xfId="1726" xr:uid="{00000000-0005-0000-0000-0000B7060000}"/>
    <cellStyle name="60% - Accent2 48" xfId="1727" xr:uid="{00000000-0005-0000-0000-0000B8060000}"/>
    <cellStyle name="60% - Accent2 49" xfId="1728" xr:uid="{00000000-0005-0000-0000-0000B9060000}"/>
    <cellStyle name="60% - Accent2 5" xfId="1729" xr:uid="{00000000-0005-0000-0000-0000BA060000}"/>
    <cellStyle name="60% - Accent2 5 2" xfId="1730" xr:uid="{00000000-0005-0000-0000-0000BB060000}"/>
    <cellStyle name="60% - Accent2 50" xfId="1731" xr:uid="{00000000-0005-0000-0000-0000BC060000}"/>
    <cellStyle name="60% - Accent2 51" xfId="1732" xr:uid="{00000000-0005-0000-0000-0000BD060000}"/>
    <cellStyle name="60% - Accent2 52" xfId="1733" xr:uid="{00000000-0005-0000-0000-0000BE060000}"/>
    <cellStyle name="60% - Accent2 53" xfId="44455" xr:uid="{00000000-0005-0000-0000-0000BF060000}"/>
    <cellStyle name="60% - Accent2 6" xfId="1734" xr:uid="{00000000-0005-0000-0000-0000C0060000}"/>
    <cellStyle name="60% - Accent2 6 2" xfId="1735" xr:uid="{00000000-0005-0000-0000-0000C1060000}"/>
    <cellStyle name="60% - Accent2 7" xfId="1736" xr:uid="{00000000-0005-0000-0000-0000C2060000}"/>
    <cellStyle name="60% - Accent2 7 2" xfId="1737" xr:uid="{00000000-0005-0000-0000-0000C3060000}"/>
    <cellStyle name="60% - Accent2 8" xfId="1738" xr:uid="{00000000-0005-0000-0000-0000C4060000}"/>
    <cellStyle name="60% - Accent2 8 2" xfId="1739" xr:uid="{00000000-0005-0000-0000-0000C5060000}"/>
    <cellStyle name="60% - Accent2 9" xfId="1740" xr:uid="{00000000-0005-0000-0000-0000C6060000}"/>
    <cellStyle name="60% - Accent2 9 2" xfId="1741" xr:uid="{00000000-0005-0000-0000-0000C7060000}"/>
    <cellStyle name="60% - Accent3 10" xfId="1742" xr:uid="{00000000-0005-0000-0000-0000C8060000}"/>
    <cellStyle name="60% - Accent3 10 2" xfId="1743" xr:uid="{00000000-0005-0000-0000-0000C9060000}"/>
    <cellStyle name="60% - Accent3 11" xfId="1744" xr:uid="{00000000-0005-0000-0000-0000CA060000}"/>
    <cellStyle name="60% - Accent3 11 2" xfId="1745" xr:uid="{00000000-0005-0000-0000-0000CB060000}"/>
    <cellStyle name="60% - Accent3 12" xfId="1746" xr:uid="{00000000-0005-0000-0000-0000CC060000}"/>
    <cellStyle name="60% - Accent3 12 2" xfId="1747" xr:uid="{00000000-0005-0000-0000-0000CD060000}"/>
    <cellStyle name="60% - Accent3 13" xfId="1748" xr:uid="{00000000-0005-0000-0000-0000CE060000}"/>
    <cellStyle name="60% - Accent3 13 2" xfId="1749" xr:uid="{00000000-0005-0000-0000-0000CF060000}"/>
    <cellStyle name="60% - Accent3 14" xfId="1750" xr:uid="{00000000-0005-0000-0000-0000D0060000}"/>
    <cellStyle name="60% - Accent3 14 2" xfId="1751" xr:uid="{00000000-0005-0000-0000-0000D1060000}"/>
    <cellStyle name="60% - Accent3 15" xfId="1752" xr:uid="{00000000-0005-0000-0000-0000D2060000}"/>
    <cellStyle name="60% - Accent3 15 2" xfId="1753" xr:uid="{00000000-0005-0000-0000-0000D3060000}"/>
    <cellStyle name="60% - Accent3 16" xfId="1754" xr:uid="{00000000-0005-0000-0000-0000D4060000}"/>
    <cellStyle name="60% - Accent3 16 2" xfId="1755" xr:uid="{00000000-0005-0000-0000-0000D5060000}"/>
    <cellStyle name="60% - Accent3 17" xfId="1756" xr:uid="{00000000-0005-0000-0000-0000D6060000}"/>
    <cellStyle name="60% - Accent3 17 2" xfId="1757" xr:uid="{00000000-0005-0000-0000-0000D7060000}"/>
    <cellStyle name="60% - Accent3 18" xfId="1758" xr:uid="{00000000-0005-0000-0000-0000D8060000}"/>
    <cellStyle name="60% - Accent3 18 2" xfId="1759" xr:uid="{00000000-0005-0000-0000-0000D9060000}"/>
    <cellStyle name="60% - Accent3 19" xfId="1760" xr:uid="{00000000-0005-0000-0000-0000DA060000}"/>
    <cellStyle name="60% - Accent3 19 2" xfId="1761" xr:uid="{00000000-0005-0000-0000-0000DB060000}"/>
    <cellStyle name="60% - Accent3 2" xfId="29" xr:uid="{00000000-0005-0000-0000-0000DC060000}"/>
    <cellStyle name="60% - Accent3 2 2" xfId="1762" xr:uid="{00000000-0005-0000-0000-0000DD060000}"/>
    <cellStyle name="60% - Accent3 2 3" xfId="1763" xr:uid="{00000000-0005-0000-0000-0000DE060000}"/>
    <cellStyle name="60% - Accent3 2 4" xfId="44456" xr:uid="{00000000-0005-0000-0000-0000DF060000}"/>
    <cellStyle name="60% - Accent3 20" xfId="1764" xr:uid="{00000000-0005-0000-0000-0000E0060000}"/>
    <cellStyle name="60% - Accent3 20 2" xfId="1765" xr:uid="{00000000-0005-0000-0000-0000E1060000}"/>
    <cellStyle name="60% - Accent3 21" xfId="1766" xr:uid="{00000000-0005-0000-0000-0000E2060000}"/>
    <cellStyle name="60% - Accent3 21 2" xfId="1767" xr:uid="{00000000-0005-0000-0000-0000E3060000}"/>
    <cellStyle name="60% - Accent3 22" xfId="1768" xr:uid="{00000000-0005-0000-0000-0000E4060000}"/>
    <cellStyle name="60% - Accent3 22 2" xfId="1769" xr:uid="{00000000-0005-0000-0000-0000E5060000}"/>
    <cellStyle name="60% - Accent3 23" xfId="1770" xr:uid="{00000000-0005-0000-0000-0000E6060000}"/>
    <cellStyle name="60% - Accent3 23 2" xfId="1771" xr:uid="{00000000-0005-0000-0000-0000E7060000}"/>
    <cellStyle name="60% - Accent3 24" xfId="1772" xr:uid="{00000000-0005-0000-0000-0000E8060000}"/>
    <cellStyle name="60% - Accent3 24 2" xfId="1773" xr:uid="{00000000-0005-0000-0000-0000E9060000}"/>
    <cellStyle name="60% - Accent3 25" xfId="1774" xr:uid="{00000000-0005-0000-0000-0000EA060000}"/>
    <cellStyle name="60% - Accent3 25 2" xfId="1775" xr:uid="{00000000-0005-0000-0000-0000EB060000}"/>
    <cellStyle name="60% - Accent3 26" xfId="1776" xr:uid="{00000000-0005-0000-0000-0000EC060000}"/>
    <cellStyle name="60% - Accent3 26 2" xfId="1777" xr:uid="{00000000-0005-0000-0000-0000ED060000}"/>
    <cellStyle name="60% - Accent3 27" xfId="1778" xr:uid="{00000000-0005-0000-0000-0000EE060000}"/>
    <cellStyle name="60% - Accent3 27 2" xfId="1779" xr:uid="{00000000-0005-0000-0000-0000EF060000}"/>
    <cellStyle name="60% - Accent3 28" xfId="1780" xr:uid="{00000000-0005-0000-0000-0000F0060000}"/>
    <cellStyle name="60% - Accent3 28 2" xfId="1781" xr:uid="{00000000-0005-0000-0000-0000F1060000}"/>
    <cellStyle name="60% - Accent3 29" xfId="1782" xr:uid="{00000000-0005-0000-0000-0000F2060000}"/>
    <cellStyle name="60% - Accent3 29 2" xfId="1783" xr:uid="{00000000-0005-0000-0000-0000F3060000}"/>
    <cellStyle name="60% - Accent3 3" xfId="30" xr:uid="{00000000-0005-0000-0000-0000F4060000}"/>
    <cellStyle name="60% - Accent3 3 2" xfId="1784" xr:uid="{00000000-0005-0000-0000-0000F5060000}"/>
    <cellStyle name="60% - Accent3 3 2 2" xfId="1785" xr:uid="{00000000-0005-0000-0000-0000F6060000}"/>
    <cellStyle name="60% - Accent3 3 2 3" xfId="1786" xr:uid="{00000000-0005-0000-0000-0000F7060000}"/>
    <cellStyle name="60% - Accent3 3 3" xfId="1787" xr:uid="{00000000-0005-0000-0000-0000F8060000}"/>
    <cellStyle name="60% - Accent3 3 4" xfId="44457" xr:uid="{00000000-0005-0000-0000-0000F9060000}"/>
    <cellStyle name="60% - Accent3 30" xfId="1788" xr:uid="{00000000-0005-0000-0000-0000FA060000}"/>
    <cellStyle name="60% - Accent3 30 2" xfId="1789" xr:uid="{00000000-0005-0000-0000-0000FB060000}"/>
    <cellStyle name="60% - Accent3 31" xfId="1790" xr:uid="{00000000-0005-0000-0000-0000FC060000}"/>
    <cellStyle name="60% - Accent3 31 2" xfId="1791" xr:uid="{00000000-0005-0000-0000-0000FD060000}"/>
    <cellStyle name="60% - Accent3 32" xfId="1792" xr:uid="{00000000-0005-0000-0000-0000FE060000}"/>
    <cellStyle name="60% - Accent3 32 2" xfId="1793" xr:uid="{00000000-0005-0000-0000-0000FF060000}"/>
    <cellStyle name="60% - Accent3 33" xfId="1794" xr:uid="{00000000-0005-0000-0000-000000070000}"/>
    <cellStyle name="60% - Accent3 33 2" xfId="1795" xr:uid="{00000000-0005-0000-0000-000001070000}"/>
    <cellStyle name="60% - Accent3 34" xfId="1796" xr:uid="{00000000-0005-0000-0000-000002070000}"/>
    <cellStyle name="60% - Accent3 34 2" xfId="1797" xr:uid="{00000000-0005-0000-0000-000003070000}"/>
    <cellStyle name="60% - Accent3 35" xfId="1798" xr:uid="{00000000-0005-0000-0000-000004070000}"/>
    <cellStyle name="60% - Accent3 35 2" xfId="1799" xr:uid="{00000000-0005-0000-0000-000005070000}"/>
    <cellStyle name="60% - Accent3 36" xfId="1800" xr:uid="{00000000-0005-0000-0000-000006070000}"/>
    <cellStyle name="60% - Accent3 36 2" xfId="1801" xr:uid="{00000000-0005-0000-0000-000007070000}"/>
    <cellStyle name="60% - Accent3 37" xfId="1802" xr:uid="{00000000-0005-0000-0000-000008070000}"/>
    <cellStyle name="60% - Accent3 37 2" xfId="1803" xr:uid="{00000000-0005-0000-0000-000009070000}"/>
    <cellStyle name="60% - Accent3 38" xfId="1804" xr:uid="{00000000-0005-0000-0000-00000A070000}"/>
    <cellStyle name="60% - Accent3 38 2" xfId="1805" xr:uid="{00000000-0005-0000-0000-00000B070000}"/>
    <cellStyle name="60% - Accent3 39" xfId="1806" xr:uid="{00000000-0005-0000-0000-00000C070000}"/>
    <cellStyle name="60% - Accent3 39 2" xfId="1807" xr:uid="{00000000-0005-0000-0000-00000D070000}"/>
    <cellStyle name="60% - Accent3 4" xfId="1808" xr:uid="{00000000-0005-0000-0000-00000E070000}"/>
    <cellStyle name="60% - Accent3 4 2" xfId="1809" xr:uid="{00000000-0005-0000-0000-00000F070000}"/>
    <cellStyle name="60% - Accent3 40" xfId="1810" xr:uid="{00000000-0005-0000-0000-000010070000}"/>
    <cellStyle name="60% - Accent3 40 2" xfId="1811" xr:uid="{00000000-0005-0000-0000-000011070000}"/>
    <cellStyle name="60% - Accent3 41" xfId="1812" xr:uid="{00000000-0005-0000-0000-000012070000}"/>
    <cellStyle name="60% - Accent3 41 2" xfId="1813" xr:uid="{00000000-0005-0000-0000-000013070000}"/>
    <cellStyle name="60% - Accent3 42" xfId="1814" xr:uid="{00000000-0005-0000-0000-000014070000}"/>
    <cellStyle name="60% - Accent3 42 2" xfId="1815" xr:uid="{00000000-0005-0000-0000-000015070000}"/>
    <cellStyle name="60% - Accent3 43" xfId="1816" xr:uid="{00000000-0005-0000-0000-000016070000}"/>
    <cellStyle name="60% - Accent3 43 2" xfId="1817" xr:uid="{00000000-0005-0000-0000-000017070000}"/>
    <cellStyle name="60% - Accent3 44" xfId="1818" xr:uid="{00000000-0005-0000-0000-000018070000}"/>
    <cellStyle name="60% - Accent3 44 2" xfId="1819" xr:uid="{00000000-0005-0000-0000-000019070000}"/>
    <cellStyle name="60% - Accent3 45" xfId="1820" xr:uid="{00000000-0005-0000-0000-00001A070000}"/>
    <cellStyle name="60% - Accent3 45 2" xfId="1821" xr:uid="{00000000-0005-0000-0000-00001B070000}"/>
    <cellStyle name="60% - Accent3 46" xfId="1822" xr:uid="{00000000-0005-0000-0000-00001C070000}"/>
    <cellStyle name="60% - Accent3 46 2" xfId="1823" xr:uid="{00000000-0005-0000-0000-00001D070000}"/>
    <cellStyle name="60% - Accent3 47" xfId="1824" xr:uid="{00000000-0005-0000-0000-00001E070000}"/>
    <cellStyle name="60% - Accent3 47 2" xfId="1825" xr:uid="{00000000-0005-0000-0000-00001F070000}"/>
    <cellStyle name="60% - Accent3 48" xfId="1826" xr:uid="{00000000-0005-0000-0000-000020070000}"/>
    <cellStyle name="60% - Accent3 48 2" xfId="1827" xr:uid="{00000000-0005-0000-0000-000021070000}"/>
    <cellStyle name="60% - Accent3 48 2 2" xfId="44458" xr:uid="{00000000-0005-0000-0000-000022070000}"/>
    <cellStyle name="60% - Accent3 48 3" xfId="44459" xr:uid="{00000000-0005-0000-0000-000023070000}"/>
    <cellStyle name="60% - Accent3 49" xfId="1828" xr:uid="{00000000-0005-0000-0000-000024070000}"/>
    <cellStyle name="60% - Accent3 5" xfId="1829" xr:uid="{00000000-0005-0000-0000-000025070000}"/>
    <cellStyle name="60% - Accent3 5 2" xfId="1830" xr:uid="{00000000-0005-0000-0000-000026070000}"/>
    <cellStyle name="60% - Accent3 50" xfId="1831" xr:uid="{00000000-0005-0000-0000-000027070000}"/>
    <cellStyle name="60% - Accent3 51" xfId="1832" xr:uid="{00000000-0005-0000-0000-000028070000}"/>
    <cellStyle name="60% - Accent3 52" xfId="1833" xr:uid="{00000000-0005-0000-0000-000029070000}"/>
    <cellStyle name="60% - Accent3 53" xfId="44460" xr:uid="{00000000-0005-0000-0000-00002A070000}"/>
    <cellStyle name="60% - Accent3 6" xfId="1834" xr:uid="{00000000-0005-0000-0000-00002B070000}"/>
    <cellStyle name="60% - Accent3 6 2" xfId="1835" xr:uid="{00000000-0005-0000-0000-00002C070000}"/>
    <cellStyle name="60% - Accent3 7" xfId="1836" xr:uid="{00000000-0005-0000-0000-00002D070000}"/>
    <cellStyle name="60% - Accent3 7 2" xfId="1837" xr:uid="{00000000-0005-0000-0000-00002E070000}"/>
    <cellStyle name="60% - Accent3 8" xfId="1838" xr:uid="{00000000-0005-0000-0000-00002F070000}"/>
    <cellStyle name="60% - Accent3 8 2" xfId="1839" xr:uid="{00000000-0005-0000-0000-000030070000}"/>
    <cellStyle name="60% - Accent3 9" xfId="1840" xr:uid="{00000000-0005-0000-0000-000031070000}"/>
    <cellStyle name="60% - Accent3 9 2" xfId="1841" xr:uid="{00000000-0005-0000-0000-000032070000}"/>
    <cellStyle name="60% - Accent4 10" xfId="1842" xr:uid="{00000000-0005-0000-0000-000033070000}"/>
    <cellStyle name="60% - Accent4 10 2" xfId="1843" xr:uid="{00000000-0005-0000-0000-000034070000}"/>
    <cellStyle name="60% - Accent4 11" xfId="1844" xr:uid="{00000000-0005-0000-0000-000035070000}"/>
    <cellStyle name="60% - Accent4 11 2" xfId="1845" xr:uid="{00000000-0005-0000-0000-000036070000}"/>
    <cellStyle name="60% - Accent4 12" xfId="1846" xr:uid="{00000000-0005-0000-0000-000037070000}"/>
    <cellStyle name="60% - Accent4 12 2" xfId="1847" xr:uid="{00000000-0005-0000-0000-000038070000}"/>
    <cellStyle name="60% - Accent4 13" xfId="1848" xr:uid="{00000000-0005-0000-0000-000039070000}"/>
    <cellStyle name="60% - Accent4 13 2" xfId="1849" xr:uid="{00000000-0005-0000-0000-00003A070000}"/>
    <cellStyle name="60% - Accent4 14" xfId="1850" xr:uid="{00000000-0005-0000-0000-00003B070000}"/>
    <cellStyle name="60% - Accent4 14 2" xfId="1851" xr:uid="{00000000-0005-0000-0000-00003C070000}"/>
    <cellStyle name="60% - Accent4 15" xfId="1852" xr:uid="{00000000-0005-0000-0000-00003D070000}"/>
    <cellStyle name="60% - Accent4 15 2" xfId="1853" xr:uid="{00000000-0005-0000-0000-00003E070000}"/>
    <cellStyle name="60% - Accent4 16" xfId="1854" xr:uid="{00000000-0005-0000-0000-00003F070000}"/>
    <cellStyle name="60% - Accent4 16 2" xfId="1855" xr:uid="{00000000-0005-0000-0000-000040070000}"/>
    <cellStyle name="60% - Accent4 17" xfId="1856" xr:uid="{00000000-0005-0000-0000-000041070000}"/>
    <cellStyle name="60% - Accent4 17 2" xfId="1857" xr:uid="{00000000-0005-0000-0000-000042070000}"/>
    <cellStyle name="60% - Accent4 18" xfId="1858" xr:uid="{00000000-0005-0000-0000-000043070000}"/>
    <cellStyle name="60% - Accent4 18 2" xfId="1859" xr:uid="{00000000-0005-0000-0000-000044070000}"/>
    <cellStyle name="60% - Accent4 19" xfId="1860" xr:uid="{00000000-0005-0000-0000-000045070000}"/>
    <cellStyle name="60% - Accent4 19 2" xfId="1861" xr:uid="{00000000-0005-0000-0000-000046070000}"/>
    <cellStyle name="60% - Accent4 2" xfId="31" xr:uid="{00000000-0005-0000-0000-000047070000}"/>
    <cellStyle name="60% - Accent4 2 2" xfId="1862" xr:uid="{00000000-0005-0000-0000-000048070000}"/>
    <cellStyle name="60% - Accent4 2 3" xfId="1863" xr:uid="{00000000-0005-0000-0000-000049070000}"/>
    <cellStyle name="60% - Accent4 2 4" xfId="44461" xr:uid="{00000000-0005-0000-0000-00004A070000}"/>
    <cellStyle name="60% - Accent4 20" xfId="1864" xr:uid="{00000000-0005-0000-0000-00004B070000}"/>
    <cellStyle name="60% - Accent4 20 2" xfId="1865" xr:uid="{00000000-0005-0000-0000-00004C070000}"/>
    <cellStyle name="60% - Accent4 21" xfId="1866" xr:uid="{00000000-0005-0000-0000-00004D070000}"/>
    <cellStyle name="60% - Accent4 21 2" xfId="1867" xr:uid="{00000000-0005-0000-0000-00004E070000}"/>
    <cellStyle name="60% - Accent4 22" xfId="1868" xr:uid="{00000000-0005-0000-0000-00004F070000}"/>
    <cellStyle name="60% - Accent4 22 2" xfId="1869" xr:uid="{00000000-0005-0000-0000-000050070000}"/>
    <cellStyle name="60% - Accent4 23" xfId="1870" xr:uid="{00000000-0005-0000-0000-000051070000}"/>
    <cellStyle name="60% - Accent4 23 2" xfId="1871" xr:uid="{00000000-0005-0000-0000-000052070000}"/>
    <cellStyle name="60% - Accent4 24" xfId="1872" xr:uid="{00000000-0005-0000-0000-000053070000}"/>
    <cellStyle name="60% - Accent4 24 2" xfId="1873" xr:uid="{00000000-0005-0000-0000-000054070000}"/>
    <cellStyle name="60% - Accent4 25" xfId="1874" xr:uid="{00000000-0005-0000-0000-000055070000}"/>
    <cellStyle name="60% - Accent4 25 2" xfId="1875" xr:uid="{00000000-0005-0000-0000-000056070000}"/>
    <cellStyle name="60% - Accent4 26" xfId="1876" xr:uid="{00000000-0005-0000-0000-000057070000}"/>
    <cellStyle name="60% - Accent4 26 2" xfId="1877" xr:uid="{00000000-0005-0000-0000-000058070000}"/>
    <cellStyle name="60% - Accent4 27" xfId="1878" xr:uid="{00000000-0005-0000-0000-000059070000}"/>
    <cellStyle name="60% - Accent4 27 2" xfId="1879" xr:uid="{00000000-0005-0000-0000-00005A070000}"/>
    <cellStyle name="60% - Accent4 28" xfId="1880" xr:uid="{00000000-0005-0000-0000-00005B070000}"/>
    <cellStyle name="60% - Accent4 28 2" xfId="1881" xr:uid="{00000000-0005-0000-0000-00005C070000}"/>
    <cellStyle name="60% - Accent4 29" xfId="1882" xr:uid="{00000000-0005-0000-0000-00005D070000}"/>
    <cellStyle name="60% - Accent4 29 2" xfId="1883" xr:uid="{00000000-0005-0000-0000-00005E070000}"/>
    <cellStyle name="60% - Accent4 3" xfId="32" xr:uid="{00000000-0005-0000-0000-00005F070000}"/>
    <cellStyle name="60% - Accent4 3 2" xfId="1884" xr:uid="{00000000-0005-0000-0000-000060070000}"/>
    <cellStyle name="60% - Accent4 3 2 2" xfId="1885" xr:uid="{00000000-0005-0000-0000-000061070000}"/>
    <cellStyle name="60% - Accent4 3 2 3" xfId="1886" xr:uid="{00000000-0005-0000-0000-000062070000}"/>
    <cellStyle name="60% - Accent4 3 3" xfId="1887" xr:uid="{00000000-0005-0000-0000-000063070000}"/>
    <cellStyle name="60% - Accent4 3 4" xfId="44462" xr:uid="{00000000-0005-0000-0000-000064070000}"/>
    <cellStyle name="60% - Accent4 30" xfId="1888" xr:uid="{00000000-0005-0000-0000-000065070000}"/>
    <cellStyle name="60% - Accent4 30 2" xfId="1889" xr:uid="{00000000-0005-0000-0000-000066070000}"/>
    <cellStyle name="60% - Accent4 31" xfId="1890" xr:uid="{00000000-0005-0000-0000-000067070000}"/>
    <cellStyle name="60% - Accent4 31 2" xfId="1891" xr:uid="{00000000-0005-0000-0000-000068070000}"/>
    <cellStyle name="60% - Accent4 32" xfId="1892" xr:uid="{00000000-0005-0000-0000-000069070000}"/>
    <cellStyle name="60% - Accent4 32 2" xfId="1893" xr:uid="{00000000-0005-0000-0000-00006A070000}"/>
    <cellStyle name="60% - Accent4 33" xfId="1894" xr:uid="{00000000-0005-0000-0000-00006B070000}"/>
    <cellStyle name="60% - Accent4 33 2" xfId="1895" xr:uid="{00000000-0005-0000-0000-00006C070000}"/>
    <cellStyle name="60% - Accent4 34" xfId="1896" xr:uid="{00000000-0005-0000-0000-00006D070000}"/>
    <cellStyle name="60% - Accent4 34 2" xfId="1897" xr:uid="{00000000-0005-0000-0000-00006E070000}"/>
    <cellStyle name="60% - Accent4 35" xfId="1898" xr:uid="{00000000-0005-0000-0000-00006F070000}"/>
    <cellStyle name="60% - Accent4 35 2" xfId="1899" xr:uid="{00000000-0005-0000-0000-000070070000}"/>
    <cellStyle name="60% - Accent4 36" xfId="1900" xr:uid="{00000000-0005-0000-0000-000071070000}"/>
    <cellStyle name="60% - Accent4 36 2" xfId="1901" xr:uid="{00000000-0005-0000-0000-000072070000}"/>
    <cellStyle name="60% - Accent4 37" xfId="1902" xr:uid="{00000000-0005-0000-0000-000073070000}"/>
    <cellStyle name="60% - Accent4 37 2" xfId="1903" xr:uid="{00000000-0005-0000-0000-000074070000}"/>
    <cellStyle name="60% - Accent4 38" xfId="1904" xr:uid="{00000000-0005-0000-0000-000075070000}"/>
    <cellStyle name="60% - Accent4 38 2" xfId="1905" xr:uid="{00000000-0005-0000-0000-000076070000}"/>
    <cellStyle name="60% - Accent4 39" xfId="1906" xr:uid="{00000000-0005-0000-0000-000077070000}"/>
    <cellStyle name="60% - Accent4 39 2" xfId="1907" xr:uid="{00000000-0005-0000-0000-000078070000}"/>
    <cellStyle name="60% - Accent4 4" xfId="1908" xr:uid="{00000000-0005-0000-0000-000079070000}"/>
    <cellStyle name="60% - Accent4 4 2" xfId="1909" xr:uid="{00000000-0005-0000-0000-00007A070000}"/>
    <cellStyle name="60% - Accent4 40" xfId="1910" xr:uid="{00000000-0005-0000-0000-00007B070000}"/>
    <cellStyle name="60% - Accent4 40 2" xfId="1911" xr:uid="{00000000-0005-0000-0000-00007C070000}"/>
    <cellStyle name="60% - Accent4 41" xfId="1912" xr:uid="{00000000-0005-0000-0000-00007D070000}"/>
    <cellStyle name="60% - Accent4 41 2" xfId="1913" xr:uid="{00000000-0005-0000-0000-00007E070000}"/>
    <cellStyle name="60% - Accent4 42" xfId="1914" xr:uid="{00000000-0005-0000-0000-00007F070000}"/>
    <cellStyle name="60% - Accent4 42 2" xfId="1915" xr:uid="{00000000-0005-0000-0000-000080070000}"/>
    <cellStyle name="60% - Accent4 43" xfId="1916" xr:uid="{00000000-0005-0000-0000-000081070000}"/>
    <cellStyle name="60% - Accent4 43 2" xfId="1917" xr:uid="{00000000-0005-0000-0000-000082070000}"/>
    <cellStyle name="60% - Accent4 44" xfId="1918" xr:uid="{00000000-0005-0000-0000-000083070000}"/>
    <cellStyle name="60% - Accent4 44 2" xfId="1919" xr:uid="{00000000-0005-0000-0000-000084070000}"/>
    <cellStyle name="60% - Accent4 45" xfId="1920" xr:uid="{00000000-0005-0000-0000-000085070000}"/>
    <cellStyle name="60% - Accent4 45 2" xfId="1921" xr:uid="{00000000-0005-0000-0000-000086070000}"/>
    <cellStyle name="60% - Accent4 46" xfId="1922" xr:uid="{00000000-0005-0000-0000-000087070000}"/>
    <cellStyle name="60% - Accent4 46 2" xfId="1923" xr:uid="{00000000-0005-0000-0000-000088070000}"/>
    <cellStyle name="60% - Accent4 47" xfId="1924" xr:uid="{00000000-0005-0000-0000-000089070000}"/>
    <cellStyle name="60% - Accent4 47 2" xfId="1925" xr:uid="{00000000-0005-0000-0000-00008A070000}"/>
    <cellStyle name="60% - Accent4 48" xfId="1926" xr:uid="{00000000-0005-0000-0000-00008B070000}"/>
    <cellStyle name="60% - Accent4 48 2" xfId="1927" xr:uid="{00000000-0005-0000-0000-00008C070000}"/>
    <cellStyle name="60% - Accent4 48 2 2" xfId="44463" xr:uid="{00000000-0005-0000-0000-00008D070000}"/>
    <cellStyle name="60% - Accent4 48 3" xfId="44464" xr:uid="{00000000-0005-0000-0000-00008E070000}"/>
    <cellStyle name="60% - Accent4 49" xfId="1928" xr:uid="{00000000-0005-0000-0000-00008F070000}"/>
    <cellStyle name="60% - Accent4 5" xfId="1929" xr:uid="{00000000-0005-0000-0000-000090070000}"/>
    <cellStyle name="60% - Accent4 5 2" xfId="1930" xr:uid="{00000000-0005-0000-0000-000091070000}"/>
    <cellStyle name="60% - Accent4 50" xfId="1931" xr:uid="{00000000-0005-0000-0000-000092070000}"/>
    <cellStyle name="60% - Accent4 51" xfId="1932" xr:uid="{00000000-0005-0000-0000-000093070000}"/>
    <cellStyle name="60% - Accent4 52" xfId="1933" xr:uid="{00000000-0005-0000-0000-000094070000}"/>
    <cellStyle name="60% - Accent4 53" xfId="44465" xr:uid="{00000000-0005-0000-0000-000095070000}"/>
    <cellStyle name="60% - Accent4 6" xfId="1934" xr:uid="{00000000-0005-0000-0000-000096070000}"/>
    <cellStyle name="60% - Accent4 6 2" xfId="1935" xr:uid="{00000000-0005-0000-0000-000097070000}"/>
    <cellStyle name="60% - Accent4 7" xfId="1936" xr:uid="{00000000-0005-0000-0000-000098070000}"/>
    <cellStyle name="60% - Accent4 7 2" xfId="1937" xr:uid="{00000000-0005-0000-0000-000099070000}"/>
    <cellStyle name="60% - Accent4 8" xfId="1938" xr:uid="{00000000-0005-0000-0000-00009A070000}"/>
    <cellStyle name="60% - Accent4 8 2" xfId="1939" xr:uid="{00000000-0005-0000-0000-00009B070000}"/>
    <cellStyle name="60% - Accent4 9" xfId="1940" xr:uid="{00000000-0005-0000-0000-00009C070000}"/>
    <cellStyle name="60% - Accent4 9 2" xfId="1941" xr:uid="{00000000-0005-0000-0000-00009D070000}"/>
    <cellStyle name="60% - Accent5 10" xfId="1942" xr:uid="{00000000-0005-0000-0000-00009E070000}"/>
    <cellStyle name="60% - Accent5 10 2" xfId="1943" xr:uid="{00000000-0005-0000-0000-00009F070000}"/>
    <cellStyle name="60% - Accent5 11" xfId="1944" xr:uid="{00000000-0005-0000-0000-0000A0070000}"/>
    <cellStyle name="60% - Accent5 11 2" xfId="1945" xr:uid="{00000000-0005-0000-0000-0000A1070000}"/>
    <cellStyle name="60% - Accent5 12" xfId="1946" xr:uid="{00000000-0005-0000-0000-0000A2070000}"/>
    <cellStyle name="60% - Accent5 12 2" xfId="1947" xr:uid="{00000000-0005-0000-0000-0000A3070000}"/>
    <cellStyle name="60% - Accent5 13" xfId="1948" xr:uid="{00000000-0005-0000-0000-0000A4070000}"/>
    <cellStyle name="60% - Accent5 13 2" xfId="1949" xr:uid="{00000000-0005-0000-0000-0000A5070000}"/>
    <cellStyle name="60% - Accent5 14" xfId="1950" xr:uid="{00000000-0005-0000-0000-0000A6070000}"/>
    <cellStyle name="60% - Accent5 14 2" xfId="1951" xr:uid="{00000000-0005-0000-0000-0000A7070000}"/>
    <cellStyle name="60% - Accent5 15" xfId="1952" xr:uid="{00000000-0005-0000-0000-0000A8070000}"/>
    <cellStyle name="60% - Accent5 15 2" xfId="1953" xr:uid="{00000000-0005-0000-0000-0000A9070000}"/>
    <cellStyle name="60% - Accent5 16" xfId="1954" xr:uid="{00000000-0005-0000-0000-0000AA070000}"/>
    <cellStyle name="60% - Accent5 16 2" xfId="1955" xr:uid="{00000000-0005-0000-0000-0000AB070000}"/>
    <cellStyle name="60% - Accent5 17" xfId="1956" xr:uid="{00000000-0005-0000-0000-0000AC070000}"/>
    <cellStyle name="60% - Accent5 17 2" xfId="1957" xr:uid="{00000000-0005-0000-0000-0000AD070000}"/>
    <cellStyle name="60% - Accent5 18" xfId="1958" xr:uid="{00000000-0005-0000-0000-0000AE070000}"/>
    <cellStyle name="60% - Accent5 18 2" xfId="1959" xr:uid="{00000000-0005-0000-0000-0000AF070000}"/>
    <cellStyle name="60% - Accent5 19" xfId="1960" xr:uid="{00000000-0005-0000-0000-0000B0070000}"/>
    <cellStyle name="60% - Accent5 19 2" xfId="1961" xr:uid="{00000000-0005-0000-0000-0000B1070000}"/>
    <cellStyle name="60% - Accent5 2" xfId="33" xr:uid="{00000000-0005-0000-0000-0000B2070000}"/>
    <cellStyle name="60% - Accent5 2 2" xfId="1962" xr:uid="{00000000-0005-0000-0000-0000B3070000}"/>
    <cellStyle name="60% - Accent5 2 3" xfId="1963" xr:uid="{00000000-0005-0000-0000-0000B4070000}"/>
    <cellStyle name="60% - Accent5 2 4" xfId="44466" xr:uid="{00000000-0005-0000-0000-0000B5070000}"/>
    <cellStyle name="60% - Accent5 20" xfId="1964" xr:uid="{00000000-0005-0000-0000-0000B6070000}"/>
    <cellStyle name="60% - Accent5 20 2" xfId="1965" xr:uid="{00000000-0005-0000-0000-0000B7070000}"/>
    <cellStyle name="60% - Accent5 21" xfId="1966" xr:uid="{00000000-0005-0000-0000-0000B8070000}"/>
    <cellStyle name="60% - Accent5 21 2" xfId="1967" xr:uid="{00000000-0005-0000-0000-0000B9070000}"/>
    <cellStyle name="60% - Accent5 22" xfId="1968" xr:uid="{00000000-0005-0000-0000-0000BA070000}"/>
    <cellStyle name="60% - Accent5 22 2" xfId="1969" xr:uid="{00000000-0005-0000-0000-0000BB070000}"/>
    <cellStyle name="60% - Accent5 23" xfId="1970" xr:uid="{00000000-0005-0000-0000-0000BC070000}"/>
    <cellStyle name="60% - Accent5 23 2" xfId="1971" xr:uid="{00000000-0005-0000-0000-0000BD070000}"/>
    <cellStyle name="60% - Accent5 24" xfId="1972" xr:uid="{00000000-0005-0000-0000-0000BE070000}"/>
    <cellStyle name="60% - Accent5 24 2" xfId="1973" xr:uid="{00000000-0005-0000-0000-0000BF070000}"/>
    <cellStyle name="60% - Accent5 25" xfId="1974" xr:uid="{00000000-0005-0000-0000-0000C0070000}"/>
    <cellStyle name="60% - Accent5 25 2" xfId="1975" xr:uid="{00000000-0005-0000-0000-0000C1070000}"/>
    <cellStyle name="60% - Accent5 26" xfId="1976" xr:uid="{00000000-0005-0000-0000-0000C2070000}"/>
    <cellStyle name="60% - Accent5 26 2" xfId="1977" xr:uid="{00000000-0005-0000-0000-0000C3070000}"/>
    <cellStyle name="60% - Accent5 27" xfId="1978" xr:uid="{00000000-0005-0000-0000-0000C4070000}"/>
    <cellStyle name="60% - Accent5 27 2" xfId="1979" xr:uid="{00000000-0005-0000-0000-0000C5070000}"/>
    <cellStyle name="60% - Accent5 28" xfId="1980" xr:uid="{00000000-0005-0000-0000-0000C6070000}"/>
    <cellStyle name="60% - Accent5 28 2" xfId="1981" xr:uid="{00000000-0005-0000-0000-0000C7070000}"/>
    <cellStyle name="60% - Accent5 29" xfId="1982" xr:uid="{00000000-0005-0000-0000-0000C8070000}"/>
    <cellStyle name="60% - Accent5 29 2" xfId="1983" xr:uid="{00000000-0005-0000-0000-0000C9070000}"/>
    <cellStyle name="60% - Accent5 3" xfId="34" xr:uid="{00000000-0005-0000-0000-0000CA070000}"/>
    <cellStyle name="60% - Accent5 3 2" xfId="1984" xr:uid="{00000000-0005-0000-0000-0000CB070000}"/>
    <cellStyle name="60% - Accent5 3 2 2" xfId="1985" xr:uid="{00000000-0005-0000-0000-0000CC070000}"/>
    <cellStyle name="60% - Accent5 3 2 3" xfId="1986" xr:uid="{00000000-0005-0000-0000-0000CD070000}"/>
    <cellStyle name="60% - Accent5 3 3" xfId="1987" xr:uid="{00000000-0005-0000-0000-0000CE070000}"/>
    <cellStyle name="60% - Accent5 3 4" xfId="44467" xr:uid="{00000000-0005-0000-0000-0000CF070000}"/>
    <cellStyle name="60% - Accent5 30" xfId="1988" xr:uid="{00000000-0005-0000-0000-0000D0070000}"/>
    <cellStyle name="60% - Accent5 30 2" xfId="1989" xr:uid="{00000000-0005-0000-0000-0000D1070000}"/>
    <cellStyle name="60% - Accent5 31" xfId="1990" xr:uid="{00000000-0005-0000-0000-0000D2070000}"/>
    <cellStyle name="60% - Accent5 31 2" xfId="1991" xr:uid="{00000000-0005-0000-0000-0000D3070000}"/>
    <cellStyle name="60% - Accent5 32" xfId="1992" xr:uid="{00000000-0005-0000-0000-0000D4070000}"/>
    <cellStyle name="60% - Accent5 32 2" xfId="1993" xr:uid="{00000000-0005-0000-0000-0000D5070000}"/>
    <cellStyle name="60% - Accent5 33" xfId="1994" xr:uid="{00000000-0005-0000-0000-0000D6070000}"/>
    <cellStyle name="60% - Accent5 33 2" xfId="1995" xr:uid="{00000000-0005-0000-0000-0000D7070000}"/>
    <cellStyle name="60% - Accent5 34" xfId="1996" xr:uid="{00000000-0005-0000-0000-0000D8070000}"/>
    <cellStyle name="60% - Accent5 34 2" xfId="1997" xr:uid="{00000000-0005-0000-0000-0000D9070000}"/>
    <cellStyle name="60% - Accent5 35" xfId="1998" xr:uid="{00000000-0005-0000-0000-0000DA070000}"/>
    <cellStyle name="60% - Accent5 35 2" xfId="1999" xr:uid="{00000000-0005-0000-0000-0000DB070000}"/>
    <cellStyle name="60% - Accent5 36" xfId="2000" xr:uid="{00000000-0005-0000-0000-0000DC070000}"/>
    <cellStyle name="60% - Accent5 36 2" xfId="2001" xr:uid="{00000000-0005-0000-0000-0000DD070000}"/>
    <cellStyle name="60% - Accent5 37" xfId="2002" xr:uid="{00000000-0005-0000-0000-0000DE070000}"/>
    <cellStyle name="60% - Accent5 37 2" xfId="2003" xr:uid="{00000000-0005-0000-0000-0000DF070000}"/>
    <cellStyle name="60% - Accent5 38" xfId="2004" xr:uid="{00000000-0005-0000-0000-0000E0070000}"/>
    <cellStyle name="60% - Accent5 38 2" xfId="2005" xr:uid="{00000000-0005-0000-0000-0000E1070000}"/>
    <cellStyle name="60% - Accent5 39" xfId="2006" xr:uid="{00000000-0005-0000-0000-0000E2070000}"/>
    <cellStyle name="60% - Accent5 39 2" xfId="2007" xr:uid="{00000000-0005-0000-0000-0000E3070000}"/>
    <cellStyle name="60% - Accent5 4" xfId="2008" xr:uid="{00000000-0005-0000-0000-0000E4070000}"/>
    <cellStyle name="60% - Accent5 4 2" xfId="2009" xr:uid="{00000000-0005-0000-0000-0000E5070000}"/>
    <cellStyle name="60% - Accent5 40" xfId="2010" xr:uid="{00000000-0005-0000-0000-0000E6070000}"/>
    <cellStyle name="60% - Accent5 40 2" xfId="2011" xr:uid="{00000000-0005-0000-0000-0000E7070000}"/>
    <cellStyle name="60% - Accent5 41" xfId="2012" xr:uid="{00000000-0005-0000-0000-0000E8070000}"/>
    <cellStyle name="60% - Accent5 41 2" xfId="2013" xr:uid="{00000000-0005-0000-0000-0000E9070000}"/>
    <cellStyle name="60% - Accent5 42" xfId="2014" xr:uid="{00000000-0005-0000-0000-0000EA070000}"/>
    <cellStyle name="60% - Accent5 42 2" xfId="2015" xr:uid="{00000000-0005-0000-0000-0000EB070000}"/>
    <cellStyle name="60% - Accent5 43" xfId="2016" xr:uid="{00000000-0005-0000-0000-0000EC070000}"/>
    <cellStyle name="60% - Accent5 43 2" xfId="2017" xr:uid="{00000000-0005-0000-0000-0000ED070000}"/>
    <cellStyle name="60% - Accent5 44" xfId="2018" xr:uid="{00000000-0005-0000-0000-0000EE070000}"/>
    <cellStyle name="60% - Accent5 44 2" xfId="2019" xr:uid="{00000000-0005-0000-0000-0000EF070000}"/>
    <cellStyle name="60% - Accent5 45" xfId="2020" xr:uid="{00000000-0005-0000-0000-0000F0070000}"/>
    <cellStyle name="60% - Accent5 45 2" xfId="2021" xr:uid="{00000000-0005-0000-0000-0000F1070000}"/>
    <cellStyle name="60% - Accent5 46" xfId="2022" xr:uid="{00000000-0005-0000-0000-0000F2070000}"/>
    <cellStyle name="60% - Accent5 46 2" xfId="2023" xr:uid="{00000000-0005-0000-0000-0000F3070000}"/>
    <cellStyle name="60% - Accent5 47" xfId="2024" xr:uid="{00000000-0005-0000-0000-0000F4070000}"/>
    <cellStyle name="60% - Accent5 47 2" xfId="2025" xr:uid="{00000000-0005-0000-0000-0000F5070000}"/>
    <cellStyle name="60% - Accent5 48" xfId="2026" xr:uid="{00000000-0005-0000-0000-0000F6070000}"/>
    <cellStyle name="60% - Accent5 49" xfId="2027" xr:uid="{00000000-0005-0000-0000-0000F7070000}"/>
    <cellStyle name="60% - Accent5 5" xfId="2028" xr:uid="{00000000-0005-0000-0000-0000F8070000}"/>
    <cellStyle name="60% - Accent5 5 2" xfId="2029" xr:uid="{00000000-0005-0000-0000-0000F9070000}"/>
    <cellStyle name="60% - Accent5 50" xfId="2030" xr:uid="{00000000-0005-0000-0000-0000FA070000}"/>
    <cellStyle name="60% - Accent5 51" xfId="2031" xr:uid="{00000000-0005-0000-0000-0000FB070000}"/>
    <cellStyle name="60% - Accent5 52" xfId="2032" xr:uid="{00000000-0005-0000-0000-0000FC070000}"/>
    <cellStyle name="60% - Accent5 53" xfId="44468" xr:uid="{00000000-0005-0000-0000-0000FD070000}"/>
    <cellStyle name="60% - Accent5 6" xfId="2033" xr:uid="{00000000-0005-0000-0000-0000FE070000}"/>
    <cellStyle name="60% - Accent5 6 2" xfId="2034" xr:uid="{00000000-0005-0000-0000-0000FF070000}"/>
    <cellStyle name="60% - Accent5 7" xfId="2035" xr:uid="{00000000-0005-0000-0000-000000080000}"/>
    <cellStyle name="60% - Accent5 7 2" xfId="2036" xr:uid="{00000000-0005-0000-0000-000001080000}"/>
    <cellStyle name="60% - Accent5 8" xfId="2037" xr:uid="{00000000-0005-0000-0000-000002080000}"/>
    <cellStyle name="60% - Accent5 8 2" xfId="2038" xr:uid="{00000000-0005-0000-0000-000003080000}"/>
    <cellStyle name="60% - Accent5 9" xfId="2039" xr:uid="{00000000-0005-0000-0000-000004080000}"/>
    <cellStyle name="60% - Accent5 9 2" xfId="2040" xr:uid="{00000000-0005-0000-0000-000005080000}"/>
    <cellStyle name="60% - Accent6 10" xfId="2041" xr:uid="{00000000-0005-0000-0000-000006080000}"/>
    <cellStyle name="60% - Accent6 10 2" xfId="2042" xr:uid="{00000000-0005-0000-0000-000007080000}"/>
    <cellStyle name="60% - Accent6 11" xfId="2043" xr:uid="{00000000-0005-0000-0000-000008080000}"/>
    <cellStyle name="60% - Accent6 11 2" xfId="2044" xr:uid="{00000000-0005-0000-0000-000009080000}"/>
    <cellStyle name="60% - Accent6 12" xfId="2045" xr:uid="{00000000-0005-0000-0000-00000A080000}"/>
    <cellStyle name="60% - Accent6 12 2" xfId="2046" xr:uid="{00000000-0005-0000-0000-00000B080000}"/>
    <cellStyle name="60% - Accent6 13" xfId="2047" xr:uid="{00000000-0005-0000-0000-00000C080000}"/>
    <cellStyle name="60% - Accent6 13 2" xfId="2048" xr:uid="{00000000-0005-0000-0000-00000D080000}"/>
    <cellStyle name="60% - Accent6 14" xfId="2049" xr:uid="{00000000-0005-0000-0000-00000E080000}"/>
    <cellStyle name="60% - Accent6 14 2" xfId="2050" xr:uid="{00000000-0005-0000-0000-00000F080000}"/>
    <cellStyle name="60% - Accent6 15" xfId="2051" xr:uid="{00000000-0005-0000-0000-000010080000}"/>
    <cellStyle name="60% - Accent6 15 2" xfId="2052" xr:uid="{00000000-0005-0000-0000-000011080000}"/>
    <cellStyle name="60% - Accent6 16" xfId="2053" xr:uid="{00000000-0005-0000-0000-000012080000}"/>
    <cellStyle name="60% - Accent6 16 2" xfId="2054" xr:uid="{00000000-0005-0000-0000-000013080000}"/>
    <cellStyle name="60% - Accent6 17" xfId="2055" xr:uid="{00000000-0005-0000-0000-000014080000}"/>
    <cellStyle name="60% - Accent6 17 2" xfId="2056" xr:uid="{00000000-0005-0000-0000-000015080000}"/>
    <cellStyle name="60% - Accent6 18" xfId="2057" xr:uid="{00000000-0005-0000-0000-000016080000}"/>
    <cellStyle name="60% - Accent6 18 2" xfId="2058" xr:uid="{00000000-0005-0000-0000-000017080000}"/>
    <cellStyle name="60% - Accent6 19" xfId="2059" xr:uid="{00000000-0005-0000-0000-000018080000}"/>
    <cellStyle name="60% - Accent6 19 2" xfId="2060" xr:uid="{00000000-0005-0000-0000-000019080000}"/>
    <cellStyle name="60% - Accent6 2" xfId="35" xr:uid="{00000000-0005-0000-0000-00001A080000}"/>
    <cellStyle name="60% - Accent6 2 2" xfId="2061" xr:uid="{00000000-0005-0000-0000-00001B080000}"/>
    <cellStyle name="60% - Accent6 2 3" xfId="2062" xr:uid="{00000000-0005-0000-0000-00001C080000}"/>
    <cellStyle name="60% - Accent6 2 4" xfId="44469" xr:uid="{00000000-0005-0000-0000-00001D080000}"/>
    <cellStyle name="60% - Accent6 20" xfId="2063" xr:uid="{00000000-0005-0000-0000-00001E080000}"/>
    <cellStyle name="60% - Accent6 20 2" xfId="2064" xr:uid="{00000000-0005-0000-0000-00001F080000}"/>
    <cellStyle name="60% - Accent6 21" xfId="2065" xr:uid="{00000000-0005-0000-0000-000020080000}"/>
    <cellStyle name="60% - Accent6 21 2" xfId="2066" xr:uid="{00000000-0005-0000-0000-000021080000}"/>
    <cellStyle name="60% - Accent6 22" xfId="2067" xr:uid="{00000000-0005-0000-0000-000022080000}"/>
    <cellStyle name="60% - Accent6 22 2" xfId="2068" xr:uid="{00000000-0005-0000-0000-000023080000}"/>
    <cellStyle name="60% - Accent6 23" xfId="2069" xr:uid="{00000000-0005-0000-0000-000024080000}"/>
    <cellStyle name="60% - Accent6 23 2" xfId="2070" xr:uid="{00000000-0005-0000-0000-000025080000}"/>
    <cellStyle name="60% - Accent6 24" xfId="2071" xr:uid="{00000000-0005-0000-0000-000026080000}"/>
    <cellStyle name="60% - Accent6 24 2" xfId="2072" xr:uid="{00000000-0005-0000-0000-000027080000}"/>
    <cellStyle name="60% - Accent6 25" xfId="2073" xr:uid="{00000000-0005-0000-0000-000028080000}"/>
    <cellStyle name="60% - Accent6 25 2" xfId="2074" xr:uid="{00000000-0005-0000-0000-000029080000}"/>
    <cellStyle name="60% - Accent6 26" xfId="2075" xr:uid="{00000000-0005-0000-0000-00002A080000}"/>
    <cellStyle name="60% - Accent6 26 2" xfId="2076" xr:uid="{00000000-0005-0000-0000-00002B080000}"/>
    <cellStyle name="60% - Accent6 27" xfId="2077" xr:uid="{00000000-0005-0000-0000-00002C080000}"/>
    <cellStyle name="60% - Accent6 27 2" xfId="2078" xr:uid="{00000000-0005-0000-0000-00002D080000}"/>
    <cellStyle name="60% - Accent6 28" xfId="2079" xr:uid="{00000000-0005-0000-0000-00002E080000}"/>
    <cellStyle name="60% - Accent6 28 2" xfId="2080" xr:uid="{00000000-0005-0000-0000-00002F080000}"/>
    <cellStyle name="60% - Accent6 29" xfId="2081" xr:uid="{00000000-0005-0000-0000-000030080000}"/>
    <cellStyle name="60% - Accent6 29 2" xfId="2082" xr:uid="{00000000-0005-0000-0000-000031080000}"/>
    <cellStyle name="60% - Accent6 3" xfId="36" xr:uid="{00000000-0005-0000-0000-000032080000}"/>
    <cellStyle name="60% - Accent6 3 2" xfId="2083" xr:uid="{00000000-0005-0000-0000-000033080000}"/>
    <cellStyle name="60% - Accent6 3 2 2" xfId="2084" xr:uid="{00000000-0005-0000-0000-000034080000}"/>
    <cellStyle name="60% - Accent6 3 2 3" xfId="2085" xr:uid="{00000000-0005-0000-0000-000035080000}"/>
    <cellStyle name="60% - Accent6 3 3" xfId="2086" xr:uid="{00000000-0005-0000-0000-000036080000}"/>
    <cellStyle name="60% - Accent6 3 4" xfId="44470" xr:uid="{00000000-0005-0000-0000-000037080000}"/>
    <cellStyle name="60% - Accent6 30" xfId="2087" xr:uid="{00000000-0005-0000-0000-000038080000}"/>
    <cellStyle name="60% - Accent6 30 2" xfId="2088" xr:uid="{00000000-0005-0000-0000-000039080000}"/>
    <cellStyle name="60% - Accent6 31" xfId="2089" xr:uid="{00000000-0005-0000-0000-00003A080000}"/>
    <cellStyle name="60% - Accent6 31 2" xfId="2090" xr:uid="{00000000-0005-0000-0000-00003B080000}"/>
    <cellStyle name="60% - Accent6 32" xfId="2091" xr:uid="{00000000-0005-0000-0000-00003C080000}"/>
    <cellStyle name="60% - Accent6 32 2" xfId="2092" xr:uid="{00000000-0005-0000-0000-00003D080000}"/>
    <cellStyle name="60% - Accent6 33" xfId="2093" xr:uid="{00000000-0005-0000-0000-00003E080000}"/>
    <cellStyle name="60% - Accent6 33 2" xfId="2094" xr:uid="{00000000-0005-0000-0000-00003F080000}"/>
    <cellStyle name="60% - Accent6 34" xfId="2095" xr:uid="{00000000-0005-0000-0000-000040080000}"/>
    <cellStyle name="60% - Accent6 34 2" xfId="2096" xr:uid="{00000000-0005-0000-0000-000041080000}"/>
    <cellStyle name="60% - Accent6 35" xfId="2097" xr:uid="{00000000-0005-0000-0000-000042080000}"/>
    <cellStyle name="60% - Accent6 35 2" xfId="2098" xr:uid="{00000000-0005-0000-0000-000043080000}"/>
    <cellStyle name="60% - Accent6 36" xfId="2099" xr:uid="{00000000-0005-0000-0000-000044080000}"/>
    <cellStyle name="60% - Accent6 36 2" xfId="2100" xr:uid="{00000000-0005-0000-0000-000045080000}"/>
    <cellStyle name="60% - Accent6 37" xfId="2101" xr:uid="{00000000-0005-0000-0000-000046080000}"/>
    <cellStyle name="60% - Accent6 37 2" xfId="2102" xr:uid="{00000000-0005-0000-0000-000047080000}"/>
    <cellStyle name="60% - Accent6 38" xfId="2103" xr:uid="{00000000-0005-0000-0000-000048080000}"/>
    <cellStyle name="60% - Accent6 38 2" xfId="2104" xr:uid="{00000000-0005-0000-0000-000049080000}"/>
    <cellStyle name="60% - Accent6 39" xfId="2105" xr:uid="{00000000-0005-0000-0000-00004A080000}"/>
    <cellStyle name="60% - Accent6 39 2" xfId="2106" xr:uid="{00000000-0005-0000-0000-00004B080000}"/>
    <cellStyle name="60% - Accent6 4" xfId="2107" xr:uid="{00000000-0005-0000-0000-00004C080000}"/>
    <cellStyle name="60% - Accent6 4 2" xfId="2108" xr:uid="{00000000-0005-0000-0000-00004D080000}"/>
    <cellStyle name="60% - Accent6 40" xfId="2109" xr:uid="{00000000-0005-0000-0000-00004E080000}"/>
    <cellStyle name="60% - Accent6 40 2" xfId="2110" xr:uid="{00000000-0005-0000-0000-00004F080000}"/>
    <cellStyle name="60% - Accent6 41" xfId="2111" xr:uid="{00000000-0005-0000-0000-000050080000}"/>
    <cellStyle name="60% - Accent6 41 2" xfId="2112" xr:uid="{00000000-0005-0000-0000-000051080000}"/>
    <cellStyle name="60% - Accent6 42" xfId="2113" xr:uid="{00000000-0005-0000-0000-000052080000}"/>
    <cellStyle name="60% - Accent6 42 2" xfId="2114" xr:uid="{00000000-0005-0000-0000-000053080000}"/>
    <cellStyle name="60% - Accent6 43" xfId="2115" xr:uid="{00000000-0005-0000-0000-000054080000}"/>
    <cellStyle name="60% - Accent6 43 2" xfId="2116" xr:uid="{00000000-0005-0000-0000-000055080000}"/>
    <cellStyle name="60% - Accent6 44" xfId="2117" xr:uid="{00000000-0005-0000-0000-000056080000}"/>
    <cellStyle name="60% - Accent6 44 2" xfId="2118" xr:uid="{00000000-0005-0000-0000-000057080000}"/>
    <cellStyle name="60% - Accent6 45" xfId="2119" xr:uid="{00000000-0005-0000-0000-000058080000}"/>
    <cellStyle name="60% - Accent6 45 2" xfId="2120" xr:uid="{00000000-0005-0000-0000-000059080000}"/>
    <cellStyle name="60% - Accent6 46" xfId="2121" xr:uid="{00000000-0005-0000-0000-00005A080000}"/>
    <cellStyle name="60% - Accent6 46 2" xfId="2122" xr:uid="{00000000-0005-0000-0000-00005B080000}"/>
    <cellStyle name="60% - Accent6 47" xfId="2123" xr:uid="{00000000-0005-0000-0000-00005C080000}"/>
    <cellStyle name="60% - Accent6 47 2" xfId="2124" xr:uid="{00000000-0005-0000-0000-00005D080000}"/>
    <cellStyle name="60% - Accent6 48" xfId="2125" xr:uid="{00000000-0005-0000-0000-00005E080000}"/>
    <cellStyle name="60% - Accent6 48 2" xfId="2126" xr:uid="{00000000-0005-0000-0000-00005F080000}"/>
    <cellStyle name="60% - Accent6 48 2 2" xfId="44471" xr:uid="{00000000-0005-0000-0000-000060080000}"/>
    <cellStyle name="60% - Accent6 48 3" xfId="44472" xr:uid="{00000000-0005-0000-0000-000061080000}"/>
    <cellStyle name="60% - Accent6 49" xfId="2127" xr:uid="{00000000-0005-0000-0000-000062080000}"/>
    <cellStyle name="60% - Accent6 5" xfId="2128" xr:uid="{00000000-0005-0000-0000-000063080000}"/>
    <cellStyle name="60% - Accent6 5 2" xfId="2129" xr:uid="{00000000-0005-0000-0000-000064080000}"/>
    <cellStyle name="60% - Accent6 50" xfId="2130" xr:uid="{00000000-0005-0000-0000-000065080000}"/>
    <cellStyle name="60% - Accent6 51" xfId="2131" xr:uid="{00000000-0005-0000-0000-000066080000}"/>
    <cellStyle name="60% - Accent6 52" xfId="2132" xr:uid="{00000000-0005-0000-0000-000067080000}"/>
    <cellStyle name="60% - Accent6 53" xfId="44473" xr:uid="{00000000-0005-0000-0000-000068080000}"/>
    <cellStyle name="60% - Accent6 6" xfId="2133" xr:uid="{00000000-0005-0000-0000-000069080000}"/>
    <cellStyle name="60% - Accent6 6 2" xfId="2134" xr:uid="{00000000-0005-0000-0000-00006A080000}"/>
    <cellStyle name="60% - Accent6 7" xfId="2135" xr:uid="{00000000-0005-0000-0000-00006B080000}"/>
    <cellStyle name="60% - Accent6 7 2" xfId="2136" xr:uid="{00000000-0005-0000-0000-00006C080000}"/>
    <cellStyle name="60% - Accent6 8" xfId="2137" xr:uid="{00000000-0005-0000-0000-00006D080000}"/>
    <cellStyle name="60% - Accent6 8 2" xfId="2138" xr:uid="{00000000-0005-0000-0000-00006E080000}"/>
    <cellStyle name="60% - Accent6 9" xfId="2139" xr:uid="{00000000-0005-0000-0000-00006F080000}"/>
    <cellStyle name="60% - Accent6 9 2" xfId="2140" xr:uid="{00000000-0005-0000-0000-000070080000}"/>
    <cellStyle name="Accent1 10" xfId="2141" xr:uid="{00000000-0005-0000-0000-000071080000}"/>
    <cellStyle name="Accent1 10 2" xfId="2142" xr:uid="{00000000-0005-0000-0000-000072080000}"/>
    <cellStyle name="Accent1 11" xfId="2143" xr:uid="{00000000-0005-0000-0000-000073080000}"/>
    <cellStyle name="Accent1 11 2" xfId="2144" xr:uid="{00000000-0005-0000-0000-000074080000}"/>
    <cellStyle name="Accent1 12" xfId="2145" xr:uid="{00000000-0005-0000-0000-000075080000}"/>
    <cellStyle name="Accent1 12 2" xfId="2146" xr:uid="{00000000-0005-0000-0000-000076080000}"/>
    <cellStyle name="Accent1 13" xfId="2147" xr:uid="{00000000-0005-0000-0000-000077080000}"/>
    <cellStyle name="Accent1 13 2" xfId="2148" xr:uid="{00000000-0005-0000-0000-000078080000}"/>
    <cellStyle name="Accent1 14" xfId="2149" xr:uid="{00000000-0005-0000-0000-000079080000}"/>
    <cellStyle name="Accent1 14 2" xfId="2150" xr:uid="{00000000-0005-0000-0000-00007A080000}"/>
    <cellStyle name="Accent1 15" xfId="2151" xr:uid="{00000000-0005-0000-0000-00007B080000}"/>
    <cellStyle name="Accent1 15 2" xfId="2152" xr:uid="{00000000-0005-0000-0000-00007C080000}"/>
    <cellStyle name="Accent1 16" xfId="2153" xr:uid="{00000000-0005-0000-0000-00007D080000}"/>
    <cellStyle name="Accent1 16 2" xfId="2154" xr:uid="{00000000-0005-0000-0000-00007E080000}"/>
    <cellStyle name="Accent1 17" xfId="2155" xr:uid="{00000000-0005-0000-0000-00007F080000}"/>
    <cellStyle name="Accent1 17 2" xfId="2156" xr:uid="{00000000-0005-0000-0000-000080080000}"/>
    <cellStyle name="Accent1 18" xfId="2157" xr:uid="{00000000-0005-0000-0000-000081080000}"/>
    <cellStyle name="Accent1 18 2" xfId="2158" xr:uid="{00000000-0005-0000-0000-000082080000}"/>
    <cellStyle name="Accent1 19" xfId="2159" xr:uid="{00000000-0005-0000-0000-000083080000}"/>
    <cellStyle name="Accent1 19 2" xfId="2160" xr:uid="{00000000-0005-0000-0000-000084080000}"/>
    <cellStyle name="Accent1 2" xfId="37" xr:uid="{00000000-0005-0000-0000-000085080000}"/>
    <cellStyle name="Accent1 2 2" xfId="2161" xr:uid="{00000000-0005-0000-0000-000086080000}"/>
    <cellStyle name="Accent1 2 3" xfId="2162" xr:uid="{00000000-0005-0000-0000-000087080000}"/>
    <cellStyle name="Accent1 2 4" xfId="44474" xr:uid="{00000000-0005-0000-0000-000088080000}"/>
    <cellStyle name="Accent1 20" xfId="2163" xr:uid="{00000000-0005-0000-0000-000089080000}"/>
    <cellStyle name="Accent1 20 2" xfId="2164" xr:uid="{00000000-0005-0000-0000-00008A080000}"/>
    <cellStyle name="Accent1 21" xfId="2165" xr:uid="{00000000-0005-0000-0000-00008B080000}"/>
    <cellStyle name="Accent1 21 2" xfId="2166" xr:uid="{00000000-0005-0000-0000-00008C080000}"/>
    <cellStyle name="Accent1 22" xfId="2167" xr:uid="{00000000-0005-0000-0000-00008D080000}"/>
    <cellStyle name="Accent1 22 2" xfId="2168" xr:uid="{00000000-0005-0000-0000-00008E080000}"/>
    <cellStyle name="Accent1 23" xfId="2169" xr:uid="{00000000-0005-0000-0000-00008F080000}"/>
    <cellStyle name="Accent1 23 2" xfId="2170" xr:uid="{00000000-0005-0000-0000-000090080000}"/>
    <cellStyle name="Accent1 24" xfId="2171" xr:uid="{00000000-0005-0000-0000-000091080000}"/>
    <cellStyle name="Accent1 24 2" xfId="2172" xr:uid="{00000000-0005-0000-0000-000092080000}"/>
    <cellStyle name="Accent1 25" xfId="2173" xr:uid="{00000000-0005-0000-0000-000093080000}"/>
    <cellStyle name="Accent1 25 2" xfId="2174" xr:uid="{00000000-0005-0000-0000-000094080000}"/>
    <cellStyle name="Accent1 26" xfId="2175" xr:uid="{00000000-0005-0000-0000-000095080000}"/>
    <cellStyle name="Accent1 26 2" xfId="2176" xr:uid="{00000000-0005-0000-0000-000096080000}"/>
    <cellStyle name="Accent1 27" xfId="2177" xr:uid="{00000000-0005-0000-0000-000097080000}"/>
    <cellStyle name="Accent1 27 2" xfId="2178" xr:uid="{00000000-0005-0000-0000-000098080000}"/>
    <cellStyle name="Accent1 28" xfId="2179" xr:uid="{00000000-0005-0000-0000-000099080000}"/>
    <cellStyle name="Accent1 28 2" xfId="2180" xr:uid="{00000000-0005-0000-0000-00009A080000}"/>
    <cellStyle name="Accent1 29" xfId="2181" xr:uid="{00000000-0005-0000-0000-00009B080000}"/>
    <cellStyle name="Accent1 29 2" xfId="2182" xr:uid="{00000000-0005-0000-0000-00009C080000}"/>
    <cellStyle name="Accent1 3" xfId="38" xr:uid="{00000000-0005-0000-0000-00009D080000}"/>
    <cellStyle name="Accent1 3 2" xfId="2183" xr:uid="{00000000-0005-0000-0000-00009E080000}"/>
    <cellStyle name="Accent1 3 2 2" xfId="2184" xr:uid="{00000000-0005-0000-0000-00009F080000}"/>
    <cellStyle name="Accent1 3 2 3" xfId="2185" xr:uid="{00000000-0005-0000-0000-0000A0080000}"/>
    <cellStyle name="Accent1 3 3" xfId="2186" xr:uid="{00000000-0005-0000-0000-0000A1080000}"/>
    <cellStyle name="Accent1 3 4" xfId="44475" xr:uid="{00000000-0005-0000-0000-0000A2080000}"/>
    <cellStyle name="Accent1 30" xfId="2187" xr:uid="{00000000-0005-0000-0000-0000A3080000}"/>
    <cellStyle name="Accent1 30 2" xfId="2188" xr:uid="{00000000-0005-0000-0000-0000A4080000}"/>
    <cellStyle name="Accent1 31" xfId="2189" xr:uid="{00000000-0005-0000-0000-0000A5080000}"/>
    <cellStyle name="Accent1 31 2" xfId="2190" xr:uid="{00000000-0005-0000-0000-0000A6080000}"/>
    <cellStyle name="Accent1 32" xfId="2191" xr:uid="{00000000-0005-0000-0000-0000A7080000}"/>
    <cellStyle name="Accent1 32 2" xfId="2192" xr:uid="{00000000-0005-0000-0000-0000A8080000}"/>
    <cellStyle name="Accent1 33" xfId="2193" xr:uid="{00000000-0005-0000-0000-0000A9080000}"/>
    <cellStyle name="Accent1 33 2" xfId="2194" xr:uid="{00000000-0005-0000-0000-0000AA080000}"/>
    <cellStyle name="Accent1 34" xfId="2195" xr:uid="{00000000-0005-0000-0000-0000AB080000}"/>
    <cellStyle name="Accent1 34 2" xfId="2196" xr:uid="{00000000-0005-0000-0000-0000AC080000}"/>
    <cellStyle name="Accent1 35" xfId="2197" xr:uid="{00000000-0005-0000-0000-0000AD080000}"/>
    <cellStyle name="Accent1 35 2" xfId="2198" xr:uid="{00000000-0005-0000-0000-0000AE080000}"/>
    <cellStyle name="Accent1 36" xfId="2199" xr:uid="{00000000-0005-0000-0000-0000AF080000}"/>
    <cellStyle name="Accent1 36 2" xfId="2200" xr:uid="{00000000-0005-0000-0000-0000B0080000}"/>
    <cellStyle name="Accent1 37" xfId="2201" xr:uid="{00000000-0005-0000-0000-0000B1080000}"/>
    <cellStyle name="Accent1 37 2" xfId="2202" xr:uid="{00000000-0005-0000-0000-0000B2080000}"/>
    <cellStyle name="Accent1 38" xfId="2203" xr:uid="{00000000-0005-0000-0000-0000B3080000}"/>
    <cellStyle name="Accent1 38 2" xfId="2204" xr:uid="{00000000-0005-0000-0000-0000B4080000}"/>
    <cellStyle name="Accent1 39" xfId="2205" xr:uid="{00000000-0005-0000-0000-0000B5080000}"/>
    <cellStyle name="Accent1 39 2" xfId="2206" xr:uid="{00000000-0005-0000-0000-0000B6080000}"/>
    <cellStyle name="Accent1 4" xfId="2207" xr:uid="{00000000-0005-0000-0000-0000B7080000}"/>
    <cellStyle name="Accent1 4 2" xfId="2208" xr:uid="{00000000-0005-0000-0000-0000B8080000}"/>
    <cellStyle name="Accent1 40" xfId="2209" xr:uid="{00000000-0005-0000-0000-0000B9080000}"/>
    <cellStyle name="Accent1 40 2" xfId="2210" xr:uid="{00000000-0005-0000-0000-0000BA080000}"/>
    <cellStyle name="Accent1 41" xfId="2211" xr:uid="{00000000-0005-0000-0000-0000BB080000}"/>
    <cellStyle name="Accent1 41 2" xfId="2212" xr:uid="{00000000-0005-0000-0000-0000BC080000}"/>
    <cellStyle name="Accent1 42" xfId="2213" xr:uid="{00000000-0005-0000-0000-0000BD080000}"/>
    <cellStyle name="Accent1 42 2" xfId="2214" xr:uid="{00000000-0005-0000-0000-0000BE080000}"/>
    <cellStyle name="Accent1 43" xfId="2215" xr:uid="{00000000-0005-0000-0000-0000BF080000}"/>
    <cellStyle name="Accent1 43 2" xfId="2216" xr:uid="{00000000-0005-0000-0000-0000C0080000}"/>
    <cellStyle name="Accent1 44" xfId="2217" xr:uid="{00000000-0005-0000-0000-0000C1080000}"/>
    <cellStyle name="Accent1 44 2" xfId="2218" xr:uid="{00000000-0005-0000-0000-0000C2080000}"/>
    <cellStyle name="Accent1 45" xfId="2219" xr:uid="{00000000-0005-0000-0000-0000C3080000}"/>
    <cellStyle name="Accent1 45 2" xfId="2220" xr:uid="{00000000-0005-0000-0000-0000C4080000}"/>
    <cellStyle name="Accent1 46" xfId="2221" xr:uid="{00000000-0005-0000-0000-0000C5080000}"/>
    <cellStyle name="Accent1 46 2" xfId="2222" xr:uid="{00000000-0005-0000-0000-0000C6080000}"/>
    <cellStyle name="Accent1 47" xfId="2223" xr:uid="{00000000-0005-0000-0000-0000C7080000}"/>
    <cellStyle name="Accent1 47 2" xfId="2224" xr:uid="{00000000-0005-0000-0000-0000C8080000}"/>
    <cellStyle name="Accent1 48" xfId="2225" xr:uid="{00000000-0005-0000-0000-0000C9080000}"/>
    <cellStyle name="Accent1 48 2" xfId="2226" xr:uid="{00000000-0005-0000-0000-0000CA080000}"/>
    <cellStyle name="Accent1 48 2 2" xfId="44476" xr:uid="{00000000-0005-0000-0000-0000CB080000}"/>
    <cellStyle name="Accent1 48 3" xfId="44477" xr:uid="{00000000-0005-0000-0000-0000CC080000}"/>
    <cellStyle name="Accent1 49" xfId="2227" xr:uid="{00000000-0005-0000-0000-0000CD080000}"/>
    <cellStyle name="Accent1 5" xfId="2228" xr:uid="{00000000-0005-0000-0000-0000CE080000}"/>
    <cellStyle name="Accent1 5 2" xfId="2229" xr:uid="{00000000-0005-0000-0000-0000CF080000}"/>
    <cellStyle name="Accent1 50" xfId="2230" xr:uid="{00000000-0005-0000-0000-0000D0080000}"/>
    <cellStyle name="Accent1 51" xfId="2231" xr:uid="{00000000-0005-0000-0000-0000D1080000}"/>
    <cellStyle name="Accent1 52" xfId="2232" xr:uid="{00000000-0005-0000-0000-0000D2080000}"/>
    <cellStyle name="Accent1 53" xfId="44478" xr:uid="{00000000-0005-0000-0000-0000D3080000}"/>
    <cellStyle name="Accent1 6" xfId="2233" xr:uid="{00000000-0005-0000-0000-0000D4080000}"/>
    <cellStyle name="Accent1 6 2" xfId="2234" xr:uid="{00000000-0005-0000-0000-0000D5080000}"/>
    <cellStyle name="Accent1 7" xfId="2235" xr:uid="{00000000-0005-0000-0000-0000D6080000}"/>
    <cellStyle name="Accent1 7 2" xfId="2236" xr:uid="{00000000-0005-0000-0000-0000D7080000}"/>
    <cellStyle name="Accent1 8" xfId="2237" xr:uid="{00000000-0005-0000-0000-0000D8080000}"/>
    <cellStyle name="Accent1 8 2" xfId="2238" xr:uid="{00000000-0005-0000-0000-0000D9080000}"/>
    <cellStyle name="Accent1 9" xfId="2239" xr:uid="{00000000-0005-0000-0000-0000DA080000}"/>
    <cellStyle name="Accent1 9 2" xfId="2240" xr:uid="{00000000-0005-0000-0000-0000DB080000}"/>
    <cellStyle name="Accent2 10" xfId="2241" xr:uid="{00000000-0005-0000-0000-0000DC080000}"/>
    <cellStyle name="Accent2 10 2" xfId="2242" xr:uid="{00000000-0005-0000-0000-0000DD080000}"/>
    <cellStyle name="Accent2 11" xfId="2243" xr:uid="{00000000-0005-0000-0000-0000DE080000}"/>
    <cellStyle name="Accent2 11 2" xfId="2244" xr:uid="{00000000-0005-0000-0000-0000DF080000}"/>
    <cellStyle name="Accent2 12" xfId="2245" xr:uid="{00000000-0005-0000-0000-0000E0080000}"/>
    <cellStyle name="Accent2 12 2" xfId="2246" xr:uid="{00000000-0005-0000-0000-0000E1080000}"/>
    <cellStyle name="Accent2 13" xfId="2247" xr:uid="{00000000-0005-0000-0000-0000E2080000}"/>
    <cellStyle name="Accent2 13 2" xfId="2248" xr:uid="{00000000-0005-0000-0000-0000E3080000}"/>
    <cellStyle name="Accent2 14" xfId="2249" xr:uid="{00000000-0005-0000-0000-0000E4080000}"/>
    <cellStyle name="Accent2 14 2" xfId="2250" xr:uid="{00000000-0005-0000-0000-0000E5080000}"/>
    <cellStyle name="Accent2 15" xfId="2251" xr:uid="{00000000-0005-0000-0000-0000E6080000}"/>
    <cellStyle name="Accent2 15 2" xfId="2252" xr:uid="{00000000-0005-0000-0000-0000E7080000}"/>
    <cellStyle name="Accent2 16" xfId="2253" xr:uid="{00000000-0005-0000-0000-0000E8080000}"/>
    <cellStyle name="Accent2 16 2" xfId="2254" xr:uid="{00000000-0005-0000-0000-0000E9080000}"/>
    <cellStyle name="Accent2 17" xfId="2255" xr:uid="{00000000-0005-0000-0000-0000EA080000}"/>
    <cellStyle name="Accent2 17 2" xfId="2256" xr:uid="{00000000-0005-0000-0000-0000EB080000}"/>
    <cellStyle name="Accent2 18" xfId="2257" xr:uid="{00000000-0005-0000-0000-0000EC080000}"/>
    <cellStyle name="Accent2 18 2" xfId="2258" xr:uid="{00000000-0005-0000-0000-0000ED080000}"/>
    <cellStyle name="Accent2 19" xfId="2259" xr:uid="{00000000-0005-0000-0000-0000EE080000}"/>
    <cellStyle name="Accent2 19 2" xfId="2260" xr:uid="{00000000-0005-0000-0000-0000EF080000}"/>
    <cellStyle name="Accent2 2" xfId="39" xr:uid="{00000000-0005-0000-0000-0000F0080000}"/>
    <cellStyle name="Accent2 2 2" xfId="2261" xr:uid="{00000000-0005-0000-0000-0000F1080000}"/>
    <cellStyle name="Accent2 2 3" xfId="2262" xr:uid="{00000000-0005-0000-0000-0000F2080000}"/>
    <cellStyle name="Accent2 2 4" xfId="44479" xr:uid="{00000000-0005-0000-0000-0000F3080000}"/>
    <cellStyle name="Accent2 20" xfId="2263" xr:uid="{00000000-0005-0000-0000-0000F4080000}"/>
    <cellStyle name="Accent2 20 2" xfId="2264" xr:uid="{00000000-0005-0000-0000-0000F5080000}"/>
    <cellStyle name="Accent2 21" xfId="2265" xr:uid="{00000000-0005-0000-0000-0000F6080000}"/>
    <cellStyle name="Accent2 21 2" xfId="2266" xr:uid="{00000000-0005-0000-0000-0000F7080000}"/>
    <cellStyle name="Accent2 22" xfId="2267" xr:uid="{00000000-0005-0000-0000-0000F8080000}"/>
    <cellStyle name="Accent2 22 2" xfId="2268" xr:uid="{00000000-0005-0000-0000-0000F9080000}"/>
    <cellStyle name="Accent2 23" xfId="2269" xr:uid="{00000000-0005-0000-0000-0000FA080000}"/>
    <cellStyle name="Accent2 23 2" xfId="2270" xr:uid="{00000000-0005-0000-0000-0000FB080000}"/>
    <cellStyle name="Accent2 24" xfId="2271" xr:uid="{00000000-0005-0000-0000-0000FC080000}"/>
    <cellStyle name="Accent2 24 2" xfId="2272" xr:uid="{00000000-0005-0000-0000-0000FD080000}"/>
    <cellStyle name="Accent2 25" xfId="2273" xr:uid="{00000000-0005-0000-0000-0000FE080000}"/>
    <cellStyle name="Accent2 25 2" xfId="2274" xr:uid="{00000000-0005-0000-0000-0000FF080000}"/>
    <cellStyle name="Accent2 26" xfId="2275" xr:uid="{00000000-0005-0000-0000-000000090000}"/>
    <cellStyle name="Accent2 26 2" xfId="2276" xr:uid="{00000000-0005-0000-0000-000001090000}"/>
    <cellStyle name="Accent2 27" xfId="2277" xr:uid="{00000000-0005-0000-0000-000002090000}"/>
    <cellStyle name="Accent2 27 2" xfId="2278" xr:uid="{00000000-0005-0000-0000-000003090000}"/>
    <cellStyle name="Accent2 28" xfId="2279" xr:uid="{00000000-0005-0000-0000-000004090000}"/>
    <cellStyle name="Accent2 28 2" xfId="2280" xr:uid="{00000000-0005-0000-0000-000005090000}"/>
    <cellStyle name="Accent2 29" xfId="2281" xr:uid="{00000000-0005-0000-0000-000006090000}"/>
    <cellStyle name="Accent2 29 2" xfId="2282" xr:uid="{00000000-0005-0000-0000-000007090000}"/>
    <cellStyle name="Accent2 3" xfId="40" xr:uid="{00000000-0005-0000-0000-000008090000}"/>
    <cellStyle name="Accent2 3 2" xfId="2283" xr:uid="{00000000-0005-0000-0000-000009090000}"/>
    <cellStyle name="Accent2 3 2 2" xfId="2284" xr:uid="{00000000-0005-0000-0000-00000A090000}"/>
    <cellStyle name="Accent2 3 2 3" xfId="2285" xr:uid="{00000000-0005-0000-0000-00000B090000}"/>
    <cellStyle name="Accent2 3 3" xfId="2286" xr:uid="{00000000-0005-0000-0000-00000C090000}"/>
    <cellStyle name="Accent2 3 4" xfId="44480" xr:uid="{00000000-0005-0000-0000-00000D090000}"/>
    <cellStyle name="Accent2 30" xfId="2287" xr:uid="{00000000-0005-0000-0000-00000E090000}"/>
    <cellStyle name="Accent2 30 2" xfId="2288" xr:uid="{00000000-0005-0000-0000-00000F090000}"/>
    <cellStyle name="Accent2 31" xfId="2289" xr:uid="{00000000-0005-0000-0000-000010090000}"/>
    <cellStyle name="Accent2 31 2" xfId="2290" xr:uid="{00000000-0005-0000-0000-000011090000}"/>
    <cellStyle name="Accent2 32" xfId="2291" xr:uid="{00000000-0005-0000-0000-000012090000}"/>
    <cellStyle name="Accent2 32 2" xfId="2292" xr:uid="{00000000-0005-0000-0000-000013090000}"/>
    <cellStyle name="Accent2 33" xfId="2293" xr:uid="{00000000-0005-0000-0000-000014090000}"/>
    <cellStyle name="Accent2 33 2" xfId="2294" xr:uid="{00000000-0005-0000-0000-000015090000}"/>
    <cellStyle name="Accent2 34" xfId="2295" xr:uid="{00000000-0005-0000-0000-000016090000}"/>
    <cellStyle name="Accent2 34 2" xfId="2296" xr:uid="{00000000-0005-0000-0000-000017090000}"/>
    <cellStyle name="Accent2 35" xfId="2297" xr:uid="{00000000-0005-0000-0000-000018090000}"/>
    <cellStyle name="Accent2 35 2" xfId="2298" xr:uid="{00000000-0005-0000-0000-000019090000}"/>
    <cellStyle name="Accent2 36" xfId="2299" xr:uid="{00000000-0005-0000-0000-00001A090000}"/>
    <cellStyle name="Accent2 36 2" xfId="2300" xr:uid="{00000000-0005-0000-0000-00001B090000}"/>
    <cellStyle name="Accent2 37" xfId="2301" xr:uid="{00000000-0005-0000-0000-00001C090000}"/>
    <cellStyle name="Accent2 37 2" xfId="2302" xr:uid="{00000000-0005-0000-0000-00001D090000}"/>
    <cellStyle name="Accent2 38" xfId="2303" xr:uid="{00000000-0005-0000-0000-00001E090000}"/>
    <cellStyle name="Accent2 38 2" xfId="2304" xr:uid="{00000000-0005-0000-0000-00001F090000}"/>
    <cellStyle name="Accent2 39" xfId="2305" xr:uid="{00000000-0005-0000-0000-000020090000}"/>
    <cellStyle name="Accent2 39 2" xfId="2306" xr:uid="{00000000-0005-0000-0000-000021090000}"/>
    <cellStyle name="Accent2 4" xfId="2307" xr:uid="{00000000-0005-0000-0000-000022090000}"/>
    <cellStyle name="Accent2 4 2" xfId="2308" xr:uid="{00000000-0005-0000-0000-000023090000}"/>
    <cellStyle name="Accent2 40" xfId="2309" xr:uid="{00000000-0005-0000-0000-000024090000}"/>
    <cellStyle name="Accent2 40 2" xfId="2310" xr:uid="{00000000-0005-0000-0000-000025090000}"/>
    <cellStyle name="Accent2 41" xfId="2311" xr:uid="{00000000-0005-0000-0000-000026090000}"/>
    <cellStyle name="Accent2 41 2" xfId="2312" xr:uid="{00000000-0005-0000-0000-000027090000}"/>
    <cellStyle name="Accent2 42" xfId="2313" xr:uid="{00000000-0005-0000-0000-000028090000}"/>
    <cellStyle name="Accent2 42 2" xfId="2314" xr:uid="{00000000-0005-0000-0000-000029090000}"/>
    <cellStyle name="Accent2 43" xfId="2315" xr:uid="{00000000-0005-0000-0000-00002A090000}"/>
    <cellStyle name="Accent2 43 2" xfId="2316" xr:uid="{00000000-0005-0000-0000-00002B090000}"/>
    <cellStyle name="Accent2 44" xfId="2317" xr:uid="{00000000-0005-0000-0000-00002C090000}"/>
    <cellStyle name="Accent2 44 2" xfId="2318" xr:uid="{00000000-0005-0000-0000-00002D090000}"/>
    <cellStyle name="Accent2 45" xfId="2319" xr:uid="{00000000-0005-0000-0000-00002E090000}"/>
    <cellStyle name="Accent2 45 2" xfId="2320" xr:uid="{00000000-0005-0000-0000-00002F090000}"/>
    <cellStyle name="Accent2 46" xfId="2321" xr:uid="{00000000-0005-0000-0000-000030090000}"/>
    <cellStyle name="Accent2 46 2" xfId="2322" xr:uid="{00000000-0005-0000-0000-000031090000}"/>
    <cellStyle name="Accent2 47" xfId="2323" xr:uid="{00000000-0005-0000-0000-000032090000}"/>
    <cellStyle name="Accent2 47 2" xfId="2324" xr:uid="{00000000-0005-0000-0000-000033090000}"/>
    <cellStyle name="Accent2 48" xfId="2325" xr:uid="{00000000-0005-0000-0000-000034090000}"/>
    <cellStyle name="Accent2 48 2" xfId="2326" xr:uid="{00000000-0005-0000-0000-000035090000}"/>
    <cellStyle name="Accent2 48 2 2" xfId="44481" xr:uid="{00000000-0005-0000-0000-000036090000}"/>
    <cellStyle name="Accent2 48 3" xfId="44482" xr:uid="{00000000-0005-0000-0000-000037090000}"/>
    <cellStyle name="Accent2 49" xfId="2327" xr:uid="{00000000-0005-0000-0000-000038090000}"/>
    <cellStyle name="Accent2 5" xfId="2328" xr:uid="{00000000-0005-0000-0000-000039090000}"/>
    <cellStyle name="Accent2 5 2" xfId="2329" xr:uid="{00000000-0005-0000-0000-00003A090000}"/>
    <cellStyle name="Accent2 50" xfId="2330" xr:uid="{00000000-0005-0000-0000-00003B090000}"/>
    <cellStyle name="Accent2 51" xfId="2331" xr:uid="{00000000-0005-0000-0000-00003C090000}"/>
    <cellStyle name="Accent2 52" xfId="2332" xr:uid="{00000000-0005-0000-0000-00003D090000}"/>
    <cellStyle name="Accent2 53" xfId="44483" xr:uid="{00000000-0005-0000-0000-00003E090000}"/>
    <cellStyle name="Accent2 6" xfId="2333" xr:uid="{00000000-0005-0000-0000-00003F090000}"/>
    <cellStyle name="Accent2 6 2" xfId="2334" xr:uid="{00000000-0005-0000-0000-000040090000}"/>
    <cellStyle name="Accent2 7" xfId="2335" xr:uid="{00000000-0005-0000-0000-000041090000}"/>
    <cellStyle name="Accent2 7 2" xfId="2336" xr:uid="{00000000-0005-0000-0000-000042090000}"/>
    <cellStyle name="Accent2 8" xfId="2337" xr:uid="{00000000-0005-0000-0000-000043090000}"/>
    <cellStyle name="Accent2 8 2" xfId="2338" xr:uid="{00000000-0005-0000-0000-000044090000}"/>
    <cellStyle name="Accent2 9" xfId="2339" xr:uid="{00000000-0005-0000-0000-000045090000}"/>
    <cellStyle name="Accent2 9 2" xfId="2340" xr:uid="{00000000-0005-0000-0000-000046090000}"/>
    <cellStyle name="Accent3 10" xfId="2341" xr:uid="{00000000-0005-0000-0000-000047090000}"/>
    <cellStyle name="Accent3 10 2" xfId="2342" xr:uid="{00000000-0005-0000-0000-000048090000}"/>
    <cellStyle name="Accent3 11" xfId="2343" xr:uid="{00000000-0005-0000-0000-000049090000}"/>
    <cellStyle name="Accent3 11 2" xfId="2344" xr:uid="{00000000-0005-0000-0000-00004A090000}"/>
    <cellStyle name="Accent3 12" xfId="2345" xr:uid="{00000000-0005-0000-0000-00004B090000}"/>
    <cellStyle name="Accent3 12 2" xfId="2346" xr:uid="{00000000-0005-0000-0000-00004C090000}"/>
    <cellStyle name="Accent3 13" xfId="2347" xr:uid="{00000000-0005-0000-0000-00004D090000}"/>
    <cellStyle name="Accent3 13 2" xfId="2348" xr:uid="{00000000-0005-0000-0000-00004E090000}"/>
    <cellStyle name="Accent3 14" xfId="2349" xr:uid="{00000000-0005-0000-0000-00004F090000}"/>
    <cellStyle name="Accent3 14 2" xfId="2350" xr:uid="{00000000-0005-0000-0000-000050090000}"/>
    <cellStyle name="Accent3 15" xfId="2351" xr:uid="{00000000-0005-0000-0000-000051090000}"/>
    <cellStyle name="Accent3 15 2" xfId="2352" xr:uid="{00000000-0005-0000-0000-000052090000}"/>
    <cellStyle name="Accent3 16" xfId="2353" xr:uid="{00000000-0005-0000-0000-000053090000}"/>
    <cellStyle name="Accent3 16 2" xfId="2354" xr:uid="{00000000-0005-0000-0000-000054090000}"/>
    <cellStyle name="Accent3 17" xfId="2355" xr:uid="{00000000-0005-0000-0000-000055090000}"/>
    <cellStyle name="Accent3 17 2" xfId="2356" xr:uid="{00000000-0005-0000-0000-000056090000}"/>
    <cellStyle name="Accent3 18" xfId="2357" xr:uid="{00000000-0005-0000-0000-000057090000}"/>
    <cellStyle name="Accent3 18 2" xfId="2358" xr:uid="{00000000-0005-0000-0000-000058090000}"/>
    <cellStyle name="Accent3 19" xfId="2359" xr:uid="{00000000-0005-0000-0000-000059090000}"/>
    <cellStyle name="Accent3 19 2" xfId="2360" xr:uid="{00000000-0005-0000-0000-00005A090000}"/>
    <cellStyle name="Accent3 2" xfId="41" xr:uid="{00000000-0005-0000-0000-00005B090000}"/>
    <cellStyle name="Accent3 2 2" xfId="2361" xr:uid="{00000000-0005-0000-0000-00005C090000}"/>
    <cellStyle name="Accent3 2 3" xfId="2362" xr:uid="{00000000-0005-0000-0000-00005D090000}"/>
    <cellStyle name="Accent3 2 4" xfId="44484" xr:uid="{00000000-0005-0000-0000-00005E090000}"/>
    <cellStyle name="Accent3 20" xfId="2363" xr:uid="{00000000-0005-0000-0000-00005F090000}"/>
    <cellStyle name="Accent3 20 2" xfId="2364" xr:uid="{00000000-0005-0000-0000-000060090000}"/>
    <cellStyle name="Accent3 21" xfId="2365" xr:uid="{00000000-0005-0000-0000-000061090000}"/>
    <cellStyle name="Accent3 21 2" xfId="2366" xr:uid="{00000000-0005-0000-0000-000062090000}"/>
    <cellStyle name="Accent3 22" xfId="2367" xr:uid="{00000000-0005-0000-0000-000063090000}"/>
    <cellStyle name="Accent3 22 2" xfId="2368" xr:uid="{00000000-0005-0000-0000-000064090000}"/>
    <cellStyle name="Accent3 23" xfId="2369" xr:uid="{00000000-0005-0000-0000-000065090000}"/>
    <cellStyle name="Accent3 23 2" xfId="2370" xr:uid="{00000000-0005-0000-0000-000066090000}"/>
    <cellStyle name="Accent3 24" xfId="2371" xr:uid="{00000000-0005-0000-0000-000067090000}"/>
    <cellStyle name="Accent3 24 2" xfId="2372" xr:uid="{00000000-0005-0000-0000-000068090000}"/>
    <cellStyle name="Accent3 25" xfId="2373" xr:uid="{00000000-0005-0000-0000-000069090000}"/>
    <cellStyle name="Accent3 25 2" xfId="2374" xr:uid="{00000000-0005-0000-0000-00006A090000}"/>
    <cellStyle name="Accent3 26" xfId="2375" xr:uid="{00000000-0005-0000-0000-00006B090000}"/>
    <cellStyle name="Accent3 26 2" xfId="2376" xr:uid="{00000000-0005-0000-0000-00006C090000}"/>
    <cellStyle name="Accent3 27" xfId="2377" xr:uid="{00000000-0005-0000-0000-00006D090000}"/>
    <cellStyle name="Accent3 27 2" xfId="2378" xr:uid="{00000000-0005-0000-0000-00006E090000}"/>
    <cellStyle name="Accent3 28" xfId="2379" xr:uid="{00000000-0005-0000-0000-00006F090000}"/>
    <cellStyle name="Accent3 28 2" xfId="2380" xr:uid="{00000000-0005-0000-0000-000070090000}"/>
    <cellStyle name="Accent3 29" xfId="2381" xr:uid="{00000000-0005-0000-0000-000071090000}"/>
    <cellStyle name="Accent3 29 2" xfId="2382" xr:uid="{00000000-0005-0000-0000-000072090000}"/>
    <cellStyle name="Accent3 3" xfId="42" xr:uid="{00000000-0005-0000-0000-000073090000}"/>
    <cellStyle name="Accent3 3 2" xfId="2383" xr:uid="{00000000-0005-0000-0000-000074090000}"/>
    <cellStyle name="Accent3 3 2 2" xfId="2384" xr:uid="{00000000-0005-0000-0000-000075090000}"/>
    <cellStyle name="Accent3 3 2 3" xfId="2385" xr:uid="{00000000-0005-0000-0000-000076090000}"/>
    <cellStyle name="Accent3 3 3" xfId="2386" xr:uid="{00000000-0005-0000-0000-000077090000}"/>
    <cellStyle name="Accent3 3 4" xfId="44485" xr:uid="{00000000-0005-0000-0000-000078090000}"/>
    <cellStyle name="Accent3 30" xfId="2387" xr:uid="{00000000-0005-0000-0000-000079090000}"/>
    <cellStyle name="Accent3 30 2" xfId="2388" xr:uid="{00000000-0005-0000-0000-00007A090000}"/>
    <cellStyle name="Accent3 31" xfId="2389" xr:uid="{00000000-0005-0000-0000-00007B090000}"/>
    <cellStyle name="Accent3 31 2" xfId="2390" xr:uid="{00000000-0005-0000-0000-00007C090000}"/>
    <cellStyle name="Accent3 32" xfId="2391" xr:uid="{00000000-0005-0000-0000-00007D090000}"/>
    <cellStyle name="Accent3 32 2" xfId="2392" xr:uid="{00000000-0005-0000-0000-00007E090000}"/>
    <cellStyle name="Accent3 33" xfId="2393" xr:uid="{00000000-0005-0000-0000-00007F090000}"/>
    <cellStyle name="Accent3 33 2" xfId="2394" xr:uid="{00000000-0005-0000-0000-000080090000}"/>
    <cellStyle name="Accent3 34" xfId="2395" xr:uid="{00000000-0005-0000-0000-000081090000}"/>
    <cellStyle name="Accent3 34 2" xfId="2396" xr:uid="{00000000-0005-0000-0000-000082090000}"/>
    <cellStyle name="Accent3 35" xfId="2397" xr:uid="{00000000-0005-0000-0000-000083090000}"/>
    <cellStyle name="Accent3 35 2" xfId="2398" xr:uid="{00000000-0005-0000-0000-000084090000}"/>
    <cellStyle name="Accent3 36" xfId="2399" xr:uid="{00000000-0005-0000-0000-000085090000}"/>
    <cellStyle name="Accent3 36 2" xfId="2400" xr:uid="{00000000-0005-0000-0000-000086090000}"/>
    <cellStyle name="Accent3 37" xfId="2401" xr:uid="{00000000-0005-0000-0000-000087090000}"/>
    <cellStyle name="Accent3 37 2" xfId="2402" xr:uid="{00000000-0005-0000-0000-000088090000}"/>
    <cellStyle name="Accent3 38" xfId="2403" xr:uid="{00000000-0005-0000-0000-000089090000}"/>
    <cellStyle name="Accent3 38 2" xfId="2404" xr:uid="{00000000-0005-0000-0000-00008A090000}"/>
    <cellStyle name="Accent3 39" xfId="2405" xr:uid="{00000000-0005-0000-0000-00008B090000}"/>
    <cellStyle name="Accent3 39 2" xfId="2406" xr:uid="{00000000-0005-0000-0000-00008C090000}"/>
    <cellStyle name="Accent3 4" xfId="2407" xr:uid="{00000000-0005-0000-0000-00008D090000}"/>
    <cellStyle name="Accent3 4 2" xfId="2408" xr:uid="{00000000-0005-0000-0000-00008E090000}"/>
    <cellStyle name="Accent3 40" xfId="2409" xr:uid="{00000000-0005-0000-0000-00008F090000}"/>
    <cellStyle name="Accent3 40 2" xfId="2410" xr:uid="{00000000-0005-0000-0000-000090090000}"/>
    <cellStyle name="Accent3 41" xfId="2411" xr:uid="{00000000-0005-0000-0000-000091090000}"/>
    <cellStyle name="Accent3 41 2" xfId="2412" xr:uid="{00000000-0005-0000-0000-000092090000}"/>
    <cellStyle name="Accent3 42" xfId="2413" xr:uid="{00000000-0005-0000-0000-000093090000}"/>
    <cellStyle name="Accent3 42 2" xfId="2414" xr:uid="{00000000-0005-0000-0000-000094090000}"/>
    <cellStyle name="Accent3 43" xfId="2415" xr:uid="{00000000-0005-0000-0000-000095090000}"/>
    <cellStyle name="Accent3 43 2" xfId="2416" xr:uid="{00000000-0005-0000-0000-000096090000}"/>
    <cellStyle name="Accent3 44" xfId="2417" xr:uid="{00000000-0005-0000-0000-000097090000}"/>
    <cellStyle name="Accent3 44 2" xfId="2418" xr:uid="{00000000-0005-0000-0000-000098090000}"/>
    <cellStyle name="Accent3 45" xfId="2419" xr:uid="{00000000-0005-0000-0000-000099090000}"/>
    <cellStyle name="Accent3 45 2" xfId="2420" xr:uid="{00000000-0005-0000-0000-00009A090000}"/>
    <cellStyle name="Accent3 46" xfId="2421" xr:uid="{00000000-0005-0000-0000-00009B090000}"/>
    <cellStyle name="Accent3 46 2" xfId="2422" xr:uid="{00000000-0005-0000-0000-00009C090000}"/>
    <cellStyle name="Accent3 47" xfId="2423" xr:uid="{00000000-0005-0000-0000-00009D090000}"/>
    <cellStyle name="Accent3 47 2" xfId="2424" xr:uid="{00000000-0005-0000-0000-00009E090000}"/>
    <cellStyle name="Accent3 48" xfId="2425" xr:uid="{00000000-0005-0000-0000-00009F090000}"/>
    <cellStyle name="Accent3 48 2" xfId="2426" xr:uid="{00000000-0005-0000-0000-0000A0090000}"/>
    <cellStyle name="Accent3 48 2 2" xfId="44486" xr:uid="{00000000-0005-0000-0000-0000A1090000}"/>
    <cellStyle name="Accent3 48 3" xfId="44487" xr:uid="{00000000-0005-0000-0000-0000A2090000}"/>
    <cellStyle name="Accent3 49" xfId="2427" xr:uid="{00000000-0005-0000-0000-0000A3090000}"/>
    <cellStyle name="Accent3 5" xfId="2428" xr:uid="{00000000-0005-0000-0000-0000A4090000}"/>
    <cellStyle name="Accent3 5 2" xfId="2429" xr:uid="{00000000-0005-0000-0000-0000A5090000}"/>
    <cellStyle name="Accent3 50" xfId="2430" xr:uid="{00000000-0005-0000-0000-0000A6090000}"/>
    <cellStyle name="Accent3 51" xfId="2431" xr:uid="{00000000-0005-0000-0000-0000A7090000}"/>
    <cellStyle name="Accent3 52" xfId="2432" xr:uid="{00000000-0005-0000-0000-0000A8090000}"/>
    <cellStyle name="Accent3 53" xfId="44488" xr:uid="{00000000-0005-0000-0000-0000A9090000}"/>
    <cellStyle name="Accent3 6" xfId="2433" xr:uid="{00000000-0005-0000-0000-0000AA090000}"/>
    <cellStyle name="Accent3 6 2" xfId="2434" xr:uid="{00000000-0005-0000-0000-0000AB090000}"/>
    <cellStyle name="Accent3 7" xfId="2435" xr:uid="{00000000-0005-0000-0000-0000AC090000}"/>
    <cellStyle name="Accent3 7 2" xfId="2436" xr:uid="{00000000-0005-0000-0000-0000AD090000}"/>
    <cellStyle name="Accent3 8" xfId="2437" xr:uid="{00000000-0005-0000-0000-0000AE090000}"/>
    <cellStyle name="Accent3 8 2" xfId="2438" xr:uid="{00000000-0005-0000-0000-0000AF090000}"/>
    <cellStyle name="Accent3 9" xfId="2439" xr:uid="{00000000-0005-0000-0000-0000B0090000}"/>
    <cellStyle name="Accent3 9 2" xfId="2440" xr:uid="{00000000-0005-0000-0000-0000B1090000}"/>
    <cellStyle name="Accent4 - 60%" xfId="2441" xr:uid="{00000000-0005-0000-0000-0000B2090000}"/>
    <cellStyle name="Accent4 10" xfId="2442" xr:uid="{00000000-0005-0000-0000-0000B3090000}"/>
    <cellStyle name="Accent4 10 2" xfId="2443" xr:uid="{00000000-0005-0000-0000-0000B4090000}"/>
    <cellStyle name="Accent4 100" xfId="60474" xr:uid="{00000000-0005-0000-0000-0000B5090000}"/>
    <cellStyle name="Accent4 101" xfId="60475" xr:uid="{00000000-0005-0000-0000-0000B6090000}"/>
    <cellStyle name="Accent4 102" xfId="60476" xr:uid="{00000000-0005-0000-0000-0000B7090000}"/>
    <cellStyle name="Accent4 103" xfId="60477" xr:uid="{00000000-0005-0000-0000-0000B8090000}"/>
    <cellStyle name="Accent4 104" xfId="60478" xr:uid="{00000000-0005-0000-0000-0000B9090000}"/>
    <cellStyle name="Accent4 105" xfId="60479" xr:uid="{00000000-0005-0000-0000-0000BA090000}"/>
    <cellStyle name="Accent4 106" xfId="60480" xr:uid="{00000000-0005-0000-0000-0000BB090000}"/>
    <cellStyle name="Accent4 107" xfId="60481" xr:uid="{00000000-0005-0000-0000-0000BC090000}"/>
    <cellStyle name="Accent4 108" xfId="60482" xr:uid="{00000000-0005-0000-0000-0000BD090000}"/>
    <cellStyle name="Accent4 109" xfId="60483" xr:uid="{00000000-0005-0000-0000-0000BE090000}"/>
    <cellStyle name="Accent4 11" xfId="2444" xr:uid="{00000000-0005-0000-0000-0000BF090000}"/>
    <cellStyle name="Accent4 11 2" xfId="2445" xr:uid="{00000000-0005-0000-0000-0000C0090000}"/>
    <cellStyle name="Accent4 110" xfId="60484" xr:uid="{00000000-0005-0000-0000-0000C1090000}"/>
    <cellStyle name="Accent4 111" xfId="60485" xr:uid="{00000000-0005-0000-0000-0000C2090000}"/>
    <cellStyle name="Accent4 12" xfId="2446" xr:uid="{00000000-0005-0000-0000-0000C3090000}"/>
    <cellStyle name="Accent4 12 2" xfId="2447" xr:uid="{00000000-0005-0000-0000-0000C4090000}"/>
    <cellStyle name="Accent4 13" xfId="2448" xr:uid="{00000000-0005-0000-0000-0000C5090000}"/>
    <cellStyle name="Accent4 13 2" xfId="2449" xr:uid="{00000000-0005-0000-0000-0000C6090000}"/>
    <cellStyle name="Accent4 14" xfId="2450" xr:uid="{00000000-0005-0000-0000-0000C7090000}"/>
    <cellStyle name="Accent4 14 2" xfId="2451" xr:uid="{00000000-0005-0000-0000-0000C8090000}"/>
    <cellStyle name="Accent4 15" xfId="2452" xr:uid="{00000000-0005-0000-0000-0000C9090000}"/>
    <cellStyle name="Accent4 15 2" xfId="2453" xr:uid="{00000000-0005-0000-0000-0000CA090000}"/>
    <cellStyle name="Accent4 16" xfId="2454" xr:uid="{00000000-0005-0000-0000-0000CB090000}"/>
    <cellStyle name="Accent4 16 2" xfId="2455" xr:uid="{00000000-0005-0000-0000-0000CC090000}"/>
    <cellStyle name="Accent4 17" xfId="2456" xr:uid="{00000000-0005-0000-0000-0000CD090000}"/>
    <cellStyle name="Accent4 17 2" xfId="2457" xr:uid="{00000000-0005-0000-0000-0000CE090000}"/>
    <cellStyle name="Accent4 18" xfId="2458" xr:uid="{00000000-0005-0000-0000-0000CF090000}"/>
    <cellStyle name="Accent4 18 2" xfId="2459" xr:uid="{00000000-0005-0000-0000-0000D0090000}"/>
    <cellStyle name="Accent4 19" xfId="2460" xr:uid="{00000000-0005-0000-0000-0000D1090000}"/>
    <cellStyle name="Accent4 19 2" xfId="2461" xr:uid="{00000000-0005-0000-0000-0000D2090000}"/>
    <cellStyle name="Accent4 2" xfId="43" xr:uid="{00000000-0005-0000-0000-0000D3090000}"/>
    <cellStyle name="Accent4 2 2" xfId="2462" xr:uid="{00000000-0005-0000-0000-0000D4090000}"/>
    <cellStyle name="Accent4 2 3" xfId="2463" xr:uid="{00000000-0005-0000-0000-0000D5090000}"/>
    <cellStyle name="Accent4 2 4" xfId="44489" xr:uid="{00000000-0005-0000-0000-0000D6090000}"/>
    <cellStyle name="Accent4 20" xfId="2464" xr:uid="{00000000-0005-0000-0000-0000D7090000}"/>
    <cellStyle name="Accent4 20 2" xfId="2465" xr:uid="{00000000-0005-0000-0000-0000D8090000}"/>
    <cellStyle name="Accent4 21" xfId="2466" xr:uid="{00000000-0005-0000-0000-0000D9090000}"/>
    <cellStyle name="Accent4 21 2" xfId="2467" xr:uid="{00000000-0005-0000-0000-0000DA090000}"/>
    <cellStyle name="Accent4 22" xfId="2468" xr:uid="{00000000-0005-0000-0000-0000DB090000}"/>
    <cellStyle name="Accent4 22 2" xfId="2469" xr:uid="{00000000-0005-0000-0000-0000DC090000}"/>
    <cellStyle name="Accent4 23" xfId="2470" xr:uid="{00000000-0005-0000-0000-0000DD090000}"/>
    <cellStyle name="Accent4 23 2" xfId="2471" xr:uid="{00000000-0005-0000-0000-0000DE090000}"/>
    <cellStyle name="Accent4 24" xfId="2472" xr:uid="{00000000-0005-0000-0000-0000DF090000}"/>
    <cellStyle name="Accent4 24 2" xfId="2473" xr:uid="{00000000-0005-0000-0000-0000E0090000}"/>
    <cellStyle name="Accent4 25" xfId="2474" xr:uid="{00000000-0005-0000-0000-0000E1090000}"/>
    <cellStyle name="Accent4 25 2" xfId="2475" xr:uid="{00000000-0005-0000-0000-0000E2090000}"/>
    <cellStyle name="Accent4 26" xfId="2476" xr:uid="{00000000-0005-0000-0000-0000E3090000}"/>
    <cellStyle name="Accent4 26 2" xfId="2477" xr:uid="{00000000-0005-0000-0000-0000E4090000}"/>
    <cellStyle name="Accent4 27" xfId="2478" xr:uid="{00000000-0005-0000-0000-0000E5090000}"/>
    <cellStyle name="Accent4 27 2" xfId="2479" xr:uid="{00000000-0005-0000-0000-0000E6090000}"/>
    <cellStyle name="Accent4 28" xfId="2480" xr:uid="{00000000-0005-0000-0000-0000E7090000}"/>
    <cellStyle name="Accent4 28 2" xfId="2481" xr:uid="{00000000-0005-0000-0000-0000E8090000}"/>
    <cellStyle name="Accent4 29" xfId="2482" xr:uid="{00000000-0005-0000-0000-0000E9090000}"/>
    <cellStyle name="Accent4 29 2" xfId="2483" xr:uid="{00000000-0005-0000-0000-0000EA090000}"/>
    <cellStyle name="Accent4 3" xfId="44" xr:uid="{00000000-0005-0000-0000-0000EB090000}"/>
    <cellStyle name="Accent4 3 2" xfId="2484" xr:uid="{00000000-0005-0000-0000-0000EC090000}"/>
    <cellStyle name="Accent4 3 2 2" xfId="2485" xr:uid="{00000000-0005-0000-0000-0000ED090000}"/>
    <cellStyle name="Accent4 3 2 3" xfId="2486" xr:uid="{00000000-0005-0000-0000-0000EE090000}"/>
    <cellStyle name="Accent4 3 3" xfId="2487" xr:uid="{00000000-0005-0000-0000-0000EF090000}"/>
    <cellStyle name="Accent4 3 4" xfId="44490" xr:uid="{00000000-0005-0000-0000-0000F0090000}"/>
    <cellStyle name="Accent4 30" xfId="2488" xr:uid="{00000000-0005-0000-0000-0000F1090000}"/>
    <cellStyle name="Accent4 30 2" xfId="2489" xr:uid="{00000000-0005-0000-0000-0000F2090000}"/>
    <cellStyle name="Accent4 31" xfId="2490" xr:uid="{00000000-0005-0000-0000-0000F3090000}"/>
    <cellStyle name="Accent4 31 2" xfId="2491" xr:uid="{00000000-0005-0000-0000-0000F4090000}"/>
    <cellStyle name="Accent4 32" xfId="2492" xr:uid="{00000000-0005-0000-0000-0000F5090000}"/>
    <cellStyle name="Accent4 32 2" xfId="2493" xr:uid="{00000000-0005-0000-0000-0000F6090000}"/>
    <cellStyle name="Accent4 33" xfId="2494" xr:uid="{00000000-0005-0000-0000-0000F7090000}"/>
    <cellStyle name="Accent4 33 2" xfId="2495" xr:uid="{00000000-0005-0000-0000-0000F8090000}"/>
    <cellStyle name="Accent4 34" xfId="2496" xr:uid="{00000000-0005-0000-0000-0000F9090000}"/>
    <cellStyle name="Accent4 34 2" xfId="2497" xr:uid="{00000000-0005-0000-0000-0000FA090000}"/>
    <cellStyle name="Accent4 35" xfId="2498" xr:uid="{00000000-0005-0000-0000-0000FB090000}"/>
    <cellStyle name="Accent4 35 2" xfId="2499" xr:uid="{00000000-0005-0000-0000-0000FC090000}"/>
    <cellStyle name="Accent4 36" xfId="2500" xr:uid="{00000000-0005-0000-0000-0000FD090000}"/>
    <cellStyle name="Accent4 36 2" xfId="2501" xr:uid="{00000000-0005-0000-0000-0000FE090000}"/>
    <cellStyle name="Accent4 37" xfId="2502" xr:uid="{00000000-0005-0000-0000-0000FF090000}"/>
    <cellStyle name="Accent4 37 2" xfId="2503" xr:uid="{00000000-0005-0000-0000-0000000A0000}"/>
    <cellStyle name="Accent4 38" xfId="2504" xr:uid="{00000000-0005-0000-0000-0000010A0000}"/>
    <cellStyle name="Accent4 38 2" xfId="2505" xr:uid="{00000000-0005-0000-0000-0000020A0000}"/>
    <cellStyle name="Accent4 39" xfId="2506" xr:uid="{00000000-0005-0000-0000-0000030A0000}"/>
    <cellStyle name="Accent4 39 2" xfId="2507" xr:uid="{00000000-0005-0000-0000-0000040A0000}"/>
    <cellStyle name="Accent4 4" xfId="2508" xr:uid="{00000000-0005-0000-0000-0000050A0000}"/>
    <cellStyle name="Accent4 4 2" xfId="2509" xr:uid="{00000000-0005-0000-0000-0000060A0000}"/>
    <cellStyle name="Accent4 40" xfId="2510" xr:uid="{00000000-0005-0000-0000-0000070A0000}"/>
    <cellStyle name="Accent4 40 2" xfId="2511" xr:uid="{00000000-0005-0000-0000-0000080A0000}"/>
    <cellStyle name="Accent4 41" xfId="2512" xr:uid="{00000000-0005-0000-0000-0000090A0000}"/>
    <cellStyle name="Accent4 41 2" xfId="2513" xr:uid="{00000000-0005-0000-0000-00000A0A0000}"/>
    <cellStyle name="Accent4 42" xfId="2514" xr:uid="{00000000-0005-0000-0000-00000B0A0000}"/>
    <cellStyle name="Accent4 42 2" xfId="2515" xr:uid="{00000000-0005-0000-0000-00000C0A0000}"/>
    <cellStyle name="Accent4 43" xfId="2516" xr:uid="{00000000-0005-0000-0000-00000D0A0000}"/>
    <cellStyle name="Accent4 43 2" xfId="2517" xr:uid="{00000000-0005-0000-0000-00000E0A0000}"/>
    <cellStyle name="Accent4 44" xfId="2518" xr:uid="{00000000-0005-0000-0000-00000F0A0000}"/>
    <cellStyle name="Accent4 44 2" xfId="2519" xr:uid="{00000000-0005-0000-0000-0000100A0000}"/>
    <cellStyle name="Accent4 45" xfId="2520" xr:uid="{00000000-0005-0000-0000-0000110A0000}"/>
    <cellStyle name="Accent4 45 2" xfId="2521" xr:uid="{00000000-0005-0000-0000-0000120A0000}"/>
    <cellStyle name="Accent4 46" xfId="2522" xr:uid="{00000000-0005-0000-0000-0000130A0000}"/>
    <cellStyle name="Accent4 46 2" xfId="2523" xr:uid="{00000000-0005-0000-0000-0000140A0000}"/>
    <cellStyle name="Accent4 47" xfId="2524" xr:uid="{00000000-0005-0000-0000-0000150A0000}"/>
    <cellStyle name="Accent4 47 2" xfId="2525" xr:uid="{00000000-0005-0000-0000-0000160A0000}"/>
    <cellStyle name="Accent4 48" xfId="2526" xr:uid="{00000000-0005-0000-0000-0000170A0000}"/>
    <cellStyle name="Accent4 48 2" xfId="2527" xr:uid="{00000000-0005-0000-0000-0000180A0000}"/>
    <cellStyle name="Accent4 48 2 2" xfId="44491" xr:uid="{00000000-0005-0000-0000-0000190A0000}"/>
    <cellStyle name="Accent4 48 3" xfId="44492" xr:uid="{00000000-0005-0000-0000-00001A0A0000}"/>
    <cellStyle name="Accent4 49" xfId="2528" xr:uid="{00000000-0005-0000-0000-00001B0A0000}"/>
    <cellStyle name="Accent4 49 2" xfId="2529" xr:uid="{00000000-0005-0000-0000-00001C0A0000}"/>
    <cellStyle name="Accent4 49 2 2" xfId="44493" xr:uid="{00000000-0005-0000-0000-00001D0A0000}"/>
    <cellStyle name="Accent4 49 3" xfId="44494" xr:uid="{00000000-0005-0000-0000-00001E0A0000}"/>
    <cellStyle name="Accent4 5" xfId="2530" xr:uid="{00000000-0005-0000-0000-00001F0A0000}"/>
    <cellStyle name="Accent4 5 2" xfId="2531" xr:uid="{00000000-0005-0000-0000-0000200A0000}"/>
    <cellStyle name="Accent4 50" xfId="2532" xr:uid="{00000000-0005-0000-0000-0000210A0000}"/>
    <cellStyle name="Accent4 51" xfId="2533" xr:uid="{00000000-0005-0000-0000-0000220A0000}"/>
    <cellStyle name="Accent4 52" xfId="2534" xr:uid="{00000000-0005-0000-0000-0000230A0000}"/>
    <cellStyle name="Accent4 53" xfId="2535" xr:uid="{00000000-0005-0000-0000-0000240A0000}"/>
    <cellStyle name="Accent4 54" xfId="2536" xr:uid="{00000000-0005-0000-0000-0000250A0000}"/>
    <cellStyle name="Accent4 55" xfId="2537" xr:uid="{00000000-0005-0000-0000-0000260A0000}"/>
    <cellStyle name="Accent4 56" xfId="2538" xr:uid="{00000000-0005-0000-0000-0000270A0000}"/>
    <cellStyle name="Accent4 57" xfId="2539" xr:uid="{00000000-0005-0000-0000-0000280A0000}"/>
    <cellStyle name="Accent4 58" xfId="2540" xr:uid="{00000000-0005-0000-0000-0000290A0000}"/>
    <cellStyle name="Accent4 59" xfId="2541" xr:uid="{00000000-0005-0000-0000-00002A0A0000}"/>
    <cellStyle name="Accent4 6" xfId="2542" xr:uid="{00000000-0005-0000-0000-00002B0A0000}"/>
    <cellStyle name="Accent4 6 2" xfId="2543" xr:uid="{00000000-0005-0000-0000-00002C0A0000}"/>
    <cellStyle name="Accent4 60" xfId="2544" xr:uid="{00000000-0005-0000-0000-00002D0A0000}"/>
    <cellStyle name="Accent4 61" xfId="2545" xr:uid="{00000000-0005-0000-0000-00002E0A0000}"/>
    <cellStyle name="Accent4 62" xfId="2546" xr:uid="{00000000-0005-0000-0000-00002F0A0000}"/>
    <cellStyle name="Accent4 63" xfId="2547" xr:uid="{00000000-0005-0000-0000-0000300A0000}"/>
    <cellStyle name="Accent4 64" xfId="2548" xr:uid="{00000000-0005-0000-0000-0000310A0000}"/>
    <cellStyle name="Accent4 65" xfId="2549" xr:uid="{00000000-0005-0000-0000-0000320A0000}"/>
    <cellStyle name="Accent4 66" xfId="2550" xr:uid="{00000000-0005-0000-0000-0000330A0000}"/>
    <cellStyle name="Accent4 67" xfId="2551" xr:uid="{00000000-0005-0000-0000-0000340A0000}"/>
    <cellStyle name="Accent4 68" xfId="2552" xr:uid="{00000000-0005-0000-0000-0000350A0000}"/>
    <cellStyle name="Accent4 69" xfId="2553" xr:uid="{00000000-0005-0000-0000-0000360A0000}"/>
    <cellStyle name="Accent4 7" xfId="2554" xr:uid="{00000000-0005-0000-0000-0000370A0000}"/>
    <cellStyle name="Accent4 7 2" xfId="2555" xr:uid="{00000000-0005-0000-0000-0000380A0000}"/>
    <cellStyle name="Accent4 70" xfId="2556" xr:uid="{00000000-0005-0000-0000-0000390A0000}"/>
    <cellStyle name="Accent4 71" xfId="2557" xr:uid="{00000000-0005-0000-0000-00003A0A0000}"/>
    <cellStyle name="Accent4 72" xfId="2558" xr:uid="{00000000-0005-0000-0000-00003B0A0000}"/>
    <cellStyle name="Accent4 73" xfId="2559" xr:uid="{00000000-0005-0000-0000-00003C0A0000}"/>
    <cellStyle name="Accent4 74" xfId="2560" xr:uid="{00000000-0005-0000-0000-00003D0A0000}"/>
    <cellStyle name="Accent4 75" xfId="2561" xr:uid="{00000000-0005-0000-0000-00003E0A0000}"/>
    <cellStyle name="Accent4 76" xfId="2562" xr:uid="{00000000-0005-0000-0000-00003F0A0000}"/>
    <cellStyle name="Accent4 77" xfId="2563" xr:uid="{00000000-0005-0000-0000-0000400A0000}"/>
    <cellStyle name="Accent4 78" xfId="2564" xr:uid="{00000000-0005-0000-0000-0000410A0000}"/>
    <cellStyle name="Accent4 79" xfId="2565" xr:uid="{00000000-0005-0000-0000-0000420A0000}"/>
    <cellStyle name="Accent4 8" xfId="2566" xr:uid="{00000000-0005-0000-0000-0000430A0000}"/>
    <cellStyle name="Accent4 8 2" xfId="2567" xr:uid="{00000000-0005-0000-0000-0000440A0000}"/>
    <cellStyle name="Accent4 80" xfId="2568" xr:uid="{00000000-0005-0000-0000-0000450A0000}"/>
    <cellStyle name="Accent4 81" xfId="2569" xr:uid="{00000000-0005-0000-0000-0000460A0000}"/>
    <cellStyle name="Accent4 82" xfId="2570" xr:uid="{00000000-0005-0000-0000-0000470A0000}"/>
    <cellStyle name="Accent4 83" xfId="2571" xr:uid="{00000000-0005-0000-0000-0000480A0000}"/>
    <cellStyle name="Accent4 84" xfId="2572" xr:uid="{00000000-0005-0000-0000-0000490A0000}"/>
    <cellStyle name="Accent4 85" xfId="2573" xr:uid="{00000000-0005-0000-0000-00004A0A0000}"/>
    <cellStyle name="Accent4 86" xfId="2574" xr:uid="{00000000-0005-0000-0000-00004B0A0000}"/>
    <cellStyle name="Accent4 87" xfId="2575" xr:uid="{00000000-0005-0000-0000-00004C0A0000}"/>
    <cellStyle name="Accent4 88" xfId="2576" xr:uid="{00000000-0005-0000-0000-00004D0A0000}"/>
    <cellStyle name="Accent4 89" xfId="2577" xr:uid="{00000000-0005-0000-0000-00004E0A0000}"/>
    <cellStyle name="Accent4 9" xfId="2578" xr:uid="{00000000-0005-0000-0000-00004F0A0000}"/>
    <cellStyle name="Accent4 9 2" xfId="2579" xr:uid="{00000000-0005-0000-0000-0000500A0000}"/>
    <cellStyle name="Accent4 90" xfId="2580" xr:uid="{00000000-0005-0000-0000-0000510A0000}"/>
    <cellStyle name="Accent4 91" xfId="2581" xr:uid="{00000000-0005-0000-0000-0000520A0000}"/>
    <cellStyle name="Accent4 92" xfId="2582" xr:uid="{00000000-0005-0000-0000-0000530A0000}"/>
    <cellStyle name="Accent4 93" xfId="2583" xr:uid="{00000000-0005-0000-0000-0000540A0000}"/>
    <cellStyle name="Accent4 94" xfId="44367" xr:uid="{00000000-0005-0000-0000-0000550A0000}"/>
    <cellStyle name="Accent4 95" xfId="60486" xr:uid="{00000000-0005-0000-0000-0000560A0000}"/>
    <cellStyle name="Accent4 96" xfId="60487" xr:uid="{00000000-0005-0000-0000-0000570A0000}"/>
    <cellStyle name="Accent4 97" xfId="60488" xr:uid="{00000000-0005-0000-0000-0000580A0000}"/>
    <cellStyle name="Accent4 98" xfId="60489" xr:uid="{00000000-0005-0000-0000-0000590A0000}"/>
    <cellStyle name="Accent4 99" xfId="60490" xr:uid="{00000000-0005-0000-0000-00005A0A0000}"/>
    <cellStyle name="Accent5 10" xfId="2584" xr:uid="{00000000-0005-0000-0000-00005B0A0000}"/>
    <cellStyle name="Accent5 10 2" xfId="2585" xr:uid="{00000000-0005-0000-0000-00005C0A0000}"/>
    <cellStyle name="Accent5 11" xfId="2586" xr:uid="{00000000-0005-0000-0000-00005D0A0000}"/>
    <cellStyle name="Accent5 11 2" xfId="2587" xr:uid="{00000000-0005-0000-0000-00005E0A0000}"/>
    <cellStyle name="Accent5 12" xfId="2588" xr:uid="{00000000-0005-0000-0000-00005F0A0000}"/>
    <cellStyle name="Accent5 12 2" xfId="2589" xr:uid="{00000000-0005-0000-0000-0000600A0000}"/>
    <cellStyle name="Accent5 13" xfId="2590" xr:uid="{00000000-0005-0000-0000-0000610A0000}"/>
    <cellStyle name="Accent5 13 2" xfId="2591" xr:uid="{00000000-0005-0000-0000-0000620A0000}"/>
    <cellStyle name="Accent5 14" xfId="2592" xr:uid="{00000000-0005-0000-0000-0000630A0000}"/>
    <cellStyle name="Accent5 14 2" xfId="2593" xr:uid="{00000000-0005-0000-0000-0000640A0000}"/>
    <cellStyle name="Accent5 15" xfId="2594" xr:uid="{00000000-0005-0000-0000-0000650A0000}"/>
    <cellStyle name="Accent5 15 2" xfId="2595" xr:uid="{00000000-0005-0000-0000-0000660A0000}"/>
    <cellStyle name="Accent5 16" xfId="2596" xr:uid="{00000000-0005-0000-0000-0000670A0000}"/>
    <cellStyle name="Accent5 16 2" xfId="2597" xr:uid="{00000000-0005-0000-0000-0000680A0000}"/>
    <cellStyle name="Accent5 17" xfId="2598" xr:uid="{00000000-0005-0000-0000-0000690A0000}"/>
    <cellStyle name="Accent5 17 2" xfId="2599" xr:uid="{00000000-0005-0000-0000-00006A0A0000}"/>
    <cellStyle name="Accent5 18" xfId="2600" xr:uid="{00000000-0005-0000-0000-00006B0A0000}"/>
    <cellStyle name="Accent5 18 2" xfId="2601" xr:uid="{00000000-0005-0000-0000-00006C0A0000}"/>
    <cellStyle name="Accent5 19" xfId="2602" xr:uid="{00000000-0005-0000-0000-00006D0A0000}"/>
    <cellStyle name="Accent5 19 2" xfId="2603" xr:uid="{00000000-0005-0000-0000-00006E0A0000}"/>
    <cellStyle name="Accent5 2" xfId="45" xr:uid="{00000000-0005-0000-0000-00006F0A0000}"/>
    <cellStyle name="Accent5 2 2" xfId="2604" xr:uid="{00000000-0005-0000-0000-0000700A0000}"/>
    <cellStyle name="Accent5 2 3" xfId="2605" xr:uid="{00000000-0005-0000-0000-0000710A0000}"/>
    <cellStyle name="Accent5 2 4" xfId="44495" xr:uid="{00000000-0005-0000-0000-0000720A0000}"/>
    <cellStyle name="Accent5 20" xfId="2606" xr:uid="{00000000-0005-0000-0000-0000730A0000}"/>
    <cellStyle name="Accent5 20 2" xfId="2607" xr:uid="{00000000-0005-0000-0000-0000740A0000}"/>
    <cellStyle name="Accent5 21" xfId="2608" xr:uid="{00000000-0005-0000-0000-0000750A0000}"/>
    <cellStyle name="Accent5 21 2" xfId="2609" xr:uid="{00000000-0005-0000-0000-0000760A0000}"/>
    <cellStyle name="Accent5 22" xfId="2610" xr:uid="{00000000-0005-0000-0000-0000770A0000}"/>
    <cellStyle name="Accent5 22 2" xfId="2611" xr:uid="{00000000-0005-0000-0000-0000780A0000}"/>
    <cellStyle name="Accent5 23" xfId="2612" xr:uid="{00000000-0005-0000-0000-0000790A0000}"/>
    <cellStyle name="Accent5 23 2" xfId="2613" xr:uid="{00000000-0005-0000-0000-00007A0A0000}"/>
    <cellStyle name="Accent5 24" xfId="2614" xr:uid="{00000000-0005-0000-0000-00007B0A0000}"/>
    <cellStyle name="Accent5 24 2" xfId="2615" xr:uid="{00000000-0005-0000-0000-00007C0A0000}"/>
    <cellStyle name="Accent5 25" xfId="2616" xr:uid="{00000000-0005-0000-0000-00007D0A0000}"/>
    <cellStyle name="Accent5 25 2" xfId="2617" xr:uid="{00000000-0005-0000-0000-00007E0A0000}"/>
    <cellStyle name="Accent5 26" xfId="2618" xr:uid="{00000000-0005-0000-0000-00007F0A0000}"/>
    <cellStyle name="Accent5 26 2" xfId="2619" xr:uid="{00000000-0005-0000-0000-0000800A0000}"/>
    <cellStyle name="Accent5 27" xfId="2620" xr:uid="{00000000-0005-0000-0000-0000810A0000}"/>
    <cellStyle name="Accent5 27 2" xfId="2621" xr:uid="{00000000-0005-0000-0000-0000820A0000}"/>
    <cellStyle name="Accent5 28" xfId="2622" xr:uid="{00000000-0005-0000-0000-0000830A0000}"/>
    <cellStyle name="Accent5 28 2" xfId="2623" xr:uid="{00000000-0005-0000-0000-0000840A0000}"/>
    <cellStyle name="Accent5 29" xfId="2624" xr:uid="{00000000-0005-0000-0000-0000850A0000}"/>
    <cellStyle name="Accent5 29 2" xfId="2625" xr:uid="{00000000-0005-0000-0000-0000860A0000}"/>
    <cellStyle name="Accent5 3" xfId="46" xr:uid="{00000000-0005-0000-0000-0000870A0000}"/>
    <cellStyle name="Accent5 3 2" xfId="2626" xr:uid="{00000000-0005-0000-0000-0000880A0000}"/>
    <cellStyle name="Accent5 3 3" xfId="44496" xr:uid="{00000000-0005-0000-0000-0000890A0000}"/>
    <cellStyle name="Accent5 30" xfId="2627" xr:uid="{00000000-0005-0000-0000-00008A0A0000}"/>
    <cellStyle name="Accent5 30 2" xfId="2628" xr:uid="{00000000-0005-0000-0000-00008B0A0000}"/>
    <cellStyle name="Accent5 31" xfId="2629" xr:uid="{00000000-0005-0000-0000-00008C0A0000}"/>
    <cellStyle name="Accent5 31 2" xfId="2630" xr:uid="{00000000-0005-0000-0000-00008D0A0000}"/>
    <cellStyle name="Accent5 32" xfId="2631" xr:uid="{00000000-0005-0000-0000-00008E0A0000}"/>
    <cellStyle name="Accent5 32 2" xfId="2632" xr:uid="{00000000-0005-0000-0000-00008F0A0000}"/>
    <cellStyle name="Accent5 33" xfId="2633" xr:uid="{00000000-0005-0000-0000-0000900A0000}"/>
    <cellStyle name="Accent5 33 2" xfId="2634" xr:uid="{00000000-0005-0000-0000-0000910A0000}"/>
    <cellStyle name="Accent5 34" xfId="2635" xr:uid="{00000000-0005-0000-0000-0000920A0000}"/>
    <cellStyle name="Accent5 34 2" xfId="2636" xr:uid="{00000000-0005-0000-0000-0000930A0000}"/>
    <cellStyle name="Accent5 35" xfId="2637" xr:uid="{00000000-0005-0000-0000-0000940A0000}"/>
    <cellStyle name="Accent5 35 2" xfId="2638" xr:uid="{00000000-0005-0000-0000-0000950A0000}"/>
    <cellStyle name="Accent5 36" xfId="2639" xr:uid="{00000000-0005-0000-0000-0000960A0000}"/>
    <cellStyle name="Accent5 36 2" xfId="2640" xr:uid="{00000000-0005-0000-0000-0000970A0000}"/>
    <cellStyle name="Accent5 37" xfId="2641" xr:uid="{00000000-0005-0000-0000-0000980A0000}"/>
    <cellStyle name="Accent5 37 2" xfId="2642" xr:uid="{00000000-0005-0000-0000-0000990A0000}"/>
    <cellStyle name="Accent5 38" xfId="2643" xr:uid="{00000000-0005-0000-0000-00009A0A0000}"/>
    <cellStyle name="Accent5 38 2" xfId="2644" xr:uid="{00000000-0005-0000-0000-00009B0A0000}"/>
    <cellStyle name="Accent5 39" xfId="2645" xr:uid="{00000000-0005-0000-0000-00009C0A0000}"/>
    <cellStyle name="Accent5 39 2" xfId="2646" xr:uid="{00000000-0005-0000-0000-00009D0A0000}"/>
    <cellStyle name="Accent5 4" xfId="2647" xr:uid="{00000000-0005-0000-0000-00009E0A0000}"/>
    <cellStyle name="Accent5 4 2" xfId="2648" xr:uid="{00000000-0005-0000-0000-00009F0A0000}"/>
    <cellStyle name="Accent5 40" xfId="2649" xr:uid="{00000000-0005-0000-0000-0000A00A0000}"/>
    <cellStyle name="Accent5 40 2" xfId="2650" xr:uid="{00000000-0005-0000-0000-0000A10A0000}"/>
    <cellStyle name="Accent5 41" xfId="2651" xr:uid="{00000000-0005-0000-0000-0000A20A0000}"/>
    <cellStyle name="Accent5 41 2" xfId="2652" xr:uid="{00000000-0005-0000-0000-0000A30A0000}"/>
    <cellStyle name="Accent5 42" xfId="2653" xr:uid="{00000000-0005-0000-0000-0000A40A0000}"/>
    <cellStyle name="Accent5 42 2" xfId="2654" xr:uid="{00000000-0005-0000-0000-0000A50A0000}"/>
    <cellStyle name="Accent5 43" xfId="2655" xr:uid="{00000000-0005-0000-0000-0000A60A0000}"/>
    <cellStyle name="Accent5 43 2" xfId="2656" xr:uid="{00000000-0005-0000-0000-0000A70A0000}"/>
    <cellStyle name="Accent5 44" xfId="2657" xr:uid="{00000000-0005-0000-0000-0000A80A0000}"/>
    <cellStyle name="Accent5 44 2" xfId="2658" xr:uid="{00000000-0005-0000-0000-0000A90A0000}"/>
    <cellStyle name="Accent5 45" xfId="2659" xr:uid="{00000000-0005-0000-0000-0000AA0A0000}"/>
    <cellStyle name="Accent5 45 2" xfId="2660" xr:uid="{00000000-0005-0000-0000-0000AB0A0000}"/>
    <cellStyle name="Accent5 46" xfId="2661" xr:uid="{00000000-0005-0000-0000-0000AC0A0000}"/>
    <cellStyle name="Accent5 46 2" xfId="2662" xr:uid="{00000000-0005-0000-0000-0000AD0A0000}"/>
    <cellStyle name="Accent5 47" xfId="2663" xr:uid="{00000000-0005-0000-0000-0000AE0A0000}"/>
    <cellStyle name="Accent5 47 2" xfId="2664" xr:uid="{00000000-0005-0000-0000-0000AF0A0000}"/>
    <cellStyle name="Accent5 48" xfId="2665" xr:uid="{00000000-0005-0000-0000-0000B00A0000}"/>
    <cellStyle name="Accent5 49" xfId="2666" xr:uid="{00000000-0005-0000-0000-0000B10A0000}"/>
    <cellStyle name="Accent5 5" xfId="2667" xr:uid="{00000000-0005-0000-0000-0000B20A0000}"/>
    <cellStyle name="Accent5 5 2" xfId="2668" xr:uid="{00000000-0005-0000-0000-0000B30A0000}"/>
    <cellStyle name="Accent5 50" xfId="2669" xr:uid="{00000000-0005-0000-0000-0000B40A0000}"/>
    <cellStyle name="Accent5 51" xfId="2670" xr:uid="{00000000-0005-0000-0000-0000B50A0000}"/>
    <cellStyle name="Accent5 52" xfId="2671" xr:uid="{00000000-0005-0000-0000-0000B60A0000}"/>
    <cellStyle name="Accent5 53" xfId="44497" xr:uid="{00000000-0005-0000-0000-0000B70A0000}"/>
    <cellStyle name="Accent5 6" xfId="2672" xr:uid="{00000000-0005-0000-0000-0000B80A0000}"/>
    <cellStyle name="Accent5 6 2" xfId="2673" xr:uid="{00000000-0005-0000-0000-0000B90A0000}"/>
    <cellStyle name="Accent5 7" xfId="2674" xr:uid="{00000000-0005-0000-0000-0000BA0A0000}"/>
    <cellStyle name="Accent5 7 2" xfId="2675" xr:uid="{00000000-0005-0000-0000-0000BB0A0000}"/>
    <cellStyle name="Accent5 8" xfId="2676" xr:uid="{00000000-0005-0000-0000-0000BC0A0000}"/>
    <cellStyle name="Accent5 8 2" xfId="2677" xr:uid="{00000000-0005-0000-0000-0000BD0A0000}"/>
    <cellStyle name="Accent5 9" xfId="2678" xr:uid="{00000000-0005-0000-0000-0000BE0A0000}"/>
    <cellStyle name="Accent5 9 2" xfId="2679" xr:uid="{00000000-0005-0000-0000-0000BF0A0000}"/>
    <cellStyle name="Accent6 10" xfId="2680" xr:uid="{00000000-0005-0000-0000-0000C00A0000}"/>
    <cellStyle name="Accent6 10 2" xfId="2681" xr:uid="{00000000-0005-0000-0000-0000C10A0000}"/>
    <cellStyle name="Accent6 11" xfId="2682" xr:uid="{00000000-0005-0000-0000-0000C20A0000}"/>
    <cellStyle name="Accent6 11 2" xfId="2683" xr:uid="{00000000-0005-0000-0000-0000C30A0000}"/>
    <cellStyle name="Accent6 12" xfId="2684" xr:uid="{00000000-0005-0000-0000-0000C40A0000}"/>
    <cellStyle name="Accent6 12 2" xfId="2685" xr:uid="{00000000-0005-0000-0000-0000C50A0000}"/>
    <cellStyle name="Accent6 13" xfId="2686" xr:uid="{00000000-0005-0000-0000-0000C60A0000}"/>
    <cellStyle name="Accent6 13 2" xfId="2687" xr:uid="{00000000-0005-0000-0000-0000C70A0000}"/>
    <cellStyle name="Accent6 14" xfId="2688" xr:uid="{00000000-0005-0000-0000-0000C80A0000}"/>
    <cellStyle name="Accent6 14 2" xfId="2689" xr:uid="{00000000-0005-0000-0000-0000C90A0000}"/>
    <cellStyle name="Accent6 15" xfId="2690" xr:uid="{00000000-0005-0000-0000-0000CA0A0000}"/>
    <cellStyle name="Accent6 15 2" xfId="2691" xr:uid="{00000000-0005-0000-0000-0000CB0A0000}"/>
    <cellStyle name="Accent6 16" xfId="2692" xr:uid="{00000000-0005-0000-0000-0000CC0A0000}"/>
    <cellStyle name="Accent6 16 2" xfId="2693" xr:uid="{00000000-0005-0000-0000-0000CD0A0000}"/>
    <cellStyle name="Accent6 17" xfId="2694" xr:uid="{00000000-0005-0000-0000-0000CE0A0000}"/>
    <cellStyle name="Accent6 17 2" xfId="2695" xr:uid="{00000000-0005-0000-0000-0000CF0A0000}"/>
    <cellStyle name="Accent6 18" xfId="2696" xr:uid="{00000000-0005-0000-0000-0000D00A0000}"/>
    <cellStyle name="Accent6 18 2" xfId="2697" xr:uid="{00000000-0005-0000-0000-0000D10A0000}"/>
    <cellStyle name="Accent6 19" xfId="2698" xr:uid="{00000000-0005-0000-0000-0000D20A0000}"/>
    <cellStyle name="Accent6 19 2" xfId="2699" xr:uid="{00000000-0005-0000-0000-0000D30A0000}"/>
    <cellStyle name="Accent6 2" xfId="47" xr:uid="{00000000-0005-0000-0000-0000D40A0000}"/>
    <cellStyle name="Accent6 2 2" xfId="2700" xr:uid="{00000000-0005-0000-0000-0000D50A0000}"/>
    <cellStyle name="Accent6 2 3" xfId="2701" xr:uid="{00000000-0005-0000-0000-0000D60A0000}"/>
    <cellStyle name="Accent6 2 4" xfId="44498" xr:uid="{00000000-0005-0000-0000-0000D70A0000}"/>
    <cellStyle name="Accent6 20" xfId="2702" xr:uid="{00000000-0005-0000-0000-0000D80A0000}"/>
    <cellStyle name="Accent6 20 2" xfId="2703" xr:uid="{00000000-0005-0000-0000-0000D90A0000}"/>
    <cellStyle name="Accent6 21" xfId="2704" xr:uid="{00000000-0005-0000-0000-0000DA0A0000}"/>
    <cellStyle name="Accent6 21 2" xfId="2705" xr:uid="{00000000-0005-0000-0000-0000DB0A0000}"/>
    <cellStyle name="Accent6 22" xfId="2706" xr:uid="{00000000-0005-0000-0000-0000DC0A0000}"/>
    <cellStyle name="Accent6 22 2" xfId="2707" xr:uid="{00000000-0005-0000-0000-0000DD0A0000}"/>
    <cellStyle name="Accent6 23" xfId="2708" xr:uid="{00000000-0005-0000-0000-0000DE0A0000}"/>
    <cellStyle name="Accent6 23 2" xfId="2709" xr:uid="{00000000-0005-0000-0000-0000DF0A0000}"/>
    <cellStyle name="Accent6 24" xfId="2710" xr:uid="{00000000-0005-0000-0000-0000E00A0000}"/>
    <cellStyle name="Accent6 24 2" xfId="2711" xr:uid="{00000000-0005-0000-0000-0000E10A0000}"/>
    <cellStyle name="Accent6 25" xfId="2712" xr:uid="{00000000-0005-0000-0000-0000E20A0000}"/>
    <cellStyle name="Accent6 25 2" xfId="2713" xr:uid="{00000000-0005-0000-0000-0000E30A0000}"/>
    <cellStyle name="Accent6 26" xfId="2714" xr:uid="{00000000-0005-0000-0000-0000E40A0000}"/>
    <cellStyle name="Accent6 26 2" xfId="2715" xr:uid="{00000000-0005-0000-0000-0000E50A0000}"/>
    <cellStyle name="Accent6 27" xfId="2716" xr:uid="{00000000-0005-0000-0000-0000E60A0000}"/>
    <cellStyle name="Accent6 27 2" xfId="2717" xr:uid="{00000000-0005-0000-0000-0000E70A0000}"/>
    <cellStyle name="Accent6 28" xfId="2718" xr:uid="{00000000-0005-0000-0000-0000E80A0000}"/>
    <cellStyle name="Accent6 28 2" xfId="2719" xr:uid="{00000000-0005-0000-0000-0000E90A0000}"/>
    <cellStyle name="Accent6 29" xfId="2720" xr:uid="{00000000-0005-0000-0000-0000EA0A0000}"/>
    <cellStyle name="Accent6 29 2" xfId="2721" xr:uid="{00000000-0005-0000-0000-0000EB0A0000}"/>
    <cellStyle name="Accent6 3" xfId="48" xr:uid="{00000000-0005-0000-0000-0000EC0A0000}"/>
    <cellStyle name="Accent6 3 2" xfId="2722" xr:uid="{00000000-0005-0000-0000-0000ED0A0000}"/>
    <cellStyle name="Accent6 3 2 2" xfId="2723" xr:uid="{00000000-0005-0000-0000-0000EE0A0000}"/>
    <cellStyle name="Accent6 3 2 3" xfId="2724" xr:uid="{00000000-0005-0000-0000-0000EF0A0000}"/>
    <cellStyle name="Accent6 3 3" xfId="2725" xr:uid="{00000000-0005-0000-0000-0000F00A0000}"/>
    <cellStyle name="Accent6 3 4" xfId="44499" xr:uid="{00000000-0005-0000-0000-0000F10A0000}"/>
    <cellStyle name="Accent6 30" xfId="2726" xr:uid="{00000000-0005-0000-0000-0000F20A0000}"/>
    <cellStyle name="Accent6 30 2" xfId="2727" xr:uid="{00000000-0005-0000-0000-0000F30A0000}"/>
    <cellStyle name="Accent6 31" xfId="2728" xr:uid="{00000000-0005-0000-0000-0000F40A0000}"/>
    <cellStyle name="Accent6 31 2" xfId="2729" xr:uid="{00000000-0005-0000-0000-0000F50A0000}"/>
    <cellStyle name="Accent6 32" xfId="2730" xr:uid="{00000000-0005-0000-0000-0000F60A0000}"/>
    <cellStyle name="Accent6 32 2" xfId="2731" xr:uid="{00000000-0005-0000-0000-0000F70A0000}"/>
    <cellStyle name="Accent6 33" xfId="2732" xr:uid="{00000000-0005-0000-0000-0000F80A0000}"/>
    <cellStyle name="Accent6 33 2" xfId="2733" xr:uid="{00000000-0005-0000-0000-0000F90A0000}"/>
    <cellStyle name="Accent6 34" xfId="2734" xr:uid="{00000000-0005-0000-0000-0000FA0A0000}"/>
    <cellStyle name="Accent6 34 2" xfId="2735" xr:uid="{00000000-0005-0000-0000-0000FB0A0000}"/>
    <cellStyle name="Accent6 35" xfId="2736" xr:uid="{00000000-0005-0000-0000-0000FC0A0000}"/>
    <cellStyle name="Accent6 35 2" xfId="2737" xr:uid="{00000000-0005-0000-0000-0000FD0A0000}"/>
    <cellStyle name="Accent6 36" xfId="2738" xr:uid="{00000000-0005-0000-0000-0000FE0A0000}"/>
    <cellStyle name="Accent6 36 2" xfId="2739" xr:uid="{00000000-0005-0000-0000-0000FF0A0000}"/>
    <cellStyle name="Accent6 37" xfId="2740" xr:uid="{00000000-0005-0000-0000-0000000B0000}"/>
    <cellStyle name="Accent6 37 2" xfId="2741" xr:uid="{00000000-0005-0000-0000-0000010B0000}"/>
    <cellStyle name="Accent6 38" xfId="2742" xr:uid="{00000000-0005-0000-0000-0000020B0000}"/>
    <cellStyle name="Accent6 38 2" xfId="2743" xr:uid="{00000000-0005-0000-0000-0000030B0000}"/>
    <cellStyle name="Accent6 39" xfId="2744" xr:uid="{00000000-0005-0000-0000-0000040B0000}"/>
    <cellStyle name="Accent6 39 2" xfId="2745" xr:uid="{00000000-0005-0000-0000-0000050B0000}"/>
    <cellStyle name="Accent6 4" xfId="2746" xr:uid="{00000000-0005-0000-0000-0000060B0000}"/>
    <cellStyle name="Accent6 4 2" xfId="2747" xr:uid="{00000000-0005-0000-0000-0000070B0000}"/>
    <cellStyle name="Accent6 40" xfId="2748" xr:uid="{00000000-0005-0000-0000-0000080B0000}"/>
    <cellStyle name="Accent6 40 2" xfId="2749" xr:uid="{00000000-0005-0000-0000-0000090B0000}"/>
    <cellStyle name="Accent6 41" xfId="2750" xr:uid="{00000000-0005-0000-0000-00000A0B0000}"/>
    <cellStyle name="Accent6 41 2" xfId="2751" xr:uid="{00000000-0005-0000-0000-00000B0B0000}"/>
    <cellStyle name="Accent6 42" xfId="2752" xr:uid="{00000000-0005-0000-0000-00000C0B0000}"/>
    <cellStyle name="Accent6 42 2" xfId="2753" xr:uid="{00000000-0005-0000-0000-00000D0B0000}"/>
    <cellStyle name="Accent6 43" xfId="2754" xr:uid="{00000000-0005-0000-0000-00000E0B0000}"/>
    <cellStyle name="Accent6 43 2" xfId="2755" xr:uid="{00000000-0005-0000-0000-00000F0B0000}"/>
    <cellStyle name="Accent6 44" xfId="2756" xr:uid="{00000000-0005-0000-0000-0000100B0000}"/>
    <cellStyle name="Accent6 44 2" xfId="2757" xr:uid="{00000000-0005-0000-0000-0000110B0000}"/>
    <cellStyle name="Accent6 45" xfId="2758" xr:uid="{00000000-0005-0000-0000-0000120B0000}"/>
    <cellStyle name="Accent6 45 2" xfId="2759" xr:uid="{00000000-0005-0000-0000-0000130B0000}"/>
    <cellStyle name="Accent6 46" xfId="2760" xr:uid="{00000000-0005-0000-0000-0000140B0000}"/>
    <cellStyle name="Accent6 46 2" xfId="2761" xr:uid="{00000000-0005-0000-0000-0000150B0000}"/>
    <cellStyle name="Accent6 47" xfId="2762" xr:uid="{00000000-0005-0000-0000-0000160B0000}"/>
    <cellStyle name="Accent6 47 2" xfId="2763" xr:uid="{00000000-0005-0000-0000-0000170B0000}"/>
    <cellStyle name="Accent6 48" xfId="2764" xr:uid="{00000000-0005-0000-0000-0000180B0000}"/>
    <cellStyle name="Accent6 48 2" xfId="2765" xr:uid="{00000000-0005-0000-0000-0000190B0000}"/>
    <cellStyle name="Accent6 48 2 2" xfId="44500" xr:uid="{00000000-0005-0000-0000-00001A0B0000}"/>
    <cellStyle name="Accent6 48 3" xfId="44501" xr:uid="{00000000-0005-0000-0000-00001B0B0000}"/>
    <cellStyle name="Accent6 49" xfId="2766" xr:uid="{00000000-0005-0000-0000-00001C0B0000}"/>
    <cellStyle name="Accent6 5" xfId="2767" xr:uid="{00000000-0005-0000-0000-00001D0B0000}"/>
    <cellStyle name="Accent6 5 2" xfId="2768" xr:uid="{00000000-0005-0000-0000-00001E0B0000}"/>
    <cellStyle name="Accent6 50" xfId="2769" xr:uid="{00000000-0005-0000-0000-00001F0B0000}"/>
    <cellStyle name="Accent6 51" xfId="2770" xr:uid="{00000000-0005-0000-0000-0000200B0000}"/>
    <cellStyle name="Accent6 52" xfId="2771" xr:uid="{00000000-0005-0000-0000-0000210B0000}"/>
    <cellStyle name="Accent6 53" xfId="44502" xr:uid="{00000000-0005-0000-0000-0000220B0000}"/>
    <cellStyle name="Accent6 6" xfId="2772" xr:uid="{00000000-0005-0000-0000-0000230B0000}"/>
    <cellStyle name="Accent6 6 2" xfId="2773" xr:uid="{00000000-0005-0000-0000-0000240B0000}"/>
    <cellStyle name="Accent6 7" xfId="2774" xr:uid="{00000000-0005-0000-0000-0000250B0000}"/>
    <cellStyle name="Accent6 7 2" xfId="2775" xr:uid="{00000000-0005-0000-0000-0000260B0000}"/>
    <cellStyle name="Accent6 8" xfId="2776" xr:uid="{00000000-0005-0000-0000-0000270B0000}"/>
    <cellStyle name="Accent6 8 2" xfId="2777" xr:uid="{00000000-0005-0000-0000-0000280B0000}"/>
    <cellStyle name="Accent6 9" xfId="2778" xr:uid="{00000000-0005-0000-0000-0000290B0000}"/>
    <cellStyle name="Accent6 9 2" xfId="2779" xr:uid="{00000000-0005-0000-0000-00002A0B0000}"/>
    <cellStyle name="Availibility" xfId="2780" xr:uid="{00000000-0005-0000-0000-00002B0B0000}"/>
    <cellStyle name="Availibility 2" xfId="2781" xr:uid="{00000000-0005-0000-0000-00002C0B0000}"/>
    <cellStyle name="Bad 10" xfId="2782" xr:uid="{00000000-0005-0000-0000-00002D0B0000}"/>
    <cellStyle name="Bad 10 2" xfId="2783" xr:uid="{00000000-0005-0000-0000-00002E0B0000}"/>
    <cellStyle name="Bad 11" xfId="2784" xr:uid="{00000000-0005-0000-0000-00002F0B0000}"/>
    <cellStyle name="Bad 11 2" xfId="2785" xr:uid="{00000000-0005-0000-0000-0000300B0000}"/>
    <cellStyle name="Bad 12" xfId="2786" xr:uid="{00000000-0005-0000-0000-0000310B0000}"/>
    <cellStyle name="Bad 12 2" xfId="2787" xr:uid="{00000000-0005-0000-0000-0000320B0000}"/>
    <cellStyle name="Bad 13" xfId="2788" xr:uid="{00000000-0005-0000-0000-0000330B0000}"/>
    <cellStyle name="Bad 13 2" xfId="2789" xr:uid="{00000000-0005-0000-0000-0000340B0000}"/>
    <cellStyle name="Bad 14" xfId="2790" xr:uid="{00000000-0005-0000-0000-0000350B0000}"/>
    <cellStyle name="Bad 14 2" xfId="2791" xr:uid="{00000000-0005-0000-0000-0000360B0000}"/>
    <cellStyle name="Bad 15" xfId="2792" xr:uid="{00000000-0005-0000-0000-0000370B0000}"/>
    <cellStyle name="Bad 15 2" xfId="2793" xr:uid="{00000000-0005-0000-0000-0000380B0000}"/>
    <cellStyle name="Bad 16" xfId="2794" xr:uid="{00000000-0005-0000-0000-0000390B0000}"/>
    <cellStyle name="Bad 16 2" xfId="2795" xr:uid="{00000000-0005-0000-0000-00003A0B0000}"/>
    <cellStyle name="Bad 17" xfId="2796" xr:uid="{00000000-0005-0000-0000-00003B0B0000}"/>
    <cellStyle name="Bad 17 2" xfId="2797" xr:uid="{00000000-0005-0000-0000-00003C0B0000}"/>
    <cellStyle name="Bad 18" xfId="2798" xr:uid="{00000000-0005-0000-0000-00003D0B0000}"/>
    <cellStyle name="Bad 18 2" xfId="2799" xr:uid="{00000000-0005-0000-0000-00003E0B0000}"/>
    <cellStyle name="Bad 19" xfId="2800" xr:uid="{00000000-0005-0000-0000-00003F0B0000}"/>
    <cellStyle name="Bad 19 2" xfId="2801" xr:uid="{00000000-0005-0000-0000-0000400B0000}"/>
    <cellStyle name="Bad 2" xfId="49" xr:uid="{00000000-0005-0000-0000-0000410B0000}"/>
    <cellStyle name="Bad 2 2" xfId="2802" xr:uid="{00000000-0005-0000-0000-0000420B0000}"/>
    <cellStyle name="Bad 2 3" xfId="2803" xr:uid="{00000000-0005-0000-0000-0000430B0000}"/>
    <cellStyle name="Bad 2 4" xfId="44503" xr:uid="{00000000-0005-0000-0000-0000440B0000}"/>
    <cellStyle name="Bad 20" xfId="2804" xr:uid="{00000000-0005-0000-0000-0000450B0000}"/>
    <cellStyle name="Bad 20 2" xfId="2805" xr:uid="{00000000-0005-0000-0000-0000460B0000}"/>
    <cellStyle name="Bad 21" xfId="2806" xr:uid="{00000000-0005-0000-0000-0000470B0000}"/>
    <cellStyle name="Bad 21 2" xfId="2807" xr:uid="{00000000-0005-0000-0000-0000480B0000}"/>
    <cellStyle name="Bad 22" xfId="2808" xr:uid="{00000000-0005-0000-0000-0000490B0000}"/>
    <cellStyle name="Bad 22 2" xfId="2809" xr:uid="{00000000-0005-0000-0000-00004A0B0000}"/>
    <cellStyle name="Bad 23" xfId="2810" xr:uid="{00000000-0005-0000-0000-00004B0B0000}"/>
    <cellStyle name="Bad 23 2" xfId="2811" xr:uid="{00000000-0005-0000-0000-00004C0B0000}"/>
    <cellStyle name="Bad 24" xfId="2812" xr:uid="{00000000-0005-0000-0000-00004D0B0000}"/>
    <cellStyle name="Bad 24 2" xfId="2813" xr:uid="{00000000-0005-0000-0000-00004E0B0000}"/>
    <cellStyle name="Bad 25" xfId="2814" xr:uid="{00000000-0005-0000-0000-00004F0B0000}"/>
    <cellStyle name="Bad 25 2" xfId="2815" xr:uid="{00000000-0005-0000-0000-0000500B0000}"/>
    <cellStyle name="Bad 26" xfId="2816" xr:uid="{00000000-0005-0000-0000-0000510B0000}"/>
    <cellStyle name="Bad 26 2" xfId="2817" xr:uid="{00000000-0005-0000-0000-0000520B0000}"/>
    <cellStyle name="Bad 27" xfId="2818" xr:uid="{00000000-0005-0000-0000-0000530B0000}"/>
    <cellStyle name="Bad 27 2" xfId="2819" xr:uid="{00000000-0005-0000-0000-0000540B0000}"/>
    <cellStyle name="Bad 28" xfId="2820" xr:uid="{00000000-0005-0000-0000-0000550B0000}"/>
    <cellStyle name="Bad 28 2" xfId="2821" xr:uid="{00000000-0005-0000-0000-0000560B0000}"/>
    <cellStyle name="Bad 29" xfId="2822" xr:uid="{00000000-0005-0000-0000-0000570B0000}"/>
    <cellStyle name="Bad 29 2" xfId="2823" xr:uid="{00000000-0005-0000-0000-0000580B0000}"/>
    <cellStyle name="Bad 3" xfId="50" xr:uid="{00000000-0005-0000-0000-0000590B0000}"/>
    <cellStyle name="Bad 3 2" xfId="2824" xr:uid="{00000000-0005-0000-0000-00005A0B0000}"/>
    <cellStyle name="Bad 3 2 2" xfId="2825" xr:uid="{00000000-0005-0000-0000-00005B0B0000}"/>
    <cellStyle name="Bad 3 2 3" xfId="2826" xr:uid="{00000000-0005-0000-0000-00005C0B0000}"/>
    <cellStyle name="Bad 3 3" xfId="2827" xr:uid="{00000000-0005-0000-0000-00005D0B0000}"/>
    <cellStyle name="Bad 3 4" xfId="44504" xr:uid="{00000000-0005-0000-0000-00005E0B0000}"/>
    <cellStyle name="Bad 30" xfId="2828" xr:uid="{00000000-0005-0000-0000-00005F0B0000}"/>
    <cellStyle name="Bad 30 2" xfId="2829" xr:uid="{00000000-0005-0000-0000-0000600B0000}"/>
    <cellStyle name="Bad 31" xfId="2830" xr:uid="{00000000-0005-0000-0000-0000610B0000}"/>
    <cellStyle name="Bad 31 2" xfId="2831" xr:uid="{00000000-0005-0000-0000-0000620B0000}"/>
    <cellStyle name="Bad 32" xfId="2832" xr:uid="{00000000-0005-0000-0000-0000630B0000}"/>
    <cellStyle name="Bad 32 2" xfId="2833" xr:uid="{00000000-0005-0000-0000-0000640B0000}"/>
    <cellStyle name="Bad 33" xfId="2834" xr:uid="{00000000-0005-0000-0000-0000650B0000}"/>
    <cellStyle name="Bad 33 2" xfId="2835" xr:uid="{00000000-0005-0000-0000-0000660B0000}"/>
    <cellStyle name="Bad 34" xfId="2836" xr:uid="{00000000-0005-0000-0000-0000670B0000}"/>
    <cellStyle name="Bad 34 2" xfId="2837" xr:uid="{00000000-0005-0000-0000-0000680B0000}"/>
    <cellStyle name="Bad 35" xfId="2838" xr:uid="{00000000-0005-0000-0000-0000690B0000}"/>
    <cellStyle name="Bad 35 2" xfId="2839" xr:uid="{00000000-0005-0000-0000-00006A0B0000}"/>
    <cellStyle name="Bad 36" xfId="2840" xr:uid="{00000000-0005-0000-0000-00006B0B0000}"/>
    <cellStyle name="Bad 36 2" xfId="2841" xr:uid="{00000000-0005-0000-0000-00006C0B0000}"/>
    <cellStyle name="Bad 37" xfId="2842" xr:uid="{00000000-0005-0000-0000-00006D0B0000}"/>
    <cellStyle name="Bad 37 2" xfId="2843" xr:uid="{00000000-0005-0000-0000-00006E0B0000}"/>
    <cellStyle name="Bad 38" xfId="2844" xr:uid="{00000000-0005-0000-0000-00006F0B0000}"/>
    <cellStyle name="Bad 38 2" xfId="2845" xr:uid="{00000000-0005-0000-0000-0000700B0000}"/>
    <cellStyle name="Bad 39" xfId="2846" xr:uid="{00000000-0005-0000-0000-0000710B0000}"/>
    <cellStyle name="Bad 39 2" xfId="2847" xr:uid="{00000000-0005-0000-0000-0000720B0000}"/>
    <cellStyle name="Bad 4" xfId="2848" xr:uid="{00000000-0005-0000-0000-0000730B0000}"/>
    <cellStyle name="Bad 4 2" xfId="2849" xr:uid="{00000000-0005-0000-0000-0000740B0000}"/>
    <cellStyle name="Bad 40" xfId="2850" xr:uid="{00000000-0005-0000-0000-0000750B0000}"/>
    <cellStyle name="Bad 40 2" xfId="2851" xr:uid="{00000000-0005-0000-0000-0000760B0000}"/>
    <cellStyle name="Bad 41" xfId="2852" xr:uid="{00000000-0005-0000-0000-0000770B0000}"/>
    <cellStyle name="Bad 41 2" xfId="2853" xr:uid="{00000000-0005-0000-0000-0000780B0000}"/>
    <cellStyle name="Bad 42" xfId="2854" xr:uid="{00000000-0005-0000-0000-0000790B0000}"/>
    <cellStyle name="Bad 42 2" xfId="2855" xr:uid="{00000000-0005-0000-0000-00007A0B0000}"/>
    <cellStyle name="Bad 43" xfId="2856" xr:uid="{00000000-0005-0000-0000-00007B0B0000}"/>
    <cellStyle name="Bad 43 2" xfId="2857" xr:uid="{00000000-0005-0000-0000-00007C0B0000}"/>
    <cellStyle name="Bad 44" xfId="2858" xr:uid="{00000000-0005-0000-0000-00007D0B0000}"/>
    <cellStyle name="Bad 44 2" xfId="2859" xr:uid="{00000000-0005-0000-0000-00007E0B0000}"/>
    <cellStyle name="Bad 45" xfId="2860" xr:uid="{00000000-0005-0000-0000-00007F0B0000}"/>
    <cellStyle name="Bad 45 2" xfId="2861" xr:uid="{00000000-0005-0000-0000-0000800B0000}"/>
    <cellStyle name="Bad 46" xfId="2862" xr:uid="{00000000-0005-0000-0000-0000810B0000}"/>
    <cellStyle name="Bad 46 2" xfId="2863" xr:uid="{00000000-0005-0000-0000-0000820B0000}"/>
    <cellStyle name="Bad 47" xfId="2864" xr:uid="{00000000-0005-0000-0000-0000830B0000}"/>
    <cellStyle name="Bad 47 2" xfId="2865" xr:uid="{00000000-0005-0000-0000-0000840B0000}"/>
    <cellStyle name="Bad 48" xfId="2866" xr:uid="{00000000-0005-0000-0000-0000850B0000}"/>
    <cellStyle name="Bad 48 2" xfId="2867" xr:uid="{00000000-0005-0000-0000-0000860B0000}"/>
    <cellStyle name="Bad 48 2 2" xfId="44505" xr:uid="{00000000-0005-0000-0000-0000870B0000}"/>
    <cellStyle name="Bad 48 3" xfId="44506" xr:uid="{00000000-0005-0000-0000-0000880B0000}"/>
    <cellStyle name="Bad 49" xfId="2868" xr:uid="{00000000-0005-0000-0000-0000890B0000}"/>
    <cellStyle name="Bad 5" xfId="2869" xr:uid="{00000000-0005-0000-0000-00008A0B0000}"/>
    <cellStyle name="Bad 5 2" xfId="2870" xr:uid="{00000000-0005-0000-0000-00008B0B0000}"/>
    <cellStyle name="Bad 50" xfId="2871" xr:uid="{00000000-0005-0000-0000-00008C0B0000}"/>
    <cellStyle name="Bad 51" xfId="2872" xr:uid="{00000000-0005-0000-0000-00008D0B0000}"/>
    <cellStyle name="Bad 52" xfId="2873" xr:uid="{00000000-0005-0000-0000-00008E0B0000}"/>
    <cellStyle name="Bad 53" xfId="44507" xr:uid="{00000000-0005-0000-0000-00008F0B0000}"/>
    <cellStyle name="Bad 6" xfId="2874" xr:uid="{00000000-0005-0000-0000-0000900B0000}"/>
    <cellStyle name="Bad 6 2" xfId="2875" xr:uid="{00000000-0005-0000-0000-0000910B0000}"/>
    <cellStyle name="Bad 7" xfId="2876" xr:uid="{00000000-0005-0000-0000-0000920B0000}"/>
    <cellStyle name="Bad 7 2" xfId="2877" xr:uid="{00000000-0005-0000-0000-0000930B0000}"/>
    <cellStyle name="Bad 8" xfId="2878" xr:uid="{00000000-0005-0000-0000-0000940B0000}"/>
    <cellStyle name="Bad 8 2" xfId="2879" xr:uid="{00000000-0005-0000-0000-0000950B0000}"/>
    <cellStyle name="Bad 9" xfId="2880" xr:uid="{00000000-0005-0000-0000-0000960B0000}"/>
    <cellStyle name="Bad 9 2" xfId="2881" xr:uid="{00000000-0005-0000-0000-0000970B0000}"/>
    <cellStyle name="Book Antiqua" xfId="2882" xr:uid="{00000000-0005-0000-0000-0000980B0000}"/>
    <cellStyle name="Book Antiqua 2" xfId="2883" xr:uid="{00000000-0005-0000-0000-0000990B0000}"/>
    <cellStyle name="Book Antiqua 3" xfId="2884" xr:uid="{00000000-0005-0000-0000-00009A0B0000}"/>
    <cellStyle name="Brian=source" xfId="2885" xr:uid="{00000000-0005-0000-0000-00009B0B0000}"/>
    <cellStyle name="Brian=source 2" xfId="2886" xr:uid="{00000000-0005-0000-0000-00009C0B0000}"/>
    <cellStyle name="Brian=source 3" xfId="2887" xr:uid="{00000000-0005-0000-0000-00009D0B0000}"/>
    <cellStyle name="Calc Currency (0)" xfId="2888" xr:uid="{00000000-0005-0000-0000-00009E0B0000}"/>
    <cellStyle name="Calc Currency (0) 2" xfId="2889" xr:uid="{00000000-0005-0000-0000-00009F0B0000}"/>
    <cellStyle name="Calc Currency (0) 2 2" xfId="2890" xr:uid="{00000000-0005-0000-0000-0000A00B0000}"/>
    <cellStyle name="Calc Currency (0) 2 2 2" xfId="44508" xr:uid="{00000000-0005-0000-0000-0000A10B0000}"/>
    <cellStyle name="Calc Currency (0) 2 2 3" xfId="44509" xr:uid="{00000000-0005-0000-0000-0000A20B0000}"/>
    <cellStyle name="Calc Currency (0) 2 3" xfId="44510" xr:uid="{00000000-0005-0000-0000-0000A30B0000}"/>
    <cellStyle name="Calc Currency (0) 2 4" xfId="44511" xr:uid="{00000000-0005-0000-0000-0000A40B0000}"/>
    <cellStyle name="Calc Currency (0) 2_County Purchase SB-04-2011 - System Change Requests for Contact Center and PACE" xfId="44512" xr:uid="{00000000-0005-0000-0000-0000A50B0000}"/>
    <cellStyle name="Calc Currency (0) 3" xfId="2891" xr:uid="{00000000-0005-0000-0000-0000A60B0000}"/>
    <cellStyle name="Calc Currency (0) 3 2" xfId="2892" xr:uid="{00000000-0005-0000-0000-0000A70B0000}"/>
    <cellStyle name="Calc Currency (0) 3 3" xfId="44513" xr:uid="{00000000-0005-0000-0000-0000A80B0000}"/>
    <cellStyle name="Calc Currency (0) 4" xfId="2893" xr:uid="{00000000-0005-0000-0000-0000A90B0000}"/>
    <cellStyle name="Calc Currency (0) 5" xfId="44514" xr:uid="{00000000-0005-0000-0000-0000AA0B0000}"/>
    <cellStyle name="Calc Currency (0) 6" xfId="44515" xr:uid="{00000000-0005-0000-0000-0000AB0B0000}"/>
    <cellStyle name="Calc Currency (2)" xfId="2894" xr:uid="{00000000-0005-0000-0000-0000AC0B0000}"/>
    <cellStyle name="Calc Currency (2) 2" xfId="2895" xr:uid="{00000000-0005-0000-0000-0000AD0B0000}"/>
    <cellStyle name="Calc Currency (2) 3" xfId="2896" xr:uid="{00000000-0005-0000-0000-0000AE0B0000}"/>
    <cellStyle name="Calc Percent (0)" xfId="2897" xr:uid="{00000000-0005-0000-0000-0000AF0B0000}"/>
    <cellStyle name="Calc Percent (0) 2" xfId="2898" xr:uid="{00000000-0005-0000-0000-0000B00B0000}"/>
    <cellStyle name="Calc Percent (0) 3" xfId="2899" xr:uid="{00000000-0005-0000-0000-0000B10B0000}"/>
    <cellStyle name="Calc Percent (1)" xfId="2900" xr:uid="{00000000-0005-0000-0000-0000B20B0000}"/>
    <cellStyle name="Calc Percent (1) 2" xfId="2901" xr:uid="{00000000-0005-0000-0000-0000B30B0000}"/>
    <cellStyle name="Calc Percent (1) 3" xfId="2902" xr:uid="{00000000-0005-0000-0000-0000B40B0000}"/>
    <cellStyle name="Calc Percent (2)" xfId="2903" xr:uid="{00000000-0005-0000-0000-0000B50B0000}"/>
    <cellStyle name="Calc Percent (2) 2" xfId="2904" xr:uid="{00000000-0005-0000-0000-0000B60B0000}"/>
    <cellStyle name="Calc Percent (2) 3" xfId="2905" xr:uid="{00000000-0005-0000-0000-0000B70B0000}"/>
    <cellStyle name="Calc Units (0)" xfId="2906" xr:uid="{00000000-0005-0000-0000-0000B80B0000}"/>
    <cellStyle name="Calc Units (0) 2" xfId="2907" xr:uid="{00000000-0005-0000-0000-0000B90B0000}"/>
    <cellStyle name="Calc Units (0) 2 2" xfId="2908" xr:uid="{00000000-0005-0000-0000-0000BA0B0000}"/>
    <cellStyle name="Calc Units (0) 2 2 2" xfId="44516" xr:uid="{00000000-0005-0000-0000-0000BB0B0000}"/>
    <cellStyle name="Calc Units (0) 2 2 3" xfId="44517" xr:uid="{00000000-0005-0000-0000-0000BC0B0000}"/>
    <cellStyle name="Calc Units (0) 2 3" xfId="44518" xr:uid="{00000000-0005-0000-0000-0000BD0B0000}"/>
    <cellStyle name="Calc Units (0) 2 4" xfId="44519" xr:uid="{00000000-0005-0000-0000-0000BE0B0000}"/>
    <cellStyle name="Calc Units (0) 2_County Purchase SB-04-2011 - System Change Requests for Contact Center and PACE" xfId="44520" xr:uid="{00000000-0005-0000-0000-0000BF0B0000}"/>
    <cellStyle name="Calc Units (0) 3" xfId="2909" xr:uid="{00000000-0005-0000-0000-0000C00B0000}"/>
    <cellStyle name="Calc Units (0) 3 2" xfId="2910" xr:uid="{00000000-0005-0000-0000-0000C10B0000}"/>
    <cellStyle name="Calc Units (0) 3 3" xfId="44521" xr:uid="{00000000-0005-0000-0000-0000C20B0000}"/>
    <cellStyle name="Calc Units (0) 4" xfId="2911" xr:uid="{00000000-0005-0000-0000-0000C30B0000}"/>
    <cellStyle name="Calc Units (0) 5" xfId="44522" xr:uid="{00000000-0005-0000-0000-0000C40B0000}"/>
    <cellStyle name="Calc Units (0) 6" xfId="44523" xr:uid="{00000000-0005-0000-0000-0000C50B0000}"/>
    <cellStyle name="Calc Units (1)" xfId="2912" xr:uid="{00000000-0005-0000-0000-0000C60B0000}"/>
    <cellStyle name="Calc Units (1) 2" xfId="2913" xr:uid="{00000000-0005-0000-0000-0000C70B0000}"/>
    <cellStyle name="Calc Units (1) 3" xfId="2914" xr:uid="{00000000-0005-0000-0000-0000C80B0000}"/>
    <cellStyle name="Calc Units (2)" xfId="2915" xr:uid="{00000000-0005-0000-0000-0000C90B0000}"/>
    <cellStyle name="Calc Units (2) 2" xfId="2916" xr:uid="{00000000-0005-0000-0000-0000CA0B0000}"/>
    <cellStyle name="Calc Units (2) 3" xfId="2917" xr:uid="{00000000-0005-0000-0000-0000CB0B0000}"/>
    <cellStyle name="Calculation 10" xfId="2918" xr:uid="{00000000-0005-0000-0000-0000CC0B0000}"/>
    <cellStyle name="Calculation 10 2" xfId="2919" xr:uid="{00000000-0005-0000-0000-0000CD0B0000}"/>
    <cellStyle name="Calculation 11" xfId="2920" xr:uid="{00000000-0005-0000-0000-0000CE0B0000}"/>
    <cellStyle name="Calculation 11 2" xfId="2921" xr:uid="{00000000-0005-0000-0000-0000CF0B0000}"/>
    <cellStyle name="Calculation 12" xfId="2922" xr:uid="{00000000-0005-0000-0000-0000D00B0000}"/>
    <cellStyle name="Calculation 12 2" xfId="2923" xr:uid="{00000000-0005-0000-0000-0000D10B0000}"/>
    <cellStyle name="Calculation 13" xfId="2924" xr:uid="{00000000-0005-0000-0000-0000D20B0000}"/>
    <cellStyle name="Calculation 13 2" xfId="2925" xr:uid="{00000000-0005-0000-0000-0000D30B0000}"/>
    <cellStyle name="Calculation 14" xfId="2926" xr:uid="{00000000-0005-0000-0000-0000D40B0000}"/>
    <cellStyle name="Calculation 14 2" xfId="2927" xr:uid="{00000000-0005-0000-0000-0000D50B0000}"/>
    <cellStyle name="Calculation 15" xfId="2928" xr:uid="{00000000-0005-0000-0000-0000D60B0000}"/>
    <cellStyle name="Calculation 15 2" xfId="2929" xr:uid="{00000000-0005-0000-0000-0000D70B0000}"/>
    <cellStyle name="Calculation 16" xfId="2930" xr:uid="{00000000-0005-0000-0000-0000D80B0000}"/>
    <cellStyle name="Calculation 16 2" xfId="2931" xr:uid="{00000000-0005-0000-0000-0000D90B0000}"/>
    <cellStyle name="Calculation 17" xfId="2932" xr:uid="{00000000-0005-0000-0000-0000DA0B0000}"/>
    <cellStyle name="Calculation 17 2" xfId="2933" xr:uid="{00000000-0005-0000-0000-0000DB0B0000}"/>
    <cellStyle name="Calculation 18" xfId="2934" xr:uid="{00000000-0005-0000-0000-0000DC0B0000}"/>
    <cellStyle name="Calculation 18 2" xfId="2935" xr:uid="{00000000-0005-0000-0000-0000DD0B0000}"/>
    <cellStyle name="Calculation 19" xfId="2936" xr:uid="{00000000-0005-0000-0000-0000DE0B0000}"/>
    <cellStyle name="Calculation 19 2" xfId="2937" xr:uid="{00000000-0005-0000-0000-0000DF0B0000}"/>
    <cellStyle name="Calculation 2" xfId="51" xr:uid="{00000000-0005-0000-0000-0000E00B0000}"/>
    <cellStyle name="Calculation 2 2" xfId="2938" xr:uid="{00000000-0005-0000-0000-0000E10B0000}"/>
    <cellStyle name="Calculation 2 2 2" xfId="44524" xr:uid="{00000000-0005-0000-0000-0000E20B0000}"/>
    <cellStyle name="Calculation 2 3" xfId="2939" xr:uid="{00000000-0005-0000-0000-0000E30B0000}"/>
    <cellStyle name="Calculation 2 4" xfId="44525" xr:uid="{00000000-0005-0000-0000-0000E40B0000}"/>
    <cellStyle name="Calculation 2 5" xfId="44526" xr:uid="{00000000-0005-0000-0000-0000E50B0000}"/>
    <cellStyle name="Calculation 2_CM" xfId="2940" xr:uid="{00000000-0005-0000-0000-0000E60B0000}"/>
    <cellStyle name="Calculation 20" xfId="2941" xr:uid="{00000000-0005-0000-0000-0000E70B0000}"/>
    <cellStyle name="Calculation 20 2" xfId="2942" xr:uid="{00000000-0005-0000-0000-0000E80B0000}"/>
    <cellStyle name="Calculation 21" xfId="2943" xr:uid="{00000000-0005-0000-0000-0000E90B0000}"/>
    <cellStyle name="Calculation 21 2" xfId="2944" xr:uid="{00000000-0005-0000-0000-0000EA0B0000}"/>
    <cellStyle name="Calculation 22" xfId="2945" xr:uid="{00000000-0005-0000-0000-0000EB0B0000}"/>
    <cellStyle name="Calculation 22 2" xfId="2946" xr:uid="{00000000-0005-0000-0000-0000EC0B0000}"/>
    <cellStyle name="Calculation 23" xfId="2947" xr:uid="{00000000-0005-0000-0000-0000ED0B0000}"/>
    <cellStyle name="Calculation 23 2" xfId="2948" xr:uid="{00000000-0005-0000-0000-0000EE0B0000}"/>
    <cellStyle name="Calculation 24" xfId="2949" xr:uid="{00000000-0005-0000-0000-0000EF0B0000}"/>
    <cellStyle name="Calculation 24 2" xfId="2950" xr:uid="{00000000-0005-0000-0000-0000F00B0000}"/>
    <cellStyle name="Calculation 25" xfId="2951" xr:uid="{00000000-0005-0000-0000-0000F10B0000}"/>
    <cellStyle name="Calculation 25 2" xfId="2952" xr:uid="{00000000-0005-0000-0000-0000F20B0000}"/>
    <cellStyle name="Calculation 26" xfId="2953" xr:uid="{00000000-0005-0000-0000-0000F30B0000}"/>
    <cellStyle name="Calculation 26 2" xfId="2954" xr:uid="{00000000-0005-0000-0000-0000F40B0000}"/>
    <cellStyle name="Calculation 27" xfId="2955" xr:uid="{00000000-0005-0000-0000-0000F50B0000}"/>
    <cellStyle name="Calculation 27 2" xfId="2956" xr:uid="{00000000-0005-0000-0000-0000F60B0000}"/>
    <cellStyle name="Calculation 28" xfId="2957" xr:uid="{00000000-0005-0000-0000-0000F70B0000}"/>
    <cellStyle name="Calculation 28 2" xfId="2958" xr:uid="{00000000-0005-0000-0000-0000F80B0000}"/>
    <cellStyle name="Calculation 29" xfId="2959" xr:uid="{00000000-0005-0000-0000-0000F90B0000}"/>
    <cellStyle name="Calculation 29 2" xfId="2960" xr:uid="{00000000-0005-0000-0000-0000FA0B0000}"/>
    <cellStyle name="Calculation 3" xfId="52" xr:uid="{00000000-0005-0000-0000-0000FB0B0000}"/>
    <cellStyle name="Calculation 3 2" xfId="2961" xr:uid="{00000000-0005-0000-0000-0000FC0B0000}"/>
    <cellStyle name="Calculation 3 2 2" xfId="2962" xr:uid="{00000000-0005-0000-0000-0000FD0B0000}"/>
    <cellStyle name="Calculation 3 2 3" xfId="2963" xr:uid="{00000000-0005-0000-0000-0000FE0B0000}"/>
    <cellStyle name="Calculation 3 3" xfId="2964" xr:uid="{00000000-0005-0000-0000-0000FF0B0000}"/>
    <cellStyle name="Calculation 3 4" xfId="44527" xr:uid="{00000000-0005-0000-0000-0000000C0000}"/>
    <cellStyle name="Calculation 3 5" xfId="44528" xr:uid="{00000000-0005-0000-0000-0000010C0000}"/>
    <cellStyle name="Calculation 30" xfId="2965" xr:uid="{00000000-0005-0000-0000-0000020C0000}"/>
    <cellStyle name="Calculation 30 2" xfId="2966" xr:uid="{00000000-0005-0000-0000-0000030C0000}"/>
    <cellStyle name="Calculation 31" xfId="2967" xr:uid="{00000000-0005-0000-0000-0000040C0000}"/>
    <cellStyle name="Calculation 31 2" xfId="2968" xr:uid="{00000000-0005-0000-0000-0000050C0000}"/>
    <cellStyle name="Calculation 32" xfId="2969" xr:uid="{00000000-0005-0000-0000-0000060C0000}"/>
    <cellStyle name="Calculation 32 2" xfId="2970" xr:uid="{00000000-0005-0000-0000-0000070C0000}"/>
    <cellStyle name="Calculation 33" xfId="2971" xr:uid="{00000000-0005-0000-0000-0000080C0000}"/>
    <cellStyle name="Calculation 33 2" xfId="2972" xr:uid="{00000000-0005-0000-0000-0000090C0000}"/>
    <cellStyle name="Calculation 34" xfId="2973" xr:uid="{00000000-0005-0000-0000-00000A0C0000}"/>
    <cellStyle name="Calculation 34 2" xfId="2974" xr:uid="{00000000-0005-0000-0000-00000B0C0000}"/>
    <cellStyle name="Calculation 35" xfId="2975" xr:uid="{00000000-0005-0000-0000-00000C0C0000}"/>
    <cellStyle name="Calculation 35 2" xfId="2976" xr:uid="{00000000-0005-0000-0000-00000D0C0000}"/>
    <cellStyle name="Calculation 36" xfId="2977" xr:uid="{00000000-0005-0000-0000-00000E0C0000}"/>
    <cellStyle name="Calculation 36 2" xfId="2978" xr:uid="{00000000-0005-0000-0000-00000F0C0000}"/>
    <cellStyle name="Calculation 37" xfId="2979" xr:uid="{00000000-0005-0000-0000-0000100C0000}"/>
    <cellStyle name="Calculation 37 2" xfId="2980" xr:uid="{00000000-0005-0000-0000-0000110C0000}"/>
    <cellStyle name="Calculation 38" xfId="2981" xr:uid="{00000000-0005-0000-0000-0000120C0000}"/>
    <cellStyle name="Calculation 38 2" xfId="2982" xr:uid="{00000000-0005-0000-0000-0000130C0000}"/>
    <cellStyle name="Calculation 39" xfId="2983" xr:uid="{00000000-0005-0000-0000-0000140C0000}"/>
    <cellStyle name="Calculation 39 2" xfId="2984" xr:uid="{00000000-0005-0000-0000-0000150C0000}"/>
    <cellStyle name="Calculation 4" xfId="2985" xr:uid="{00000000-0005-0000-0000-0000160C0000}"/>
    <cellStyle name="Calculation 4 2" xfId="2986" xr:uid="{00000000-0005-0000-0000-0000170C0000}"/>
    <cellStyle name="Calculation 40" xfId="2987" xr:uid="{00000000-0005-0000-0000-0000180C0000}"/>
    <cellStyle name="Calculation 40 2" xfId="2988" xr:uid="{00000000-0005-0000-0000-0000190C0000}"/>
    <cellStyle name="Calculation 41" xfId="2989" xr:uid="{00000000-0005-0000-0000-00001A0C0000}"/>
    <cellStyle name="Calculation 41 2" xfId="2990" xr:uid="{00000000-0005-0000-0000-00001B0C0000}"/>
    <cellStyle name="Calculation 42" xfId="2991" xr:uid="{00000000-0005-0000-0000-00001C0C0000}"/>
    <cellStyle name="Calculation 42 2" xfId="2992" xr:uid="{00000000-0005-0000-0000-00001D0C0000}"/>
    <cellStyle name="Calculation 43" xfId="2993" xr:uid="{00000000-0005-0000-0000-00001E0C0000}"/>
    <cellStyle name="Calculation 43 2" xfId="2994" xr:uid="{00000000-0005-0000-0000-00001F0C0000}"/>
    <cellStyle name="Calculation 44" xfId="2995" xr:uid="{00000000-0005-0000-0000-0000200C0000}"/>
    <cellStyle name="Calculation 44 2" xfId="2996" xr:uid="{00000000-0005-0000-0000-0000210C0000}"/>
    <cellStyle name="Calculation 45" xfId="2997" xr:uid="{00000000-0005-0000-0000-0000220C0000}"/>
    <cellStyle name="Calculation 45 2" xfId="2998" xr:uid="{00000000-0005-0000-0000-0000230C0000}"/>
    <cellStyle name="Calculation 46" xfId="2999" xr:uid="{00000000-0005-0000-0000-0000240C0000}"/>
    <cellStyle name="Calculation 46 2" xfId="3000" xr:uid="{00000000-0005-0000-0000-0000250C0000}"/>
    <cellStyle name="Calculation 47" xfId="3001" xr:uid="{00000000-0005-0000-0000-0000260C0000}"/>
    <cellStyle name="Calculation 47 2" xfId="3002" xr:uid="{00000000-0005-0000-0000-0000270C0000}"/>
    <cellStyle name="Calculation 48" xfId="3003" xr:uid="{00000000-0005-0000-0000-0000280C0000}"/>
    <cellStyle name="Calculation 48 2" xfId="3004" xr:uid="{00000000-0005-0000-0000-0000290C0000}"/>
    <cellStyle name="Calculation 48 2 2" xfId="44529" xr:uid="{00000000-0005-0000-0000-00002A0C0000}"/>
    <cellStyle name="Calculation 48 3" xfId="44530" xr:uid="{00000000-0005-0000-0000-00002B0C0000}"/>
    <cellStyle name="Calculation 49" xfId="3005" xr:uid="{00000000-0005-0000-0000-00002C0C0000}"/>
    <cellStyle name="Calculation 5" xfId="3006" xr:uid="{00000000-0005-0000-0000-00002D0C0000}"/>
    <cellStyle name="Calculation 5 2" xfId="3007" xr:uid="{00000000-0005-0000-0000-00002E0C0000}"/>
    <cellStyle name="Calculation 50" xfId="3008" xr:uid="{00000000-0005-0000-0000-00002F0C0000}"/>
    <cellStyle name="Calculation 51" xfId="3009" xr:uid="{00000000-0005-0000-0000-0000300C0000}"/>
    <cellStyle name="Calculation 52" xfId="3010" xr:uid="{00000000-0005-0000-0000-0000310C0000}"/>
    <cellStyle name="Calculation 53" xfId="3011" xr:uid="{00000000-0005-0000-0000-0000320C0000}"/>
    <cellStyle name="Calculation 54" xfId="3012" xr:uid="{00000000-0005-0000-0000-0000330C0000}"/>
    <cellStyle name="Calculation 55" xfId="3013" xr:uid="{00000000-0005-0000-0000-0000340C0000}"/>
    <cellStyle name="Calculation 56" xfId="3014" xr:uid="{00000000-0005-0000-0000-0000350C0000}"/>
    <cellStyle name="Calculation 57" xfId="3015" xr:uid="{00000000-0005-0000-0000-0000360C0000}"/>
    <cellStyle name="Calculation 58" xfId="3016" xr:uid="{00000000-0005-0000-0000-0000370C0000}"/>
    <cellStyle name="Calculation 59" xfId="44531" xr:uid="{00000000-0005-0000-0000-0000380C0000}"/>
    <cellStyle name="Calculation 6" xfId="3017" xr:uid="{00000000-0005-0000-0000-0000390C0000}"/>
    <cellStyle name="Calculation 6 2" xfId="3018" xr:uid="{00000000-0005-0000-0000-00003A0C0000}"/>
    <cellStyle name="Calculation 60" xfId="44532" xr:uid="{00000000-0005-0000-0000-00003B0C0000}"/>
    <cellStyle name="Calculation 61" xfId="44533" xr:uid="{00000000-0005-0000-0000-00003C0C0000}"/>
    <cellStyle name="Calculation 7" xfId="3019" xr:uid="{00000000-0005-0000-0000-00003D0C0000}"/>
    <cellStyle name="Calculation 7 2" xfId="3020" xr:uid="{00000000-0005-0000-0000-00003E0C0000}"/>
    <cellStyle name="Calculation 8" xfId="3021" xr:uid="{00000000-0005-0000-0000-00003F0C0000}"/>
    <cellStyle name="Calculation 8 2" xfId="3022" xr:uid="{00000000-0005-0000-0000-0000400C0000}"/>
    <cellStyle name="Calculation 9" xfId="3023" xr:uid="{00000000-0005-0000-0000-0000410C0000}"/>
    <cellStyle name="Calculation 9 2" xfId="3024" xr:uid="{00000000-0005-0000-0000-0000420C0000}"/>
    <cellStyle name="Check Cell 10" xfId="3025" xr:uid="{00000000-0005-0000-0000-0000430C0000}"/>
    <cellStyle name="Check Cell 10 2" xfId="3026" xr:uid="{00000000-0005-0000-0000-0000440C0000}"/>
    <cellStyle name="Check Cell 11" xfId="3027" xr:uid="{00000000-0005-0000-0000-0000450C0000}"/>
    <cellStyle name="Check Cell 11 2" xfId="3028" xr:uid="{00000000-0005-0000-0000-0000460C0000}"/>
    <cellStyle name="Check Cell 12" xfId="3029" xr:uid="{00000000-0005-0000-0000-0000470C0000}"/>
    <cellStyle name="Check Cell 12 2" xfId="3030" xr:uid="{00000000-0005-0000-0000-0000480C0000}"/>
    <cellStyle name="Check Cell 13" xfId="3031" xr:uid="{00000000-0005-0000-0000-0000490C0000}"/>
    <cellStyle name="Check Cell 13 2" xfId="3032" xr:uid="{00000000-0005-0000-0000-00004A0C0000}"/>
    <cellStyle name="Check Cell 14" xfId="3033" xr:uid="{00000000-0005-0000-0000-00004B0C0000}"/>
    <cellStyle name="Check Cell 14 2" xfId="3034" xr:uid="{00000000-0005-0000-0000-00004C0C0000}"/>
    <cellStyle name="Check Cell 15" xfId="3035" xr:uid="{00000000-0005-0000-0000-00004D0C0000}"/>
    <cellStyle name="Check Cell 15 2" xfId="3036" xr:uid="{00000000-0005-0000-0000-00004E0C0000}"/>
    <cellStyle name="Check Cell 16" xfId="3037" xr:uid="{00000000-0005-0000-0000-00004F0C0000}"/>
    <cellStyle name="Check Cell 16 2" xfId="3038" xr:uid="{00000000-0005-0000-0000-0000500C0000}"/>
    <cellStyle name="Check Cell 17" xfId="3039" xr:uid="{00000000-0005-0000-0000-0000510C0000}"/>
    <cellStyle name="Check Cell 17 2" xfId="3040" xr:uid="{00000000-0005-0000-0000-0000520C0000}"/>
    <cellStyle name="Check Cell 18" xfId="3041" xr:uid="{00000000-0005-0000-0000-0000530C0000}"/>
    <cellStyle name="Check Cell 18 2" xfId="3042" xr:uid="{00000000-0005-0000-0000-0000540C0000}"/>
    <cellStyle name="Check Cell 19" xfId="3043" xr:uid="{00000000-0005-0000-0000-0000550C0000}"/>
    <cellStyle name="Check Cell 19 2" xfId="3044" xr:uid="{00000000-0005-0000-0000-0000560C0000}"/>
    <cellStyle name="Check Cell 2" xfId="53" xr:uid="{00000000-0005-0000-0000-0000570C0000}"/>
    <cellStyle name="Check Cell 2 2" xfId="3045" xr:uid="{00000000-0005-0000-0000-0000580C0000}"/>
    <cellStyle name="Check Cell 2 3" xfId="3046" xr:uid="{00000000-0005-0000-0000-0000590C0000}"/>
    <cellStyle name="Check Cell 2 4" xfId="44534" xr:uid="{00000000-0005-0000-0000-00005A0C0000}"/>
    <cellStyle name="Check Cell 2_CM" xfId="3047" xr:uid="{00000000-0005-0000-0000-00005B0C0000}"/>
    <cellStyle name="Check Cell 20" xfId="3048" xr:uid="{00000000-0005-0000-0000-00005C0C0000}"/>
    <cellStyle name="Check Cell 20 2" xfId="3049" xr:uid="{00000000-0005-0000-0000-00005D0C0000}"/>
    <cellStyle name="Check Cell 21" xfId="3050" xr:uid="{00000000-0005-0000-0000-00005E0C0000}"/>
    <cellStyle name="Check Cell 21 2" xfId="3051" xr:uid="{00000000-0005-0000-0000-00005F0C0000}"/>
    <cellStyle name="Check Cell 22" xfId="3052" xr:uid="{00000000-0005-0000-0000-0000600C0000}"/>
    <cellStyle name="Check Cell 22 2" xfId="3053" xr:uid="{00000000-0005-0000-0000-0000610C0000}"/>
    <cellStyle name="Check Cell 23" xfId="3054" xr:uid="{00000000-0005-0000-0000-0000620C0000}"/>
    <cellStyle name="Check Cell 23 2" xfId="3055" xr:uid="{00000000-0005-0000-0000-0000630C0000}"/>
    <cellStyle name="Check Cell 24" xfId="3056" xr:uid="{00000000-0005-0000-0000-0000640C0000}"/>
    <cellStyle name="Check Cell 24 2" xfId="3057" xr:uid="{00000000-0005-0000-0000-0000650C0000}"/>
    <cellStyle name="Check Cell 25" xfId="3058" xr:uid="{00000000-0005-0000-0000-0000660C0000}"/>
    <cellStyle name="Check Cell 25 2" xfId="3059" xr:uid="{00000000-0005-0000-0000-0000670C0000}"/>
    <cellStyle name="Check Cell 26" xfId="3060" xr:uid="{00000000-0005-0000-0000-0000680C0000}"/>
    <cellStyle name="Check Cell 26 2" xfId="3061" xr:uid="{00000000-0005-0000-0000-0000690C0000}"/>
    <cellStyle name="Check Cell 27" xfId="3062" xr:uid="{00000000-0005-0000-0000-00006A0C0000}"/>
    <cellStyle name="Check Cell 27 2" xfId="3063" xr:uid="{00000000-0005-0000-0000-00006B0C0000}"/>
    <cellStyle name="Check Cell 28" xfId="3064" xr:uid="{00000000-0005-0000-0000-00006C0C0000}"/>
    <cellStyle name="Check Cell 28 2" xfId="3065" xr:uid="{00000000-0005-0000-0000-00006D0C0000}"/>
    <cellStyle name="Check Cell 29" xfId="3066" xr:uid="{00000000-0005-0000-0000-00006E0C0000}"/>
    <cellStyle name="Check Cell 29 2" xfId="3067" xr:uid="{00000000-0005-0000-0000-00006F0C0000}"/>
    <cellStyle name="Check Cell 3" xfId="54" xr:uid="{00000000-0005-0000-0000-0000700C0000}"/>
    <cellStyle name="Check Cell 3 2" xfId="3068" xr:uid="{00000000-0005-0000-0000-0000710C0000}"/>
    <cellStyle name="Check Cell 3 2 2" xfId="3069" xr:uid="{00000000-0005-0000-0000-0000720C0000}"/>
    <cellStyle name="Check Cell 3 2 3" xfId="3070" xr:uid="{00000000-0005-0000-0000-0000730C0000}"/>
    <cellStyle name="Check Cell 3 3" xfId="3071" xr:uid="{00000000-0005-0000-0000-0000740C0000}"/>
    <cellStyle name="Check Cell 3 4" xfId="44535" xr:uid="{00000000-0005-0000-0000-0000750C0000}"/>
    <cellStyle name="Check Cell 30" xfId="3072" xr:uid="{00000000-0005-0000-0000-0000760C0000}"/>
    <cellStyle name="Check Cell 30 2" xfId="3073" xr:uid="{00000000-0005-0000-0000-0000770C0000}"/>
    <cellStyle name="Check Cell 31" xfId="3074" xr:uid="{00000000-0005-0000-0000-0000780C0000}"/>
    <cellStyle name="Check Cell 31 2" xfId="3075" xr:uid="{00000000-0005-0000-0000-0000790C0000}"/>
    <cellStyle name="Check Cell 32" xfId="3076" xr:uid="{00000000-0005-0000-0000-00007A0C0000}"/>
    <cellStyle name="Check Cell 32 2" xfId="3077" xr:uid="{00000000-0005-0000-0000-00007B0C0000}"/>
    <cellStyle name="Check Cell 33" xfId="3078" xr:uid="{00000000-0005-0000-0000-00007C0C0000}"/>
    <cellStyle name="Check Cell 33 2" xfId="3079" xr:uid="{00000000-0005-0000-0000-00007D0C0000}"/>
    <cellStyle name="Check Cell 34" xfId="3080" xr:uid="{00000000-0005-0000-0000-00007E0C0000}"/>
    <cellStyle name="Check Cell 34 2" xfId="3081" xr:uid="{00000000-0005-0000-0000-00007F0C0000}"/>
    <cellStyle name="Check Cell 35" xfId="3082" xr:uid="{00000000-0005-0000-0000-0000800C0000}"/>
    <cellStyle name="Check Cell 35 2" xfId="3083" xr:uid="{00000000-0005-0000-0000-0000810C0000}"/>
    <cellStyle name="Check Cell 36" xfId="3084" xr:uid="{00000000-0005-0000-0000-0000820C0000}"/>
    <cellStyle name="Check Cell 36 2" xfId="3085" xr:uid="{00000000-0005-0000-0000-0000830C0000}"/>
    <cellStyle name="Check Cell 37" xfId="3086" xr:uid="{00000000-0005-0000-0000-0000840C0000}"/>
    <cellStyle name="Check Cell 37 2" xfId="3087" xr:uid="{00000000-0005-0000-0000-0000850C0000}"/>
    <cellStyle name="Check Cell 38" xfId="3088" xr:uid="{00000000-0005-0000-0000-0000860C0000}"/>
    <cellStyle name="Check Cell 38 2" xfId="3089" xr:uid="{00000000-0005-0000-0000-0000870C0000}"/>
    <cellStyle name="Check Cell 39" xfId="3090" xr:uid="{00000000-0005-0000-0000-0000880C0000}"/>
    <cellStyle name="Check Cell 39 2" xfId="3091" xr:uid="{00000000-0005-0000-0000-0000890C0000}"/>
    <cellStyle name="Check Cell 4" xfId="3092" xr:uid="{00000000-0005-0000-0000-00008A0C0000}"/>
    <cellStyle name="Check Cell 4 2" xfId="3093" xr:uid="{00000000-0005-0000-0000-00008B0C0000}"/>
    <cellStyle name="Check Cell 40" xfId="3094" xr:uid="{00000000-0005-0000-0000-00008C0C0000}"/>
    <cellStyle name="Check Cell 40 2" xfId="3095" xr:uid="{00000000-0005-0000-0000-00008D0C0000}"/>
    <cellStyle name="Check Cell 41" xfId="3096" xr:uid="{00000000-0005-0000-0000-00008E0C0000}"/>
    <cellStyle name="Check Cell 41 2" xfId="3097" xr:uid="{00000000-0005-0000-0000-00008F0C0000}"/>
    <cellStyle name="Check Cell 42" xfId="3098" xr:uid="{00000000-0005-0000-0000-0000900C0000}"/>
    <cellStyle name="Check Cell 42 2" xfId="3099" xr:uid="{00000000-0005-0000-0000-0000910C0000}"/>
    <cellStyle name="Check Cell 43" xfId="3100" xr:uid="{00000000-0005-0000-0000-0000920C0000}"/>
    <cellStyle name="Check Cell 43 2" xfId="3101" xr:uid="{00000000-0005-0000-0000-0000930C0000}"/>
    <cellStyle name="Check Cell 44" xfId="3102" xr:uid="{00000000-0005-0000-0000-0000940C0000}"/>
    <cellStyle name="Check Cell 44 2" xfId="3103" xr:uid="{00000000-0005-0000-0000-0000950C0000}"/>
    <cellStyle name="Check Cell 45" xfId="3104" xr:uid="{00000000-0005-0000-0000-0000960C0000}"/>
    <cellStyle name="Check Cell 45 2" xfId="3105" xr:uid="{00000000-0005-0000-0000-0000970C0000}"/>
    <cellStyle name="Check Cell 46" xfId="3106" xr:uid="{00000000-0005-0000-0000-0000980C0000}"/>
    <cellStyle name="Check Cell 46 2" xfId="3107" xr:uid="{00000000-0005-0000-0000-0000990C0000}"/>
    <cellStyle name="Check Cell 47" xfId="3108" xr:uid="{00000000-0005-0000-0000-00009A0C0000}"/>
    <cellStyle name="Check Cell 47 2" xfId="3109" xr:uid="{00000000-0005-0000-0000-00009B0C0000}"/>
    <cellStyle name="Check Cell 48" xfId="3110" xr:uid="{00000000-0005-0000-0000-00009C0C0000}"/>
    <cellStyle name="Check Cell 49" xfId="3111" xr:uid="{00000000-0005-0000-0000-00009D0C0000}"/>
    <cellStyle name="Check Cell 5" xfId="3112" xr:uid="{00000000-0005-0000-0000-00009E0C0000}"/>
    <cellStyle name="Check Cell 5 2" xfId="3113" xr:uid="{00000000-0005-0000-0000-00009F0C0000}"/>
    <cellStyle name="Check Cell 50" xfId="3114" xr:uid="{00000000-0005-0000-0000-0000A00C0000}"/>
    <cellStyle name="Check Cell 51" xfId="3115" xr:uid="{00000000-0005-0000-0000-0000A10C0000}"/>
    <cellStyle name="Check Cell 52" xfId="3116" xr:uid="{00000000-0005-0000-0000-0000A20C0000}"/>
    <cellStyle name="Check Cell 53" xfId="3117" xr:uid="{00000000-0005-0000-0000-0000A30C0000}"/>
    <cellStyle name="Check Cell 54" xfId="3118" xr:uid="{00000000-0005-0000-0000-0000A40C0000}"/>
    <cellStyle name="Check Cell 55" xfId="3119" xr:uid="{00000000-0005-0000-0000-0000A50C0000}"/>
    <cellStyle name="Check Cell 56" xfId="3120" xr:uid="{00000000-0005-0000-0000-0000A60C0000}"/>
    <cellStyle name="Check Cell 57" xfId="3121" xr:uid="{00000000-0005-0000-0000-0000A70C0000}"/>
    <cellStyle name="Check Cell 58" xfId="3122" xr:uid="{00000000-0005-0000-0000-0000A80C0000}"/>
    <cellStyle name="Check Cell 6" xfId="3123" xr:uid="{00000000-0005-0000-0000-0000A90C0000}"/>
    <cellStyle name="Check Cell 6 2" xfId="3124" xr:uid="{00000000-0005-0000-0000-0000AA0C0000}"/>
    <cellStyle name="Check Cell 7" xfId="3125" xr:uid="{00000000-0005-0000-0000-0000AB0C0000}"/>
    <cellStyle name="Check Cell 7 2" xfId="3126" xr:uid="{00000000-0005-0000-0000-0000AC0C0000}"/>
    <cellStyle name="Check Cell 8" xfId="3127" xr:uid="{00000000-0005-0000-0000-0000AD0C0000}"/>
    <cellStyle name="Check Cell 8 2" xfId="3128" xr:uid="{00000000-0005-0000-0000-0000AE0C0000}"/>
    <cellStyle name="Check Cell 9" xfId="3129" xr:uid="{00000000-0005-0000-0000-0000AF0C0000}"/>
    <cellStyle name="Check Cell 9 2" xfId="3130" xr:uid="{00000000-0005-0000-0000-0000B00C0000}"/>
    <cellStyle name="ColBlue" xfId="3131" xr:uid="{00000000-0005-0000-0000-0000B10C0000}"/>
    <cellStyle name="ColBlue 2" xfId="3132" xr:uid="{00000000-0005-0000-0000-0000B20C0000}"/>
    <cellStyle name="ColBlue 3" xfId="3133" xr:uid="{00000000-0005-0000-0000-0000B30C0000}"/>
    <cellStyle name="ColGreen" xfId="3134" xr:uid="{00000000-0005-0000-0000-0000B40C0000}"/>
    <cellStyle name="ColGreen 2" xfId="3135" xr:uid="{00000000-0005-0000-0000-0000B50C0000}"/>
    <cellStyle name="ColGreen 3" xfId="3136" xr:uid="{00000000-0005-0000-0000-0000B60C0000}"/>
    <cellStyle name="ColRed" xfId="3137" xr:uid="{00000000-0005-0000-0000-0000B70C0000}"/>
    <cellStyle name="ColRed 2" xfId="3138" xr:uid="{00000000-0005-0000-0000-0000B80C0000}"/>
    <cellStyle name="ColRed 3" xfId="3139" xr:uid="{00000000-0005-0000-0000-0000B90C0000}"/>
    <cellStyle name="Comma  - Style1" xfId="3140" xr:uid="{00000000-0005-0000-0000-0000BA0C0000}"/>
    <cellStyle name="Comma  - Style2" xfId="3141" xr:uid="{00000000-0005-0000-0000-0000BB0C0000}"/>
    <cellStyle name="Comma  - Style3" xfId="3142" xr:uid="{00000000-0005-0000-0000-0000BC0C0000}"/>
    <cellStyle name="Comma  - Style4" xfId="3143" xr:uid="{00000000-0005-0000-0000-0000BD0C0000}"/>
    <cellStyle name="Comma  - Style5" xfId="3144" xr:uid="{00000000-0005-0000-0000-0000BE0C0000}"/>
    <cellStyle name="Comma  - Style6" xfId="3145" xr:uid="{00000000-0005-0000-0000-0000BF0C0000}"/>
    <cellStyle name="Comma  - Style7" xfId="3146" xr:uid="{00000000-0005-0000-0000-0000C00C0000}"/>
    <cellStyle name="Comma  - Style8" xfId="3147" xr:uid="{00000000-0005-0000-0000-0000C10C0000}"/>
    <cellStyle name="Comma (1)" xfId="3148" xr:uid="{00000000-0005-0000-0000-0000C20C0000}"/>
    <cellStyle name="Comma (1) 2" xfId="3149" xr:uid="{00000000-0005-0000-0000-0000C30C0000}"/>
    <cellStyle name="Comma (1) 3" xfId="3150" xr:uid="{00000000-0005-0000-0000-0000C40C0000}"/>
    <cellStyle name="Comma (2)" xfId="3151" xr:uid="{00000000-0005-0000-0000-0000C50C0000}"/>
    <cellStyle name="Comma (2) 2" xfId="3152" xr:uid="{00000000-0005-0000-0000-0000C60C0000}"/>
    <cellStyle name="Comma (2) 3" xfId="3153" xr:uid="{00000000-0005-0000-0000-0000C70C0000}"/>
    <cellStyle name="Comma [00]" xfId="3154" xr:uid="{00000000-0005-0000-0000-0000C80C0000}"/>
    <cellStyle name="Comma [00] 2" xfId="3155" xr:uid="{00000000-0005-0000-0000-0000C90C0000}"/>
    <cellStyle name="Comma [00] 2 2" xfId="3156" xr:uid="{00000000-0005-0000-0000-0000CA0C0000}"/>
    <cellStyle name="Comma [00] 2 2 2" xfId="44536" xr:uid="{00000000-0005-0000-0000-0000CB0C0000}"/>
    <cellStyle name="Comma [00] 2 2 3" xfId="44537" xr:uid="{00000000-0005-0000-0000-0000CC0C0000}"/>
    <cellStyle name="Comma [00] 2 3" xfId="44538" xr:uid="{00000000-0005-0000-0000-0000CD0C0000}"/>
    <cellStyle name="Comma [00] 2 4" xfId="44539" xr:uid="{00000000-0005-0000-0000-0000CE0C0000}"/>
    <cellStyle name="Comma [00] 3" xfId="3157" xr:uid="{00000000-0005-0000-0000-0000CF0C0000}"/>
    <cellStyle name="Comma [00] 3 2" xfId="3158" xr:uid="{00000000-0005-0000-0000-0000D00C0000}"/>
    <cellStyle name="Comma [00] 3 3" xfId="44540" xr:uid="{00000000-0005-0000-0000-0000D10C0000}"/>
    <cellStyle name="Comma [00] 4" xfId="3159" xr:uid="{00000000-0005-0000-0000-0000D20C0000}"/>
    <cellStyle name="Comma [00] 5" xfId="44541" xr:uid="{00000000-0005-0000-0000-0000D30C0000}"/>
    <cellStyle name="Comma [00] 6" xfId="44542" xr:uid="{00000000-0005-0000-0000-0000D40C0000}"/>
    <cellStyle name="Comma 10" xfId="3160" xr:uid="{00000000-0005-0000-0000-0000D50C0000}"/>
    <cellStyle name="Comma 10 2" xfId="3161" xr:uid="{00000000-0005-0000-0000-0000D60C0000}"/>
    <cellStyle name="Comma 10 2 2" xfId="3162" xr:uid="{00000000-0005-0000-0000-0000D70C0000}"/>
    <cellStyle name="Comma 10 2 2 2" xfId="3163" xr:uid="{00000000-0005-0000-0000-0000D80C0000}"/>
    <cellStyle name="Comma 10 2 2 3" xfId="44543" xr:uid="{00000000-0005-0000-0000-0000D90C0000}"/>
    <cellStyle name="Comma 10 2 3" xfId="3164" xr:uid="{00000000-0005-0000-0000-0000DA0C0000}"/>
    <cellStyle name="Comma 10 2 4" xfId="3165" xr:uid="{00000000-0005-0000-0000-0000DB0C0000}"/>
    <cellStyle name="Comma 10 2 5" xfId="44544" xr:uid="{00000000-0005-0000-0000-0000DC0C0000}"/>
    <cellStyle name="Comma 10 3" xfId="3166" xr:uid="{00000000-0005-0000-0000-0000DD0C0000}"/>
    <cellStyle name="Comma 10 3 2" xfId="3167" xr:uid="{00000000-0005-0000-0000-0000DE0C0000}"/>
    <cellStyle name="Comma 10 3 2 2" xfId="3168" xr:uid="{00000000-0005-0000-0000-0000DF0C0000}"/>
    <cellStyle name="Comma 10 3 3" xfId="3169" xr:uid="{00000000-0005-0000-0000-0000E00C0000}"/>
    <cellStyle name="Comma 10 3 4" xfId="3170" xr:uid="{00000000-0005-0000-0000-0000E10C0000}"/>
    <cellStyle name="Comma 10 3 4 2" xfId="3171" xr:uid="{00000000-0005-0000-0000-0000E20C0000}"/>
    <cellStyle name="Comma 10 3 4 3" xfId="3172" xr:uid="{00000000-0005-0000-0000-0000E30C0000}"/>
    <cellStyle name="Comma 10 4" xfId="3173" xr:uid="{00000000-0005-0000-0000-0000E40C0000}"/>
    <cellStyle name="Comma 10 4 2" xfId="44545" xr:uid="{00000000-0005-0000-0000-0000E50C0000}"/>
    <cellStyle name="Comma 10 5" xfId="44546" xr:uid="{00000000-0005-0000-0000-0000E60C0000}"/>
    <cellStyle name="Comma 11" xfId="3174" xr:uid="{00000000-0005-0000-0000-0000E70C0000}"/>
    <cellStyle name="Comma 11 2" xfId="3175" xr:uid="{00000000-0005-0000-0000-0000E80C0000}"/>
    <cellStyle name="Comma 11 2 2" xfId="3176" xr:uid="{00000000-0005-0000-0000-0000E90C0000}"/>
    <cellStyle name="Comma 11 2 2 2" xfId="3177" xr:uid="{00000000-0005-0000-0000-0000EA0C0000}"/>
    <cellStyle name="Comma 11 2 2 3" xfId="44547" xr:uid="{00000000-0005-0000-0000-0000EB0C0000}"/>
    <cellStyle name="Comma 11 2 3" xfId="3178" xr:uid="{00000000-0005-0000-0000-0000EC0C0000}"/>
    <cellStyle name="Comma 11 2 4" xfId="3179" xr:uid="{00000000-0005-0000-0000-0000ED0C0000}"/>
    <cellStyle name="Comma 11 2 5" xfId="44548" xr:uid="{00000000-0005-0000-0000-0000EE0C0000}"/>
    <cellStyle name="Comma 11 3" xfId="3180" xr:uid="{00000000-0005-0000-0000-0000EF0C0000}"/>
    <cellStyle name="Comma 11 3 2" xfId="3181" xr:uid="{00000000-0005-0000-0000-0000F00C0000}"/>
    <cellStyle name="Comma 11 3 2 2" xfId="3182" xr:uid="{00000000-0005-0000-0000-0000F10C0000}"/>
    <cellStyle name="Comma 11 3 3" xfId="3183" xr:uid="{00000000-0005-0000-0000-0000F20C0000}"/>
    <cellStyle name="Comma 11 3 4" xfId="3184" xr:uid="{00000000-0005-0000-0000-0000F30C0000}"/>
    <cellStyle name="Comma 11 3 4 2" xfId="3185" xr:uid="{00000000-0005-0000-0000-0000F40C0000}"/>
    <cellStyle name="Comma 11 3 4 3" xfId="3186" xr:uid="{00000000-0005-0000-0000-0000F50C0000}"/>
    <cellStyle name="Comma 11 4" xfId="3187" xr:uid="{00000000-0005-0000-0000-0000F60C0000}"/>
    <cellStyle name="Comma 11 4 2" xfId="44549" xr:uid="{00000000-0005-0000-0000-0000F70C0000}"/>
    <cellStyle name="Comma 11 5" xfId="44550" xr:uid="{00000000-0005-0000-0000-0000F80C0000}"/>
    <cellStyle name="Comma 12" xfId="3188" xr:uid="{00000000-0005-0000-0000-0000F90C0000}"/>
    <cellStyle name="Comma 12 2" xfId="3189" xr:uid="{00000000-0005-0000-0000-0000FA0C0000}"/>
    <cellStyle name="Comma 12 2 2" xfId="3190" xr:uid="{00000000-0005-0000-0000-0000FB0C0000}"/>
    <cellStyle name="Comma 12 2 2 2" xfId="44551" xr:uid="{00000000-0005-0000-0000-0000FC0C0000}"/>
    <cellStyle name="Comma 12 2 3" xfId="44552" xr:uid="{00000000-0005-0000-0000-0000FD0C0000}"/>
    <cellStyle name="Comma 12 3" xfId="3191" xr:uid="{00000000-0005-0000-0000-0000FE0C0000}"/>
    <cellStyle name="Comma 12 3 2" xfId="44553" xr:uid="{00000000-0005-0000-0000-0000FF0C0000}"/>
    <cellStyle name="Comma 12 4" xfId="3192" xr:uid="{00000000-0005-0000-0000-0000000D0000}"/>
    <cellStyle name="Comma 12 4 2" xfId="44554" xr:uid="{00000000-0005-0000-0000-0000010D0000}"/>
    <cellStyle name="Comma 12 5" xfId="44555" xr:uid="{00000000-0005-0000-0000-0000020D0000}"/>
    <cellStyle name="Comma 13" xfId="3193" xr:uid="{00000000-0005-0000-0000-0000030D0000}"/>
    <cellStyle name="Comma 13 2" xfId="3194" xr:uid="{00000000-0005-0000-0000-0000040D0000}"/>
    <cellStyle name="Comma 13 2 2" xfId="3195" xr:uid="{00000000-0005-0000-0000-0000050D0000}"/>
    <cellStyle name="Comma 13 2 2 2" xfId="44556" xr:uid="{00000000-0005-0000-0000-0000060D0000}"/>
    <cellStyle name="Comma 13 2 3" xfId="44557" xr:uid="{00000000-0005-0000-0000-0000070D0000}"/>
    <cellStyle name="Comma 13 3" xfId="3196" xr:uid="{00000000-0005-0000-0000-0000080D0000}"/>
    <cellStyle name="Comma 13 3 2" xfId="44558" xr:uid="{00000000-0005-0000-0000-0000090D0000}"/>
    <cellStyle name="Comma 13 4" xfId="3197" xr:uid="{00000000-0005-0000-0000-00000A0D0000}"/>
    <cellStyle name="Comma 13 4 2" xfId="44559" xr:uid="{00000000-0005-0000-0000-00000B0D0000}"/>
    <cellStyle name="Comma 13 5" xfId="44560" xr:uid="{00000000-0005-0000-0000-00000C0D0000}"/>
    <cellStyle name="Comma 14" xfId="3198" xr:uid="{00000000-0005-0000-0000-00000D0D0000}"/>
    <cellStyle name="Comma 14 2" xfId="3199" xr:uid="{00000000-0005-0000-0000-00000E0D0000}"/>
    <cellStyle name="Comma 14 2 2" xfId="3200" xr:uid="{00000000-0005-0000-0000-00000F0D0000}"/>
    <cellStyle name="Comma 14 2 2 2" xfId="44561" xr:uid="{00000000-0005-0000-0000-0000100D0000}"/>
    <cellStyle name="Comma 14 2 3" xfId="44562" xr:uid="{00000000-0005-0000-0000-0000110D0000}"/>
    <cellStyle name="Comma 14 3" xfId="3201" xr:uid="{00000000-0005-0000-0000-0000120D0000}"/>
    <cellStyle name="Comma 14 3 2" xfId="44563" xr:uid="{00000000-0005-0000-0000-0000130D0000}"/>
    <cellStyle name="Comma 14 4" xfId="3202" xr:uid="{00000000-0005-0000-0000-0000140D0000}"/>
    <cellStyle name="Comma 14 4 2" xfId="44564" xr:uid="{00000000-0005-0000-0000-0000150D0000}"/>
    <cellStyle name="Comma 14 5" xfId="44565" xr:uid="{00000000-0005-0000-0000-0000160D0000}"/>
    <cellStyle name="Comma 15" xfId="3203" xr:uid="{00000000-0005-0000-0000-0000170D0000}"/>
    <cellStyle name="Comma 15 2" xfId="3204" xr:uid="{00000000-0005-0000-0000-0000180D0000}"/>
    <cellStyle name="Comma 15 2 2" xfId="3205" xr:uid="{00000000-0005-0000-0000-0000190D0000}"/>
    <cellStyle name="Comma 15 2 2 2" xfId="44566" xr:uid="{00000000-0005-0000-0000-00001A0D0000}"/>
    <cellStyle name="Comma 15 2 3" xfId="44567" xr:uid="{00000000-0005-0000-0000-00001B0D0000}"/>
    <cellStyle name="Comma 15 3" xfId="3206" xr:uid="{00000000-0005-0000-0000-00001C0D0000}"/>
    <cellStyle name="Comma 15 3 2" xfId="44568" xr:uid="{00000000-0005-0000-0000-00001D0D0000}"/>
    <cellStyle name="Comma 15 4" xfId="3207" xr:uid="{00000000-0005-0000-0000-00001E0D0000}"/>
    <cellStyle name="Comma 15 4 2" xfId="44569" xr:uid="{00000000-0005-0000-0000-00001F0D0000}"/>
    <cellStyle name="Comma 15 5" xfId="44570" xr:uid="{00000000-0005-0000-0000-0000200D0000}"/>
    <cellStyle name="Comma 16" xfId="3208" xr:uid="{00000000-0005-0000-0000-0000210D0000}"/>
    <cellStyle name="Comma 16 2" xfId="3209" xr:uid="{00000000-0005-0000-0000-0000220D0000}"/>
    <cellStyle name="Comma 16 2 2" xfId="3210" xr:uid="{00000000-0005-0000-0000-0000230D0000}"/>
    <cellStyle name="Comma 16 2 2 2" xfId="44571" xr:uid="{00000000-0005-0000-0000-0000240D0000}"/>
    <cellStyle name="Comma 16 2 3" xfId="44572" xr:uid="{00000000-0005-0000-0000-0000250D0000}"/>
    <cellStyle name="Comma 16 3" xfId="3211" xr:uid="{00000000-0005-0000-0000-0000260D0000}"/>
    <cellStyle name="Comma 16 3 2" xfId="44573" xr:uid="{00000000-0005-0000-0000-0000270D0000}"/>
    <cellStyle name="Comma 16 4" xfId="3212" xr:uid="{00000000-0005-0000-0000-0000280D0000}"/>
    <cellStyle name="Comma 16 4 2" xfId="44574" xr:uid="{00000000-0005-0000-0000-0000290D0000}"/>
    <cellStyle name="Comma 16 5" xfId="44575" xr:uid="{00000000-0005-0000-0000-00002A0D0000}"/>
    <cellStyle name="Comma 17" xfId="3213" xr:uid="{00000000-0005-0000-0000-00002B0D0000}"/>
    <cellStyle name="Comma 17 2" xfId="3214" xr:uid="{00000000-0005-0000-0000-00002C0D0000}"/>
    <cellStyle name="Comma 17 2 2" xfId="3215" xr:uid="{00000000-0005-0000-0000-00002D0D0000}"/>
    <cellStyle name="Comma 17 2 2 2" xfId="44576" xr:uid="{00000000-0005-0000-0000-00002E0D0000}"/>
    <cellStyle name="Comma 17 2 3" xfId="44577" xr:uid="{00000000-0005-0000-0000-00002F0D0000}"/>
    <cellStyle name="Comma 17 3" xfId="3216" xr:uid="{00000000-0005-0000-0000-0000300D0000}"/>
    <cellStyle name="Comma 17 3 2" xfId="44578" xr:uid="{00000000-0005-0000-0000-0000310D0000}"/>
    <cellStyle name="Comma 17 4" xfId="3217" xr:uid="{00000000-0005-0000-0000-0000320D0000}"/>
    <cellStyle name="Comma 17 4 2" xfId="44579" xr:uid="{00000000-0005-0000-0000-0000330D0000}"/>
    <cellStyle name="Comma 17 5" xfId="44580" xr:uid="{00000000-0005-0000-0000-0000340D0000}"/>
    <cellStyle name="Comma 18" xfId="3218" xr:uid="{00000000-0005-0000-0000-0000350D0000}"/>
    <cellStyle name="Comma 18 2" xfId="3219" xr:uid="{00000000-0005-0000-0000-0000360D0000}"/>
    <cellStyle name="Comma 18 2 2" xfId="3220" xr:uid="{00000000-0005-0000-0000-0000370D0000}"/>
    <cellStyle name="Comma 18 2 2 2" xfId="3221" xr:uid="{00000000-0005-0000-0000-0000380D0000}"/>
    <cellStyle name="Comma 18 2 2 3" xfId="44581" xr:uid="{00000000-0005-0000-0000-0000390D0000}"/>
    <cellStyle name="Comma 18 2 3" xfId="3222" xr:uid="{00000000-0005-0000-0000-00003A0D0000}"/>
    <cellStyle name="Comma 18 2 4" xfId="3223" xr:uid="{00000000-0005-0000-0000-00003B0D0000}"/>
    <cellStyle name="Comma 18 2 5" xfId="44582" xr:uid="{00000000-0005-0000-0000-00003C0D0000}"/>
    <cellStyle name="Comma 18 3" xfId="3224" xr:uid="{00000000-0005-0000-0000-00003D0D0000}"/>
    <cellStyle name="Comma 18 3 2" xfId="3225" xr:uid="{00000000-0005-0000-0000-00003E0D0000}"/>
    <cellStyle name="Comma 18 3 2 2" xfId="3226" xr:uid="{00000000-0005-0000-0000-00003F0D0000}"/>
    <cellStyle name="Comma 18 3 3" xfId="3227" xr:uid="{00000000-0005-0000-0000-0000400D0000}"/>
    <cellStyle name="Comma 18 3 4" xfId="3228" xr:uid="{00000000-0005-0000-0000-0000410D0000}"/>
    <cellStyle name="Comma 18 3 4 2" xfId="3229" xr:uid="{00000000-0005-0000-0000-0000420D0000}"/>
    <cellStyle name="Comma 18 3 4 3" xfId="3230" xr:uid="{00000000-0005-0000-0000-0000430D0000}"/>
    <cellStyle name="Comma 18 4" xfId="3231" xr:uid="{00000000-0005-0000-0000-0000440D0000}"/>
    <cellStyle name="Comma 18 4 2" xfId="44583" xr:uid="{00000000-0005-0000-0000-0000450D0000}"/>
    <cellStyle name="Comma 18 5" xfId="44584" xr:uid="{00000000-0005-0000-0000-0000460D0000}"/>
    <cellStyle name="Comma 19" xfId="3232" xr:uid="{00000000-0005-0000-0000-0000470D0000}"/>
    <cellStyle name="Comma 19 2" xfId="3233" xr:uid="{00000000-0005-0000-0000-0000480D0000}"/>
    <cellStyle name="Comma 19 2 2" xfId="3234" xr:uid="{00000000-0005-0000-0000-0000490D0000}"/>
    <cellStyle name="Comma 19 2 2 2" xfId="3235" xr:uid="{00000000-0005-0000-0000-00004A0D0000}"/>
    <cellStyle name="Comma 19 2 2 3" xfId="44585" xr:uid="{00000000-0005-0000-0000-00004B0D0000}"/>
    <cellStyle name="Comma 19 2 3" xfId="3236" xr:uid="{00000000-0005-0000-0000-00004C0D0000}"/>
    <cellStyle name="Comma 19 2 4" xfId="3237" xr:uid="{00000000-0005-0000-0000-00004D0D0000}"/>
    <cellStyle name="Comma 19 2 5" xfId="44586" xr:uid="{00000000-0005-0000-0000-00004E0D0000}"/>
    <cellStyle name="Comma 19 3" xfId="3238" xr:uid="{00000000-0005-0000-0000-00004F0D0000}"/>
    <cellStyle name="Comma 19 3 2" xfId="3239" xr:uid="{00000000-0005-0000-0000-0000500D0000}"/>
    <cellStyle name="Comma 19 3 2 2" xfId="3240" xr:uid="{00000000-0005-0000-0000-0000510D0000}"/>
    <cellStyle name="Comma 19 3 3" xfId="3241" xr:uid="{00000000-0005-0000-0000-0000520D0000}"/>
    <cellStyle name="Comma 19 3 4" xfId="3242" xr:uid="{00000000-0005-0000-0000-0000530D0000}"/>
    <cellStyle name="Comma 19 3 4 2" xfId="3243" xr:uid="{00000000-0005-0000-0000-0000540D0000}"/>
    <cellStyle name="Comma 19 3 4 3" xfId="3244" xr:uid="{00000000-0005-0000-0000-0000550D0000}"/>
    <cellStyle name="Comma 19 4" xfId="3245" xr:uid="{00000000-0005-0000-0000-0000560D0000}"/>
    <cellStyle name="Comma 19 4 2" xfId="44587" xr:uid="{00000000-0005-0000-0000-0000570D0000}"/>
    <cellStyle name="Comma 19 5" xfId="44588" xr:uid="{00000000-0005-0000-0000-0000580D0000}"/>
    <cellStyle name="Comma 2" xfId="55" xr:uid="{00000000-0005-0000-0000-0000590D0000}"/>
    <cellStyle name="Comma 2 2" xfId="56" xr:uid="{00000000-0005-0000-0000-00005A0D0000}"/>
    <cellStyle name="Comma 2 2 2" xfId="3248" xr:uid="{00000000-0005-0000-0000-00005B0D0000}"/>
    <cellStyle name="Comma 2 2 2 2" xfId="3249" xr:uid="{00000000-0005-0000-0000-00005C0D0000}"/>
    <cellStyle name="Comma 2 2 3" xfId="3250" xr:uid="{00000000-0005-0000-0000-00005D0D0000}"/>
    <cellStyle name="Comma 2 2 3 2" xfId="3251" xr:uid="{00000000-0005-0000-0000-00005E0D0000}"/>
    <cellStyle name="Comma 2 2 4" xfId="3252" xr:uid="{00000000-0005-0000-0000-00005F0D0000}"/>
    <cellStyle name="Comma 2 2 4 2" xfId="44589" xr:uid="{00000000-0005-0000-0000-0000600D0000}"/>
    <cellStyle name="Comma 2 2 5" xfId="3253" xr:uid="{00000000-0005-0000-0000-0000610D0000}"/>
    <cellStyle name="Comma 2 2 6" xfId="3254" xr:uid="{00000000-0005-0000-0000-0000620D0000}"/>
    <cellStyle name="Comma 2 2 7" xfId="3247" xr:uid="{00000000-0005-0000-0000-0000630D0000}"/>
    <cellStyle name="Comma 2 3" xfId="3255" xr:uid="{00000000-0005-0000-0000-0000640D0000}"/>
    <cellStyle name="Comma 2 3 2" xfId="3256" xr:uid="{00000000-0005-0000-0000-0000650D0000}"/>
    <cellStyle name="Comma 2 3 2 2" xfId="3257" xr:uid="{00000000-0005-0000-0000-0000660D0000}"/>
    <cellStyle name="Comma 2 3 3" xfId="3258" xr:uid="{00000000-0005-0000-0000-0000670D0000}"/>
    <cellStyle name="Comma 2 3 3 2" xfId="3259" xr:uid="{00000000-0005-0000-0000-0000680D0000}"/>
    <cellStyle name="Comma 2 3 3 3" xfId="3260" xr:uid="{00000000-0005-0000-0000-0000690D0000}"/>
    <cellStyle name="Comma 2 3 3 3 2" xfId="3261" xr:uid="{00000000-0005-0000-0000-00006A0D0000}"/>
    <cellStyle name="Comma 2 3 3 3 3" xfId="3262" xr:uid="{00000000-0005-0000-0000-00006B0D0000}"/>
    <cellStyle name="Comma 2 3 4" xfId="3263" xr:uid="{00000000-0005-0000-0000-00006C0D0000}"/>
    <cellStyle name="Comma 2 3 5" xfId="3264" xr:uid="{00000000-0005-0000-0000-00006D0D0000}"/>
    <cellStyle name="Comma 2 3 6" xfId="44590" xr:uid="{00000000-0005-0000-0000-00006E0D0000}"/>
    <cellStyle name="Comma 2 4" xfId="3265" xr:uid="{00000000-0005-0000-0000-00006F0D0000}"/>
    <cellStyle name="Comma 2 4 2" xfId="44591" xr:uid="{00000000-0005-0000-0000-0000700D0000}"/>
    <cellStyle name="Comma 2 5" xfId="44592" xr:uid="{00000000-0005-0000-0000-0000710D0000}"/>
    <cellStyle name="Comma 2 6" xfId="3246" xr:uid="{00000000-0005-0000-0000-0000720D0000}"/>
    <cellStyle name="Comma 20" xfId="3266" xr:uid="{00000000-0005-0000-0000-0000730D0000}"/>
    <cellStyle name="Comma 20 2" xfId="3267" xr:uid="{00000000-0005-0000-0000-0000740D0000}"/>
    <cellStyle name="Comma 20 2 2" xfId="3268" xr:uid="{00000000-0005-0000-0000-0000750D0000}"/>
    <cellStyle name="Comma 20 2 2 2" xfId="3269" xr:uid="{00000000-0005-0000-0000-0000760D0000}"/>
    <cellStyle name="Comma 20 2 2 3" xfId="44593" xr:uid="{00000000-0005-0000-0000-0000770D0000}"/>
    <cellStyle name="Comma 20 2 3" xfId="3270" xr:uid="{00000000-0005-0000-0000-0000780D0000}"/>
    <cellStyle name="Comma 20 2 4" xfId="3271" xr:uid="{00000000-0005-0000-0000-0000790D0000}"/>
    <cellStyle name="Comma 20 2 5" xfId="44594" xr:uid="{00000000-0005-0000-0000-00007A0D0000}"/>
    <cellStyle name="Comma 20 3" xfId="3272" xr:uid="{00000000-0005-0000-0000-00007B0D0000}"/>
    <cellStyle name="Comma 20 3 2" xfId="3273" xr:uid="{00000000-0005-0000-0000-00007C0D0000}"/>
    <cellStyle name="Comma 20 3 2 2" xfId="3274" xr:uid="{00000000-0005-0000-0000-00007D0D0000}"/>
    <cellStyle name="Comma 20 3 3" xfId="3275" xr:uid="{00000000-0005-0000-0000-00007E0D0000}"/>
    <cellStyle name="Comma 20 3 4" xfId="3276" xr:uid="{00000000-0005-0000-0000-00007F0D0000}"/>
    <cellStyle name="Comma 20 3 4 2" xfId="3277" xr:uid="{00000000-0005-0000-0000-0000800D0000}"/>
    <cellStyle name="Comma 20 3 4 3" xfId="3278" xr:uid="{00000000-0005-0000-0000-0000810D0000}"/>
    <cellStyle name="Comma 20 4" xfId="3279" xr:uid="{00000000-0005-0000-0000-0000820D0000}"/>
    <cellStyle name="Comma 20 4 2" xfId="44595" xr:uid="{00000000-0005-0000-0000-0000830D0000}"/>
    <cellStyle name="Comma 20 5" xfId="44596" xr:uid="{00000000-0005-0000-0000-0000840D0000}"/>
    <cellStyle name="Comma 21" xfId="3280" xr:uid="{00000000-0005-0000-0000-0000850D0000}"/>
    <cellStyle name="Comma 21 2" xfId="3281" xr:uid="{00000000-0005-0000-0000-0000860D0000}"/>
    <cellStyle name="Comma 21 2 2" xfId="3282" xr:uid="{00000000-0005-0000-0000-0000870D0000}"/>
    <cellStyle name="Comma 21 2 2 2" xfId="3283" xr:uid="{00000000-0005-0000-0000-0000880D0000}"/>
    <cellStyle name="Comma 21 2 2 3" xfId="44597" xr:uid="{00000000-0005-0000-0000-0000890D0000}"/>
    <cellStyle name="Comma 21 2 3" xfId="3284" xr:uid="{00000000-0005-0000-0000-00008A0D0000}"/>
    <cellStyle name="Comma 21 2 4" xfId="3285" xr:uid="{00000000-0005-0000-0000-00008B0D0000}"/>
    <cellStyle name="Comma 21 2 5" xfId="44598" xr:uid="{00000000-0005-0000-0000-00008C0D0000}"/>
    <cellStyle name="Comma 21 3" xfId="3286" xr:uid="{00000000-0005-0000-0000-00008D0D0000}"/>
    <cellStyle name="Comma 21 3 2" xfId="3287" xr:uid="{00000000-0005-0000-0000-00008E0D0000}"/>
    <cellStyle name="Comma 21 3 2 2" xfId="3288" xr:uid="{00000000-0005-0000-0000-00008F0D0000}"/>
    <cellStyle name="Comma 21 3 3" xfId="3289" xr:uid="{00000000-0005-0000-0000-0000900D0000}"/>
    <cellStyle name="Comma 21 3 4" xfId="3290" xr:uid="{00000000-0005-0000-0000-0000910D0000}"/>
    <cellStyle name="Comma 21 3 4 2" xfId="3291" xr:uid="{00000000-0005-0000-0000-0000920D0000}"/>
    <cellStyle name="Comma 21 3 4 3" xfId="3292" xr:uid="{00000000-0005-0000-0000-0000930D0000}"/>
    <cellStyle name="Comma 21 4" xfId="3293" xr:uid="{00000000-0005-0000-0000-0000940D0000}"/>
    <cellStyle name="Comma 21 4 2" xfId="44599" xr:uid="{00000000-0005-0000-0000-0000950D0000}"/>
    <cellStyle name="Comma 21 5" xfId="44600" xr:uid="{00000000-0005-0000-0000-0000960D0000}"/>
    <cellStyle name="Comma 22" xfId="3294" xr:uid="{00000000-0005-0000-0000-0000970D0000}"/>
    <cellStyle name="Comma 22 2" xfId="3295" xr:uid="{00000000-0005-0000-0000-0000980D0000}"/>
    <cellStyle name="Comma 22 2 2" xfId="3296" xr:uid="{00000000-0005-0000-0000-0000990D0000}"/>
    <cellStyle name="Comma 22 2 2 2" xfId="3297" xr:uid="{00000000-0005-0000-0000-00009A0D0000}"/>
    <cellStyle name="Comma 22 2 2 3" xfId="44601" xr:uid="{00000000-0005-0000-0000-00009B0D0000}"/>
    <cellStyle name="Comma 22 2 3" xfId="3298" xr:uid="{00000000-0005-0000-0000-00009C0D0000}"/>
    <cellStyle name="Comma 22 2 4" xfId="3299" xr:uid="{00000000-0005-0000-0000-00009D0D0000}"/>
    <cellStyle name="Comma 22 2 5" xfId="44602" xr:uid="{00000000-0005-0000-0000-00009E0D0000}"/>
    <cellStyle name="Comma 22 3" xfId="3300" xr:uid="{00000000-0005-0000-0000-00009F0D0000}"/>
    <cellStyle name="Comma 22 3 2" xfId="3301" xr:uid="{00000000-0005-0000-0000-0000A00D0000}"/>
    <cellStyle name="Comma 22 3 2 2" xfId="3302" xr:uid="{00000000-0005-0000-0000-0000A10D0000}"/>
    <cellStyle name="Comma 22 3 3" xfId="3303" xr:uid="{00000000-0005-0000-0000-0000A20D0000}"/>
    <cellStyle name="Comma 22 3 4" xfId="3304" xr:uid="{00000000-0005-0000-0000-0000A30D0000}"/>
    <cellStyle name="Comma 22 3 4 2" xfId="3305" xr:uid="{00000000-0005-0000-0000-0000A40D0000}"/>
    <cellStyle name="Comma 22 3 4 3" xfId="3306" xr:uid="{00000000-0005-0000-0000-0000A50D0000}"/>
    <cellStyle name="Comma 22 4" xfId="3307" xr:uid="{00000000-0005-0000-0000-0000A60D0000}"/>
    <cellStyle name="Comma 22 4 2" xfId="44603" xr:uid="{00000000-0005-0000-0000-0000A70D0000}"/>
    <cellStyle name="Comma 22 5" xfId="44604" xr:uid="{00000000-0005-0000-0000-0000A80D0000}"/>
    <cellStyle name="Comma 23" xfId="3308" xr:uid="{00000000-0005-0000-0000-0000A90D0000}"/>
    <cellStyle name="Comma 23 2" xfId="3309" xr:uid="{00000000-0005-0000-0000-0000AA0D0000}"/>
    <cellStyle name="Comma 23 2 2" xfId="3310" xr:uid="{00000000-0005-0000-0000-0000AB0D0000}"/>
    <cellStyle name="Comma 23 2 2 2" xfId="3311" xr:uid="{00000000-0005-0000-0000-0000AC0D0000}"/>
    <cellStyle name="Comma 23 2 2 3" xfId="44605" xr:uid="{00000000-0005-0000-0000-0000AD0D0000}"/>
    <cellStyle name="Comma 23 2 3" xfId="3312" xr:uid="{00000000-0005-0000-0000-0000AE0D0000}"/>
    <cellStyle name="Comma 23 2 4" xfId="3313" xr:uid="{00000000-0005-0000-0000-0000AF0D0000}"/>
    <cellStyle name="Comma 23 2 5" xfId="44606" xr:uid="{00000000-0005-0000-0000-0000B00D0000}"/>
    <cellStyle name="Comma 23 3" xfId="3314" xr:uid="{00000000-0005-0000-0000-0000B10D0000}"/>
    <cellStyle name="Comma 23 3 2" xfId="3315" xr:uid="{00000000-0005-0000-0000-0000B20D0000}"/>
    <cellStyle name="Comma 23 3 2 2" xfId="3316" xr:uid="{00000000-0005-0000-0000-0000B30D0000}"/>
    <cellStyle name="Comma 23 3 3" xfId="3317" xr:uid="{00000000-0005-0000-0000-0000B40D0000}"/>
    <cellStyle name="Comma 23 3 4" xfId="3318" xr:uid="{00000000-0005-0000-0000-0000B50D0000}"/>
    <cellStyle name="Comma 23 3 4 2" xfId="3319" xr:uid="{00000000-0005-0000-0000-0000B60D0000}"/>
    <cellStyle name="Comma 23 3 4 3" xfId="3320" xr:uid="{00000000-0005-0000-0000-0000B70D0000}"/>
    <cellStyle name="Comma 23 4" xfId="3321" xr:uid="{00000000-0005-0000-0000-0000B80D0000}"/>
    <cellStyle name="Comma 23 4 2" xfId="44607" xr:uid="{00000000-0005-0000-0000-0000B90D0000}"/>
    <cellStyle name="Comma 23 5" xfId="44608" xr:uid="{00000000-0005-0000-0000-0000BA0D0000}"/>
    <cellStyle name="Comma 24" xfId="3322" xr:uid="{00000000-0005-0000-0000-0000BB0D0000}"/>
    <cellStyle name="Comma 24 2" xfId="3323" xr:uid="{00000000-0005-0000-0000-0000BC0D0000}"/>
    <cellStyle name="Comma 24 2 2" xfId="3324" xr:uid="{00000000-0005-0000-0000-0000BD0D0000}"/>
    <cellStyle name="Comma 24 2 2 2" xfId="3325" xr:uid="{00000000-0005-0000-0000-0000BE0D0000}"/>
    <cellStyle name="Comma 24 2 2 3" xfId="44609" xr:uid="{00000000-0005-0000-0000-0000BF0D0000}"/>
    <cellStyle name="Comma 24 2 3" xfId="3326" xr:uid="{00000000-0005-0000-0000-0000C00D0000}"/>
    <cellStyle name="Comma 24 2 4" xfId="3327" xr:uid="{00000000-0005-0000-0000-0000C10D0000}"/>
    <cellStyle name="Comma 24 2 5" xfId="44610" xr:uid="{00000000-0005-0000-0000-0000C20D0000}"/>
    <cellStyle name="Comma 24 3" xfId="3328" xr:uid="{00000000-0005-0000-0000-0000C30D0000}"/>
    <cellStyle name="Comma 24 3 2" xfId="3329" xr:uid="{00000000-0005-0000-0000-0000C40D0000}"/>
    <cellStyle name="Comma 24 3 2 2" xfId="3330" xr:uid="{00000000-0005-0000-0000-0000C50D0000}"/>
    <cellStyle name="Comma 24 3 3" xfId="3331" xr:uid="{00000000-0005-0000-0000-0000C60D0000}"/>
    <cellStyle name="Comma 24 3 4" xfId="3332" xr:uid="{00000000-0005-0000-0000-0000C70D0000}"/>
    <cellStyle name="Comma 24 3 4 2" xfId="3333" xr:uid="{00000000-0005-0000-0000-0000C80D0000}"/>
    <cellStyle name="Comma 24 3 4 3" xfId="3334" xr:uid="{00000000-0005-0000-0000-0000C90D0000}"/>
    <cellStyle name="Comma 24 4" xfId="3335" xr:uid="{00000000-0005-0000-0000-0000CA0D0000}"/>
    <cellStyle name="Comma 24 4 2" xfId="44611" xr:uid="{00000000-0005-0000-0000-0000CB0D0000}"/>
    <cellStyle name="Comma 24 5" xfId="44612" xr:uid="{00000000-0005-0000-0000-0000CC0D0000}"/>
    <cellStyle name="Comma 25" xfId="3336" xr:uid="{00000000-0005-0000-0000-0000CD0D0000}"/>
    <cellStyle name="Comma 25 2" xfId="3337" xr:uid="{00000000-0005-0000-0000-0000CE0D0000}"/>
    <cellStyle name="Comma 25 2 2" xfId="3338" xr:uid="{00000000-0005-0000-0000-0000CF0D0000}"/>
    <cellStyle name="Comma 25 2 2 2" xfId="3339" xr:uid="{00000000-0005-0000-0000-0000D00D0000}"/>
    <cellStyle name="Comma 25 2 2 3" xfId="44613" xr:uid="{00000000-0005-0000-0000-0000D10D0000}"/>
    <cellStyle name="Comma 25 2 3" xfId="3340" xr:uid="{00000000-0005-0000-0000-0000D20D0000}"/>
    <cellStyle name="Comma 25 2 4" xfId="3341" xr:uid="{00000000-0005-0000-0000-0000D30D0000}"/>
    <cellStyle name="Comma 25 2 5" xfId="44614" xr:uid="{00000000-0005-0000-0000-0000D40D0000}"/>
    <cellStyle name="Comma 25 3" xfId="3342" xr:uid="{00000000-0005-0000-0000-0000D50D0000}"/>
    <cellStyle name="Comma 25 3 2" xfId="3343" xr:uid="{00000000-0005-0000-0000-0000D60D0000}"/>
    <cellStyle name="Comma 25 3 2 2" xfId="3344" xr:uid="{00000000-0005-0000-0000-0000D70D0000}"/>
    <cellStyle name="Comma 25 3 3" xfId="3345" xr:uid="{00000000-0005-0000-0000-0000D80D0000}"/>
    <cellStyle name="Comma 25 3 4" xfId="3346" xr:uid="{00000000-0005-0000-0000-0000D90D0000}"/>
    <cellStyle name="Comma 25 3 4 2" xfId="3347" xr:uid="{00000000-0005-0000-0000-0000DA0D0000}"/>
    <cellStyle name="Comma 25 3 4 3" xfId="3348" xr:uid="{00000000-0005-0000-0000-0000DB0D0000}"/>
    <cellStyle name="Comma 25 4" xfId="3349" xr:uid="{00000000-0005-0000-0000-0000DC0D0000}"/>
    <cellStyle name="Comma 25 4 2" xfId="44615" xr:uid="{00000000-0005-0000-0000-0000DD0D0000}"/>
    <cellStyle name="Comma 25 5" xfId="44616" xr:uid="{00000000-0005-0000-0000-0000DE0D0000}"/>
    <cellStyle name="Comma 26" xfId="3350" xr:uid="{00000000-0005-0000-0000-0000DF0D0000}"/>
    <cellStyle name="Comma 26 2" xfId="3351" xr:uid="{00000000-0005-0000-0000-0000E00D0000}"/>
    <cellStyle name="Comma 26 2 2" xfId="3352" xr:uid="{00000000-0005-0000-0000-0000E10D0000}"/>
    <cellStyle name="Comma 26 2 2 2" xfId="3353" xr:uid="{00000000-0005-0000-0000-0000E20D0000}"/>
    <cellStyle name="Comma 26 2 2 3" xfId="44617" xr:uid="{00000000-0005-0000-0000-0000E30D0000}"/>
    <cellStyle name="Comma 26 2 3" xfId="3354" xr:uid="{00000000-0005-0000-0000-0000E40D0000}"/>
    <cellStyle name="Comma 26 2 4" xfId="3355" xr:uid="{00000000-0005-0000-0000-0000E50D0000}"/>
    <cellStyle name="Comma 26 2 5" xfId="44618" xr:uid="{00000000-0005-0000-0000-0000E60D0000}"/>
    <cellStyle name="Comma 26 3" xfId="3356" xr:uid="{00000000-0005-0000-0000-0000E70D0000}"/>
    <cellStyle name="Comma 26 3 2" xfId="3357" xr:uid="{00000000-0005-0000-0000-0000E80D0000}"/>
    <cellStyle name="Comma 26 3 2 2" xfId="3358" xr:uid="{00000000-0005-0000-0000-0000E90D0000}"/>
    <cellStyle name="Comma 26 3 3" xfId="3359" xr:uid="{00000000-0005-0000-0000-0000EA0D0000}"/>
    <cellStyle name="Comma 26 3 4" xfId="3360" xr:uid="{00000000-0005-0000-0000-0000EB0D0000}"/>
    <cellStyle name="Comma 26 3 4 2" xfId="3361" xr:uid="{00000000-0005-0000-0000-0000EC0D0000}"/>
    <cellStyle name="Comma 26 3 4 3" xfId="3362" xr:uid="{00000000-0005-0000-0000-0000ED0D0000}"/>
    <cellStyle name="Comma 26 4" xfId="3363" xr:uid="{00000000-0005-0000-0000-0000EE0D0000}"/>
    <cellStyle name="Comma 26 4 2" xfId="44619" xr:uid="{00000000-0005-0000-0000-0000EF0D0000}"/>
    <cellStyle name="Comma 26 5" xfId="44620" xr:uid="{00000000-0005-0000-0000-0000F00D0000}"/>
    <cellStyle name="Comma 27" xfId="3364" xr:uid="{00000000-0005-0000-0000-0000F10D0000}"/>
    <cellStyle name="Comma 27 2" xfId="3365" xr:uid="{00000000-0005-0000-0000-0000F20D0000}"/>
    <cellStyle name="Comma 27 2 2" xfId="3366" xr:uid="{00000000-0005-0000-0000-0000F30D0000}"/>
    <cellStyle name="Comma 27 2 2 2" xfId="3367" xr:uid="{00000000-0005-0000-0000-0000F40D0000}"/>
    <cellStyle name="Comma 27 2 2 3" xfId="44621" xr:uid="{00000000-0005-0000-0000-0000F50D0000}"/>
    <cellStyle name="Comma 27 2 3" xfId="3368" xr:uid="{00000000-0005-0000-0000-0000F60D0000}"/>
    <cellStyle name="Comma 27 2 4" xfId="3369" xr:uid="{00000000-0005-0000-0000-0000F70D0000}"/>
    <cellStyle name="Comma 27 2 5" xfId="44622" xr:uid="{00000000-0005-0000-0000-0000F80D0000}"/>
    <cellStyle name="Comma 27 3" xfId="3370" xr:uid="{00000000-0005-0000-0000-0000F90D0000}"/>
    <cellStyle name="Comma 27 3 2" xfId="3371" xr:uid="{00000000-0005-0000-0000-0000FA0D0000}"/>
    <cellStyle name="Comma 27 3 2 2" xfId="3372" xr:uid="{00000000-0005-0000-0000-0000FB0D0000}"/>
    <cellStyle name="Comma 27 3 3" xfId="3373" xr:uid="{00000000-0005-0000-0000-0000FC0D0000}"/>
    <cellStyle name="Comma 27 3 4" xfId="3374" xr:uid="{00000000-0005-0000-0000-0000FD0D0000}"/>
    <cellStyle name="Comma 27 3 4 2" xfId="3375" xr:uid="{00000000-0005-0000-0000-0000FE0D0000}"/>
    <cellStyle name="Comma 27 3 4 3" xfId="3376" xr:uid="{00000000-0005-0000-0000-0000FF0D0000}"/>
    <cellStyle name="Comma 27 4" xfId="3377" xr:uid="{00000000-0005-0000-0000-0000000E0000}"/>
    <cellStyle name="Comma 27 4 2" xfId="44623" xr:uid="{00000000-0005-0000-0000-0000010E0000}"/>
    <cellStyle name="Comma 27 5" xfId="44624" xr:uid="{00000000-0005-0000-0000-0000020E0000}"/>
    <cellStyle name="Comma 28" xfId="3378" xr:uid="{00000000-0005-0000-0000-0000030E0000}"/>
    <cellStyle name="Comma 28 2" xfId="3379" xr:uid="{00000000-0005-0000-0000-0000040E0000}"/>
    <cellStyle name="Comma 28 2 2" xfId="3380" xr:uid="{00000000-0005-0000-0000-0000050E0000}"/>
    <cellStyle name="Comma 28 2 2 2" xfId="3381" xr:uid="{00000000-0005-0000-0000-0000060E0000}"/>
    <cellStyle name="Comma 28 2 2 3" xfId="44625" xr:uid="{00000000-0005-0000-0000-0000070E0000}"/>
    <cellStyle name="Comma 28 2 3" xfId="3382" xr:uid="{00000000-0005-0000-0000-0000080E0000}"/>
    <cellStyle name="Comma 28 2 4" xfId="3383" xr:uid="{00000000-0005-0000-0000-0000090E0000}"/>
    <cellStyle name="Comma 28 2 5" xfId="44626" xr:uid="{00000000-0005-0000-0000-00000A0E0000}"/>
    <cellStyle name="Comma 28 3" xfId="3384" xr:uid="{00000000-0005-0000-0000-00000B0E0000}"/>
    <cellStyle name="Comma 28 3 2" xfId="3385" xr:uid="{00000000-0005-0000-0000-00000C0E0000}"/>
    <cellStyle name="Comma 28 3 2 2" xfId="3386" xr:uid="{00000000-0005-0000-0000-00000D0E0000}"/>
    <cellStyle name="Comma 28 3 3" xfId="3387" xr:uid="{00000000-0005-0000-0000-00000E0E0000}"/>
    <cellStyle name="Comma 28 3 4" xfId="3388" xr:uid="{00000000-0005-0000-0000-00000F0E0000}"/>
    <cellStyle name="Comma 28 3 4 2" xfId="3389" xr:uid="{00000000-0005-0000-0000-0000100E0000}"/>
    <cellStyle name="Comma 28 3 4 3" xfId="3390" xr:uid="{00000000-0005-0000-0000-0000110E0000}"/>
    <cellStyle name="Comma 28 4" xfId="3391" xr:uid="{00000000-0005-0000-0000-0000120E0000}"/>
    <cellStyle name="Comma 28 4 2" xfId="44627" xr:uid="{00000000-0005-0000-0000-0000130E0000}"/>
    <cellStyle name="Comma 28 5" xfId="44628" xr:uid="{00000000-0005-0000-0000-0000140E0000}"/>
    <cellStyle name="Comma 29" xfId="3392" xr:uid="{00000000-0005-0000-0000-0000150E0000}"/>
    <cellStyle name="Comma 29 2" xfId="3393" xr:uid="{00000000-0005-0000-0000-0000160E0000}"/>
    <cellStyle name="Comma 29 2 2" xfId="3394" xr:uid="{00000000-0005-0000-0000-0000170E0000}"/>
    <cellStyle name="Comma 29 2 2 2" xfId="3395" xr:uid="{00000000-0005-0000-0000-0000180E0000}"/>
    <cellStyle name="Comma 29 2 2 3" xfId="44629" xr:uid="{00000000-0005-0000-0000-0000190E0000}"/>
    <cellStyle name="Comma 29 2 3" xfId="3396" xr:uid="{00000000-0005-0000-0000-00001A0E0000}"/>
    <cellStyle name="Comma 29 2 4" xfId="3397" xr:uid="{00000000-0005-0000-0000-00001B0E0000}"/>
    <cellStyle name="Comma 29 2 5" xfId="44630" xr:uid="{00000000-0005-0000-0000-00001C0E0000}"/>
    <cellStyle name="Comma 29 3" xfId="3398" xr:uid="{00000000-0005-0000-0000-00001D0E0000}"/>
    <cellStyle name="Comma 29 3 2" xfId="3399" xr:uid="{00000000-0005-0000-0000-00001E0E0000}"/>
    <cellStyle name="Comma 29 3 2 2" xfId="3400" xr:uid="{00000000-0005-0000-0000-00001F0E0000}"/>
    <cellStyle name="Comma 29 3 3" xfId="3401" xr:uid="{00000000-0005-0000-0000-0000200E0000}"/>
    <cellStyle name="Comma 29 3 4" xfId="3402" xr:uid="{00000000-0005-0000-0000-0000210E0000}"/>
    <cellStyle name="Comma 29 3 4 2" xfId="3403" xr:uid="{00000000-0005-0000-0000-0000220E0000}"/>
    <cellStyle name="Comma 29 3 4 3" xfId="3404" xr:uid="{00000000-0005-0000-0000-0000230E0000}"/>
    <cellStyle name="Comma 29 4" xfId="3405" xr:uid="{00000000-0005-0000-0000-0000240E0000}"/>
    <cellStyle name="Comma 29 4 2" xfId="44631" xr:uid="{00000000-0005-0000-0000-0000250E0000}"/>
    <cellStyle name="Comma 29 5" xfId="44632" xr:uid="{00000000-0005-0000-0000-0000260E0000}"/>
    <cellStyle name="Comma 3" xfId="57" xr:uid="{00000000-0005-0000-0000-0000270E0000}"/>
    <cellStyle name="Comma 3 2" xfId="58" xr:uid="{00000000-0005-0000-0000-0000280E0000}"/>
    <cellStyle name="Comma 3 2 2" xfId="3406" xr:uid="{00000000-0005-0000-0000-0000290E0000}"/>
    <cellStyle name="Comma 3 2 2 2" xfId="3407" xr:uid="{00000000-0005-0000-0000-00002A0E0000}"/>
    <cellStyle name="Comma 3 2 2 2 2" xfId="44633" xr:uid="{00000000-0005-0000-0000-00002B0E0000}"/>
    <cellStyle name="Comma 3 2 2 3" xfId="44634" xr:uid="{00000000-0005-0000-0000-00002C0E0000}"/>
    <cellStyle name="Comma 3 2 3" xfId="3408" xr:uid="{00000000-0005-0000-0000-00002D0E0000}"/>
    <cellStyle name="Comma 3 2 3 2" xfId="44635" xr:uid="{00000000-0005-0000-0000-00002E0E0000}"/>
    <cellStyle name="Comma 3 2 3 3" xfId="44636" xr:uid="{00000000-0005-0000-0000-00002F0E0000}"/>
    <cellStyle name="Comma 3 2 4" xfId="3409" xr:uid="{00000000-0005-0000-0000-0000300E0000}"/>
    <cellStyle name="Comma 3 2 5" xfId="3410" xr:uid="{00000000-0005-0000-0000-0000310E0000}"/>
    <cellStyle name="Comma 3 3" xfId="3411" xr:uid="{00000000-0005-0000-0000-0000320E0000}"/>
    <cellStyle name="Comma 3 3 2" xfId="3412" xr:uid="{00000000-0005-0000-0000-0000330E0000}"/>
    <cellStyle name="Comma 3 3 2 2" xfId="3413" xr:uid="{00000000-0005-0000-0000-0000340E0000}"/>
    <cellStyle name="Comma 3 3 3" xfId="3414" xr:uid="{00000000-0005-0000-0000-0000350E0000}"/>
    <cellStyle name="Comma 3 3 4" xfId="3415" xr:uid="{00000000-0005-0000-0000-0000360E0000}"/>
    <cellStyle name="Comma 3 3 4 2" xfId="3416" xr:uid="{00000000-0005-0000-0000-0000370E0000}"/>
    <cellStyle name="Comma 3 3 4 3" xfId="3417" xr:uid="{00000000-0005-0000-0000-0000380E0000}"/>
    <cellStyle name="Comma 3 4" xfId="3418" xr:uid="{00000000-0005-0000-0000-0000390E0000}"/>
    <cellStyle name="Comma 3 4 2" xfId="44637" xr:uid="{00000000-0005-0000-0000-00003A0E0000}"/>
    <cellStyle name="Comma 3 5" xfId="44638" xr:uid="{00000000-0005-0000-0000-00003B0E0000}"/>
    <cellStyle name="Comma 3 6" xfId="44639" xr:uid="{00000000-0005-0000-0000-00003C0E0000}"/>
    <cellStyle name="Comma 3 7" xfId="44640" xr:uid="{00000000-0005-0000-0000-00003D0E0000}"/>
    <cellStyle name="Comma 30" xfId="3419" xr:uid="{00000000-0005-0000-0000-00003E0E0000}"/>
    <cellStyle name="Comma 30 2" xfId="3420" xr:uid="{00000000-0005-0000-0000-00003F0E0000}"/>
    <cellStyle name="Comma 30 2 2" xfId="3421" xr:uid="{00000000-0005-0000-0000-0000400E0000}"/>
    <cellStyle name="Comma 30 2 2 2" xfId="3422" xr:uid="{00000000-0005-0000-0000-0000410E0000}"/>
    <cellStyle name="Comma 30 2 2 3" xfId="44641" xr:uid="{00000000-0005-0000-0000-0000420E0000}"/>
    <cellStyle name="Comma 30 2 3" xfId="3423" xr:uid="{00000000-0005-0000-0000-0000430E0000}"/>
    <cellStyle name="Comma 30 2 4" xfId="3424" xr:uid="{00000000-0005-0000-0000-0000440E0000}"/>
    <cellStyle name="Comma 30 2 5" xfId="44642" xr:uid="{00000000-0005-0000-0000-0000450E0000}"/>
    <cellStyle name="Comma 30 3" xfId="3425" xr:uid="{00000000-0005-0000-0000-0000460E0000}"/>
    <cellStyle name="Comma 30 3 2" xfId="3426" xr:uid="{00000000-0005-0000-0000-0000470E0000}"/>
    <cellStyle name="Comma 30 3 2 2" xfId="3427" xr:uid="{00000000-0005-0000-0000-0000480E0000}"/>
    <cellStyle name="Comma 30 3 3" xfId="3428" xr:uid="{00000000-0005-0000-0000-0000490E0000}"/>
    <cellStyle name="Comma 30 3 4" xfId="3429" xr:uid="{00000000-0005-0000-0000-00004A0E0000}"/>
    <cellStyle name="Comma 30 3 4 2" xfId="3430" xr:uid="{00000000-0005-0000-0000-00004B0E0000}"/>
    <cellStyle name="Comma 30 3 4 3" xfId="3431" xr:uid="{00000000-0005-0000-0000-00004C0E0000}"/>
    <cellStyle name="Comma 30 4" xfId="3432" xr:uid="{00000000-0005-0000-0000-00004D0E0000}"/>
    <cellStyle name="Comma 30 4 2" xfId="44643" xr:uid="{00000000-0005-0000-0000-00004E0E0000}"/>
    <cellStyle name="Comma 30 5" xfId="44644" xr:uid="{00000000-0005-0000-0000-00004F0E0000}"/>
    <cellStyle name="Comma 31" xfId="3433" xr:uid="{00000000-0005-0000-0000-0000500E0000}"/>
    <cellStyle name="Comma 31 2" xfId="3434" xr:uid="{00000000-0005-0000-0000-0000510E0000}"/>
    <cellStyle name="Comma 31 2 2" xfId="3435" xr:uid="{00000000-0005-0000-0000-0000520E0000}"/>
    <cellStyle name="Comma 31 2 2 2" xfId="3436" xr:uid="{00000000-0005-0000-0000-0000530E0000}"/>
    <cellStyle name="Comma 31 2 2 3" xfId="44645" xr:uid="{00000000-0005-0000-0000-0000540E0000}"/>
    <cellStyle name="Comma 31 2 3" xfId="3437" xr:uid="{00000000-0005-0000-0000-0000550E0000}"/>
    <cellStyle name="Comma 31 2 4" xfId="3438" xr:uid="{00000000-0005-0000-0000-0000560E0000}"/>
    <cellStyle name="Comma 31 2 5" xfId="44646" xr:uid="{00000000-0005-0000-0000-0000570E0000}"/>
    <cellStyle name="Comma 31 3" xfId="3439" xr:uid="{00000000-0005-0000-0000-0000580E0000}"/>
    <cellStyle name="Comma 31 3 2" xfId="3440" xr:uid="{00000000-0005-0000-0000-0000590E0000}"/>
    <cellStyle name="Comma 31 3 2 2" xfId="3441" xr:uid="{00000000-0005-0000-0000-00005A0E0000}"/>
    <cellStyle name="Comma 31 3 3" xfId="3442" xr:uid="{00000000-0005-0000-0000-00005B0E0000}"/>
    <cellStyle name="Comma 31 3 4" xfId="3443" xr:uid="{00000000-0005-0000-0000-00005C0E0000}"/>
    <cellStyle name="Comma 31 3 4 2" xfId="3444" xr:uid="{00000000-0005-0000-0000-00005D0E0000}"/>
    <cellStyle name="Comma 31 3 4 3" xfId="3445" xr:uid="{00000000-0005-0000-0000-00005E0E0000}"/>
    <cellStyle name="Comma 31 4" xfId="3446" xr:uid="{00000000-0005-0000-0000-00005F0E0000}"/>
    <cellStyle name="Comma 31 4 2" xfId="44647" xr:uid="{00000000-0005-0000-0000-0000600E0000}"/>
    <cellStyle name="Comma 31 5" xfId="44648" xr:uid="{00000000-0005-0000-0000-0000610E0000}"/>
    <cellStyle name="Comma 32" xfId="3447" xr:uid="{00000000-0005-0000-0000-0000620E0000}"/>
    <cellStyle name="Comma 32 2" xfId="3448" xr:uid="{00000000-0005-0000-0000-0000630E0000}"/>
    <cellStyle name="Comma 32 2 2" xfId="3449" xr:uid="{00000000-0005-0000-0000-0000640E0000}"/>
    <cellStyle name="Comma 32 2 2 2" xfId="3450" xr:uid="{00000000-0005-0000-0000-0000650E0000}"/>
    <cellStyle name="Comma 32 2 2 3" xfId="44649" xr:uid="{00000000-0005-0000-0000-0000660E0000}"/>
    <cellStyle name="Comma 32 2 3" xfId="3451" xr:uid="{00000000-0005-0000-0000-0000670E0000}"/>
    <cellStyle name="Comma 32 2 4" xfId="3452" xr:uid="{00000000-0005-0000-0000-0000680E0000}"/>
    <cellStyle name="Comma 32 2 5" xfId="44650" xr:uid="{00000000-0005-0000-0000-0000690E0000}"/>
    <cellStyle name="Comma 32 3" xfId="3453" xr:uid="{00000000-0005-0000-0000-00006A0E0000}"/>
    <cellStyle name="Comma 32 3 2" xfId="3454" xr:uid="{00000000-0005-0000-0000-00006B0E0000}"/>
    <cellStyle name="Comma 32 3 2 2" xfId="3455" xr:uid="{00000000-0005-0000-0000-00006C0E0000}"/>
    <cellStyle name="Comma 32 3 3" xfId="3456" xr:uid="{00000000-0005-0000-0000-00006D0E0000}"/>
    <cellStyle name="Comma 32 3 4" xfId="3457" xr:uid="{00000000-0005-0000-0000-00006E0E0000}"/>
    <cellStyle name="Comma 32 3 4 2" xfId="3458" xr:uid="{00000000-0005-0000-0000-00006F0E0000}"/>
    <cellStyle name="Comma 32 3 4 3" xfId="3459" xr:uid="{00000000-0005-0000-0000-0000700E0000}"/>
    <cellStyle name="Comma 32 4" xfId="3460" xr:uid="{00000000-0005-0000-0000-0000710E0000}"/>
    <cellStyle name="Comma 32 4 2" xfId="44651" xr:uid="{00000000-0005-0000-0000-0000720E0000}"/>
    <cellStyle name="Comma 32 5" xfId="44652" xr:uid="{00000000-0005-0000-0000-0000730E0000}"/>
    <cellStyle name="Comma 33" xfId="3461" xr:uid="{00000000-0005-0000-0000-0000740E0000}"/>
    <cellStyle name="Comma 33 2" xfId="3462" xr:uid="{00000000-0005-0000-0000-0000750E0000}"/>
    <cellStyle name="Comma 33 2 2" xfId="3463" xr:uid="{00000000-0005-0000-0000-0000760E0000}"/>
    <cellStyle name="Comma 33 2 2 2" xfId="3464" xr:uid="{00000000-0005-0000-0000-0000770E0000}"/>
    <cellStyle name="Comma 33 2 2 3" xfId="44653" xr:uid="{00000000-0005-0000-0000-0000780E0000}"/>
    <cellStyle name="Comma 33 2 3" xfId="3465" xr:uid="{00000000-0005-0000-0000-0000790E0000}"/>
    <cellStyle name="Comma 33 2 4" xfId="3466" xr:uid="{00000000-0005-0000-0000-00007A0E0000}"/>
    <cellStyle name="Comma 33 2 5" xfId="44654" xr:uid="{00000000-0005-0000-0000-00007B0E0000}"/>
    <cellStyle name="Comma 33 3" xfId="3467" xr:uid="{00000000-0005-0000-0000-00007C0E0000}"/>
    <cellStyle name="Comma 33 3 2" xfId="3468" xr:uid="{00000000-0005-0000-0000-00007D0E0000}"/>
    <cellStyle name="Comma 33 3 2 2" xfId="3469" xr:uid="{00000000-0005-0000-0000-00007E0E0000}"/>
    <cellStyle name="Comma 33 3 3" xfId="3470" xr:uid="{00000000-0005-0000-0000-00007F0E0000}"/>
    <cellStyle name="Comma 33 3 4" xfId="3471" xr:uid="{00000000-0005-0000-0000-0000800E0000}"/>
    <cellStyle name="Comma 33 3 4 2" xfId="3472" xr:uid="{00000000-0005-0000-0000-0000810E0000}"/>
    <cellStyle name="Comma 33 3 4 3" xfId="3473" xr:uid="{00000000-0005-0000-0000-0000820E0000}"/>
    <cellStyle name="Comma 33 4" xfId="3474" xr:uid="{00000000-0005-0000-0000-0000830E0000}"/>
    <cellStyle name="Comma 33 4 2" xfId="44655" xr:uid="{00000000-0005-0000-0000-0000840E0000}"/>
    <cellStyle name="Comma 33 5" xfId="44656" xr:uid="{00000000-0005-0000-0000-0000850E0000}"/>
    <cellStyle name="Comma 34" xfId="3475" xr:uid="{00000000-0005-0000-0000-0000860E0000}"/>
    <cellStyle name="Comma 34 2" xfId="3476" xr:uid="{00000000-0005-0000-0000-0000870E0000}"/>
    <cellStyle name="Comma 34 2 2" xfId="3477" xr:uid="{00000000-0005-0000-0000-0000880E0000}"/>
    <cellStyle name="Comma 34 2 2 2" xfId="3478" xr:uid="{00000000-0005-0000-0000-0000890E0000}"/>
    <cellStyle name="Comma 34 2 2 3" xfId="44657" xr:uid="{00000000-0005-0000-0000-00008A0E0000}"/>
    <cellStyle name="Comma 34 2 3" xfId="3479" xr:uid="{00000000-0005-0000-0000-00008B0E0000}"/>
    <cellStyle name="Comma 34 2 4" xfId="3480" xr:uid="{00000000-0005-0000-0000-00008C0E0000}"/>
    <cellStyle name="Comma 34 2 5" xfId="44658" xr:uid="{00000000-0005-0000-0000-00008D0E0000}"/>
    <cellStyle name="Comma 34 3" xfId="3481" xr:uid="{00000000-0005-0000-0000-00008E0E0000}"/>
    <cellStyle name="Comma 34 3 2" xfId="3482" xr:uid="{00000000-0005-0000-0000-00008F0E0000}"/>
    <cellStyle name="Comma 34 3 2 2" xfId="3483" xr:uid="{00000000-0005-0000-0000-0000900E0000}"/>
    <cellStyle name="Comma 34 3 3" xfId="3484" xr:uid="{00000000-0005-0000-0000-0000910E0000}"/>
    <cellStyle name="Comma 34 3 4" xfId="3485" xr:uid="{00000000-0005-0000-0000-0000920E0000}"/>
    <cellStyle name="Comma 34 3 4 2" xfId="3486" xr:uid="{00000000-0005-0000-0000-0000930E0000}"/>
    <cellStyle name="Comma 34 3 4 3" xfId="3487" xr:uid="{00000000-0005-0000-0000-0000940E0000}"/>
    <cellStyle name="Comma 34 4" xfId="3488" xr:uid="{00000000-0005-0000-0000-0000950E0000}"/>
    <cellStyle name="Comma 34 4 2" xfId="44659" xr:uid="{00000000-0005-0000-0000-0000960E0000}"/>
    <cellStyle name="Comma 34 5" xfId="44660" xr:uid="{00000000-0005-0000-0000-0000970E0000}"/>
    <cellStyle name="Comma 35" xfId="3489" xr:uid="{00000000-0005-0000-0000-0000980E0000}"/>
    <cellStyle name="Comma 35 2" xfId="3490" xr:uid="{00000000-0005-0000-0000-0000990E0000}"/>
    <cellStyle name="Comma 35 2 2" xfId="3491" xr:uid="{00000000-0005-0000-0000-00009A0E0000}"/>
    <cellStyle name="Comma 35 2 2 2" xfId="3492" xr:uid="{00000000-0005-0000-0000-00009B0E0000}"/>
    <cellStyle name="Comma 35 2 2 3" xfId="44661" xr:uid="{00000000-0005-0000-0000-00009C0E0000}"/>
    <cellStyle name="Comma 35 2 3" xfId="3493" xr:uid="{00000000-0005-0000-0000-00009D0E0000}"/>
    <cellStyle name="Comma 35 2 4" xfId="3494" xr:uid="{00000000-0005-0000-0000-00009E0E0000}"/>
    <cellStyle name="Comma 35 2 5" xfId="44662" xr:uid="{00000000-0005-0000-0000-00009F0E0000}"/>
    <cellStyle name="Comma 35 3" xfId="3495" xr:uid="{00000000-0005-0000-0000-0000A00E0000}"/>
    <cellStyle name="Comma 35 3 2" xfId="3496" xr:uid="{00000000-0005-0000-0000-0000A10E0000}"/>
    <cellStyle name="Comma 35 3 2 2" xfId="3497" xr:uid="{00000000-0005-0000-0000-0000A20E0000}"/>
    <cellStyle name="Comma 35 3 3" xfId="3498" xr:uid="{00000000-0005-0000-0000-0000A30E0000}"/>
    <cellStyle name="Comma 35 3 4" xfId="3499" xr:uid="{00000000-0005-0000-0000-0000A40E0000}"/>
    <cellStyle name="Comma 35 3 4 2" xfId="3500" xr:uid="{00000000-0005-0000-0000-0000A50E0000}"/>
    <cellStyle name="Comma 35 3 4 3" xfId="3501" xr:uid="{00000000-0005-0000-0000-0000A60E0000}"/>
    <cellStyle name="Comma 35 4" xfId="3502" xr:uid="{00000000-0005-0000-0000-0000A70E0000}"/>
    <cellStyle name="Comma 35 4 2" xfId="44663" xr:uid="{00000000-0005-0000-0000-0000A80E0000}"/>
    <cellStyle name="Comma 35 5" xfId="44664" xr:uid="{00000000-0005-0000-0000-0000A90E0000}"/>
    <cellStyle name="Comma 36" xfId="3503" xr:uid="{00000000-0005-0000-0000-0000AA0E0000}"/>
    <cellStyle name="Comma 36 2" xfId="3504" xr:uid="{00000000-0005-0000-0000-0000AB0E0000}"/>
    <cellStyle name="Comma 36 2 2" xfId="3505" xr:uid="{00000000-0005-0000-0000-0000AC0E0000}"/>
    <cellStyle name="Comma 36 2 2 2" xfId="3506" xr:uid="{00000000-0005-0000-0000-0000AD0E0000}"/>
    <cellStyle name="Comma 36 2 2 3" xfId="44665" xr:uid="{00000000-0005-0000-0000-0000AE0E0000}"/>
    <cellStyle name="Comma 36 2 3" xfId="3507" xr:uid="{00000000-0005-0000-0000-0000AF0E0000}"/>
    <cellStyle name="Comma 36 2 4" xfId="3508" xr:uid="{00000000-0005-0000-0000-0000B00E0000}"/>
    <cellStyle name="Comma 36 2 5" xfId="44666" xr:uid="{00000000-0005-0000-0000-0000B10E0000}"/>
    <cellStyle name="Comma 36 3" xfId="3509" xr:uid="{00000000-0005-0000-0000-0000B20E0000}"/>
    <cellStyle name="Comma 36 3 2" xfId="3510" xr:uid="{00000000-0005-0000-0000-0000B30E0000}"/>
    <cellStyle name="Comma 36 3 2 2" xfId="3511" xr:uid="{00000000-0005-0000-0000-0000B40E0000}"/>
    <cellStyle name="Comma 36 3 3" xfId="3512" xr:uid="{00000000-0005-0000-0000-0000B50E0000}"/>
    <cellStyle name="Comma 36 3 4" xfId="3513" xr:uid="{00000000-0005-0000-0000-0000B60E0000}"/>
    <cellStyle name="Comma 36 3 4 2" xfId="3514" xr:uid="{00000000-0005-0000-0000-0000B70E0000}"/>
    <cellStyle name="Comma 36 3 4 3" xfId="3515" xr:uid="{00000000-0005-0000-0000-0000B80E0000}"/>
    <cellStyle name="Comma 36 4" xfId="3516" xr:uid="{00000000-0005-0000-0000-0000B90E0000}"/>
    <cellStyle name="Comma 36 4 2" xfId="44667" xr:uid="{00000000-0005-0000-0000-0000BA0E0000}"/>
    <cellStyle name="Comma 36 5" xfId="44668" xr:uid="{00000000-0005-0000-0000-0000BB0E0000}"/>
    <cellStyle name="Comma 37" xfId="3517" xr:uid="{00000000-0005-0000-0000-0000BC0E0000}"/>
    <cellStyle name="Comma 37 2" xfId="3518" xr:uid="{00000000-0005-0000-0000-0000BD0E0000}"/>
    <cellStyle name="Comma 37 2 2" xfId="3519" xr:uid="{00000000-0005-0000-0000-0000BE0E0000}"/>
    <cellStyle name="Comma 37 2 2 2" xfId="3520" xr:uid="{00000000-0005-0000-0000-0000BF0E0000}"/>
    <cellStyle name="Comma 37 2 2 3" xfId="44669" xr:uid="{00000000-0005-0000-0000-0000C00E0000}"/>
    <cellStyle name="Comma 37 2 3" xfId="3521" xr:uid="{00000000-0005-0000-0000-0000C10E0000}"/>
    <cellStyle name="Comma 37 2 4" xfId="3522" xr:uid="{00000000-0005-0000-0000-0000C20E0000}"/>
    <cellStyle name="Comma 37 2 5" xfId="44670" xr:uid="{00000000-0005-0000-0000-0000C30E0000}"/>
    <cellStyle name="Comma 37 3" xfId="3523" xr:uid="{00000000-0005-0000-0000-0000C40E0000}"/>
    <cellStyle name="Comma 37 3 2" xfId="3524" xr:uid="{00000000-0005-0000-0000-0000C50E0000}"/>
    <cellStyle name="Comma 37 3 2 2" xfId="3525" xr:uid="{00000000-0005-0000-0000-0000C60E0000}"/>
    <cellStyle name="Comma 37 3 3" xfId="3526" xr:uid="{00000000-0005-0000-0000-0000C70E0000}"/>
    <cellStyle name="Comma 37 3 4" xfId="3527" xr:uid="{00000000-0005-0000-0000-0000C80E0000}"/>
    <cellStyle name="Comma 37 3 4 2" xfId="3528" xr:uid="{00000000-0005-0000-0000-0000C90E0000}"/>
    <cellStyle name="Comma 37 3 4 3" xfId="3529" xr:uid="{00000000-0005-0000-0000-0000CA0E0000}"/>
    <cellStyle name="Comma 37 4" xfId="3530" xr:uid="{00000000-0005-0000-0000-0000CB0E0000}"/>
    <cellStyle name="Comma 37 4 2" xfId="44671" xr:uid="{00000000-0005-0000-0000-0000CC0E0000}"/>
    <cellStyle name="Comma 37 5" xfId="44672" xr:uid="{00000000-0005-0000-0000-0000CD0E0000}"/>
    <cellStyle name="Comma 38" xfId="3531" xr:uid="{00000000-0005-0000-0000-0000CE0E0000}"/>
    <cellStyle name="Comma 38 2" xfId="3532" xr:uid="{00000000-0005-0000-0000-0000CF0E0000}"/>
    <cellStyle name="Comma 38 2 2" xfId="3533" xr:uid="{00000000-0005-0000-0000-0000D00E0000}"/>
    <cellStyle name="Comma 38 2 2 2" xfId="3534" xr:uid="{00000000-0005-0000-0000-0000D10E0000}"/>
    <cellStyle name="Comma 38 2 2 3" xfId="44673" xr:uid="{00000000-0005-0000-0000-0000D20E0000}"/>
    <cellStyle name="Comma 38 2 3" xfId="3535" xr:uid="{00000000-0005-0000-0000-0000D30E0000}"/>
    <cellStyle name="Comma 38 2 4" xfId="3536" xr:uid="{00000000-0005-0000-0000-0000D40E0000}"/>
    <cellStyle name="Comma 38 2 5" xfId="44674" xr:uid="{00000000-0005-0000-0000-0000D50E0000}"/>
    <cellStyle name="Comma 38 3" xfId="3537" xr:uid="{00000000-0005-0000-0000-0000D60E0000}"/>
    <cellStyle name="Comma 38 3 2" xfId="3538" xr:uid="{00000000-0005-0000-0000-0000D70E0000}"/>
    <cellStyle name="Comma 38 3 2 2" xfId="3539" xr:uid="{00000000-0005-0000-0000-0000D80E0000}"/>
    <cellStyle name="Comma 38 3 3" xfId="3540" xr:uid="{00000000-0005-0000-0000-0000D90E0000}"/>
    <cellStyle name="Comma 38 3 4" xfId="3541" xr:uid="{00000000-0005-0000-0000-0000DA0E0000}"/>
    <cellStyle name="Comma 38 3 4 2" xfId="3542" xr:uid="{00000000-0005-0000-0000-0000DB0E0000}"/>
    <cellStyle name="Comma 38 3 4 3" xfId="3543" xr:uid="{00000000-0005-0000-0000-0000DC0E0000}"/>
    <cellStyle name="Comma 38 4" xfId="3544" xr:uid="{00000000-0005-0000-0000-0000DD0E0000}"/>
    <cellStyle name="Comma 38 4 2" xfId="44675" xr:uid="{00000000-0005-0000-0000-0000DE0E0000}"/>
    <cellStyle name="Comma 38 5" xfId="44676" xr:uid="{00000000-0005-0000-0000-0000DF0E0000}"/>
    <cellStyle name="Comma 39" xfId="3545" xr:uid="{00000000-0005-0000-0000-0000E00E0000}"/>
    <cellStyle name="Comma 39 2" xfId="3546" xr:uid="{00000000-0005-0000-0000-0000E10E0000}"/>
    <cellStyle name="Comma 39 2 2" xfId="3547" xr:uid="{00000000-0005-0000-0000-0000E20E0000}"/>
    <cellStyle name="Comma 39 2 2 2" xfId="3548" xr:uid="{00000000-0005-0000-0000-0000E30E0000}"/>
    <cellStyle name="Comma 39 2 2 3" xfId="44677" xr:uid="{00000000-0005-0000-0000-0000E40E0000}"/>
    <cellStyle name="Comma 39 2 3" xfId="3549" xr:uid="{00000000-0005-0000-0000-0000E50E0000}"/>
    <cellStyle name="Comma 39 2 4" xfId="3550" xr:uid="{00000000-0005-0000-0000-0000E60E0000}"/>
    <cellStyle name="Comma 39 2 5" xfId="44678" xr:uid="{00000000-0005-0000-0000-0000E70E0000}"/>
    <cellStyle name="Comma 39 3" xfId="3551" xr:uid="{00000000-0005-0000-0000-0000E80E0000}"/>
    <cellStyle name="Comma 39 3 2" xfId="3552" xr:uid="{00000000-0005-0000-0000-0000E90E0000}"/>
    <cellStyle name="Comma 39 3 2 2" xfId="3553" xr:uid="{00000000-0005-0000-0000-0000EA0E0000}"/>
    <cellStyle name="Comma 39 3 3" xfId="3554" xr:uid="{00000000-0005-0000-0000-0000EB0E0000}"/>
    <cellStyle name="Comma 39 3 4" xfId="3555" xr:uid="{00000000-0005-0000-0000-0000EC0E0000}"/>
    <cellStyle name="Comma 39 3 4 2" xfId="3556" xr:uid="{00000000-0005-0000-0000-0000ED0E0000}"/>
    <cellStyle name="Comma 39 3 4 3" xfId="3557" xr:uid="{00000000-0005-0000-0000-0000EE0E0000}"/>
    <cellStyle name="Comma 39 4" xfId="3558" xr:uid="{00000000-0005-0000-0000-0000EF0E0000}"/>
    <cellStyle name="Comma 39 4 2" xfId="44679" xr:uid="{00000000-0005-0000-0000-0000F00E0000}"/>
    <cellStyle name="Comma 39 5" xfId="44680" xr:uid="{00000000-0005-0000-0000-0000F10E0000}"/>
    <cellStyle name="Comma 4" xfId="59" xr:uid="{00000000-0005-0000-0000-0000F20E0000}"/>
    <cellStyle name="Comma 4 2" xfId="3559" xr:uid="{00000000-0005-0000-0000-0000F30E0000}"/>
    <cellStyle name="Comma 4 2 2" xfId="3560" xr:uid="{00000000-0005-0000-0000-0000F40E0000}"/>
    <cellStyle name="Comma 4 2 2 2" xfId="3561" xr:uid="{00000000-0005-0000-0000-0000F50E0000}"/>
    <cellStyle name="Comma 4 2 2 3" xfId="44681" xr:uid="{00000000-0005-0000-0000-0000F60E0000}"/>
    <cellStyle name="Comma 4 2 3" xfId="3562" xr:uid="{00000000-0005-0000-0000-0000F70E0000}"/>
    <cellStyle name="Comma 4 2 4" xfId="3563" xr:uid="{00000000-0005-0000-0000-0000F80E0000}"/>
    <cellStyle name="Comma 4 2 5" xfId="44682" xr:uid="{00000000-0005-0000-0000-0000F90E0000}"/>
    <cellStyle name="Comma 4 3" xfId="3564" xr:uid="{00000000-0005-0000-0000-0000FA0E0000}"/>
    <cellStyle name="Comma 4 3 2" xfId="3565" xr:uid="{00000000-0005-0000-0000-0000FB0E0000}"/>
    <cellStyle name="Comma 4 3 2 2" xfId="3566" xr:uid="{00000000-0005-0000-0000-0000FC0E0000}"/>
    <cellStyle name="Comma 4 3 3" xfId="3567" xr:uid="{00000000-0005-0000-0000-0000FD0E0000}"/>
    <cellStyle name="Comma 4 3 4" xfId="3568" xr:uid="{00000000-0005-0000-0000-0000FE0E0000}"/>
    <cellStyle name="Comma 4 3 4 2" xfId="3569" xr:uid="{00000000-0005-0000-0000-0000FF0E0000}"/>
    <cellStyle name="Comma 4 3 4 3" xfId="3570" xr:uid="{00000000-0005-0000-0000-0000000F0000}"/>
    <cellStyle name="Comma 4 4" xfId="3571" xr:uid="{00000000-0005-0000-0000-0000010F0000}"/>
    <cellStyle name="Comma 4 4 2" xfId="44683" xr:uid="{00000000-0005-0000-0000-0000020F0000}"/>
    <cellStyle name="Comma 4 5" xfId="44684" xr:uid="{00000000-0005-0000-0000-0000030F0000}"/>
    <cellStyle name="Comma 40" xfId="3572" xr:uid="{00000000-0005-0000-0000-0000040F0000}"/>
    <cellStyle name="Comma 40 2" xfId="3573" xr:uid="{00000000-0005-0000-0000-0000050F0000}"/>
    <cellStyle name="Comma 40 2 2" xfId="3574" xr:uid="{00000000-0005-0000-0000-0000060F0000}"/>
    <cellStyle name="Comma 40 2 2 2" xfId="3575" xr:uid="{00000000-0005-0000-0000-0000070F0000}"/>
    <cellStyle name="Comma 40 2 2 3" xfId="44685" xr:uid="{00000000-0005-0000-0000-0000080F0000}"/>
    <cellStyle name="Comma 40 2 3" xfId="3576" xr:uid="{00000000-0005-0000-0000-0000090F0000}"/>
    <cellStyle name="Comma 40 2 4" xfId="3577" xr:uid="{00000000-0005-0000-0000-00000A0F0000}"/>
    <cellStyle name="Comma 40 2 5" xfId="44686" xr:uid="{00000000-0005-0000-0000-00000B0F0000}"/>
    <cellStyle name="Comma 40 3" xfId="3578" xr:uid="{00000000-0005-0000-0000-00000C0F0000}"/>
    <cellStyle name="Comma 40 3 2" xfId="3579" xr:uid="{00000000-0005-0000-0000-00000D0F0000}"/>
    <cellStyle name="Comma 40 3 2 2" xfId="3580" xr:uid="{00000000-0005-0000-0000-00000E0F0000}"/>
    <cellStyle name="Comma 40 3 3" xfId="3581" xr:uid="{00000000-0005-0000-0000-00000F0F0000}"/>
    <cellStyle name="Comma 40 3 4" xfId="3582" xr:uid="{00000000-0005-0000-0000-0000100F0000}"/>
    <cellStyle name="Comma 40 3 4 2" xfId="3583" xr:uid="{00000000-0005-0000-0000-0000110F0000}"/>
    <cellStyle name="Comma 40 3 4 3" xfId="3584" xr:uid="{00000000-0005-0000-0000-0000120F0000}"/>
    <cellStyle name="Comma 40 4" xfId="3585" xr:uid="{00000000-0005-0000-0000-0000130F0000}"/>
    <cellStyle name="Comma 40 4 2" xfId="44687" xr:uid="{00000000-0005-0000-0000-0000140F0000}"/>
    <cellStyle name="Comma 40 5" xfId="44688" xr:uid="{00000000-0005-0000-0000-0000150F0000}"/>
    <cellStyle name="Comma 41" xfId="3586" xr:uid="{00000000-0005-0000-0000-0000160F0000}"/>
    <cellStyle name="Comma 41 2" xfId="3587" xr:uid="{00000000-0005-0000-0000-0000170F0000}"/>
    <cellStyle name="Comma 41 2 2" xfId="3588" xr:uid="{00000000-0005-0000-0000-0000180F0000}"/>
    <cellStyle name="Comma 41 2 2 2" xfId="3589" xr:uid="{00000000-0005-0000-0000-0000190F0000}"/>
    <cellStyle name="Comma 41 2 2 3" xfId="44689" xr:uid="{00000000-0005-0000-0000-00001A0F0000}"/>
    <cellStyle name="Comma 41 2 3" xfId="3590" xr:uid="{00000000-0005-0000-0000-00001B0F0000}"/>
    <cellStyle name="Comma 41 2 4" xfId="3591" xr:uid="{00000000-0005-0000-0000-00001C0F0000}"/>
    <cellStyle name="Comma 41 2 5" xfId="44690" xr:uid="{00000000-0005-0000-0000-00001D0F0000}"/>
    <cellStyle name="Comma 41 3" xfId="3592" xr:uid="{00000000-0005-0000-0000-00001E0F0000}"/>
    <cellStyle name="Comma 41 3 2" xfId="3593" xr:uid="{00000000-0005-0000-0000-00001F0F0000}"/>
    <cellStyle name="Comma 41 3 2 2" xfId="3594" xr:uid="{00000000-0005-0000-0000-0000200F0000}"/>
    <cellStyle name="Comma 41 3 3" xfId="3595" xr:uid="{00000000-0005-0000-0000-0000210F0000}"/>
    <cellStyle name="Comma 41 3 4" xfId="3596" xr:uid="{00000000-0005-0000-0000-0000220F0000}"/>
    <cellStyle name="Comma 41 3 4 2" xfId="3597" xr:uid="{00000000-0005-0000-0000-0000230F0000}"/>
    <cellStyle name="Comma 41 3 4 3" xfId="3598" xr:uid="{00000000-0005-0000-0000-0000240F0000}"/>
    <cellStyle name="Comma 41 4" xfId="3599" xr:uid="{00000000-0005-0000-0000-0000250F0000}"/>
    <cellStyle name="Comma 41 4 2" xfId="44691" xr:uid="{00000000-0005-0000-0000-0000260F0000}"/>
    <cellStyle name="Comma 41 5" xfId="44692" xr:uid="{00000000-0005-0000-0000-0000270F0000}"/>
    <cellStyle name="Comma 42" xfId="3600" xr:uid="{00000000-0005-0000-0000-0000280F0000}"/>
    <cellStyle name="Comma 42 2" xfId="3601" xr:uid="{00000000-0005-0000-0000-0000290F0000}"/>
    <cellStyle name="Comma 42 2 2" xfId="3602" xr:uid="{00000000-0005-0000-0000-00002A0F0000}"/>
    <cellStyle name="Comma 42 2 2 2" xfId="3603" xr:uid="{00000000-0005-0000-0000-00002B0F0000}"/>
    <cellStyle name="Comma 42 2 2 3" xfId="44693" xr:uid="{00000000-0005-0000-0000-00002C0F0000}"/>
    <cellStyle name="Comma 42 2 3" xfId="3604" xr:uid="{00000000-0005-0000-0000-00002D0F0000}"/>
    <cellStyle name="Comma 42 2 4" xfId="3605" xr:uid="{00000000-0005-0000-0000-00002E0F0000}"/>
    <cellStyle name="Comma 42 2 5" xfId="44694" xr:uid="{00000000-0005-0000-0000-00002F0F0000}"/>
    <cellStyle name="Comma 42 3" xfId="3606" xr:uid="{00000000-0005-0000-0000-0000300F0000}"/>
    <cellStyle name="Comma 42 3 2" xfId="3607" xr:uid="{00000000-0005-0000-0000-0000310F0000}"/>
    <cellStyle name="Comma 42 3 2 2" xfId="3608" xr:uid="{00000000-0005-0000-0000-0000320F0000}"/>
    <cellStyle name="Comma 42 3 3" xfId="3609" xr:uid="{00000000-0005-0000-0000-0000330F0000}"/>
    <cellStyle name="Comma 42 3 4" xfId="3610" xr:uid="{00000000-0005-0000-0000-0000340F0000}"/>
    <cellStyle name="Comma 42 3 4 2" xfId="3611" xr:uid="{00000000-0005-0000-0000-0000350F0000}"/>
    <cellStyle name="Comma 42 3 4 3" xfId="3612" xr:uid="{00000000-0005-0000-0000-0000360F0000}"/>
    <cellStyle name="Comma 42 4" xfId="3613" xr:uid="{00000000-0005-0000-0000-0000370F0000}"/>
    <cellStyle name="Comma 42 4 2" xfId="44695" xr:uid="{00000000-0005-0000-0000-0000380F0000}"/>
    <cellStyle name="Comma 42 5" xfId="44696" xr:uid="{00000000-0005-0000-0000-0000390F0000}"/>
    <cellStyle name="Comma 43" xfId="3614" xr:uid="{00000000-0005-0000-0000-00003A0F0000}"/>
    <cellStyle name="Comma 43 2" xfId="3615" xr:uid="{00000000-0005-0000-0000-00003B0F0000}"/>
    <cellStyle name="Comma 43 2 2" xfId="3616" xr:uid="{00000000-0005-0000-0000-00003C0F0000}"/>
    <cellStyle name="Comma 43 2 2 2" xfId="3617" xr:uid="{00000000-0005-0000-0000-00003D0F0000}"/>
    <cellStyle name="Comma 43 2 2 3" xfId="44697" xr:uid="{00000000-0005-0000-0000-00003E0F0000}"/>
    <cellStyle name="Comma 43 2 3" xfId="3618" xr:uid="{00000000-0005-0000-0000-00003F0F0000}"/>
    <cellStyle name="Comma 43 2 4" xfId="3619" xr:uid="{00000000-0005-0000-0000-0000400F0000}"/>
    <cellStyle name="Comma 43 2 5" xfId="44698" xr:uid="{00000000-0005-0000-0000-0000410F0000}"/>
    <cellStyle name="Comma 43 3" xfId="3620" xr:uid="{00000000-0005-0000-0000-0000420F0000}"/>
    <cellStyle name="Comma 43 3 2" xfId="3621" xr:uid="{00000000-0005-0000-0000-0000430F0000}"/>
    <cellStyle name="Comma 43 3 2 2" xfId="3622" xr:uid="{00000000-0005-0000-0000-0000440F0000}"/>
    <cellStyle name="Comma 43 3 3" xfId="3623" xr:uid="{00000000-0005-0000-0000-0000450F0000}"/>
    <cellStyle name="Comma 43 3 4" xfId="3624" xr:uid="{00000000-0005-0000-0000-0000460F0000}"/>
    <cellStyle name="Comma 43 3 4 2" xfId="3625" xr:uid="{00000000-0005-0000-0000-0000470F0000}"/>
    <cellStyle name="Comma 43 3 4 3" xfId="3626" xr:uid="{00000000-0005-0000-0000-0000480F0000}"/>
    <cellStyle name="Comma 43 4" xfId="3627" xr:uid="{00000000-0005-0000-0000-0000490F0000}"/>
    <cellStyle name="Comma 43 4 2" xfId="44699" xr:uid="{00000000-0005-0000-0000-00004A0F0000}"/>
    <cellStyle name="Comma 43 5" xfId="44700" xr:uid="{00000000-0005-0000-0000-00004B0F0000}"/>
    <cellStyle name="Comma 44" xfId="3628" xr:uid="{00000000-0005-0000-0000-00004C0F0000}"/>
    <cellStyle name="Comma 44 2" xfId="3629" xr:uid="{00000000-0005-0000-0000-00004D0F0000}"/>
    <cellStyle name="Comma 44 2 2" xfId="3630" xr:uid="{00000000-0005-0000-0000-00004E0F0000}"/>
    <cellStyle name="Comma 44 2 2 2" xfId="3631" xr:uid="{00000000-0005-0000-0000-00004F0F0000}"/>
    <cellStyle name="Comma 44 2 2 3" xfId="44701" xr:uid="{00000000-0005-0000-0000-0000500F0000}"/>
    <cellStyle name="Comma 44 2 3" xfId="3632" xr:uid="{00000000-0005-0000-0000-0000510F0000}"/>
    <cellStyle name="Comma 44 2 4" xfId="3633" xr:uid="{00000000-0005-0000-0000-0000520F0000}"/>
    <cellStyle name="Comma 44 2 5" xfId="44702" xr:uid="{00000000-0005-0000-0000-0000530F0000}"/>
    <cellStyle name="Comma 44 3" xfId="3634" xr:uid="{00000000-0005-0000-0000-0000540F0000}"/>
    <cellStyle name="Comma 44 3 2" xfId="3635" xr:uid="{00000000-0005-0000-0000-0000550F0000}"/>
    <cellStyle name="Comma 44 3 2 2" xfId="3636" xr:uid="{00000000-0005-0000-0000-0000560F0000}"/>
    <cellStyle name="Comma 44 3 3" xfId="3637" xr:uid="{00000000-0005-0000-0000-0000570F0000}"/>
    <cellStyle name="Comma 44 3 4" xfId="3638" xr:uid="{00000000-0005-0000-0000-0000580F0000}"/>
    <cellStyle name="Comma 44 3 4 2" xfId="3639" xr:uid="{00000000-0005-0000-0000-0000590F0000}"/>
    <cellStyle name="Comma 44 3 4 3" xfId="3640" xr:uid="{00000000-0005-0000-0000-00005A0F0000}"/>
    <cellStyle name="Comma 44 4" xfId="3641" xr:uid="{00000000-0005-0000-0000-00005B0F0000}"/>
    <cellStyle name="Comma 44 4 2" xfId="44703" xr:uid="{00000000-0005-0000-0000-00005C0F0000}"/>
    <cellStyle name="Comma 44 5" xfId="44704" xr:uid="{00000000-0005-0000-0000-00005D0F0000}"/>
    <cellStyle name="Comma 45" xfId="3642" xr:uid="{00000000-0005-0000-0000-00005E0F0000}"/>
    <cellStyle name="Comma 45 2" xfId="3643" xr:uid="{00000000-0005-0000-0000-00005F0F0000}"/>
    <cellStyle name="Comma 45 2 2" xfId="3644" xr:uid="{00000000-0005-0000-0000-0000600F0000}"/>
    <cellStyle name="Comma 45 2 2 2" xfId="3645" xr:uid="{00000000-0005-0000-0000-0000610F0000}"/>
    <cellStyle name="Comma 45 2 2 3" xfId="44705" xr:uid="{00000000-0005-0000-0000-0000620F0000}"/>
    <cellStyle name="Comma 45 2 3" xfId="3646" xr:uid="{00000000-0005-0000-0000-0000630F0000}"/>
    <cellStyle name="Comma 45 2 4" xfId="3647" xr:uid="{00000000-0005-0000-0000-0000640F0000}"/>
    <cellStyle name="Comma 45 2 5" xfId="44706" xr:uid="{00000000-0005-0000-0000-0000650F0000}"/>
    <cellStyle name="Comma 45 3" xfId="3648" xr:uid="{00000000-0005-0000-0000-0000660F0000}"/>
    <cellStyle name="Comma 45 3 2" xfId="3649" xr:uid="{00000000-0005-0000-0000-0000670F0000}"/>
    <cellStyle name="Comma 45 3 2 2" xfId="3650" xr:uid="{00000000-0005-0000-0000-0000680F0000}"/>
    <cellStyle name="Comma 45 3 3" xfId="3651" xr:uid="{00000000-0005-0000-0000-0000690F0000}"/>
    <cellStyle name="Comma 45 3 4" xfId="3652" xr:uid="{00000000-0005-0000-0000-00006A0F0000}"/>
    <cellStyle name="Comma 45 3 4 2" xfId="3653" xr:uid="{00000000-0005-0000-0000-00006B0F0000}"/>
    <cellStyle name="Comma 45 3 4 3" xfId="3654" xr:uid="{00000000-0005-0000-0000-00006C0F0000}"/>
    <cellStyle name="Comma 45 4" xfId="3655" xr:uid="{00000000-0005-0000-0000-00006D0F0000}"/>
    <cellStyle name="Comma 45 4 2" xfId="44707" xr:uid="{00000000-0005-0000-0000-00006E0F0000}"/>
    <cellStyle name="Comma 45 5" xfId="44708" xr:uid="{00000000-0005-0000-0000-00006F0F0000}"/>
    <cellStyle name="Comma 46" xfId="3656" xr:uid="{00000000-0005-0000-0000-0000700F0000}"/>
    <cellStyle name="Comma 46 2" xfId="3657" xr:uid="{00000000-0005-0000-0000-0000710F0000}"/>
    <cellStyle name="Comma 46 2 2" xfId="3658" xr:uid="{00000000-0005-0000-0000-0000720F0000}"/>
    <cellStyle name="Comma 46 2 2 2" xfId="3659" xr:uid="{00000000-0005-0000-0000-0000730F0000}"/>
    <cellStyle name="Comma 46 2 2 3" xfId="44709" xr:uid="{00000000-0005-0000-0000-0000740F0000}"/>
    <cellStyle name="Comma 46 2 3" xfId="3660" xr:uid="{00000000-0005-0000-0000-0000750F0000}"/>
    <cellStyle name="Comma 46 2 4" xfId="3661" xr:uid="{00000000-0005-0000-0000-0000760F0000}"/>
    <cellStyle name="Comma 46 2 5" xfId="44710" xr:uid="{00000000-0005-0000-0000-0000770F0000}"/>
    <cellStyle name="Comma 46 3" xfId="3662" xr:uid="{00000000-0005-0000-0000-0000780F0000}"/>
    <cellStyle name="Comma 46 3 2" xfId="3663" xr:uid="{00000000-0005-0000-0000-0000790F0000}"/>
    <cellStyle name="Comma 46 3 2 2" xfId="3664" xr:uid="{00000000-0005-0000-0000-00007A0F0000}"/>
    <cellStyle name="Comma 46 3 3" xfId="3665" xr:uid="{00000000-0005-0000-0000-00007B0F0000}"/>
    <cellStyle name="Comma 46 3 4" xfId="3666" xr:uid="{00000000-0005-0000-0000-00007C0F0000}"/>
    <cellStyle name="Comma 46 3 4 2" xfId="3667" xr:uid="{00000000-0005-0000-0000-00007D0F0000}"/>
    <cellStyle name="Comma 46 3 4 3" xfId="3668" xr:uid="{00000000-0005-0000-0000-00007E0F0000}"/>
    <cellStyle name="Comma 46 4" xfId="3669" xr:uid="{00000000-0005-0000-0000-00007F0F0000}"/>
    <cellStyle name="Comma 46 4 2" xfId="44711" xr:uid="{00000000-0005-0000-0000-0000800F0000}"/>
    <cellStyle name="Comma 46 5" xfId="44712" xr:uid="{00000000-0005-0000-0000-0000810F0000}"/>
    <cellStyle name="Comma 47" xfId="3670" xr:uid="{00000000-0005-0000-0000-0000820F0000}"/>
    <cellStyle name="Comma 47 2" xfId="3671" xr:uid="{00000000-0005-0000-0000-0000830F0000}"/>
    <cellStyle name="Comma 47 2 2" xfId="3672" xr:uid="{00000000-0005-0000-0000-0000840F0000}"/>
    <cellStyle name="Comma 47 2 2 2" xfId="3673" xr:uid="{00000000-0005-0000-0000-0000850F0000}"/>
    <cellStyle name="Comma 47 2 2 3" xfId="44713" xr:uid="{00000000-0005-0000-0000-0000860F0000}"/>
    <cellStyle name="Comma 47 2 3" xfId="3674" xr:uid="{00000000-0005-0000-0000-0000870F0000}"/>
    <cellStyle name="Comma 47 2 4" xfId="3675" xr:uid="{00000000-0005-0000-0000-0000880F0000}"/>
    <cellStyle name="Comma 47 2 5" xfId="44714" xr:uid="{00000000-0005-0000-0000-0000890F0000}"/>
    <cellStyle name="Comma 47 3" xfId="3676" xr:uid="{00000000-0005-0000-0000-00008A0F0000}"/>
    <cellStyle name="Comma 47 3 2" xfId="3677" xr:uid="{00000000-0005-0000-0000-00008B0F0000}"/>
    <cellStyle name="Comma 47 3 2 2" xfId="3678" xr:uid="{00000000-0005-0000-0000-00008C0F0000}"/>
    <cellStyle name="Comma 47 3 3" xfId="3679" xr:uid="{00000000-0005-0000-0000-00008D0F0000}"/>
    <cellStyle name="Comma 47 3 4" xfId="3680" xr:uid="{00000000-0005-0000-0000-00008E0F0000}"/>
    <cellStyle name="Comma 47 3 4 2" xfId="3681" xr:uid="{00000000-0005-0000-0000-00008F0F0000}"/>
    <cellStyle name="Comma 47 3 4 3" xfId="3682" xr:uid="{00000000-0005-0000-0000-0000900F0000}"/>
    <cellStyle name="Comma 47 4" xfId="3683" xr:uid="{00000000-0005-0000-0000-0000910F0000}"/>
    <cellStyle name="Comma 47 4 2" xfId="44715" xr:uid="{00000000-0005-0000-0000-0000920F0000}"/>
    <cellStyle name="Comma 47 5" xfId="44716" xr:uid="{00000000-0005-0000-0000-0000930F0000}"/>
    <cellStyle name="Comma 48" xfId="3684" xr:uid="{00000000-0005-0000-0000-0000940F0000}"/>
    <cellStyle name="Comma 48 2" xfId="3685" xr:uid="{00000000-0005-0000-0000-0000950F0000}"/>
    <cellStyle name="Comma 48 2 2" xfId="44717" xr:uid="{00000000-0005-0000-0000-0000960F0000}"/>
    <cellStyle name="Comma 48 3" xfId="44718" xr:uid="{00000000-0005-0000-0000-0000970F0000}"/>
    <cellStyle name="Comma 49" xfId="3686" xr:uid="{00000000-0005-0000-0000-0000980F0000}"/>
    <cellStyle name="Comma 5" xfId="3687" xr:uid="{00000000-0005-0000-0000-0000990F0000}"/>
    <cellStyle name="Comma 5 2" xfId="3688" xr:uid="{00000000-0005-0000-0000-00009A0F0000}"/>
    <cellStyle name="Comma 5 2 2" xfId="3689" xr:uid="{00000000-0005-0000-0000-00009B0F0000}"/>
    <cellStyle name="Comma 5 2 2 2" xfId="44719" xr:uid="{00000000-0005-0000-0000-00009C0F0000}"/>
    <cellStyle name="Comma 5 2 3" xfId="3690" xr:uid="{00000000-0005-0000-0000-00009D0F0000}"/>
    <cellStyle name="Comma 5 2 3 2" xfId="44720" xr:uid="{00000000-0005-0000-0000-00009E0F0000}"/>
    <cellStyle name="Comma 5 2 4" xfId="3691" xr:uid="{00000000-0005-0000-0000-00009F0F0000}"/>
    <cellStyle name="Comma 5 2 5" xfId="3692" xr:uid="{00000000-0005-0000-0000-0000A00F0000}"/>
    <cellStyle name="Comma 5 3" xfId="3693" xr:uid="{00000000-0005-0000-0000-0000A10F0000}"/>
    <cellStyle name="Comma 5 3 2" xfId="3694" xr:uid="{00000000-0005-0000-0000-0000A20F0000}"/>
    <cellStyle name="Comma 5 3 2 2" xfId="3695" xr:uid="{00000000-0005-0000-0000-0000A30F0000}"/>
    <cellStyle name="Comma 5 3 2 3" xfId="44721" xr:uid="{00000000-0005-0000-0000-0000A40F0000}"/>
    <cellStyle name="Comma 5 3 3" xfId="3696" xr:uid="{00000000-0005-0000-0000-0000A50F0000}"/>
    <cellStyle name="Comma 5 3 3 2" xfId="3697" xr:uid="{00000000-0005-0000-0000-0000A60F0000}"/>
    <cellStyle name="Comma 5 3 3 3" xfId="3698" xr:uid="{00000000-0005-0000-0000-0000A70F0000}"/>
    <cellStyle name="Comma 5 3 3 3 2" xfId="3699" xr:uid="{00000000-0005-0000-0000-0000A80F0000}"/>
    <cellStyle name="Comma 5 3 3 3 3" xfId="3700" xr:uid="{00000000-0005-0000-0000-0000A90F0000}"/>
    <cellStyle name="Comma 5 3 4" xfId="3701" xr:uid="{00000000-0005-0000-0000-0000AA0F0000}"/>
    <cellStyle name="Comma 5 3 5" xfId="44722" xr:uid="{00000000-0005-0000-0000-0000AB0F0000}"/>
    <cellStyle name="Comma 5 4" xfId="3702" xr:uid="{00000000-0005-0000-0000-0000AC0F0000}"/>
    <cellStyle name="Comma 5 4 2" xfId="44723" xr:uid="{00000000-0005-0000-0000-0000AD0F0000}"/>
    <cellStyle name="Comma 5 5" xfId="44724" xr:uid="{00000000-0005-0000-0000-0000AE0F0000}"/>
    <cellStyle name="Comma 50" xfId="3703" xr:uid="{00000000-0005-0000-0000-0000AF0F0000}"/>
    <cellStyle name="Comma 51" xfId="3704" xr:uid="{00000000-0005-0000-0000-0000B00F0000}"/>
    <cellStyle name="Comma 52" xfId="3705" xr:uid="{00000000-0005-0000-0000-0000B10F0000}"/>
    <cellStyle name="Comma 53" xfId="3706" xr:uid="{00000000-0005-0000-0000-0000B20F0000}"/>
    <cellStyle name="Comma 54" xfId="3707" xr:uid="{00000000-0005-0000-0000-0000B30F0000}"/>
    <cellStyle name="Comma 55" xfId="44382" xr:uid="{00000000-0005-0000-0000-0000B40F0000}"/>
    <cellStyle name="Comma 56" xfId="44725" xr:uid="{00000000-0005-0000-0000-0000B50F0000}"/>
    <cellStyle name="Comma 57" xfId="44726" xr:uid="{00000000-0005-0000-0000-0000B60F0000}"/>
    <cellStyle name="Comma 58" xfId="44727" xr:uid="{00000000-0005-0000-0000-0000B70F0000}"/>
    <cellStyle name="Comma 59" xfId="44728" xr:uid="{00000000-0005-0000-0000-0000B80F0000}"/>
    <cellStyle name="Comma 6" xfId="3708" xr:uid="{00000000-0005-0000-0000-0000B90F0000}"/>
    <cellStyle name="Comma 6 2" xfId="3709" xr:uid="{00000000-0005-0000-0000-0000BA0F0000}"/>
    <cellStyle name="Comma 6 2 2" xfId="3710" xr:uid="{00000000-0005-0000-0000-0000BB0F0000}"/>
    <cellStyle name="Comma 6 2 2 2" xfId="44729" xr:uid="{00000000-0005-0000-0000-0000BC0F0000}"/>
    <cellStyle name="Comma 6 2 3" xfId="3711" xr:uid="{00000000-0005-0000-0000-0000BD0F0000}"/>
    <cellStyle name="Comma 6 2 3 2" xfId="44730" xr:uid="{00000000-0005-0000-0000-0000BE0F0000}"/>
    <cellStyle name="Comma 6 2 4" xfId="3712" xr:uid="{00000000-0005-0000-0000-0000BF0F0000}"/>
    <cellStyle name="Comma 6 2 5" xfId="3713" xr:uid="{00000000-0005-0000-0000-0000C00F0000}"/>
    <cellStyle name="Comma 6 3" xfId="3714" xr:uid="{00000000-0005-0000-0000-0000C10F0000}"/>
    <cellStyle name="Comma 6 3 2" xfId="3715" xr:uid="{00000000-0005-0000-0000-0000C20F0000}"/>
    <cellStyle name="Comma 6 3 2 2" xfId="3716" xr:uid="{00000000-0005-0000-0000-0000C30F0000}"/>
    <cellStyle name="Comma 6 3 2 3" xfId="44731" xr:uid="{00000000-0005-0000-0000-0000C40F0000}"/>
    <cellStyle name="Comma 6 3 3" xfId="3717" xr:uid="{00000000-0005-0000-0000-0000C50F0000}"/>
    <cellStyle name="Comma 6 3 3 2" xfId="3718" xr:uid="{00000000-0005-0000-0000-0000C60F0000}"/>
    <cellStyle name="Comma 6 3 3 3" xfId="3719" xr:uid="{00000000-0005-0000-0000-0000C70F0000}"/>
    <cellStyle name="Comma 6 3 3 3 2" xfId="3720" xr:uid="{00000000-0005-0000-0000-0000C80F0000}"/>
    <cellStyle name="Comma 6 3 3 3 3" xfId="3721" xr:uid="{00000000-0005-0000-0000-0000C90F0000}"/>
    <cellStyle name="Comma 6 3 4" xfId="3722" xr:uid="{00000000-0005-0000-0000-0000CA0F0000}"/>
    <cellStyle name="Comma 6 3 5" xfId="44732" xr:uid="{00000000-0005-0000-0000-0000CB0F0000}"/>
    <cellStyle name="Comma 6 4" xfId="3723" xr:uid="{00000000-0005-0000-0000-0000CC0F0000}"/>
    <cellStyle name="Comma 6 4 2" xfId="44733" xr:uid="{00000000-0005-0000-0000-0000CD0F0000}"/>
    <cellStyle name="Comma 6 5" xfId="44734" xr:uid="{00000000-0005-0000-0000-0000CE0F0000}"/>
    <cellStyle name="Comma 60" xfId="44735" xr:uid="{00000000-0005-0000-0000-0000CF0F0000}"/>
    <cellStyle name="Comma 61" xfId="44736" xr:uid="{00000000-0005-0000-0000-0000D00F0000}"/>
    <cellStyle name="Comma 62" xfId="44737" xr:uid="{00000000-0005-0000-0000-0000D10F0000}"/>
    <cellStyle name="Comma 62 2" xfId="44738" xr:uid="{00000000-0005-0000-0000-0000D20F0000}"/>
    <cellStyle name="Comma 62 3" xfId="44739" xr:uid="{00000000-0005-0000-0000-0000D30F0000}"/>
    <cellStyle name="Comma 63" xfId="44740" xr:uid="{00000000-0005-0000-0000-0000D40F0000}"/>
    <cellStyle name="Comma 64" xfId="44741" xr:uid="{00000000-0005-0000-0000-0000D50F0000}"/>
    <cellStyle name="Comma 65" xfId="44742" xr:uid="{00000000-0005-0000-0000-0000D60F0000}"/>
    <cellStyle name="Comma 66" xfId="44743" xr:uid="{00000000-0005-0000-0000-0000D70F0000}"/>
    <cellStyle name="Comma 67" xfId="44744" xr:uid="{00000000-0005-0000-0000-0000D80F0000}"/>
    <cellStyle name="Comma 68" xfId="44745" xr:uid="{00000000-0005-0000-0000-0000D90F0000}"/>
    <cellStyle name="Comma 69" xfId="44746" xr:uid="{00000000-0005-0000-0000-0000DA0F0000}"/>
    <cellStyle name="Comma 7" xfId="3724" xr:uid="{00000000-0005-0000-0000-0000DB0F0000}"/>
    <cellStyle name="Comma 7 2" xfId="3725" xr:uid="{00000000-0005-0000-0000-0000DC0F0000}"/>
    <cellStyle name="Comma 7 2 2" xfId="3726" xr:uid="{00000000-0005-0000-0000-0000DD0F0000}"/>
    <cellStyle name="Comma 7 2 2 2" xfId="3727" xr:uid="{00000000-0005-0000-0000-0000DE0F0000}"/>
    <cellStyle name="Comma 7 2 2 3" xfId="44747" xr:uid="{00000000-0005-0000-0000-0000DF0F0000}"/>
    <cellStyle name="Comma 7 2 3" xfId="3728" xr:uid="{00000000-0005-0000-0000-0000E00F0000}"/>
    <cellStyle name="Comma 7 2 4" xfId="3729" xr:uid="{00000000-0005-0000-0000-0000E10F0000}"/>
    <cellStyle name="Comma 7 2 5" xfId="44748" xr:uid="{00000000-0005-0000-0000-0000E20F0000}"/>
    <cellStyle name="Comma 7 3" xfId="3730" xr:uid="{00000000-0005-0000-0000-0000E30F0000}"/>
    <cellStyle name="Comma 7 3 2" xfId="3731" xr:uid="{00000000-0005-0000-0000-0000E40F0000}"/>
    <cellStyle name="Comma 7 3 2 2" xfId="3732" xr:uid="{00000000-0005-0000-0000-0000E50F0000}"/>
    <cellStyle name="Comma 7 3 3" xfId="3733" xr:uid="{00000000-0005-0000-0000-0000E60F0000}"/>
    <cellStyle name="Comma 7 3 4" xfId="3734" xr:uid="{00000000-0005-0000-0000-0000E70F0000}"/>
    <cellStyle name="Comma 7 3 4 2" xfId="3735" xr:uid="{00000000-0005-0000-0000-0000E80F0000}"/>
    <cellStyle name="Comma 7 3 4 3" xfId="3736" xr:uid="{00000000-0005-0000-0000-0000E90F0000}"/>
    <cellStyle name="Comma 7 4" xfId="3737" xr:uid="{00000000-0005-0000-0000-0000EA0F0000}"/>
    <cellStyle name="Comma 7 4 2" xfId="44749" xr:uid="{00000000-0005-0000-0000-0000EB0F0000}"/>
    <cellStyle name="Comma 7 5" xfId="44750" xr:uid="{00000000-0005-0000-0000-0000EC0F0000}"/>
    <cellStyle name="Comma 70" xfId="44751" xr:uid="{00000000-0005-0000-0000-0000ED0F0000}"/>
    <cellStyle name="Comma 71" xfId="44752" xr:uid="{00000000-0005-0000-0000-0000EE0F0000}"/>
    <cellStyle name="Comma 72" xfId="44753" xr:uid="{00000000-0005-0000-0000-0000EF0F0000}"/>
    <cellStyle name="Comma 73" xfId="44754" xr:uid="{00000000-0005-0000-0000-0000F00F0000}"/>
    <cellStyle name="Comma 74" xfId="44755" xr:uid="{00000000-0005-0000-0000-0000F10F0000}"/>
    <cellStyle name="Comma 75" xfId="44756" xr:uid="{00000000-0005-0000-0000-0000F20F0000}"/>
    <cellStyle name="Comma 76" xfId="44757" xr:uid="{00000000-0005-0000-0000-0000F30F0000}"/>
    <cellStyle name="Comma 77" xfId="44758" xr:uid="{00000000-0005-0000-0000-0000F40F0000}"/>
    <cellStyle name="Comma 78" xfId="44759" xr:uid="{00000000-0005-0000-0000-0000F50F0000}"/>
    <cellStyle name="Comma 79" xfId="44760" xr:uid="{00000000-0005-0000-0000-0000F60F0000}"/>
    <cellStyle name="Comma 8" xfId="3738" xr:uid="{00000000-0005-0000-0000-0000F70F0000}"/>
    <cellStyle name="Comma 8 2" xfId="3739" xr:uid="{00000000-0005-0000-0000-0000F80F0000}"/>
    <cellStyle name="Comma 8 2 2" xfId="3740" xr:uid="{00000000-0005-0000-0000-0000F90F0000}"/>
    <cellStyle name="Comma 8 2 2 2" xfId="3741" xr:uid="{00000000-0005-0000-0000-0000FA0F0000}"/>
    <cellStyle name="Comma 8 2 2 3" xfId="44761" xr:uid="{00000000-0005-0000-0000-0000FB0F0000}"/>
    <cellStyle name="Comma 8 2 3" xfId="3742" xr:uid="{00000000-0005-0000-0000-0000FC0F0000}"/>
    <cellStyle name="Comma 8 2 4" xfId="3743" xr:uid="{00000000-0005-0000-0000-0000FD0F0000}"/>
    <cellStyle name="Comma 8 2 5" xfId="44762" xr:uid="{00000000-0005-0000-0000-0000FE0F0000}"/>
    <cellStyle name="Comma 8 3" xfId="3744" xr:uid="{00000000-0005-0000-0000-0000FF0F0000}"/>
    <cellStyle name="Comma 8 3 2" xfId="3745" xr:uid="{00000000-0005-0000-0000-000000100000}"/>
    <cellStyle name="Comma 8 3 2 2" xfId="3746" xr:uid="{00000000-0005-0000-0000-000001100000}"/>
    <cellStyle name="Comma 8 3 3" xfId="3747" xr:uid="{00000000-0005-0000-0000-000002100000}"/>
    <cellStyle name="Comma 8 3 4" xfId="3748" xr:uid="{00000000-0005-0000-0000-000003100000}"/>
    <cellStyle name="Comma 8 3 4 2" xfId="3749" xr:uid="{00000000-0005-0000-0000-000004100000}"/>
    <cellStyle name="Comma 8 3 4 3" xfId="3750" xr:uid="{00000000-0005-0000-0000-000005100000}"/>
    <cellStyle name="Comma 8 4" xfId="3751" xr:uid="{00000000-0005-0000-0000-000006100000}"/>
    <cellStyle name="Comma 8 4 2" xfId="44763" xr:uid="{00000000-0005-0000-0000-000007100000}"/>
    <cellStyle name="Comma 8 5" xfId="44764" xr:uid="{00000000-0005-0000-0000-000008100000}"/>
    <cellStyle name="Comma 80" xfId="44765" xr:uid="{00000000-0005-0000-0000-000009100000}"/>
    <cellStyle name="Comma 81" xfId="44766" xr:uid="{00000000-0005-0000-0000-00000A100000}"/>
    <cellStyle name="Comma 82" xfId="44767" xr:uid="{00000000-0005-0000-0000-00000B100000}"/>
    <cellStyle name="Comma 83" xfId="44768" xr:uid="{00000000-0005-0000-0000-00000C100000}"/>
    <cellStyle name="Comma 84" xfId="44769" xr:uid="{00000000-0005-0000-0000-00000D100000}"/>
    <cellStyle name="Comma 85" xfId="44770" xr:uid="{00000000-0005-0000-0000-00000E100000}"/>
    <cellStyle name="Comma 86" xfId="44339" xr:uid="{00000000-0005-0000-0000-00000F100000}"/>
    <cellStyle name="Comma 87" xfId="60554" xr:uid="{F2C62208-5F51-4D66-8344-6DC2D830AAA2}"/>
    <cellStyle name="Comma 88" xfId="60569" xr:uid="{EFF6A2D6-85EC-4AC9-8E22-183E58F73F68}"/>
    <cellStyle name="Comma 9" xfId="3752" xr:uid="{00000000-0005-0000-0000-000010100000}"/>
    <cellStyle name="Comma 9 2" xfId="3753" xr:uid="{00000000-0005-0000-0000-000011100000}"/>
    <cellStyle name="Comma 9 2 2" xfId="3754" xr:uid="{00000000-0005-0000-0000-000012100000}"/>
    <cellStyle name="Comma 9 2 2 2" xfId="3755" xr:uid="{00000000-0005-0000-0000-000013100000}"/>
    <cellStyle name="Comma 9 2 2 3" xfId="44771" xr:uid="{00000000-0005-0000-0000-000014100000}"/>
    <cellStyle name="Comma 9 2 3" xfId="3756" xr:uid="{00000000-0005-0000-0000-000015100000}"/>
    <cellStyle name="Comma 9 2 4" xfId="3757" xr:uid="{00000000-0005-0000-0000-000016100000}"/>
    <cellStyle name="Comma 9 2 5" xfId="44772" xr:uid="{00000000-0005-0000-0000-000017100000}"/>
    <cellStyle name="Comma 9 3" xfId="3758" xr:uid="{00000000-0005-0000-0000-000018100000}"/>
    <cellStyle name="Comma 9 3 2" xfId="3759" xr:uid="{00000000-0005-0000-0000-000019100000}"/>
    <cellStyle name="Comma 9 3 2 2" xfId="3760" xr:uid="{00000000-0005-0000-0000-00001A100000}"/>
    <cellStyle name="Comma 9 3 3" xfId="3761" xr:uid="{00000000-0005-0000-0000-00001B100000}"/>
    <cellStyle name="Comma 9 3 4" xfId="3762" xr:uid="{00000000-0005-0000-0000-00001C100000}"/>
    <cellStyle name="Comma 9 3 4 2" xfId="3763" xr:uid="{00000000-0005-0000-0000-00001D100000}"/>
    <cellStyle name="Comma 9 3 4 3" xfId="3764" xr:uid="{00000000-0005-0000-0000-00001E100000}"/>
    <cellStyle name="Comma 9 4" xfId="3765" xr:uid="{00000000-0005-0000-0000-00001F100000}"/>
    <cellStyle name="Comma 9 4 2" xfId="44773" xr:uid="{00000000-0005-0000-0000-000020100000}"/>
    <cellStyle name="Comma 9 5" xfId="44774" xr:uid="{00000000-0005-0000-0000-000021100000}"/>
    <cellStyle name="Comma w/1 decimals" xfId="3766" xr:uid="{00000000-0005-0000-0000-000022100000}"/>
    <cellStyle name="Comma w/1 decimals 2" xfId="3767" xr:uid="{00000000-0005-0000-0000-000023100000}"/>
    <cellStyle name="Comma w/1 decimals 3" xfId="3768" xr:uid="{00000000-0005-0000-0000-000024100000}"/>
    <cellStyle name="Comma w/1 decimals 4" xfId="44775" xr:uid="{00000000-0005-0000-0000-000025100000}"/>
    <cellStyle name="Comma w/1 decimals 5" xfId="44776" xr:uid="{00000000-0005-0000-0000-000026100000}"/>
    <cellStyle name="Comma w/2 decimals" xfId="3769" xr:uid="{00000000-0005-0000-0000-000027100000}"/>
    <cellStyle name="Comma w/2 decimals 2" xfId="3770" xr:uid="{00000000-0005-0000-0000-000028100000}"/>
    <cellStyle name="Comma w/2 decimals 3" xfId="3771" xr:uid="{00000000-0005-0000-0000-000029100000}"/>
    <cellStyle name="Comma w/2 decimals 4" xfId="44777" xr:uid="{00000000-0005-0000-0000-00002A100000}"/>
    <cellStyle name="Comma w/2 decimals 5" xfId="44778" xr:uid="{00000000-0005-0000-0000-00002B100000}"/>
    <cellStyle name="Comma0" xfId="60" xr:uid="{00000000-0005-0000-0000-00002C100000}"/>
    <cellStyle name="Comma0 2" xfId="61" xr:uid="{00000000-0005-0000-0000-00002D100000}"/>
    <cellStyle name="Comma0 2 2" xfId="3772" xr:uid="{00000000-0005-0000-0000-00002E100000}"/>
    <cellStyle name="Copied" xfId="3773" xr:uid="{00000000-0005-0000-0000-00002F100000}"/>
    <cellStyle name="Copied 2" xfId="3774" xr:uid="{00000000-0005-0000-0000-000030100000}"/>
    <cellStyle name="Copied 3" xfId="3775" xr:uid="{00000000-0005-0000-0000-000031100000}"/>
    <cellStyle name="Currency" xfId="62" builtinId="4"/>
    <cellStyle name="Currency (0)" xfId="3776" xr:uid="{00000000-0005-0000-0000-000033100000}"/>
    <cellStyle name="Currency (0) 2" xfId="3777" xr:uid="{00000000-0005-0000-0000-000034100000}"/>
    <cellStyle name="Currency (0) 3" xfId="3778" xr:uid="{00000000-0005-0000-0000-000035100000}"/>
    <cellStyle name="Currency (2)" xfId="3779" xr:uid="{00000000-0005-0000-0000-000036100000}"/>
    <cellStyle name="Currency (2) 2" xfId="3780" xr:uid="{00000000-0005-0000-0000-000037100000}"/>
    <cellStyle name="Currency (2) 3" xfId="3781" xr:uid="{00000000-0005-0000-0000-000038100000}"/>
    <cellStyle name="Currency [$0]" xfId="3782" xr:uid="{00000000-0005-0000-0000-000039100000}"/>
    <cellStyle name="Currency [$0] 2" xfId="3783" xr:uid="{00000000-0005-0000-0000-00003A100000}"/>
    <cellStyle name="Currency [$0] 3" xfId="3784" xr:uid="{00000000-0005-0000-0000-00003B100000}"/>
    <cellStyle name="Currency [£0]" xfId="3785" xr:uid="{00000000-0005-0000-0000-00003C100000}"/>
    <cellStyle name="Currency [£0] 2" xfId="3786" xr:uid="{00000000-0005-0000-0000-00003D100000}"/>
    <cellStyle name="Currency [£0] 3" xfId="3787" xr:uid="{00000000-0005-0000-0000-00003E100000}"/>
    <cellStyle name="Currency [00]" xfId="3788" xr:uid="{00000000-0005-0000-0000-00003F100000}"/>
    <cellStyle name="Currency [00] 2" xfId="3789" xr:uid="{00000000-0005-0000-0000-000040100000}"/>
    <cellStyle name="Currency [00] 3" xfId="3790" xr:uid="{00000000-0005-0000-0000-000041100000}"/>
    <cellStyle name="Currency 10" xfId="63" xr:uid="{00000000-0005-0000-0000-000042100000}"/>
    <cellStyle name="Currency 10 2" xfId="3791" xr:uid="{00000000-0005-0000-0000-000043100000}"/>
    <cellStyle name="Currency 10 2 2" xfId="3792" xr:uid="{00000000-0005-0000-0000-000044100000}"/>
    <cellStyle name="Currency 10 2 2 2" xfId="3793" xr:uid="{00000000-0005-0000-0000-000045100000}"/>
    <cellStyle name="Currency 10 2 2 3" xfId="44779" xr:uid="{00000000-0005-0000-0000-000046100000}"/>
    <cellStyle name="Currency 10 2 3" xfId="3794" xr:uid="{00000000-0005-0000-0000-000047100000}"/>
    <cellStyle name="Currency 10 2 4" xfId="3795" xr:uid="{00000000-0005-0000-0000-000048100000}"/>
    <cellStyle name="Currency 10 2 5" xfId="44780" xr:uid="{00000000-0005-0000-0000-000049100000}"/>
    <cellStyle name="Currency 10 3" xfId="3796" xr:uid="{00000000-0005-0000-0000-00004A100000}"/>
    <cellStyle name="Currency 10 3 2" xfId="3797" xr:uid="{00000000-0005-0000-0000-00004B100000}"/>
    <cellStyle name="Currency 10 3 2 2" xfId="3798" xr:uid="{00000000-0005-0000-0000-00004C100000}"/>
    <cellStyle name="Currency 10 3 3" xfId="3799" xr:uid="{00000000-0005-0000-0000-00004D100000}"/>
    <cellStyle name="Currency 10 3 4" xfId="3800" xr:uid="{00000000-0005-0000-0000-00004E100000}"/>
    <cellStyle name="Currency 10 3 4 2" xfId="3801" xr:uid="{00000000-0005-0000-0000-00004F100000}"/>
    <cellStyle name="Currency 10 3 4 3" xfId="3802" xr:uid="{00000000-0005-0000-0000-000050100000}"/>
    <cellStyle name="Currency 10 4" xfId="3803" xr:uid="{00000000-0005-0000-0000-000051100000}"/>
    <cellStyle name="Currency 10 4 2" xfId="44781" xr:uid="{00000000-0005-0000-0000-000052100000}"/>
    <cellStyle name="Currency 10 5" xfId="44782" xr:uid="{00000000-0005-0000-0000-000053100000}"/>
    <cellStyle name="Currency 100" xfId="3804" xr:uid="{00000000-0005-0000-0000-000054100000}"/>
    <cellStyle name="Currency 100 2" xfId="3805" xr:uid="{00000000-0005-0000-0000-000055100000}"/>
    <cellStyle name="Currency 100 3" xfId="3806" xr:uid="{00000000-0005-0000-0000-000056100000}"/>
    <cellStyle name="Currency 101" xfId="3807" xr:uid="{00000000-0005-0000-0000-000057100000}"/>
    <cellStyle name="Currency 101 2" xfId="3808" xr:uid="{00000000-0005-0000-0000-000058100000}"/>
    <cellStyle name="Currency 101 3" xfId="3809" xr:uid="{00000000-0005-0000-0000-000059100000}"/>
    <cellStyle name="Currency 102" xfId="3810" xr:uid="{00000000-0005-0000-0000-00005A100000}"/>
    <cellStyle name="Currency 102 2" xfId="3811" xr:uid="{00000000-0005-0000-0000-00005B100000}"/>
    <cellStyle name="Currency 102 3" xfId="3812" xr:uid="{00000000-0005-0000-0000-00005C100000}"/>
    <cellStyle name="Currency 103" xfId="3813" xr:uid="{00000000-0005-0000-0000-00005D100000}"/>
    <cellStyle name="Currency 103 2" xfId="3814" xr:uid="{00000000-0005-0000-0000-00005E100000}"/>
    <cellStyle name="Currency 104" xfId="3815" xr:uid="{00000000-0005-0000-0000-00005F100000}"/>
    <cellStyle name="Currency 104 2" xfId="3816" xr:uid="{00000000-0005-0000-0000-000060100000}"/>
    <cellStyle name="Currency 105" xfId="3817" xr:uid="{00000000-0005-0000-0000-000061100000}"/>
    <cellStyle name="Currency 105 2" xfId="3818" xr:uid="{00000000-0005-0000-0000-000062100000}"/>
    <cellStyle name="Currency 106" xfId="3819" xr:uid="{00000000-0005-0000-0000-000063100000}"/>
    <cellStyle name="Currency 106 2" xfId="3820" xr:uid="{00000000-0005-0000-0000-000064100000}"/>
    <cellStyle name="Currency 107" xfId="3821" xr:uid="{00000000-0005-0000-0000-000065100000}"/>
    <cellStyle name="Currency 107 2" xfId="3822" xr:uid="{00000000-0005-0000-0000-000066100000}"/>
    <cellStyle name="Currency 108" xfId="3823" xr:uid="{00000000-0005-0000-0000-000067100000}"/>
    <cellStyle name="Currency 108 2" xfId="3824" xr:uid="{00000000-0005-0000-0000-000068100000}"/>
    <cellStyle name="Currency 109" xfId="3825" xr:uid="{00000000-0005-0000-0000-000069100000}"/>
    <cellStyle name="Currency 109 2" xfId="3826" xr:uid="{00000000-0005-0000-0000-00006A100000}"/>
    <cellStyle name="Currency 11" xfId="3827" xr:uid="{00000000-0005-0000-0000-00006B100000}"/>
    <cellStyle name="Currency 11 2" xfId="3828" xr:uid="{00000000-0005-0000-0000-00006C100000}"/>
    <cellStyle name="Currency 11 2 2" xfId="3829" xr:uid="{00000000-0005-0000-0000-00006D100000}"/>
    <cellStyle name="Currency 11 2 2 2" xfId="3830" xr:uid="{00000000-0005-0000-0000-00006E100000}"/>
    <cellStyle name="Currency 11 2 2 3" xfId="44783" xr:uid="{00000000-0005-0000-0000-00006F100000}"/>
    <cellStyle name="Currency 11 2 3" xfId="3831" xr:uid="{00000000-0005-0000-0000-000070100000}"/>
    <cellStyle name="Currency 11 2 4" xfId="3832" xr:uid="{00000000-0005-0000-0000-000071100000}"/>
    <cellStyle name="Currency 11 2 5" xfId="44784" xr:uid="{00000000-0005-0000-0000-000072100000}"/>
    <cellStyle name="Currency 11 3" xfId="3833" xr:uid="{00000000-0005-0000-0000-000073100000}"/>
    <cellStyle name="Currency 11 3 2" xfId="3834" xr:uid="{00000000-0005-0000-0000-000074100000}"/>
    <cellStyle name="Currency 11 3 2 2" xfId="3835" xr:uid="{00000000-0005-0000-0000-000075100000}"/>
    <cellStyle name="Currency 11 3 3" xfId="3836" xr:uid="{00000000-0005-0000-0000-000076100000}"/>
    <cellStyle name="Currency 11 3 4" xfId="3837" xr:uid="{00000000-0005-0000-0000-000077100000}"/>
    <cellStyle name="Currency 11 3 4 2" xfId="3838" xr:uid="{00000000-0005-0000-0000-000078100000}"/>
    <cellStyle name="Currency 11 3 4 3" xfId="3839" xr:uid="{00000000-0005-0000-0000-000079100000}"/>
    <cellStyle name="Currency 11 4" xfId="3840" xr:uid="{00000000-0005-0000-0000-00007A100000}"/>
    <cellStyle name="Currency 11 4 2" xfId="44785" xr:uid="{00000000-0005-0000-0000-00007B100000}"/>
    <cellStyle name="Currency 11 5" xfId="44786" xr:uid="{00000000-0005-0000-0000-00007C100000}"/>
    <cellStyle name="Currency 110" xfId="3841" xr:uid="{00000000-0005-0000-0000-00007D100000}"/>
    <cellStyle name="Currency 110 2" xfId="3842" xr:uid="{00000000-0005-0000-0000-00007E100000}"/>
    <cellStyle name="Currency 111" xfId="3843" xr:uid="{00000000-0005-0000-0000-00007F100000}"/>
    <cellStyle name="Currency 111 2" xfId="3844" xr:uid="{00000000-0005-0000-0000-000080100000}"/>
    <cellStyle name="Currency 112" xfId="3845" xr:uid="{00000000-0005-0000-0000-000081100000}"/>
    <cellStyle name="Currency 112 2" xfId="3846" xr:uid="{00000000-0005-0000-0000-000082100000}"/>
    <cellStyle name="Currency 113" xfId="3847" xr:uid="{00000000-0005-0000-0000-000083100000}"/>
    <cellStyle name="Currency 113 2" xfId="3848" xr:uid="{00000000-0005-0000-0000-000084100000}"/>
    <cellStyle name="Currency 114" xfId="3849" xr:uid="{00000000-0005-0000-0000-000085100000}"/>
    <cellStyle name="Currency 114 2" xfId="3850" xr:uid="{00000000-0005-0000-0000-000086100000}"/>
    <cellStyle name="Currency 115" xfId="3851" xr:uid="{00000000-0005-0000-0000-000087100000}"/>
    <cellStyle name="Currency 115 2" xfId="3852" xr:uid="{00000000-0005-0000-0000-000088100000}"/>
    <cellStyle name="Currency 116" xfId="3853" xr:uid="{00000000-0005-0000-0000-000089100000}"/>
    <cellStyle name="Currency 116 2" xfId="3854" xr:uid="{00000000-0005-0000-0000-00008A100000}"/>
    <cellStyle name="Currency 117" xfId="3855" xr:uid="{00000000-0005-0000-0000-00008B100000}"/>
    <cellStyle name="Currency 117 2" xfId="3856" xr:uid="{00000000-0005-0000-0000-00008C100000}"/>
    <cellStyle name="Currency 118" xfId="3857" xr:uid="{00000000-0005-0000-0000-00008D100000}"/>
    <cellStyle name="Currency 118 2" xfId="3858" xr:uid="{00000000-0005-0000-0000-00008E100000}"/>
    <cellStyle name="Currency 119" xfId="3859" xr:uid="{00000000-0005-0000-0000-00008F100000}"/>
    <cellStyle name="Currency 119 2" xfId="3860" xr:uid="{00000000-0005-0000-0000-000090100000}"/>
    <cellStyle name="Currency 12" xfId="3861" xr:uid="{00000000-0005-0000-0000-000091100000}"/>
    <cellStyle name="Currency 12 2" xfId="3862" xr:uid="{00000000-0005-0000-0000-000092100000}"/>
    <cellStyle name="Currency 12 2 2" xfId="3863" xr:uid="{00000000-0005-0000-0000-000093100000}"/>
    <cellStyle name="Currency 12 2 2 2" xfId="44787" xr:uid="{00000000-0005-0000-0000-000094100000}"/>
    <cellStyle name="Currency 12 2 3" xfId="44788" xr:uid="{00000000-0005-0000-0000-000095100000}"/>
    <cellStyle name="Currency 12 3" xfId="3864" xr:uid="{00000000-0005-0000-0000-000096100000}"/>
    <cellStyle name="Currency 12 3 2" xfId="44789" xr:uid="{00000000-0005-0000-0000-000097100000}"/>
    <cellStyle name="Currency 12 4" xfId="3865" xr:uid="{00000000-0005-0000-0000-000098100000}"/>
    <cellStyle name="Currency 12 4 2" xfId="44790" xr:uid="{00000000-0005-0000-0000-000099100000}"/>
    <cellStyle name="Currency 12 5" xfId="3866" xr:uid="{00000000-0005-0000-0000-00009A100000}"/>
    <cellStyle name="Currency 12 6" xfId="3867" xr:uid="{00000000-0005-0000-0000-00009B100000}"/>
    <cellStyle name="Currency 120" xfId="3868" xr:uid="{00000000-0005-0000-0000-00009C100000}"/>
    <cellStyle name="Currency 120 2" xfId="3869" xr:uid="{00000000-0005-0000-0000-00009D100000}"/>
    <cellStyle name="Currency 121" xfId="3870" xr:uid="{00000000-0005-0000-0000-00009E100000}"/>
    <cellStyle name="Currency 121 2" xfId="3871" xr:uid="{00000000-0005-0000-0000-00009F100000}"/>
    <cellStyle name="Currency 122" xfId="3872" xr:uid="{00000000-0005-0000-0000-0000A0100000}"/>
    <cellStyle name="Currency 122 2" xfId="3873" xr:uid="{00000000-0005-0000-0000-0000A1100000}"/>
    <cellStyle name="Currency 123" xfId="3874" xr:uid="{00000000-0005-0000-0000-0000A2100000}"/>
    <cellStyle name="Currency 124" xfId="3875" xr:uid="{00000000-0005-0000-0000-0000A3100000}"/>
    <cellStyle name="Currency 125" xfId="3876" xr:uid="{00000000-0005-0000-0000-0000A4100000}"/>
    <cellStyle name="Currency 126" xfId="44384" xr:uid="{00000000-0005-0000-0000-0000A5100000}"/>
    <cellStyle name="Currency 127" xfId="60491" xr:uid="{00000000-0005-0000-0000-0000A6100000}"/>
    <cellStyle name="Currency 128" xfId="60492" xr:uid="{00000000-0005-0000-0000-0000A7100000}"/>
    <cellStyle name="Currency 129" xfId="60493" xr:uid="{00000000-0005-0000-0000-0000A8100000}"/>
    <cellStyle name="Currency 13" xfId="3877" xr:uid="{00000000-0005-0000-0000-0000A9100000}"/>
    <cellStyle name="Currency 13 2" xfId="3878" xr:uid="{00000000-0005-0000-0000-0000AA100000}"/>
    <cellStyle name="Currency 13 2 2" xfId="3879" xr:uid="{00000000-0005-0000-0000-0000AB100000}"/>
    <cellStyle name="Currency 13 2 2 2" xfId="44791" xr:uid="{00000000-0005-0000-0000-0000AC100000}"/>
    <cellStyle name="Currency 13 2 3" xfId="44792" xr:uid="{00000000-0005-0000-0000-0000AD100000}"/>
    <cellStyle name="Currency 13 3" xfId="3880" xr:uid="{00000000-0005-0000-0000-0000AE100000}"/>
    <cellStyle name="Currency 13 3 2" xfId="44793" xr:uid="{00000000-0005-0000-0000-0000AF100000}"/>
    <cellStyle name="Currency 13 4" xfId="3881" xr:uid="{00000000-0005-0000-0000-0000B0100000}"/>
    <cellStyle name="Currency 13 4 2" xfId="44794" xr:uid="{00000000-0005-0000-0000-0000B1100000}"/>
    <cellStyle name="Currency 13 5" xfId="44795" xr:uid="{00000000-0005-0000-0000-0000B2100000}"/>
    <cellStyle name="Currency 130" xfId="60494" xr:uid="{00000000-0005-0000-0000-0000B3100000}"/>
    <cellStyle name="Currency 131" xfId="60495" xr:uid="{00000000-0005-0000-0000-0000B4100000}"/>
    <cellStyle name="Currency 132" xfId="60496" xr:uid="{00000000-0005-0000-0000-0000B5100000}"/>
    <cellStyle name="Currency 133" xfId="60497" xr:uid="{00000000-0005-0000-0000-0000B6100000}"/>
    <cellStyle name="Currency 134" xfId="60498" xr:uid="{00000000-0005-0000-0000-0000B7100000}"/>
    <cellStyle name="Currency 135" xfId="60499" xr:uid="{00000000-0005-0000-0000-0000B8100000}"/>
    <cellStyle name="Currency 136" xfId="60500" xr:uid="{00000000-0005-0000-0000-0000B9100000}"/>
    <cellStyle name="Currency 137" xfId="60501" xr:uid="{00000000-0005-0000-0000-0000BA100000}"/>
    <cellStyle name="Currency 14" xfId="3882" xr:uid="{00000000-0005-0000-0000-0000BB100000}"/>
    <cellStyle name="Currency 14 2" xfId="3883" xr:uid="{00000000-0005-0000-0000-0000BC100000}"/>
    <cellStyle name="Currency 14 2 2" xfId="3884" xr:uid="{00000000-0005-0000-0000-0000BD100000}"/>
    <cellStyle name="Currency 14 2 2 2" xfId="44796" xr:uid="{00000000-0005-0000-0000-0000BE100000}"/>
    <cellStyle name="Currency 14 2 3" xfId="44797" xr:uid="{00000000-0005-0000-0000-0000BF100000}"/>
    <cellStyle name="Currency 14 3" xfId="3885" xr:uid="{00000000-0005-0000-0000-0000C0100000}"/>
    <cellStyle name="Currency 14 3 2" xfId="44798" xr:uid="{00000000-0005-0000-0000-0000C1100000}"/>
    <cellStyle name="Currency 14 4" xfId="3886" xr:uid="{00000000-0005-0000-0000-0000C2100000}"/>
    <cellStyle name="Currency 14 4 2" xfId="44799" xr:uid="{00000000-0005-0000-0000-0000C3100000}"/>
    <cellStyle name="Currency 14 5" xfId="3887" xr:uid="{00000000-0005-0000-0000-0000C4100000}"/>
    <cellStyle name="Currency 14 6" xfId="3888" xr:uid="{00000000-0005-0000-0000-0000C5100000}"/>
    <cellStyle name="Currency 15" xfId="3889" xr:uid="{00000000-0005-0000-0000-0000C6100000}"/>
    <cellStyle name="Currency 15 2" xfId="3890" xr:uid="{00000000-0005-0000-0000-0000C7100000}"/>
    <cellStyle name="Currency 15 2 2" xfId="3891" xr:uid="{00000000-0005-0000-0000-0000C8100000}"/>
    <cellStyle name="Currency 15 2 2 2" xfId="44800" xr:uid="{00000000-0005-0000-0000-0000C9100000}"/>
    <cellStyle name="Currency 15 2 3" xfId="44801" xr:uid="{00000000-0005-0000-0000-0000CA100000}"/>
    <cellStyle name="Currency 15 3" xfId="3892" xr:uid="{00000000-0005-0000-0000-0000CB100000}"/>
    <cellStyle name="Currency 15 3 2" xfId="44802" xr:uid="{00000000-0005-0000-0000-0000CC100000}"/>
    <cellStyle name="Currency 15 4" xfId="3893" xr:uid="{00000000-0005-0000-0000-0000CD100000}"/>
    <cellStyle name="Currency 15 4 2" xfId="44803" xr:uid="{00000000-0005-0000-0000-0000CE100000}"/>
    <cellStyle name="Currency 15 5" xfId="3894" xr:uid="{00000000-0005-0000-0000-0000CF100000}"/>
    <cellStyle name="Currency 15 6" xfId="3895" xr:uid="{00000000-0005-0000-0000-0000D0100000}"/>
    <cellStyle name="Currency 16" xfId="3896" xr:uid="{00000000-0005-0000-0000-0000D1100000}"/>
    <cellStyle name="Currency 16 2" xfId="3897" xr:uid="{00000000-0005-0000-0000-0000D2100000}"/>
    <cellStyle name="Currency 16 2 2" xfId="3898" xr:uid="{00000000-0005-0000-0000-0000D3100000}"/>
    <cellStyle name="Currency 16 2 2 2" xfId="44804" xr:uid="{00000000-0005-0000-0000-0000D4100000}"/>
    <cellStyle name="Currency 16 2 3" xfId="44805" xr:uid="{00000000-0005-0000-0000-0000D5100000}"/>
    <cellStyle name="Currency 16 3" xfId="3899" xr:uid="{00000000-0005-0000-0000-0000D6100000}"/>
    <cellStyle name="Currency 16 3 2" xfId="44806" xr:uid="{00000000-0005-0000-0000-0000D7100000}"/>
    <cellStyle name="Currency 16 4" xfId="3900" xr:uid="{00000000-0005-0000-0000-0000D8100000}"/>
    <cellStyle name="Currency 16 4 2" xfId="44807" xr:uid="{00000000-0005-0000-0000-0000D9100000}"/>
    <cellStyle name="Currency 16 5" xfId="3901" xr:uid="{00000000-0005-0000-0000-0000DA100000}"/>
    <cellStyle name="Currency 16 6" xfId="3902" xr:uid="{00000000-0005-0000-0000-0000DB100000}"/>
    <cellStyle name="Currency 17" xfId="3903" xr:uid="{00000000-0005-0000-0000-0000DC100000}"/>
    <cellStyle name="Currency 17 2" xfId="3904" xr:uid="{00000000-0005-0000-0000-0000DD100000}"/>
    <cellStyle name="Currency 17 2 2" xfId="3905" xr:uid="{00000000-0005-0000-0000-0000DE100000}"/>
    <cellStyle name="Currency 17 2 2 2" xfId="44808" xr:uid="{00000000-0005-0000-0000-0000DF100000}"/>
    <cellStyle name="Currency 17 2 3" xfId="44809" xr:uid="{00000000-0005-0000-0000-0000E0100000}"/>
    <cellStyle name="Currency 17 3" xfId="3906" xr:uid="{00000000-0005-0000-0000-0000E1100000}"/>
    <cellStyle name="Currency 17 3 2" xfId="44810" xr:uid="{00000000-0005-0000-0000-0000E2100000}"/>
    <cellStyle name="Currency 17 4" xfId="3907" xr:uid="{00000000-0005-0000-0000-0000E3100000}"/>
    <cellStyle name="Currency 17 4 2" xfId="44811" xr:uid="{00000000-0005-0000-0000-0000E4100000}"/>
    <cellStyle name="Currency 17 5" xfId="3908" xr:uid="{00000000-0005-0000-0000-0000E5100000}"/>
    <cellStyle name="Currency 17 6" xfId="3909" xr:uid="{00000000-0005-0000-0000-0000E6100000}"/>
    <cellStyle name="Currency 18" xfId="3910" xr:uid="{00000000-0005-0000-0000-0000E7100000}"/>
    <cellStyle name="Currency 18 2" xfId="3911" xr:uid="{00000000-0005-0000-0000-0000E8100000}"/>
    <cellStyle name="Currency 18 2 2" xfId="3912" xr:uid="{00000000-0005-0000-0000-0000E9100000}"/>
    <cellStyle name="Currency 18 2 2 2" xfId="3913" xr:uid="{00000000-0005-0000-0000-0000EA100000}"/>
    <cellStyle name="Currency 18 2 2 3" xfId="44812" xr:uid="{00000000-0005-0000-0000-0000EB100000}"/>
    <cellStyle name="Currency 18 2 3" xfId="3914" xr:uid="{00000000-0005-0000-0000-0000EC100000}"/>
    <cellStyle name="Currency 18 2 4" xfId="3915" xr:uid="{00000000-0005-0000-0000-0000ED100000}"/>
    <cellStyle name="Currency 18 2 5" xfId="44813" xr:uid="{00000000-0005-0000-0000-0000EE100000}"/>
    <cellStyle name="Currency 18 3" xfId="3916" xr:uid="{00000000-0005-0000-0000-0000EF100000}"/>
    <cellStyle name="Currency 18 3 2" xfId="3917" xr:uid="{00000000-0005-0000-0000-0000F0100000}"/>
    <cellStyle name="Currency 18 3 2 2" xfId="3918" xr:uid="{00000000-0005-0000-0000-0000F1100000}"/>
    <cellStyle name="Currency 18 3 3" xfId="3919" xr:uid="{00000000-0005-0000-0000-0000F2100000}"/>
    <cellStyle name="Currency 18 3 4" xfId="3920" xr:uid="{00000000-0005-0000-0000-0000F3100000}"/>
    <cellStyle name="Currency 18 3 4 2" xfId="3921" xr:uid="{00000000-0005-0000-0000-0000F4100000}"/>
    <cellStyle name="Currency 18 3 4 3" xfId="3922" xr:uid="{00000000-0005-0000-0000-0000F5100000}"/>
    <cellStyle name="Currency 18 4" xfId="3923" xr:uid="{00000000-0005-0000-0000-0000F6100000}"/>
    <cellStyle name="Currency 18 4 2" xfId="44814" xr:uid="{00000000-0005-0000-0000-0000F7100000}"/>
    <cellStyle name="Currency 18 5" xfId="3924" xr:uid="{00000000-0005-0000-0000-0000F8100000}"/>
    <cellStyle name="Currency 18 6" xfId="3925" xr:uid="{00000000-0005-0000-0000-0000F9100000}"/>
    <cellStyle name="Currency 19" xfId="3926" xr:uid="{00000000-0005-0000-0000-0000FA100000}"/>
    <cellStyle name="Currency 19 2" xfId="3927" xr:uid="{00000000-0005-0000-0000-0000FB100000}"/>
    <cellStyle name="Currency 19 2 2" xfId="3928" xr:uid="{00000000-0005-0000-0000-0000FC100000}"/>
    <cellStyle name="Currency 19 2 2 2" xfId="3929" xr:uid="{00000000-0005-0000-0000-0000FD100000}"/>
    <cellStyle name="Currency 19 2 2 3" xfId="44815" xr:uid="{00000000-0005-0000-0000-0000FE100000}"/>
    <cellStyle name="Currency 19 2 3" xfId="3930" xr:uid="{00000000-0005-0000-0000-0000FF100000}"/>
    <cellStyle name="Currency 19 2 4" xfId="3931" xr:uid="{00000000-0005-0000-0000-000000110000}"/>
    <cellStyle name="Currency 19 2 5" xfId="44816" xr:uid="{00000000-0005-0000-0000-000001110000}"/>
    <cellStyle name="Currency 19 3" xfId="3932" xr:uid="{00000000-0005-0000-0000-000002110000}"/>
    <cellStyle name="Currency 19 3 2" xfId="3933" xr:uid="{00000000-0005-0000-0000-000003110000}"/>
    <cellStyle name="Currency 19 3 2 2" xfId="3934" xr:uid="{00000000-0005-0000-0000-000004110000}"/>
    <cellStyle name="Currency 19 3 3" xfId="3935" xr:uid="{00000000-0005-0000-0000-000005110000}"/>
    <cellStyle name="Currency 19 3 4" xfId="3936" xr:uid="{00000000-0005-0000-0000-000006110000}"/>
    <cellStyle name="Currency 19 3 4 2" xfId="3937" xr:uid="{00000000-0005-0000-0000-000007110000}"/>
    <cellStyle name="Currency 19 3 4 3" xfId="3938" xr:uid="{00000000-0005-0000-0000-000008110000}"/>
    <cellStyle name="Currency 19 4" xfId="3939" xr:uid="{00000000-0005-0000-0000-000009110000}"/>
    <cellStyle name="Currency 19 4 2" xfId="44817" xr:uid="{00000000-0005-0000-0000-00000A110000}"/>
    <cellStyle name="Currency 19 5" xfId="44818" xr:uid="{00000000-0005-0000-0000-00000B110000}"/>
    <cellStyle name="Currency 2" xfId="64" xr:uid="{00000000-0005-0000-0000-00000C110000}"/>
    <cellStyle name="Currency 2 10" xfId="3940" xr:uid="{00000000-0005-0000-0000-00000D110000}"/>
    <cellStyle name="Currency 2 10 2" xfId="3941" xr:uid="{00000000-0005-0000-0000-00000E110000}"/>
    <cellStyle name="Currency 2 10 3" xfId="3942" xr:uid="{00000000-0005-0000-0000-00000F110000}"/>
    <cellStyle name="Currency 2 10 3 2" xfId="3943" xr:uid="{00000000-0005-0000-0000-000010110000}"/>
    <cellStyle name="Currency 2 10 4" xfId="3944" xr:uid="{00000000-0005-0000-0000-000011110000}"/>
    <cellStyle name="Currency 2 10 5" xfId="44819" xr:uid="{00000000-0005-0000-0000-000012110000}"/>
    <cellStyle name="Currency 2 11" xfId="3945" xr:uid="{00000000-0005-0000-0000-000013110000}"/>
    <cellStyle name="Currency 2 11 2" xfId="3946" xr:uid="{00000000-0005-0000-0000-000014110000}"/>
    <cellStyle name="Currency 2 11 2 2" xfId="3947" xr:uid="{00000000-0005-0000-0000-000015110000}"/>
    <cellStyle name="Currency 2 11 3" xfId="3948" xr:uid="{00000000-0005-0000-0000-000016110000}"/>
    <cellStyle name="Currency 2 11 4" xfId="3949" xr:uid="{00000000-0005-0000-0000-000017110000}"/>
    <cellStyle name="Currency 2 11 4 2" xfId="3950" xr:uid="{00000000-0005-0000-0000-000018110000}"/>
    <cellStyle name="Currency 2 11 4 3" xfId="3951" xr:uid="{00000000-0005-0000-0000-000019110000}"/>
    <cellStyle name="Currency 2 12" xfId="3952" xr:uid="{00000000-0005-0000-0000-00001A110000}"/>
    <cellStyle name="Currency 2 12 2" xfId="3953" xr:uid="{00000000-0005-0000-0000-00001B110000}"/>
    <cellStyle name="Currency 2 13" xfId="3954" xr:uid="{00000000-0005-0000-0000-00001C110000}"/>
    <cellStyle name="Currency 2 14" xfId="44820" xr:uid="{00000000-0005-0000-0000-00001D110000}"/>
    <cellStyle name="Currency 2 15" xfId="44821" xr:uid="{00000000-0005-0000-0000-00001E110000}"/>
    <cellStyle name="Currency 2 15 2" xfId="44822" xr:uid="{00000000-0005-0000-0000-00001F110000}"/>
    <cellStyle name="Currency 2 15 3" xfId="44823" xr:uid="{00000000-0005-0000-0000-000020110000}"/>
    <cellStyle name="Currency 2 16" xfId="60552" xr:uid="{1D3FA21F-4F7E-413E-BFC4-5F1D847E7E53}"/>
    <cellStyle name="Currency 2 2" xfId="3955" xr:uid="{00000000-0005-0000-0000-000021110000}"/>
    <cellStyle name="Currency 2 2 2" xfId="3956" xr:uid="{00000000-0005-0000-0000-000022110000}"/>
    <cellStyle name="Currency 2 2 2 2" xfId="44824" xr:uid="{00000000-0005-0000-0000-000023110000}"/>
    <cellStyle name="Currency 2 2 3" xfId="44825" xr:uid="{00000000-0005-0000-0000-000024110000}"/>
    <cellStyle name="Currency 2 3" xfId="3957" xr:uid="{00000000-0005-0000-0000-000025110000}"/>
    <cellStyle name="Currency 2 3 2" xfId="3958" xr:uid="{00000000-0005-0000-0000-000026110000}"/>
    <cellStyle name="Currency 2 4" xfId="3959" xr:uid="{00000000-0005-0000-0000-000027110000}"/>
    <cellStyle name="Currency 2 4 2" xfId="3960" xr:uid="{00000000-0005-0000-0000-000028110000}"/>
    <cellStyle name="Currency 2 5" xfId="3961" xr:uid="{00000000-0005-0000-0000-000029110000}"/>
    <cellStyle name="Currency 2 5 2" xfId="3962" xr:uid="{00000000-0005-0000-0000-00002A110000}"/>
    <cellStyle name="Currency 2 6" xfId="3963" xr:uid="{00000000-0005-0000-0000-00002B110000}"/>
    <cellStyle name="Currency 2 6 2" xfId="3964" xr:uid="{00000000-0005-0000-0000-00002C110000}"/>
    <cellStyle name="Currency 2 7" xfId="3965" xr:uid="{00000000-0005-0000-0000-00002D110000}"/>
    <cellStyle name="Currency 2 7 2" xfId="3966" xr:uid="{00000000-0005-0000-0000-00002E110000}"/>
    <cellStyle name="Currency 2 8" xfId="3967" xr:uid="{00000000-0005-0000-0000-00002F110000}"/>
    <cellStyle name="Currency 2 8 2" xfId="44826" xr:uid="{00000000-0005-0000-0000-000030110000}"/>
    <cellStyle name="Currency 2 9" xfId="3968" xr:uid="{00000000-0005-0000-0000-000031110000}"/>
    <cellStyle name="Currency 2 9 2" xfId="44827" xr:uid="{00000000-0005-0000-0000-000032110000}"/>
    <cellStyle name="Currency 20" xfId="3969" xr:uid="{00000000-0005-0000-0000-000033110000}"/>
    <cellStyle name="Currency 20 2" xfId="3970" xr:uid="{00000000-0005-0000-0000-000034110000}"/>
    <cellStyle name="Currency 20 2 2" xfId="3971" xr:uid="{00000000-0005-0000-0000-000035110000}"/>
    <cellStyle name="Currency 20 2 2 2" xfId="3972" xr:uid="{00000000-0005-0000-0000-000036110000}"/>
    <cellStyle name="Currency 20 2 2 3" xfId="44828" xr:uid="{00000000-0005-0000-0000-000037110000}"/>
    <cellStyle name="Currency 20 2 3" xfId="3973" xr:uid="{00000000-0005-0000-0000-000038110000}"/>
    <cellStyle name="Currency 20 2 4" xfId="3974" xr:uid="{00000000-0005-0000-0000-000039110000}"/>
    <cellStyle name="Currency 20 2 5" xfId="44829" xr:uid="{00000000-0005-0000-0000-00003A110000}"/>
    <cellStyle name="Currency 20 3" xfId="3975" xr:uid="{00000000-0005-0000-0000-00003B110000}"/>
    <cellStyle name="Currency 20 3 2" xfId="3976" xr:uid="{00000000-0005-0000-0000-00003C110000}"/>
    <cellStyle name="Currency 20 3 2 2" xfId="3977" xr:uid="{00000000-0005-0000-0000-00003D110000}"/>
    <cellStyle name="Currency 20 3 3" xfId="3978" xr:uid="{00000000-0005-0000-0000-00003E110000}"/>
    <cellStyle name="Currency 20 3 4" xfId="3979" xr:uid="{00000000-0005-0000-0000-00003F110000}"/>
    <cellStyle name="Currency 20 3 4 2" xfId="3980" xr:uid="{00000000-0005-0000-0000-000040110000}"/>
    <cellStyle name="Currency 20 3 4 3" xfId="3981" xr:uid="{00000000-0005-0000-0000-000041110000}"/>
    <cellStyle name="Currency 20 4" xfId="3982" xr:uid="{00000000-0005-0000-0000-000042110000}"/>
    <cellStyle name="Currency 20 4 2" xfId="44830" xr:uid="{00000000-0005-0000-0000-000043110000}"/>
    <cellStyle name="Currency 20 5" xfId="44831" xr:uid="{00000000-0005-0000-0000-000044110000}"/>
    <cellStyle name="Currency 21" xfId="3983" xr:uid="{00000000-0005-0000-0000-000045110000}"/>
    <cellStyle name="Currency 21 2" xfId="3984" xr:uid="{00000000-0005-0000-0000-000046110000}"/>
    <cellStyle name="Currency 21 2 2" xfId="3985" xr:uid="{00000000-0005-0000-0000-000047110000}"/>
    <cellStyle name="Currency 21 2 2 2" xfId="3986" xr:uid="{00000000-0005-0000-0000-000048110000}"/>
    <cellStyle name="Currency 21 2 2 3" xfId="44832" xr:uid="{00000000-0005-0000-0000-000049110000}"/>
    <cellStyle name="Currency 21 2 3" xfId="3987" xr:uid="{00000000-0005-0000-0000-00004A110000}"/>
    <cellStyle name="Currency 21 2 4" xfId="3988" xr:uid="{00000000-0005-0000-0000-00004B110000}"/>
    <cellStyle name="Currency 21 2 5" xfId="44833" xr:uid="{00000000-0005-0000-0000-00004C110000}"/>
    <cellStyle name="Currency 21 3" xfId="3989" xr:uid="{00000000-0005-0000-0000-00004D110000}"/>
    <cellStyle name="Currency 21 3 2" xfId="3990" xr:uid="{00000000-0005-0000-0000-00004E110000}"/>
    <cellStyle name="Currency 21 3 2 2" xfId="3991" xr:uid="{00000000-0005-0000-0000-00004F110000}"/>
    <cellStyle name="Currency 21 3 3" xfId="3992" xr:uid="{00000000-0005-0000-0000-000050110000}"/>
    <cellStyle name="Currency 21 3 4" xfId="3993" xr:uid="{00000000-0005-0000-0000-000051110000}"/>
    <cellStyle name="Currency 21 3 4 2" xfId="3994" xr:uid="{00000000-0005-0000-0000-000052110000}"/>
    <cellStyle name="Currency 21 3 4 3" xfId="3995" xr:uid="{00000000-0005-0000-0000-000053110000}"/>
    <cellStyle name="Currency 21 4" xfId="3996" xr:uid="{00000000-0005-0000-0000-000054110000}"/>
    <cellStyle name="Currency 21 4 2" xfId="44834" xr:uid="{00000000-0005-0000-0000-000055110000}"/>
    <cellStyle name="Currency 21 5" xfId="44835" xr:uid="{00000000-0005-0000-0000-000056110000}"/>
    <cellStyle name="Currency 22" xfId="3997" xr:uid="{00000000-0005-0000-0000-000057110000}"/>
    <cellStyle name="Currency 22 2" xfId="3998" xr:uid="{00000000-0005-0000-0000-000058110000}"/>
    <cellStyle name="Currency 22 2 2" xfId="3999" xr:uid="{00000000-0005-0000-0000-000059110000}"/>
    <cellStyle name="Currency 22 2 2 2" xfId="4000" xr:uid="{00000000-0005-0000-0000-00005A110000}"/>
    <cellStyle name="Currency 22 2 2 3" xfId="44836" xr:uid="{00000000-0005-0000-0000-00005B110000}"/>
    <cellStyle name="Currency 22 2 3" xfId="4001" xr:uid="{00000000-0005-0000-0000-00005C110000}"/>
    <cellStyle name="Currency 22 2 4" xfId="4002" xr:uid="{00000000-0005-0000-0000-00005D110000}"/>
    <cellStyle name="Currency 22 2 5" xfId="44837" xr:uid="{00000000-0005-0000-0000-00005E110000}"/>
    <cellStyle name="Currency 22 3" xfId="4003" xr:uid="{00000000-0005-0000-0000-00005F110000}"/>
    <cellStyle name="Currency 22 3 2" xfId="4004" xr:uid="{00000000-0005-0000-0000-000060110000}"/>
    <cellStyle name="Currency 22 3 2 2" xfId="4005" xr:uid="{00000000-0005-0000-0000-000061110000}"/>
    <cellStyle name="Currency 22 3 3" xfId="4006" xr:uid="{00000000-0005-0000-0000-000062110000}"/>
    <cellStyle name="Currency 22 3 4" xfId="4007" xr:uid="{00000000-0005-0000-0000-000063110000}"/>
    <cellStyle name="Currency 22 3 4 2" xfId="4008" xr:uid="{00000000-0005-0000-0000-000064110000}"/>
    <cellStyle name="Currency 22 3 4 3" xfId="4009" xr:uid="{00000000-0005-0000-0000-000065110000}"/>
    <cellStyle name="Currency 22 4" xfId="4010" xr:uid="{00000000-0005-0000-0000-000066110000}"/>
    <cellStyle name="Currency 22 4 2" xfId="44838" xr:uid="{00000000-0005-0000-0000-000067110000}"/>
    <cellStyle name="Currency 22 5" xfId="44839" xr:uid="{00000000-0005-0000-0000-000068110000}"/>
    <cellStyle name="Currency 23" xfId="4011" xr:uid="{00000000-0005-0000-0000-000069110000}"/>
    <cellStyle name="Currency 23 2" xfId="4012" xr:uid="{00000000-0005-0000-0000-00006A110000}"/>
    <cellStyle name="Currency 23 2 2" xfId="4013" xr:uid="{00000000-0005-0000-0000-00006B110000}"/>
    <cellStyle name="Currency 23 2 2 2" xfId="4014" xr:uid="{00000000-0005-0000-0000-00006C110000}"/>
    <cellStyle name="Currency 23 2 2 3" xfId="44840" xr:uid="{00000000-0005-0000-0000-00006D110000}"/>
    <cellStyle name="Currency 23 2 3" xfId="4015" xr:uid="{00000000-0005-0000-0000-00006E110000}"/>
    <cellStyle name="Currency 23 2 4" xfId="4016" xr:uid="{00000000-0005-0000-0000-00006F110000}"/>
    <cellStyle name="Currency 23 2 5" xfId="44841" xr:uid="{00000000-0005-0000-0000-000070110000}"/>
    <cellStyle name="Currency 23 3" xfId="4017" xr:uid="{00000000-0005-0000-0000-000071110000}"/>
    <cellStyle name="Currency 23 3 2" xfId="4018" xr:uid="{00000000-0005-0000-0000-000072110000}"/>
    <cellStyle name="Currency 23 3 2 2" xfId="4019" xr:uid="{00000000-0005-0000-0000-000073110000}"/>
    <cellStyle name="Currency 23 3 3" xfId="4020" xr:uid="{00000000-0005-0000-0000-000074110000}"/>
    <cellStyle name="Currency 23 3 4" xfId="4021" xr:uid="{00000000-0005-0000-0000-000075110000}"/>
    <cellStyle name="Currency 23 3 4 2" xfId="4022" xr:uid="{00000000-0005-0000-0000-000076110000}"/>
    <cellStyle name="Currency 23 3 4 3" xfId="4023" xr:uid="{00000000-0005-0000-0000-000077110000}"/>
    <cellStyle name="Currency 23 4" xfId="4024" xr:uid="{00000000-0005-0000-0000-000078110000}"/>
    <cellStyle name="Currency 23 4 2" xfId="44842" xr:uid="{00000000-0005-0000-0000-000079110000}"/>
    <cellStyle name="Currency 23 5" xfId="44843" xr:uid="{00000000-0005-0000-0000-00007A110000}"/>
    <cellStyle name="Currency 24" xfId="4025" xr:uid="{00000000-0005-0000-0000-00007B110000}"/>
    <cellStyle name="Currency 24 2" xfId="4026" xr:uid="{00000000-0005-0000-0000-00007C110000}"/>
    <cellStyle name="Currency 24 2 2" xfId="4027" xr:uid="{00000000-0005-0000-0000-00007D110000}"/>
    <cellStyle name="Currency 24 2 2 2" xfId="4028" xr:uid="{00000000-0005-0000-0000-00007E110000}"/>
    <cellStyle name="Currency 24 2 2 3" xfId="44844" xr:uid="{00000000-0005-0000-0000-00007F110000}"/>
    <cellStyle name="Currency 24 2 3" xfId="4029" xr:uid="{00000000-0005-0000-0000-000080110000}"/>
    <cellStyle name="Currency 24 2 4" xfId="4030" xr:uid="{00000000-0005-0000-0000-000081110000}"/>
    <cellStyle name="Currency 24 2 5" xfId="44845" xr:uid="{00000000-0005-0000-0000-000082110000}"/>
    <cellStyle name="Currency 24 3" xfId="4031" xr:uid="{00000000-0005-0000-0000-000083110000}"/>
    <cellStyle name="Currency 24 3 2" xfId="4032" xr:uid="{00000000-0005-0000-0000-000084110000}"/>
    <cellStyle name="Currency 24 3 2 2" xfId="4033" xr:uid="{00000000-0005-0000-0000-000085110000}"/>
    <cellStyle name="Currency 24 3 3" xfId="4034" xr:uid="{00000000-0005-0000-0000-000086110000}"/>
    <cellStyle name="Currency 24 3 4" xfId="4035" xr:uid="{00000000-0005-0000-0000-000087110000}"/>
    <cellStyle name="Currency 24 3 4 2" xfId="4036" xr:uid="{00000000-0005-0000-0000-000088110000}"/>
    <cellStyle name="Currency 24 3 4 3" xfId="4037" xr:uid="{00000000-0005-0000-0000-000089110000}"/>
    <cellStyle name="Currency 24 4" xfId="4038" xr:uid="{00000000-0005-0000-0000-00008A110000}"/>
    <cellStyle name="Currency 24 4 2" xfId="44846" xr:uid="{00000000-0005-0000-0000-00008B110000}"/>
    <cellStyle name="Currency 24 5" xfId="44847" xr:uid="{00000000-0005-0000-0000-00008C110000}"/>
    <cellStyle name="Currency 25" xfId="4039" xr:uid="{00000000-0005-0000-0000-00008D110000}"/>
    <cellStyle name="Currency 25 2" xfId="4040" xr:uid="{00000000-0005-0000-0000-00008E110000}"/>
    <cellStyle name="Currency 25 2 2" xfId="4041" xr:uid="{00000000-0005-0000-0000-00008F110000}"/>
    <cellStyle name="Currency 25 2 2 2" xfId="4042" xr:uid="{00000000-0005-0000-0000-000090110000}"/>
    <cellStyle name="Currency 25 2 2 3" xfId="44848" xr:uid="{00000000-0005-0000-0000-000091110000}"/>
    <cellStyle name="Currency 25 2 3" xfId="4043" xr:uid="{00000000-0005-0000-0000-000092110000}"/>
    <cellStyle name="Currency 25 2 4" xfId="4044" xr:uid="{00000000-0005-0000-0000-000093110000}"/>
    <cellStyle name="Currency 25 2 5" xfId="44849" xr:uid="{00000000-0005-0000-0000-000094110000}"/>
    <cellStyle name="Currency 25 3" xfId="4045" xr:uid="{00000000-0005-0000-0000-000095110000}"/>
    <cellStyle name="Currency 25 3 2" xfId="4046" xr:uid="{00000000-0005-0000-0000-000096110000}"/>
    <cellStyle name="Currency 25 3 2 2" xfId="4047" xr:uid="{00000000-0005-0000-0000-000097110000}"/>
    <cellStyle name="Currency 25 3 3" xfId="4048" xr:uid="{00000000-0005-0000-0000-000098110000}"/>
    <cellStyle name="Currency 25 3 4" xfId="4049" xr:uid="{00000000-0005-0000-0000-000099110000}"/>
    <cellStyle name="Currency 25 3 4 2" xfId="4050" xr:uid="{00000000-0005-0000-0000-00009A110000}"/>
    <cellStyle name="Currency 25 3 4 3" xfId="4051" xr:uid="{00000000-0005-0000-0000-00009B110000}"/>
    <cellStyle name="Currency 25 4" xfId="4052" xr:uid="{00000000-0005-0000-0000-00009C110000}"/>
    <cellStyle name="Currency 25 4 2" xfId="44850" xr:uid="{00000000-0005-0000-0000-00009D110000}"/>
    <cellStyle name="Currency 25 5" xfId="44851" xr:uid="{00000000-0005-0000-0000-00009E110000}"/>
    <cellStyle name="Currency 26" xfId="4053" xr:uid="{00000000-0005-0000-0000-00009F110000}"/>
    <cellStyle name="Currency 26 2" xfId="4054" xr:uid="{00000000-0005-0000-0000-0000A0110000}"/>
    <cellStyle name="Currency 26 2 2" xfId="4055" xr:uid="{00000000-0005-0000-0000-0000A1110000}"/>
    <cellStyle name="Currency 26 2 2 2" xfId="4056" xr:uid="{00000000-0005-0000-0000-0000A2110000}"/>
    <cellStyle name="Currency 26 2 2 3" xfId="44852" xr:uid="{00000000-0005-0000-0000-0000A3110000}"/>
    <cellStyle name="Currency 26 2 3" xfId="4057" xr:uid="{00000000-0005-0000-0000-0000A4110000}"/>
    <cellStyle name="Currency 26 2 4" xfId="4058" xr:uid="{00000000-0005-0000-0000-0000A5110000}"/>
    <cellStyle name="Currency 26 2 5" xfId="44853" xr:uid="{00000000-0005-0000-0000-0000A6110000}"/>
    <cellStyle name="Currency 26 3" xfId="4059" xr:uid="{00000000-0005-0000-0000-0000A7110000}"/>
    <cellStyle name="Currency 26 3 2" xfId="4060" xr:uid="{00000000-0005-0000-0000-0000A8110000}"/>
    <cellStyle name="Currency 26 3 2 2" xfId="4061" xr:uid="{00000000-0005-0000-0000-0000A9110000}"/>
    <cellStyle name="Currency 26 3 3" xfId="4062" xr:uid="{00000000-0005-0000-0000-0000AA110000}"/>
    <cellStyle name="Currency 26 3 4" xfId="4063" xr:uid="{00000000-0005-0000-0000-0000AB110000}"/>
    <cellStyle name="Currency 26 3 4 2" xfId="4064" xr:uid="{00000000-0005-0000-0000-0000AC110000}"/>
    <cellStyle name="Currency 26 3 4 3" xfId="4065" xr:uid="{00000000-0005-0000-0000-0000AD110000}"/>
    <cellStyle name="Currency 26 4" xfId="4066" xr:uid="{00000000-0005-0000-0000-0000AE110000}"/>
    <cellStyle name="Currency 26 4 2" xfId="44854" xr:uid="{00000000-0005-0000-0000-0000AF110000}"/>
    <cellStyle name="Currency 26 5" xfId="44855" xr:uid="{00000000-0005-0000-0000-0000B0110000}"/>
    <cellStyle name="Currency 27" xfId="4067" xr:uid="{00000000-0005-0000-0000-0000B1110000}"/>
    <cellStyle name="Currency 27 2" xfId="4068" xr:uid="{00000000-0005-0000-0000-0000B2110000}"/>
    <cellStyle name="Currency 27 2 2" xfId="4069" xr:uid="{00000000-0005-0000-0000-0000B3110000}"/>
    <cellStyle name="Currency 27 2 2 2" xfId="4070" xr:uid="{00000000-0005-0000-0000-0000B4110000}"/>
    <cellStyle name="Currency 27 2 2 3" xfId="44856" xr:uid="{00000000-0005-0000-0000-0000B5110000}"/>
    <cellStyle name="Currency 27 2 3" xfId="4071" xr:uid="{00000000-0005-0000-0000-0000B6110000}"/>
    <cellStyle name="Currency 27 2 4" xfId="4072" xr:uid="{00000000-0005-0000-0000-0000B7110000}"/>
    <cellStyle name="Currency 27 2 5" xfId="44857" xr:uid="{00000000-0005-0000-0000-0000B8110000}"/>
    <cellStyle name="Currency 27 3" xfId="4073" xr:uid="{00000000-0005-0000-0000-0000B9110000}"/>
    <cellStyle name="Currency 27 3 2" xfId="4074" xr:uid="{00000000-0005-0000-0000-0000BA110000}"/>
    <cellStyle name="Currency 27 3 2 2" xfId="4075" xr:uid="{00000000-0005-0000-0000-0000BB110000}"/>
    <cellStyle name="Currency 27 3 3" xfId="4076" xr:uid="{00000000-0005-0000-0000-0000BC110000}"/>
    <cellStyle name="Currency 27 3 4" xfId="4077" xr:uid="{00000000-0005-0000-0000-0000BD110000}"/>
    <cellStyle name="Currency 27 3 4 2" xfId="4078" xr:uid="{00000000-0005-0000-0000-0000BE110000}"/>
    <cellStyle name="Currency 27 3 4 3" xfId="4079" xr:uid="{00000000-0005-0000-0000-0000BF110000}"/>
    <cellStyle name="Currency 27 4" xfId="4080" xr:uid="{00000000-0005-0000-0000-0000C0110000}"/>
    <cellStyle name="Currency 27 4 2" xfId="44858" xr:uid="{00000000-0005-0000-0000-0000C1110000}"/>
    <cellStyle name="Currency 27 5" xfId="44859" xr:uid="{00000000-0005-0000-0000-0000C2110000}"/>
    <cellStyle name="Currency 28" xfId="4081" xr:uid="{00000000-0005-0000-0000-0000C3110000}"/>
    <cellStyle name="Currency 28 2" xfId="4082" xr:uid="{00000000-0005-0000-0000-0000C4110000}"/>
    <cellStyle name="Currency 28 2 2" xfId="4083" xr:uid="{00000000-0005-0000-0000-0000C5110000}"/>
    <cellStyle name="Currency 28 2 2 2" xfId="4084" xr:uid="{00000000-0005-0000-0000-0000C6110000}"/>
    <cellStyle name="Currency 28 2 2 3" xfId="44860" xr:uid="{00000000-0005-0000-0000-0000C7110000}"/>
    <cellStyle name="Currency 28 2 3" xfId="4085" xr:uid="{00000000-0005-0000-0000-0000C8110000}"/>
    <cellStyle name="Currency 28 2 4" xfId="4086" xr:uid="{00000000-0005-0000-0000-0000C9110000}"/>
    <cellStyle name="Currency 28 2 5" xfId="44861" xr:uid="{00000000-0005-0000-0000-0000CA110000}"/>
    <cellStyle name="Currency 28 3" xfId="4087" xr:uid="{00000000-0005-0000-0000-0000CB110000}"/>
    <cellStyle name="Currency 28 3 2" xfId="4088" xr:uid="{00000000-0005-0000-0000-0000CC110000}"/>
    <cellStyle name="Currency 28 3 2 2" xfId="4089" xr:uid="{00000000-0005-0000-0000-0000CD110000}"/>
    <cellStyle name="Currency 28 3 3" xfId="4090" xr:uid="{00000000-0005-0000-0000-0000CE110000}"/>
    <cellStyle name="Currency 28 3 4" xfId="4091" xr:uid="{00000000-0005-0000-0000-0000CF110000}"/>
    <cellStyle name="Currency 28 3 4 2" xfId="4092" xr:uid="{00000000-0005-0000-0000-0000D0110000}"/>
    <cellStyle name="Currency 28 3 4 3" xfId="4093" xr:uid="{00000000-0005-0000-0000-0000D1110000}"/>
    <cellStyle name="Currency 28 4" xfId="4094" xr:uid="{00000000-0005-0000-0000-0000D2110000}"/>
    <cellStyle name="Currency 28 4 2" xfId="44862" xr:uid="{00000000-0005-0000-0000-0000D3110000}"/>
    <cellStyle name="Currency 28 5" xfId="44863" xr:uid="{00000000-0005-0000-0000-0000D4110000}"/>
    <cellStyle name="Currency 29" xfId="4095" xr:uid="{00000000-0005-0000-0000-0000D5110000}"/>
    <cellStyle name="Currency 29 2" xfId="4096" xr:uid="{00000000-0005-0000-0000-0000D6110000}"/>
    <cellStyle name="Currency 29 2 2" xfId="4097" xr:uid="{00000000-0005-0000-0000-0000D7110000}"/>
    <cellStyle name="Currency 29 2 2 2" xfId="4098" xr:uid="{00000000-0005-0000-0000-0000D8110000}"/>
    <cellStyle name="Currency 29 2 2 3" xfId="44864" xr:uid="{00000000-0005-0000-0000-0000D9110000}"/>
    <cellStyle name="Currency 29 2 3" xfId="4099" xr:uid="{00000000-0005-0000-0000-0000DA110000}"/>
    <cellStyle name="Currency 29 2 4" xfId="4100" xr:uid="{00000000-0005-0000-0000-0000DB110000}"/>
    <cellStyle name="Currency 29 2 5" xfId="44865" xr:uid="{00000000-0005-0000-0000-0000DC110000}"/>
    <cellStyle name="Currency 29 3" xfId="4101" xr:uid="{00000000-0005-0000-0000-0000DD110000}"/>
    <cellStyle name="Currency 29 3 2" xfId="4102" xr:uid="{00000000-0005-0000-0000-0000DE110000}"/>
    <cellStyle name="Currency 29 3 2 2" xfId="4103" xr:uid="{00000000-0005-0000-0000-0000DF110000}"/>
    <cellStyle name="Currency 29 3 3" xfId="4104" xr:uid="{00000000-0005-0000-0000-0000E0110000}"/>
    <cellStyle name="Currency 29 3 4" xfId="4105" xr:uid="{00000000-0005-0000-0000-0000E1110000}"/>
    <cellStyle name="Currency 29 3 4 2" xfId="4106" xr:uid="{00000000-0005-0000-0000-0000E2110000}"/>
    <cellStyle name="Currency 29 3 4 3" xfId="4107" xr:uid="{00000000-0005-0000-0000-0000E3110000}"/>
    <cellStyle name="Currency 29 4" xfId="4108" xr:uid="{00000000-0005-0000-0000-0000E4110000}"/>
    <cellStyle name="Currency 29 4 2" xfId="44866" xr:uid="{00000000-0005-0000-0000-0000E5110000}"/>
    <cellStyle name="Currency 29 5" xfId="44867" xr:uid="{00000000-0005-0000-0000-0000E6110000}"/>
    <cellStyle name="Currency 3" xfId="65" xr:uid="{00000000-0005-0000-0000-0000E7110000}"/>
    <cellStyle name="Currency 3 2" xfId="66" xr:uid="{00000000-0005-0000-0000-0000E8110000}"/>
    <cellStyle name="Currency 3 2 2" xfId="4111" xr:uid="{00000000-0005-0000-0000-0000E9110000}"/>
    <cellStyle name="Currency 3 2 2 2" xfId="44868" xr:uid="{00000000-0005-0000-0000-0000EA110000}"/>
    <cellStyle name="Currency 3 2 3" xfId="4112" xr:uid="{00000000-0005-0000-0000-0000EB110000}"/>
    <cellStyle name="Currency 3 2 4" xfId="4113" xr:uid="{00000000-0005-0000-0000-0000EC110000}"/>
    <cellStyle name="Currency 3 2 5" xfId="4114" xr:uid="{00000000-0005-0000-0000-0000ED110000}"/>
    <cellStyle name="Currency 3 2 6" xfId="4110" xr:uid="{00000000-0005-0000-0000-0000EE110000}"/>
    <cellStyle name="Currency 3 3" xfId="4115" xr:uid="{00000000-0005-0000-0000-0000EF110000}"/>
    <cellStyle name="Currency 3 3 2" xfId="4116" xr:uid="{00000000-0005-0000-0000-0000F0110000}"/>
    <cellStyle name="Currency 3 3 2 2" xfId="4117" xr:uid="{00000000-0005-0000-0000-0000F1110000}"/>
    <cellStyle name="Currency 3 3 2 3" xfId="44869" xr:uid="{00000000-0005-0000-0000-0000F2110000}"/>
    <cellStyle name="Currency 3 3 3" xfId="4118" xr:uid="{00000000-0005-0000-0000-0000F3110000}"/>
    <cellStyle name="Currency 3 3 3 2" xfId="4119" xr:uid="{00000000-0005-0000-0000-0000F4110000}"/>
    <cellStyle name="Currency 3 3 4" xfId="4120" xr:uid="{00000000-0005-0000-0000-0000F5110000}"/>
    <cellStyle name="Currency 3 3 4 2" xfId="4121" xr:uid="{00000000-0005-0000-0000-0000F6110000}"/>
    <cellStyle name="Currency 3 3 4 2 2" xfId="4122" xr:uid="{00000000-0005-0000-0000-0000F7110000}"/>
    <cellStyle name="Currency 3 3 4 2 3" xfId="4123" xr:uid="{00000000-0005-0000-0000-0000F8110000}"/>
    <cellStyle name="Currency 3 3 5" xfId="4124" xr:uid="{00000000-0005-0000-0000-0000F9110000}"/>
    <cellStyle name="Currency 3 3 6" xfId="44870" xr:uid="{00000000-0005-0000-0000-0000FA110000}"/>
    <cellStyle name="Currency 3 4" xfId="4125" xr:uid="{00000000-0005-0000-0000-0000FB110000}"/>
    <cellStyle name="Currency 3 4 2" xfId="4126" xr:uid="{00000000-0005-0000-0000-0000FC110000}"/>
    <cellStyle name="Currency 3 4 3" xfId="44871" xr:uid="{00000000-0005-0000-0000-0000FD110000}"/>
    <cellStyle name="Currency 3 5" xfId="4127" xr:uid="{00000000-0005-0000-0000-0000FE110000}"/>
    <cellStyle name="Currency 3 6" xfId="44872" xr:uid="{00000000-0005-0000-0000-0000FF110000}"/>
    <cellStyle name="Currency 3 7" xfId="44873" xr:uid="{00000000-0005-0000-0000-000000120000}"/>
    <cellStyle name="Currency 3 8" xfId="44874" xr:uid="{00000000-0005-0000-0000-000001120000}"/>
    <cellStyle name="Currency 3 9" xfId="4109" xr:uid="{00000000-0005-0000-0000-000002120000}"/>
    <cellStyle name="Currency 30" xfId="4128" xr:uid="{00000000-0005-0000-0000-000003120000}"/>
    <cellStyle name="Currency 30 2" xfId="4129" xr:uid="{00000000-0005-0000-0000-000004120000}"/>
    <cellStyle name="Currency 30 2 2" xfId="4130" xr:uid="{00000000-0005-0000-0000-000005120000}"/>
    <cellStyle name="Currency 30 2 2 2" xfId="4131" xr:uid="{00000000-0005-0000-0000-000006120000}"/>
    <cellStyle name="Currency 30 2 2 3" xfId="44875" xr:uid="{00000000-0005-0000-0000-000007120000}"/>
    <cellStyle name="Currency 30 2 3" xfId="4132" xr:uid="{00000000-0005-0000-0000-000008120000}"/>
    <cellStyle name="Currency 30 2 4" xfId="4133" xr:uid="{00000000-0005-0000-0000-000009120000}"/>
    <cellStyle name="Currency 30 2 5" xfId="44876" xr:uid="{00000000-0005-0000-0000-00000A120000}"/>
    <cellStyle name="Currency 30 3" xfId="4134" xr:uid="{00000000-0005-0000-0000-00000B120000}"/>
    <cellStyle name="Currency 30 3 2" xfId="4135" xr:uid="{00000000-0005-0000-0000-00000C120000}"/>
    <cellStyle name="Currency 30 3 2 2" xfId="4136" xr:uid="{00000000-0005-0000-0000-00000D120000}"/>
    <cellStyle name="Currency 30 3 3" xfId="4137" xr:uid="{00000000-0005-0000-0000-00000E120000}"/>
    <cellStyle name="Currency 30 3 4" xfId="4138" xr:uid="{00000000-0005-0000-0000-00000F120000}"/>
    <cellStyle name="Currency 30 3 4 2" xfId="4139" xr:uid="{00000000-0005-0000-0000-000010120000}"/>
    <cellStyle name="Currency 30 3 4 3" xfId="4140" xr:uid="{00000000-0005-0000-0000-000011120000}"/>
    <cellStyle name="Currency 30 4" xfId="4141" xr:uid="{00000000-0005-0000-0000-000012120000}"/>
    <cellStyle name="Currency 30 4 2" xfId="44877" xr:uid="{00000000-0005-0000-0000-000013120000}"/>
    <cellStyle name="Currency 30 5" xfId="44878" xr:uid="{00000000-0005-0000-0000-000014120000}"/>
    <cellStyle name="Currency 31" xfId="4142" xr:uid="{00000000-0005-0000-0000-000015120000}"/>
    <cellStyle name="Currency 31 2" xfId="4143" xr:uid="{00000000-0005-0000-0000-000016120000}"/>
    <cellStyle name="Currency 31 2 2" xfId="4144" xr:uid="{00000000-0005-0000-0000-000017120000}"/>
    <cellStyle name="Currency 31 2 2 2" xfId="4145" xr:uid="{00000000-0005-0000-0000-000018120000}"/>
    <cellStyle name="Currency 31 2 2 3" xfId="44879" xr:uid="{00000000-0005-0000-0000-000019120000}"/>
    <cellStyle name="Currency 31 2 3" xfId="4146" xr:uid="{00000000-0005-0000-0000-00001A120000}"/>
    <cellStyle name="Currency 31 2 4" xfId="4147" xr:uid="{00000000-0005-0000-0000-00001B120000}"/>
    <cellStyle name="Currency 31 2 5" xfId="44880" xr:uid="{00000000-0005-0000-0000-00001C120000}"/>
    <cellStyle name="Currency 31 3" xfId="4148" xr:uid="{00000000-0005-0000-0000-00001D120000}"/>
    <cellStyle name="Currency 31 3 2" xfId="4149" xr:uid="{00000000-0005-0000-0000-00001E120000}"/>
    <cellStyle name="Currency 31 3 2 2" xfId="4150" xr:uid="{00000000-0005-0000-0000-00001F120000}"/>
    <cellStyle name="Currency 31 3 3" xfId="4151" xr:uid="{00000000-0005-0000-0000-000020120000}"/>
    <cellStyle name="Currency 31 3 4" xfId="4152" xr:uid="{00000000-0005-0000-0000-000021120000}"/>
    <cellStyle name="Currency 31 3 4 2" xfId="4153" xr:uid="{00000000-0005-0000-0000-000022120000}"/>
    <cellStyle name="Currency 31 3 4 3" xfId="4154" xr:uid="{00000000-0005-0000-0000-000023120000}"/>
    <cellStyle name="Currency 31 4" xfId="4155" xr:uid="{00000000-0005-0000-0000-000024120000}"/>
    <cellStyle name="Currency 31 4 2" xfId="44881" xr:uid="{00000000-0005-0000-0000-000025120000}"/>
    <cellStyle name="Currency 31 5" xfId="44882" xr:uid="{00000000-0005-0000-0000-000026120000}"/>
    <cellStyle name="Currency 32" xfId="4156" xr:uid="{00000000-0005-0000-0000-000027120000}"/>
    <cellStyle name="Currency 32 2" xfId="4157" xr:uid="{00000000-0005-0000-0000-000028120000}"/>
    <cellStyle name="Currency 32 2 2" xfId="4158" xr:uid="{00000000-0005-0000-0000-000029120000}"/>
    <cellStyle name="Currency 32 2 2 2" xfId="4159" xr:uid="{00000000-0005-0000-0000-00002A120000}"/>
    <cellStyle name="Currency 32 2 2 3" xfId="44883" xr:uid="{00000000-0005-0000-0000-00002B120000}"/>
    <cellStyle name="Currency 32 2 3" xfId="4160" xr:uid="{00000000-0005-0000-0000-00002C120000}"/>
    <cellStyle name="Currency 32 2 4" xfId="4161" xr:uid="{00000000-0005-0000-0000-00002D120000}"/>
    <cellStyle name="Currency 32 2 5" xfId="44884" xr:uid="{00000000-0005-0000-0000-00002E120000}"/>
    <cellStyle name="Currency 32 3" xfId="4162" xr:uid="{00000000-0005-0000-0000-00002F120000}"/>
    <cellStyle name="Currency 32 3 2" xfId="4163" xr:uid="{00000000-0005-0000-0000-000030120000}"/>
    <cellStyle name="Currency 32 3 2 2" xfId="4164" xr:uid="{00000000-0005-0000-0000-000031120000}"/>
    <cellStyle name="Currency 32 3 3" xfId="4165" xr:uid="{00000000-0005-0000-0000-000032120000}"/>
    <cellStyle name="Currency 32 3 4" xfId="4166" xr:uid="{00000000-0005-0000-0000-000033120000}"/>
    <cellStyle name="Currency 32 3 4 2" xfId="4167" xr:uid="{00000000-0005-0000-0000-000034120000}"/>
    <cellStyle name="Currency 32 3 4 3" xfId="4168" xr:uid="{00000000-0005-0000-0000-000035120000}"/>
    <cellStyle name="Currency 32 4" xfId="4169" xr:uid="{00000000-0005-0000-0000-000036120000}"/>
    <cellStyle name="Currency 32 4 2" xfId="44885" xr:uid="{00000000-0005-0000-0000-000037120000}"/>
    <cellStyle name="Currency 32 5" xfId="44886" xr:uid="{00000000-0005-0000-0000-000038120000}"/>
    <cellStyle name="Currency 33" xfId="4170" xr:uid="{00000000-0005-0000-0000-000039120000}"/>
    <cellStyle name="Currency 33 2" xfId="4171" xr:uid="{00000000-0005-0000-0000-00003A120000}"/>
    <cellStyle name="Currency 33 2 2" xfId="4172" xr:uid="{00000000-0005-0000-0000-00003B120000}"/>
    <cellStyle name="Currency 33 2 2 2" xfId="4173" xr:uid="{00000000-0005-0000-0000-00003C120000}"/>
    <cellStyle name="Currency 33 2 2 3" xfId="44887" xr:uid="{00000000-0005-0000-0000-00003D120000}"/>
    <cellStyle name="Currency 33 2 3" xfId="4174" xr:uid="{00000000-0005-0000-0000-00003E120000}"/>
    <cellStyle name="Currency 33 2 4" xfId="4175" xr:uid="{00000000-0005-0000-0000-00003F120000}"/>
    <cellStyle name="Currency 33 2 5" xfId="44888" xr:uid="{00000000-0005-0000-0000-000040120000}"/>
    <cellStyle name="Currency 33 3" xfId="4176" xr:uid="{00000000-0005-0000-0000-000041120000}"/>
    <cellStyle name="Currency 33 3 2" xfId="4177" xr:uid="{00000000-0005-0000-0000-000042120000}"/>
    <cellStyle name="Currency 33 3 2 2" xfId="4178" xr:uid="{00000000-0005-0000-0000-000043120000}"/>
    <cellStyle name="Currency 33 3 2 2 2" xfId="44889" xr:uid="{00000000-0005-0000-0000-000044120000}"/>
    <cellStyle name="Currency 33 3 2 3" xfId="44890" xr:uid="{00000000-0005-0000-0000-000045120000}"/>
    <cellStyle name="Currency 33 3 3" xfId="4179" xr:uid="{00000000-0005-0000-0000-000046120000}"/>
    <cellStyle name="Currency 33 3 3 2" xfId="44891" xr:uid="{00000000-0005-0000-0000-000047120000}"/>
    <cellStyle name="Currency 33 3 4" xfId="4180" xr:uid="{00000000-0005-0000-0000-000048120000}"/>
    <cellStyle name="Currency 33 3 4 2" xfId="4181" xr:uid="{00000000-0005-0000-0000-000049120000}"/>
    <cellStyle name="Currency 33 3 4 3" xfId="4182" xr:uid="{00000000-0005-0000-0000-00004A120000}"/>
    <cellStyle name="Currency 33 4" xfId="4183" xr:uid="{00000000-0005-0000-0000-00004B120000}"/>
    <cellStyle name="Currency 33 4 2" xfId="44892" xr:uid="{00000000-0005-0000-0000-00004C120000}"/>
    <cellStyle name="Currency 33 4 2 2" xfId="44893" xr:uid="{00000000-0005-0000-0000-00004D120000}"/>
    <cellStyle name="Currency 33 4 3" xfId="44894" xr:uid="{00000000-0005-0000-0000-00004E120000}"/>
    <cellStyle name="Currency 33 5" xfId="44895" xr:uid="{00000000-0005-0000-0000-00004F120000}"/>
    <cellStyle name="Currency 33 5 2" xfId="44896" xr:uid="{00000000-0005-0000-0000-000050120000}"/>
    <cellStyle name="Currency 34" xfId="4184" xr:uid="{00000000-0005-0000-0000-000051120000}"/>
    <cellStyle name="Currency 34 2" xfId="4185" xr:uid="{00000000-0005-0000-0000-000052120000}"/>
    <cellStyle name="Currency 34 2 2" xfId="4186" xr:uid="{00000000-0005-0000-0000-000053120000}"/>
    <cellStyle name="Currency 34 2 2 2" xfId="4187" xr:uid="{00000000-0005-0000-0000-000054120000}"/>
    <cellStyle name="Currency 34 2 2 2 2" xfId="44897" xr:uid="{00000000-0005-0000-0000-000055120000}"/>
    <cellStyle name="Currency 34 2 2 3" xfId="44898" xr:uid="{00000000-0005-0000-0000-000056120000}"/>
    <cellStyle name="Currency 34 2 2 3 2" xfId="44899" xr:uid="{00000000-0005-0000-0000-000057120000}"/>
    <cellStyle name="Currency 34 2 2 4" xfId="44900" xr:uid="{00000000-0005-0000-0000-000058120000}"/>
    <cellStyle name="Currency 34 2 3" xfId="4188" xr:uid="{00000000-0005-0000-0000-000059120000}"/>
    <cellStyle name="Currency 34 2 3 2" xfId="44901" xr:uid="{00000000-0005-0000-0000-00005A120000}"/>
    <cellStyle name="Currency 34 2 4" xfId="4189" xr:uid="{00000000-0005-0000-0000-00005B120000}"/>
    <cellStyle name="Currency 34 2 4 2" xfId="44902" xr:uid="{00000000-0005-0000-0000-00005C120000}"/>
    <cellStyle name="Currency 34 2 5" xfId="44903" xr:uid="{00000000-0005-0000-0000-00005D120000}"/>
    <cellStyle name="Currency 34 2 5 2" xfId="44904" xr:uid="{00000000-0005-0000-0000-00005E120000}"/>
    <cellStyle name="Currency 34 2 6" xfId="44905" xr:uid="{00000000-0005-0000-0000-00005F120000}"/>
    <cellStyle name="Currency 34 3" xfId="4190" xr:uid="{00000000-0005-0000-0000-000060120000}"/>
    <cellStyle name="Currency 34 3 2" xfId="4191" xr:uid="{00000000-0005-0000-0000-000061120000}"/>
    <cellStyle name="Currency 34 3 2 2" xfId="4192" xr:uid="{00000000-0005-0000-0000-000062120000}"/>
    <cellStyle name="Currency 34 3 2 2 2" xfId="44906" xr:uid="{00000000-0005-0000-0000-000063120000}"/>
    <cellStyle name="Currency 34 3 2 3" xfId="44907" xr:uid="{00000000-0005-0000-0000-000064120000}"/>
    <cellStyle name="Currency 34 3 3" xfId="4193" xr:uid="{00000000-0005-0000-0000-000065120000}"/>
    <cellStyle name="Currency 34 3 3 2" xfId="44908" xr:uid="{00000000-0005-0000-0000-000066120000}"/>
    <cellStyle name="Currency 34 3 4" xfId="4194" xr:uid="{00000000-0005-0000-0000-000067120000}"/>
    <cellStyle name="Currency 34 3 4 2" xfId="4195" xr:uid="{00000000-0005-0000-0000-000068120000}"/>
    <cellStyle name="Currency 34 3 4 3" xfId="4196" xr:uid="{00000000-0005-0000-0000-000069120000}"/>
    <cellStyle name="Currency 34 4" xfId="4197" xr:uid="{00000000-0005-0000-0000-00006A120000}"/>
    <cellStyle name="Currency 34 4 2" xfId="44909" xr:uid="{00000000-0005-0000-0000-00006B120000}"/>
    <cellStyle name="Currency 34 4 2 2" xfId="44910" xr:uid="{00000000-0005-0000-0000-00006C120000}"/>
    <cellStyle name="Currency 34 4 3" xfId="44911" xr:uid="{00000000-0005-0000-0000-00006D120000}"/>
    <cellStyle name="Currency 34 5" xfId="44912" xr:uid="{00000000-0005-0000-0000-00006E120000}"/>
    <cellStyle name="Currency 34 5 2" xfId="44913" xr:uid="{00000000-0005-0000-0000-00006F120000}"/>
    <cellStyle name="Currency 34 6" xfId="44914" xr:uid="{00000000-0005-0000-0000-000070120000}"/>
    <cellStyle name="Currency 35" xfId="4198" xr:uid="{00000000-0005-0000-0000-000071120000}"/>
    <cellStyle name="Currency 35 2" xfId="4199" xr:uid="{00000000-0005-0000-0000-000072120000}"/>
    <cellStyle name="Currency 35 2 2" xfId="4200" xr:uid="{00000000-0005-0000-0000-000073120000}"/>
    <cellStyle name="Currency 35 2 2 2" xfId="4201" xr:uid="{00000000-0005-0000-0000-000074120000}"/>
    <cellStyle name="Currency 35 2 2 2 2" xfId="44915" xr:uid="{00000000-0005-0000-0000-000075120000}"/>
    <cellStyle name="Currency 35 2 2 3" xfId="44916" xr:uid="{00000000-0005-0000-0000-000076120000}"/>
    <cellStyle name="Currency 35 2 2 3 2" xfId="44917" xr:uid="{00000000-0005-0000-0000-000077120000}"/>
    <cellStyle name="Currency 35 2 2 4" xfId="44918" xr:uid="{00000000-0005-0000-0000-000078120000}"/>
    <cellStyle name="Currency 35 2 3" xfId="4202" xr:uid="{00000000-0005-0000-0000-000079120000}"/>
    <cellStyle name="Currency 35 2 3 2" xfId="44919" xr:uid="{00000000-0005-0000-0000-00007A120000}"/>
    <cellStyle name="Currency 35 2 4" xfId="4203" xr:uid="{00000000-0005-0000-0000-00007B120000}"/>
    <cellStyle name="Currency 35 2 4 2" xfId="44920" xr:uid="{00000000-0005-0000-0000-00007C120000}"/>
    <cellStyle name="Currency 35 2 5" xfId="44921" xr:uid="{00000000-0005-0000-0000-00007D120000}"/>
    <cellStyle name="Currency 35 2 5 2" xfId="44922" xr:uid="{00000000-0005-0000-0000-00007E120000}"/>
    <cellStyle name="Currency 35 2 6" xfId="44923" xr:uid="{00000000-0005-0000-0000-00007F120000}"/>
    <cellStyle name="Currency 35 3" xfId="4204" xr:uid="{00000000-0005-0000-0000-000080120000}"/>
    <cellStyle name="Currency 35 3 2" xfId="4205" xr:uid="{00000000-0005-0000-0000-000081120000}"/>
    <cellStyle name="Currency 35 3 2 2" xfId="4206" xr:uid="{00000000-0005-0000-0000-000082120000}"/>
    <cellStyle name="Currency 35 3 2 2 2" xfId="44924" xr:uid="{00000000-0005-0000-0000-000083120000}"/>
    <cellStyle name="Currency 35 3 2 3" xfId="44925" xr:uid="{00000000-0005-0000-0000-000084120000}"/>
    <cellStyle name="Currency 35 3 3" xfId="4207" xr:uid="{00000000-0005-0000-0000-000085120000}"/>
    <cellStyle name="Currency 35 3 3 2" xfId="44926" xr:uid="{00000000-0005-0000-0000-000086120000}"/>
    <cellStyle name="Currency 35 3 4" xfId="4208" xr:uid="{00000000-0005-0000-0000-000087120000}"/>
    <cellStyle name="Currency 35 3 4 2" xfId="4209" xr:uid="{00000000-0005-0000-0000-000088120000}"/>
    <cellStyle name="Currency 35 3 4 3" xfId="4210" xr:uid="{00000000-0005-0000-0000-000089120000}"/>
    <cellStyle name="Currency 35 4" xfId="4211" xr:uid="{00000000-0005-0000-0000-00008A120000}"/>
    <cellStyle name="Currency 35 4 2" xfId="44927" xr:uid="{00000000-0005-0000-0000-00008B120000}"/>
    <cellStyle name="Currency 35 4 2 2" xfId="44928" xr:uid="{00000000-0005-0000-0000-00008C120000}"/>
    <cellStyle name="Currency 35 4 3" xfId="44929" xr:uid="{00000000-0005-0000-0000-00008D120000}"/>
    <cellStyle name="Currency 35 5" xfId="44930" xr:uid="{00000000-0005-0000-0000-00008E120000}"/>
    <cellStyle name="Currency 35 5 2" xfId="44931" xr:uid="{00000000-0005-0000-0000-00008F120000}"/>
    <cellStyle name="Currency 35 6" xfId="44932" xr:uid="{00000000-0005-0000-0000-000090120000}"/>
    <cellStyle name="Currency 36" xfId="4212" xr:uid="{00000000-0005-0000-0000-000091120000}"/>
    <cellStyle name="Currency 36 2" xfId="4213" xr:uid="{00000000-0005-0000-0000-000092120000}"/>
    <cellStyle name="Currency 36 2 2" xfId="4214" xr:uid="{00000000-0005-0000-0000-000093120000}"/>
    <cellStyle name="Currency 36 2 2 2" xfId="4215" xr:uid="{00000000-0005-0000-0000-000094120000}"/>
    <cellStyle name="Currency 36 2 2 2 2" xfId="44933" xr:uid="{00000000-0005-0000-0000-000095120000}"/>
    <cellStyle name="Currency 36 2 2 3" xfId="44934" xr:uid="{00000000-0005-0000-0000-000096120000}"/>
    <cellStyle name="Currency 36 2 2 3 2" xfId="44935" xr:uid="{00000000-0005-0000-0000-000097120000}"/>
    <cellStyle name="Currency 36 2 2 4" xfId="44936" xr:uid="{00000000-0005-0000-0000-000098120000}"/>
    <cellStyle name="Currency 36 2 3" xfId="4216" xr:uid="{00000000-0005-0000-0000-000099120000}"/>
    <cellStyle name="Currency 36 2 3 2" xfId="44937" xr:uid="{00000000-0005-0000-0000-00009A120000}"/>
    <cellStyle name="Currency 36 2 4" xfId="4217" xr:uid="{00000000-0005-0000-0000-00009B120000}"/>
    <cellStyle name="Currency 36 2 4 2" xfId="44938" xr:uid="{00000000-0005-0000-0000-00009C120000}"/>
    <cellStyle name="Currency 36 2 5" xfId="44939" xr:uid="{00000000-0005-0000-0000-00009D120000}"/>
    <cellStyle name="Currency 36 2 5 2" xfId="44940" xr:uid="{00000000-0005-0000-0000-00009E120000}"/>
    <cellStyle name="Currency 36 2 6" xfId="44941" xr:uid="{00000000-0005-0000-0000-00009F120000}"/>
    <cellStyle name="Currency 36 3" xfId="4218" xr:uid="{00000000-0005-0000-0000-0000A0120000}"/>
    <cellStyle name="Currency 36 3 2" xfId="4219" xr:uid="{00000000-0005-0000-0000-0000A1120000}"/>
    <cellStyle name="Currency 36 3 2 2" xfId="4220" xr:uid="{00000000-0005-0000-0000-0000A2120000}"/>
    <cellStyle name="Currency 36 3 2 2 2" xfId="44942" xr:uid="{00000000-0005-0000-0000-0000A3120000}"/>
    <cellStyle name="Currency 36 3 2 3" xfId="44943" xr:uid="{00000000-0005-0000-0000-0000A4120000}"/>
    <cellStyle name="Currency 36 3 3" xfId="4221" xr:uid="{00000000-0005-0000-0000-0000A5120000}"/>
    <cellStyle name="Currency 36 3 3 2" xfId="44944" xr:uid="{00000000-0005-0000-0000-0000A6120000}"/>
    <cellStyle name="Currency 36 3 4" xfId="4222" xr:uid="{00000000-0005-0000-0000-0000A7120000}"/>
    <cellStyle name="Currency 36 3 4 2" xfId="4223" xr:uid="{00000000-0005-0000-0000-0000A8120000}"/>
    <cellStyle name="Currency 36 3 4 3" xfId="4224" xr:uid="{00000000-0005-0000-0000-0000A9120000}"/>
    <cellStyle name="Currency 36 4" xfId="4225" xr:uid="{00000000-0005-0000-0000-0000AA120000}"/>
    <cellStyle name="Currency 36 4 2" xfId="44945" xr:uid="{00000000-0005-0000-0000-0000AB120000}"/>
    <cellStyle name="Currency 36 4 2 2" xfId="44946" xr:uid="{00000000-0005-0000-0000-0000AC120000}"/>
    <cellStyle name="Currency 36 4 3" xfId="44947" xr:uid="{00000000-0005-0000-0000-0000AD120000}"/>
    <cellStyle name="Currency 36 5" xfId="44948" xr:uid="{00000000-0005-0000-0000-0000AE120000}"/>
    <cellStyle name="Currency 36 5 2" xfId="44949" xr:uid="{00000000-0005-0000-0000-0000AF120000}"/>
    <cellStyle name="Currency 36 6" xfId="44950" xr:uid="{00000000-0005-0000-0000-0000B0120000}"/>
    <cellStyle name="Currency 37" xfId="4226" xr:uid="{00000000-0005-0000-0000-0000B1120000}"/>
    <cellStyle name="Currency 37 2" xfId="4227" xr:uid="{00000000-0005-0000-0000-0000B2120000}"/>
    <cellStyle name="Currency 37 2 2" xfId="4228" xr:uid="{00000000-0005-0000-0000-0000B3120000}"/>
    <cellStyle name="Currency 37 2 2 2" xfId="4229" xr:uid="{00000000-0005-0000-0000-0000B4120000}"/>
    <cellStyle name="Currency 37 2 2 2 2" xfId="44951" xr:uid="{00000000-0005-0000-0000-0000B5120000}"/>
    <cellStyle name="Currency 37 2 2 3" xfId="44952" xr:uid="{00000000-0005-0000-0000-0000B6120000}"/>
    <cellStyle name="Currency 37 2 2 3 2" xfId="44953" xr:uid="{00000000-0005-0000-0000-0000B7120000}"/>
    <cellStyle name="Currency 37 2 2 4" xfId="44954" xr:uid="{00000000-0005-0000-0000-0000B8120000}"/>
    <cellStyle name="Currency 37 2 3" xfId="4230" xr:uid="{00000000-0005-0000-0000-0000B9120000}"/>
    <cellStyle name="Currency 37 2 3 2" xfId="44955" xr:uid="{00000000-0005-0000-0000-0000BA120000}"/>
    <cellStyle name="Currency 37 2 4" xfId="4231" xr:uid="{00000000-0005-0000-0000-0000BB120000}"/>
    <cellStyle name="Currency 37 2 4 2" xfId="44956" xr:uid="{00000000-0005-0000-0000-0000BC120000}"/>
    <cellStyle name="Currency 37 2 5" xfId="44957" xr:uid="{00000000-0005-0000-0000-0000BD120000}"/>
    <cellStyle name="Currency 37 2 5 2" xfId="44958" xr:uid="{00000000-0005-0000-0000-0000BE120000}"/>
    <cellStyle name="Currency 37 2 6" xfId="44959" xr:uid="{00000000-0005-0000-0000-0000BF120000}"/>
    <cellStyle name="Currency 37 3" xfId="4232" xr:uid="{00000000-0005-0000-0000-0000C0120000}"/>
    <cellStyle name="Currency 37 3 2" xfId="4233" xr:uid="{00000000-0005-0000-0000-0000C1120000}"/>
    <cellStyle name="Currency 37 3 2 2" xfId="4234" xr:uid="{00000000-0005-0000-0000-0000C2120000}"/>
    <cellStyle name="Currency 37 3 2 2 2" xfId="44960" xr:uid="{00000000-0005-0000-0000-0000C3120000}"/>
    <cellStyle name="Currency 37 3 2 3" xfId="44961" xr:uid="{00000000-0005-0000-0000-0000C4120000}"/>
    <cellStyle name="Currency 37 3 3" xfId="4235" xr:uid="{00000000-0005-0000-0000-0000C5120000}"/>
    <cellStyle name="Currency 37 3 3 2" xfId="44962" xr:uid="{00000000-0005-0000-0000-0000C6120000}"/>
    <cellStyle name="Currency 37 3 4" xfId="4236" xr:uid="{00000000-0005-0000-0000-0000C7120000}"/>
    <cellStyle name="Currency 37 3 4 2" xfId="4237" xr:uid="{00000000-0005-0000-0000-0000C8120000}"/>
    <cellStyle name="Currency 37 3 4 3" xfId="4238" xr:uid="{00000000-0005-0000-0000-0000C9120000}"/>
    <cellStyle name="Currency 37 4" xfId="4239" xr:uid="{00000000-0005-0000-0000-0000CA120000}"/>
    <cellStyle name="Currency 37 4 2" xfId="44963" xr:uid="{00000000-0005-0000-0000-0000CB120000}"/>
    <cellStyle name="Currency 37 4 2 2" xfId="44964" xr:uid="{00000000-0005-0000-0000-0000CC120000}"/>
    <cellStyle name="Currency 37 4 3" xfId="44965" xr:uid="{00000000-0005-0000-0000-0000CD120000}"/>
    <cellStyle name="Currency 37 5" xfId="44966" xr:uid="{00000000-0005-0000-0000-0000CE120000}"/>
    <cellStyle name="Currency 37 5 2" xfId="44967" xr:uid="{00000000-0005-0000-0000-0000CF120000}"/>
    <cellStyle name="Currency 37 6" xfId="44968" xr:uid="{00000000-0005-0000-0000-0000D0120000}"/>
    <cellStyle name="Currency 38" xfId="4240" xr:uid="{00000000-0005-0000-0000-0000D1120000}"/>
    <cellStyle name="Currency 38 2" xfId="4241" xr:uid="{00000000-0005-0000-0000-0000D2120000}"/>
    <cellStyle name="Currency 38 2 2" xfId="4242" xr:uid="{00000000-0005-0000-0000-0000D3120000}"/>
    <cellStyle name="Currency 38 2 2 2" xfId="4243" xr:uid="{00000000-0005-0000-0000-0000D4120000}"/>
    <cellStyle name="Currency 38 2 2 2 2" xfId="44969" xr:uid="{00000000-0005-0000-0000-0000D5120000}"/>
    <cellStyle name="Currency 38 2 2 3" xfId="44970" xr:uid="{00000000-0005-0000-0000-0000D6120000}"/>
    <cellStyle name="Currency 38 2 2 3 2" xfId="44971" xr:uid="{00000000-0005-0000-0000-0000D7120000}"/>
    <cellStyle name="Currency 38 2 2 4" xfId="44972" xr:uid="{00000000-0005-0000-0000-0000D8120000}"/>
    <cellStyle name="Currency 38 2 3" xfId="4244" xr:uid="{00000000-0005-0000-0000-0000D9120000}"/>
    <cellStyle name="Currency 38 2 3 2" xfId="44973" xr:uid="{00000000-0005-0000-0000-0000DA120000}"/>
    <cellStyle name="Currency 38 2 4" xfId="4245" xr:uid="{00000000-0005-0000-0000-0000DB120000}"/>
    <cellStyle name="Currency 38 2 4 2" xfId="44974" xr:uid="{00000000-0005-0000-0000-0000DC120000}"/>
    <cellStyle name="Currency 38 2 5" xfId="44975" xr:uid="{00000000-0005-0000-0000-0000DD120000}"/>
    <cellStyle name="Currency 38 2 5 2" xfId="44976" xr:uid="{00000000-0005-0000-0000-0000DE120000}"/>
    <cellStyle name="Currency 38 2 6" xfId="44977" xr:uid="{00000000-0005-0000-0000-0000DF120000}"/>
    <cellStyle name="Currency 38 3" xfId="4246" xr:uid="{00000000-0005-0000-0000-0000E0120000}"/>
    <cellStyle name="Currency 38 3 2" xfId="4247" xr:uid="{00000000-0005-0000-0000-0000E1120000}"/>
    <cellStyle name="Currency 38 3 2 2" xfId="4248" xr:uid="{00000000-0005-0000-0000-0000E2120000}"/>
    <cellStyle name="Currency 38 3 2 2 2" xfId="44978" xr:uid="{00000000-0005-0000-0000-0000E3120000}"/>
    <cellStyle name="Currency 38 3 2 3" xfId="44979" xr:uid="{00000000-0005-0000-0000-0000E4120000}"/>
    <cellStyle name="Currency 38 3 3" xfId="4249" xr:uid="{00000000-0005-0000-0000-0000E5120000}"/>
    <cellStyle name="Currency 38 3 3 2" xfId="44980" xr:uid="{00000000-0005-0000-0000-0000E6120000}"/>
    <cellStyle name="Currency 38 3 4" xfId="4250" xr:uid="{00000000-0005-0000-0000-0000E7120000}"/>
    <cellStyle name="Currency 38 3 4 2" xfId="4251" xr:uid="{00000000-0005-0000-0000-0000E8120000}"/>
    <cellStyle name="Currency 38 3 4 3" xfId="4252" xr:uid="{00000000-0005-0000-0000-0000E9120000}"/>
    <cellStyle name="Currency 38 4" xfId="4253" xr:uid="{00000000-0005-0000-0000-0000EA120000}"/>
    <cellStyle name="Currency 38 4 2" xfId="44981" xr:uid="{00000000-0005-0000-0000-0000EB120000}"/>
    <cellStyle name="Currency 38 4 2 2" xfId="44982" xr:uid="{00000000-0005-0000-0000-0000EC120000}"/>
    <cellStyle name="Currency 38 4 3" xfId="44983" xr:uid="{00000000-0005-0000-0000-0000ED120000}"/>
    <cellStyle name="Currency 38 5" xfId="44984" xr:uid="{00000000-0005-0000-0000-0000EE120000}"/>
    <cellStyle name="Currency 38 5 2" xfId="44985" xr:uid="{00000000-0005-0000-0000-0000EF120000}"/>
    <cellStyle name="Currency 38 6" xfId="44986" xr:uid="{00000000-0005-0000-0000-0000F0120000}"/>
    <cellStyle name="Currency 39" xfId="4254" xr:uid="{00000000-0005-0000-0000-0000F1120000}"/>
    <cellStyle name="Currency 39 2" xfId="4255" xr:uid="{00000000-0005-0000-0000-0000F2120000}"/>
    <cellStyle name="Currency 39 2 2" xfId="4256" xr:uid="{00000000-0005-0000-0000-0000F3120000}"/>
    <cellStyle name="Currency 39 2 2 2" xfId="4257" xr:uid="{00000000-0005-0000-0000-0000F4120000}"/>
    <cellStyle name="Currency 39 2 2 2 2" xfId="44987" xr:uid="{00000000-0005-0000-0000-0000F5120000}"/>
    <cellStyle name="Currency 39 2 2 3" xfId="44988" xr:uid="{00000000-0005-0000-0000-0000F6120000}"/>
    <cellStyle name="Currency 39 2 2 3 2" xfId="44989" xr:uid="{00000000-0005-0000-0000-0000F7120000}"/>
    <cellStyle name="Currency 39 2 2 4" xfId="44990" xr:uid="{00000000-0005-0000-0000-0000F8120000}"/>
    <cellStyle name="Currency 39 2 3" xfId="4258" xr:uid="{00000000-0005-0000-0000-0000F9120000}"/>
    <cellStyle name="Currency 39 2 3 2" xfId="44991" xr:uid="{00000000-0005-0000-0000-0000FA120000}"/>
    <cellStyle name="Currency 39 2 4" xfId="4259" xr:uid="{00000000-0005-0000-0000-0000FB120000}"/>
    <cellStyle name="Currency 39 2 4 2" xfId="44992" xr:uid="{00000000-0005-0000-0000-0000FC120000}"/>
    <cellStyle name="Currency 39 2 5" xfId="44993" xr:uid="{00000000-0005-0000-0000-0000FD120000}"/>
    <cellStyle name="Currency 39 2 5 2" xfId="44994" xr:uid="{00000000-0005-0000-0000-0000FE120000}"/>
    <cellStyle name="Currency 39 2 6" xfId="44995" xr:uid="{00000000-0005-0000-0000-0000FF120000}"/>
    <cellStyle name="Currency 39 3" xfId="4260" xr:uid="{00000000-0005-0000-0000-000000130000}"/>
    <cellStyle name="Currency 39 3 2" xfId="4261" xr:uid="{00000000-0005-0000-0000-000001130000}"/>
    <cellStyle name="Currency 39 3 2 2" xfId="4262" xr:uid="{00000000-0005-0000-0000-000002130000}"/>
    <cellStyle name="Currency 39 3 2 2 2" xfId="44996" xr:uid="{00000000-0005-0000-0000-000003130000}"/>
    <cellStyle name="Currency 39 3 2 3" xfId="44997" xr:uid="{00000000-0005-0000-0000-000004130000}"/>
    <cellStyle name="Currency 39 3 3" xfId="4263" xr:uid="{00000000-0005-0000-0000-000005130000}"/>
    <cellStyle name="Currency 39 3 3 2" xfId="44998" xr:uid="{00000000-0005-0000-0000-000006130000}"/>
    <cellStyle name="Currency 39 3 4" xfId="4264" xr:uid="{00000000-0005-0000-0000-000007130000}"/>
    <cellStyle name="Currency 39 3 4 2" xfId="4265" xr:uid="{00000000-0005-0000-0000-000008130000}"/>
    <cellStyle name="Currency 39 3 4 3" xfId="4266" xr:uid="{00000000-0005-0000-0000-000009130000}"/>
    <cellStyle name="Currency 39 4" xfId="4267" xr:uid="{00000000-0005-0000-0000-00000A130000}"/>
    <cellStyle name="Currency 39 4 2" xfId="44999" xr:uid="{00000000-0005-0000-0000-00000B130000}"/>
    <cellStyle name="Currency 39 4 2 2" xfId="45000" xr:uid="{00000000-0005-0000-0000-00000C130000}"/>
    <cellStyle name="Currency 39 4 3" xfId="45001" xr:uid="{00000000-0005-0000-0000-00000D130000}"/>
    <cellStyle name="Currency 39 5" xfId="45002" xr:uid="{00000000-0005-0000-0000-00000E130000}"/>
    <cellStyle name="Currency 39 5 2" xfId="45003" xr:uid="{00000000-0005-0000-0000-00000F130000}"/>
    <cellStyle name="Currency 39 6" xfId="45004" xr:uid="{00000000-0005-0000-0000-000010130000}"/>
    <cellStyle name="Currency 4" xfId="67" xr:uid="{00000000-0005-0000-0000-000011130000}"/>
    <cellStyle name="Currency 4 2" xfId="68" xr:uid="{00000000-0005-0000-0000-000012130000}"/>
    <cellStyle name="Currency 4 2 2" xfId="4268" xr:uid="{00000000-0005-0000-0000-000013130000}"/>
    <cellStyle name="Currency 4 2 2 2" xfId="45005" xr:uid="{00000000-0005-0000-0000-000014130000}"/>
    <cellStyle name="Currency 4 2 2 2 2" xfId="45006" xr:uid="{00000000-0005-0000-0000-000015130000}"/>
    <cellStyle name="Currency 4 2 2 3" xfId="45007" xr:uid="{00000000-0005-0000-0000-000016130000}"/>
    <cellStyle name="Currency 4 2 3" xfId="4269" xr:uid="{00000000-0005-0000-0000-000017130000}"/>
    <cellStyle name="Currency 4 2 3 2" xfId="45008" xr:uid="{00000000-0005-0000-0000-000018130000}"/>
    <cellStyle name="Currency 4 2 3 2 2" xfId="45009" xr:uid="{00000000-0005-0000-0000-000019130000}"/>
    <cellStyle name="Currency 4 2 3 3" xfId="45010" xr:uid="{00000000-0005-0000-0000-00001A130000}"/>
    <cellStyle name="Currency 4 2 4" xfId="4270" xr:uid="{00000000-0005-0000-0000-00001B130000}"/>
    <cellStyle name="Currency 4 2 4 2" xfId="45011" xr:uid="{00000000-0005-0000-0000-00001C130000}"/>
    <cellStyle name="Currency 4 2 5" xfId="4271" xr:uid="{00000000-0005-0000-0000-00001D130000}"/>
    <cellStyle name="Currency 4 2 5 2" xfId="45012" xr:uid="{00000000-0005-0000-0000-00001E130000}"/>
    <cellStyle name="Currency 4 2 6" xfId="45013" xr:uid="{00000000-0005-0000-0000-00001F130000}"/>
    <cellStyle name="Currency 4 3" xfId="4272" xr:uid="{00000000-0005-0000-0000-000020130000}"/>
    <cellStyle name="Currency 4 3 2" xfId="4273" xr:uid="{00000000-0005-0000-0000-000021130000}"/>
    <cellStyle name="Currency 4 3 2 2" xfId="4274" xr:uid="{00000000-0005-0000-0000-000022130000}"/>
    <cellStyle name="Currency 4 3 2 2 2" xfId="45014" xr:uid="{00000000-0005-0000-0000-000023130000}"/>
    <cellStyle name="Currency 4 3 2 3" xfId="45015" xr:uid="{00000000-0005-0000-0000-000024130000}"/>
    <cellStyle name="Currency 4 3 2 3 2" xfId="45016" xr:uid="{00000000-0005-0000-0000-000025130000}"/>
    <cellStyle name="Currency 4 3 2 4" xfId="45017" xr:uid="{00000000-0005-0000-0000-000026130000}"/>
    <cellStyle name="Currency 4 3 3" xfId="4275" xr:uid="{00000000-0005-0000-0000-000027130000}"/>
    <cellStyle name="Currency 4 3 3 2" xfId="4276" xr:uid="{00000000-0005-0000-0000-000028130000}"/>
    <cellStyle name="Currency 4 3 3 3" xfId="4277" xr:uid="{00000000-0005-0000-0000-000029130000}"/>
    <cellStyle name="Currency 4 3 3 3 2" xfId="4278" xr:uid="{00000000-0005-0000-0000-00002A130000}"/>
    <cellStyle name="Currency 4 3 3 3 3" xfId="4279" xr:uid="{00000000-0005-0000-0000-00002B130000}"/>
    <cellStyle name="Currency 4 3 4" xfId="4280" xr:uid="{00000000-0005-0000-0000-00002C130000}"/>
    <cellStyle name="Currency 4 3 4 2" xfId="45018" xr:uid="{00000000-0005-0000-0000-00002D130000}"/>
    <cellStyle name="Currency 4 3 5" xfId="45019" xr:uid="{00000000-0005-0000-0000-00002E130000}"/>
    <cellStyle name="Currency 4 3 5 2" xfId="45020" xr:uid="{00000000-0005-0000-0000-00002F130000}"/>
    <cellStyle name="Currency 4 3 6" xfId="45021" xr:uid="{00000000-0005-0000-0000-000030130000}"/>
    <cellStyle name="Currency 4 4" xfId="4281" xr:uid="{00000000-0005-0000-0000-000031130000}"/>
    <cellStyle name="Currency 4 4 2" xfId="45022" xr:uid="{00000000-0005-0000-0000-000032130000}"/>
    <cellStyle name="Currency 4 4 2 2" xfId="45023" xr:uid="{00000000-0005-0000-0000-000033130000}"/>
    <cellStyle name="Currency 4 4 3" xfId="45024" xr:uid="{00000000-0005-0000-0000-000034130000}"/>
    <cellStyle name="Currency 4 5" xfId="45025" xr:uid="{00000000-0005-0000-0000-000035130000}"/>
    <cellStyle name="Currency 4 5 2" xfId="45026" xr:uid="{00000000-0005-0000-0000-000036130000}"/>
    <cellStyle name="Currency 4 6" xfId="45027" xr:uid="{00000000-0005-0000-0000-000037130000}"/>
    <cellStyle name="Currency 40" xfId="4282" xr:uid="{00000000-0005-0000-0000-000038130000}"/>
    <cellStyle name="Currency 40 2" xfId="4283" xr:uid="{00000000-0005-0000-0000-000039130000}"/>
    <cellStyle name="Currency 40 2 2" xfId="4284" xr:uid="{00000000-0005-0000-0000-00003A130000}"/>
    <cellStyle name="Currency 40 2 2 2" xfId="4285" xr:uid="{00000000-0005-0000-0000-00003B130000}"/>
    <cellStyle name="Currency 40 2 2 2 2" xfId="45028" xr:uid="{00000000-0005-0000-0000-00003C130000}"/>
    <cellStyle name="Currency 40 2 2 3" xfId="45029" xr:uid="{00000000-0005-0000-0000-00003D130000}"/>
    <cellStyle name="Currency 40 2 2 3 2" xfId="45030" xr:uid="{00000000-0005-0000-0000-00003E130000}"/>
    <cellStyle name="Currency 40 2 2 4" xfId="45031" xr:uid="{00000000-0005-0000-0000-00003F130000}"/>
    <cellStyle name="Currency 40 2 3" xfId="4286" xr:uid="{00000000-0005-0000-0000-000040130000}"/>
    <cellStyle name="Currency 40 2 3 2" xfId="45032" xr:uid="{00000000-0005-0000-0000-000041130000}"/>
    <cellStyle name="Currency 40 2 4" xfId="4287" xr:uid="{00000000-0005-0000-0000-000042130000}"/>
    <cellStyle name="Currency 40 2 4 2" xfId="45033" xr:uid="{00000000-0005-0000-0000-000043130000}"/>
    <cellStyle name="Currency 40 2 5" xfId="45034" xr:uid="{00000000-0005-0000-0000-000044130000}"/>
    <cellStyle name="Currency 40 2 5 2" xfId="45035" xr:uid="{00000000-0005-0000-0000-000045130000}"/>
    <cellStyle name="Currency 40 2 6" xfId="45036" xr:uid="{00000000-0005-0000-0000-000046130000}"/>
    <cellStyle name="Currency 40 3" xfId="4288" xr:uid="{00000000-0005-0000-0000-000047130000}"/>
    <cellStyle name="Currency 40 3 2" xfId="4289" xr:uid="{00000000-0005-0000-0000-000048130000}"/>
    <cellStyle name="Currency 40 3 2 2" xfId="4290" xr:uid="{00000000-0005-0000-0000-000049130000}"/>
    <cellStyle name="Currency 40 3 2 2 2" xfId="45037" xr:uid="{00000000-0005-0000-0000-00004A130000}"/>
    <cellStyle name="Currency 40 3 2 3" xfId="45038" xr:uid="{00000000-0005-0000-0000-00004B130000}"/>
    <cellStyle name="Currency 40 3 3" xfId="4291" xr:uid="{00000000-0005-0000-0000-00004C130000}"/>
    <cellStyle name="Currency 40 3 3 2" xfId="45039" xr:uid="{00000000-0005-0000-0000-00004D130000}"/>
    <cellStyle name="Currency 40 3 4" xfId="4292" xr:uid="{00000000-0005-0000-0000-00004E130000}"/>
    <cellStyle name="Currency 40 3 4 2" xfId="4293" xr:uid="{00000000-0005-0000-0000-00004F130000}"/>
    <cellStyle name="Currency 40 3 4 3" xfId="4294" xr:uid="{00000000-0005-0000-0000-000050130000}"/>
    <cellStyle name="Currency 40 4" xfId="4295" xr:uid="{00000000-0005-0000-0000-000051130000}"/>
    <cellStyle name="Currency 40 4 2" xfId="45040" xr:uid="{00000000-0005-0000-0000-000052130000}"/>
    <cellStyle name="Currency 40 4 2 2" xfId="45041" xr:uid="{00000000-0005-0000-0000-000053130000}"/>
    <cellStyle name="Currency 40 4 3" xfId="45042" xr:uid="{00000000-0005-0000-0000-000054130000}"/>
    <cellStyle name="Currency 40 5" xfId="45043" xr:uid="{00000000-0005-0000-0000-000055130000}"/>
    <cellStyle name="Currency 40 5 2" xfId="45044" xr:uid="{00000000-0005-0000-0000-000056130000}"/>
    <cellStyle name="Currency 40 6" xfId="45045" xr:uid="{00000000-0005-0000-0000-000057130000}"/>
    <cellStyle name="Currency 41" xfId="4296" xr:uid="{00000000-0005-0000-0000-000058130000}"/>
    <cellStyle name="Currency 41 2" xfId="4297" xr:uid="{00000000-0005-0000-0000-000059130000}"/>
    <cellStyle name="Currency 41 2 2" xfId="4298" xr:uid="{00000000-0005-0000-0000-00005A130000}"/>
    <cellStyle name="Currency 41 2 2 2" xfId="4299" xr:uid="{00000000-0005-0000-0000-00005B130000}"/>
    <cellStyle name="Currency 41 2 2 2 2" xfId="45046" xr:uid="{00000000-0005-0000-0000-00005C130000}"/>
    <cellStyle name="Currency 41 2 2 3" xfId="45047" xr:uid="{00000000-0005-0000-0000-00005D130000}"/>
    <cellStyle name="Currency 41 2 2 3 2" xfId="45048" xr:uid="{00000000-0005-0000-0000-00005E130000}"/>
    <cellStyle name="Currency 41 2 2 4" xfId="45049" xr:uid="{00000000-0005-0000-0000-00005F130000}"/>
    <cellStyle name="Currency 41 2 3" xfId="4300" xr:uid="{00000000-0005-0000-0000-000060130000}"/>
    <cellStyle name="Currency 41 2 3 2" xfId="45050" xr:uid="{00000000-0005-0000-0000-000061130000}"/>
    <cellStyle name="Currency 41 2 4" xfId="4301" xr:uid="{00000000-0005-0000-0000-000062130000}"/>
    <cellStyle name="Currency 41 2 4 2" xfId="45051" xr:uid="{00000000-0005-0000-0000-000063130000}"/>
    <cellStyle name="Currency 41 2 5" xfId="45052" xr:uid="{00000000-0005-0000-0000-000064130000}"/>
    <cellStyle name="Currency 41 2 5 2" xfId="45053" xr:uid="{00000000-0005-0000-0000-000065130000}"/>
    <cellStyle name="Currency 41 2 6" xfId="45054" xr:uid="{00000000-0005-0000-0000-000066130000}"/>
    <cellStyle name="Currency 41 3" xfId="4302" xr:uid="{00000000-0005-0000-0000-000067130000}"/>
    <cellStyle name="Currency 41 3 2" xfId="4303" xr:uid="{00000000-0005-0000-0000-000068130000}"/>
    <cellStyle name="Currency 41 3 2 2" xfId="4304" xr:uid="{00000000-0005-0000-0000-000069130000}"/>
    <cellStyle name="Currency 41 3 2 2 2" xfId="45055" xr:uid="{00000000-0005-0000-0000-00006A130000}"/>
    <cellStyle name="Currency 41 3 2 3" xfId="45056" xr:uid="{00000000-0005-0000-0000-00006B130000}"/>
    <cellStyle name="Currency 41 3 3" xfId="4305" xr:uid="{00000000-0005-0000-0000-00006C130000}"/>
    <cellStyle name="Currency 41 3 3 2" xfId="45057" xr:uid="{00000000-0005-0000-0000-00006D130000}"/>
    <cellStyle name="Currency 41 3 4" xfId="4306" xr:uid="{00000000-0005-0000-0000-00006E130000}"/>
    <cellStyle name="Currency 41 3 4 2" xfId="4307" xr:uid="{00000000-0005-0000-0000-00006F130000}"/>
    <cellStyle name="Currency 41 3 4 3" xfId="4308" xr:uid="{00000000-0005-0000-0000-000070130000}"/>
    <cellStyle name="Currency 41 4" xfId="4309" xr:uid="{00000000-0005-0000-0000-000071130000}"/>
    <cellStyle name="Currency 41 4 2" xfId="45058" xr:uid="{00000000-0005-0000-0000-000072130000}"/>
    <cellStyle name="Currency 41 4 2 2" xfId="45059" xr:uid="{00000000-0005-0000-0000-000073130000}"/>
    <cellStyle name="Currency 41 4 3" xfId="45060" xr:uid="{00000000-0005-0000-0000-000074130000}"/>
    <cellStyle name="Currency 41 5" xfId="45061" xr:uid="{00000000-0005-0000-0000-000075130000}"/>
    <cellStyle name="Currency 41 5 2" xfId="45062" xr:uid="{00000000-0005-0000-0000-000076130000}"/>
    <cellStyle name="Currency 41 6" xfId="45063" xr:uid="{00000000-0005-0000-0000-000077130000}"/>
    <cellStyle name="Currency 42" xfId="4310" xr:uid="{00000000-0005-0000-0000-000078130000}"/>
    <cellStyle name="Currency 42 2" xfId="4311" xr:uid="{00000000-0005-0000-0000-000079130000}"/>
    <cellStyle name="Currency 42 2 2" xfId="4312" xr:uid="{00000000-0005-0000-0000-00007A130000}"/>
    <cellStyle name="Currency 42 2 2 2" xfId="4313" xr:uid="{00000000-0005-0000-0000-00007B130000}"/>
    <cellStyle name="Currency 42 2 2 2 2" xfId="45064" xr:uid="{00000000-0005-0000-0000-00007C130000}"/>
    <cellStyle name="Currency 42 2 2 3" xfId="45065" xr:uid="{00000000-0005-0000-0000-00007D130000}"/>
    <cellStyle name="Currency 42 2 2 3 2" xfId="45066" xr:uid="{00000000-0005-0000-0000-00007E130000}"/>
    <cellStyle name="Currency 42 2 2 4" xfId="45067" xr:uid="{00000000-0005-0000-0000-00007F130000}"/>
    <cellStyle name="Currency 42 2 3" xfId="4314" xr:uid="{00000000-0005-0000-0000-000080130000}"/>
    <cellStyle name="Currency 42 2 3 2" xfId="45068" xr:uid="{00000000-0005-0000-0000-000081130000}"/>
    <cellStyle name="Currency 42 2 4" xfId="4315" xr:uid="{00000000-0005-0000-0000-000082130000}"/>
    <cellStyle name="Currency 42 2 4 2" xfId="45069" xr:uid="{00000000-0005-0000-0000-000083130000}"/>
    <cellStyle name="Currency 42 2 5" xfId="45070" xr:uid="{00000000-0005-0000-0000-000084130000}"/>
    <cellStyle name="Currency 42 2 5 2" xfId="45071" xr:uid="{00000000-0005-0000-0000-000085130000}"/>
    <cellStyle name="Currency 42 2 6" xfId="45072" xr:uid="{00000000-0005-0000-0000-000086130000}"/>
    <cellStyle name="Currency 42 3" xfId="4316" xr:uid="{00000000-0005-0000-0000-000087130000}"/>
    <cellStyle name="Currency 42 3 2" xfId="4317" xr:uid="{00000000-0005-0000-0000-000088130000}"/>
    <cellStyle name="Currency 42 3 2 2" xfId="4318" xr:uid="{00000000-0005-0000-0000-000089130000}"/>
    <cellStyle name="Currency 42 3 2 2 2" xfId="45073" xr:uid="{00000000-0005-0000-0000-00008A130000}"/>
    <cellStyle name="Currency 42 3 2 3" xfId="45074" xr:uid="{00000000-0005-0000-0000-00008B130000}"/>
    <cellStyle name="Currency 42 3 3" xfId="4319" xr:uid="{00000000-0005-0000-0000-00008C130000}"/>
    <cellStyle name="Currency 42 3 3 2" xfId="45075" xr:uid="{00000000-0005-0000-0000-00008D130000}"/>
    <cellStyle name="Currency 42 3 4" xfId="4320" xr:uid="{00000000-0005-0000-0000-00008E130000}"/>
    <cellStyle name="Currency 42 3 4 2" xfId="4321" xr:uid="{00000000-0005-0000-0000-00008F130000}"/>
    <cellStyle name="Currency 42 3 4 3" xfId="4322" xr:uid="{00000000-0005-0000-0000-000090130000}"/>
    <cellStyle name="Currency 42 4" xfId="4323" xr:uid="{00000000-0005-0000-0000-000091130000}"/>
    <cellStyle name="Currency 42 4 2" xfId="45076" xr:uid="{00000000-0005-0000-0000-000092130000}"/>
    <cellStyle name="Currency 42 4 2 2" xfId="45077" xr:uid="{00000000-0005-0000-0000-000093130000}"/>
    <cellStyle name="Currency 42 4 3" xfId="45078" xr:uid="{00000000-0005-0000-0000-000094130000}"/>
    <cellStyle name="Currency 42 5" xfId="45079" xr:uid="{00000000-0005-0000-0000-000095130000}"/>
    <cellStyle name="Currency 42 5 2" xfId="45080" xr:uid="{00000000-0005-0000-0000-000096130000}"/>
    <cellStyle name="Currency 42 6" xfId="45081" xr:uid="{00000000-0005-0000-0000-000097130000}"/>
    <cellStyle name="Currency 43" xfId="4324" xr:uid="{00000000-0005-0000-0000-000098130000}"/>
    <cellStyle name="Currency 43 2" xfId="4325" xr:uid="{00000000-0005-0000-0000-000099130000}"/>
    <cellStyle name="Currency 43 2 2" xfId="4326" xr:uid="{00000000-0005-0000-0000-00009A130000}"/>
    <cellStyle name="Currency 43 2 2 2" xfId="4327" xr:uid="{00000000-0005-0000-0000-00009B130000}"/>
    <cellStyle name="Currency 43 2 2 2 2" xfId="45082" xr:uid="{00000000-0005-0000-0000-00009C130000}"/>
    <cellStyle name="Currency 43 2 2 3" xfId="45083" xr:uid="{00000000-0005-0000-0000-00009D130000}"/>
    <cellStyle name="Currency 43 2 2 3 2" xfId="45084" xr:uid="{00000000-0005-0000-0000-00009E130000}"/>
    <cellStyle name="Currency 43 2 2 4" xfId="45085" xr:uid="{00000000-0005-0000-0000-00009F130000}"/>
    <cellStyle name="Currency 43 2 3" xfId="4328" xr:uid="{00000000-0005-0000-0000-0000A0130000}"/>
    <cellStyle name="Currency 43 2 3 2" xfId="45086" xr:uid="{00000000-0005-0000-0000-0000A1130000}"/>
    <cellStyle name="Currency 43 2 4" xfId="4329" xr:uid="{00000000-0005-0000-0000-0000A2130000}"/>
    <cellStyle name="Currency 43 2 4 2" xfId="45087" xr:uid="{00000000-0005-0000-0000-0000A3130000}"/>
    <cellStyle name="Currency 43 2 5" xfId="45088" xr:uid="{00000000-0005-0000-0000-0000A4130000}"/>
    <cellStyle name="Currency 43 2 5 2" xfId="45089" xr:uid="{00000000-0005-0000-0000-0000A5130000}"/>
    <cellStyle name="Currency 43 2 6" xfId="45090" xr:uid="{00000000-0005-0000-0000-0000A6130000}"/>
    <cellStyle name="Currency 43 3" xfId="4330" xr:uid="{00000000-0005-0000-0000-0000A7130000}"/>
    <cellStyle name="Currency 43 3 2" xfId="4331" xr:uid="{00000000-0005-0000-0000-0000A8130000}"/>
    <cellStyle name="Currency 43 3 2 2" xfId="4332" xr:uid="{00000000-0005-0000-0000-0000A9130000}"/>
    <cellStyle name="Currency 43 3 2 2 2" xfId="45091" xr:uid="{00000000-0005-0000-0000-0000AA130000}"/>
    <cellStyle name="Currency 43 3 2 3" xfId="45092" xr:uid="{00000000-0005-0000-0000-0000AB130000}"/>
    <cellStyle name="Currency 43 3 3" xfId="4333" xr:uid="{00000000-0005-0000-0000-0000AC130000}"/>
    <cellStyle name="Currency 43 3 3 2" xfId="45093" xr:uid="{00000000-0005-0000-0000-0000AD130000}"/>
    <cellStyle name="Currency 43 3 4" xfId="4334" xr:uid="{00000000-0005-0000-0000-0000AE130000}"/>
    <cellStyle name="Currency 43 3 4 2" xfId="4335" xr:uid="{00000000-0005-0000-0000-0000AF130000}"/>
    <cellStyle name="Currency 43 3 4 3" xfId="4336" xr:uid="{00000000-0005-0000-0000-0000B0130000}"/>
    <cellStyle name="Currency 43 4" xfId="4337" xr:uid="{00000000-0005-0000-0000-0000B1130000}"/>
    <cellStyle name="Currency 43 4 2" xfId="45094" xr:uid="{00000000-0005-0000-0000-0000B2130000}"/>
    <cellStyle name="Currency 43 4 2 2" xfId="45095" xr:uid="{00000000-0005-0000-0000-0000B3130000}"/>
    <cellStyle name="Currency 43 4 3" xfId="45096" xr:uid="{00000000-0005-0000-0000-0000B4130000}"/>
    <cellStyle name="Currency 43 5" xfId="45097" xr:uid="{00000000-0005-0000-0000-0000B5130000}"/>
    <cellStyle name="Currency 43 5 2" xfId="45098" xr:uid="{00000000-0005-0000-0000-0000B6130000}"/>
    <cellStyle name="Currency 43 6" xfId="45099" xr:uid="{00000000-0005-0000-0000-0000B7130000}"/>
    <cellStyle name="Currency 44" xfId="4338" xr:uid="{00000000-0005-0000-0000-0000B8130000}"/>
    <cellStyle name="Currency 44 2" xfId="4339" xr:uid="{00000000-0005-0000-0000-0000B9130000}"/>
    <cellStyle name="Currency 44 2 2" xfId="4340" xr:uid="{00000000-0005-0000-0000-0000BA130000}"/>
    <cellStyle name="Currency 44 2 2 2" xfId="4341" xr:uid="{00000000-0005-0000-0000-0000BB130000}"/>
    <cellStyle name="Currency 44 2 2 2 2" xfId="45100" xr:uid="{00000000-0005-0000-0000-0000BC130000}"/>
    <cellStyle name="Currency 44 2 2 3" xfId="45101" xr:uid="{00000000-0005-0000-0000-0000BD130000}"/>
    <cellStyle name="Currency 44 2 2 3 2" xfId="45102" xr:uid="{00000000-0005-0000-0000-0000BE130000}"/>
    <cellStyle name="Currency 44 2 2 4" xfId="45103" xr:uid="{00000000-0005-0000-0000-0000BF130000}"/>
    <cellStyle name="Currency 44 2 3" xfId="4342" xr:uid="{00000000-0005-0000-0000-0000C0130000}"/>
    <cellStyle name="Currency 44 2 3 2" xfId="45104" xr:uid="{00000000-0005-0000-0000-0000C1130000}"/>
    <cellStyle name="Currency 44 2 4" xfId="4343" xr:uid="{00000000-0005-0000-0000-0000C2130000}"/>
    <cellStyle name="Currency 44 2 4 2" xfId="45105" xr:uid="{00000000-0005-0000-0000-0000C3130000}"/>
    <cellStyle name="Currency 44 2 5" xfId="45106" xr:uid="{00000000-0005-0000-0000-0000C4130000}"/>
    <cellStyle name="Currency 44 2 5 2" xfId="45107" xr:uid="{00000000-0005-0000-0000-0000C5130000}"/>
    <cellStyle name="Currency 44 2 6" xfId="45108" xr:uid="{00000000-0005-0000-0000-0000C6130000}"/>
    <cellStyle name="Currency 44 3" xfId="4344" xr:uid="{00000000-0005-0000-0000-0000C7130000}"/>
    <cellStyle name="Currency 44 3 2" xfId="4345" xr:uid="{00000000-0005-0000-0000-0000C8130000}"/>
    <cellStyle name="Currency 44 3 2 2" xfId="4346" xr:uid="{00000000-0005-0000-0000-0000C9130000}"/>
    <cellStyle name="Currency 44 3 2 2 2" xfId="45109" xr:uid="{00000000-0005-0000-0000-0000CA130000}"/>
    <cellStyle name="Currency 44 3 2 3" xfId="45110" xr:uid="{00000000-0005-0000-0000-0000CB130000}"/>
    <cellStyle name="Currency 44 3 3" xfId="4347" xr:uid="{00000000-0005-0000-0000-0000CC130000}"/>
    <cellStyle name="Currency 44 3 3 2" xfId="45111" xr:uid="{00000000-0005-0000-0000-0000CD130000}"/>
    <cellStyle name="Currency 44 3 4" xfId="4348" xr:uid="{00000000-0005-0000-0000-0000CE130000}"/>
    <cellStyle name="Currency 44 3 4 2" xfId="4349" xr:uid="{00000000-0005-0000-0000-0000CF130000}"/>
    <cellStyle name="Currency 44 3 4 3" xfId="4350" xr:uid="{00000000-0005-0000-0000-0000D0130000}"/>
    <cellStyle name="Currency 44 4" xfId="4351" xr:uid="{00000000-0005-0000-0000-0000D1130000}"/>
    <cellStyle name="Currency 44 4 2" xfId="45112" xr:uid="{00000000-0005-0000-0000-0000D2130000}"/>
    <cellStyle name="Currency 44 4 2 2" xfId="45113" xr:uid="{00000000-0005-0000-0000-0000D3130000}"/>
    <cellStyle name="Currency 44 4 3" xfId="45114" xr:uid="{00000000-0005-0000-0000-0000D4130000}"/>
    <cellStyle name="Currency 44 5" xfId="45115" xr:uid="{00000000-0005-0000-0000-0000D5130000}"/>
    <cellStyle name="Currency 44 5 2" xfId="45116" xr:uid="{00000000-0005-0000-0000-0000D6130000}"/>
    <cellStyle name="Currency 44 6" xfId="45117" xr:uid="{00000000-0005-0000-0000-0000D7130000}"/>
    <cellStyle name="Currency 45" xfId="4352" xr:uid="{00000000-0005-0000-0000-0000D8130000}"/>
    <cellStyle name="Currency 45 2" xfId="4353" xr:uid="{00000000-0005-0000-0000-0000D9130000}"/>
    <cellStyle name="Currency 45 2 2" xfId="4354" xr:uid="{00000000-0005-0000-0000-0000DA130000}"/>
    <cellStyle name="Currency 45 2 2 2" xfId="4355" xr:uid="{00000000-0005-0000-0000-0000DB130000}"/>
    <cellStyle name="Currency 45 2 2 2 2" xfId="45118" xr:uid="{00000000-0005-0000-0000-0000DC130000}"/>
    <cellStyle name="Currency 45 2 2 3" xfId="45119" xr:uid="{00000000-0005-0000-0000-0000DD130000}"/>
    <cellStyle name="Currency 45 2 2 3 2" xfId="45120" xr:uid="{00000000-0005-0000-0000-0000DE130000}"/>
    <cellStyle name="Currency 45 2 2 4" xfId="45121" xr:uid="{00000000-0005-0000-0000-0000DF130000}"/>
    <cellStyle name="Currency 45 2 3" xfId="4356" xr:uid="{00000000-0005-0000-0000-0000E0130000}"/>
    <cellStyle name="Currency 45 2 3 2" xfId="45122" xr:uid="{00000000-0005-0000-0000-0000E1130000}"/>
    <cellStyle name="Currency 45 2 4" xfId="4357" xr:uid="{00000000-0005-0000-0000-0000E2130000}"/>
    <cellStyle name="Currency 45 2 4 2" xfId="45123" xr:uid="{00000000-0005-0000-0000-0000E3130000}"/>
    <cellStyle name="Currency 45 2 5" xfId="45124" xr:uid="{00000000-0005-0000-0000-0000E4130000}"/>
    <cellStyle name="Currency 45 2 5 2" xfId="45125" xr:uid="{00000000-0005-0000-0000-0000E5130000}"/>
    <cellStyle name="Currency 45 2 6" xfId="45126" xr:uid="{00000000-0005-0000-0000-0000E6130000}"/>
    <cellStyle name="Currency 45 3" xfId="4358" xr:uid="{00000000-0005-0000-0000-0000E7130000}"/>
    <cellStyle name="Currency 45 3 2" xfId="4359" xr:uid="{00000000-0005-0000-0000-0000E8130000}"/>
    <cellStyle name="Currency 45 3 2 2" xfId="4360" xr:uid="{00000000-0005-0000-0000-0000E9130000}"/>
    <cellStyle name="Currency 45 3 2 2 2" xfId="45127" xr:uid="{00000000-0005-0000-0000-0000EA130000}"/>
    <cellStyle name="Currency 45 3 2 3" xfId="45128" xr:uid="{00000000-0005-0000-0000-0000EB130000}"/>
    <cellStyle name="Currency 45 3 3" xfId="4361" xr:uid="{00000000-0005-0000-0000-0000EC130000}"/>
    <cellStyle name="Currency 45 3 3 2" xfId="45129" xr:uid="{00000000-0005-0000-0000-0000ED130000}"/>
    <cellStyle name="Currency 45 3 4" xfId="4362" xr:uid="{00000000-0005-0000-0000-0000EE130000}"/>
    <cellStyle name="Currency 45 3 4 2" xfId="4363" xr:uid="{00000000-0005-0000-0000-0000EF130000}"/>
    <cellStyle name="Currency 45 3 4 3" xfId="4364" xr:uid="{00000000-0005-0000-0000-0000F0130000}"/>
    <cellStyle name="Currency 45 4" xfId="4365" xr:uid="{00000000-0005-0000-0000-0000F1130000}"/>
    <cellStyle name="Currency 45 4 2" xfId="45130" xr:uid="{00000000-0005-0000-0000-0000F2130000}"/>
    <cellStyle name="Currency 45 4 2 2" xfId="45131" xr:uid="{00000000-0005-0000-0000-0000F3130000}"/>
    <cellStyle name="Currency 45 4 3" xfId="45132" xr:uid="{00000000-0005-0000-0000-0000F4130000}"/>
    <cellStyle name="Currency 45 5" xfId="45133" xr:uid="{00000000-0005-0000-0000-0000F5130000}"/>
    <cellStyle name="Currency 45 5 2" xfId="45134" xr:uid="{00000000-0005-0000-0000-0000F6130000}"/>
    <cellStyle name="Currency 45 6" xfId="45135" xr:uid="{00000000-0005-0000-0000-0000F7130000}"/>
    <cellStyle name="Currency 46" xfId="4366" xr:uid="{00000000-0005-0000-0000-0000F8130000}"/>
    <cellStyle name="Currency 46 2" xfId="4367" xr:uid="{00000000-0005-0000-0000-0000F9130000}"/>
    <cellStyle name="Currency 46 2 2" xfId="4368" xr:uid="{00000000-0005-0000-0000-0000FA130000}"/>
    <cellStyle name="Currency 46 2 2 2" xfId="4369" xr:uid="{00000000-0005-0000-0000-0000FB130000}"/>
    <cellStyle name="Currency 46 2 2 2 2" xfId="45136" xr:uid="{00000000-0005-0000-0000-0000FC130000}"/>
    <cellStyle name="Currency 46 2 2 3" xfId="45137" xr:uid="{00000000-0005-0000-0000-0000FD130000}"/>
    <cellStyle name="Currency 46 2 2 3 2" xfId="45138" xr:uid="{00000000-0005-0000-0000-0000FE130000}"/>
    <cellStyle name="Currency 46 2 2 4" xfId="45139" xr:uid="{00000000-0005-0000-0000-0000FF130000}"/>
    <cellStyle name="Currency 46 2 3" xfId="4370" xr:uid="{00000000-0005-0000-0000-000000140000}"/>
    <cellStyle name="Currency 46 2 3 2" xfId="45140" xr:uid="{00000000-0005-0000-0000-000001140000}"/>
    <cellStyle name="Currency 46 2 4" xfId="4371" xr:uid="{00000000-0005-0000-0000-000002140000}"/>
    <cellStyle name="Currency 46 2 4 2" xfId="45141" xr:uid="{00000000-0005-0000-0000-000003140000}"/>
    <cellStyle name="Currency 46 2 5" xfId="45142" xr:uid="{00000000-0005-0000-0000-000004140000}"/>
    <cellStyle name="Currency 46 2 5 2" xfId="45143" xr:uid="{00000000-0005-0000-0000-000005140000}"/>
    <cellStyle name="Currency 46 2 6" xfId="45144" xr:uid="{00000000-0005-0000-0000-000006140000}"/>
    <cellStyle name="Currency 46 3" xfId="4372" xr:uid="{00000000-0005-0000-0000-000007140000}"/>
    <cellStyle name="Currency 46 3 2" xfId="4373" xr:uid="{00000000-0005-0000-0000-000008140000}"/>
    <cellStyle name="Currency 46 3 2 2" xfId="4374" xr:uid="{00000000-0005-0000-0000-000009140000}"/>
    <cellStyle name="Currency 46 3 2 2 2" xfId="45145" xr:uid="{00000000-0005-0000-0000-00000A140000}"/>
    <cellStyle name="Currency 46 3 2 3" xfId="45146" xr:uid="{00000000-0005-0000-0000-00000B140000}"/>
    <cellStyle name="Currency 46 3 3" xfId="4375" xr:uid="{00000000-0005-0000-0000-00000C140000}"/>
    <cellStyle name="Currency 46 3 3 2" xfId="45147" xr:uid="{00000000-0005-0000-0000-00000D140000}"/>
    <cellStyle name="Currency 46 3 4" xfId="4376" xr:uid="{00000000-0005-0000-0000-00000E140000}"/>
    <cellStyle name="Currency 46 3 4 2" xfId="4377" xr:uid="{00000000-0005-0000-0000-00000F140000}"/>
    <cellStyle name="Currency 46 3 4 3" xfId="4378" xr:uid="{00000000-0005-0000-0000-000010140000}"/>
    <cellStyle name="Currency 46 4" xfId="4379" xr:uid="{00000000-0005-0000-0000-000011140000}"/>
    <cellStyle name="Currency 46 4 2" xfId="45148" xr:uid="{00000000-0005-0000-0000-000012140000}"/>
    <cellStyle name="Currency 46 4 2 2" xfId="45149" xr:uid="{00000000-0005-0000-0000-000013140000}"/>
    <cellStyle name="Currency 46 4 3" xfId="45150" xr:uid="{00000000-0005-0000-0000-000014140000}"/>
    <cellStyle name="Currency 46 5" xfId="45151" xr:uid="{00000000-0005-0000-0000-000015140000}"/>
    <cellStyle name="Currency 46 5 2" xfId="45152" xr:uid="{00000000-0005-0000-0000-000016140000}"/>
    <cellStyle name="Currency 46 6" xfId="45153" xr:uid="{00000000-0005-0000-0000-000017140000}"/>
    <cellStyle name="Currency 47" xfId="4380" xr:uid="{00000000-0005-0000-0000-000018140000}"/>
    <cellStyle name="Currency 47 2" xfId="4381" xr:uid="{00000000-0005-0000-0000-000019140000}"/>
    <cellStyle name="Currency 47 2 2" xfId="4382" xr:uid="{00000000-0005-0000-0000-00001A140000}"/>
    <cellStyle name="Currency 47 2 2 2" xfId="4383" xr:uid="{00000000-0005-0000-0000-00001B140000}"/>
    <cellStyle name="Currency 47 2 2 2 2" xfId="45154" xr:uid="{00000000-0005-0000-0000-00001C140000}"/>
    <cellStyle name="Currency 47 2 2 3" xfId="45155" xr:uid="{00000000-0005-0000-0000-00001D140000}"/>
    <cellStyle name="Currency 47 2 2 3 2" xfId="45156" xr:uid="{00000000-0005-0000-0000-00001E140000}"/>
    <cellStyle name="Currency 47 2 2 4" xfId="45157" xr:uid="{00000000-0005-0000-0000-00001F140000}"/>
    <cellStyle name="Currency 47 2 3" xfId="4384" xr:uid="{00000000-0005-0000-0000-000020140000}"/>
    <cellStyle name="Currency 47 2 3 2" xfId="45158" xr:uid="{00000000-0005-0000-0000-000021140000}"/>
    <cellStyle name="Currency 47 2 4" xfId="4385" xr:uid="{00000000-0005-0000-0000-000022140000}"/>
    <cellStyle name="Currency 47 2 4 2" xfId="45159" xr:uid="{00000000-0005-0000-0000-000023140000}"/>
    <cellStyle name="Currency 47 2 5" xfId="45160" xr:uid="{00000000-0005-0000-0000-000024140000}"/>
    <cellStyle name="Currency 47 2 5 2" xfId="45161" xr:uid="{00000000-0005-0000-0000-000025140000}"/>
    <cellStyle name="Currency 47 2 6" xfId="45162" xr:uid="{00000000-0005-0000-0000-000026140000}"/>
    <cellStyle name="Currency 47 3" xfId="4386" xr:uid="{00000000-0005-0000-0000-000027140000}"/>
    <cellStyle name="Currency 47 3 2" xfId="4387" xr:uid="{00000000-0005-0000-0000-000028140000}"/>
    <cellStyle name="Currency 47 3 2 2" xfId="4388" xr:uid="{00000000-0005-0000-0000-000029140000}"/>
    <cellStyle name="Currency 47 3 2 2 2" xfId="45163" xr:uid="{00000000-0005-0000-0000-00002A140000}"/>
    <cellStyle name="Currency 47 3 2 3" xfId="45164" xr:uid="{00000000-0005-0000-0000-00002B140000}"/>
    <cellStyle name="Currency 47 3 3" xfId="4389" xr:uid="{00000000-0005-0000-0000-00002C140000}"/>
    <cellStyle name="Currency 47 3 3 2" xfId="45165" xr:uid="{00000000-0005-0000-0000-00002D140000}"/>
    <cellStyle name="Currency 47 3 4" xfId="4390" xr:uid="{00000000-0005-0000-0000-00002E140000}"/>
    <cellStyle name="Currency 47 3 4 2" xfId="4391" xr:uid="{00000000-0005-0000-0000-00002F140000}"/>
    <cellStyle name="Currency 47 3 4 3" xfId="4392" xr:uid="{00000000-0005-0000-0000-000030140000}"/>
    <cellStyle name="Currency 47 4" xfId="4393" xr:uid="{00000000-0005-0000-0000-000031140000}"/>
    <cellStyle name="Currency 47 4 2" xfId="45166" xr:uid="{00000000-0005-0000-0000-000032140000}"/>
    <cellStyle name="Currency 47 4 2 2" xfId="45167" xr:uid="{00000000-0005-0000-0000-000033140000}"/>
    <cellStyle name="Currency 47 4 3" xfId="45168" xr:uid="{00000000-0005-0000-0000-000034140000}"/>
    <cellStyle name="Currency 47 5" xfId="45169" xr:uid="{00000000-0005-0000-0000-000035140000}"/>
    <cellStyle name="Currency 47 5 2" xfId="45170" xr:uid="{00000000-0005-0000-0000-000036140000}"/>
    <cellStyle name="Currency 47 6" xfId="45171" xr:uid="{00000000-0005-0000-0000-000037140000}"/>
    <cellStyle name="Currency 48" xfId="4394" xr:uid="{00000000-0005-0000-0000-000038140000}"/>
    <cellStyle name="Currency 48 2" xfId="4395" xr:uid="{00000000-0005-0000-0000-000039140000}"/>
    <cellStyle name="Currency 48 2 2" xfId="45172" xr:uid="{00000000-0005-0000-0000-00003A140000}"/>
    <cellStyle name="Currency 48 2 2 2" xfId="45173" xr:uid="{00000000-0005-0000-0000-00003B140000}"/>
    <cellStyle name="Currency 48 2 3" xfId="45174" xr:uid="{00000000-0005-0000-0000-00003C140000}"/>
    <cellStyle name="Currency 48 3" xfId="4396" xr:uid="{00000000-0005-0000-0000-00003D140000}"/>
    <cellStyle name="Currency 48 3 2" xfId="4397" xr:uid="{00000000-0005-0000-0000-00003E140000}"/>
    <cellStyle name="Currency 48 3 2 2" xfId="45175" xr:uid="{00000000-0005-0000-0000-00003F140000}"/>
    <cellStyle name="Currency 48 3 3" xfId="45176" xr:uid="{00000000-0005-0000-0000-000040140000}"/>
    <cellStyle name="Currency 48 3 3 2" xfId="45177" xr:uid="{00000000-0005-0000-0000-000041140000}"/>
    <cellStyle name="Currency 48 3 4" xfId="45178" xr:uid="{00000000-0005-0000-0000-000042140000}"/>
    <cellStyle name="Currency 48 4" xfId="4398" xr:uid="{00000000-0005-0000-0000-000043140000}"/>
    <cellStyle name="Currency 48 4 2" xfId="45179" xr:uid="{00000000-0005-0000-0000-000044140000}"/>
    <cellStyle name="Currency 48 4 2 2" xfId="45180" xr:uid="{00000000-0005-0000-0000-000045140000}"/>
    <cellStyle name="Currency 48 4 3" xfId="45181" xr:uid="{00000000-0005-0000-0000-000046140000}"/>
    <cellStyle name="Currency 48 5" xfId="4399" xr:uid="{00000000-0005-0000-0000-000047140000}"/>
    <cellStyle name="Currency 48 5 2" xfId="45182" xr:uid="{00000000-0005-0000-0000-000048140000}"/>
    <cellStyle name="Currency 48 5 2 2" xfId="45183" xr:uid="{00000000-0005-0000-0000-000049140000}"/>
    <cellStyle name="Currency 48 5 3" xfId="45184" xr:uid="{00000000-0005-0000-0000-00004A140000}"/>
    <cellStyle name="Currency 48 6" xfId="45185" xr:uid="{00000000-0005-0000-0000-00004B140000}"/>
    <cellStyle name="Currency 48 6 10" xfId="45186" xr:uid="{00000000-0005-0000-0000-00004C140000}"/>
    <cellStyle name="Currency 48 6 10 2" xfId="45187" xr:uid="{00000000-0005-0000-0000-00004D140000}"/>
    <cellStyle name="Currency 48 6 11" xfId="45188" xr:uid="{00000000-0005-0000-0000-00004E140000}"/>
    <cellStyle name="Currency 48 6 11 2" xfId="45189" xr:uid="{00000000-0005-0000-0000-00004F140000}"/>
    <cellStyle name="Currency 48 6 12" xfId="45190" xr:uid="{00000000-0005-0000-0000-000050140000}"/>
    <cellStyle name="Currency 48 6 13" xfId="45191" xr:uid="{00000000-0005-0000-0000-000051140000}"/>
    <cellStyle name="Currency 48 6 14" xfId="45192" xr:uid="{00000000-0005-0000-0000-000052140000}"/>
    <cellStyle name="Currency 48 6 15" xfId="45193" xr:uid="{00000000-0005-0000-0000-000053140000}"/>
    <cellStyle name="Currency 48 6 2" xfId="45194" xr:uid="{00000000-0005-0000-0000-000054140000}"/>
    <cellStyle name="Currency 48 6 3" xfId="45195" xr:uid="{00000000-0005-0000-0000-000055140000}"/>
    <cellStyle name="Currency 48 6 3 10" xfId="45196" xr:uid="{00000000-0005-0000-0000-000056140000}"/>
    <cellStyle name="Currency 48 6 3 11" xfId="45197" xr:uid="{00000000-0005-0000-0000-000057140000}"/>
    <cellStyle name="Currency 48 6 3 2" xfId="45198" xr:uid="{00000000-0005-0000-0000-000058140000}"/>
    <cellStyle name="Currency 48 6 3 2 2" xfId="45199" xr:uid="{00000000-0005-0000-0000-000059140000}"/>
    <cellStyle name="Currency 48 6 3 2 2 2" xfId="45200" xr:uid="{00000000-0005-0000-0000-00005A140000}"/>
    <cellStyle name="Currency 48 6 3 2 2 2 2" xfId="45201" xr:uid="{00000000-0005-0000-0000-00005B140000}"/>
    <cellStyle name="Currency 48 6 3 2 2 3" xfId="45202" xr:uid="{00000000-0005-0000-0000-00005C140000}"/>
    <cellStyle name="Currency 48 6 3 2 2 3 2" xfId="45203" xr:uid="{00000000-0005-0000-0000-00005D140000}"/>
    <cellStyle name="Currency 48 6 3 2 2 4" xfId="45204" xr:uid="{00000000-0005-0000-0000-00005E140000}"/>
    <cellStyle name="Currency 48 6 3 2 2 5" xfId="45205" xr:uid="{00000000-0005-0000-0000-00005F140000}"/>
    <cellStyle name="Currency 48 6 3 2 2 6" xfId="45206" xr:uid="{00000000-0005-0000-0000-000060140000}"/>
    <cellStyle name="Currency 48 6 3 2 2 7" xfId="45207" xr:uid="{00000000-0005-0000-0000-000061140000}"/>
    <cellStyle name="Currency 48 6 3 2 3" xfId="45208" xr:uid="{00000000-0005-0000-0000-000062140000}"/>
    <cellStyle name="Currency 48 6 3 2 3 2" xfId="45209" xr:uid="{00000000-0005-0000-0000-000063140000}"/>
    <cellStyle name="Currency 48 6 3 2 3 2 2" xfId="45210" xr:uid="{00000000-0005-0000-0000-000064140000}"/>
    <cellStyle name="Currency 48 6 3 2 3 3" xfId="45211" xr:uid="{00000000-0005-0000-0000-000065140000}"/>
    <cellStyle name="Currency 48 6 3 2 3 4" xfId="45212" xr:uid="{00000000-0005-0000-0000-000066140000}"/>
    <cellStyle name="Currency 48 6 3 2 3 5" xfId="45213" xr:uid="{00000000-0005-0000-0000-000067140000}"/>
    <cellStyle name="Currency 48 6 3 2 4" xfId="45214" xr:uid="{00000000-0005-0000-0000-000068140000}"/>
    <cellStyle name="Currency 48 6 3 2 4 2" xfId="45215" xr:uid="{00000000-0005-0000-0000-000069140000}"/>
    <cellStyle name="Currency 48 6 3 2 5" xfId="45216" xr:uid="{00000000-0005-0000-0000-00006A140000}"/>
    <cellStyle name="Currency 48 6 3 2 5 2" xfId="45217" xr:uid="{00000000-0005-0000-0000-00006B140000}"/>
    <cellStyle name="Currency 48 6 3 2 6" xfId="45218" xr:uid="{00000000-0005-0000-0000-00006C140000}"/>
    <cellStyle name="Currency 48 6 3 2 7" xfId="45219" xr:uid="{00000000-0005-0000-0000-00006D140000}"/>
    <cellStyle name="Currency 48 6 3 2 8" xfId="45220" xr:uid="{00000000-0005-0000-0000-00006E140000}"/>
    <cellStyle name="Currency 48 6 3 2 9" xfId="45221" xr:uid="{00000000-0005-0000-0000-00006F140000}"/>
    <cellStyle name="Currency 48 6 3 3" xfId="45222" xr:uid="{00000000-0005-0000-0000-000070140000}"/>
    <cellStyle name="Currency 48 6 3 3 2" xfId="45223" xr:uid="{00000000-0005-0000-0000-000071140000}"/>
    <cellStyle name="Currency 48 6 3 3 2 2" xfId="45224" xr:uid="{00000000-0005-0000-0000-000072140000}"/>
    <cellStyle name="Currency 48 6 3 3 2 2 2" xfId="45225" xr:uid="{00000000-0005-0000-0000-000073140000}"/>
    <cellStyle name="Currency 48 6 3 3 2 3" xfId="45226" xr:uid="{00000000-0005-0000-0000-000074140000}"/>
    <cellStyle name="Currency 48 6 3 3 2 4" xfId="45227" xr:uid="{00000000-0005-0000-0000-000075140000}"/>
    <cellStyle name="Currency 48 6 3 3 2 5" xfId="45228" xr:uid="{00000000-0005-0000-0000-000076140000}"/>
    <cellStyle name="Currency 48 6 3 3 3" xfId="45229" xr:uid="{00000000-0005-0000-0000-000077140000}"/>
    <cellStyle name="Currency 48 6 3 3 3 2" xfId="45230" xr:uid="{00000000-0005-0000-0000-000078140000}"/>
    <cellStyle name="Currency 48 6 3 3 4" xfId="45231" xr:uid="{00000000-0005-0000-0000-000079140000}"/>
    <cellStyle name="Currency 48 6 3 3 4 2" xfId="45232" xr:uid="{00000000-0005-0000-0000-00007A140000}"/>
    <cellStyle name="Currency 48 6 3 3 5" xfId="45233" xr:uid="{00000000-0005-0000-0000-00007B140000}"/>
    <cellStyle name="Currency 48 6 3 3 6" xfId="45234" xr:uid="{00000000-0005-0000-0000-00007C140000}"/>
    <cellStyle name="Currency 48 6 3 3 7" xfId="45235" xr:uid="{00000000-0005-0000-0000-00007D140000}"/>
    <cellStyle name="Currency 48 6 3 3 8" xfId="45236" xr:uid="{00000000-0005-0000-0000-00007E140000}"/>
    <cellStyle name="Currency 48 6 3 4" xfId="45237" xr:uid="{00000000-0005-0000-0000-00007F140000}"/>
    <cellStyle name="Currency 48 6 3 4 2" xfId="45238" xr:uid="{00000000-0005-0000-0000-000080140000}"/>
    <cellStyle name="Currency 48 6 3 4 2 2" xfId="45239" xr:uid="{00000000-0005-0000-0000-000081140000}"/>
    <cellStyle name="Currency 48 6 3 4 3" xfId="45240" xr:uid="{00000000-0005-0000-0000-000082140000}"/>
    <cellStyle name="Currency 48 6 3 4 3 2" xfId="45241" xr:uid="{00000000-0005-0000-0000-000083140000}"/>
    <cellStyle name="Currency 48 6 3 4 4" xfId="45242" xr:uid="{00000000-0005-0000-0000-000084140000}"/>
    <cellStyle name="Currency 48 6 3 4 5" xfId="45243" xr:uid="{00000000-0005-0000-0000-000085140000}"/>
    <cellStyle name="Currency 48 6 3 4 6" xfId="45244" xr:uid="{00000000-0005-0000-0000-000086140000}"/>
    <cellStyle name="Currency 48 6 3 4 7" xfId="45245" xr:uid="{00000000-0005-0000-0000-000087140000}"/>
    <cellStyle name="Currency 48 6 3 5" xfId="45246" xr:uid="{00000000-0005-0000-0000-000088140000}"/>
    <cellStyle name="Currency 48 6 3 5 2" xfId="45247" xr:uid="{00000000-0005-0000-0000-000089140000}"/>
    <cellStyle name="Currency 48 6 3 5 2 2" xfId="45248" xr:uid="{00000000-0005-0000-0000-00008A140000}"/>
    <cellStyle name="Currency 48 6 3 5 3" xfId="45249" xr:uid="{00000000-0005-0000-0000-00008B140000}"/>
    <cellStyle name="Currency 48 6 3 5 4" xfId="45250" xr:uid="{00000000-0005-0000-0000-00008C140000}"/>
    <cellStyle name="Currency 48 6 3 5 5" xfId="45251" xr:uid="{00000000-0005-0000-0000-00008D140000}"/>
    <cellStyle name="Currency 48 6 3 6" xfId="45252" xr:uid="{00000000-0005-0000-0000-00008E140000}"/>
    <cellStyle name="Currency 48 6 3 6 2" xfId="45253" xr:uid="{00000000-0005-0000-0000-00008F140000}"/>
    <cellStyle name="Currency 48 6 3 7" xfId="45254" xr:uid="{00000000-0005-0000-0000-000090140000}"/>
    <cellStyle name="Currency 48 6 3 7 2" xfId="45255" xr:uid="{00000000-0005-0000-0000-000091140000}"/>
    <cellStyle name="Currency 48 6 3 8" xfId="45256" xr:uid="{00000000-0005-0000-0000-000092140000}"/>
    <cellStyle name="Currency 48 6 3 9" xfId="45257" xr:uid="{00000000-0005-0000-0000-000093140000}"/>
    <cellStyle name="Currency 48 6 4" xfId="45258" xr:uid="{00000000-0005-0000-0000-000094140000}"/>
    <cellStyle name="Currency 48 6 4 2" xfId="45259" xr:uid="{00000000-0005-0000-0000-000095140000}"/>
    <cellStyle name="Currency 48 6 4 2 2" xfId="45260" xr:uid="{00000000-0005-0000-0000-000096140000}"/>
    <cellStyle name="Currency 48 6 4 2 2 2" xfId="45261" xr:uid="{00000000-0005-0000-0000-000097140000}"/>
    <cellStyle name="Currency 48 6 4 2 3" xfId="45262" xr:uid="{00000000-0005-0000-0000-000098140000}"/>
    <cellStyle name="Currency 48 6 4 2 3 2" xfId="45263" xr:uid="{00000000-0005-0000-0000-000099140000}"/>
    <cellStyle name="Currency 48 6 4 2 4" xfId="45264" xr:uid="{00000000-0005-0000-0000-00009A140000}"/>
    <cellStyle name="Currency 48 6 4 2 5" xfId="45265" xr:uid="{00000000-0005-0000-0000-00009B140000}"/>
    <cellStyle name="Currency 48 6 4 2 6" xfId="45266" xr:uid="{00000000-0005-0000-0000-00009C140000}"/>
    <cellStyle name="Currency 48 6 4 2 7" xfId="45267" xr:uid="{00000000-0005-0000-0000-00009D140000}"/>
    <cellStyle name="Currency 48 6 4 3" xfId="45268" xr:uid="{00000000-0005-0000-0000-00009E140000}"/>
    <cellStyle name="Currency 48 6 4 3 2" xfId="45269" xr:uid="{00000000-0005-0000-0000-00009F140000}"/>
    <cellStyle name="Currency 48 6 4 3 2 2" xfId="45270" xr:uid="{00000000-0005-0000-0000-0000A0140000}"/>
    <cellStyle name="Currency 48 6 4 3 3" xfId="45271" xr:uid="{00000000-0005-0000-0000-0000A1140000}"/>
    <cellStyle name="Currency 48 6 4 3 4" xfId="45272" xr:uid="{00000000-0005-0000-0000-0000A2140000}"/>
    <cellStyle name="Currency 48 6 4 3 5" xfId="45273" xr:uid="{00000000-0005-0000-0000-0000A3140000}"/>
    <cellStyle name="Currency 48 6 4 4" xfId="45274" xr:uid="{00000000-0005-0000-0000-0000A4140000}"/>
    <cellStyle name="Currency 48 6 4 4 2" xfId="45275" xr:uid="{00000000-0005-0000-0000-0000A5140000}"/>
    <cellStyle name="Currency 48 6 4 5" xfId="45276" xr:uid="{00000000-0005-0000-0000-0000A6140000}"/>
    <cellStyle name="Currency 48 6 4 5 2" xfId="45277" xr:uid="{00000000-0005-0000-0000-0000A7140000}"/>
    <cellStyle name="Currency 48 6 4 6" xfId="45278" xr:uid="{00000000-0005-0000-0000-0000A8140000}"/>
    <cellStyle name="Currency 48 6 4 7" xfId="45279" xr:uid="{00000000-0005-0000-0000-0000A9140000}"/>
    <cellStyle name="Currency 48 6 4 8" xfId="45280" xr:uid="{00000000-0005-0000-0000-0000AA140000}"/>
    <cellStyle name="Currency 48 6 4 9" xfId="45281" xr:uid="{00000000-0005-0000-0000-0000AB140000}"/>
    <cellStyle name="Currency 48 6 5" xfId="45282" xr:uid="{00000000-0005-0000-0000-0000AC140000}"/>
    <cellStyle name="Currency 48 6 5 2" xfId="45283" xr:uid="{00000000-0005-0000-0000-0000AD140000}"/>
    <cellStyle name="Currency 48 6 5 2 2" xfId="45284" xr:uid="{00000000-0005-0000-0000-0000AE140000}"/>
    <cellStyle name="Currency 48 6 5 2 2 2" xfId="45285" xr:uid="{00000000-0005-0000-0000-0000AF140000}"/>
    <cellStyle name="Currency 48 6 5 2 3" xfId="45286" xr:uid="{00000000-0005-0000-0000-0000B0140000}"/>
    <cellStyle name="Currency 48 6 5 2 3 2" xfId="45287" xr:uid="{00000000-0005-0000-0000-0000B1140000}"/>
    <cellStyle name="Currency 48 6 5 2 4" xfId="45288" xr:uid="{00000000-0005-0000-0000-0000B2140000}"/>
    <cellStyle name="Currency 48 6 5 2 5" xfId="45289" xr:uid="{00000000-0005-0000-0000-0000B3140000}"/>
    <cellStyle name="Currency 48 6 5 2 6" xfId="45290" xr:uid="{00000000-0005-0000-0000-0000B4140000}"/>
    <cellStyle name="Currency 48 6 5 2 7" xfId="45291" xr:uid="{00000000-0005-0000-0000-0000B5140000}"/>
    <cellStyle name="Currency 48 6 5 3" xfId="45292" xr:uid="{00000000-0005-0000-0000-0000B6140000}"/>
    <cellStyle name="Currency 48 6 5 3 2" xfId="45293" xr:uid="{00000000-0005-0000-0000-0000B7140000}"/>
    <cellStyle name="Currency 48 6 5 3 2 2" xfId="45294" xr:uid="{00000000-0005-0000-0000-0000B8140000}"/>
    <cellStyle name="Currency 48 6 5 3 3" xfId="45295" xr:uid="{00000000-0005-0000-0000-0000B9140000}"/>
    <cellStyle name="Currency 48 6 5 3 4" xfId="45296" xr:uid="{00000000-0005-0000-0000-0000BA140000}"/>
    <cellStyle name="Currency 48 6 5 3 5" xfId="45297" xr:uid="{00000000-0005-0000-0000-0000BB140000}"/>
    <cellStyle name="Currency 48 6 5 4" xfId="45298" xr:uid="{00000000-0005-0000-0000-0000BC140000}"/>
    <cellStyle name="Currency 48 6 5 4 2" xfId="45299" xr:uid="{00000000-0005-0000-0000-0000BD140000}"/>
    <cellStyle name="Currency 48 6 5 5" xfId="45300" xr:uid="{00000000-0005-0000-0000-0000BE140000}"/>
    <cellStyle name="Currency 48 6 5 5 2" xfId="45301" xr:uid="{00000000-0005-0000-0000-0000BF140000}"/>
    <cellStyle name="Currency 48 6 5 6" xfId="45302" xr:uid="{00000000-0005-0000-0000-0000C0140000}"/>
    <cellStyle name="Currency 48 6 5 7" xfId="45303" xr:uid="{00000000-0005-0000-0000-0000C1140000}"/>
    <cellStyle name="Currency 48 6 5 8" xfId="45304" xr:uid="{00000000-0005-0000-0000-0000C2140000}"/>
    <cellStyle name="Currency 48 6 5 9" xfId="45305" xr:uid="{00000000-0005-0000-0000-0000C3140000}"/>
    <cellStyle name="Currency 48 6 6" xfId="45306" xr:uid="{00000000-0005-0000-0000-0000C4140000}"/>
    <cellStyle name="Currency 48 6 6 2" xfId="45307" xr:uid="{00000000-0005-0000-0000-0000C5140000}"/>
    <cellStyle name="Currency 48 6 6 2 2" xfId="45308" xr:uid="{00000000-0005-0000-0000-0000C6140000}"/>
    <cellStyle name="Currency 48 6 6 2 2 2" xfId="45309" xr:uid="{00000000-0005-0000-0000-0000C7140000}"/>
    <cellStyle name="Currency 48 6 6 2 3" xfId="45310" xr:uid="{00000000-0005-0000-0000-0000C8140000}"/>
    <cellStyle name="Currency 48 6 6 2 3 2" xfId="45311" xr:uid="{00000000-0005-0000-0000-0000C9140000}"/>
    <cellStyle name="Currency 48 6 6 2 4" xfId="45312" xr:uid="{00000000-0005-0000-0000-0000CA140000}"/>
    <cellStyle name="Currency 48 6 6 2 5" xfId="45313" xr:uid="{00000000-0005-0000-0000-0000CB140000}"/>
    <cellStyle name="Currency 48 6 6 2 6" xfId="45314" xr:uid="{00000000-0005-0000-0000-0000CC140000}"/>
    <cellStyle name="Currency 48 6 6 2 7" xfId="45315" xr:uid="{00000000-0005-0000-0000-0000CD140000}"/>
    <cellStyle name="Currency 48 6 6 3" xfId="45316" xr:uid="{00000000-0005-0000-0000-0000CE140000}"/>
    <cellStyle name="Currency 48 6 6 3 2" xfId="45317" xr:uid="{00000000-0005-0000-0000-0000CF140000}"/>
    <cellStyle name="Currency 48 6 6 3 2 2" xfId="45318" xr:uid="{00000000-0005-0000-0000-0000D0140000}"/>
    <cellStyle name="Currency 48 6 6 3 3" xfId="45319" xr:uid="{00000000-0005-0000-0000-0000D1140000}"/>
    <cellStyle name="Currency 48 6 6 3 4" xfId="45320" xr:uid="{00000000-0005-0000-0000-0000D2140000}"/>
    <cellStyle name="Currency 48 6 6 3 5" xfId="45321" xr:uid="{00000000-0005-0000-0000-0000D3140000}"/>
    <cellStyle name="Currency 48 6 6 4" xfId="45322" xr:uid="{00000000-0005-0000-0000-0000D4140000}"/>
    <cellStyle name="Currency 48 6 6 4 2" xfId="45323" xr:uid="{00000000-0005-0000-0000-0000D5140000}"/>
    <cellStyle name="Currency 48 6 6 5" xfId="45324" xr:uid="{00000000-0005-0000-0000-0000D6140000}"/>
    <cellStyle name="Currency 48 6 6 5 2" xfId="45325" xr:uid="{00000000-0005-0000-0000-0000D7140000}"/>
    <cellStyle name="Currency 48 6 6 6" xfId="45326" xr:uid="{00000000-0005-0000-0000-0000D8140000}"/>
    <cellStyle name="Currency 48 6 6 7" xfId="45327" xr:uid="{00000000-0005-0000-0000-0000D9140000}"/>
    <cellStyle name="Currency 48 6 6 8" xfId="45328" xr:uid="{00000000-0005-0000-0000-0000DA140000}"/>
    <cellStyle name="Currency 48 6 6 9" xfId="45329" xr:uid="{00000000-0005-0000-0000-0000DB140000}"/>
    <cellStyle name="Currency 48 6 7" xfId="45330" xr:uid="{00000000-0005-0000-0000-0000DC140000}"/>
    <cellStyle name="Currency 48 6 7 2" xfId="45331" xr:uid="{00000000-0005-0000-0000-0000DD140000}"/>
    <cellStyle name="Currency 48 6 7 2 2" xfId="45332" xr:uid="{00000000-0005-0000-0000-0000DE140000}"/>
    <cellStyle name="Currency 48 6 7 2 2 2" xfId="45333" xr:uid="{00000000-0005-0000-0000-0000DF140000}"/>
    <cellStyle name="Currency 48 6 7 2 3" xfId="45334" xr:uid="{00000000-0005-0000-0000-0000E0140000}"/>
    <cellStyle name="Currency 48 6 7 2 4" xfId="45335" xr:uid="{00000000-0005-0000-0000-0000E1140000}"/>
    <cellStyle name="Currency 48 6 7 2 5" xfId="45336" xr:uid="{00000000-0005-0000-0000-0000E2140000}"/>
    <cellStyle name="Currency 48 6 7 3" xfId="45337" xr:uid="{00000000-0005-0000-0000-0000E3140000}"/>
    <cellStyle name="Currency 48 6 7 3 2" xfId="45338" xr:uid="{00000000-0005-0000-0000-0000E4140000}"/>
    <cellStyle name="Currency 48 6 7 4" xfId="45339" xr:uid="{00000000-0005-0000-0000-0000E5140000}"/>
    <cellStyle name="Currency 48 6 7 4 2" xfId="45340" xr:uid="{00000000-0005-0000-0000-0000E6140000}"/>
    <cellStyle name="Currency 48 6 7 5" xfId="45341" xr:uid="{00000000-0005-0000-0000-0000E7140000}"/>
    <cellStyle name="Currency 48 6 7 6" xfId="45342" xr:uid="{00000000-0005-0000-0000-0000E8140000}"/>
    <cellStyle name="Currency 48 6 7 7" xfId="45343" xr:uid="{00000000-0005-0000-0000-0000E9140000}"/>
    <cellStyle name="Currency 48 6 7 8" xfId="45344" xr:uid="{00000000-0005-0000-0000-0000EA140000}"/>
    <cellStyle name="Currency 48 6 8" xfId="45345" xr:uid="{00000000-0005-0000-0000-0000EB140000}"/>
    <cellStyle name="Currency 48 6 8 2" xfId="45346" xr:uid="{00000000-0005-0000-0000-0000EC140000}"/>
    <cellStyle name="Currency 48 6 8 2 2" xfId="45347" xr:uid="{00000000-0005-0000-0000-0000ED140000}"/>
    <cellStyle name="Currency 48 6 8 3" xfId="45348" xr:uid="{00000000-0005-0000-0000-0000EE140000}"/>
    <cellStyle name="Currency 48 6 8 3 2" xfId="45349" xr:uid="{00000000-0005-0000-0000-0000EF140000}"/>
    <cellStyle name="Currency 48 6 8 4" xfId="45350" xr:uid="{00000000-0005-0000-0000-0000F0140000}"/>
    <cellStyle name="Currency 48 6 8 5" xfId="45351" xr:uid="{00000000-0005-0000-0000-0000F1140000}"/>
    <cellStyle name="Currency 48 6 8 6" xfId="45352" xr:uid="{00000000-0005-0000-0000-0000F2140000}"/>
    <cellStyle name="Currency 48 6 8 7" xfId="45353" xr:uid="{00000000-0005-0000-0000-0000F3140000}"/>
    <cellStyle name="Currency 48 6 9" xfId="45354" xr:uid="{00000000-0005-0000-0000-0000F4140000}"/>
    <cellStyle name="Currency 48 6 9 2" xfId="45355" xr:uid="{00000000-0005-0000-0000-0000F5140000}"/>
    <cellStyle name="Currency 48 6 9 2 2" xfId="45356" xr:uid="{00000000-0005-0000-0000-0000F6140000}"/>
    <cellStyle name="Currency 48 6 9 3" xfId="45357" xr:uid="{00000000-0005-0000-0000-0000F7140000}"/>
    <cellStyle name="Currency 48 6 9 4" xfId="45358" xr:uid="{00000000-0005-0000-0000-0000F8140000}"/>
    <cellStyle name="Currency 48 6 9 5" xfId="45359" xr:uid="{00000000-0005-0000-0000-0000F9140000}"/>
    <cellStyle name="Currency 48 7" xfId="45360" xr:uid="{00000000-0005-0000-0000-0000FA140000}"/>
    <cellStyle name="Currency 48 8" xfId="45361" xr:uid="{00000000-0005-0000-0000-0000FB140000}"/>
    <cellStyle name="Currency 48 8 2" xfId="45362" xr:uid="{00000000-0005-0000-0000-0000FC140000}"/>
    <cellStyle name="Currency 48 8 2 2" xfId="45363" xr:uid="{00000000-0005-0000-0000-0000FD140000}"/>
    <cellStyle name="Currency 48 8 2 2 2" xfId="45364" xr:uid="{00000000-0005-0000-0000-0000FE140000}"/>
    <cellStyle name="Currency 48 8 2 3" xfId="45365" xr:uid="{00000000-0005-0000-0000-0000FF140000}"/>
    <cellStyle name="Currency 48 8 2 4" xfId="45366" xr:uid="{00000000-0005-0000-0000-000000150000}"/>
    <cellStyle name="Currency 48 8 2 5" xfId="45367" xr:uid="{00000000-0005-0000-0000-000001150000}"/>
    <cellStyle name="Currency 48 8 3" xfId="45368" xr:uid="{00000000-0005-0000-0000-000002150000}"/>
    <cellStyle name="Currency 48 8 3 2" xfId="45369" xr:uid="{00000000-0005-0000-0000-000003150000}"/>
    <cellStyle name="Currency 48 8 4" xfId="45370" xr:uid="{00000000-0005-0000-0000-000004150000}"/>
    <cellStyle name="Currency 48 8 4 2" xfId="45371" xr:uid="{00000000-0005-0000-0000-000005150000}"/>
    <cellStyle name="Currency 48 8 5" xfId="45372" xr:uid="{00000000-0005-0000-0000-000006150000}"/>
    <cellStyle name="Currency 48 8 6" xfId="45373" xr:uid="{00000000-0005-0000-0000-000007150000}"/>
    <cellStyle name="Currency 48 8 7" xfId="45374" xr:uid="{00000000-0005-0000-0000-000008150000}"/>
    <cellStyle name="Currency 48 8 8" xfId="45375" xr:uid="{00000000-0005-0000-0000-000009150000}"/>
    <cellStyle name="Currency 48 9" xfId="45376" xr:uid="{00000000-0005-0000-0000-00000A150000}"/>
    <cellStyle name="Currency 48 9 2" xfId="45377" xr:uid="{00000000-0005-0000-0000-00000B150000}"/>
    <cellStyle name="Currency 48 9 2 2" xfId="45378" xr:uid="{00000000-0005-0000-0000-00000C150000}"/>
    <cellStyle name="Currency 48 9 2 2 2" xfId="45379" xr:uid="{00000000-0005-0000-0000-00000D150000}"/>
    <cellStyle name="Currency 48 9 2 3" xfId="45380" xr:uid="{00000000-0005-0000-0000-00000E150000}"/>
    <cellStyle name="Currency 48 9 2 4" xfId="45381" xr:uid="{00000000-0005-0000-0000-00000F150000}"/>
    <cellStyle name="Currency 48 9 2 5" xfId="45382" xr:uid="{00000000-0005-0000-0000-000010150000}"/>
    <cellStyle name="Currency 48 9 3" xfId="45383" xr:uid="{00000000-0005-0000-0000-000011150000}"/>
    <cellStyle name="Currency 48 9 3 2" xfId="45384" xr:uid="{00000000-0005-0000-0000-000012150000}"/>
    <cellStyle name="Currency 48 9 4" xfId="45385" xr:uid="{00000000-0005-0000-0000-000013150000}"/>
    <cellStyle name="Currency 48 9 4 2" xfId="45386" xr:uid="{00000000-0005-0000-0000-000014150000}"/>
    <cellStyle name="Currency 48 9 5" xfId="45387" xr:uid="{00000000-0005-0000-0000-000015150000}"/>
    <cellStyle name="Currency 48 9 6" xfId="45388" xr:uid="{00000000-0005-0000-0000-000016150000}"/>
    <cellStyle name="Currency 48 9 7" xfId="45389" xr:uid="{00000000-0005-0000-0000-000017150000}"/>
    <cellStyle name="Currency 48 9 8" xfId="45390" xr:uid="{00000000-0005-0000-0000-000018150000}"/>
    <cellStyle name="Currency 49" xfId="4400" xr:uid="{00000000-0005-0000-0000-000019150000}"/>
    <cellStyle name="Currency 49 2" xfId="4401" xr:uid="{00000000-0005-0000-0000-00001A150000}"/>
    <cellStyle name="Currency 49 2 2" xfId="45391" xr:uid="{00000000-0005-0000-0000-00001B150000}"/>
    <cellStyle name="Currency 49 2 2 2" xfId="45392" xr:uid="{00000000-0005-0000-0000-00001C150000}"/>
    <cellStyle name="Currency 49 2 3" xfId="45393" xr:uid="{00000000-0005-0000-0000-00001D150000}"/>
    <cellStyle name="Currency 49 3" xfId="4402" xr:uid="{00000000-0005-0000-0000-00001E150000}"/>
    <cellStyle name="Currency 49 3 2" xfId="4403" xr:uid="{00000000-0005-0000-0000-00001F150000}"/>
    <cellStyle name="Currency 49 3 2 2" xfId="4404" xr:uid="{00000000-0005-0000-0000-000020150000}"/>
    <cellStyle name="Currency 49 3 2 3" xfId="4405" xr:uid="{00000000-0005-0000-0000-000021150000}"/>
    <cellStyle name="Currency 49 3 3" xfId="4406" xr:uid="{00000000-0005-0000-0000-000022150000}"/>
    <cellStyle name="Currency 49 4" xfId="45394" xr:uid="{00000000-0005-0000-0000-000023150000}"/>
    <cellStyle name="Currency 49 4 2" xfId="45395" xr:uid="{00000000-0005-0000-0000-000024150000}"/>
    <cellStyle name="Currency 49 5" xfId="45396" xr:uid="{00000000-0005-0000-0000-000025150000}"/>
    <cellStyle name="Currency 49 5 10" xfId="45397" xr:uid="{00000000-0005-0000-0000-000026150000}"/>
    <cellStyle name="Currency 49 5 10 2" xfId="45398" xr:uid="{00000000-0005-0000-0000-000027150000}"/>
    <cellStyle name="Currency 49 5 11" xfId="45399" xr:uid="{00000000-0005-0000-0000-000028150000}"/>
    <cellStyle name="Currency 49 5 11 2" xfId="45400" xr:uid="{00000000-0005-0000-0000-000029150000}"/>
    <cellStyle name="Currency 49 5 12" xfId="45401" xr:uid="{00000000-0005-0000-0000-00002A150000}"/>
    <cellStyle name="Currency 49 5 13" xfId="45402" xr:uid="{00000000-0005-0000-0000-00002B150000}"/>
    <cellStyle name="Currency 49 5 14" xfId="45403" xr:uid="{00000000-0005-0000-0000-00002C150000}"/>
    <cellStyle name="Currency 49 5 15" xfId="45404" xr:uid="{00000000-0005-0000-0000-00002D150000}"/>
    <cellStyle name="Currency 49 5 2" xfId="45405" xr:uid="{00000000-0005-0000-0000-00002E150000}"/>
    <cellStyle name="Currency 49 5 3" xfId="45406" xr:uid="{00000000-0005-0000-0000-00002F150000}"/>
    <cellStyle name="Currency 49 5 3 10" xfId="45407" xr:uid="{00000000-0005-0000-0000-000030150000}"/>
    <cellStyle name="Currency 49 5 3 11" xfId="45408" xr:uid="{00000000-0005-0000-0000-000031150000}"/>
    <cellStyle name="Currency 49 5 3 2" xfId="45409" xr:uid="{00000000-0005-0000-0000-000032150000}"/>
    <cellStyle name="Currency 49 5 3 2 2" xfId="45410" xr:uid="{00000000-0005-0000-0000-000033150000}"/>
    <cellStyle name="Currency 49 5 3 2 2 2" xfId="45411" xr:uid="{00000000-0005-0000-0000-000034150000}"/>
    <cellStyle name="Currency 49 5 3 2 2 2 2" xfId="45412" xr:uid="{00000000-0005-0000-0000-000035150000}"/>
    <cellStyle name="Currency 49 5 3 2 2 3" xfId="45413" xr:uid="{00000000-0005-0000-0000-000036150000}"/>
    <cellStyle name="Currency 49 5 3 2 2 3 2" xfId="45414" xr:uid="{00000000-0005-0000-0000-000037150000}"/>
    <cellStyle name="Currency 49 5 3 2 2 4" xfId="45415" xr:uid="{00000000-0005-0000-0000-000038150000}"/>
    <cellStyle name="Currency 49 5 3 2 2 5" xfId="45416" xr:uid="{00000000-0005-0000-0000-000039150000}"/>
    <cellStyle name="Currency 49 5 3 2 2 6" xfId="45417" xr:uid="{00000000-0005-0000-0000-00003A150000}"/>
    <cellStyle name="Currency 49 5 3 2 2 7" xfId="45418" xr:uid="{00000000-0005-0000-0000-00003B150000}"/>
    <cellStyle name="Currency 49 5 3 2 3" xfId="45419" xr:uid="{00000000-0005-0000-0000-00003C150000}"/>
    <cellStyle name="Currency 49 5 3 2 3 2" xfId="45420" xr:uid="{00000000-0005-0000-0000-00003D150000}"/>
    <cellStyle name="Currency 49 5 3 2 3 2 2" xfId="45421" xr:uid="{00000000-0005-0000-0000-00003E150000}"/>
    <cellStyle name="Currency 49 5 3 2 3 3" xfId="45422" xr:uid="{00000000-0005-0000-0000-00003F150000}"/>
    <cellStyle name="Currency 49 5 3 2 3 4" xfId="45423" xr:uid="{00000000-0005-0000-0000-000040150000}"/>
    <cellStyle name="Currency 49 5 3 2 3 5" xfId="45424" xr:uid="{00000000-0005-0000-0000-000041150000}"/>
    <cellStyle name="Currency 49 5 3 2 4" xfId="45425" xr:uid="{00000000-0005-0000-0000-000042150000}"/>
    <cellStyle name="Currency 49 5 3 2 4 2" xfId="45426" xr:uid="{00000000-0005-0000-0000-000043150000}"/>
    <cellStyle name="Currency 49 5 3 2 5" xfId="45427" xr:uid="{00000000-0005-0000-0000-000044150000}"/>
    <cellStyle name="Currency 49 5 3 2 5 2" xfId="45428" xr:uid="{00000000-0005-0000-0000-000045150000}"/>
    <cellStyle name="Currency 49 5 3 2 6" xfId="45429" xr:uid="{00000000-0005-0000-0000-000046150000}"/>
    <cellStyle name="Currency 49 5 3 2 7" xfId="45430" xr:uid="{00000000-0005-0000-0000-000047150000}"/>
    <cellStyle name="Currency 49 5 3 2 8" xfId="45431" xr:uid="{00000000-0005-0000-0000-000048150000}"/>
    <cellStyle name="Currency 49 5 3 2 9" xfId="45432" xr:uid="{00000000-0005-0000-0000-000049150000}"/>
    <cellStyle name="Currency 49 5 3 3" xfId="45433" xr:uid="{00000000-0005-0000-0000-00004A150000}"/>
    <cellStyle name="Currency 49 5 3 3 2" xfId="45434" xr:uid="{00000000-0005-0000-0000-00004B150000}"/>
    <cellStyle name="Currency 49 5 3 3 2 2" xfId="45435" xr:uid="{00000000-0005-0000-0000-00004C150000}"/>
    <cellStyle name="Currency 49 5 3 3 2 2 2" xfId="45436" xr:uid="{00000000-0005-0000-0000-00004D150000}"/>
    <cellStyle name="Currency 49 5 3 3 2 3" xfId="45437" xr:uid="{00000000-0005-0000-0000-00004E150000}"/>
    <cellStyle name="Currency 49 5 3 3 2 4" xfId="45438" xr:uid="{00000000-0005-0000-0000-00004F150000}"/>
    <cellStyle name="Currency 49 5 3 3 2 5" xfId="45439" xr:uid="{00000000-0005-0000-0000-000050150000}"/>
    <cellStyle name="Currency 49 5 3 3 3" xfId="45440" xr:uid="{00000000-0005-0000-0000-000051150000}"/>
    <cellStyle name="Currency 49 5 3 3 3 2" xfId="45441" xr:uid="{00000000-0005-0000-0000-000052150000}"/>
    <cellStyle name="Currency 49 5 3 3 4" xfId="45442" xr:uid="{00000000-0005-0000-0000-000053150000}"/>
    <cellStyle name="Currency 49 5 3 3 4 2" xfId="45443" xr:uid="{00000000-0005-0000-0000-000054150000}"/>
    <cellStyle name="Currency 49 5 3 3 5" xfId="45444" xr:uid="{00000000-0005-0000-0000-000055150000}"/>
    <cellStyle name="Currency 49 5 3 3 6" xfId="45445" xr:uid="{00000000-0005-0000-0000-000056150000}"/>
    <cellStyle name="Currency 49 5 3 3 7" xfId="45446" xr:uid="{00000000-0005-0000-0000-000057150000}"/>
    <cellStyle name="Currency 49 5 3 3 8" xfId="45447" xr:uid="{00000000-0005-0000-0000-000058150000}"/>
    <cellStyle name="Currency 49 5 3 4" xfId="45448" xr:uid="{00000000-0005-0000-0000-000059150000}"/>
    <cellStyle name="Currency 49 5 3 4 2" xfId="45449" xr:uid="{00000000-0005-0000-0000-00005A150000}"/>
    <cellStyle name="Currency 49 5 3 4 2 2" xfId="45450" xr:uid="{00000000-0005-0000-0000-00005B150000}"/>
    <cellStyle name="Currency 49 5 3 4 3" xfId="45451" xr:uid="{00000000-0005-0000-0000-00005C150000}"/>
    <cellStyle name="Currency 49 5 3 4 3 2" xfId="45452" xr:uid="{00000000-0005-0000-0000-00005D150000}"/>
    <cellStyle name="Currency 49 5 3 4 4" xfId="45453" xr:uid="{00000000-0005-0000-0000-00005E150000}"/>
    <cellStyle name="Currency 49 5 3 4 5" xfId="45454" xr:uid="{00000000-0005-0000-0000-00005F150000}"/>
    <cellStyle name="Currency 49 5 3 4 6" xfId="45455" xr:uid="{00000000-0005-0000-0000-000060150000}"/>
    <cellStyle name="Currency 49 5 3 4 7" xfId="45456" xr:uid="{00000000-0005-0000-0000-000061150000}"/>
    <cellStyle name="Currency 49 5 3 5" xfId="45457" xr:uid="{00000000-0005-0000-0000-000062150000}"/>
    <cellStyle name="Currency 49 5 3 5 2" xfId="45458" xr:uid="{00000000-0005-0000-0000-000063150000}"/>
    <cellStyle name="Currency 49 5 3 5 2 2" xfId="45459" xr:uid="{00000000-0005-0000-0000-000064150000}"/>
    <cellStyle name="Currency 49 5 3 5 3" xfId="45460" xr:uid="{00000000-0005-0000-0000-000065150000}"/>
    <cellStyle name="Currency 49 5 3 5 4" xfId="45461" xr:uid="{00000000-0005-0000-0000-000066150000}"/>
    <cellStyle name="Currency 49 5 3 5 5" xfId="45462" xr:uid="{00000000-0005-0000-0000-000067150000}"/>
    <cellStyle name="Currency 49 5 3 6" xfId="45463" xr:uid="{00000000-0005-0000-0000-000068150000}"/>
    <cellStyle name="Currency 49 5 3 6 2" xfId="45464" xr:uid="{00000000-0005-0000-0000-000069150000}"/>
    <cellStyle name="Currency 49 5 3 7" xfId="45465" xr:uid="{00000000-0005-0000-0000-00006A150000}"/>
    <cellStyle name="Currency 49 5 3 7 2" xfId="45466" xr:uid="{00000000-0005-0000-0000-00006B150000}"/>
    <cellStyle name="Currency 49 5 3 8" xfId="45467" xr:uid="{00000000-0005-0000-0000-00006C150000}"/>
    <cellStyle name="Currency 49 5 3 9" xfId="45468" xr:uid="{00000000-0005-0000-0000-00006D150000}"/>
    <cellStyle name="Currency 49 5 4" xfId="45469" xr:uid="{00000000-0005-0000-0000-00006E150000}"/>
    <cellStyle name="Currency 49 5 4 2" xfId="45470" xr:uid="{00000000-0005-0000-0000-00006F150000}"/>
    <cellStyle name="Currency 49 5 4 2 2" xfId="45471" xr:uid="{00000000-0005-0000-0000-000070150000}"/>
    <cellStyle name="Currency 49 5 4 2 2 2" xfId="45472" xr:uid="{00000000-0005-0000-0000-000071150000}"/>
    <cellStyle name="Currency 49 5 4 2 3" xfId="45473" xr:uid="{00000000-0005-0000-0000-000072150000}"/>
    <cellStyle name="Currency 49 5 4 2 3 2" xfId="45474" xr:uid="{00000000-0005-0000-0000-000073150000}"/>
    <cellStyle name="Currency 49 5 4 2 4" xfId="45475" xr:uid="{00000000-0005-0000-0000-000074150000}"/>
    <cellStyle name="Currency 49 5 4 2 5" xfId="45476" xr:uid="{00000000-0005-0000-0000-000075150000}"/>
    <cellStyle name="Currency 49 5 4 2 6" xfId="45477" xr:uid="{00000000-0005-0000-0000-000076150000}"/>
    <cellStyle name="Currency 49 5 4 2 7" xfId="45478" xr:uid="{00000000-0005-0000-0000-000077150000}"/>
    <cellStyle name="Currency 49 5 4 3" xfId="45479" xr:uid="{00000000-0005-0000-0000-000078150000}"/>
    <cellStyle name="Currency 49 5 4 3 2" xfId="45480" xr:uid="{00000000-0005-0000-0000-000079150000}"/>
    <cellStyle name="Currency 49 5 4 3 2 2" xfId="45481" xr:uid="{00000000-0005-0000-0000-00007A150000}"/>
    <cellStyle name="Currency 49 5 4 3 3" xfId="45482" xr:uid="{00000000-0005-0000-0000-00007B150000}"/>
    <cellStyle name="Currency 49 5 4 3 4" xfId="45483" xr:uid="{00000000-0005-0000-0000-00007C150000}"/>
    <cellStyle name="Currency 49 5 4 3 5" xfId="45484" xr:uid="{00000000-0005-0000-0000-00007D150000}"/>
    <cellStyle name="Currency 49 5 4 4" xfId="45485" xr:uid="{00000000-0005-0000-0000-00007E150000}"/>
    <cellStyle name="Currency 49 5 4 4 2" xfId="45486" xr:uid="{00000000-0005-0000-0000-00007F150000}"/>
    <cellStyle name="Currency 49 5 4 5" xfId="45487" xr:uid="{00000000-0005-0000-0000-000080150000}"/>
    <cellStyle name="Currency 49 5 4 5 2" xfId="45488" xr:uid="{00000000-0005-0000-0000-000081150000}"/>
    <cellStyle name="Currency 49 5 4 6" xfId="45489" xr:uid="{00000000-0005-0000-0000-000082150000}"/>
    <cellStyle name="Currency 49 5 4 7" xfId="45490" xr:uid="{00000000-0005-0000-0000-000083150000}"/>
    <cellStyle name="Currency 49 5 4 8" xfId="45491" xr:uid="{00000000-0005-0000-0000-000084150000}"/>
    <cellStyle name="Currency 49 5 4 9" xfId="45492" xr:uid="{00000000-0005-0000-0000-000085150000}"/>
    <cellStyle name="Currency 49 5 5" xfId="45493" xr:uid="{00000000-0005-0000-0000-000086150000}"/>
    <cellStyle name="Currency 49 5 5 2" xfId="45494" xr:uid="{00000000-0005-0000-0000-000087150000}"/>
    <cellStyle name="Currency 49 5 5 2 2" xfId="45495" xr:uid="{00000000-0005-0000-0000-000088150000}"/>
    <cellStyle name="Currency 49 5 5 2 2 2" xfId="45496" xr:uid="{00000000-0005-0000-0000-000089150000}"/>
    <cellStyle name="Currency 49 5 5 2 3" xfId="45497" xr:uid="{00000000-0005-0000-0000-00008A150000}"/>
    <cellStyle name="Currency 49 5 5 2 3 2" xfId="45498" xr:uid="{00000000-0005-0000-0000-00008B150000}"/>
    <cellStyle name="Currency 49 5 5 2 4" xfId="45499" xr:uid="{00000000-0005-0000-0000-00008C150000}"/>
    <cellStyle name="Currency 49 5 5 2 5" xfId="45500" xr:uid="{00000000-0005-0000-0000-00008D150000}"/>
    <cellStyle name="Currency 49 5 5 2 6" xfId="45501" xr:uid="{00000000-0005-0000-0000-00008E150000}"/>
    <cellStyle name="Currency 49 5 5 2 7" xfId="45502" xr:uid="{00000000-0005-0000-0000-00008F150000}"/>
    <cellStyle name="Currency 49 5 5 3" xfId="45503" xr:uid="{00000000-0005-0000-0000-000090150000}"/>
    <cellStyle name="Currency 49 5 5 3 2" xfId="45504" xr:uid="{00000000-0005-0000-0000-000091150000}"/>
    <cellStyle name="Currency 49 5 5 3 2 2" xfId="45505" xr:uid="{00000000-0005-0000-0000-000092150000}"/>
    <cellStyle name="Currency 49 5 5 3 3" xfId="45506" xr:uid="{00000000-0005-0000-0000-000093150000}"/>
    <cellStyle name="Currency 49 5 5 3 4" xfId="45507" xr:uid="{00000000-0005-0000-0000-000094150000}"/>
    <cellStyle name="Currency 49 5 5 3 5" xfId="45508" xr:uid="{00000000-0005-0000-0000-000095150000}"/>
    <cellStyle name="Currency 49 5 5 4" xfId="45509" xr:uid="{00000000-0005-0000-0000-000096150000}"/>
    <cellStyle name="Currency 49 5 5 4 2" xfId="45510" xr:uid="{00000000-0005-0000-0000-000097150000}"/>
    <cellStyle name="Currency 49 5 5 5" xfId="45511" xr:uid="{00000000-0005-0000-0000-000098150000}"/>
    <cellStyle name="Currency 49 5 5 5 2" xfId="45512" xr:uid="{00000000-0005-0000-0000-000099150000}"/>
    <cellStyle name="Currency 49 5 5 6" xfId="45513" xr:uid="{00000000-0005-0000-0000-00009A150000}"/>
    <cellStyle name="Currency 49 5 5 7" xfId="45514" xr:uid="{00000000-0005-0000-0000-00009B150000}"/>
    <cellStyle name="Currency 49 5 5 8" xfId="45515" xr:uid="{00000000-0005-0000-0000-00009C150000}"/>
    <cellStyle name="Currency 49 5 5 9" xfId="45516" xr:uid="{00000000-0005-0000-0000-00009D150000}"/>
    <cellStyle name="Currency 49 5 6" xfId="45517" xr:uid="{00000000-0005-0000-0000-00009E150000}"/>
    <cellStyle name="Currency 49 5 6 2" xfId="45518" xr:uid="{00000000-0005-0000-0000-00009F150000}"/>
    <cellStyle name="Currency 49 5 6 2 2" xfId="45519" xr:uid="{00000000-0005-0000-0000-0000A0150000}"/>
    <cellStyle name="Currency 49 5 6 2 2 2" xfId="45520" xr:uid="{00000000-0005-0000-0000-0000A1150000}"/>
    <cellStyle name="Currency 49 5 6 2 3" xfId="45521" xr:uid="{00000000-0005-0000-0000-0000A2150000}"/>
    <cellStyle name="Currency 49 5 6 2 3 2" xfId="45522" xr:uid="{00000000-0005-0000-0000-0000A3150000}"/>
    <cellStyle name="Currency 49 5 6 2 4" xfId="45523" xr:uid="{00000000-0005-0000-0000-0000A4150000}"/>
    <cellStyle name="Currency 49 5 6 2 5" xfId="45524" xr:uid="{00000000-0005-0000-0000-0000A5150000}"/>
    <cellStyle name="Currency 49 5 6 2 6" xfId="45525" xr:uid="{00000000-0005-0000-0000-0000A6150000}"/>
    <cellStyle name="Currency 49 5 6 2 7" xfId="45526" xr:uid="{00000000-0005-0000-0000-0000A7150000}"/>
    <cellStyle name="Currency 49 5 6 3" xfId="45527" xr:uid="{00000000-0005-0000-0000-0000A8150000}"/>
    <cellStyle name="Currency 49 5 6 3 2" xfId="45528" xr:uid="{00000000-0005-0000-0000-0000A9150000}"/>
    <cellStyle name="Currency 49 5 6 3 2 2" xfId="45529" xr:uid="{00000000-0005-0000-0000-0000AA150000}"/>
    <cellStyle name="Currency 49 5 6 3 3" xfId="45530" xr:uid="{00000000-0005-0000-0000-0000AB150000}"/>
    <cellStyle name="Currency 49 5 6 3 4" xfId="45531" xr:uid="{00000000-0005-0000-0000-0000AC150000}"/>
    <cellStyle name="Currency 49 5 6 3 5" xfId="45532" xr:uid="{00000000-0005-0000-0000-0000AD150000}"/>
    <cellStyle name="Currency 49 5 6 4" xfId="45533" xr:uid="{00000000-0005-0000-0000-0000AE150000}"/>
    <cellStyle name="Currency 49 5 6 4 2" xfId="45534" xr:uid="{00000000-0005-0000-0000-0000AF150000}"/>
    <cellStyle name="Currency 49 5 6 5" xfId="45535" xr:uid="{00000000-0005-0000-0000-0000B0150000}"/>
    <cellStyle name="Currency 49 5 6 5 2" xfId="45536" xr:uid="{00000000-0005-0000-0000-0000B1150000}"/>
    <cellStyle name="Currency 49 5 6 6" xfId="45537" xr:uid="{00000000-0005-0000-0000-0000B2150000}"/>
    <cellStyle name="Currency 49 5 6 7" xfId="45538" xr:uid="{00000000-0005-0000-0000-0000B3150000}"/>
    <cellStyle name="Currency 49 5 6 8" xfId="45539" xr:uid="{00000000-0005-0000-0000-0000B4150000}"/>
    <cellStyle name="Currency 49 5 6 9" xfId="45540" xr:uid="{00000000-0005-0000-0000-0000B5150000}"/>
    <cellStyle name="Currency 49 5 7" xfId="45541" xr:uid="{00000000-0005-0000-0000-0000B6150000}"/>
    <cellStyle name="Currency 49 5 7 2" xfId="45542" xr:uid="{00000000-0005-0000-0000-0000B7150000}"/>
    <cellStyle name="Currency 49 5 7 2 2" xfId="45543" xr:uid="{00000000-0005-0000-0000-0000B8150000}"/>
    <cellStyle name="Currency 49 5 7 2 2 2" xfId="45544" xr:uid="{00000000-0005-0000-0000-0000B9150000}"/>
    <cellStyle name="Currency 49 5 7 2 3" xfId="45545" xr:uid="{00000000-0005-0000-0000-0000BA150000}"/>
    <cellStyle name="Currency 49 5 7 2 4" xfId="45546" xr:uid="{00000000-0005-0000-0000-0000BB150000}"/>
    <cellStyle name="Currency 49 5 7 2 5" xfId="45547" xr:uid="{00000000-0005-0000-0000-0000BC150000}"/>
    <cellStyle name="Currency 49 5 7 3" xfId="45548" xr:uid="{00000000-0005-0000-0000-0000BD150000}"/>
    <cellStyle name="Currency 49 5 7 3 2" xfId="45549" xr:uid="{00000000-0005-0000-0000-0000BE150000}"/>
    <cellStyle name="Currency 49 5 7 4" xfId="45550" xr:uid="{00000000-0005-0000-0000-0000BF150000}"/>
    <cellStyle name="Currency 49 5 7 4 2" xfId="45551" xr:uid="{00000000-0005-0000-0000-0000C0150000}"/>
    <cellStyle name="Currency 49 5 7 5" xfId="45552" xr:uid="{00000000-0005-0000-0000-0000C1150000}"/>
    <cellStyle name="Currency 49 5 7 6" xfId="45553" xr:uid="{00000000-0005-0000-0000-0000C2150000}"/>
    <cellStyle name="Currency 49 5 7 7" xfId="45554" xr:uid="{00000000-0005-0000-0000-0000C3150000}"/>
    <cellStyle name="Currency 49 5 7 8" xfId="45555" xr:uid="{00000000-0005-0000-0000-0000C4150000}"/>
    <cellStyle name="Currency 49 5 8" xfId="45556" xr:uid="{00000000-0005-0000-0000-0000C5150000}"/>
    <cellStyle name="Currency 49 5 8 2" xfId="45557" xr:uid="{00000000-0005-0000-0000-0000C6150000}"/>
    <cellStyle name="Currency 49 5 8 2 2" xfId="45558" xr:uid="{00000000-0005-0000-0000-0000C7150000}"/>
    <cellStyle name="Currency 49 5 8 3" xfId="45559" xr:uid="{00000000-0005-0000-0000-0000C8150000}"/>
    <cellStyle name="Currency 49 5 8 3 2" xfId="45560" xr:uid="{00000000-0005-0000-0000-0000C9150000}"/>
    <cellStyle name="Currency 49 5 8 4" xfId="45561" xr:uid="{00000000-0005-0000-0000-0000CA150000}"/>
    <cellStyle name="Currency 49 5 8 5" xfId="45562" xr:uid="{00000000-0005-0000-0000-0000CB150000}"/>
    <cellStyle name="Currency 49 5 8 6" xfId="45563" xr:uid="{00000000-0005-0000-0000-0000CC150000}"/>
    <cellStyle name="Currency 49 5 8 7" xfId="45564" xr:uid="{00000000-0005-0000-0000-0000CD150000}"/>
    <cellStyle name="Currency 49 5 9" xfId="45565" xr:uid="{00000000-0005-0000-0000-0000CE150000}"/>
    <cellStyle name="Currency 49 5 9 2" xfId="45566" xr:uid="{00000000-0005-0000-0000-0000CF150000}"/>
    <cellStyle name="Currency 49 5 9 2 2" xfId="45567" xr:uid="{00000000-0005-0000-0000-0000D0150000}"/>
    <cellStyle name="Currency 49 5 9 3" xfId="45568" xr:uid="{00000000-0005-0000-0000-0000D1150000}"/>
    <cellStyle name="Currency 49 5 9 4" xfId="45569" xr:uid="{00000000-0005-0000-0000-0000D2150000}"/>
    <cellStyle name="Currency 49 5 9 5" xfId="45570" xr:uid="{00000000-0005-0000-0000-0000D3150000}"/>
    <cellStyle name="Currency 49 6" xfId="45571" xr:uid="{00000000-0005-0000-0000-0000D4150000}"/>
    <cellStyle name="Currency 49 7" xfId="45572" xr:uid="{00000000-0005-0000-0000-0000D5150000}"/>
    <cellStyle name="Currency 49 7 2" xfId="45573" xr:uid="{00000000-0005-0000-0000-0000D6150000}"/>
    <cellStyle name="Currency 49 7 2 2" xfId="45574" xr:uid="{00000000-0005-0000-0000-0000D7150000}"/>
    <cellStyle name="Currency 49 7 2 2 2" xfId="45575" xr:uid="{00000000-0005-0000-0000-0000D8150000}"/>
    <cellStyle name="Currency 49 7 2 3" xfId="45576" xr:uid="{00000000-0005-0000-0000-0000D9150000}"/>
    <cellStyle name="Currency 49 7 2 4" xfId="45577" xr:uid="{00000000-0005-0000-0000-0000DA150000}"/>
    <cellStyle name="Currency 49 7 2 5" xfId="45578" xr:uid="{00000000-0005-0000-0000-0000DB150000}"/>
    <cellStyle name="Currency 49 7 3" xfId="45579" xr:uid="{00000000-0005-0000-0000-0000DC150000}"/>
    <cellStyle name="Currency 49 7 3 2" xfId="45580" xr:uid="{00000000-0005-0000-0000-0000DD150000}"/>
    <cellStyle name="Currency 49 7 4" xfId="45581" xr:uid="{00000000-0005-0000-0000-0000DE150000}"/>
    <cellStyle name="Currency 49 7 4 2" xfId="45582" xr:uid="{00000000-0005-0000-0000-0000DF150000}"/>
    <cellStyle name="Currency 49 7 5" xfId="45583" xr:uid="{00000000-0005-0000-0000-0000E0150000}"/>
    <cellStyle name="Currency 49 7 6" xfId="45584" xr:uid="{00000000-0005-0000-0000-0000E1150000}"/>
    <cellStyle name="Currency 49 7 7" xfId="45585" xr:uid="{00000000-0005-0000-0000-0000E2150000}"/>
    <cellStyle name="Currency 49 7 8" xfId="45586" xr:uid="{00000000-0005-0000-0000-0000E3150000}"/>
    <cellStyle name="Currency 49 8" xfId="45587" xr:uid="{00000000-0005-0000-0000-0000E4150000}"/>
    <cellStyle name="Currency 49 8 2" xfId="45588" xr:uid="{00000000-0005-0000-0000-0000E5150000}"/>
    <cellStyle name="Currency 49 8 2 2" xfId="45589" xr:uid="{00000000-0005-0000-0000-0000E6150000}"/>
    <cellStyle name="Currency 49 8 2 2 2" xfId="45590" xr:uid="{00000000-0005-0000-0000-0000E7150000}"/>
    <cellStyle name="Currency 49 8 2 3" xfId="45591" xr:uid="{00000000-0005-0000-0000-0000E8150000}"/>
    <cellStyle name="Currency 49 8 2 4" xfId="45592" xr:uid="{00000000-0005-0000-0000-0000E9150000}"/>
    <cellStyle name="Currency 49 8 2 5" xfId="45593" xr:uid="{00000000-0005-0000-0000-0000EA150000}"/>
    <cellStyle name="Currency 49 8 3" xfId="45594" xr:uid="{00000000-0005-0000-0000-0000EB150000}"/>
    <cellStyle name="Currency 49 8 3 2" xfId="45595" xr:uid="{00000000-0005-0000-0000-0000EC150000}"/>
    <cellStyle name="Currency 49 8 4" xfId="45596" xr:uid="{00000000-0005-0000-0000-0000ED150000}"/>
    <cellStyle name="Currency 49 8 4 2" xfId="45597" xr:uid="{00000000-0005-0000-0000-0000EE150000}"/>
    <cellStyle name="Currency 49 8 5" xfId="45598" xr:uid="{00000000-0005-0000-0000-0000EF150000}"/>
    <cellStyle name="Currency 49 8 6" xfId="45599" xr:uid="{00000000-0005-0000-0000-0000F0150000}"/>
    <cellStyle name="Currency 49 8 7" xfId="45600" xr:uid="{00000000-0005-0000-0000-0000F1150000}"/>
    <cellStyle name="Currency 49 8 8" xfId="45601" xr:uid="{00000000-0005-0000-0000-0000F2150000}"/>
    <cellStyle name="Currency 5" xfId="69" xr:uid="{00000000-0005-0000-0000-0000F3150000}"/>
    <cellStyle name="Currency 5 2" xfId="70" xr:uid="{00000000-0005-0000-0000-0000F4150000}"/>
    <cellStyle name="Currency 5 2 2" xfId="4407" xr:uid="{00000000-0005-0000-0000-0000F5150000}"/>
    <cellStyle name="Currency 5 2 2 2" xfId="45602" xr:uid="{00000000-0005-0000-0000-0000F6150000}"/>
    <cellStyle name="Currency 5 2 2 2 2" xfId="45603" xr:uid="{00000000-0005-0000-0000-0000F7150000}"/>
    <cellStyle name="Currency 5 2 2 3" xfId="45604" xr:uid="{00000000-0005-0000-0000-0000F8150000}"/>
    <cellStyle name="Currency 5 2 3" xfId="4408" xr:uid="{00000000-0005-0000-0000-0000F9150000}"/>
    <cellStyle name="Currency 5 2 3 2" xfId="45605" xr:uid="{00000000-0005-0000-0000-0000FA150000}"/>
    <cellStyle name="Currency 5 2 3 2 2" xfId="45606" xr:uid="{00000000-0005-0000-0000-0000FB150000}"/>
    <cellStyle name="Currency 5 2 3 3" xfId="45607" xr:uid="{00000000-0005-0000-0000-0000FC150000}"/>
    <cellStyle name="Currency 5 2 4" xfId="4409" xr:uid="{00000000-0005-0000-0000-0000FD150000}"/>
    <cellStyle name="Currency 5 2 4 2" xfId="45608" xr:uid="{00000000-0005-0000-0000-0000FE150000}"/>
    <cellStyle name="Currency 5 2 5" xfId="4410" xr:uid="{00000000-0005-0000-0000-0000FF150000}"/>
    <cellStyle name="Currency 5 2 5 2" xfId="45609" xr:uid="{00000000-0005-0000-0000-000000160000}"/>
    <cellStyle name="Currency 5 2 6" xfId="45610" xr:uid="{00000000-0005-0000-0000-000001160000}"/>
    <cellStyle name="Currency 5 3" xfId="4411" xr:uid="{00000000-0005-0000-0000-000002160000}"/>
    <cellStyle name="Currency 5 3 2" xfId="4412" xr:uid="{00000000-0005-0000-0000-000003160000}"/>
    <cellStyle name="Currency 5 3 2 2" xfId="4413" xr:uid="{00000000-0005-0000-0000-000004160000}"/>
    <cellStyle name="Currency 5 3 2 2 2" xfId="45611" xr:uid="{00000000-0005-0000-0000-000005160000}"/>
    <cellStyle name="Currency 5 3 2 3" xfId="45612" xr:uid="{00000000-0005-0000-0000-000006160000}"/>
    <cellStyle name="Currency 5 3 2 3 2" xfId="45613" xr:uid="{00000000-0005-0000-0000-000007160000}"/>
    <cellStyle name="Currency 5 3 2 4" xfId="45614" xr:uid="{00000000-0005-0000-0000-000008160000}"/>
    <cellStyle name="Currency 5 3 3" xfId="4414" xr:uid="{00000000-0005-0000-0000-000009160000}"/>
    <cellStyle name="Currency 5 3 3 2" xfId="4415" xr:uid="{00000000-0005-0000-0000-00000A160000}"/>
    <cellStyle name="Currency 5 3 3 3" xfId="4416" xr:uid="{00000000-0005-0000-0000-00000B160000}"/>
    <cellStyle name="Currency 5 3 3 3 2" xfId="4417" xr:uid="{00000000-0005-0000-0000-00000C160000}"/>
    <cellStyle name="Currency 5 3 3 3 3" xfId="4418" xr:uid="{00000000-0005-0000-0000-00000D160000}"/>
    <cellStyle name="Currency 5 3 4" xfId="4419" xr:uid="{00000000-0005-0000-0000-00000E160000}"/>
    <cellStyle name="Currency 5 3 4 2" xfId="45615" xr:uid="{00000000-0005-0000-0000-00000F160000}"/>
    <cellStyle name="Currency 5 3 5" xfId="45616" xr:uid="{00000000-0005-0000-0000-000010160000}"/>
    <cellStyle name="Currency 5 3 5 2" xfId="45617" xr:uid="{00000000-0005-0000-0000-000011160000}"/>
    <cellStyle name="Currency 5 3 6" xfId="45618" xr:uid="{00000000-0005-0000-0000-000012160000}"/>
    <cellStyle name="Currency 5 4" xfId="4420" xr:uid="{00000000-0005-0000-0000-000013160000}"/>
    <cellStyle name="Currency 5 4 2" xfId="45619" xr:uid="{00000000-0005-0000-0000-000014160000}"/>
    <cellStyle name="Currency 5 4 2 2" xfId="45620" xr:uid="{00000000-0005-0000-0000-000015160000}"/>
    <cellStyle name="Currency 5 4 3" xfId="45621" xr:uid="{00000000-0005-0000-0000-000016160000}"/>
    <cellStyle name="Currency 5 5" xfId="45622" xr:uid="{00000000-0005-0000-0000-000017160000}"/>
    <cellStyle name="Currency 5 5 2" xfId="45623" xr:uid="{00000000-0005-0000-0000-000018160000}"/>
    <cellStyle name="Currency 5 6" xfId="45624" xr:uid="{00000000-0005-0000-0000-000019160000}"/>
    <cellStyle name="Currency 50" xfId="4421" xr:uid="{00000000-0005-0000-0000-00001A160000}"/>
    <cellStyle name="Currency 50 2" xfId="45625" xr:uid="{00000000-0005-0000-0000-00001B160000}"/>
    <cellStyle name="Currency 50 2 2" xfId="45626" xr:uid="{00000000-0005-0000-0000-00001C160000}"/>
    <cellStyle name="Currency 50 3" xfId="45627" xr:uid="{00000000-0005-0000-0000-00001D160000}"/>
    <cellStyle name="Currency 50 3 2" xfId="45628" xr:uid="{00000000-0005-0000-0000-00001E160000}"/>
    <cellStyle name="Currency 50 4" xfId="45629" xr:uid="{00000000-0005-0000-0000-00001F160000}"/>
    <cellStyle name="Currency 50 4 2" xfId="45630" xr:uid="{00000000-0005-0000-0000-000020160000}"/>
    <cellStyle name="Currency 50 5" xfId="45631" xr:uid="{00000000-0005-0000-0000-000021160000}"/>
    <cellStyle name="Currency 50 5 10" xfId="45632" xr:uid="{00000000-0005-0000-0000-000022160000}"/>
    <cellStyle name="Currency 50 5 10 2" xfId="45633" xr:uid="{00000000-0005-0000-0000-000023160000}"/>
    <cellStyle name="Currency 50 5 11" xfId="45634" xr:uid="{00000000-0005-0000-0000-000024160000}"/>
    <cellStyle name="Currency 50 5 11 2" xfId="45635" xr:uid="{00000000-0005-0000-0000-000025160000}"/>
    <cellStyle name="Currency 50 5 12" xfId="45636" xr:uid="{00000000-0005-0000-0000-000026160000}"/>
    <cellStyle name="Currency 50 5 13" xfId="45637" xr:uid="{00000000-0005-0000-0000-000027160000}"/>
    <cellStyle name="Currency 50 5 14" xfId="45638" xr:uid="{00000000-0005-0000-0000-000028160000}"/>
    <cellStyle name="Currency 50 5 15" xfId="45639" xr:uid="{00000000-0005-0000-0000-000029160000}"/>
    <cellStyle name="Currency 50 5 2" xfId="45640" xr:uid="{00000000-0005-0000-0000-00002A160000}"/>
    <cellStyle name="Currency 50 5 3" xfId="45641" xr:uid="{00000000-0005-0000-0000-00002B160000}"/>
    <cellStyle name="Currency 50 5 3 10" xfId="45642" xr:uid="{00000000-0005-0000-0000-00002C160000}"/>
    <cellStyle name="Currency 50 5 3 11" xfId="45643" xr:uid="{00000000-0005-0000-0000-00002D160000}"/>
    <cellStyle name="Currency 50 5 3 2" xfId="45644" xr:uid="{00000000-0005-0000-0000-00002E160000}"/>
    <cellStyle name="Currency 50 5 3 2 2" xfId="45645" xr:uid="{00000000-0005-0000-0000-00002F160000}"/>
    <cellStyle name="Currency 50 5 3 2 2 2" xfId="45646" xr:uid="{00000000-0005-0000-0000-000030160000}"/>
    <cellStyle name="Currency 50 5 3 2 2 2 2" xfId="45647" xr:uid="{00000000-0005-0000-0000-000031160000}"/>
    <cellStyle name="Currency 50 5 3 2 2 3" xfId="45648" xr:uid="{00000000-0005-0000-0000-000032160000}"/>
    <cellStyle name="Currency 50 5 3 2 2 3 2" xfId="45649" xr:uid="{00000000-0005-0000-0000-000033160000}"/>
    <cellStyle name="Currency 50 5 3 2 2 4" xfId="45650" xr:uid="{00000000-0005-0000-0000-000034160000}"/>
    <cellStyle name="Currency 50 5 3 2 2 5" xfId="45651" xr:uid="{00000000-0005-0000-0000-000035160000}"/>
    <cellStyle name="Currency 50 5 3 2 2 6" xfId="45652" xr:uid="{00000000-0005-0000-0000-000036160000}"/>
    <cellStyle name="Currency 50 5 3 2 2 7" xfId="45653" xr:uid="{00000000-0005-0000-0000-000037160000}"/>
    <cellStyle name="Currency 50 5 3 2 3" xfId="45654" xr:uid="{00000000-0005-0000-0000-000038160000}"/>
    <cellStyle name="Currency 50 5 3 2 3 2" xfId="45655" xr:uid="{00000000-0005-0000-0000-000039160000}"/>
    <cellStyle name="Currency 50 5 3 2 3 2 2" xfId="45656" xr:uid="{00000000-0005-0000-0000-00003A160000}"/>
    <cellStyle name="Currency 50 5 3 2 3 3" xfId="45657" xr:uid="{00000000-0005-0000-0000-00003B160000}"/>
    <cellStyle name="Currency 50 5 3 2 3 4" xfId="45658" xr:uid="{00000000-0005-0000-0000-00003C160000}"/>
    <cellStyle name="Currency 50 5 3 2 3 5" xfId="45659" xr:uid="{00000000-0005-0000-0000-00003D160000}"/>
    <cellStyle name="Currency 50 5 3 2 4" xfId="45660" xr:uid="{00000000-0005-0000-0000-00003E160000}"/>
    <cellStyle name="Currency 50 5 3 2 4 2" xfId="45661" xr:uid="{00000000-0005-0000-0000-00003F160000}"/>
    <cellStyle name="Currency 50 5 3 2 5" xfId="45662" xr:uid="{00000000-0005-0000-0000-000040160000}"/>
    <cellStyle name="Currency 50 5 3 2 5 2" xfId="45663" xr:uid="{00000000-0005-0000-0000-000041160000}"/>
    <cellStyle name="Currency 50 5 3 2 6" xfId="45664" xr:uid="{00000000-0005-0000-0000-000042160000}"/>
    <cellStyle name="Currency 50 5 3 2 7" xfId="45665" xr:uid="{00000000-0005-0000-0000-000043160000}"/>
    <cellStyle name="Currency 50 5 3 2 8" xfId="45666" xr:uid="{00000000-0005-0000-0000-000044160000}"/>
    <cellStyle name="Currency 50 5 3 2 9" xfId="45667" xr:uid="{00000000-0005-0000-0000-000045160000}"/>
    <cellStyle name="Currency 50 5 3 3" xfId="45668" xr:uid="{00000000-0005-0000-0000-000046160000}"/>
    <cellStyle name="Currency 50 5 3 3 2" xfId="45669" xr:uid="{00000000-0005-0000-0000-000047160000}"/>
    <cellStyle name="Currency 50 5 3 3 2 2" xfId="45670" xr:uid="{00000000-0005-0000-0000-000048160000}"/>
    <cellStyle name="Currency 50 5 3 3 2 2 2" xfId="45671" xr:uid="{00000000-0005-0000-0000-000049160000}"/>
    <cellStyle name="Currency 50 5 3 3 2 3" xfId="45672" xr:uid="{00000000-0005-0000-0000-00004A160000}"/>
    <cellStyle name="Currency 50 5 3 3 2 4" xfId="45673" xr:uid="{00000000-0005-0000-0000-00004B160000}"/>
    <cellStyle name="Currency 50 5 3 3 2 5" xfId="45674" xr:uid="{00000000-0005-0000-0000-00004C160000}"/>
    <cellStyle name="Currency 50 5 3 3 3" xfId="45675" xr:uid="{00000000-0005-0000-0000-00004D160000}"/>
    <cellStyle name="Currency 50 5 3 3 3 2" xfId="45676" xr:uid="{00000000-0005-0000-0000-00004E160000}"/>
    <cellStyle name="Currency 50 5 3 3 4" xfId="45677" xr:uid="{00000000-0005-0000-0000-00004F160000}"/>
    <cellStyle name="Currency 50 5 3 3 4 2" xfId="45678" xr:uid="{00000000-0005-0000-0000-000050160000}"/>
    <cellStyle name="Currency 50 5 3 3 5" xfId="45679" xr:uid="{00000000-0005-0000-0000-000051160000}"/>
    <cellStyle name="Currency 50 5 3 3 6" xfId="45680" xr:uid="{00000000-0005-0000-0000-000052160000}"/>
    <cellStyle name="Currency 50 5 3 3 7" xfId="45681" xr:uid="{00000000-0005-0000-0000-000053160000}"/>
    <cellStyle name="Currency 50 5 3 3 8" xfId="45682" xr:uid="{00000000-0005-0000-0000-000054160000}"/>
    <cellStyle name="Currency 50 5 3 4" xfId="45683" xr:uid="{00000000-0005-0000-0000-000055160000}"/>
    <cellStyle name="Currency 50 5 3 4 2" xfId="45684" xr:uid="{00000000-0005-0000-0000-000056160000}"/>
    <cellStyle name="Currency 50 5 3 4 2 2" xfId="45685" xr:uid="{00000000-0005-0000-0000-000057160000}"/>
    <cellStyle name="Currency 50 5 3 4 3" xfId="45686" xr:uid="{00000000-0005-0000-0000-000058160000}"/>
    <cellStyle name="Currency 50 5 3 4 3 2" xfId="45687" xr:uid="{00000000-0005-0000-0000-000059160000}"/>
    <cellStyle name="Currency 50 5 3 4 4" xfId="45688" xr:uid="{00000000-0005-0000-0000-00005A160000}"/>
    <cellStyle name="Currency 50 5 3 4 5" xfId="45689" xr:uid="{00000000-0005-0000-0000-00005B160000}"/>
    <cellStyle name="Currency 50 5 3 4 6" xfId="45690" xr:uid="{00000000-0005-0000-0000-00005C160000}"/>
    <cellStyle name="Currency 50 5 3 4 7" xfId="45691" xr:uid="{00000000-0005-0000-0000-00005D160000}"/>
    <cellStyle name="Currency 50 5 3 5" xfId="45692" xr:uid="{00000000-0005-0000-0000-00005E160000}"/>
    <cellStyle name="Currency 50 5 3 5 2" xfId="45693" xr:uid="{00000000-0005-0000-0000-00005F160000}"/>
    <cellStyle name="Currency 50 5 3 5 2 2" xfId="45694" xr:uid="{00000000-0005-0000-0000-000060160000}"/>
    <cellStyle name="Currency 50 5 3 5 3" xfId="45695" xr:uid="{00000000-0005-0000-0000-000061160000}"/>
    <cellStyle name="Currency 50 5 3 5 4" xfId="45696" xr:uid="{00000000-0005-0000-0000-000062160000}"/>
    <cellStyle name="Currency 50 5 3 5 5" xfId="45697" xr:uid="{00000000-0005-0000-0000-000063160000}"/>
    <cellStyle name="Currency 50 5 3 6" xfId="45698" xr:uid="{00000000-0005-0000-0000-000064160000}"/>
    <cellStyle name="Currency 50 5 3 6 2" xfId="45699" xr:uid="{00000000-0005-0000-0000-000065160000}"/>
    <cellStyle name="Currency 50 5 3 7" xfId="45700" xr:uid="{00000000-0005-0000-0000-000066160000}"/>
    <cellStyle name="Currency 50 5 3 7 2" xfId="45701" xr:uid="{00000000-0005-0000-0000-000067160000}"/>
    <cellStyle name="Currency 50 5 3 8" xfId="45702" xr:uid="{00000000-0005-0000-0000-000068160000}"/>
    <cellStyle name="Currency 50 5 3 9" xfId="45703" xr:uid="{00000000-0005-0000-0000-000069160000}"/>
    <cellStyle name="Currency 50 5 4" xfId="45704" xr:uid="{00000000-0005-0000-0000-00006A160000}"/>
    <cellStyle name="Currency 50 5 4 2" xfId="45705" xr:uid="{00000000-0005-0000-0000-00006B160000}"/>
    <cellStyle name="Currency 50 5 4 2 2" xfId="45706" xr:uid="{00000000-0005-0000-0000-00006C160000}"/>
    <cellStyle name="Currency 50 5 4 2 2 2" xfId="45707" xr:uid="{00000000-0005-0000-0000-00006D160000}"/>
    <cellStyle name="Currency 50 5 4 2 3" xfId="45708" xr:uid="{00000000-0005-0000-0000-00006E160000}"/>
    <cellStyle name="Currency 50 5 4 2 3 2" xfId="45709" xr:uid="{00000000-0005-0000-0000-00006F160000}"/>
    <cellStyle name="Currency 50 5 4 2 4" xfId="45710" xr:uid="{00000000-0005-0000-0000-000070160000}"/>
    <cellStyle name="Currency 50 5 4 2 5" xfId="45711" xr:uid="{00000000-0005-0000-0000-000071160000}"/>
    <cellStyle name="Currency 50 5 4 2 6" xfId="45712" xr:uid="{00000000-0005-0000-0000-000072160000}"/>
    <cellStyle name="Currency 50 5 4 2 7" xfId="45713" xr:uid="{00000000-0005-0000-0000-000073160000}"/>
    <cellStyle name="Currency 50 5 4 3" xfId="45714" xr:uid="{00000000-0005-0000-0000-000074160000}"/>
    <cellStyle name="Currency 50 5 4 3 2" xfId="45715" xr:uid="{00000000-0005-0000-0000-000075160000}"/>
    <cellStyle name="Currency 50 5 4 3 2 2" xfId="45716" xr:uid="{00000000-0005-0000-0000-000076160000}"/>
    <cellStyle name="Currency 50 5 4 3 3" xfId="45717" xr:uid="{00000000-0005-0000-0000-000077160000}"/>
    <cellStyle name="Currency 50 5 4 3 4" xfId="45718" xr:uid="{00000000-0005-0000-0000-000078160000}"/>
    <cellStyle name="Currency 50 5 4 3 5" xfId="45719" xr:uid="{00000000-0005-0000-0000-000079160000}"/>
    <cellStyle name="Currency 50 5 4 4" xfId="45720" xr:uid="{00000000-0005-0000-0000-00007A160000}"/>
    <cellStyle name="Currency 50 5 4 4 2" xfId="45721" xr:uid="{00000000-0005-0000-0000-00007B160000}"/>
    <cellStyle name="Currency 50 5 4 5" xfId="45722" xr:uid="{00000000-0005-0000-0000-00007C160000}"/>
    <cellStyle name="Currency 50 5 4 5 2" xfId="45723" xr:uid="{00000000-0005-0000-0000-00007D160000}"/>
    <cellStyle name="Currency 50 5 4 6" xfId="45724" xr:uid="{00000000-0005-0000-0000-00007E160000}"/>
    <cellStyle name="Currency 50 5 4 7" xfId="45725" xr:uid="{00000000-0005-0000-0000-00007F160000}"/>
    <cellStyle name="Currency 50 5 4 8" xfId="45726" xr:uid="{00000000-0005-0000-0000-000080160000}"/>
    <cellStyle name="Currency 50 5 4 9" xfId="45727" xr:uid="{00000000-0005-0000-0000-000081160000}"/>
    <cellStyle name="Currency 50 5 5" xfId="45728" xr:uid="{00000000-0005-0000-0000-000082160000}"/>
    <cellStyle name="Currency 50 5 5 2" xfId="45729" xr:uid="{00000000-0005-0000-0000-000083160000}"/>
    <cellStyle name="Currency 50 5 5 2 2" xfId="45730" xr:uid="{00000000-0005-0000-0000-000084160000}"/>
    <cellStyle name="Currency 50 5 5 2 2 2" xfId="45731" xr:uid="{00000000-0005-0000-0000-000085160000}"/>
    <cellStyle name="Currency 50 5 5 2 3" xfId="45732" xr:uid="{00000000-0005-0000-0000-000086160000}"/>
    <cellStyle name="Currency 50 5 5 2 3 2" xfId="45733" xr:uid="{00000000-0005-0000-0000-000087160000}"/>
    <cellStyle name="Currency 50 5 5 2 4" xfId="45734" xr:uid="{00000000-0005-0000-0000-000088160000}"/>
    <cellStyle name="Currency 50 5 5 2 5" xfId="45735" xr:uid="{00000000-0005-0000-0000-000089160000}"/>
    <cellStyle name="Currency 50 5 5 2 6" xfId="45736" xr:uid="{00000000-0005-0000-0000-00008A160000}"/>
    <cellStyle name="Currency 50 5 5 2 7" xfId="45737" xr:uid="{00000000-0005-0000-0000-00008B160000}"/>
    <cellStyle name="Currency 50 5 5 3" xfId="45738" xr:uid="{00000000-0005-0000-0000-00008C160000}"/>
    <cellStyle name="Currency 50 5 5 3 2" xfId="45739" xr:uid="{00000000-0005-0000-0000-00008D160000}"/>
    <cellStyle name="Currency 50 5 5 3 2 2" xfId="45740" xr:uid="{00000000-0005-0000-0000-00008E160000}"/>
    <cellStyle name="Currency 50 5 5 3 3" xfId="45741" xr:uid="{00000000-0005-0000-0000-00008F160000}"/>
    <cellStyle name="Currency 50 5 5 3 4" xfId="45742" xr:uid="{00000000-0005-0000-0000-000090160000}"/>
    <cellStyle name="Currency 50 5 5 3 5" xfId="45743" xr:uid="{00000000-0005-0000-0000-000091160000}"/>
    <cellStyle name="Currency 50 5 5 4" xfId="45744" xr:uid="{00000000-0005-0000-0000-000092160000}"/>
    <cellStyle name="Currency 50 5 5 4 2" xfId="45745" xr:uid="{00000000-0005-0000-0000-000093160000}"/>
    <cellStyle name="Currency 50 5 5 5" xfId="45746" xr:uid="{00000000-0005-0000-0000-000094160000}"/>
    <cellStyle name="Currency 50 5 5 5 2" xfId="45747" xr:uid="{00000000-0005-0000-0000-000095160000}"/>
    <cellStyle name="Currency 50 5 5 6" xfId="45748" xr:uid="{00000000-0005-0000-0000-000096160000}"/>
    <cellStyle name="Currency 50 5 5 7" xfId="45749" xr:uid="{00000000-0005-0000-0000-000097160000}"/>
    <cellStyle name="Currency 50 5 5 8" xfId="45750" xr:uid="{00000000-0005-0000-0000-000098160000}"/>
    <cellStyle name="Currency 50 5 5 9" xfId="45751" xr:uid="{00000000-0005-0000-0000-000099160000}"/>
    <cellStyle name="Currency 50 5 6" xfId="45752" xr:uid="{00000000-0005-0000-0000-00009A160000}"/>
    <cellStyle name="Currency 50 5 6 2" xfId="45753" xr:uid="{00000000-0005-0000-0000-00009B160000}"/>
    <cellStyle name="Currency 50 5 6 2 2" xfId="45754" xr:uid="{00000000-0005-0000-0000-00009C160000}"/>
    <cellStyle name="Currency 50 5 6 2 2 2" xfId="45755" xr:uid="{00000000-0005-0000-0000-00009D160000}"/>
    <cellStyle name="Currency 50 5 6 2 3" xfId="45756" xr:uid="{00000000-0005-0000-0000-00009E160000}"/>
    <cellStyle name="Currency 50 5 6 2 3 2" xfId="45757" xr:uid="{00000000-0005-0000-0000-00009F160000}"/>
    <cellStyle name="Currency 50 5 6 2 4" xfId="45758" xr:uid="{00000000-0005-0000-0000-0000A0160000}"/>
    <cellStyle name="Currency 50 5 6 2 5" xfId="45759" xr:uid="{00000000-0005-0000-0000-0000A1160000}"/>
    <cellStyle name="Currency 50 5 6 2 6" xfId="45760" xr:uid="{00000000-0005-0000-0000-0000A2160000}"/>
    <cellStyle name="Currency 50 5 6 2 7" xfId="45761" xr:uid="{00000000-0005-0000-0000-0000A3160000}"/>
    <cellStyle name="Currency 50 5 6 3" xfId="45762" xr:uid="{00000000-0005-0000-0000-0000A4160000}"/>
    <cellStyle name="Currency 50 5 6 3 2" xfId="45763" xr:uid="{00000000-0005-0000-0000-0000A5160000}"/>
    <cellStyle name="Currency 50 5 6 3 2 2" xfId="45764" xr:uid="{00000000-0005-0000-0000-0000A6160000}"/>
    <cellStyle name="Currency 50 5 6 3 3" xfId="45765" xr:uid="{00000000-0005-0000-0000-0000A7160000}"/>
    <cellStyle name="Currency 50 5 6 3 4" xfId="45766" xr:uid="{00000000-0005-0000-0000-0000A8160000}"/>
    <cellStyle name="Currency 50 5 6 3 5" xfId="45767" xr:uid="{00000000-0005-0000-0000-0000A9160000}"/>
    <cellStyle name="Currency 50 5 6 4" xfId="45768" xr:uid="{00000000-0005-0000-0000-0000AA160000}"/>
    <cellStyle name="Currency 50 5 6 4 2" xfId="45769" xr:uid="{00000000-0005-0000-0000-0000AB160000}"/>
    <cellStyle name="Currency 50 5 6 5" xfId="45770" xr:uid="{00000000-0005-0000-0000-0000AC160000}"/>
    <cellStyle name="Currency 50 5 6 5 2" xfId="45771" xr:uid="{00000000-0005-0000-0000-0000AD160000}"/>
    <cellStyle name="Currency 50 5 6 6" xfId="45772" xr:uid="{00000000-0005-0000-0000-0000AE160000}"/>
    <cellStyle name="Currency 50 5 6 7" xfId="45773" xr:uid="{00000000-0005-0000-0000-0000AF160000}"/>
    <cellStyle name="Currency 50 5 6 8" xfId="45774" xr:uid="{00000000-0005-0000-0000-0000B0160000}"/>
    <cellStyle name="Currency 50 5 6 9" xfId="45775" xr:uid="{00000000-0005-0000-0000-0000B1160000}"/>
    <cellStyle name="Currency 50 5 7" xfId="45776" xr:uid="{00000000-0005-0000-0000-0000B2160000}"/>
    <cellStyle name="Currency 50 5 7 2" xfId="45777" xr:uid="{00000000-0005-0000-0000-0000B3160000}"/>
    <cellStyle name="Currency 50 5 7 2 2" xfId="45778" xr:uid="{00000000-0005-0000-0000-0000B4160000}"/>
    <cellStyle name="Currency 50 5 7 2 2 2" xfId="45779" xr:uid="{00000000-0005-0000-0000-0000B5160000}"/>
    <cellStyle name="Currency 50 5 7 2 3" xfId="45780" xr:uid="{00000000-0005-0000-0000-0000B6160000}"/>
    <cellStyle name="Currency 50 5 7 2 4" xfId="45781" xr:uid="{00000000-0005-0000-0000-0000B7160000}"/>
    <cellStyle name="Currency 50 5 7 2 5" xfId="45782" xr:uid="{00000000-0005-0000-0000-0000B8160000}"/>
    <cellStyle name="Currency 50 5 7 3" xfId="45783" xr:uid="{00000000-0005-0000-0000-0000B9160000}"/>
    <cellStyle name="Currency 50 5 7 3 2" xfId="45784" xr:uid="{00000000-0005-0000-0000-0000BA160000}"/>
    <cellStyle name="Currency 50 5 7 4" xfId="45785" xr:uid="{00000000-0005-0000-0000-0000BB160000}"/>
    <cellStyle name="Currency 50 5 7 4 2" xfId="45786" xr:uid="{00000000-0005-0000-0000-0000BC160000}"/>
    <cellStyle name="Currency 50 5 7 5" xfId="45787" xr:uid="{00000000-0005-0000-0000-0000BD160000}"/>
    <cellStyle name="Currency 50 5 7 6" xfId="45788" xr:uid="{00000000-0005-0000-0000-0000BE160000}"/>
    <cellStyle name="Currency 50 5 7 7" xfId="45789" xr:uid="{00000000-0005-0000-0000-0000BF160000}"/>
    <cellStyle name="Currency 50 5 7 8" xfId="45790" xr:uid="{00000000-0005-0000-0000-0000C0160000}"/>
    <cellStyle name="Currency 50 5 8" xfId="45791" xr:uid="{00000000-0005-0000-0000-0000C1160000}"/>
    <cellStyle name="Currency 50 5 8 2" xfId="45792" xr:uid="{00000000-0005-0000-0000-0000C2160000}"/>
    <cellStyle name="Currency 50 5 8 2 2" xfId="45793" xr:uid="{00000000-0005-0000-0000-0000C3160000}"/>
    <cellStyle name="Currency 50 5 8 3" xfId="45794" xr:uid="{00000000-0005-0000-0000-0000C4160000}"/>
    <cellStyle name="Currency 50 5 8 3 2" xfId="45795" xr:uid="{00000000-0005-0000-0000-0000C5160000}"/>
    <cellStyle name="Currency 50 5 8 4" xfId="45796" xr:uid="{00000000-0005-0000-0000-0000C6160000}"/>
    <cellStyle name="Currency 50 5 8 5" xfId="45797" xr:uid="{00000000-0005-0000-0000-0000C7160000}"/>
    <cellStyle name="Currency 50 5 8 6" xfId="45798" xr:uid="{00000000-0005-0000-0000-0000C8160000}"/>
    <cellStyle name="Currency 50 5 8 7" xfId="45799" xr:uid="{00000000-0005-0000-0000-0000C9160000}"/>
    <cellStyle name="Currency 50 5 9" xfId="45800" xr:uid="{00000000-0005-0000-0000-0000CA160000}"/>
    <cellStyle name="Currency 50 5 9 2" xfId="45801" xr:uid="{00000000-0005-0000-0000-0000CB160000}"/>
    <cellStyle name="Currency 50 5 9 2 2" xfId="45802" xr:uid="{00000000-0005-0000-0000-0000CC160000}"/>
    <cellStyle name="Currency 50 5 9 3" xfId="45803" xr:uid="{00000000-0005-0000-0000-0000CD160000}"/>
    <cellStyle name="Currency 50 5 9 4" xfId="45804" xr:uid="{00000000-0005-0000-0000-0000CE160000}"/>
    <cellStyle name="Currency 50 5 9 5" xfId="45805" xr:uid="{00000000-0005-0000-0000-0000CF160000}"/>
    <cellStyle name="Currency 50 6" xfId="45806" xr:uid="{00000000-0005-0000-0000-0000D0160000}"/>
    <cellStyle name="Currency 50 7" xfId="45807" xr:uid="{00000000-0005-0000-0000-0000D1160000}"/>
    <cellStyle name="Currency 50 7 2" xfId="45808" xr:uid="{00000000-0005-0000-0000-0000D2160000}"/>
    <cellStyle name="Currency 50 7 2 2" xfId="45809" xr:uid="{00000000-0005-0000-0000-0000D3160000}"/>
    <cellStyle name="Currency 50 7 2 2 2" xfId="45810" xr:uid="{00000000-0005-0000-0000-0000D4160000}"/>
    <cellStyle name="Currency 50 7 2 3" xfId="45811" xr:uid="{00000000-0005-0000-0000-0000D5160000}"/>
    <cellStyle name="Currency 50 7 2 4" xfId="45812" xr:uid="{00000000-0005-0000-0000-0000D6160000}"/>
    <cellStyle name="Currency 50 7 2 5" xfId="45813" xr:uid="{00000000-0005-0000-0000-0000D7160000}"/>
    <cellStyle name="Currency 50 7 3" xfId="45814" xr:uid="{00000000-0005-0000-0000-0000D8160000}"/>
    <cellStyle name="Currency 50 7 3 2" xfId="45815" xr:uid="{00000000-0005-0000-0000-0000D9160000}"/>
    <cellStyle name="Currency 50 7 4" xfId="45816" xr:uid="{00000000-0005-0000-0000-0000DA160000}"/>
    <cellStyle name="Currency 50 7 4 2" xfId="45817" xr:uid="{00000000-0005-0000-0000-0000DB160000}"/>
    <cellStyle name="Currency 50 7 5" xfId="45818" xr:uid="{00000000-0005-0000-0000-0000DC160000}"/>
    <cellStyle name="Currency 50 7 6" xfId="45819" xr:uid="{00000000-0005-0000-0000-0000DD160000}"/>
    <cellStyle name="Currency 50 7 7" xfId="45820" xr:uid="{00000000-0005-0000-0000-0000DE160000}"/>
    <cellStyle name="Currency 50 7 8" xfId="45821" xr:uid="{00000000-0005-0000-0000-0000DF160000}"/>
    <cellStyle name="Currency 50 8" xfId="45822" xr:uid="{00000000-0005-0000-0000-0000E0160000}"/>
    <cellStyle name="Currency 50 8 2" xfId="45823" xr:uid="{00000000-0005-0000-0000-0000E1160000}"/>
    <cellStyle name="Currency 50 8 2 2" xfId="45824" xr:uid="{00000000-0005-0000-0000-0000E2160000}"/>
    <cellStyle name="Currency 50 8 2 2 2" xfId="45825" xr:uid="{00000000-0005-0000-0000-0000E3160000}"/>
    <cellStyle name="Currency 50 8 2 3" xfId="45826" xr:uid="{00000000-0005-0000-0000-0000E4160000}"/>
    <cellStyle name="Currency 50 8 2 4" xfId="45827" xr:uid="{00000000-0005-0000-0000-0000E5160000}"/>
    <cellStyle name="Currency 50 8 2 5" xfId="45828" xr:uid="{00000000-0005-0000-0000-0000E6160000}"/>
    <cellStyle name="Currency 50 8 3" xfId="45829" xr:uid="{00000000-0005-0000-0000-0000E7160000}"/>
    <cellStyle name="Currency 50 8 3 2" xfId="45830" xr:uid="{00000000-0005-0000-0000-0000E8160000}"/>
    <cellStyle name="Currency 50 8 4" xfId="45831" xr:uid="{00000000-0005-0000-0000-0000E9160000}"/>
    <cellStyle name="Currency 50 8 4 2" xfId="45832" xr:uid="{00000000-0005-0000-0000-0000EA160000}"/>
    <cellStyle name="Currency 50 8 5" xfId="45833" xr:uid="{00000000-0005-0000-0000-0000EB160000}"/>
    <cellStyle name="Currency 50 8 6" xfId="45834" xr:uid="{00000000-0005-0000-0000-0000EC160000}"/>
    <cellStyle name="Currency 50 8 7" xfId="45835" xr:uid="{00000000-0005-0000-0000-0000ED160000}"/>
    <cellStyle name="Currency 50 8 8" xfId="45836" xr:uid="{00000000-0005-0000-0000-0000EE160000}"/>
    <cellStyle name="Currency 51" xfId="4422" xr:uid="{00000000-0005-0000-0000-0000EF160000}"/>
    <cellStyle name="Currency 51 2" xfId="45837" xr:uid="{00000000-0005-0000-0000-0000F0160000}"/>
    <cellStyle name="Currency 51 2 2" xfId="45838" xr:uid="{00000000-0005-0000-0000-0000F1160000}"/>
    <cellStyle name="Currency 51 3" xfId="45839" xr:uid="{00000000-0005-0000-0000-0000F2160000}"/>
    <cellStyle name="Currency 51 3 2" xfId="45840" xr:uid="{00000000-0005-0000-0000-0000F3160000}"/>
    <cellStyle name="Currency 51 4" xfId="45841" xr:uid="{00000000-0005-0000-0000-0000F4160000}"/>
    <cellStyle name="Currency 51 4 2" xfId="45842" xr:uid="{00000000-0005-0000-0000-0000F5160000}"/>
    <cellStyle name="Currency 51 5" xfId="45843" xr:uid="{00000000-0005-0000-0000-0000F6160000}"/>
    <cellStyle name="Currency 51 5 10" xfId="45844" xr:uid="{00000000-0005-0000-0000-0000F7160000}"/>
    <cellStyle name="Currency 51 5 10 2" xfId="45845" xr:uid="{00000000-0005-0000-0000-0000F8160000}"/>
    <cellStyle name="Currency 51 5 11" xfId="45846" xr:uid="{00000000-0005-0000-0000-0000F9160000}"/>
    <cellStyle name="Currency 51 5 11 2" xfId="45847" xr:uid="{00000000-0005-0000-0000-0000FA160000}"/>
    <cellStyle name="Currency 51 5 12" xfId="45848" xr:uid="{00000000-0005-0000-0000-0000FB160000}"/>
    <cellStyle name="Currency 51 5 13" xfId="45849" xr:uid="{00000000-0005-0000-0000-0000FC160000}"/>
    <cellStyle name="Currency 51 5 14" xfId="45850" xr:uid="{00000000-0005-0000-0000-0000FD160000}"/>
    <cellStyle name="Currency 51 5 15" xfId="45851" xr:uid="{00000000-0005-0000-0000-0000FE160000}"/>
    <cellStyle name="Currency 51 5 2" xfId="45852" xr:uid="{00000000-0005-0000-0000-0000FF160000}"/>
    <cellStyle name="Currency 51 5 3" xfId="45853" xr:uid="{00000000-0005-0000-0000-000000170000}"/>
    <cellStyle name="Currency 51 5 3 10" xfId="45854" xr:uid="{00000000-0005-0000-0000-000001170000}"/>
    <cellStyle name="Currency 51 5 3 11" xfId="45855" xr:uid="{00000000-0005-0000-0000-000002170000}"/>
    <cellStyle name="Currency 51 5 3 2" xfId="45856" xr:uid="{00000000-0005-0000-0000-000003170000}"/>
    <cellStyle name="Currency 51 5 3 2 2" xfId="45857" xr:uid="{00000000-0005-0000-0000-000004170000}"/>
    <cellStyle name="Currency 51 5 3 2 2 2" xfId="45858" xr:uid="{00000000-0005-0000-0000-000005170000}"/>
    <cellStyle name="Currency 51 5 3 2 2 2 2" xfId="45859" xr:uid="{00000000-0005-0000-0000-000006170000}"/>
    <cellStyle name="Currency 51 5 3 2 2 3" xfId="45860" xr:uid="{00000000-0005-0000-0000-000007170000}"/>
    <cellStyle name="Currency 51 5 3 2 2 3 2" xfId="45861" xr:uid="{00000000-0005-0000-0000-000008170000}"/>
    <cellStyle name="Currency 51 5 3 2 2 4" xfId="45862" xr:uid="{00000000-0005-0000-0000-000009170000}"/>
    <cellStyle name="Currency 51 5 3 2 2 5" xfId="45863" xr:uid="{00000000-0005-0000-0000-00000A170000}"/>
    <cellStyle name="Currency 51 5 3 2 2 6" xfId="45864" xr:uid="{00000000-0005-0000-0000-00000B170000}"/>
    <cellStyle name="Currency 51 5 3 2 2 7" xfId="45865" xr:uid="{00000000-0005-0000-0000-00000C170000}"/>
    <cellStyle name="Currency 51 5 3 2 3" xfId="45866" xr:uid="{00000000-0005-0000-0000-00000D170000}"/>
    <cellStyle name="Currency 51 5 3 2 3 2" xfId="45867" xr:uid="{00000000-0005-0000-0000-00000E170000}"/>
    <cellStyle name="Currency 51 5 3 2 3 2 2" xfId="45868" xr:uid="{00000000-0005-0000-0000-00000F170000}"/>
    <cellStyle name="Currency 51 5 3 2 3 3" xfId="45869" xr:uid="{00000000-0005-0000-0000-000010170000}"/>
    <cellStyle name="Currency 51 5 3 2 3 4" xfId="45870" xr:uid="{00000000-0005-0000-0000-000011170000}"/>
    <cellStyle name="Currency 51 5 3 2 3 5" xfId="45871" xr:uid="{00000000-0005-0000-0000-000012170000}"/>
    <cellStyle name="Currency 51 5 3 2 4" xfId="45872" xr:uid="{00000000-0005-0000-0000-000013170000}"/>
    <cellStyle name="Currency 51 5 3 2 4 2" xfId="45873" xr:uid="{00000000-0005-0000-0000-000014170000}"/>
    <cellStyle name="Currency 51 5 3 2 5" xfId="45874" xr:uid="{00000000-0005-0000-0000-000015170000}"/>
    <cellStyle name="Currency 51 5 3 2 5 2" xfId="45875" xr:uid="{00000000-0005-0000-0000-000016170000}"/>
    <cellStyle name="Currency 51 5 3 2 6" xfId="45876" xr:uid="{00000000-0005-0000-0000-000017170000}"/>
    <cellStyle name="Currency 51 5 3 2 7" xfId="45877" xr:uid="{00000000-0005-0000-0000-000018170000}"/>
    <cellStyle name="Currency 51 5 3 2 8" xfId="45878" xr:uid="{00000000-0005-0000-0000-000019170000}"/>
    <cellStyle name="Currency 51 5 3 2 9" xfId="45879" xr:uid="{00000000-0005-0000-0000-00001A170000}"/>
    <cellStyle name="Currency 51 5 3 3" xfId="45880" xr:uid="{00000000-0005-0000-0000-00001B170000}"/>
    <cellStyle name="Currency 51 5 3 3 2" xfId="45881" xr:uid="{00000000-0005-0000-0000-00001C170000}"/>
    <cellStyle name="Currency 51 5 3 3 2 2" xfId="45882" xr:uid="{00000000-0005-0000-0000-00001D170000}"/>
    <cellStyle name="Currency 51 5 3 3 2 2 2" xfId="45883" xr:uid="{00000000-0005-0000-0000-00001E170000}"/>
    <cellStyle name="Currency 51 5 3 3 2 3" xfId="45884" xr:uid="{00000000-0005-0000-0000-00001F170000}"/>
    <cellStyle name="Currency 51 5 3 3 2 4" xfId="45885" xr:uid="{00000000-0005-0000-0000-000020170000}"/>
    <cellStyle name="Currency 51 5 3 3 2 5" xfId="45886" xr:uid="{00000000-0005-0000-0000-000021170000}"/>
    <cellStyle name="Currency 51 5 3 3 3" xfId="45887" xr:uid="{00000000-0005-0000-0000-000022170000}"/>
    <cellStyle name="Currency 51 5 3 3 3 2" xfId="45888" xr:uid="{00000000-0005-0000-0000-000023170000}"/>
    <cellStyle name="Currency 51 5 3 3 4" xfId="45889" xr:uid="{00000000-0005-0000-0000-000024170000}"/>
    <cellStyle name="Currency 51 5 3 3 4 2" xfId="45890" xr:uid="{00000000-0005-0000-0000-000025170000}"/>
    <cellStyle name="Currency 51 5 3 3 5" xfId="45891" xr:uid="{00000000-0005-0000-0000-000026170000}"/>
    <cellStyle name="Currency 51 5 3 3 6" xfId="45892" xr:uid="{00000000-0005-0000-0000-000027170000}"/>
    <cellStyle name="Currency 51 5 3 3 7" xfId="45893" xr:uid="{00000000-0005-0000-0000-000028170000}"/>
    <cellStyle name="Currency 51 5 3 3 8" xfId="45894" xr:uid="{00000000-0005-0000-0000-000029170000}"/>
    <cellStyle name="Currency 51 5 3 4" xfId="45895" xr:uid="{00000000-0005-0000-0000-00002A170000}"/>
    <cellStyle name="Currency 51 5 3 4 2" xfId="45896" xr:uid="{00000000-0005-0000-0000-00002B170000}"/>
    <cellStyle name="Currency 51 5 3 4 2 2" xfId="45897" xr:uid="{00000000-0005-0000-0000-00002C170000}"/>
    <cellStyle name="Currency 51 5 3 4 3" xfId="45898" xr:uid="{00000000-0005-0000-0000-00002D170000}"/>
    <cellStyle name="Currency 51 5 3 4 3 2" xfId="45899" xr:uid="{00000000-0005-0000-0000-00002E170000}"/>
    <cellStyle name="Currency 51 5 3 4 4" xfId="45900" xr:uid="{00000000-0005-0000-0000-00002F170000}"/>
    <cellStyle name="Currency 51 5 3 4 5" xfId="45901" xr:uid="{00000000-0005-0000-0000-000030170000}"/>
    <cellStyle name="Currency 51 5 3 4 6" xfId="45902" xr:uid="{00000000-0005-0000-0000-000031170000}"/>
    <cellStyle name="Currency 51 5 3 4 7" xfId="45903" xr:uid="{00000000-0005-0000-0000-000032170000}"/>
    <cellStyle name="Currency 51 5 3 5" xfId="45904" xr:uid="{00000000-0005-0000-0000-000033170000}"/>
    <cellStyle name="Currency 51 5 3 5 2" xfId="45905" xr:uid="{00000000-0005-0000-0000-000034170000}"/>
    <cellStyle name="Currency 51 5 3 5 2 2" xfId="45906" xr:uid="{00000000-0005-0000-0000-000035170000}"/>
    <cellStyle name="Currency 51 5 3 5 3" xfId="45907" xr:uid="{00000000-0005-0000-0000-000036170000}"/>
    <cellStyle name="Currency 51 5 3 5 4" xfId="45908" xr:uid="{00000000-0005-0000-0000-000037170000}"/>
    <cellStyle name="Currency 51 5 3 5 5" xfId="45909" xr:uid="{00000000-0005-0000-0000-000038170000}"/>
    <cellStyle name="Currency 51 5 3 6" xfId="45910" xr:uid="{00000000-0005-0000-0000-000039170000}"/>
    <cellStyle name="Currency 51 5 3 6 2" xfId="45911" xr:uid="{00000000-0005-0000-0000-00003A170000}"/>
    <cellStyle name="Currency 51 5 3 7" xfId="45912" xr:uid="{00000000-0005-0000-0000-00003B170000}"/>
    <cellStyle name="Currency 51 5 3 7 2" xfId="45913" xr:uid="{00000000-0005-0000-0000-00003C170000}"/>
    <cellStyle name="Currency 51 5 3 8" xfId="45914" xr:uid="{00000000-0005-0000-0000-00003D170000}"/>
    <cellStyle name="Currency 51 5 3 9" xfId="45915" xr:uid="{00000000-0005-0000-0000-00003E170000}"/>
    <cellStyle name="Currency 51 5 4" xfId="45916" xr:uid="{00000000-0005-0000-0000-00003F170000}"/>
    <cellStyle name="Currency 51 5 4 2" xfId="45917" xr:uid="{00000000-0005-0000-0000-000040170000}"/>
    <cellStyle name="Currency 51 5 4 2 2" xfId="45918" xr:uid="{00000000-0005-0000-0000-000041170000}"/>
    <cellStyle name="Currency 51 5 4 2 2 2" xfId="45919" xr:uid="{00000000-0005-0000-0000-000042170000}"/>
    <cellStyle name="Currency 51 5 4 2 3" xfId="45920" xr:uid="{00000000-0005-0000-0000-000043170000}"/>
    <cellStyle name="Currency 51 5 4 2 3 2" xfId="45921" xr:uid="{00000000-0005-0000-0000-000044170000}"/>
    <cellStyle name="Currency 51 5 4 2 4" xfId="45922" xr:uid="{00000000-0005-0000-0000-000045170000}"/>
    <cellStyle name="Currency 51 5 4 2 5" xfId="45923" xr:uid="{00000000-0005-0000-0000-000046170000}"/>
    <cellStyle name="Currency 51 5 4 2 6" xfId="45924" xr:uid="{00000000-0005-0000-0000-000047170000}"/>
    <cellStyle name="Currency 51 5 4 2 7" xfId="45925" xr:uid="{00000000-0005-0000-0000-000048170000}"/>
    <cellStyle name="Currency 51 5 4 3" xfId="45926" xr:uid="{00000000-0005-0000-0000-000049170000}"/>
    <cellStyle name="Currency 51 5 4 3 2" xfId="45927" xr:uid="{00000000-0005-0000-0000-00004A170000}"/>
    <cellStyle name="Currency 51 5 4 3 2 2" xfId="45928" xr:uid="{00000000-0005-0000-0000-00004B170000}"/>
    <cellStyle name="Currency 51 5 4 3 3" xfId="45929" xr:uid="{00000000-0005-0000-0000-00004C170000}"/>
    <cellStyle name="Currency 51 5 4 3 4" xfId="45930" xr:uid="{00000000-0005-0000-0000-00004D170000}"/>
    <cellStyle name="Currency 51 5 4 3 5" xfId="45931" xr:uid="{00000000-0005-0000-0000-00004E170000}"/>
    <cellStyle name="Currency 51 5 4 4" xfId="45932" xr:uid="{00000000-0005-0000-0000-00004F170000}"/>
    <cellStyle name="Currency 51 5 4 4 2" xfId="45933" xr:uid="{00000000-0005-0000-0000-000050170000}"/>
    <cellStyle name="Currency 51 5 4 5" xfId="45934" xr:uid="{00000000-0005-0000-0000-000051170000}"/>
    <cellStyle name="Currency 51 5 4 5 2" xfId="45935" xr:uid="{00000000-0005-0000-0000-000052170000}"/>
    <cellStyle name="Currency 51 5 4 6" xfId="45936" xr:uid="{00000000-0005-0000-0000-000053170000}"/>
    <cellStyle name="Currency 51 5 4 7" xfId="45937" xr:uid="{00000000-0005-0000-0000-000054170000}"/>
    <cellStyle name="Currency 51 5 4 8" xfId="45938" xr:uid="{00000000-0005-0000-0000-000055170000}"/>
    <cellStyle name="Currency 51 5 4 9" xfId="45939" xr:uid="{00000000-0005-0000-0000-000056170000}"/>
    <cellStyle name="Currency 51 5 5" xfId="45940" xr:uid="{00000000-0005-0000-0000-000057170000}"/>
    <cellStyle name="Currency 51 5 5 2" xfId="45941" xr:uid="{00000000-0005-0000-0000-000058170000}"/>
    <cellStyle name="Currency 51 5 5 2 2" xfId="45942" xr:uid="{00000000-0005-0000-0000-000059170000}"/>
    <cellStyle name="Currency 51 5 5 2 2 2" xfId="45943" xr:uid="{00000000-0005-0000-0000-00005A170000}"/>
    <cellStyle name="Currency 51 5 5 2 3" xfId="45944" xr:uid="{00000000-0005-0000-0000-00005B170000}"/>
    <cellStyle name="Currency 51 5 5 2 3 2" xfId="45945" xr:uid="{00000000-0005-0000-0000-00005C170000}"/>
    <cellStyle name="Currency 51 5 5 2 4" xfId="45946" xr:uid="{00000000-0005-0000-0000-00005D170000}"/>
    <cellStyle name="Currency 51 5 5 2 5" xfId="45947" xr:uid="{00000000-0005-0000-0000-00005E170000}"/>
    <cellStyle name="Currency 51 5 5 2 6" xfId="45948" xr:uid="{00000000-0005-0000-0000-00005F170000}"/>
    <cellStyle name="Currency 51 5 5 2 7" xfId="45949" xr:uid="{00000000-0005-0000-0000-000060170000}"/>
    <cellStyle name="Currency 51 5 5 3" xfId="45950" xr:uid="{00000000-0005-0000-0000-000061170000}"/>
    <cellStyle name="Currency 51 5 5 3 2" xfId="45951" xr:uid="{00000000-0005-0000-0000-000062170000}"/>
    <cellStyle name="Currency 51 5 5 3 2 2" xfId="45952" xr:uid="{00000000-0005-0000-0000-000063170000}"/>
    <cellStyle name="Currency 51 5 5 3 3" xfId="45953" xr:uid="{00000000-0005-0000-0000-000064170000}"/>
    <cellStyle name="Currency 51 5 5 3 4" xfId="45954" xr:uid="{00000000-0005-0000-0000-000065170000}"/>
    <cellStyle name="Currency 51 5 5 3 5" xfId="45955" xr:uid="{00000000-0005-0000-0000-000066170000}"/>
    <cellStyle name="Currency 51 5 5 4" xfId="45956" xr:uid="{00000000-0005-0000-0000-000067170000}"/>
    <cellStyle name="Currency 51 5 5 4 2" xfId="45957" xr:uid="{00000000-0005-0000-0000-000068170000}"/>
    <cellStyle name="Currency 51 5 5 5" xfId="45958" xr:uid="{00000000-0005-0000-0000-000069170000}"/>
    <cellStyle name="Currency 51 5 5 5 2" xfId="45959" xr:uid="{00000000-0005-0000-0000-00006A170000}"/>
    <cellStyle name="Currency 51 5 5 6" xfId="45960" xr:uid="{00000000-0005-0000-0000-00006B170000}"/>
    <cellStyle name="Currency 51 5 5 7" xfId="45961" xr:uid="{00000000-0005-0000-0000-00006C170000}"/>
    <cellStyle name="Currency 51 5 5 8" xfId="45962" xr:uid="{00000000-0005-0000-0000-00006D170000}"/>
    <cellStyle name="Currency 51 5 5 9" xfId="45963" xr:uid="{00000000-0005-0000-0000-00006E170000}"/>
    <cellStyle name="Currency 51 5 6" xfId="45964" xr:uid="{00000000-0005-0000-0000-00006F170000}"/>
    <cellStyle name="Currency 51 5 6 2" xfId="45965" xr:uid="{00000000-0005-0000-0000-000070170000}"/>
    <cellStyle name="Currency 51 5 6 2 2" xfId="45966" xr:uid="{00000000-0005-0000-0000-000071170000}"/>
    <cellStyle name="Currency 51 5 6 2 2 2" xfId="45967" xr:uid="{00000000-0005-0000-0000-000072170000}"/>
    <cellStyle name="Currency 51 5 6 2 3" xfId="45968" xr:uid="{00000000-0005-0000-0000-000073170000}"/>
    <cellStyle name="Currency 51 5 6 2 3 2" xfId="45969" xr:uid="{00000000-0005-0000-0000-000074170000}"/>
    <cellStyle name="Currency 51 5 6 2 4" xfId="45970" xr:uid="{00000000-0005-0000-0000-000075170000}"/>
    <cellStyle name="Currency 51 5 6 2 5" xfId="45971" xr:uid="{00000000-0005-0000-0000-000076170000}"/>
    <cellStyle name="Currency 51 5 6 2 6" xfId="45972" xr:uid="{00000000-0005-0000-0000-000077170000}"/>
    <cellStyle name="Currency 51 5 6 2 7" xfId="45973" xr:uid="{00000000-0005-0000-0000-000078170000}"/>
    <cellStyle name="Currency 51 5 6 3" xfId="45974" xr:uid="{00000000-0005-0000-0000-000079170000}"/>
    <cellStyle name="Currency 51 5 6 3 2" xfId="45975" xr:uid="{00000000-0005-0000-0000-00007A170000}"/>
    <cellStyle name="Currency 51 5 6 3 2 2" xfId="45976" xr:uid="{00000000-0005-0000-0000-00007B170000}"/>
    <cellStyle name="Currency 51 5 6 3 3" xfId="45977" xr:uid="{00000000-0005-0000-0000-00007C170000}"/>
    <cellStyle name="Currency 51 5 6 3 4" xfId="45978" xr:uid="{00000000-0005-0000-0000-00007D170000}"/>
    <cellStyle name="Currency 51 5 6 3 5" xfId="45979" xr:uid="{00000000-0005-0000-0000-00007E170000}"/>
    <cellStyle name="Currency 51 5 6 4" xfId="45980" xr:uid="{00000000-0005-0000-0000-00007F170000}"/>
    <cellStyle name="Currency 51 5 6 4 2" xfId="45981" xr:uid="{00000000-0005-0000-0000-000080170000}"/>
    <cellStyle name="Currency 51 5 6 5" xfId="45982" xr:uid="{00000000-0005-0000-0000-000081170000}"/>
    <cellStyle name="Currency 51 5 6 5 2" xfId="45983" xr:uid="{00000000-0005-0000-0000-000082170000}"/>
    <cellStyle name="Currency 51 5 6 6" xfId="45984" xr:uid="{00000000-0005-0000-0000-000083170000}"/>
    <cellStyle name="Currency 51 5 6 7" xfId="45985" xr:uid="{00000000-0005-0000-0000-000084170000}"/>
    <cellStyle name="Currency 51 5 6 8" xfId="45986" xr:uid="{00000000-0005-0000-0000-000085170000}"/>
    <cellStyle name="Currency 51 5 6 9" xfId="45987" xr:uid="{00000000-0005-0000-0000-000086170000}"/>
    <cellStyle name="Currency 51 5 7" xfId="45988" xr:uid="{00000000-0005-0000-0000-000087170000}"/>
    <cellStyle name="Currency 51 5 7 2" xfId="45989" xr:uid="{00000000-0005-0000-0000-000088170000}"/>
    <cellStyle name="Currency 51 5 7 2 2" xfId="45990" xr:uid="{00000000-0005-0000-0000-000089170000}"/>
    <cellStyle name="Currency 51 5 7 2 2 2" xfId="45991" xr:uid="{00000000-0005-0000-0000-00008A170000}"/>
    <cellStyle name="Currency 51 5 7 2 3" xfId="45992" xr:uid="{00000000-0005-0000-0000-00008B170000}"/>
    <cellStyle name="Currency 51 5 7 2 4" xfId="45993" xr:uid="{00000000-0005-0000-0000-00008C170000}"/>
    <cellStyle name="Currency 51 5 7 2 5" xfId="45994" xr:uid="{00000000-0005-0000-0000-00008D170000}"/>
    <cellStyle name="Currency 51 5 7 3" xfId="45995" xr:uid="{00000000-0005-0000-0000-00008E170000}"/>
    <cellStyle name="Currency 51 5 7 3 2" xfId="45996" xr:uid="{00000000-0005-0000-0000-00008F170000}"/>
    <cellStyle name="Currency 51 5 7 4" xfId="45997" xr:uid="{00000000-0005-0000-0000-000090170000}"/>
    <cellStyle name="Currency 51 5 7 4 2" xfId="45998" xr:uid="{00000000-0005-0000-0000-000091170000}"/>
    <cellStyle name="Currency 51 5 7 5" xfId="45999" xr:uid="{00000000-0005-0000-0000-000092170000}"/>
    <cellStyle name="Currency 51 5 7 6" xfId="46000" xr:uid="{00000000-0005-0000-0000-000093170000}"/>
    <cellStyle name="Currency 51 5 7 7" xfId="46001" xr:uid="{00000000-0005-0000-0000-000094170000}"/>
    <cellStyle name="Currency 51 5 7 8" xfId="46002" xr:uid="{00000000-0005-0000-0000-000095170000}"/>
    <cellStyle name="Currency 51 5 8" xfId="46003" xr:uid="{00000000-0005-0000-0000-000096170000}"/>
    <cellStyle name="Currency 51 5 8 2" xfId="46004" xr:uid="{00000000-0005-0000-0000-000097170000}"/>
    <cellStyle name="Currency 51 5 8 2 2" xfId="46005" xr:uid="{00000000-0005-0000-0000-000098170000}"/>
    <cellStyle name="Currency 51 5 8 3" xfId="46006" xr:uid="{00000000-0005-0000-0000-000099170000}"/>
    <cellStyle name="Currency 51 5 8 3 2" xfId="46007" xr:uid="{00000000-0005-0000-0000-00009A170000}"/>
    <cellStyle name="Currency 51 5 8 4" xfId="46008" xr:uid="{00000000-0005-0000-0000-00009B170000}"/>
    <cellStyle name="Currency 51 5 8 5" xfId="46009" xr:uid="{00000000-0005-0000-0000-00009C170000}"/>
    <cellStyle name="Currency 51 5 8 6" xfId="46010" xr:uid="{00000000-0005-0000-0000-00009D170000}"/>
    <cellStyle name="Currency 51 5 8 7" xfId="46011" xr:uid="{00000000-0005-0000-0000-00009E170000}"/>
    <cellStyle name="Currency 51 5 9" xfId="46012" xr:uid="{00000000-0005-0000-0000-00009F170000}"/>
    <cellStyle name="Currency 51 5 9 2" xfId="46013" xr:uid="{00000000-0005-0000-0000-0000A0170000}"/>
    <cellStyle name="Currency 51 5 9 2 2" xfId="46014" xr:uid="{00000000-0005-0000-0000-0000A1170000}"/>
    <cellStyle name="Currency 51 5 9 3" xfId="46015" xr:uid="{00000000-0005-0000-0000-0000A2170000}"/>
    <cellStyle name="Currency 51 5 9 4" xfId="46016" xr:uid="{00000000-0005-0000-0000-0000A3170000}"/>
    <cellStyle name="Currency 51 5 9 5" xfId="46017" xr:uid="{00000000-0005-0000-0000-0000A4170000}"/>
    <cellStyle name="Currency 51 6" xfId="46018" xr:uid="{00000000-0005-0000-0000-0000A5170000}"/>
    <cellStyle name="Currency 51 7" xfId="46019" xr:uid="{00000000-0005-0000-0000-0000A6170000}"/>
    <cellStyle name="Currency 51 7 2" xfId="46020" xr:uid="{00000000-0005-0000-0000-0000A7170000}"/>
    <cellStyle name="Currency 51 7 2 2" xfId="46021" xr:uid="{00000000-0005-0000-0000-0000A8170000}"/>
    <cellStyle name="Currency 51 7 2 2 2" xfId="46022" xr:uid="{00000000-0005-0000-0000-0000A9170000}"/>
    <cellStyle name="Currency 51 7 2 3" xfId="46023" xr:uid="{00000000-0005-0000-0000-0000AA170000}"/>
    <cellStyle name="Currency 51 7 2 4" xfId="46024" xr:uid="{00000000-0005-0000-0000-0000AB170000}"/>
    <cellStyle name="Currency 51 7 2 5" xfId="46025" xr:uid="{00000000-0005-0000-0000-0000AC170000}"/>
    <cellStyle name="Currency 51 7 3" xfId="46026" xr:uid="{00000000-0005-0000-0000-0000AD170000}"/>
    <cellStyle name="Currency 51 7 3 2" xfId="46027" xr:uid="{00000000-0005-0000-0000-0000AE170000}"/>
    <cellStyle name="Currency 51 7 4" xfId="46028" xr:uid="{00000000-0005-0000-0000-0000AF170000}"/>
    <cellStyle name="Currency 51 7 4 2" xfId="46029" xr:uid="{00000000-0005-0000-0000-0000B0170000}"/>
    <cellStyle name="Currency 51 7 5" xfId="46030" xr:uid="{00000000-0005-0000-0000-0000B1170000}"/>
    <cellStyle name="Currency 51 7 6" xfId="46031" xr:uid="{00000000-0005-0000-0000-0000B2170000}"/>
    <cellStyle name="Currency 51 7 7" xfId="46032" xr:uid="{00000000-0005-0000-0000-0000B3170000}"/>
    <cellStyle name="Currency 51 7 8" xfId="46033" xr:uid="{00000000-0005-0000-0000-0000B4170000}"/>
    <cellStyle name="Currency 51 8" xfId="46034" xr:uid="{00000000-0005-0000-0000-0000B5170000}"/>
    <cellStyle name="Currency 51 8 2" xfId="46035" xr:uid="{00000000-0005-0000-0000-0000B6170000}"/>
    <cellStyle name="Currency 51 8 2 2" xfId="46036" xr:uid="{00000000-0005-0000-0000-0000B7170000}"/>
    <cellStyle name="Currency 51 8 2 2 2" xfId="46037" xr:uid="{00000000-0005-0000-0000-0000B8170000}"/>
    <cellStyle name="Currency 51 8 2 3" xfId="46038" xr:uid="{00000000-0005-0000-0000-0000B9170000}"/>
    <cellStyle name="Currency 51 8 2 4" xfId="46039" xr:uid="{00000000-0005-0000-0000-0000BA170000}"/>
    <cellStyle name="Currency 51 8 2 5" xfId="46040" xr:uid="{00000000-0005-0000-0000-0000BB170000}"/>
    <cellStyle name="Currency 51 8 3" xfId="46041" xr:uid="{00000000-0005-0000-0000-0000BC170000}"/>
    <cellStyle name="Currency 51 8 3 2" xfId="46042" xr:uid="{00000000-0005-0000-0000-0000BD170000}"/>
    <cellStyle name="Currency 51 8 4" xfId="46043" xr:uid="{00000000-0005-0000-0000-0000BE170000}"/>
    <cellStyle name="Currency 51 8 4 2" xfId="46044" xr:uid="{00000000-0005-0000-0000-0000BF170000}"/>
    <cellStyle name="Currency 51 8 5" xfId="46045" xr:uid="{00000000-0005-0000-0000-0000C0170000}"/>
    <cellStyle name="Currency 51 8 6" xfId="46046" xr:uid="{00000000-0005-0000-0000-0000C1170000}"/>
    <cellStyle name="Currency 51 8 7" xfId="46047" xr:uid="{00000000-0005-0000-0000-0000C2170000}"/>
    <cellStyle name="Currency 51 8 8" xfId="46048" xr:uid="{00000000-0005-0000-0000-0000C3170000}"/>
    <cellStyle name="Currency 52" xfId="4423" xr:uid="{00000000-0005-0000-0000-0000C4170000}"/>
    <cellStyle name="Currency 52 2" xfId="4424" xr:uid="{00000000-0005-0000-0000-0000C5170000}"/>
    <cellStyle name="Currency 52 2 2" xfId="46049" xr:uid="{00000000-0005-0000-0000-0000C6170000}"/>
    <cellStyle name="Currency 52 2 2 2" xfId="46050" xr:uid="{00000000-0005-0000-0000-0000C7170000}"/>
    <cellStyle name="Currency 52 2 3" xfId="46051" xr:uid="{00000000-0005-0000-0000-0000C8170000}"/>
    <cellStyle name="Currency 52 3" xfId="46052" xr:uid="{00000000-0005-0000-0000-0000C9170000}"/>
    <cellStyle name="Currency 52 3 2" xfId="46053" xr:uid="{00000000-0005-0000-0000-0000CA170000}"/>
    <cellStyle name="Currency 52 4" xfId="46054" xr:uid="{00000000-0005-0000-0000-0000CB170000}"/>
    <cellStyle name="Currency 52 4 2" xfId="46055" xr:uid="{00000000-0005-0000-0000-0000CC170000}"/>
    <cellStyle name="Currency 52 5" xfId="46056" xr:uid="{00000000-0005-0000-0000-0000CD170000}"/>
    <cellStyle name="Currency 52 5 10" xfId="46057" xr:uid="{00000000-0005-0000-0000-0000CE170000}"/>
    <cellStyle name="Currency 52 5 10 2" xfId="46058" xr:uid="{00000000-0005-0000-0000-0000CF170000}"/>
    <cellStyle name="Currency 52 5 11" xfId="46059" xr:uid="{00000000-0005-0000-0000-0000D0170000}"/>
    <cellStyle name="Currency 52 5 11 2" xfId="46060" xr:uid="{00000000-0005-0000-0000-0000D1170000}"/>
    <cellStyle name="Currency 52 5 12" xfId="46061" xr:uid="{00000000-0005-0000-0000-0000D2170000}"/>
    <cellStyle name="Currency 52 5 13" xfId="46062" xr:uid="{00000000-0005-0000-0000-0000D3170000}"/>
    <cellStyle name="Currency 52 5 14" xfId="46063" xr:uid="{00000000-0005-0000-0000-0000D4170000}"/>
    <cellStyle name="Currency 52 5 15" xfId="46064" xr:uid="{00000000-0005-0000-0000-0000D5170000}"/>
    <cellStyle name="Currency 52 5 2" xfId="46065" xr:uid="{00000000-0005-0000-0000-0000D6170000}"/>
    <cellStyle name="Currency 52 5 3" xfId="46066" xr:uid="{00000000-0005-0000-0000-0000D7170000}"/>
    <cellStyle name="Currency 52 5 3 10" xfId="46067" xr:uid="{00000000-0005-0000-0000-0000D8170000}"/>
    <cellStyle name="Currency 52 5 3 11" xfId="46068" xr:uid="{00000000-0005-0000-0000-0000D9170000}"/>
    <cellStyle name="Currency 52 5 3 2" xfId="46069" xr:uid="{00000000-0005-0000-0000-0000DA170000}"/>
    <cellStyle name="Currency 52 5 3 2 2" xfId="46070" xr:uid="{00000000-0005-0000-0000-0000DB170000}"/>
    <cellStyle name="Currency 52 5 3 2 2 2" xfId="46071" xr:uid="{00000000-0005-0000-0000-0000DC170000}"/>
    <cellStyle name="Currency 52 5 3 2 2 2 2" xfId="46072" xr:uid="{00000000-0005-0000-0000-0000DD170000}"/>
    <cellStyle name="Currency 52 5 3 2 2 3" xfId="46073" xr:uid="{00000000-0005-0000-0000-0000DE170000}"/>
    <cellStyle name="Currency 52 5 3 2 2 3 2" xfId="46074" xr:uid="{00000000-0005-0000-0000-0000DF170000}"/>
    <cellStyle name="Currency 52 5 3 2 2 4" xfId="46075" xr:uid="{00000000-0005-0000-0000-0000E0170000}"/>
    <cellStyle name="Currency 52 5 3 2 2 5" xfId="46076" xr:uid="{00000000-0005-0000-0000-0000E1170000}"/>
    <cellStyle name="Currency 52 5 3 2 2 6" xfId="46077" xr:uid="{00000000-0005-0000-0000-0000E2170000}"/>
    <cellStyle name="Currency 52 5 3 2 2 7" xfId="46078" xr:uid="{00000000-0005-0000-0000-0000E3170000}"/>
    <cellStyle name="Currency 52 5 3 2 3" xfId="46079" xr:uid="{00000000-0005-0000-0000-0000E4170000}"/>
    <cellStyle name="Currency 52 5 3 2 3 2" xfId="46080" xr:uid="{00000000-0005-0000-0000-0000E5170000}"/>
    <cellStyle name="Currency 52 5 3 2 3 2 2" xfId="46081" xr:uid="{00000000-0005-0000-0000-0000E6170000}"/>
    <cellStyle name="Currency 52 5 3 2 3 3" xfId="46082" xr:uid="{00000000-0005-0000-0000-0000E7170000}"/>
    <cellStyle name="Currency 52 5 3 2 3 4" xfId="46083" xr:uid="{00000000-0005-0000-0000-0000E8170000}"/>
    <cellStyle name="Currency 52 5 3 2 3 5" xfId="46084" xr:uid="{00000000-0005-0000-0000-0000E9170000}"/>
    <cellStyle name="Currency 52 5 3 2 4" xfId="46085" xr:uid="{00000000-0005-0000-0000-0000EA170000}"/>
    <cellStyle name="Currency 52 5 3 2 4 2" xfId="46086" xr:uid="{00000000-0005-0000-0000-0000EB170000}"/>
    <cellStyle name="Currency 52 5 3 2 5" xfId="46087" xr:uid="{00000000-0005-0000-0000-0000EC170000}"/>
    <cellStyle name="Currency 52 5 3 2 5 2" xfId="46088" xr:uid="{00000000-0005-0000-0000-0000ED170000}"/>
    <cellStyle name="Currency 52 5 3 2 6" xfId="46089" xr:uid="{00000000-0005-0000-0000-0000EE170000}"/>
    <cellStyle name="Currency 52 5 3 2 7" xfId="46090" xr:uid="{00000000-0005-0000-0000-0000EF170000}"/>
    <cellStyle name="Currency 52 5 3 2 8" xfId="46091" xr:uid="{00000000-0005-0000-0000-0000F0170000}"/>
    <cellStyle name="Currency 52 5 3 2 9" xfId="46092" xr:uid="{00000000-0005-0000-0000-0000F1170000}"/>
    <cellStyle name="Currency 52 5 3 3" xfId="46093" xr:uid="{00000000-0005-0000-0000-0000F2170000}"/>
    <cellStyle name="Currency 52 5 3 3 2" xfId="46094" xr:uid="{00000000-0005-0000-0000-0000F3170000}"/>
    <cellStyle name="Currency 52 5 3 3 2 2" xfId="46095" xr:uid="{00000000-0005-0000-0000-0000F4170000}"/>
    <cellStyle name="Currency 52 5 3 3 2 2 2" xfId="46096" xr:uid="{00000000-0005-0000-0000-0000F5170000}"/>
    <cellStyle name="Currency 52 5 3 3 2 3" xfId="46097" xr:uid="{00000000-0005-0000-0000-0000F6170000}"/>
    <cellStyle name="Currency 52 5 3 3 2 4" xfId="46098" xr:uid="{00000000-0005-0000-0000-0000F7170000}"/>
    <cellStyle name="Currency 52 5 3 3 2 5" xfId="46099" xr:uid="{00000000-0005-0000-0000-0000F8170000}"/>
    <cellStyle name="Currency 52 5 3 3 3" xfId="46100" xr:uid="{00000000-0005-0000-0000-0000F9170000}"/>
    <cellStyle name="Currency 52 5 3 3 3 2" xfId="46101" xr:uid="{00000000-0005-0000-0000-0000FA170000}"/>
    <cellStyle name="Currency 52 5 3 3 4" xfId="46102" xr:uid="{00000000-0005-0000-0000-0000FB170000}"/>
    <cellStyle name="Currency 52 5 3 3 4 2" xfId="46103" xr:uid="{00000000-0005-0000-0000-0000FC170000}"/>
    <cellStyle name="Currency 52 5 3 3 5" xfId="46104" xr:uid="{00000000-0005-0000-0000-0000FD170000}"/>
    <cellStyle name="Currency 52 5 3 3 6" xfId="46105" xr:uid="{00000000-0005-0000-0000-0000FE170000}"/>
    <cellStyle name="Currency 52 5 3 3 7" xfId="46106" xr:uid="{00000000-0005-0000-0000-0000FF170000}"/>
    <cellStyle name="Currency 52 5 3 3 8" xfId="46107" xr:uid="{00000000-0005-0000-0000-000000180000}"/>
    <cellStyle name="Currency 52 5 3 4" xfId="46108" xr:uid="{00000000-0005-0000-0000-000001180000}"/>
    <cellStyle name="Currency 52 5 3 4 2" xfId="46109" xr:uid="{00000000-0005-0000-0000-000002180000}"/>
    <cellStyle name="Currency 52 5 3 4 2 2" xfId="46110" xr:uid="{00000000-0005-0000-0000-000003180000}"/>
    <cellStyle name="Currency 52 5 3 4 3" xfId="46111" xr:uid="{00000000-0005-0000-0000-000004180000}"/>
    <cellStyle name="Currency 52 5 3 4 3 2" xfId="46112" xr:uid="{00000000-0005-0000-0000-000005180000}"/>
    <cellStyle name="Currency 52 5 3 4 4" xfId="46113" xr:uid="{00000000-0005-0000-0000-000006180000}"/>
    <cellStyle name="Currency 52 5 3 4 5" xfId="46114" xr:uid="{00000000-0005-0000-0000-000007180000}"/>
    <cellStyle name="Currency 52 5 3 4 6" xfId="46115" xr:uid="{00000000-0005-0000-0000-000008180000}"/>
    <cellStyle name="Currency 52 5 3 4 7" xfId="46116" xr:uid="{00000000-0005-0000-0000-000009180000}"/>
    <cellStyle name="Currency 52 5 3 5" xfId="46117" xr:uid="{00000000-0005-0000-0000-00000A180000}"/>
    <cellStyle name="Currency 52 5 3 5 2" xfId="46118" xr:uid="{00000000-0005-0000-0000-00000B180000}"/>
    <cellStyle name="Currency 52 5 3 5 2 2" xfId="46119" xr:uid="{00000000-0005-0000-0000-00000C180000}"/>
    <cellStyle name="Currency 52 5 3 5 3" xfId="46120" xr:uid="{00000000-0005-0000-0000-00000D180000}"/>
    <cellStyle name="Currency 52 5 3 5 4" xfId="46121" xr:uid="{00000000-0005-0000-0000-00000E180000}"/>
    <cellStyle name="Currency 52 5 3 5 5" xfId="46122" xr:uid="{00000000-0005-0000-0000-00000F180000}"/>
    <cellStyle name="Currency 52 5 3 6" xfId="46123" xr:uid="{00000000-0005-0000-0000-000010180000}"/>
    <cellStyle name="Currency 52 5 3 6 2" xfId="46124" xr:uid="{00000000-0005-0000-0000-000011180000}"/>
    <cellStyle name="Currency 52 5 3 7" xfId="46125" xr:uid="{00000000-0005-0000-0000-000012180000}"/>
    <cellStyle name="Currency 52 5 3 7 2" xfId="46126" xr:uid="{00000000-0005-0000-0000-000013180000}"/>
    <cellStyle name="Currency 52 5 3 8" xfId="46127" xr:uid="{00000000-0005-0000-0000-000014180000}"/>
    <cellStyle name="Currency 52 5 3 9" xfId="46128" xr:uid="{00000000-0005-0000-0000-000015180000}"/>
    <cellStyle name="Currency 52 5 4" xfId="46129" xr:uid="{00000000-0005-0000-0000-000016180000}"/>
    <cellStyle name="Currency 52 5 4 2" xfId="46130" xr:uid="{00000000-0005-0000-0000-000017180000}"/>
    <cellStyle name="Currency 52 5 4 2 2" xfId="46131" xr:uid="{00000000-0005-0000-0000-000018180000}"/>
    <cellStyle name="Currency 52 5 4 2 2 2" xfId="46132" xr:uid="{00000000-0005-0000-0000-000019180000}"/>
    <cellStyle name="Currency 52 5 4 2 3" xfId="46133" xr:uid="{00000000-0005-0000-0000-00001A180000}"/>
    <cellStyle name="Currency 52 5 4 2 3 2" xfId="46134" xr:uid="{00000000-0005-0000-0000-00001B180000}"/>
    <cellStyle name="Currency 52 5 4 2 4" xfId="46135" xr:uid="{00000000-0005-0000-0000-00001C180000}"/>
    <cellStyle name="Currency 52 5 4 2 5" xfId="46136" xr:uid="{00000000-0005-0000-0000-00001D180000}"/>
    <cellStyle name="Currency 52 5 4 2 6" xfId="46137" xr:uid="{00000000-0005-0000-0000-00001E180000}"/>
    <cellStyle name="Currency 52 5 4 2 7" xfId="46138" xr:uid="{00000000-0005-0000-0000-00001F180000}"/>
    <cellStyle name="Currency 52 5 4 3" xfId="46139" xr:uid="{00000000-0005-0000-0000-000020180000}"/>
    <cellStyle name="Currency 52 5 4 3 2" xfId="46140" xr:uid="{00000000-0005-0000-0000-000021180000}"/>
    <cellStyle name="Currency 52 5 4 3 2 2" xfId="46141" xr:uid="{00000000-0005-0000-0000-000022180000}"/>
    <cellStyle name="Currency 52 5 4 3 3" xfId="46142" xr:uid="{00000000-0005-0000-0000-000023180000}"/>
    <cellStyle name="Currency 52 5 4 3 4" xfId="46143" xr:uid="{00000000-0005-0000-0000-000024180000}"/>
    <cellStyle name="Currency 52 5 4 3 5" xfId="46144" xr:uid="{00000000-0005-0000-0000-000025180000}"/>
    <cellStyle name="Currency 52 5 4 4" xfId="46145" xr:uid="{00000000-0005-0000-0000-000026180000}"/>
    <cellStyle name="Currency 52 5 4 4 2" xfId="46146" xr:uid="{00000000-0005-0000-0000-000027180000}"/>
    <cellStyle name="Currency 52 5 4 5" xfId="46147" xr:uid="{00000000-0005-0000-0000-000028180000}"/>
    <cellStyle name="Currency 52 5 4 5 2" xfId="46148" xr:uid="{00000000-0005-0000-0000-000029180000}"/>
    <cellStyle name="Currency 52 5 4 6" xfId="46149" xr:uid="{00000000-0005-0000-0000-00002A180000}"/>
    <cellStyle name="Currency 52 5 4 7" xfId="46150" xr:uid="{00000000-0005-0000-0000-00002B180000}"/>
    <cellStyle name="Currency 52 5 4 8" xfId="46151" xr:uid="{00000000-0005-0000-0000-00002C180000}"/>
    <cellStyle name="Currency 52 5 4 9" xfId="46152" xr:uid="{00000000-0005-0000-0000-00002D180000}"/>
    <cellStyle name="Currency 52 5 5" xfId="46153" xr:uid="{00000000-0005-0000-0000-00002E180000}"/>
    <cellStyle name="Currency 52 5 5 2" xfId="46154" xr:uid="{00000000-0005-0000-0000-00002F180000}"/>
    <cellStyle name="Currency 52 5 5 2 2" xfId="46155" xr:uid="{00000000-0005-0000-0000-000030180000}"/>
    <cellStyle name="Currency 52 5 5 2 2 2" xfId="46156" xr:uid="{00000000-0005-0000-0000-000031180000}"/>
    <cellStyle name="Currency 52 5 5 2 3" xfId="46157" xr:uid="{00000000-0005-0000-0000-000032180000}"/>
    <cellStyle name="Currency 52 5 5 2 3 2" xfId="46158" xr:uid="{00000000-0005-0000-0000-000033180000}"/>
    <cellStyle name="Currency 52 5 5 2 4" xfId="46159" xr:uid="{00000000-0005-0000-0000-000034180000}"/>
    <cellStyle name="Currency 52 5 5 2 5" xfId="46160" xr:uid="{00000000-0005-0000-0000-000035180000}"/>
    <cellStyle name="Currency 52 5 5 2 6" xfId="46161" xr:uid="{00000000-0005-0000-0000-000036180000}"/>
    <cellStyle name="Currency 52 5 5 2 7" xfId="46162" xr:uid="{00000000-0005-0000-0000-000037180000}"/>
    <cellStyle name="Currency 52 5 5 3" xfId="46163" xr:uid="{00000000-0005-0000-0000-000038180000}"/>
    <cellStyle name="Currency 52 5 5 3 2" xfId="46164" xr:uid="{00000000-0005-0000-0000-000039180000}"/>
    <cellStyle name="Currency 52 5 5 3 2 2" xfId="46165" xr:uid="{00000000-0005-0000-0000-00003A180000}"/>
    <cellStyle name="Currency 52 5 5 3 3" xfId="46166" xr:uid="{00000000-0005-0000-0000-00003B180000}"/>
    <cellStyle name="Currency 52 5 5 3 4" xfId="46167" xr:uid="{00000000-0005-0000-0000-00003C180000}"/>
    <cellStyle name="Currency 52 5 5 3 5" xfId="46168" xr:uid="{00000000-0005-0000-0000-00003D180000}"/>
    <cellStyle name="Currency 52 5 5 4" xfId="46169" xr:uid="{00000000-0005-0000-0000-00003E180000}"/>
    <cellStyle name="Currency 52 5 5 4 2" xfId="46170" xr:uid="{00000000-0005-0000-0000-00003F180000}"/>
    <cellStyle name="Currency 52 5 5 5" xfId="46171" xr:uid="{00000000-0005-0000-0000-000040180000}"/>
    <cellStyle name="Currency 52 5 5 5 2" xfId="46172" xr:uid="{00000000-0005-0000-0000-000041180000}"/>
    <cellStyle name="Currency 52 5 5 6" xfId="46173" xr:uid="{00000000-0005-0000-0000-000042180000}"/>
    <cellStyle name="Currency 52 5 5 7" xfId="46174" xr:uid="{00000000-0005-0000-0000-000043180000}"/>
    <cellStyle name="Currency 52 5 5 8" xfId="46175" xr:uid="{00000000-0005-0000-0000-000044180000}"/>
    <cellStyle name="Currency 52 5 5 9" xfId="46176" xr:uid="{00000000-0005-0000-0000-000045180000}"/>
    <cellStyle name="Currency 52 5 6" xfId="46177" xr:uid="{00000000-0005-0000-0000-000046180000}"/>
    <cellStyle name="Currency 52 5 6 2" xfId="46178" xr:uid="{00000000-0005-0000-0000-000047180000}"/>
    <cellStyle name="Currency 52 5 6 2 2" xfId="46179" xr:uid="{00000000-0005-0000-0000-000048180000}"/>
    <cellStyle name="Currency 52 5 6 2 2 2" xfId="46180" xr:uid="{00000000-0005-0000-0000-000049180000}"/>
    <cellStyle name="Currency 52 5 6 2 3" xfId="46181" xr:uid="{00000000-0005-0000-0000-00004A180000}"/>
    <cellStyle name="Currency 52 5 6 2 3 2" xfId="46182" xr:uid="{00000000-0005-0000-0000-00004B180000}"/>
    <cellStyle name="Currency 52 5 6 2 4" xfId="46183" xr:uid="{00000000-0005-0000-0000-00004C180000}"/>
    <cellStyle name="Currency 52 5 6 2 5" xfId="46184" xr:uid="{00000000-0005-0000-0000-00004D180000}"/>
    <cellStyle name="Currency 52 5 6 2 6" xfId="46185" xr:uid="{00000000-0005-0000-0000-00004E180000}"/>
    <cellStyle name="Currency 52 5 6 2 7" xfId="46186" xr:uid="{00000000-0005-0000-0000-00004F180000}"/>
    <cellStyle name="Currency 52 5 6 3" xfId="46187" xr:uid="{00000000-0005-0000-0000-000050180000}"/>
    <cellStyle name="Currency 52 5 6 3 2" xfId="46188" xr:uid="{00000000-0005-0000-0000-000051180000}"/>
    <cellStyle name="Currency 52 5 6 3 2 2" xfId="46189" xr:uid="{00000000-0005-0000-0000-000052180000}"/>
    <cellStyle name="Currency 52 5 6 3 3" xfId="46190" xr:uid="{00000000-0005-0000-0000-000053180000}"/>
    <cellStyle name="Currency 52 5 6 3 4" xfId="46191" xr:uid="{00000000-0005-0000-0000-000054180000}"/>
    <cellStyle name="Currency 52 5 6 3 5" xfId="46192" xr:uid="{00000000-0005-0000-0000-000055180000}"/>
    <cellStyle name="Currency 52 5 6 4" xfId="46193" xr:uid="{00000000-0005-0000-0000-000056180000}"/>
    <cellStyle name="Currency 52 5 6 4 2" xfId="46194" xr:uid="{00000000-0005-0000-0000-000057180000}"/>
    <cellStyle name="Currency 52 5 6 5" xfId="46195" xr:uid="{00000000-0005-0000-0000-000058180000}"/>
    <cellStyle name="Currency 52 5 6 5 2" xfId="46196" xr:uid="{00000000-0005-0000-0000-000059180000}"/>
    <cellStyle name="Currency 52 5 6 6" xfId="46197" xr:uid="{00000000-0005-0000-0000-00005A180000}"/>
    <cellStyle name="Currency 52 5 6 7" xfId="46198" xr:uid="{00000000-0005-0000-0000-00005B180000}"/>
    <cellStyle name="Currency 52 5 6 8" xfId="46199" xr:uid="{00000000-0005-0000-0000-00005C180000}"/>
    <cellStyle name="Currency 52 5 6 9" xfId="46200" xr:uid="{00000000-0005-0000-0000-00005D180000}"/>
    <cellStyle name="Currency 52 5 7" xfId="46201" xr:uid="{00000000-0005-0000-0000-00005E180000}"/>
    <cellStyle name="Currency 52 5 7 2" xfId="46202" xr:uid="{00000000-0005-0000-0000-00005F180000}"/>
    <cellStyle name="Currency 52 5 7 2 2" xfId="46203" xr:uid="{00000000-0005-0000-0000-000060180000}"/>
    <cellStyle name="Currency 52 5 7 2 2 2" xfId="46204" xr:uid="{00000000-0005-0000-0000-000061180000}"/>
    <cellStyle name="Currency 52 5 7 2 3" xfId="46205" xr:uid="{00000000-0005-0000-0000-000062180000}"/>
    <cellStyle name="Currency 52 5 7 2 4" xfId="46206" xr:uid="{00000000-0005-0000-0000-000063180000}"/>
    <cellStyle name="Currency 52 5 7 2 5" xfId="46207" xr:uid="{00000000-0005-0000-0000-000064180000}"/>
    <cellStyle name="Currency 52 5 7 3" xfId="46208" xr:uid="{00000000-0005-0000-0000-000065180000}"/>
    <cellStyle name="Currency 52 5 7 3 2" xfId="46209" xr:uid="{00000000-0005-0000-0000-000066180000}"/>
    <cellStyle name="Currency 52 5 7 4" xfId="46210" xr:uid="{00000000-0005-0000-0000-000067180000}"/>
    <cellStyle name="Currency 52 5 7 4 2" xfId="46211" xr:uid="{00000000-0005-0000-0000-000068180000}"/>
    <cellStyle name="Currency 52 5 7 5" xfId="46212" xr:uid="{00000000-0005-0000-0000-000069180000}"/>
    <cellStyle name="Currency 52 5 7 6" xfId="46213" xr:uid="{00000000-0005-0000-0000-00006A180000}"/>
    <cellStyle name="Currency 52 5 7 7" xfId="46214" xr:uid="{00000000-0005-0000-0000-00006B180000}"/>
    <cellStyle name="Currency 52 5 7 8" xfId="46215" xr:uid="{00000000-0005-0000-0000-00006C180000}"/>
    <cellStyle name="Currency 52 5 8" xfId="46216" xr:uid="{00000000-0005-0000-0000-00006D180000}"/>
    <cellStyle name="Currency 52 5 8 2" xfId="46217" xr:uid="{00000000-0005-0000-0000-00006E180000}"/>
    <cellStyle name="Currency 52 5 8 2 2" xfId="46218" xr:uid="{00000000-0005-0000-0000-00006F180000}"/>
    <cellStyle name="Currency 52 5 8 3" xfId="46219" xr:uid="{00000000-0005-0000-0000-000070180000}"/>
    <cellStyle name="Currency 52 5 8 3 2" xfId="46220" xr:uid="{00000000-0005-0000-0000-000071180000}"/>
    <cellStyle name="Currency 52 5 8 4" xfId="46221" xr:uid="{00000000-0005-0000-0000-000072180000}"/>
    <cellStyle name="Currency 52 5 8 5" xfId="46222" xr:uid="{00000000-0005-0000-0000-000073180000}"/>
    <cellStyle name="Currency 52 5 8 6" xfId="46223" xr:uid="{00000000-0005-0000-0000-000074180000}"/>
    <cellStyle name="Currency 52 5 8 7" xfId="46224" xr:uid="{00000000-0005-0000-0000-000075180000}"/>
    <cellStyle name="Currency 52 5 9" xfId="46225" xr:uid="{00000000-0005-0000-0000-000076180000}"/>
    <cellStyle name="Currency 52 5 9 2" xfId="46226" xr:uid="{00000000-0005-0000-0000-000077180000}"/>
    <cellStyle name="Currency 52 5 9 2 2" xfId="46227" xr:uid="{00000000-0005-0000-0000-000078180000}"/>
    <cellStyle name="Currency 52 5 9 3" xfId="46228" xr:uid="{00000000-0005-0000-0000-000079180000}"/>
    <cellStyle name="Currency 52 5 9 4" xfId="46229" xr:uid="{00000000-0005-0000-0000-00007A180000}"/>
    <cellStyle name="Currency 52 5 9 5" xfId="46230" xr:uid="{00000000-0005-0000-0000-00007B180000}"/>
    <cellStyle name="Currency 52 6" xfId="46231" xr:uid="{00000000-0005-0000-0000-00007C180000}"/>
    <cellStyle name="Currency 52 7" xfId="46232" xr:uid="{00000000-0005-0000-0000-00007D180000}"/>
    <cellStyle name="Currency 52 7 2" xfId="46233" xr:uid="{00000000-0005-0000-0000-00007E180000}"/>
    <cellStyle name="Currency 52 7 2 2" xfId="46234" xr:uid="{00000000-0005-0000-0000-00007F180000}"/>
    <cellStyle name="Currency 52 7 2 2 2" xfId="46235" xr:uid="{00000000-0005-0000-0000-000080180000}"/>
    <cellStyle name="Currency 52 7 2 3" xfId="46236" xr:uid="{00000000-0005-0000-0000-000081180000}"/>
    <cellStyle name="Currency 52 7 2 4" xfId="46237" xr:uid="{00000000-0005-0000-0000-000082180000}"/>
    <cellStyle name="Currency 52 7 2 5" xfId="46238" xr:uid="{00000000-0005-0000-0000-000083180000}"/>
    <cellStyle name="Currency 52 7 3" xfId="46239" xr:uid="{00000000-0005-0000-0000-000084180000}"/>
    <cellStyle name="Currency 52 7 3 2" xfId="46240" xr:uid="{00000000-0005-0000-0000-000085180000}"/>
    <cellStyle name="Currency 52 7 4" xfId="46241" xr:uid="{00000000-0005-0000-0000-000086180000}"/>
    <cellStyle name="Currency 52 7 4 2" xfId="46242" xr:uid="{00000000-0005-0000-0000-000087180000}"/>
    <cellStyle name="Currency 52 7 5" xfId="46243" xr:uid="{00000000-0005-0000-0000-000088180000}"/>
    <cellStyle name="Currency 52 7 6" xfId="46244" xr:uid="{00000000-0005-0000-0000-000089180000}"/>
    <cellStyle name="Currency 52 7 7" xfId="46245" xr:uid="{00000000-0005-0000-0000-00008A180000}"/>
    <cellStyle name="Currency 52 7 8" xfId="46246" xr:uid="{00000000-0005-0000-0000-00008B180000}"/>
    <cellStyle name="Currency 52 8" xfId="46247" xr:uid="{00000000-0005-0000-0000-00008C180000}"/>
    <cellStyle name="Currency 52 8 2" xfId="46248" xr:uid="{00000000-0005-0000-0000-00008D180000}"/>
    <cellStyle name="Currency 52 8 2 2" xfId="46249" xr:uid="{00000000-0005-0000-0000-00008E180000}"/>
    <cellStyle name="Currency 52 8 2 2 2" xfId="46250" xr:uid="{00000000-0005-0000-0000-00008F180000}"/>
    <cellStyle name="Currency 52 8 2 3" xfId="46251" xr:uid="{00000000-0005-0000-0000-000090180000}"/>
    <cellStyle name="Currency 52 8 2 4" xfId="46252" xr:uid="{00000000-0005-0000-0000-000091180000}"/>
    <cellStyle name="Currency 52 8 2 5" xfId="46253" xr:uid="{00000000-0005-0000-0000-000092180000}"/>
    <cellStyle name="Currency 52 8 3" xfId="46254" xr:uid="{00000000-0005-0000-0000-000093180000}"/>
    <cellStyle name="Currency 52 8 3 2" xfId="46255" xr:uid="{00000000-0005-0000-0000-000094180000}"/>
    <cellStyle name="Currency 52 8 4" xfId="46256" xr:uid="{00000000-0005-0000-0000-000095180000}"/>
    <cellStyle name="Currency 52 8 4 2" xfId="46257" xr:uid="{00000000-0005-0000-0000-000096180000}"/>
    <cellStyle name="Currency 52 8 5" xfId="46258" xr:uid="{00000000-0005-0000-0000-000097180000}"/>
    <cellStyle name="Currency 52 8 6" xfId="46259" xr:uid="{00000000-0005-0000-0000-000098180000}"/>
    <cellStyle name="Currency 52 8 7" xfId="46260" xr:uid="{00000000-0005-0000-0000-000099180000}"/>
    <cellStyle name="Currency 52 8 8" xfId="46261" xr:uid="{00000000-0005-0000-0000-00009A180000}"/>
    <cellStyle name="Currency 53" xfId="4425" xr:uid="{00000000-0005-0000-0000-00009B180000}"/>
    <cellStyle name="Currency 53 2" xfId="4426" xr:uid="{00000000-0005-0000-0000-00009C180000}"/>
    <cellStyle name="Currency 53 2 2" xfId="4427" xr:uid="{00000000-0005-0000-0000-00009D180000}"/>
    <cellStyle name="Currency 53 2 2 2" xfId="46262" xr:uid="{00000000-0005-0000-0000-00009E180000}"/>
    <cellStyle name="Currency 53 2 3" xfId="46263" xr:uid="{00000000-0005-0000-0000-00009F180000}"/>
    <cellStyle name="Currency 53 2 3 2" xfId="46264" xr:uid="{00000000-0005-0000-0000-0000A0180000}"/>
    <cellStyle name="Currency 53 2 4" xfId="46265" xr:uid="{00000000-0005-0000-0000-0000A1180000}"/>
    <cellStyle name="Currency 53 3" xfId="4428" xr:uid="{00000000-0005-0000-0000-0000A2180000}"/>
    <cellStyle name="Currency 53 3 2" xfId="46266" xr:uid="{00000000-0005-0000-0000-0000A3180000}"/>
    <cellStyle name="Currency 53 3 2 2" xfId="46267" xr:uid="{00000000-0005-0000-0000-0000A4180000}"/>
    <cellStyle name="Currency 53 3 3" xfId="46268" xr:uid="{00000000-0005-0000-0000-0000A5180000}"/>
    <cellStyle name="Currency 53 4" xfId="4429" xr:uid="{00000000-0005-0000-0000-0000A6180000}"/>
    <cellStyle name="Currency 53 4 2" xfId="46269" xr:uid="{00000000-0005-0000-0000-0000A7180000}"/>
    <cellStyle name="Currency 53 5" xfId="46270" xr:uid="{00000000-0005-0000-0000-0000A8180000}"/>
    <cellStyle name="Currency 53 5 2" xfId="46271" xr:uid="{00000000-0005-0000-0000-0000A9180000}"/>
    <cellStyle name="Currency 53 6" xfId="46272" xr:uid="{00000000-0005-0000-0000-0000AA180000}"/>
    <cellStyle name="Currency 53 6 10" xfId="46273" xr:uid="{00000000-0005-0000-0000-0000AB180000}"/>
    <cellStyle name="Currency 53 6 10 2" xfId="46274" xr:uid="{00000000-0005-0000-0000-0000AC180000}"/>
    <cellStyle name="Currency 53 6 11" xfId="46275" xr:uid="{00000000-0005-0000-0000-0000AD180000}"/>
    <cellStyle name="Currency 53 6 11 2" xfId="46276" xr:uid="{00000000-0005-0000-0000-0000AE180000}"/>
    <cellStyle name="Currency 53 6 12" xfId="46277" xr:uid="{00000000-0005-0000-0000-0000AF180000}"/>
    <cellStyle name="Currency 53 6 13" xfId="46278" xr:uid="{00000000-0005-0000-0000-0000B0180000}"/>
    <cellStyle name="Currency 53 6 14" xfId="46279" xr:uid="{00000000-0005-0000-0000-0000B1180000}"/>
    <cellStyle name="Currency 53 6 15" xfId="46280" xr:uid="{00000000-0005-0000-0000-0000B2180000}"/>
    <cellStyle name="Currency 53 6 2" xfId="46281" xr:uid="{00000000-0005-0000-0000-0000B3180000}"/>
    <cellStyle name="Currency 53 6 3" xfId="46282" xr:uid="{00000000-0005-0000-0000-0000B4180000}"/>
    <cellStyle name="Currency 53 6 3 10" xfId="46283" xr:uid="{00000000-0005-0000-0000-0000B5180000}"/>
    <cellStyle name="Currency 53 6 3 11" xfId="46284" xr:uid="{00000000-0005-0000-0000-0000B6180000}"/>
    <cellStyle name="Currency 53 6 3 2" xfId="46285" xr:uid="{00000000-0005-0000-0000-0000B7180000}"/>
    <cellStyle name="Currency 53 6 3 2 2" xfId="46286" xr:uid="{00000000-0005-0000-0000-0000B8180000}"/>
    <cellStyle name="Currency 53 6 3 2 2 2" xfId="46287" xr:uid="{00000000-0005-0000-0000-0000B9180000}"/>
    <cellStyle name="Currency 53 6 3 2 2 2 2" xfId="46288" xr:uid="{00000000-0005-0000-0000-0000BA180000}"/>
    <cellStyle name="Currency 53 6 3 2 2 3" xfId="46289" xr:uid="{00000000-0005-0000-0000-0000BB180000}"/>
    <cellStyle name="Currency 53 6 3 2 2 3 2" xfId="46290" xr:uid="{00000000-0005-0000-0000-0000BC180000}"/>
    <cellStyle name="Currency 53 6 3 2 2 4" xfId="46291" xr:uid="{00000000-0005-0000-0000-0000BD180000}"/>
    <cellStyle name="Currency 53 6 3 2 2 5" xfId="46292" xr:uid="{00000000-0005-0000-0000-0000BE180000}"/>
    <cellStyle name="Currency 53 6 3 2 2 6" xfId="46293" xr:uid="{00000000-0005-0000-0000-0000BF180000}"/>
    <cellStyle name="Currency 53 6 3 2 2 7" xfId="46294" xr:uid="{00000000-0005-0000-0000-0000C0180000}"/>
    <cellStyle name="Currency 53 6 3 2 3" xfId="46295" xr:uid="{00000000-0005-0000-0000-0000C1180000}"/>
    <cellStyle name="Currency 53 6 3 2 3 2" xfId="46296" xr:uid="{00000000-0005-0000-0000-0000C2180000}"/>
    <cellStyle name="Currency 53 6 3 2 3 2 2" xfId="46297" xr:uid="{00000000-0005-0000-0000-0000C3180000}"/>
    <cellStyle name="Currency 53 6 3 2 3 3" xfId="46298" xr:uid="{00000000-0005-0000-0000-0000C4180000}"/>
    <cellStyle name="Currency 53 6 3 2 3 4" xfId="46299" xr:uid="{00000000-0005-0000-0000-0000C5180000}"/>
    <cellStyle name="Currency 53 6 3 2 3 5" xfId="46300" xr:uid="{00000000-0005-0000-0000-0000C6180000}"/>
    <cellStyle name="Currency 53 6 3 2 4" xfId="46301" xr:uid="{00000000-0005-0000-0000-0000C7180000}"/>
    <cellStyle name="Currency 53 6 3 2 4 2" xfId="46302" xr:uid="{00000000-0005-0000-0000-0000C8180000}"/>
    <cellStyle name="Currency 53 6 3 2 5" xfId="46303" xr:uid="{00000000-0005-0000-0000-0000C9180000}"/>
    <cellStyle name="Currency 53 6 3 2 5 2" xfId="46304" xr:uid="{00000000-0005-0000-0000-0000CA180000}"/>
    <cellStyle name="Currency 53 6 3 2 6" xfId="46305" xr:uid="{00000000-0005-0000-0000-0000CB180000}"/>
    <cellStyle name="Currency 53 6 3 2 7" xfId="46306" xr:uid="{00000000-0005-0000-0000-0000CC180000}"/>
    <cellStyle name="Currency 53 6 3 2 8" xfId="46307" xr:uid="{00000000-0005-0000-0000-0000CD180000}"/>
    <cellStyle name="Currency 53 6 3 2 9" xfId="46308" xr:uid="{00000000-0005-0000-0000-0000CE180000}"/>
    <cellStyle name="Currency 53 6 3 3" xfId="46309" xr:uid="{00000000-0005-0000-0000-0000CF180000}"/>
    <cellStyle name="Currency 53 6 3 3 2" xfId="46310" xr:uid="{00000000-0005-0000-0000-0000D0180000}"/>
    <cellStyle name="Currency 53 6 3 3 2 2" xfId="46311" xr:uid="{00000000-0005-0000-0000-0000D1180000}"/>
    <cellStyle name="Currency 53 6 3 3 2 2 2" xfId="46312" xr:uid="{00000000-0005-0000-0000-0000D2180000}"/>
    <cellStyle name="Currency 53 6 3 3 2 3" xfId="46313" xr:uid="{00000000-0005-0000-0000-0000D3180000}"/>
    <cellStyle name="Currency 53 6 3 3 2 4" xfId="46314" xr:uid="{00000000-0005-0000-0000-0000D4180000}"/>
    <cellStyle name="Currency 53 6 3 3 2 5" xfId="46315" xr:uid="{00000000-0005-0000-0000-0000D5180000}"/>
    <cellStyle name="Currency 53 6 3 3 3" xfId="46316" xr:uid="{00000000-0005-0000-0000-0000D6180000}"/>
    <cellStyle name="Currency 53 6 3 3 3 2" xfId="46317" xr:uid="{00000000-0005-0000-0000-0000D7180000}"/>
    <cellStyle name="Currency 53 6 3 3 4" xfId="46318" xr:uid="{00000000-0005-0000-0000-0000D8180000}"/>
    <cellStyle name="Currency 53 6 3 3 4 2" xfId="46319" xr:uid="{00000000-0005-0000-0000-0000D9180000}"/>
    <cellStyle name="Currency 53 6 3 3 5" xfId="46320" xr:uid="{00000000-0005-0000-0000-0000DA180000}"/>
    <cellStyle name="Currency 53 6 3 3 6" xfId="46321" xr:uid="{00000000-0005-0000-0000-0000DB180000}"/>
    <cellStyle name="Currency 53 6 3 3 7" xfId="46322" xr:uid="{00000000-0005-0000-0000-0000DC180000}"/>
    <cellStyle name="Currency 53 6 3 3 8" xfId="46323" xr:uid="{00000000-0005-0000-0000-0000DD180000}"/>
    <cellStyle name="Currency 53 6 3 4" xfId="46324" xr:uid="{00000000-0005-0000-0000-0000DE180000}"/>
    <cellStyle name="Currency 53 6 3 4 2" xfId="46325" xr:uid="{00000000-0005-0000-0000-0000DF180000}"/>
    <cellStyle name="Currency 53 6 3 4 2 2" xfId="46326" xr:uid="{00000000-0005-0000-0000-0000E0180000}"/>
    <cellStyle name="Currency 53 6 3 4 3" xfId="46327" xr:uid="{00000000-0005-0000-0000-0000E1180000}"/>
    <cellStyle name="Currency 53 6 3 4 3 2" xfId="46328" xr:uid="{00000000-0005-0000-0000-0000E2180000}"/>
    <cellStyle name="Currency 53 6 3 4 4" xfId="46329" xr:uid="{00000000-0005-0000-0000-0000E3180000}"/>
    <cellStyle name="Currency 53 6 3 4 5" xfId="46330" xr:uid="{00000000-0005-0000-0000-0000E4180000}"/>
    <cellStyle name="Currency 53 6 3 4 6" xfId="46331" xr:uid="{00000000-0005-0000-0000-0000E5180000}"/>
    <cellStyle name="Currency 53 6 3 4 7" xfId="46332" xr:uid="{00000000-0005-0000-0000-0000E6180000}"/>
    <cellStyle name="Currency 53 6 3 5" xfId="46333" xr:uid="{00000000-0005-0000-0000-0000E7180000}"/>
    <cellStyle name="Currency 53 6 3 5 2" xfId="46334" xr:uid="{00000000-0005-0000-0000-0000E8180000}"/>
    <cellStyle name="Currency 53 6 3 5 2 2" xfId="46335" xr:uid="{00000000-0005-0000-0000-0000E9180000}"/>
    <cellStyle name="Currency 53 6 3 5 3" xfId="46336" xr:uid="{00000000-0005-0000-0000-0000EA180000}"/>
    <cellStyle name="Currency 53 6 3 5 4" xfId="46337" xr:uid="{00000000-0005-0000-0000-0000EB180000}"/>
    <cellStyle name="Currency 53 6 3 5 5" xfId="46338" xr:uid="{00000000-0005-0000-0000-0000EC180000}"/>
    <cellStyle name="Currency 53 6 3 6" xfId="46339" xr:uid="{00000000-0005-0000-0000-0000ED180000}"/>
    <cellStyle name="Currency 53 6 3 6 2" xfId="46340" xr:uid="{00000000-0005-0000-0000-0000EE180000}"/>
    <cellStyle name="Currency 53 6 3 7" xfId="46341" xr:uid="{00000000-0005-0000-0000-0000EF180000}"/>
    <cellStyle name="Currency 53 6 3 7 2" xfId="46342" xr:uid="{00000000-0005-0000-0000-0000F0180000}"/>
    <cellStyle name="Currency 53 6 3 8" xfId="46343" xr:uid="{00000000-0005-0000-0000-0000F1180000}"/>
    <cellStyle name="Currency 53 6 3 9" xfId="46344" xr:uid="{00000000-0005-0000-0000-0000F2180000}"/>
    <cellStyle name="Currency 53 6 4" xfId="46345" xr:uid="{00000000-0005-0000-0000-0000F3180000}"/>
    <cellStyle name="Currency 53 6 4 2" xfId="46346" xr:uid="{00000000-0005-0000-0000-0000F4180000}"/>
    <cellStyle name="Currency 53 6 4 2 2" xfId="46347" xr:uid="{00000000-0005-0000-0000-0000F5180000}"/>
    <cellStyle name="Currency 53 6 4 2 2 2" xfId="46348" xr:uid="{00000000-0005-0000-0000-0000F6180000}"/>
    <cellStyle name="Currency 53 6 4 2 3" xfId="46349" xr:uid="{00000000-0005-0000-0000-0000F7180000}"/>
    <cellStyle name="Currency 53 6 4 2 3 2" xfId="46350" xr:uid="{00000000-0005-0000-0000-0000F8180000}"/>
    <cellStyle name="Currency 53 6 4 2 4" xfId="46351" xr:uid="{00000000-0005-0000-0000-0000F9180000}"/>
    <cellStyle name="Currency 53 6 4 2 5" xfId="46352" xr:uid="{00000000-0005-0000-0000-0000FA180000}"/>
    <cellStyle name="Currency 53 6 4 2 6" xfId="46353" xr:uid="{00000000-0005-0000-0000-0000FB180000}"/>
    <cellStyle name="Currency 53 6 4 2 7" xfId="46354" xr:uid="{00000000-0005-0000-0000-0000FC180000}"/>
    <cellStyle name="Currency 53 6 4 3" xfId="46355" xr:uid="{00000000-0005-0000-0000-0000FD180000}"/>
    <cellStyle name="Currency 53 6 4 3 2" xfId="46356" xr:uid="{00000000-0005-0000-0000-0000FE180000}"/>
    <cellStyle name="Currency 53 6 4 3 2 2" xfId="46357" xr:uid="{00000000-0005-0000-0000-0000FF180000}"/>
    <cellStyle name="Currency 53 6 4 3 3" xfId="46358" xr:uid="{00000000-0005-0000-0000-000000190000}"/>
    <cellStyle name="Currency 53 6 4 3 4" xfId="46359" xr:uid="{00000000-0005-0000-0000-000001190000}"/>
    <cellStyle name="Currency 53 6 4 3 5" xfId="46360" xr:uid="{00000000-0005-0000-0000-000002190000}"/>
    <cellStyle name="Currency 53 6 4 4" xfId="46361" xr:uid="{00000000-0005-0000-0000-000003190000}"/>
    <cellStyle name="Currency 53 6 4 4 2" xfId="46362" xr:uid="{00000000-0005-0000-0000-000004190000}"/>
    <cellStyle name="Currency 53 6 4 5" xfId="46363" xr:uid="{00000000-0005-0000-0000-000005190000}"/>
    <cellStyle name="Currency 53 6 4 5 2" xfId="46364" xr:uid="{00000000-0005-0000-0000-000006190000}"/>
    <cellStyle name="Currency 53 6 4 6" xfId="46365" xr:uid="{00000000-0005-0000-0000-000007190000}"/>
    <cellStyle name="Currency 53 6 4 7" xfId="46366" xr:uid="{00000000-0005-0000-0000-000008190000}"/>
    <cellStyle name="Currency 53 6 4 8" xfId="46367" xr:uid="{00000000-0005-0000-0000-000009190000}"/>
    <cellStyle name="Currency 53 6 4 9" xfId="46368" xr:uid="{00000000-0005-0000-0000-00000A190000}"/>
    <cellStyle name="Currency 53 6 5" xfId="46369" xr:uid="{00000000-0005-0000-0000-00000B190000}"/>
    <cellStyle name="Currency 53 6 5 2" xfId="46370" xr:uid="{00000000-0005-0000-0000-00000C190000}"/>
    <cellStyle name="Currency 53 6 5 2 2" xfId="46371" xr:uid="{00000000-0005-0000-0000-00000D190000}"/>
    <cellStyle name="Currency 53 6 5 2 2 2" xfId="46372" xr:uid="{00000000-0005-0000-0000-00000E190000}"/>
    <cellStyle name="Currency 53 6 5 2 3" xfId="46373" xr:uid="{00000000-0005-0000-0000-00000F190000}"/>
    <cellStyle name="Currency 53 6 5 2 3 2" xfId="46374" xr:uid="{00000000-0005-0000-0000-000010190000}"/>
    <cellStyle name="Currency 53 6 5 2 4" xfId="46375" xr:uid="{00000000-0005-0000-0000-000011190000}"/>
    <cellStyle name="Currency 53 6 5 2 5" xfId="46376" xr:uid="{00000000-0005-0000-0000-000012190000}"/>
    <cellStyle name="Currency 53 6 5 2 6" xfId="46377" xr:uid="{00000000-0005-0000-0000-000013190000}"/>
    <cellStyle name="Currency 53 6 5 2 7" xfId="46378" xr:uid="{00000000-0005-0000-0000-000014190000}"/>
    <cellStyle name="Currency 53 6 5 3" xfId="46379" xr:uid="{00000000-0005-0000-0000-000015190000}"/>
    <cellStyle name="Currency 53 6 5 3 2" xfId="46380" xr:uid="{00000000-0005-0000-0000-000016190000}"/>
    <cellStyle name="Currency 53 6 5 3 2 2" xfId="46381" xr:uid="{00000000-0005-0000-0000-000017190000}"/>
    <cellStyle name="Currency 53 6 5 3 3" xfId="46382" xr:uid="{00000000-0005-0000-0000-000018190000}"/>
    <cellStyle name="Currency 53 6 5 3 4" xfId="46383" xr:uid="{00000000-0005-0000-0000-000019190000}"/>
    <cellStyle name="Currency 53 6 5 3 5" xfId="46384" xr:uid="{00000000-0005-0000-0000-00001A190000}"/>
    <cellStyle name="Currency 53 6 5 4" xfId="46385" xr:uid="{00000000-0005-0000-0000-00001B190000}"/>
    <cellStyle name="Currency 53 6 5 4 2" xfId="46386" xr:uid="{00000000-0005-0000-0000-00001C190000}"/>
    <cellStyle name="Currency 53 6 5 5" xfId="46387" xr:uid="{00000000-0005-0000-0000-00001D190000}"/>
    <cellStyle name="Currency 53 6 5 5 2" xfId="46388" xr:uid="{00000000-0005-0000-0000-00001E190000}"/>
    <cellStyle name="Currency 53 6 5 6" xfId="46389" xr:uid="{00000000-0005-0000-0000-00001F190000}"/>
    <cellStyle name="Currency 53 6 5 7" xfId="46390" xr:uid="{00000000-0005-0000-0000-000020190000}"/>
    <cellStyle name="Currency 53 6 5 8" xfId="46391" xr:uid="{00000000-0005-0000-0000-000021190000}"/>
    <cellStyle name="Currency 53 6 5 9" xfId="46392" xr:uid="{00000000-0005-0000-0000-000022190000}"/>
    <cellStyle name="Currency 53 6 6" xfId="46393" xr:uid="{00000000-0005-0000-0000-000023190000}"/>
    <cellStyle name="Currency 53 6 6 2" xfId="46394" xr:uid="{00000000-0005-0000-0000-000024190000}"/>
    <cellStyle name="Currency 53 6 6 2 2" xfId="46395" xr:uid="{00000000-0005-0000-0000-000025190000}"/>
    <cellStyle name="Currency 53 6 6 2 2 2" xfId="46396" xr:uid="{00000000-0005-0000-0000-000026190000}"/>
    <cellStyle name="Currency 53 6 6 2 3" xfId="46397" xr:uid="{00000000-0005-0000-0000-000027190000}"/>
    <cellStyle name="Currency 53 6 6 2 3 2" xfId="46398" xr:uid="{00000000-0005-0000-0000-000028190000}"/>
    <cellStyle name="Currency 53 6 6 2 4" xfId="46399" xr:uid="{00000000-0005-0000-0000-000029190000}"/>
    <cellStyle name="Currency 53 6 6 2 5" xfId="46400" xr:uid="{00000000-0005-0000-0000-00002A190000}"/>
    <cellStyle name="Currency 53 6 6 2 6" xfId="46401" xr:uid="{00000000-0005-0000-0000-00002B190000}"/>
    <cellStyle name="Currency 53 6 6 2 7" xfId="46402" xr:uid="{00000000-0005-0000-0000-00002C190000}"/>
    <cellStyle name="Currency 53 6 6 3" xfId="46403" xr:uid="{00000000-0005-0000-0000-00002D190000}"/>
    <cellStyle name="Currency 53 6 6 3 2" xfId="46404" xr:uid="{00000000-0005-0000-0000-00002E190000}"/>
    <cellStyle name="Currency 53 6 6 3 2 2" xfId="46405" xr:uid="{00000000-0005-0000-0000-00002F190000}"/>
    <cellStyle name="Currency 53 6 6 3 3" xfId="46406" xr:uid="{00000000-0005-0000-0000-000030190000}"/>
    <cellStyle name="Currency 53 6 6 3 4" xfId="46407" xr:uid="{00000000-0005-0000-0000-000031190000}"/>
    <cellStyle name="Currency 53 6 6 3 5" xfId="46408" xr:uid="{00000000-0005-0000-0000-000032190000}"/>
    <cellStyle name="Currency 53 6 6 4" xfId="46409" xr:uid="{00000000-0005-0000-0000-000033190000}"/>
    <cellStyle name="Currency 53 6 6 4 2" xfId="46410" xr:uid="{00000000-0005-0000-0000-000034190000}"/>
    <cellStyle name="Currency 53 6 6 5" xfId="46411" xr:uid="{00000000-0005-0000-0000-000035190000}"/>
    <cellStyle name="Currency 53 6 6 5 2" xfId="46412" xr:uid="{00000000-0005-0000-0000-000036190000}"/>
    <cellStyle name="Currency 53 6 6 6" xfId="46413" xr:uid="{00000000-0005-0000-0000-000037190000}"/>
    <cellStyle name="Currency 53 6 6 7" xfId="46414" xr:uid="{00000000-0005-0000-0000-000038190000}"/>
    <cellStyle name="Currency 53 6 6 8" xfId="46415" xr:uid="{00000000-0005-0000-0000-000039190000}"/>
    <cellStyle name="Currency 53 6 6 9" xfId="46416" xr:uid="{00000000-0005-0000-0000-00003A190000}"/>
    <cellStyle name="Currency 53 6 7" xfId="46417" xr:uid="{00000000-0005-0000-0000-00003B190000}"/>
    <cellStyle name="Currency 53 6 7 2" xfId="46418" xr:uid="{00000000-0005-0000-0000-00003C190000}"/>
    <cellStyle name="Currency 53 6 7 2 2" xfId="46419" xr:uid="{00000000-0005-0000-0000-00003D190000}"/>
    <cellStyle name="Currency 53 6 7 2 2 2" xfId="46420" xr:uid="{00000000-0005-0000-0000-00003E190000}"/>
    <cellStyle name="Currency 53 6 7 2 3" xfId="46421" xr:uid="{00000000-0005-0000-0000-00003F190000}"/>
    <cellStyle name="Currency 53 6 7 2 4" xfId="46422" xr:uid="{00000000-0005-0000-0000-000040190000}"/>
    <cellStyle name="Currency 53 6 7 2 5" xfId="46423" xr:uid="{00000000-0005-0000-0000-000041190000}"/>
    <cellStyle name="Currency 53 6 7 3" xfId="46424" xr:uid="{00000000-0005-0000-0000-000042190000}"/>
    <cellStyle name="Currency 53 6 7 3 2" xfId="46425" xr:uid="{00000000-0005-0000-0000-000043190000}"/>
    <cellStyle name="Currency 53 6 7 4" xfId="46426" xr:uid="{00000000-0005-0000-0000-000044190000}"/>
    <cellStyle name="Currency 53 6 7 4 2" xfId="46427" xr:uid="{00000000-0005-0000-0000-000045190000}"/>
    <cellStyle name="Currency 53 6 7 5" xfId="46428" xr:uid="{00000000-0005-0000-0000-000046190000}"/>
    <cellStyle name="Currency 53 6 7 6" xfId="46429" xr:uid="{00000000-0005-0000-0000-000047190000}"/>
    <cellStyle name="Currency 53 6 7 7" xfId="46430" xr:uid="{00000000-0005-0000-0000-000048190000}"/>
    <cellStyle name="Currency 53 6 7 8" xfId="46431" xr:uid="{00000000-0005-0000-0000-000049190000}"/>
    <cellStyle name="Currency 53 6 8" xfId="46432" xr:uid="{00000000-0005-0000-0000-00004A190000}"/>
    <cellStyle name="Currency 53 6 8 2" xfId="46433" xr:uid="{00000000-0005-0000-0000-00004B190000}"/>
    <cellStyle name="Currency 53 6 8 2 2" xfId="46434" xr:uid="{00000000-0005-0000-0000-00004C190000}"/>
    <cellStyle name="Currency 53 6 8 3" xfId="46435" xr:uid="{00000000-0005-0000-0000-00004D190000}"/>
    <cellStyle name="Currency 53 6 8 3 2" xfId="46436" xr:uid="{00000000-0005-0000-0000-00004E190000}"/>
    <cellStyle name="Currency 53 6 8 4" xfId="46437" xr:uid="{00000000-0005-0000-0000-00004F190000}"/>
    <cellStyle name="Currency 53 6 8 5" xfId="46438" xr:uid="{00000000-0005-0000-0000-000050190000}"/>
    <cellStyle name="Currency 53 6 8 6" xfId="46439" xr:uid="{00000000-0005-0000-0000-000051190000}"/>
    <cellStyle name="Currency 53 6 8 7" xfId="46440" xr:uid="{00000000-0005-0000-0000-000052190000}"/>
    <cellStyle name="Currency 53 6 9" xfId="46441" xr:uid="{00000000-0005-0000-0000-000053190000}"/>
    <cellStyle name="Currency 53 6 9 2" xfId="46442" xr:uid="{00000000-0005-0000-0000-000054190000}"/>
    <cellStyle name="Currency 53 6 9 2 2" xfId="46443" xr:uid="{00000000-0005-0000-0000-000055190000}"/>
    <cellStyle name="Currency 53 6 9 3" xfId="46444" xr:uid="{00000000-0005-0000-0000-000056190000}"/>
    <cellStyle name="Currency 53 6 9 4" xfId="46445" xr:uid="{00000000-0005-0000-0000-000057190000}"/>
    <cellStyle name="Currency 53 6 9 5" xfId="46446" xr:uid="{00000000-0005-0000-0000-000058190000}"/>
    <cellStyle name="Currency 53 7" xfId="46447" xr:uid="{00000000-0005-0000-0000-000059190000}"/>
    <cellStyle name="Currency 53 8" xfId="46448" xr:uid="{00000000-0005-0000-0000-00005A190000}"/>
    <cellStyle name="Currency 53 8 2" xfId="46449" xr:uid="{00000000-0005-0000-0000-00005B190000}"/>
    <cellStyle name="Currency 53 8 2 2" xfId="46450" xr:uid="{00000000-0005-0000-0000-00005C190000}"/>
    <cellStyle name="Currency 53 8 2 2 2" xfId="46451" xr:uid="{00000000-0005-0000-0000-00005D190000}"/>
    <cellStyle name="Currency 53 8 2 3" xfId="46452" xr:uid="{00000000-0005-0000-0000-00005E190000}"/>
    <cellStyle name="Currency 53 8 2 4" xfId="46453" xr:uid="{00000000-0005-0000-0000-00005F190000}"/>
    <cellStyle name="Currency 53 8 2 5" xfId="46454" xr:uid="{00000000-0005-0000-0000-000060190000}"/>
    <cellStyle name="Currency 53 8 3" xfId="46455" xr:uid="{00000000-0005-0000-0000-000061190000}"/>
    <cellStyle name="Currency 53 8 3 2" xfId="46456" xr:uid="{00000000-0005-0000-0000-000062190000}"/>
    <cellStyle name="Currency 53 8 4" xfId="46457" xr:uid="{00000000-0005-0000-0000-000063190000}"/>
    <cellStyle name="Currency 53 8 4 2" xfId="46458" xr:uid="{00000000-0005-0000-0000-000064190000}"/>
    <cellStyle name="Currency 53 8 5" xfId="46459" xr:uid="{00000000-0005-0000-0000-000065190000}"/>
    <cellStyle name="Currency 53 8 6" xfId="46460" xr:uid="{00000000-0005-0000-0000-000066190000}"/>
    <cellStyle name="Currency 53 8 7" xfId="46461" xr:uid="{00000000-0005-0000-0000-000067190000}"/>
    <cellStyle name="Currency 53 8 8" xfId="46462" xr:uid="{00000000-0005-0000-0000-000068190000}"/>
    <cellStyle name="Currency 53 9" xfId="46463" xr:uid="{00000000-0005-0000-0000-000069190000}"/>
    <cellStyle name="Currency 53 9 2" xfId="46464" xr:uid="{00000000-0005-0000-0000-00006A190000}"/>
    <cellStyle name="Currency 53 9 2 2" xfId="46465" xr:uid="{00000000-0005-0000-0000-00006B190000}"/>
    <cellStyle name="Currency 53 9 2 2 2" xfId="46466" xr:uid="{00000000-0005-0000-0000-00006C190000}"/>
    <cellStyle name="Currency 53 9 2 3" xfId="46467" xr:uid="{00000000-0005-0000-0000-00006D190000}"/>
    <cellStyle name="Currency 53 9 2 4" xfId="46468" xr:uid="{00000000-0005-0000-0000-00006E190000}"/>
    <cellStyle name="Currency 53 9 2 5" xfId="46469" xr:uid="{00000000-0005-0000-0000-00006F190000}"/>
    <cellStyle name="Currency 53 9 3" xfId="46470" xr:uid="{00000000-0005-0000-0000-000070190000}"/>
    <cellStyle name="Currency 53 9 3 2" xfId="46471" xr:uid="{00000000-0005-0000-0000-000071190000}"/>
    <cellStyle name="Currency 53 9 4" xfId="46472" xr:uid="{00000000-0005-0000-0000-000072190000}"/>
    <cellStyle name="Currency 53 9 4 2" xfId="46473" xr:uid="{00000000-0005-0000-0000-000073190000}"/>
    <cellStyle name="Currency 53 9 5" xfId="46474" xr:uid="{00000000-0005-0000-0000-000074190000}"/>
    <cellStyle name="Currency 53 9 6" xfId="46475" xr:uid="{00000000-0005-0000-0000-000075190000}"/>
    <cellStyle name="Currency 53 9 7" xfId="46476" xr:uid="{00000000-0005-0000-0000-000076190000}"/>
    <cellStyle name="Currency 53 9 8" xfId="46477" xr:uid="{00000000-0005-0000-0000-000077190000}"/>
    <cellStyle name="Currency 54" xfId="4430" xr:uid="{00000000-0005-0000-0000-000078190000}"/>
    <cellStyle name="Currency 54 2" xfId="4431" xr:uid="{00000000-0005-0000-0000-000079190000}"/>
    <cellStyle name="Currency 54 2 2" xfId="4432" xr:uid="{00000000-0005-0000-0000-00007A190000}"/>
    <cellStyle name="Currency 54 2 2 2" xfId="46478" xr:uid="{00000000-0005-0000-0000-00007B190000}"/>
    <cellStyle name="Currency 54 2 3" xfId="46479" xr:uid="{00000000-0005-0000-0000-00007C190000}"/>
    <cellStyle name="Currency 54 2 3 2" xfId="46480" xr:uid="{00000000-0005-0000-0000-00007D190000}"/>
    <cellStyle name="Currency 54 2 4" xfId="46481" xr:uid="{00000000-0005-0000-0000-00007E190000}"/>
    <cellStyle name="Currency 54 3" xfId="4433" xr:uid="{00000000-0005-0000-0000-00007F190000}"/>
    <cellStyle name="Currency 54 3 2" xfId="46482" xr:uid="{00000000-0005-0000-0000-000080190000}"/>
    <cellStyle name="Currency 54 3 2 2" xfId="46483" xr:uid="{00000000-0005-0000-0000-000081190000}"/>
    <cellStyle name="Currency 54 3 3" xfId="46484" xr:uid="{00000000-0005-0000-0000-000082190000}"/>
    <cellStyle name="Currency 54 4" xfId="4434" xr:uid="{00000000-0005-0000-0000-000083190000}"/>
    <cellStyle name="Currency 54 4 2" xfId="46485" xr:uid="{00000000-0005-0000-0000-000084190000}"/>
    <cellStyle name="Currency 54 5" xfId="46486" xr:uid="{00000000-0005-0000-0000-000085190000}"/>
    <cellStyle name="Currency 54 5 2" xfId="46487" xr:uid="{00000000-0005-0000-0000-000086190000}"/>
    <cellStyle name="Currency 54 6" xfId="46488" xr:uid="{00000000-0005-0000-0000-000087190000}"/>
    <cellStyle name="Currency 54 6 10" xfId="46489" xr:uid="{00000000-0005-0000-0000-000088190000}"/>
    <cellStyle name="Currency 54 6 10 2" xfId="46490" xr:uid="{00000000-0005-0000-0000-000089190000}"/>
    <cellStyle name="Currency 54 6 11" xfId="46491" xr:uid="{00000000-0005-0000-0000-00008A190000}"/>
    <cellStyle name="Currency 54 6 11 2" xfId="46492" xr:uid="{00000000-0005-0000-0000-00008B190000}"/>
    <cellStyle name="Currency 54 6 12" xfId="46493" xr:uid="{00000000-0005-0000-0000-00008C190000}"/>
    <cellStyle name="Currency 54 6 13" xfId="46494" xr:uid="{00000000-0005-0000-0000-00008D190000}"/>
    <cellStyle name="Currency 54 6 14" xfId="46495" xr:uid="{00000000-0005-0000-0000-00008E190000}"/>
    <cellStyle name="Currency 54 6 15" xfId="46496" xr:uid="{00000000-0005-0000-0000-00008F190000}"/>
    <cellStyle name="Currency 54 6 2" xfId="46497" xr:uid="{00000000-0005-0000-0000-000090190000}"/>
    <cellStyle name="Currency 54 6 3" xfId="46498" xr:uid="{00000000-0005-0000-0000-000091190000}"/>
    <cellStyle name="Currency 54 6 3 10" xfId="46499" xr:uid="{00000000-0005-0000-0000-000092190000}"/>
    <cellStyle name="Currency 54 6 3 11" xfId="46500" xr:uid="{00000000-0005-0000-0000-000093190000}"/>
    <cellStyle name="Currency 54 6 3 2" xfId="46501" xr:uid="{00000000-0005-0000-0000-000094190000}"/>
    <cellStyle name="Currency 54 6 3 2 2" xfId="46502" xr:uid="{00000000-0005-0000-0000-000095190000}"/>
    <cellStyle name="Currency 54 6 3 2 2 2" xfId="46503" xr:uid="{00000000-0005-0000-0000-000096190000}"/>
    <cellStyle name="Currency 54 6 3 2 2 2 2" xfId="46504" xr:uid="{00000000-0005-0000-0000-000097190000}"/>
    <cellStyle name="Currency 54 6 3 2 2 3" xfId="46505" xr:uid="{00000000-0005-0000-0000-000098190000}"/>
    <cellStyle name="Currency 54 6 3 2 2 3 2" xfId="46506" xr:uid="{00000000-0005-0000-0000-000099190000}"/>
    <cellStyle name="Currency 54 6 3 2 2 4" xfId="46507" xr:uid="{00000000-0005-0000-0000-00009A190000}"/>
    <cellStyle name="Currency 54 6 3 2 2 5" xfId="46508" xr:uid="{00000000-0005-0000-0000-00009B190000}"/>
    <cellStyle name="Currency 54 6 3 2 2 6" xfId="46509" xr:uid="{00000000-0005-0000-0000-00009C190000}"/>
    <cellStyle name="Currency 54 6 3 2 2 7" xfId="46510" xr:uid="{00000000-0005-0000-0000-00009D190000}"/>
    <cellStyle name="Currency 54 6 3 2 3" xfId="46511" xr:uid="{00000000-0005-0000-0000-00009E190000}"/>
    <cellStyle name="Currency 54 6 3 2 3 2" xfId="46512" xr:uid="{00000000-0005-0000-0000-00009F190000}"/>
    <cellStyle name="Currency 54 6 3 2 3 2 2" xfId="46513" xr:uid="{00000000-0005-0000-0000-0000A0190000}"/>
    <cellStyle name="Currency 54 6 3 2 3 3" xfId="46514" xr:uid="{00000000-0005-0000-0000-0000A1190000}"/>
    <cellStyle name="Currency 54 6 3 2 3 4" xfId="46515" xr:uid="{00000000-0005-0000-0000-0000A2190000}"/>
    <cellStyle name="Currency 54 6 3 2 3 5" xfId="46516" xr:uid="{00000000-0005-0000-0000-0000A3190000}"/>
    <cellStyle name="Currency 54 6 3 2 4" xfId="46517" xr:uid="{00000000-0005-0000-0000-0000A4190000}"/>
    <cellStyle name="Currency 54 6 3 2 4 2" xfId="46518" xr:uid="{00000000-0005-0000-0000-0000A5190000}"/>
    <cellStyle name="Currency 54 6 3 2 5" xfId="46519" xr:uid="{00000000-0005-0000-0000-0000A6190000}"/>
    <cellStyle name="Currency 54 6 3 2 5 2" xfId="46520" xr:uid="{00000000-0005-0000-0000-0000A7190000}"/>
    <cellStyle name="Currency 54 6 3 2 6" xfId="46521" xr:uid="{00000000-0005-0000-0000-0000A8190000}"/>
    <cellStyle name="Currency 54 6 3 2 7" xfId="46522" xr:uid="{00000000-0005-0000-0000-0000A9190000}"/>
    <cellStyle name="Currency 54 6 3 2 8" xfId="46523" xr:uid="{00000000-0005-0000-0000-0000AA190000}"/>
    <cellStyle name="Currency 54 6 3 2 9" xfId="46524" xr:uid="{00000000-0005-0000-0000-0000AB190000}"/>
    <cellStyle name="Currency 54 6 3 3" xfId="46525" xr:uid="{00000000-0005-0000-0000-0000AC190000}"/>
    <cellStyle name="Currency 54 6 3 3 2" xfId="46526" xr:uid="{00000000-0005-0000-0000-0000AD190000}"/>
    <cellStyle name="Currency 54 6 3 3 2 2" xfId="46527" xr:uid="{00000000-0005-0000-0000-0000AE190000}"/>
    <cellStyle name="Currency 54 6 3 3 2 2 2" xfId="46528" xr:uid="{00000000-0005-0000-0000-0000AF190000}"/>
    <cellStyle name="Currency 54 6 3 3 2 3" xfId="46529" xr:uid="{00000000-0005-0000-0000-0000B0190000}"/>
    <cellStyle name="Currency 54 6 3 3 2 4" xfId="46530" xr:uid="{00000000-0005-0000-0000-0000B1190000}"/>
    <cellStyle name="Currency 54 6 3 3 2 5" xfId="46531" xr:uid="{00000000-0005-0000-0000-0000B2190000}"/>
    <cellStyle name="Currency 54 6 3 3 3" xfId="46532" xr:uid="{00000000-0005-0000-0000-0000B3190000}"/>
    <cellStyle name="Currency 54 6 3 3 3 2" xfId="46533" xr:uid="{00000000-0005-0000-0000-0000B4190000}"/>
    <cellStyle name="Currency 54 6 3 3 4" xfId="46534" xr:uid="{00000000-0005-0000-0000-0000B5190000}"/>
    <cellStyle name="Currency 54 6 3 3 4 2" xfId="46535" xr:uid="{00000000-0005-0000-0000-0000B6190000}"/>
    <cellStyle name="Currency 54 6 3 3 5" xfId="46536" xr:uid="{00000000-0005-0000-0000-0000B7190000}"/>
    <cellStyle name="Currency 54 6 3 3 6" xfId="46537" xr:uid="{00000000-0005-0000-0000-0000B8190000}"/>
    <cellStyle name="Currency 54 6 3 3 7" xfId="46538" xr:uid="{00000000-0005-0000-0000-0000B9190000}"/>
    <cellStyle name="Currency 54 6 3 3 8" xfId="46539" xr:uid="{00000000-0005-0000-0000-0000BA190000}"/>
    <cellStyle name="Currency 54 6 3 4" xfId="46540" xr:uid="{00000000-0005-0000-0000-0000BB190000}"/>
    <cellStyle name="Currency 54 6 3 4 2" xfId="46541" xr:uid="{00000000-0005-0000-0000-0000BC190000}"/>
    <cellStyle name="Currency 54 6 3 4 2 2" xfId="46542" xr:uid="{00000000-0005-0000-0000-0000BD190000}"/>
    <cellStyle name="Currency 54 6 3 4 3" xfId="46543" xr:uid="{00000000-0005-0000-0000-0000BE190000}"/>
    <cellStyle name="Currency 54 6 3 4 3 2" xfId="46544" xr:uid="{00000000-0005-0000-0000-0000BF190000}"/>
    <cellStyle name="Currency 54 6 3 4 4" xfId="46545" xr:uid="{00000000-0005-0000-0000-0000C0190000}"/>
    <cellStyle name="Currency 54 6 3 4 5" xfId="46546" xr:uid="{00000000-0005-0000-0000-0000C1190000}"/>
    <cellStyle name="Currency 54 6 3 4 6" xfId="46547" xr:uid="{00000000-0005-0000-0000-0000C2190000}"/>
    <cellStyle name="Currency 54 6 3 4 7" xfId="46548" xr:uid="{00000000-0005-0000-0000-0000C3190000}"/>
    <cellStyle name="Currency 54 6 3 5" xfId="46549" xr:uid="{00000000-0005-0000-0000-0000C4190000}"/>
    <cellStyle name="Currency 54 6 3 5 2" xfId="46550" xr:uid="{00000000-0005-0000-0000-0000C5190000}"/>
    <cellStyle name="Currency 54 6 3 5 2 2" xfId="46551" xr:uid="{00000000-0005-0000-0000-0000C6190000}"/>
    <cellStyle name="Currency 54 6 3 5 3" xfId="46552" xr:uid="{00000000-0005-0000-0000-0000C7190000}"/>
    <cellStyle name="Currency 54 6 3 5 4" xfId="46553" xr:uid="{00000000-0005-0000-0000-0000C8190000}"/>
    <cellStyle name="Currency 54 6 3 5 5" xfId="46554" xr:uid="{00000000-0005-0000-0000-0000C9190000}"/>
    <cellStyle name="Currency 54 6 3 6" xfId="46555" xr:uid="{00000000-0005-0000-0000-0000CA190000}"/>
    <cellStyle name="Currency 54 6 3 6 2" xfId="46556" xr:uid="{00000000-0005-0000-0000-0000CB190000}"/>
    <cellStyle name="Currency 54 6 3 7" xfId="46557" xr:uid="{00000000-0005-0000-0000-0000CC190000}"/>
    <cellStyle name="Currency 54 6 3 7 2" xfId="46558" xr:uid="{00000000-0005-0000-0000-0000CD190000}"/>
    <cellStyle name="Currency 54 6 3 8" xfId="46559" xr:uid="{00000000-0005-0000-0000-0000CE190000}"/>
    <cellStyle name="Currency 54 6 3 9" xfId="46560" xr:uid="{00000000-0005-0000-0000-0000CF190000}"/>
    <cellStyle name="Currency 54 6 4" xfId="46561" xr:uid="{00000000-0005-0000-0000-0000D0190000}"/>
    <cellStyle name="Currency 54 6 4 2" xfId="46562" xr:uid="{00000000-0005-0000-0000-0000D1190000}"/>
    <cellStyle name="Currency 54 6 4 2 2" xfId="46563" xr:uid="{00000000-0005-0000-0000-0000D2190000}"/>
    <cellStyle name="Currency 54 6 4 2 2 2" xfId="46564" xr:uid="{00000000-0005-0000-0000-0000D3190000}"/>
    <cellStyle name="Currency 54 6 4 2 3" xfId="46565" xr:uid="{00000000-0005-0000-0000-0000D4190000}"/>
    <cellStyle name="Currency 54 6 4 2 3 2" xfId="46566" xr:uid="{00000000-0005-0000-0000-0000D5190000}"/>
    <cellStyle name="Currency 54 6 4 2 4" xfId="46567" xr:uid="{00000000-0005-0000-0000-0000D6190000}"/>
    <cellStyle name="Currency 54 6 4 2 5" xfId="46568" xr:uid="{00000000-0005-0000-0000-0000D7190000}"/>
    <cellStyle name="Currency 54 6 4 2 6" xfId="46569" xr:uid="{00000000-0005-0000-0000-0000D8190000}"/>
    <cellStyle name="Currency 54 6 4 2 7" xfId="46570" xr:uid="{00000000-0005-0000-0000-0000D9190000}"/>
    <cellStyle name="Currency 54 6 4 3" xfId="46571" xr:uid="{00000000-0005-0000-0000-0000DA190000}"/>
    <cellStyle name="Currency 54 6 4 3 2" xfId="46572" xr:uid="{00000000-0005-0000-0000-0000DB190000}"/>
    <cellStyle name="Currency 54 6 4 3 2 2" xfId="46573" xr:uid="{00000000-0005-0000-0000-0000DC190000}"/>
    <cellStyle name="Currency 54 6 4 3 3" xfId="46574" xr:uid="{00000000-0005-0000-0000-0000DD190000}"/>
    <cellStyle name="Currency 54 6 4 3 4" xfId="46575" xr:uid="{00000000-0005-0000-0000-0000DE190000}"/>
    <cellStyle name="Currency 54 6 4 3 5" xfId="46576" xr:uid="{00000000-0005-0000-0000-0000DF190000}"/>
    <cellStyle name="Currency 54 6 4 4" xfId="46577" xr:uid="{00000000-0005-0000-0000-0000E0190000}"/>
    <cellStyle name="Currency 54 6 4 4 2" xfId="46578" xr:uid="{00000000-0005-0000-0000-0000E1190000}"/>
    <cellStyle name="Currency 54 6 4 5" xfId="46579" xr:uid="{00000000-0005-0000-0000-0000E2190000}"/>
    <cellStyle name="Currency 54 6 4 5 2" xfId="46580" xr:uid="{00000000-0005-0000-0000-0000E3190000}"/>
    <cellStyle name="Currency 54 6 4 6" xfId="46581" xr:uid="{00000000-0005-0000-0000-0000E4190000}"/>
    <cellStyle name="Currency 54 6 4 7" xfId="46582" xr:uid="{00000000-0005-0000-0000-0000E5190000}"/>
    <cellStyle name="Currency 54 6 4 8" xfId="46583" xr:uid="{00000000-0005-0000-0000-0000E6190000}"/>
    <cellStyle name="Currency 54 6 4 9" xfId="46584" xr:uid="{00000000-0005-0000-0000-0000E7190000}"/>
    <cellStyle name="Currency 54 6 5" xfId="46585" xr:uid="{00000000-0005-0000-0000-0000E8190000}"/>
    <cellStyle name="Currency 54 6 5 2" xfId="46586" xr:uid="{00000000-0005-0000-0000-0000E9190000}"/>
    <cellStyle name="Currency 54 6 5 2 2" xfId="46587" xr:uid="{00000000-0005-0000-0000-0000EA190000}"/>
    <cellStyle name="Currency 54 6 5 2 2 2" xfId="46588" xr:uid="{00000000-0005-0000-0000-0000EB190000}"/>
    <cellStyle name="Currency 54 6 5 2 3" xfId="46589" xr:uid="{00000000-0005-0000-0000-0000EC190000}"/>
    <cellStyle name="Currency 54 6 5 2 3 2" xfId="46590" xr:uid="{00000000-0005-0000-0000-0000ED190000}"/>
    <cellStyle name="Currency 54 6 5 2 4" xfId="46591" xr:uid="{00000000-0005-0000-0000-0000EE190000}"/>
    <cellStyle name="Currency 54 6 5 2 5" xfId="46592" xr:uid="{00000000-0005-0000-0000-0000EF190000}"/>
    <cellStyle name="Currency 54 6 5 2 6" xfId="46593" xr:uid="{00000000-0005-0000-0000-0000F0190000}"/>
    <cellStyle name="Currency 54 6 5 2 7" xfId="46594" xr:uid="{00000000-0005-0000-0000-0000F1190000}"/>
    <cellStyle name="Currency 54 6 5 3" xfId="46595" xr:uid="{00000000-0005-0000-0000-0000F2190000}"/>
    <cellStyle name="Currency 54 6 5 3 2" xfId="46596" xr:uid="{00000000-0005-0000-0000-0000F3190000}"/>
    <cellStyle name="Currency 54 6 5 3 2 2" xfId="46597" xr:uid="{00000000-0005-0000-0000-0000F4190000}"/>
    <cellStyle name="Currency 54 6 5 3 3" xfId="46598" xr:uid="{00000000-0005-0000-0000-0000F5190000}"/>
    <cellStyle name="Currency 54 6 5 3 4" xfId="46599" xr:uid="{00000000-0005-0000-0000-0000F6190000}"/>
    <cellStyle name="Currency 54 6 5 3 5" xfId="46600" xr:uid="{00000000-0005-0000-0000-0000F7190000}"/>
    <cellStyle name="Currency 54 6 5 4" xfId="46601" xr:uid="{00000000-0005-0000-0000-0000F8190000}"/>
    <cellStyle name="Currency 54 6 5 4 2" xfId="46602" xr:uid="{00000000-0005-0000-0000-0000F9190000}"/>
    <cellStyle name="Currency 54 6 5 5" xfId="46603" xr:uid="{00000000-0005-0000-0000-0000FA190000}"/>
    <cellStyle name="Currency 54 6 5 5 2" xfId="46604" xr:uid="{00000000-0005-0000-0000-0000FB190000}"/>
    <cellStyle name="Currency 54 6 5 6" xfId="46605" xr:uid="{00000000-0005-0000-0000-0000FC190000}"/>
    <cellStyle name="Currency 54 6 5 7" xfId="46606" xr:uid="{00000000-0005-0000-0000-0000FD190000}"/>
    <cellStyle name="Currency 54 6 5 8" xfId="46607" xr:uid="{00000000-0005-0000-0000-0000FE190000}"/>
    <cellStyle name="Currency 54 6 5 9" xfId="46608" xr:uid="{00000000-0005-0000-0000-0000FF190000}"/>
    <cellStyle name="Currency 54 6 6" xfId="46609" xr:uid="{00000000-0005-0000-0000-0000001A0000}"/>
    <cellStyle name="Currency 54 6 6 2" xfId="46610" xr:uid="{00000000-0005-0000-0000-0000011A0000}"/>
    <cellStyle name="Currency 54 6 6 2 2" xfId="46611" xr:uid="{00000000-0005-0000-0000-0000021A0000}"/>
    <cellStyle name="Currency 54 6 6 2 2 2" xfId="46612" xr:uid="{00000000-0005-0000-0000-0000031A0000}"/>
    <cellStyle name="Currency 54 6 6 2 3" xfId="46613" xr:uid="{00000000-0005-0000-0000-0000041A0000}"/>
    <cellStyle name="Currency 54 6 6 2 3 2" xfId="46614" xr:uid="{00000000-0005-0000-0000-0000051A0000}"/>
    <cellStyle name="Currency 54 6 6 2 4" xfId="46615" xr:uid="{00000000-0005-0000-0000-0000061A0000}"/>
    <cellStyle name="Currency 54 6 6 2 5" xfId="46616" xr:uid="{00000000-0005-0000-0000-0000071A0000}"/>
    <cellStyle name="Currency 54 6 6 2 6" xfId="46617" xr:uid="{00000000-0005-0000-0000-0000081A0000}"/>
    <cellStyle name="Currency 54 6 6 2 7" xfId="46618" xr:uid="{00000000-0005-0000-0000-0000091A0000}"/>
    <cellStyle name="Currency 54 6 6 3" xfId="46619" xr:uid="{00000000-0005-0000-0000-00000A1A0000}"/>
    <cellStyle name="Currency 54 6 6 3 2" xfId="46620" xr:uid="{00000000-0005-0000-0000-00000B1A0000}"/>
    <cellStyle name="Currency 54 6 6 3 2 2" xfId="46621" xr:uid="{00000000-0005-0000-0000-00000C1A0000}"/>
    <cellStyle name="Currency 54 6 6 3 3" xfId="46622" xr:uid="{00000000-0005-0000-0000-00000D1A0000}"/>
    <cellStyle name="Currency 54 6 6 3 4" xfId="46623" xr:uid="{00000000-0005-0000-0000-00000E1A0000}"/>
    <cellStyle name="Currency 54 6 6 3 5" xfId="46624" xr:uid="{00000000-0005-0000-0000-00000F1A0000}"/>
    <cellStyle name="Currency 54 6 6 4" xfId="46625" xr:uid="{00000000-0005-0000-0000-0000101A0000}"/>
    <cellStyle name="Currency 54 6 6 4 2" xfId="46626" xr:uid="{00000000-0005-0000-0000-0000111A0000}"/>
    <cellStyle name="Currency 54 6 6 5" xfId="46627" xr:uid="{00000000-0005-0000-0000-0000121A0000}"/>
    <cellStyle name="Currency 54 6 6 5 2" xfId="46628" xr:uid="{00000000-0005-0000-0000-0000131A0000}"/>
    <cellStyle name="Currency 54 6 6 6" xfId="46629" xr:uid="{00000000-0005-0000-0000-0000141A0000}"/>
    <cellStyle name="Currency 54 6 6 7" xfId="46630" xr:uid="{00000000-0005-0000-0000-0000151A0000}"/>
    <cellStyle name="Currency 54 6 6 8" xfId="46631" xr:uid="{00000000-0005-0000-0000-0000161A0000}"/>
    <cellStyle name="Currency 54 6 6 9" xfId="46632" xr:uid="{00000000-0005-0000-0000-0000171A0000}"/>
    <cellStyle name="Currency 54 6 7" xfId="46633" xr:uid="{00000000-0005-0000-0000-0000181A0000}"/>
    <cellStyle name="Currency 54 6 7 2" xfId="46634" xr:uid="{00000000-0005-0000-0000-0000191A0000}"/>
    <cellStyle name="Currency 54 6 7 2 2" xfId="46635" xr:uid="{00000000-0005-0000-0000-00001A1A0000}"/>
    <cellStyle name="Currency 54 6 7 2 2 2" xfId="46636" xr:uid="{00000000-0005-0000-0000-00001B1A0000}"/>
    <cellStyle name="Currency 54 6 7 2 3" xfId="46637" xr:uid="{00000000-0005-0000-0000-00001C1A0000}"/>
    <cellStyle name="Currency 54 6 7 2 4" xfId="46638" xr:uid="{00000000-0005-0000-0000-00001D1A0000}"/>
    <cellStyle name="Currency 54 6 7 2 5" xfId="46639" xr:uid="{00000000-0005-0000-0000-00001E1A0000}"/>
    <cellStyle name="Currency 54 6 7 3" xfId="46640" xr:uid="{00000000-0005-0000-0000-00001F1A0000}"/>
    <cellStyle name="Currency 54 6 7 3 2" xfId="46641" xr:uid="{00000000-0005-0000-0000-0000201A0000}"/>
    <cellStyle name="Currency 54 6 7 4" xfId="46642" xr:uid="{00000000-0005-0000-0000-0000211A0000}"/>
    <cellStyle name="Currency 54 6 7 4 2" xfId="46643" xr:uid="{00000000-0005-0000-0000-0000221A0000}"/>
    <cellStyle name="Currency 54 6 7 5" xfId="46644" xr:uid="{00000000-0005-0000-0000-0000231A0000}"/>
    <cellStyle name="Currency 54 6 7 6" xfId="46645" xr:uid="{00000000-0005-0000-0000-0000241A0000}"/>
    <cellStyle name="Currency 54 6 7 7" xfId="46646" xr:uid="{00000000-0005-0000-0000-0000251A0000}"/>
    <cellStyle name="Currency 54 6 7 8" xfId="46647" xr:uid="{00000000-0005-0000-0000-0000261A0000}"/>
    <cellStyle name="Currency 54 6 8" xfId="46648" xr:uid="{00000000-0005-0000-0000-0000271A0000}"/>
    <cellStyle name="Currency 54 6 8 2" xfId="46649" xr:uid="{00000000-0005-0000-0000-0000281A0000}"/>
    <cellStyle name="Currency 54 6 8 2 2" xfId="46650" xr:uid="{00000000-0005-0000-0000-0000291A0000}"/>
    <cellStyle name="Currency 54 6 8 3" xfId="46651" xr:uid="{00000000-0005-0000-0000-00002A1A0000}"/>
    <cellStyle name="Currency 54 6 8 3 2" xfId="46652" xr:uid="{00000000-0005-0000-0000-00002B1A0000}"/>
    <cellStyle name="Currency 54 6 8 4" xfId="46653" xr:uid="{00000000-0005-0000-0000-00002C1A0000}"/>
    <cellStyle name="Currency 54 6 8 5" xfId="46654" xr:uid="{00000000-0005-0000-0000-00002D1A0000}"/>
    <cellStyle name="Currency 54 6 8 6" xfId="46655" xr:uid="{00000000-0005-0000-0000-00002E1A0000}"/>
    <cellStyle name="Currency 54 6 8 7" xfId="46656" xr:uid="{00000000-0005-0000-0000-00002F1A0000}"/>
    <cellStyle name="Currency 54 6 9" xfId="46657" xr:uid="{00000000-0005-0000-0000-0000301A0000}"/>
    <cellStyle name="Currency 54 6 9 2" xfId="46658" xr:uid="{00000000-0005-0000-0000-0000311A0000}"/>
    <cellStyle name="Currency 54 6 9 2 2" xfId="46659" xr:uid="{00000000-0005-0000-0000-0000321A0000}"/>
    <cellStyle name="Currency 54 6 9 3" xfId="46660" xr:uid="{00000000-0005-0000-0000-0000331A0000}"/>
    <cellStyle name="Currency 54 6 9 4" xfId="46661" xr:uid="{00000000-0005-0000-0000-0000341A0000}"/>
    <cellStyle name="Currency 54 6 9 5" xfId="46662" xr:uid="{00000000-0005-0000-0000-0000351A0000}"/>
    <cellStyle name="Currency 54 7" xfId="46663" xr:uid="{00000000-0005-0000-0000-0000361A0000}"/>
    <cellStyle name="Currency 54 8" xfId="46664" xr:uid="{00000000-0005-0000-0000-0000371A0000}"/>
    <cellStyle name="Currency 54 8 2" xfId="46665" xr:uid="{00000000-0005-0000-0000-0000381A0000}"/>
    <cellStyle name="Currency 54 8 2 2" xfId="46666" xr:uid="{00000000-0005-0000-0000-0000391A0000}"/>
    <cellStyle name="Currency 54 8 2 2 2" xfId="46667" xr:uid="{00000000-0005-0000-0000-00003A1A0000}"/>
    <cellStyle name="Currency 54 8 2 3" xfId="46668" xr:uid="{00000000-0005-0000-0000-00003B1A0000}"/>
    <cellStyle name="Currency 54 8 2 4" xfId="46669" xr:uid="{00000000-0005-0000-0000-00003C1A0000}"/>
    <cellStyle name="Currency 54 8 2 5" xfId="46670" xr:uid="{00000000-0005-0000-0000-00003D1A0000}"/>
    <cellStyle name="Currency 54 8 3" xfId="46671" xr:uid="{00000000-0005-0000-0000-00003E1A0000}"/>
    <cellStyle name="Currency 54 8 3 2" xfId="46672" xr:uid="{00000000-0005-0000-0000-00003F1A0000}"/>
    <cellStyle name="Currency 54 8 4" xfId="46673" xr:uid="{00000000-0005-0000-0000-0000401A0000}"/>
    <cellStyle name="Currency 54 8 4 2" xfId="46674" xr:uid="{00000000-0005-0000-0000-0000411A0000}"/>
    <cellStyle name="Currency 54 8 5" xfId="46675" xr:uid="{00000000-0005-0000-0000-0000421A0000}"/>
    <cellStyle name="Currency 54 8 6" xfId="46676" xr:uid="{00000000-0005-0000-0000-0000431A0000}"/>
    <cellStyle name="Currency 54 8 7" xfId="46677" xr:uid="{00000000-0005-0000-0000-0000441A0000}"/>
    <cellStyle name="Currency 54 8 8" xfId="46678" xr:uid="{00000000-0005-0000-0000-0000451A0000}"/>
    <cellStyle name="Currency 54 9" xfId="46679" xr:uid="{00000000-0005-0000-0000-0000461A0000}"/>
    <cellStyle name="Currency 54 9 2" xfId="46680" xr:uid="{00000000-0005-0000-0000-0000471A0000}"/>
    <cellStyle name="Currency 54 9 2 2" xfId="46681" xr:uid="{00000000-0005-0000-0000-0000481A0000}"/>
    <cellStyle name="Currency 54 9 2 2 2" xfId="46682" xr:uid="{00000000-0005-0000-0000-0000491A0000}"/>
    <cellStyle name="Currency 54 9 2 3" xfId="46683" xr:uid="{00000000-0005-0000-0000-00004A1A0000}"/>
    <cellStyle name="Currency 54 9 2 4" xfId="46684" xr:uid="{00000000-0005-0000-0000-00004B1A0000}"/>
    <cellStyle name="Currency 54 9 2 5" xfId="46685" xr:uid="{00000000-0005-0000-0000-00004C1A0000}"/>
    <cellStyle name="Currency 54 9 3" xfId="46686" xr:uid="{00000000-0005-0000-0000-00004D1A0000}"/>
    <cellStyle name="Currency 54 9 3 2" xfId="46687" xr:uid="{00000000-0005-0000-0000-00004E1A0000}"/>
    <cellStyle name="Currency 54 9 4" xfId="46688" xr:uid="{00000000-0005-0000-0000-00004F1A0000}"/>
    <cellStyle name="Currency 54 9 4 2" xfId="46689" xr:uid="{00000000-0005-0000-0000-0000501A0000}"/>
    <cellStyle name="Currency 54 9 5" xfId="46690" xr:uid="{00000000-0005-0000-0000-0000511A0000}"/>
    <cellStyle name="Currency 54 9 6" xfId="46691" xr:uid="{00000000-0005-0000-0000-0000521A0000}"/>
    <cellStyle name="Currency 54 9 7" xfId="46692" xr:uid="{00000000-0005-0000-0000-0000531A0000}"/>
    <cellStyle name="Currency 54 9 8" xfId="46693" xr:uid="{00000000-0005-0000-0000-0000541A0000}"/>
    <cellStyle name="Currency 55" xfId="4435" xr:uid="{00000000-0005-0000-0000-0000551A0000}"/>
    <cellStyle name="Currency 55 2" xfId="4436" xr:uid="{00000000-0005-0000-0000-0000561A0000}"/>
    <cellStyle name="Currency 55 2 2" xfId="4437" xr:uid="{00000000-0005-0000-0000-0000571A0000}"/>
    <cellStyle name="Currency 55 2 2 2" xfId="46694" xr:uid="{00000000-0005-0000-0000-0000581A0000}"/>
    <cellStyle name="Currency 55 2 3" xfId="46695" xr:uid="{00000000-0005-0000-0000-0000591A0000}"/>
    <cellStyle name="Currency 55 2 3 2" xfId="46696" xr:uid="{00000000-0005-0000-0000-00005A1A0000}"/>
    <cellStyle name="Currency 55 2 4" xfId="46697" xr:uid="{00000000-0005-0000-0000-00005B1A0000}"/>
    <cellStyle name="Currency 55 3" xfId="4438" xr:uid="{00000000-0005-0000-0000-00005C1A0000}"/>
    <cellStyle name="Currency 55 3 2" xfId="46698" xr:uid="{00000000-0005-0000-0000-00005D1A0000}"/>
    <cellStyle name="Currency 55 4" xfId="4439" xr:uid="{00000000-0005-0000-0000-00005E1A0000}"/>
    <cellStyle name="Currency 55 4 2" xfId="46699" xr:uid="{00000000-0005-0000-0000-00005F1A0000}"/>
    <cellStyle name="Currency 55 5" xfId="46700" xr:uid="{00000000-0005-0000-0000-0000601A0000}"/>
    <cellStyle name="Currency 55 5 2" xfId="46701" xr:uid="{00000000-0005-0000-0000-0000611A0000}"/>
    <cellStyle name="Currency 55 6" xfId="46702" xr:uid="{00000000-0005-0000-0000-0000621A0000}"/>
    <cellStyle name="Currency 56" xfId="4440" xr:uid="{00000000-0005-0000-0000-0000631A0000}"/>
    <cellStyle name="Currency 56 2" xfId="4441" xr:uid="{00000000-0005-0000-0000-0000641A0000}"/>
    <cellStyle name="Currency 56 2 2" xfId="4442" xr:uid="{00000000-0005-0000-0000-0000651A0000}"/>
    <cellStyle name="Currency 56 2 2 2" xfId="46703" xr:uid="{00000000-0005-0000-0000-0000661A0000}"/>
    <cellStyle name="Currency 56 2 3" xfId="46704" xr:uid="{00000000-0005-0000-0000-0000671A0000}"/>
    <cellStyle name="Currency 56 3" xfId="4443" xr:uid="{00000000-0005-0000-0000-0000681A0000}"/>
    <cellStyle name="Currency 56 3 2" xfId="46705" xr:uid="{00000000-0005-0000-0000-0000691A0000}"/>
    <cellStyle name="Currency 56 4" xfId="4444" xr:uid="{00000000-0005-0000-0000-00006A1A0000}"/>
    <cellStyle name="Currency 56 4 2" xfId="46706" xr:uid="{00000000-0005-0000-0000-00006B1A0000}"/>
    <cellStyle name="Currency 56 5" xfId="46707" xr:uid="{00000000-0005-0000-0000-00006C1A0000}"/>
    <cellStyle name="Currency 56 5 2" xfId="46708" xr:uid="{00000000-0005-0000-0000-00006D1A0000}"/>
    <cellStyle name="Currency 56 6" xfId="46709" xr:uid="{00000000-0005-0000-0000-00006E1A0000}"/>
    <cellStyle name="Currency 57" xfId="4445" xr:uid="{00000000-0005-0000-0000-00006F1A0000}"/>
    <cellStyle name="Currency 57 2" xfId="4446" xr:uid="{00000000-0005-0000-0000-0000701A0000}"/>
    <cellStyle name="Currency 57 2 2" xfId="4447" xr:uid="{00000000-0005-0000-0000-0000711A0000}"/>
    <cellStyle name="Currency 57 2 2 2" xfId="46710" xr:uid="{00000000-0005-0000-0000-0000721A0000}"/>
    <cellStyle name="Currency 57 2 3" xfId="46711" xr:uid="{00000000-0005-0000-0000-0000731A0000}"/>
    <cellStyle name="Currency 57 3" xfId="4448" xr:uid="{00000000-0005-0000-0000-0000741A0000}"/>
    <cellStyle name="Currency 57 3 2" xfId="46712" xr:uid="{00000000-0005-0000-0000-0000751A0000}"/>
    <cellStyle name="Currency 57 4" xfId="4449" xr:uid="{00000000-0005-0000-0000-0000761A0000}"/>
    <cellStyle name="Currency 57 4 2" xfId="46713" xr:uid="{00000000-0005-0000-0000-0000771A0000}"/>
    <cellStyle name="Currency 57 5" xfId="46714" xr:uid="{00000000-0005-0000-0000-0000781A0000}"/>
    <cellStyle name="Currency 57 5 2" xfId="46715" xr:uid="{00000000-0005-0000-0000-0000791A0000}"/>
    <cellStyle name="Currency 57 6" xfId="46716" xr:uid="{00000000-0005-0000-0000-00007A1A0000}"/>
    <cellStyle name="Currency 58" xfId="4450" xr:uid="{00000000-0005-0000-0000-00007B1A0000}"/>
    <cellStyle name="Currency 58 2" xfId="4451" xr:uid="{00000000-0005-0000-0000-00007C1A0000}"/>
    <cellStyle name="Currency 58 2 2" xfId="4452" xr:uid="{00000000-0005-0000-0000-00007D1A0000}"/>
    <cellStyle name="Currency 58 2 2 2" xfId="46717" xr:uid="{00000000-0005-0000-0000-00007E1A0000}"/>
    <cellStyle name="Currency 58 2 3" xfId="46718" xr:uid="{00000000-0005-0000-0000-00007F1A0000}"/>
    <cellStyle name="Currency 58 3" xfId="4453" xr:uid="{00000000-0005-0000-0000-0000801A0000}"/>
    <cellStyle name="Currency 58 3 2" xfId="46719" xr:uid="{00000000-0005-0000-0000-0000811A0000}"/>
    <cellStyle name="Currency 58 4" xfId="4454" xr:uid="{00000000-0005-0000-0000-0000821A0000}"/>
    <cellStyle name="Currency 58 4 2" xfId="46720" xr:uid="{00000000-0005-0000-0000-0000831A0000}"/>
    <cellStyle name="Currency 58 5" xfId="46721" xr:uid="{00000000-0005-0000-0000-0000841A0000}"/>
    <cellStyle name="Currency 58 5 2" xfId="46722" xr:uid="{00000000-0005-0000-0000-0000851A0000}"/>
    <cellStyle name="Currency 58 6" xfId="46723" xr:uid="{00000000-0005-0000-0000-0000861A0000}"/>
    <cellStyle name="Currency 59" xfId="4455" xr:uid="{00000000-0005-0000-0000-0000871A0000}"/>
    <cellStyle name="Currency 59 2" xfId="4456" xr:uid="{00000000-0005-0000-0000-0000881A0000}"/>
    <cellStyle name="Currency 59 2 2" xfId="4457" xr:uid="{00000000-0005-0000-0000-0000891A0000}"/>
    <cellStyle name="Currency 59 2 2 2" xfId="46724" xr:uid="{00000000-0005-0000-0000-00008A1A0000}"/>
    <cellStyle name="Currency 59 2 3" xfId="46725" xr:uid="{00000000-0005-0000-0000-00008B1A0000}"/>
    <cellStyle name="Currency 59 3" xfId="4458" xr:uid="{00000000-0005-0000-0000-00008C1A0000}"/>
    <cellStyle name="Currency 59 3 2" xfId="46726" xr:uid="{00000000-0005-0000-0000-00008D1A0000}"/>
    <cellStyle name="Currency 59 4" xfId="4459" xr:uid="{00000000-0005-0000-0000-00008E1A0000}"/>
    <cellStyle name="Currency 59 4 2" xfId="46727" xr:uid="{00000000-0005-0000-0000-00008F1A0000}"/>
    <cellStyle name="Currency 59 5" xfId="46728" xr:uid="{00000000-0005-0000-0000-0000901A0000}"/>
    <cellStyle name="Currency 59 5 2" xfId="46729" xr:uid="{00000000-0005-0000-0000-0000911A0000}"/>
    <cellStyle name="Currency 59 6" xfId="46730" xr:uid="{00000000-0005-0000-0000-0000921A0000}"/>
    <cellStyle name="Currency 6" xfId="71" xr:uid="{00000000-0005-0000-0000-0000931A0000}"/>
    <cellStyle name="Currency 6 2" xfId="4461" xr:uid="{00000000-0005-0000-0000-0000941A0000}"/>
    <cellStyle name="Currency 6 2 2" xfId="4462" xr:uid="{00000000-0005-0000-0000-0000951A0000}"/>
    <cellStyle name="Currency 6 2 2 2" xfId="4463" xr:uid="{00000000-0005-0000-0000-0000961A0000}"/>
    <cellStyle name="Currency 6 2 2 2 2" xfId="46731" xr:uid="{00000000-0005-0000-0000-0000971A0000}"/>
    <cellStyle name="Currency 6 2 2 3" xfId="46732" xr:uid="{00000000-0005-0000-0000-0000981A0000}"/>
    <cellStyle name="Currency 6 2 2 3 2" xfId="46733" xr:uid="{00000000-0005-0000-0000-0000991A0000}"/>
    <cellStyle name="Currency 6 2 2 4" xfId="46734" xr:uid="{00000000-0005-0000-0000-00009A1A0000}"/>
    <cellStyle name="Currency 6 2 3" xfId="4464" xr:uid="{00000000-0005-0000-0000-00009B1A0000}"/>
    <cellStyle name="Currency 6 2 3 2" xfId="46735" xr:uid="{00000000-0005-0000-0000-00009C1A0000}"/>
    <cellStyle name="Currency 6 2 4" xfId="4465" xr:uid="{00000000-0005-0000-0000-00009D1A0000}"/>
    <cellStyle name="Currency 6 2 4 2" xfId="46736" xr:uid="{00000000-0005-0000-0000-00009E1A0000}"/>
    <cellStyle name="Currency 6 2 5" xfId="46737" xr:uid="{00000000-0005-0000-0000-00009F1A0000}"/>
    <cellStyle name="Currency 6 2 5 2" xfId="46738" xr:uid="{00000000-0005-0000-0000-0000A01A0000}"/>
    <cellStyle name="Currency 6 2 6" xfId="46739" xr:uid="{00000000-0005-0000-0000-0000A11A0000}"/>
    <cellStyle name="Currency 6 3" xfId="4466" xr:uid="{00000000-0005-0000-0000-0000A21A0000}"/>
    <cellStyle name="Currency 6 3 2" xfId="4467" xr:uid="{00000000-0005-0000-0000-0000A31A0000}"/>
    <cellStyle name="Currency 6 3 2 2" xfId="4468" xr:uid="{00000000-0005-0000-0000-0000A41A0000}"/>
    <cellStyle name="Currency 6 3 2 2 2" xfId="46740" xr:uid="{00000000-0005-0000-0000-0000A51A0000}"/>
    <cellStyle name="Currency 6 3 2 3" xfId="46741" xr:uid="{00000000-0005-0000-0000-0000A61A0000}"/>
    <cellStyle name="Currency 6 3 3" xfId="4469" xr:uid="{00000000-0005-0000-0000-0000A71A0000}"/>
    <cellStyle name="Currency 6 3 3 2" xfId="46742" xr:uid="{00000000-0005-0000-0000-0000A81A0000}"/>
    <cellStyle name="Currency 6 3 4" xfId="4470" xr:uid="{00000000-0005-0000-0000-0000A91A0000}"/>
    <cellStyle name="Currency 6 3 4 2" xfId="4471" xr:uid="{00000000-0005-0000-0000-0000AA1A0000}"/>
    <cellStyle name="Currency 6 3 4 3" xfId="4472" xr:uid="{00000000-0005-0000-0000-0000AB1A0000}"/>
    <cellStyle name="Currency 6 4" xfId="4473" xr:uid="{00000000-0005-0000-0000-0000AC1A0000}"/>
    <cellStyle name="Currency 6 4 2" xfId="46743" xr:uid="{00000000-0005-0000-0000-0000AD1A0000}"/>
    <cellStyle name="Currency 6 4 2 2" xfId="46744" xr:uid="{00000000-0005-0000-0000-0000AE1A0000}"/>
    <cellStyle name="Currency 6 4 3" xfId="46745" xr:uid="{00000000-0005-0000-0000-0000AF1A0000}"/>
    <cellStyle name="Currency 6 5" xfId="46746" xr:uid="{00000000-0005-0000-0000-0000B01A0000}"/>
    <cellStyle name="Currency 6 5 2" xfId="46747" xr:uid="{00000000-0005-0000-0000-0000B11A0000}"/>
    <cellStyle name="Currency 6 6" xfId="46748" xr:uid="{00000000-0005-0000-0000-0000B21A0000}"/>
    <cellStyle name="Currency 6 7" xfId="4460" xr:uid="{00000000-0005-0000-0000-0000B31A0000}"/>
    <cellStyle name="Currency 60" xfId="4474" xr:uid="{00000000-0005-0000-0000-0000B41A0000}"/>
    <cellStyle name="Currency 60 2" xfId="4475" xr:uid="{00000000-0005-0000-0000-0000B51A0000}"/>
    <cellStyle name="Currency 60 2 2" xfId="4476" xr:uid="{00000000-0005-0000-0000-0000B61A0000}"/>
    <cellStyle name="Currency 60 2 2 2" xfId="46749" xr:uid="{00000000-0005-0000-0000-0000B71A0000}"/>
    <cellStyle name="Currency 60 2 3" xfId="46750" xr:uid="{00000000-0005-0000-0000-0000B81A0000}"/>
    <cellStyle name="Currency 60 3" xfId="4477" xr:uid="{00000000-0005-0000-0000-0000B91A0000}"/>
    <cellStyle name="Currency 60 3 2" xfId="46751" xr:uid="{00000000-0005-0000-0000-0000BA1A0000}"/>
    <cellStyle name="Currency 60 4" xfId="4478" xr:uid="{00000000-0005-0000-0000-0000BB1A0000}"/>
    <cellStyle name="Currency 60 4 2" xfId="46752" xr:uid="{00000000-0005-0000-0000-0000BC1A0000}"/>
    <cellStyle name="Currency 60 5" xfId="46753" xr:uid="{00000000-0005-0000-0000-0000BD1A0000}"/>
    <cellStyle name="Currency 60 5 2" xfId="46754" xr:uid="{00000000-0005-0000-0000-0000BE1A0000}"/>
    <cellStyle name="Currency 60 6" xfId="46755" xr:uid="{00000000-0005-0000-0000-0000BF1A0000}"/>
    <cellStyle name="Currency 61" xfId="4479" xr:uid="{00000000-0005-0000-0000-0000C01A0000}"/>
    <cellStyle name="Currency 61 2" xfId="4480" xr:uid="{00000000-0005-0000-0000-0000C11A0000}"/>
    <cellStyle name="Currency 61 2 2" xfId="4481" xr:uid="{00000000-0005-0000-0000-0000C21A0000}"/>
    <cellStyle name="Currency 61 2 2 2" xfId="46756" xr:uid="{00000000-0005-0000-0000-0000C31A0000}"/>
    <cellStyle name="Currency 61 2 3" xfId="46757" xr:uid="{00000000-0005-0000-0000-0000C41A0000}"/>
    <cellStyle name="Currency 61 3" xfId="4482" xr:uid="{00000000-0005-0000-0000-0000C51A0000}"/>
    <cellStyle name="Currency 61 3 2" xfId="46758" xr:uid="{00000000-0005-0000-0000-0000C61A0000}"/>
    <cellStyle name="Currency 61 4" xfId="4483" xr:uid="{00000000-0005-0000-0000-0000C71A0000}"/>
    <cellStyle name="Currency 61 4 2" xfId="46759" xr:uid="{00000000-0005-0000-0000-0000C81A0000}"/>
    <cellStyle name="Currency 61 5" xfId="46760" xr:uid="{00000000-0005-0000-0000-0000C91A0000}"/>
    <cellStyle name="Currency 61 5 2" xfId="46761" xr:uid="{00000000-0005-0000-0000-0000CA1A0000}"/>
    <cellStyle name="Currency 61 6" xfId="46762" xr:uid="{00000000-0005-0000-0000-0000CB1A0000}"/>
    <cellStyle name="Currency 62" xfId="4484" xr:uid="{00000000-0005-0000-0000-0000CC1A0000}"/>
    <cellStyle name="Currency 62 2" xfId="46763" xr:uid="{00000000-0005-0000-0000-0000CD1A0000}"/>
    <cellStyle name="Currency 62 2 2" xfId="46764" xr:uid="{00000000-0005-0000-0000-0000CE1A0000}"/>
    <cellStyle name="Currency 62 3" xfId="46765" xr:uid="{00000000-0005-0000-0000-0000CF1A0000}"/>
    <cellStyle name="Currency 63" xfId="4485" xr:uid="{00000000-0005-0000-0000-0000D01A0000}"/>
    <cellStyle name="Currency 63 2" xfId="46766" xr:uid="{00000000-0005-0000-0000-0000D11A0000}"/>
    <cellStyle name="Currency 63 2 2" xfId="46767" xr:uid="{00000000-0005-0000-0000-0000D21A0000}"/>
    <cellStyle name="Currency 63 3" xfId="46768" xr:uid="{00000000-0005-0000-0000-0000D31A0000}"/>
    <cellStyle name="Currency 64" xfId="4486" xr:uid="{00000000-0005-0000-0000-0000D41A0000}"/>
    <cellStyle name="Currency 64 2" xfId="46769" xr:uid="{00000000-0005-0000-0000-0000D51A0000}"/>
    <cellStyle name="Currency 64 2 2" xfId="46770" xr:uid="{00000000-0005-0000-0000-0000D61A0000}"/>
    <cellStyle name="Currency 64 3" xfId="46771" xr:uid="{00000000-0005-0000-0000-0000D71A0000}"/>
    <cellStyle name="Currency 65" xfId="4487" xr:uid="{00000000-0005-0000-0000-0000D81A0000}"/>
    <cellStyle name="Currency 65 2" xfId="4488" xr:uid="{00000000-0005-0000-0000-0000D91A0000}"/>
    <cellStyle name="Currency 65 2 2" xfId="46772" xr:uid="{00000000-0005-0000-0000-0000DA1A0000}"/>
    <cellStyle name="Currency 65 3" xfId="46773" xr:uid="{00000000-0005-0000-0000-0000DB1A0000}"/>
    <cellStyle name="Currency 65 3 2" xfId="46774" xr:uid="{00000000-0005-0000-0000-0000DC1A0000}"/>
    <cellStyle name="Currency 65 4" xfId="46775" xr:uid="{00000000-0005-0000-0000-0000DD1A0000}"/>
    <cellStyle name="Currency 66" xfId="4489" xr:uid="{00000000-0005-0000-0000-0000DE1A0000}"/>
    <cellStyle name="Currency 66 2" xfId="4490" xr:uid="{00000000-0005-0000-0000-0000DF1A0000}"/>
    <cellStyle name="Currency 66 2 2" xfId="46776" xr:uid="{00000000-0005-0000-0000-0000E01A0000}"/>
    <cellStyle name="Currency 66 3" xfId="46777" xr:uid="{00000000-0005-0000-0000-0000E11A0000}"/>
    <cellStyle name="Currency 66 3 2" xfId="46778" xr:uid="{00000000-0005-0000-0000-0000E21A0000}"/>
    <cellStyle name="Currency 66 4" xfId="46779" xr:uid="{00000000-0005-0000-0000-0000E31A0000}"/>
    <cellStyle name="Currency 67" xfId="4491" xr:uid="{00000000-0005-0000-0000-0000E41A0000}"/>
    <cellStyle name="Currency 67 2" xfId="4492" xr:uid="{00000000-0005-0000-0000-0000E51A0000}"/>
    <cellStyle name="Currency 67 2 2" xfId="46780" xr:uid="{00000000-0005-0000-0000-0000E61A0000}"/>
    <cellStyle name="Currency 67 3" xfId="46781" xr:uid="{00000000-0005-0000-0000-0000E71A0000}"/>
    <cellStyle name="Currency 67 3 2" xfId="46782" xr:uid="{00000000-0005-0000-0000-0000E81A0000}"/>
    <cellStyle name="Currency 67 4" xfId="46783" xr:uid="{00000000-0005-0000-0000-0000E91A0000}"/>
    <cellStyle name="Currency 68" xfId="4493" xr:uid="{00000000-0005-0000-0000-0000EA1A0000}"/>
    <cellStyle name="Currency 68 2" xfId="4494" xr:uid="{00000000-0005-0000-0000-0000EB1A0000}"/>
    <cellStyle name="Currency 68 2 2" xfId="46784" xr:uid="{00000000-0005-0000-0000-0000EC1A0000}"/>
    <cellStyle name="Currency 68 3" xfId="46785" xr:uid="{00000000-0005-0000-0000-0000ED1A0000}"/>
    <cellStyle name="Currency 68 3 2" xfId="46786" xr:uid="{00000000-0005-0000-0000-0000EE1A0000}"/>
    <cellStyle name="Currency 68 4" xfId="46787" xr:uid="{00000000-0005-0000-0000-0000EF1A0000}"/>
    <cellStyle name="Currency 69" xfId="4495" xr:uid="{00000000-0005-0000-0000-0000F01A0000}"/>
    <cellStyle name="Currency 69 2" xfId="4496" xr:uid="{00000000-0005-0000-0000-0000F11A0000}"/>
    <cellStyle name="Currency 69 2 2" xfId="46788" xr:uid="{00000000-0005-0000-0000-0000F21A0000}"/>
    <cellStyle name="Currency 69 3" xfId="46789" xr:uid="{00000000-0005-0000-0000-0000F31A0000}"/>
    <cellStyle name="Currency 69 3 2" xfId="46790" xr:uid="{00000000-0005-0000-0000-0000F41A0000}"/>
    <cellStyle name="Currency 69 4" xfId="46791" xr:uid="{00000000-0005-0000-0000-0000F51A0000}"/>
    <cellStyle name="Currency 7" xfId="4497" xr:uid="{00000000-0005-0000-0000-0000F61A0000}"/>
    <cellStyle name="Currency 7 2" xfId="4498" xr:uid="{00000000-0005-0000-0000-0000F71A0000}"/>
    <cellStyle name="Currency 7 2 2" xfId="4499" xr:uid="{00000000-0005-0000-0000-0000F81A0000}"/>
    <cellStyle name="Currency 7 2 2 2" xfId="4500" xr:uid="{00000000-0005-0000-0000-0000F91A0000}"/>
    <cellStyle name="Currency 7 2 2 2 2" xfId="46792" xr:uid="{00000000-0005-0000-0000-0000FA1A0000}"/>
    <cellStyle name="Currency 7 2 2 3" xfId="46793" xr:uid="{00000000-0005-0000-0000-0000FB1A0000}"/>
    <cellStyle name="Currency 7 2 2 3 2" xfId="46794" xr:uid="{00000000-0005-0000-0000-0000FC1A0000}"/>
    <cellStyle name="Currency 7 2 2 4" xfId="46795" xr:uid="{00000000-0005-0000-0000-0000FD1A0000}"/>
    <cellStyle name="Currency 7 2 3" xfId="4501" xr:uid="{00000000-0005-0000-0000-0000FE1A0000}"/>
    <cellStyle name="Currency 7 2 3 2" xfId="46796" xr:uid="{00000000-0005-0000-0000-0000FF1A0000}"/>
    <cellStyle name="Currency 7 2 4" xfId="4502" xr:uid="{00000000-0005-0000-0000-0000001B0000}"/>
    <cellStyle name="Currency 7 2 4 2" xfId="46797" xr:uid="{00000000-0005-0000-0000-0000011B0000}"/>
    <cellStyle name="Currency 7 2 5" xfId="46798" xr:uid="{00000000-0005-0000-0000-0000021B0000}"/>
    <cellStyle name="Currency 7 2 5 2" xfId="46799" xr:uid="{00000000-0005-0000-0000-0000031B0000}"/>
    <cellStyle name="Currency 7 2 6" xfId="46800" xr:uid="{00000000-0005-0000-0000-0000041B0000}"/>
    <cellStyle name="Currency 7 3" xfId="4503" xr:uid="{00000000-0005-0000-0000-0000051B0000}"/>
    <cellStyle name="Currency 7 3 2" xfId="4504" xr:uid="{00000000-0005-0000-0000-0000061B0000}"/>
    <cellStyle name="Currency 7 3 2 2" xfId="4505" xr:uid="{00000000-0005-0000-0000-0000071B0000}"/>
    <cellStyle name="Currency 7 3 2 2 2" xfId="46801" xr:uid="{00000000-0005-0000-0000-0000081B0000}"/>
    <cellStyle name="Currency 7 3 2 3" xfId="46802" xr:uid="{00000000-0005-0000-0000-0000091B0000}"/>
    <cellStyle name="Currency 7 3 3" xfId="4506" xr:uid="{00000000-0005-0000-0000-00000A1B0000}"/>
    <cellStyle name="Currency 7 3 3 2" xfId="46803" xr:uid="{00000000-0005-0000-0000-00000B1B0000}"/>
    <cellStyle name="Currency 7 3 4" xfId="4507" xr:uid="{00000000-0005-0000-0000-00000C1B0000}"/>
    <cellStyle name="Currency 7 3 4 2" xfId="4508" xr:uid="{00000000-0005-0000-0000-00000D1B0000}"/>
    <cellStyle name="Currency 7 3 4 3" xfId="4509" xr:uid="{00000000-0005-0000-0000-00000E1B0000}"/>
    <cellStyle name="Currency 7 4" xfId="4510" xr:uid="{00000000-0005-0000-0000-00000F1B0000}"/>
    <cellStyle name="Currency 7 4 2" xfId="46804" xr:uid="{00000000-0005-0000-0000-0000101B0000}"/>
    <cellStyle name="Currency 7 4 2 2" xfId="46805" xr:uid="{00000000-0005-0000-0000-0000111B0000}"/>
    <cellStyle name="Currency 7 4 3" xfId="46806" xr:uid="{00000000-0005-0000-0000-0000121B0000}"/>
    <cellStyle name="Currency 7 5" xfId="46807" xr:uid="{00000000-0005-0000-0000-0000131B0000}"/>
    <cellStyle name="Currency 7 5 2" xfId="46808" xr:uid="{00000000-0005-0000-0000-0000141B0000}"/>
    <cellStyle name="Currency 7 6" xfId="46809" xr:uid="{00000000-0005-0000-0000-0000151B0000}"/>
    <cellStyle name="Currency 70" xfId="4511" xr:uid="{00000000-0005-0000-0000-0000161B0000}"/>
    <cellStyle name="Currency 70 2" xfId="4512" xr:uid="{00000000-0005-0000-0000-0000171B0000}"/>
    <cellStyle name="Currency 70 2 2" xfId="46810" xr:uid="{00000000-0005-0000-0000-0000181B0000}"/>
    <cellStyle name="Currency 70 3" xfId="46811" xr:uid="{00000000-0005-0000-0000-0000191B0000}"/>
    <cellStyle name="Currency 70 3 2" xfId="46812" xr:uid="{00000000-0005-0000-0000-00001A1B0000}"/>
    <cellStyle name="Currency 70 4" xfId="46813" xr:uid="{00000000-0005-0000-0000-00001B1B0000}"/>
    <cellStyle name="Currency 70 5" xfId="46814" xr:uid="{00000000-0005-0000-0000-00001C1B0000}"/>
    <cellStyle name="Currency 70 5 2" xfId="46815" xr:uid="{00000000-0005-0000-0000-00001D1B0000}"/>
    <cellStyle name="Currency 71" xfId="4513" xr:uid="{00000000-0005-0000-0000-00001E1B0000}"/>
    <cellStyle name="Currency 71 2" xfId="46816" xr:uid="{00000000-0005-0000-0000-00001F1B0000}"/>
    <cellStyle name="Currency 71 2 2" xfId="46817" xr:uid="{00000000-0005-0000-0000-0000201B0000}"/>
    <cellStyle name="Currency 71 3" xfId="46818" xr:uid="{00000000-0005-0000-0000-0000211B0000}"/>
    <cellStyle name="Currency 71 4" xfId="46819" xr:uid="{00000000-0005-0000-0000-0000221B0000}"/>
    <cellStyle name="Currency 71 4 2" xfId="46820" xr:uid="{00000000-0005-0000-0000-0000231B0000}"/>
    <cellStyle name="Currency 72" xfId="4514" xr:uid="{00000000-0005-0000-0000-0000241B0000}"/>
    <cellStyle name="Currency 72 2" xfId="46821" xr:uid="{00000000-0005-0000-0000-0000251B0000}"/>
    <cellStyle name="Currency 72 2 2" xfId="46822" xr:uid="{00000000-0005-0000-0000-0000261B0000}"/>
    <cellStyle name="Currency 72 3" xfId="46823" xr:uid="{00000000-0005-0000-0000-0000271B0000}"/>
    <cellStyle name="Currency 72 4" xfId="46824" xr:uid="{00000000-0005-0000-0000-0000281B0000}"/>
    <cellStyle name="Currency 72 4 2" xfId="46825" xr:uid="{00000000-0005-0000-0000-0000291B0000}"/>
    <cellStyle name="Currency 73" xfId="4515" xr:uid="{00000000-0005-0000-0000-00002A1B0000}"/>
    <cellStyle name="Currency 73 2" xfId="46826" xr:uid="{00000000-0005-0000-0000-00002B1B0000}"/>
    <cellStyle name="Currency 73 2 2" xfId="46827" xr:uid="{00000000-0005-0000-0000-00002C1B0000}"/>
    <cellStyle name="Currency 73 3" xfId="46828" xr:uid="{00000000-0005-0000-0000-00002D1B0000}"/>
    <cellStyle name="Currency 73 4" xfId="46829" xr:uid="{00000000-0005-0000-0000-00002E1B0000}"/>
    <cellStyle name="Currency 73 4 2" xfId="46830" xr:uid="{00000000-0005-0000-0000-00002F1B0000}"/>
    <cellStyle name="Currency 74" xfId="4516" xr:uid="{00000000-0005-0000-0000-0000301B0000}"/>
    <cellStyle name="Currency 74 2" xfId="46831" xr:uid="{00000000-0005-0000-0000-0000311B0000}"/>
    <cellStyle name="Currency 74 2 2" xfId="46832" xr:uid="{00000000-0005-0000-0000-0000321B0000}"/>
    <cellStyle name="Currency 74 3" xfId="46833" xr:uid="{00000000-0005-0000-0000-0000331B0000}"/>
    <cellStyle name="Currency 74 4" xfId="46834" xr:uid="{00000000-0005-0000-0000-0000341B0000}"/>
    <cellStyle name="Currency 74 4 2" xfId="46835" xr:uid="{00000000-0005-0000-0000-0000351B0000}"/>
    <cellStyle name="Currency 75" xfId="4517" xr:uid="{00000000-0005-0000-0000-0000361B0000}"/>
    <cellStyle name="Currency 75 2" xfId="4518" xr:uid="{00000000-0005-0000-0000-0000371B0000}"/>
    <cellStyle name="Currency 75 2 2" xfId="46836" xr:uid="{00000000-0005-0000-0000-0000381B0000}"/>
    <cellStyle name="Currency 75 3" xfId="46837" xr:uid="{00000000-0005-0000-0000-0000391B0000}"/>
    <cellStyle name="Currency 75 4" xfId="46838" xr:uid="{00000000-0005-0000-0000-00003A1B0000}"/>
    <cellStyle name="Currency 75 4 2" xfId="46839" xr:uid="{00000000-0005-0000-0000-00003B1B0000}"/>
    <cellStyle name="Currency 76" xfId="4519" xr:uid="{00000000-0005-0000-0000-00003C1B0000}"/>
    <cellStyle name="Currency 76 2" xfId="4520" xr:uid="{00000000-0005-0000-0000-00003D1B0000}"/>
    <cellStyle name="Currency 76 2 2" xfId="46840" xr:uid="{00000000-0005-0000-0000-00003E1B0000}"/>
    <cellStyle name="Currency 76 3" xfId="46841" xr:uid="{00000000-0005-0000-0000-00003F1B0000}"/>
    <cellStyle name="Currency 76 3 10" xfId="46842" xr:uid="{00000000-0005-0000-0000-0000401B0000}"/>
    <cellStyle name="Currency 76 3 10 2" xfId="46843" xr:uid="{00000000-0005-0000-0000-0000411B0000}"/>
    <cellStyle name="Currency 76 3 11" xfId="46844" xr:uid="{00000000-0005-0000-0000-0000421B0000}"/>
    <cellStyle name="Currency 76 3 11 2" xfId="46845" xr:uid="{00000000-0005-0000-0000-0000431B0000}"/>
    <cellStyle name="Currency 76 3 12" xfId="46846" xr:uid="{00000000-0005-0000-0000-0000441B0000}"/>
    <cellStyle name="Currency 76 3 13" xfId="46847" xr:uid="{00000000-0005-0000-0000-0000451B0000}"/>
    <cellStyle name="Currency 76 3 14" xfId="46848" xr:uid="{00000000-0005-0000-0000-0000461B0000}"/>
    <cellStyle name="Currency 76 3 15" xfId="46849" xr:uid="{00000000-0005-0000-0000-0000471B0000}"/>
    <cellStyle name="Currency 76 3 2" xfId="46850" xr:uid="{00000000-0005-0000-0000-0000481B0000}"/>
    <cellStyle name="Currency 76 3 3" xfId="46851" xr:uid="{00000000-0005-0000-0000-0000491B0000}"/>
    <cellStyle name="Currency 76 3 3 10" xfId="46852" xr:uid="{00000000-0005-0000-0000-00004A1B0000}"/>
    <cellStyle name="Currency 76 3 3 11" xfId="46853" xr:uid="{00000000-0005-0000-0000-00004B1B0000}"/>
    <cellStyle name="Currency 76 3 3 2" xfId="46854" xr:uid="{00000000-0005-0000-0000-00004C1B0000}"/>
    <cellStyle name="Currency 76 3 3 2 2" xfId="46855" xr:uid="{00000000-0005-0000-0000-00004D1B0000}"/>
    <cellStyle name="Currency 76 3 3 2 2 2" xfId="46856" xr:uid="{00000000-0005-0000-0000-00004E1B0000}"/>
    <cellStyle name="Currency 76 3 3 2 2 2 2" xfId="46857" xr:uid="{00000000-0005-0000-0000-00004F1B0000}"/>
    <cellStyle name="Currency 76 3 3 2 2 3" xfId="46858" xr:uid="{00000000-0005-0000-0000-0000501B0000}"/>
    <cellStyle name="Currency 76 3 3 2 2 3 2" xfId="46859" xr:uid="{00000000-0005-0000-0000-0000511B0000}"/>
    <cellStyle name="Currency 76 3 3 2 2 4" xfId="46860" xr:uid="{00000000-0005-0000-0000-0000521B0000}"/>
    <cellStyle name="Currency 76 3 3 2 2 5" xfId="46861" xr:uid="{00000000-0005-0000-0000-0000531B0000}"/>
    <cellStyle name="Currency 76 3 3 2 2 6" xfId="46862" xr:uid="{00000000-0005-0000-0000-0000541B0000}"/>
    <cellStyle name="Currency 76 3 3 2 2 7" xfId="46863" xr:uid="{00000000-0005-0000-0000-0000551B0000}"/>
    <cellStyle name="Currency 76 3 3 2 3" xfId="46864" xr:uid="{00000000-0005-0000-0000-0000561B0000}"/>
    <cellStyle name="Currency 76 3 3 2 3 2" xfId="46865" xr:uid="{00000000-0005-0000-0000-0000571B0000}"/>
    <cellStyle name="Currency 76 3 3 2 3 2 2" xfId="46866" xr:uid="{00000000-0005-0000-0000-0000581B0000}"/>
    <cellStyle name="Currency 76 3 3 2 3 3" xfId="46867" xr:uid="{00000000-0005-0000-0000-0000591B0000}"/>
    <cellStyle name="Currency 76 3 3 2 3 4" xfId="46868" xr:uid="{00000000-0005-0000-0000-00005A1B0000}"/>
    <cellStyle name="Currency 76 3 3 2 3 5" xfId="46869" xr:uid="{00000000-0005-0000-0000-00005B1B0000}"/>
    <cellStyle name="Currency 76 3 3 2 4" xfId="46870" xr:uid="{00000000-0005-0000-0000-00005C1B0000}"/>
    <cellStyle name="Currency 76 3 3 2 4 2" xfId="46871" xr:uid="{00000000-0005-0000-0000-00005D1B0000}"/>
    <cellStyle name="Currency 76 3 3 2 5" xfId="46872" xr:uid="{00000000-0005-0000-0000-00005E1B0000}"/>
    <cellStyle name="Currency 76 3 3 2 5 2" xfId="46873" xr:uid="{00000000-0005-0000-0000-00005F1B0000}"/>
    <cellStyle name="Currency 76 3 3 2 6" xfId="46874" xr:uid="{00000000-0005-0000-0000-0000601B0000}"/>
    <cellStyle name="Currency 76 3 3 2 7" xfId="46875" xr:uid="{00000000-0005-0000-0000-0000611B0000}"/>
    <cellStyle name="Currency 76 3 3 2 8" xfId="46876" xr:uid="{00000000-0005-0000-0000-0000621B0000}"/>
    <cellStyle name="Currency 76 3 3 2 9" xfId="46877" xr:uid="{00000000-0005-0000-0000-0000631B0000}"/>
    <cellStyle name="Currency 76 3 3 3" xfId="46878" xr:uid="{00000000-0005-0000-0000-0000641B0000}"/>
    <cellStyle name="Currency 76 3 3 3 2" xfId="46879" xr:uid="{00000000-0005-0000-0000-0000651B0000}"/>
    <cellStyle name="Currency 76 3 3 3 2 2" xfId="46880" xr:uid="{00000000-0005-0000-0000-0000661B0000}"/>
    <cellStyle name="Currency 76 3 3 3 2 2 2" xfId="46881" xr:uid="{00000000-0005-0000-0000-0000671B0000}"/>
    <cellStyle name="Currency 76 3 3 3 2 3" xfId="46882" xr:uid="{00000000-0005-0000-0000-0000681B0000}"/>
    <cellStyle name="Currency 76 3 3 3 2 4" xfId="46883" xr:uid="{00000000-0005-0000-0000-0000691B0000}"/>
    <cellStyle name="Currency 76 3 3 3 2 5" xfId="46884" xr:uid="{00000000-0005-0000-0000-00006A1B0000}"/>
    <cellStyle name="Currency 76 3 3 3 3" xfId="46885" xr:uid="{00000000-0005-0000-0000-00006B1B0000}"/>
    <cellStyle name="Currency 76 3 3 3 3 2" xfId="46886" xr:uid="{00000000-0005-0000-0000-00006C1B0000}"/>
    <cellStyle name="Currency 76 3 3 3 4" xfId="46887" xr:uid="{00000000-0005-0000-0000-00006D1B0000}"/>
    <cellStyle name="Currency 76 3 3 3 4 2" xfId="46888" xr:uid="{00000000-0005-0000-0000-00006E1B0000}"/>
    <cellStyle name="Currency 76 3 3 3 5" xfId="46889" xr:uid="{00000000-0005-0000-0000-00006F1B0000}"/>
    <cellStyle name="Currency 76 3 3 3 6" xfId="46890" xr:uid="{00000000-0005-0000-0000-0000701B0000}"/>
    <cellStyle name="Currency 76 3 3 3 7" xfId="46891" xr:uid="{00000000-0005-0000-0000-0000711B0000}"/>
    <cellStyle name="Currency 76 3 3 3 8" xfId="46892" xr:uid="{00000000-0005-0000-0000-0000721B0000}"/>
    <cellStyle name="Currency 76 3 3 4" xfId="46893" xr:uid="{00000000-0005-0000-0000-0000731B0000}"/>
    <cellStyle name="Currency 76 3 3 4 2" xfId="46894" xr:uid="{00000000-0005-0000-0000-0000741B0000}"/>
    <cellStyle name="Currency 76 3 3 4 2 2" xfId="46895" xr:uid="{00000000-0005-0000-0000-0000751B0000}"/>
    <cellStyle name="Currency 76 3 3 4 3" xfId="46896" xr:uid="{00000000-0005-0000-0000-0000761B0000}"/>
    <cellStyle name="Currency 76 3 3 4 3 2" xfId="46897" xr:uid="{00000000-0005-0000-0000-0000771B0000}"/>
    <cellStyle name="Currency 76 3 3 4 4" xfId="46898" xr:uid="{00000000-0005-0000-0000-0000781B0000}"/>
    <cellStyle name="Currency 76 3 3 4 5" xfId="46899" xr:uid="{00000000-0005-0000-0000-0000791B0000}"/>
    <cellStyle name="Currency 76 3 3 4 6" xfId="46900" xr:uid="{00000000-0005-0000-0000-00007A1B0000}"/>
    <cellStyle name="Currency 76 3 3 4 7" xfId="46901" xr:uid="{00000000-0005-0000-0000-00007B1B0000}"/>
    <cellStyle name="Currency 76 3 3 5" xfId="46902" xr:uid="{00000000-0005-0000-0000-00007C1B0000}"/>
    <cellStyle name="Currency 76 3 3 5 2" xfId="46903" xr:uid="{00000000-0005-0000-0000-00007D1B0000}"/>
    <cellStyle name="Currency 76 3 3 5 2 2" xfId="46904" xr:uid="{00000000-0005-0000-0000-00007E1B0000}"/>
    <cellStyle name="Currency 76 3 3 5 3" xfId="46905" xr:uid="{00000000-0005-0000-0000-00007F1B0000}"/>
    <cellStyle name="Currency 76 3 3 5 4" xfId="46906" xr:uid="{00000000-0005-0000-0000-0000801B0000}"/>
    <cellStyle name="Currency 76 3 3 5 5" xfId="46907" xr:uid="{00000000-0005-0000-0000-0000811B0000}"/>
    <cellStyle name="Currency 76 3 3 6" xfId="46908" xr:uid="{00000000-0005-0000-0000-0000821B0000}"/>
    <cellStyle name="Currency 76 3 3 6 2" xfId="46909" xr:uid="{00000000-0005-0000-0000-0000831B0000}"/>
    <cellStyle name="Currency 76 3 3 7" xfId="46910" xr:uid="{00000000-0005-0000-0000-0000841B0000}"/>
    <cellStyle name="Currency 76 3 3 7 2" xfId="46911" xr:uid="{00000000-0005-0000-0000-0000851B0000}"/>
    <cellStyle name="Currency 76 3 3 8" xfId="46912" xr:uid="{00000000-0005-0000-0000-0000861B0000}"/>
    <cellStyle name="Currency 76 3 3 9" xfId="46913" xr:uid="{00000000-0005-0000-0000-0000871B0000}"/>
    <cellStyle name="Currency 76 3 4" xfId="46914" xr:uid="{00000000-0005-0000-0000-0000881B0000}"/>
    <cellStyle name="Currency 76 3 4 2" xfId="46915" xr:uid="{00000000-0005-0000-0000-0000891B0000}"/>
    <cellStyle name="Currency 76 3 4 2 2" xfId="46916" xr:uid="{00000000-0005-0000-0000-00008A1B0000}"/>
    <cellStyle name="Currency 76 3 4 2 2 2" xfId="46917" xr:uid="{00000000-0005-0000-0000-00008B1B0000}"/>
    <cellStyle name="Currency 76 3 4 2 3" xfId="46918" xr:uid="{00000000-0005-0000-0000-00008C1B0000}"/>
    <cellStyle name="Currency 76 3 4 2 3 2" xfId="46919" xr:uid="{00000000-0005-0000-0000-00008D1B0000}"/>
    <cellStyle name="Currency 76 3 4 2 4" xfId="46920" xr:uid="{00000000-0005-0000-0000-00008E1B0000}"/>
    <cellStyle name="Currency 76 3 4 2 5" xfId="46921" xr:uid="{00000000-0005-0000-0000-00008F1B0000}"/>
    <cellStyle name="Currency 76 3 4 2 6" xfId="46922" xr:uid="{00000000-0005-0000-0000-0000901B0000}"/>
    <cellStyle name="Currency 76 3 4 2 7" xfId="46923" xr:uid="{00000000-0005-0000-0000-0000911B0000}"/>
    <cellStyle name="Currency 76 3 4 3" xfId="46924" xr:uid="{00000000-0005-0000-0000-0000921B0000}"/>
    <cellStyle name="Currency 76 3 4 3 2" xfId="46925" xr:uid="{00000000-0005-0000-0000-0000931B0000}"/>
    <cellStyle name="Currency 76 3 4 3 2 2" xfId="46926" xr:uid="{00000000-0005-0000-0000-0000941B0000}"/>
    <cellStyle name="Currency 76 3 4 3 3" xfId="46927" xr:uid="{00000000-0005-0000-0000-0000951B0000}"/>
    <cellStyle name="Currency 76 3 4 3 4" xfId="46928" xr:uid="{00000000-0005-0000-0000-0000961B0000}"/>
    <cellStyle name="Currency 76 3 4 3 5" xfId="46929" xr:uid="{00000000-0005-0000-0000-0000971B0000}"/>
    <cellStyle name="Currency 76 3 4 4" xfId="46930" xr:uid="{00000000-0005-0000-0000-0000981B0000}"/>
    <cellStyle name="Currency 76 3 4 4 2" xfId="46931" xr:uid="{00000000-0005-0000-0000-0000991B0000}"/>
    <cellStyle name="Currency 76 3 4 5" xfId="46932" xr:uid="{00000000-0005-0000-0000-00009A1B0000}"/>
    <cellStyle name="Currency 76 3 4 5 2" xfId="46933" xr:uid="{00000000-0005-0000-0000-00009B1B0000}"/>
    <cellStyle name="Currency 76 3 4 6" xfId="46934" xr:uid="{00000000-0005-0000-0000-00009C1B0000}"/>
    <cellStyle name="Currency 76 3 4 7" xfId="46935" xr:uid="{00000000-0005-0000-0000-00009D1B0000}"/>
    <cellStyle name="Currency 76 3 4 8" xfId="46936" xr:uid="{00000000-0005-0000-0000-00009E1B0000}"/>
    <cellStyle name="Currency 76 3 4 9" xfId="46937" xr:uid="{00000000-0005-0000-0000-00009F1B0000}"/>
    <cellStyle name="Currency 76 3 5" xfId="46938" xr:uid="{00000000-0005-0000-0000-0000A01B0000}"/>
    <cellStyle name="Currency 76 3 5 2" xfId="46939" xr:uid="{00000000-0005-0000-0000-0000A11B0000}"/>
    <cellStyle name="Currency 76 3 5 2 2" xfId="46940" xr:uid="{00000000-0005-0000-0000-0000A21B0000}"/>
    <cellStyle name="Currency 76 3 5 2 2 2" xfId="46941" xr:uid="{00000000-0005-0000-0000-0000A31B0000}"/>
    <cellStyle name="Currency 76 3 5 2 3" xfId="46942" xr:uid="{00000000-0005-0000-0000-0000A41B0000}"/>
    <cellStyle name="Currency 76 3 5 2 3 2" xfId="46943" xr:uid="{00000000-0005-0000-0000-0000A51B0000}"/>
    <cellStyle name="Currency 76 3 5 2 4" xfId="46944" xr:uid="{00000000-0005-0000-0000-0000A61B0000}"/>
    <cellStyle name="Currency 76 3 5 2 5" xfId="46945" xr:uid="{00000000-0005-0000-0000-0000A71B0000}"/>
    <cellStyle name="Currency 76 3 5 2 6" xfId="46946" xr:uid="{00000000-0005-0000-0000-0000A81B0000}"/>
    <cellStyle name="Currency 76 3 5 2 7" xfId="46947" xr:uid="{00000000-0005-0000-0000-0000A91B0000}"/>
    <cellStyle name="Currency 76 3 5 3" xfId="46948" xr:uid="{00000000-0005-0000-0000-0000AA1B0000}"/>
    <cellStyle name="Currency 76 3 5 3 2" xfId="46949" xr:uid="{00000000-0005-0000-0000-0000AB1B0000}"/>
    <cellStyle name="Currency 76 3 5 3 2 2" xfId="46950" xr:uid="{00000000-0005-0000-0000-0000AC1B0000}"/>
    <cellStyle name="Currency 76 3 5 3 3" xfId="46951" xr:uid="{00000000-0005-0000-0000-0000AD1B0000}"/>
    <cellStyle name="Currency 76 3 5 3 4" xfId="46952" xr:uid="{00000000-0005-0000-0000-0000AE1B0000}"/>
    <cellStyle name="Currency 76 3 5 3 5" xfId="46953" xr:uid="{00000000-0005-0000-0000-0000AF1B0000}"/>
    <cellStyle name="Currency 76 3 5 4" xfId="46954" xr:uid="{00000000-0005-0000-0000-0000B01B0000}"/>
    <cellStyle name="Currency 76 3 5 4 2" xfId="46955" xr:uid="{00000000-0005-0000-0000-0000B11B0000}"/>
    <cellStyle name="Currency 76 3 5 5" xfId="46956" xr:uid="{00000000-0005-0000-0000-0000B21B0000}"/>
    <cellStyle name="Currency 76 3 5 5 2" xfId="46957" xr:uid="{00000000-0005-0000-0000-0000B31B0000}"/>
    <cellStyle name="Currency 76 3 5 6" xfId="46958" xr:uid="{00000000-0005-0000-0000-0000B41B0000}"/>
    <cellStyle name="Currency 76 3 5 7" xfId="46959" xr:uid="{00000000-0005-0000-0000-0000B51B0000}"/>
    <cellStyle name="Currency 76 3 5 8" xfId="46960" xr:uid="{00000000-0005-0000-0000-0000B61B0000}"/>
    <cellStyle name="Currency 76 3 5 9" xfId="46961" xr:uid="{00000000-0005-0000-0000-0000B71B0000}"/>
    <cellStyle name="Currency 76 3 6" xfId="46962" xr:uid="{00000000-0005-0000-0000-0000B81B0000}"/>
    <cellStyle name="Currency 76 3 6 2" xfId="46963" xr:uid="{00000000-0005-0000-0000-0000B91B0000}"/>
    <cellStyle name="Currency 76 3 6 2 2" xfId="46964" xr:uid="{00000000-0005-0000-0000-0000BA1B0000}"/>
    <cellStyle name="Currency 76 3 6 2 2 2" xfId="46965" xr:uid="{00000000-0005-0000-0000-0000BB1B0000}"/>
    <cellStyle name="Currency 76 3 6 2 3" xfId="46966" xr:uid="{00000000-0005-0000-0000-0000BC1B0000}"/>
    <cellStyle name="Currency 76 3 6 2 3 2" xfId="46967" xr:uid="{00000000-0005-0000-0000-0000BD1B0000}"/>
    <cellStyle name="Currency 76 3 6 2 4" xfId="46968" xr:uid="{00000000-0005-0000-0000-0000BE1B0000}"/>
    <cellStyle name="Currency 76 3 6 2 5" xfId="46969" xr:uid="{00000000-0005-0000-0000-0000BF1B0000}"/>
    <cellStyle name="Currency 76 3 6 2 6" xfId="46970" xr:uid="{00000000-0005-0000-0000-0000C01B0000}"/>
    <cellStyle name="Currency 76 3 6 2 7" xfId="46971" xr:uid="{00000000-0005-0000-0000-0000C11B0000}"/>
    <cellStyle name="Currency 76 3 6 3" xfId="46972" xr:uid="{00000000-0005-0000-0000-0000C21B0000}"/>
    <cellStyle name="Currency 76 3 6 3 2" xfId="46973" xr:uid="{00000000-0005-0000-0000-0000C31B0000}"/>
    <cellStyle name="Currency 76 3 6 3 2 2" xfId="46974" xr:uid="{00000000-0005-0000-0000-0000C41B0000}"/>
    <cellStyle name="Currency 76 3 6 3 3" xfId="46975" xr:uid="{00000000-0005-0000-0000-0000C51B0000}"/>
    <cellStyle name="Currency 76 3 6 3 4" xfId="46976" xr:uid="{00000000-0005-0000-0000-0000C61B0000}"/>
    <cellStyle name="Currency 76 3 6 3 5" xfId="46977" xr:uid="{00000000-0005-0000-0000-0000C71B0000}"/>
    <cellStyle name="Currency 76 3 6 4" xfId="46978" xr:uid="{00000000-0005-0000-0000-0000C81B0000}"/>
    <cellStyle name="Currency 76 3 6 4 2" xfId="46979" xr:uid="{00000000-0005-0000-0000-0000C91B0000}"/>
    <cellStyle name="Currency 76 3 6 5" xfId="46980" xr:uid="{00000000-0005-0000-0000-0000CA1B0000}"/>
    <cellStyle name="Currency 76 3 6 5 2" xfId="46981" xr:uid="{00000000-0005-0000-0000-0000CB1B0000}"/>
    <cellStyle name="Currency 76 3 6 6" xfId="46982" xr:uid="{00000000-0005-0000-0000-0000CC1B0000}"/>
    <cellStyle name="Currency 76 3 6 7" xfId="46983" xr:uid="{00000000-0005-0000-0000-0000CD1B0000}"/>
    <cellStyle name="Currency 76 3 6 8" xfId="46984" xr:uid="{00000000-0005-0000-0000-0000CE1B0000}"/>
    <cellStyle name="Currency 76 3 6 9" xfId="46985" xr:uid="{00000000-0005-0000-0000-0000CF1B0000}"/>
    <cellStyle name="Currency 76 3 7" xfId="46986" xr:uid="{00000000-0005-0000-0000-0000D01B0000}"/>
    <cellStyle name="Currency 76 3 7 2" xfId="46987" xr:uid="{00000000-0005-0000-0000-0000D11B0000}"/>
    <cellStyle name="Currency 76 3 7 2 2" xfId="46988" xr:uid="{00000000-0005-0000-0000-0000D21B0000}"/>
    <cellStyle name="Currency 76 3 7 2 2 2" xfId="46989" xr:uid="{00000000-0005-0000-0000-0000D31B0000}"/>
    <cellStyle name="Currency 76 3 7 2 3" xfId="46990" xr:uid="{00000000-0005-0000-0000-0000D41B0000}"/>
    <cellStyle name="Currency 76 3 7 2 4" xfId="46991" xr:uid="{00000000-0005-0000-0000-0000D51B0000}"/>
    <cellStyle name="Currency 76 3 7 2 5" xfId="46992" xr:uid="{00000000-0005-0000-0000-0000D61B0000}"/>
    <cellStyle name="Currency 76 3 7 3" xfId="46993" xr:uid="{00000000-0005-0000-0000-0000D71B0000}"/>
    <cellStyle name="Currency 76 3 7 3 2" xfId="46994" xr:uid="{00000000-0005-0000-0000-0000D81B0000}"/>
    <cellStyle name="Currency 76 3 7 4" xfId="46995" xr:uid="{00000000-0005-0000-0000-0000D91B0000}"/>
    <cellStyle name="Currency 76 3 7 4 2" xfId="46996" xr:uid="{00000000-0005-0000-0000-0000DA1B0000}"/>
    <cellStyle name="Currency 76 3 7 5" xfId="46997" xr:uid="{00000000-0005-0000-0000-0000DB1B0000}"/>
    <cellStyle name="Currency 76 3 7 6" xfId="46998" xr:uid="{00000000-0005-0000-0000-0000DC1B0000}"/>
    <cellStyle name="Currency 76 3 7 7" xfId="46999" xr:uid="{00000000-0005-0000-0000-0000DD1B0000}"/>
    <cellStyle name="Currency 76 3 7 8" xfId="47000" xr:uid="{00000000-0005-0000-0000-0000DE1B0000}"/>
    <cellStyle name="Currency 76 3 8" xfId="47001" xr:uid="{00000000-0005-0000-0000-0000DF1B0000}"/>
    <cellStyle name="Currency 76 3 8 2" xfId="47002" xr:uid="{00000000-0005-0000-0000-0000E01B0000}"/>
    <cellStyle name="Currency 76 3 8 2 2" xfId="47003" xr:uid="{00000000-0005-0000-0000-0000E11B0000}"/>
    <cellStyle name="Currency 76 3 8 3" xfId="47004" xr:uid="{00000000-0005-0000-0000-0000E21B0000}"/>
    <cellStyle name="Currency 76 3 8 3 2" xfId="47005" xr:uid="{00000000-0005-0000-0000-0000E31B0000}"/>
    <cellStyle name="Currency 76 3 8 4" xfId="47006" xr:uid="{00000000-0005-0000-0000-0000E41B0000}"/>
    <cellStyle name="Currency 76 3 8 5" xfId="47007" xr:uid="{00000000-0005-0000-0000-0000E51B0000}"/>
    <cellStyle name="Currency 76 3 8 6" xfId="47008" xr:uid="{00000000-0005-0000-0000-0000E61B0000}"/>
    <cellStyle name="Currency 76 3 8 7" xfId="47009" xr:uid="{00000000-0005-0000-0000-0000E71B0000}"/>
    <cellStyle name="Currency 76 3 9" xfId="47010" xr:uid="{00000000-0005-0000-0000-0000E81B0000}"/>
    <cellStyle name="Currency 76 3 9 2" xfId="47011" xr:uid="{00000000-0005-0000-0000-0000E91B0000}"/>
    <cellStyle name="Currency 76 3 9 2 2" xfId="47012" xr:uid="{00000000-0005-0000-0000-0000EA1B0000}"/>
    <cellStyle name="Currency 76 3 9 3" xfId="47013" xr:uid="{00000000-0005-0000-0000-0000EB1B0000}"/>
    <cellStyle name="Currency 76 3 9 4" xfId="47014" xr:uid="{00000000-0005-0000-0000-0000EC1B0000}"/>
    <cellStyle name="Currency 76 3 9 5" xfId="47015" xr:uid="{00000000-0005-0000-0000-0000ED1B0000}"/>
    <cellStyle name="Currency 76 4" xfId="47016" xr:uid="{00000000-0005-0000-0000-0000EE1B0000}"/>
    <cellStyle name="Currency 76 5" xfId="47017" xr:uid="{00000000-0005-0000-0000-0000EF1B0000}"/>
    <cellStyle name="Currency 76 5 2" xfId="47018" xr:uid="{00000000-0005-0000-0000-0000F01B0000}"/>
    <cellStyle name="Currency 76 5 2 2" xfId="47019" xr:uid="{00000000-0005-0000-0000-0000F11B0000}"/>
    <cellStyle name="Currency 76 5 2 2 2" xfId="47020" xr:uid="{00000000-0005-0000-0000-0000F21B0000}"/>
    <cellStyle name="Currency 76 5 2 3" xfId="47021" xr:uid="{00000000-0005-0000-0000-0000F31B0000}"/>
    <cellStyle name="Currency 76 5 2 4" xfId="47022" xr:uid="{00000000-0005-0000-0000-0000F41B0000}"/>
    <cellStyle name="Currency 76 5 2 5" xfId="47023" xr:uid="{00000000-0005-0000-0000-0000F51B0000}"/>
    <cellStyle name="Currency 76 5 3" xfId="47024" xr:uid="{00000000-0005-0000-0000-0000F61B0000}"/>
    <cellStyle name="Currency 76 5 3 2" xfId="47025" xr:uid="{00000000-0005-0000-0000-0000F71B0000}"/>
    <cellStyle name="Currency 76 5 4" xfId="47026" xr:uid="{00000000-0005-0000-0000-0000F81B0000}"/>
    <cellStyle name="Currency 76 5 4 2" xfId="47027" xr:uid="{00000000-0005-0000-0000-0000F91B0000}"/>
    <cellStyle name="Currency 76 5 5" xfId="47028" xr:uid="{00000000-0005-0000-0000-0000FA1B0000}"/>
    <cellStyle name="Currency 76 5 6" xfId="47029" xr:uid="{00000000-0005-0000-0000-0000FB1B0000}"/>
    <cellStyle name="Currency 76 5 7" xfId="47030" xr:uid="{00000000-0005-0000-0000-0000FC1B0000}"/>
    <cellStyle name="Currency 76 5 8" xfId="47031" xr:uid="{00000000-0005-0000-0000-0000FD1B0000}"/>
    <cellStyle name="Currency 76 6" xfId="47032" xr:uid="{00000000-0005-0000-0000-0000FE1B0000}"/>
    <cellStyle name="Currency 76 6 2" xfId="47033" xr:uid="{00000000-0005-0000-0000-0000FF1B0000}"/>
    <cellStyle name="Currency 76 6 2 2" xfId="47034" xr:uid="{00000000-0005-0000-0000-0000001C0000}"/>
    <cellStyle name="Currency 76 6 2 2 2" xfId="47035" xr:uid="{00000000-0005-0000-0000-0000011C0000}"/>
    <cellStyle name="Currency 76 6 2 3" xfId="47036" xr:uid="{00000000-0005-0000-0000-0000021C0000}"/>
    <cellStyle name="Currency 76 6 2 4" xfId="47037" xr:uid="{00000000-0005-0000-0000-0000031C0000}"/>
    <cellStyle name="Currency 76 6 2 5" xfId="47038" xr:uid="{00000000-0005-0000-0000-0000041C0000}"/>
    <cellStyle name="Currency 76 6 3" xfId="47039" xr:uid="{00000000-0005-0000-0000-0000051C0000}"/>
    <cellStyle name="Currency 76 6 3 2" xfId="47040" xr:uid="{00000000-0005-0000-0000-0000061C0000}"/>
    <cellStyle name="Currency 76 6 4" xfId="47041" xr:uid="{00000000-0005-0000-0000-0000071C0000}"/>
    <cellStyle name="Currency 76 6 4 2" xfId="47042" xr:uid="{00000000-0005-0000-0000-0000081C0000}"/>
    <cellStyle name="Currency 76 6 5" xfId="47043" xr:uid="{00000000-0005-0000-0000-0000091C0000}"/>
    <cellStyle name="Currency 76 6 6" xfId="47044" xr:uid="{00000000-0005-0000-0000-00000A1C0000}"/>
    <cellStyle name="Currency 76 6 7" xfId="47045" xr:uid="{00000000-0005-0000-0000-00000B1C0000}"/>
    <cellStyle name="Currency 76 6 8" xfId="47046" xr:uid="{00000000-0005-0000-0000-00000C1C0000}"/>
    <cellStyle name="Currency 77" xfId="4521" xr:uid="{00000000-0005-0000-0000-00000D1C0000}"/>
    <cellStyle name="Currency 77 2" xfId="4522" xr:uid="{00000000-0005-0000-0000-00000E1C0000}"/>
    <cellStyle name="Currency 77 2 2" xfId="47047" xr:uid="{00000000-0005-0000-0000-00000F1C0000}"/>
    <cellStyle name="Currency 77 3" xfId="47048" xr:uid="{00000000-0005-0000-0000-0000101C0000}"/>
    <cellStyle name="Currency 77 3 10" xfId="47049" xr:uid="{00000000-0005-0000-0000-0000111C0000}"/>
    <cellStyle name="Currency 77 3 10 2" xfId="47050" xr:uid="{00000000-0005-0000-0000-0000121C0000}"/>
    <cellStyle name="Currency 77 3 11" xfId="47051" xr:uid="{00000000-0005-0000-0000-0000131C0000}"/>
    <cellStyle name="Currency 77 3 11 2" xfId="47052" xr:uid="{00000000-0005-0000-0000-0000141C0000}"/>
    <cellStyle name="Currency 77 3 12" xfId="47053" xr:uid="{00000000-0005-0000-0000-0000151C0000}"/>
    <cellStyle name="Currency 77 3 13" xfId="47054" xr:uid="{00000000-0005-0000-0000-0000161C0000}"/>
    <cellStyle name="Currency 77 3 14" xfId="47055" xr:uid="{00000000-0005-0000-0000-0000171C0000}"/>
    <cellStyle name="Currency 77 3 15" xfId="47056" xr:uid="{00000000-0005-0000-0000-0000181C0000}"/>
    <cellStyle name="Currency 77 3 2" xfId="47057" xr:uid="{00000000-0005-0000-0000-0000191C0000}"/>
    <cellStyle name="Currency 77 3 3" xfId="47058" xr:uid="{00000000-0005-0000-0000-00001A1C0000}"/>
    <cellStyle name="Currency 77 3 3 10" xfId="47059" xr:uid="{00000000-0005-0000-0000-00001B1C0000}"/>
    <cellStyle name="Currency 77 3 3 11" xfId="47060" xr:uid="{00000000-0005-0000-0000-00001C1C0000}"/>
    <cellStyle name="Currency 77 3 3 2" xfId="47061" xr:uid="{00000000-0005-0000-0000-00001D1C0000}"/>
    <cellStyle name="Currency 77 3 3 2 2" xfId="47062" xr:uid="{00000000-0005-0000-0000-00001E1C0000}"/>
    <cellStyle name="Currency 77 3 3 2 2 2" xfId="47063" xr:uid="{00000000-0005-0000-0000-00001F1C0000}"/>
    <cellStyle name="Currency 77 3 3 2 2 2 2" xfId="47064" xr:uid="{00000000-0005-0000-0000-0000201C0000}"/>
    <cellStyle name="Currency 77 3 3 2 2 3" xfId="47065" xr:uid="{00000000-0005-0000-0000-0000211C0000}"/>
    <cellStyle name="Currency 77 3 3 2 2 3 2" xfId="47066" xr:uid="{00000000-0005-0000-0000-0000221C0000}"/>
    <cellStyle name="Currency 77 3 3 2 2 4" xfId="47067" xr:uid="{00000000-0005-0000-0000-0000231C0000}"/>
    <cellStyle name="Currency 77 3 3 2 2 5" xfId="47068" xr:uid="{00000000-0005-0000-0000-0000241C0000}"/>
    <cellStyle name="Currency 77 3 3 2 2 6" xfId="47069" xr:uid="{00000000-0005-0000-0000-0000251C0000}"/>
    <cellStyle name="Currency 77 3 3 2 2 7" xfId="47070" xr:uid="{00000000-0005-0000-0000-0000261C0000}"/>
    <cellStyle name="Currency 77 3 3 2 3" xfId="47071" xr:uid="{00000000-0005-0000-0000-0000271C0000}"/>
    <cellStyle name="Currency 77 3 3 2 3 2" xfId="47072" xr:uid="{00000000-0005-0000-0000-0000281C0000}"/>
    <cellStyle name="Currency 77 3 3 2 3 2 2" xfId="47073" xr:uid="{00000000-0005-0000-0000-0000291C0000}"/>
    <cellStyle name="Currency 77 3 3 2 3 3" xfId="47074" xr:uid="{00000000-0005-0000-0000-00002A1C0000}"/>
    <cellStyle name="Currency 77 3 3 2 3 4" xfId="47075" xr:uid="{00000000-0005-0000-0000-00002B1C0000}"/>
    <cellStyle name="Currency 77 3 3 2 3 5" xfId="47076" xr:uid="{00000000-0005-0000-0000-00002C1C0000}"/>
    <cellStyle name="Currency 77 3 3 2 4" xfId="47077" xr:uid="{00000000-0005-0000-0000-00002D1C0000}"/>
    <cellStyle name="Currency 77 3 3 2 4 2" xfId="47078" xr:uid="{00000000-0005-0000-0000-00002E1C0000}"/>
    <cellStyle name="Currency 77 3 3 2 5" xfId="47079" xr:uid="{00000000-0005-0000-0000-00002F1C0000}"/>
    <cellStyle name="Currency 77 3 3 2 5 2" xfId="47080" xr:uid="{00000000-0005-0000-0000-0000301C0000}"/>
    <cellStyle name="Currency 77 3 3 2 6" xfId="47081" xr:uid="{00000000-0005-0000-0000-0000311C0000}"/>
    <cellStyle name="Currency 77 3 3 2 7" xfId="47082" xr:uid="{00000000-0005-0000-0000-0000321C0000}"/>
    <cellStyle name="Currency 77 3 3 2 8" xfId="47083" xr:uid="{00000000-0005-0000-0000-0000331C0000}"/>
    <cellStyle name="Currency 77 3 3 2 9" xfId="47084" xr:uid="{00000000-0005-0000-0000-0000341C0000}"/>
    <cellStyle name="Currency 77 3 3 3" xfId="47085" xr:uid="{00000000-0005-0000-0000-0000351C0000}"/>
    <cellStyle name="Currency 77 3 3 3 2" xfId="47086" xr:uid="{00000000-0005-0000-0000-0000361C0000}"/>
    <cellStyle name="Currency 77 3 3 3 2 2" xfId="47087" xr:uid="{00000000-0005-0000-0000-0000371C0000}"/>
    <cellStyle name="Currency 77 3 3 3 2 2 2" xfId="47088" xr:uid="{00000000-0005-0000-0000-0000381C0000}"/>
    <cellStyle name="Currency 77 3 3 3 2 3" xfId="47089" xr:uid="{00000000-0005-0000-0000-0000391C0000}"/>
    <cellStyle name="Currency 77 3 3 3 2 4" xfId="47090" xr:uid="{00000000-0005-0000-0000-00003A1C0000}"/>
    <cellStyle name="Currency 77 3 3 3 2 5" xfId="47091" xr:uid="{00000000-0005-0000-0000-00003B1C0000}"/>
    <cellStyle name="Currency 77 3 3 3 3" xfId="47092" xr:uid="{00000000-0005-0000-0000-00003C1C0000}"/>
    <cellStyle name="Currency 77 3 3 3 3 2" xfId="47093" xr:uid="{00000000-0005-0000-0000-00003D1C0000}"/>
    <cellStyle name="Currency 77 3 3 3 4" xfId="47094" xr:uid="{00000000-0005-0000-0000-00003E1C0000}"/>
    <cellStyle name="Currency 77 3 3 3 4 2" xfId="47095" xr:uid="{00000000-0005-0000-0000-00003F1C0000}"/>
    <cellStyle name="Currency 77 3 3 3 5" xfId="47096" xr:uid="{00000000-0005-0000-0000-0000401C0000}"/>
    <cellStyle name="Currency 77 3 3 3 6" xfId="47097" xr:uid="{00000000-0005-0000-0000-0000411C0000}"/>
    <cellStyle name="Currency 77 3 3 3 7" xfId="47098" xr:uid="{00000000-0005-0000-0000-0000421C0000}"/>
    <cellStyle name="Currency 77 3 3 3 8" xfId="47099" xr:uid="{00000000-0005-0000-0000-0000431C0000}"/>
    <cellStyle name="Currency 77 3 3 4" xfId="47100" xr:uid="{00000000-0005-0000-0000-0000441C0000}"/>
    <cellStyle name="Currency 77 3 3 4 2" xfId="47101" xr:uid="{00000000-0005-0000-0000-0000451C0000}"/>
    <cellStyle name="Currency 77 3 3 4 2 2" xfId="47102" xr:uid="{00000000-0005-0000-0000-0000461C0000}"/>
    <cellStyle name="Currency 77 3 3 4 3" xfId="47103" xr:uid="{00000000-0005-0000-0000-0000471C0000}"/>
    <cellStyle name="Currency 77 3 3 4 3 2" xfId="47104" xr:uid="{00000000-0005-0000-0000-0000481C0000}"/>
    <cellStyle name="Currency 77 3 3 4 4" xfId="47105" xr:uid="{00000000-0005-0000-0000-0000491C0000}"/>
    <cellStyle name="Currency 77 3 3 4 5" xfId="47106" xr:uid="{00000000-0005-0000-0000-00004A1C0000}"/>
    <cellStyle name="Currency 77 3 3 4 6" xfId="47107" xr:uid="{00000000-0005-0000-0000-00004B1C0000}"/>
    <cellStyle name="Currency 77 3 3 4 7" xfId="47108" xr:uid="{00000000-0005-0000-0000-00004C1C0000}"/>
    <cellStyle name="Currency 77 3 3 5" xfId="47109" xr:uid="{00000000-0005-0000-0000-00004D1C0000}"/>
    <cellStyle name="Currency 77 3 3 5 2" xfId="47110" xr:uid="{00000000-0005-0000-0000-00004E1C0000}"/>
    <cellStyle name="Currency 77 3 3 5 2 2" xfId="47111" xr:uid="{00000000-0005-0000-0000-00004F1C0000}"/>
    <cellStyle name="Currency 77 3 3 5 3" xfId="47112" xr:uid="{00000000-0005-0000-0000-0000501C0000}"/>
    <cellStyle name="Currency 77 3 3 5 4" xfId="47113" xr:uid="{00000000-0005-0000-0000-0000511C0000}"/>
    <cellStyle name="Currency 77 3 3 5 5" xfId="47114" xr:uid="{00000000-0005-0000-0000-0000521C0000}"/>
    <cellStyle name="Currency 77 3 3 6" xfId="47115" xr:uid="{00000000-0005-0000-0000-0000531C0000}"/>
    <cellStyle name="Currency 77 3 3 6 2" xfId="47116" xr:uid="{00000000-0005-0000-0000-0000541C0000}"/>
    <cellStyle name="Currency 77 3 3 7" xfId="47117" xr:uid="{00000000-0005-0000-0000-0000551C0000}"/>
    <cellStyle name="Currency 77 3 3 7 2" xfId="47118" xr:uid="{00000000-0005-0000-0000-0000561C0000}"/>
    <cellStyle name="Currency 77 3 3 8" xfId="47119" xr:uid="{00000000-0005-0000-0000-0000571C0000}"/>
    <cellStyle name="Currency 77 3 3 9" xfId="47120" xr:uid="{00000000-0005-0000-0000-0000581C0000}"/>
    <cellStyle name="Currency 77 3 4" xfId="47121" xr:uid="{00000000-0005-0000-0000-0000591C0000}"/>
    <cellStyle name="Currency 77 3 4 2" xfId="47122" xr:uid="{00000000-0005-0000-0000-00005A1C0000}"/>
    <cellStyle name="Currency 77 3 4 2 2" xfId="47123" xr:uid="{00000000-0005-0000-0000-00005B1C0000}"/>
    <cellStyle name="Currency 77 3 4 2 2 2" xfId="47124" xr:uid="{00000000-0005-0000-0000-00005C1C0000}"/>
    <cellStyle name="Currency 77 3 4 2 3" xfId="47125" xr:uid="{00000000-0005-0000-0000-00005D1C0000}"/>
    <cellStyle name="Currency 77 3 4 2 3 2" xfId="47126" xr:uid="{00000000-0005-0000-0000-00005E1C0000}"/>
    <cellStyle name="Currency 77 3 4 2 4" xfId="47127" xr:uid="{00000000-0005-0000-0000-00005F1C0000}"/>
    <cellStyle name="Currency 77 3 4 2 5" xfId="47128" xr:uid="{00000000-0005-0000-0000-0000601C0000}"/>
    <cellStyle name="Currency 77 3 4 2 6" xfId="47129" xr:uid="{00000000-0005-0000-0000-0000611C0000}"/>
    <cellStyle name="Currency 77 3 4 2 7" xfId="47130" xr:uid="{00000000-0005-0000-0000-0000621C0000}"/>
    <cellStyle name="Currency 77 3 4 3" xfId="47131" xr:uid="{00000000-0005-0000-0000-0000631C0000}"/>
    <cellStyle name="Currency 77 3 4 3 2" xfId="47132" xr:uid="{00000000-0005-0000-0000-0000641C0000}"/>
    <cellStyle name="Currency 77 3 4 3 2 2" xfId="47133" xr:uid="{00000000-0005-0000-0000-0000651C0000}"/>
    <cellStyle name="Currency 77 3 4 3 3" xfId="47134" xr:uid="{00000000-0005-0000-0000-0000661C0000}"/>
    <cellStyle name="Currency 77 3 4 3 4" xfId="47135" xr:uid="{00000000-0005-0000-0000-0000671C0000}"/>
    <cellStyle name="Currency 77 3 4 3 5" xfId="47136" xr:uid="{00000000-0005-0000-0000-0000681C0000}"/>
    <cellStyle name="Currency 77 3 4 4" xfId="47137" xr:uid="{00000000-0005-0000-0000-0000691C0000}"/>
    <cellStyle name="Currency 77 3 4 4 2" xfId="47138" xr:uid="{00000000-0005-0000-0000-00006A1C0000}"/>
    <cellStyle name="Currency 77 3 4 5" xfId="47139" xr:uid="{00000000-0005-0000-0000-00006B1C0000}"/>
    <cellStyle name="Currency 77 3 4 5 2" xfId="47140" xr:uid="{00000000-0005-0000-0000-00006C1C0000}"/>
    <cellStyle name="Currency 77 3 4 6" xfId="47141" xr:uid="{00000000-0005-0000-0000-00006D1C0000}"/>
    <cellStyle name="Currency 77 3 4 7" xfId="47142" xr:uid="{00000000-0005-0000-0000-00006E1C0000}"/>
    <cellStyle name="Currency 77 3 4 8" xfId="47143" xr:uid="{00000000-0005-0000-0000-00006F1C0000}"/>
    <cellStyle name="Currency 77 3 4 9" xfId="47144" xr:uid="{00000000-0005-0000-0000-0000701C0000}"/>
    <cellStyle name="Currency 77 3 5" xfId="47145" xr:uid="{00000000-0005-0000-0000-0000711C0000}"/>
    <cellStyle name="Currency 77 3 5 2" xfId="47146" xr:uid="{00000000-0005-0000-0000-0000721C0000}"/>
    <cellStyle name="Currency 77 3 5 2 2" xfId="47147" xr:uid="{00000000-0005-0000-0000-0000731C0000}"/>
    <cellStyle name="Currency 77 3 5 2 2 2" xfId="47148" xr:uid="{00000000-0005-0000-0000-0000741C0000}"/>
    <cellStyle name="Currency 77 3 5 2 3" xfId="47149" xr:uid="{00000000-0005-0000-0000-0000751C0000}"/>
    <cellStyle name="Currency 77 3 5 2 3 2" xfId="47150" xr:uid="{00000000-0005-0000-0000-0000761C0000}"/>
    <cellStyle name="Currency 77 3 5 2 4" xfId="47151" xr:uid="{00000000-0005-0000-0000-0000771C0000}"/>
    <cellStyle name="Currency 77 3 5 2 5" xfId="47152" xr:uid="{00000000-0005-0000-0000-0000781C0000}"/>
    <cellStyle name="Currency 77 3 5 2 6" xfId="47153" xr:uid="{00000000-0005-0000-0000-0000791C0000}"/>
    <cellStyle name="Currency 77 3 5 2 7" xfId="47154" xr:uid="{00000000-0005-0000-0000-00007A1C0000}"/>
    <cellStyle name="Currency 77 3 5 3" xfId="47155" xr:uid="{00000000-0005-0000-0000-00007B1C0000}"/>
    <cellStyle name="Currency 77 3 5 3 2" xfId="47156" xr:uid="{00000000-0005-0000-0000-00007C1C0000}"/>
    <cellStyle name="Currency 77 3 5 3 2 2" xfId="47157" xr:uid="{00000000-0005-0000-0000-00007D1C0000}"/>
    <cellStyle name="Currency 77 3 5 3 3" xfId="47158" xr:uid="{00000000-0005-0000-0000-00007E1C0000}"/>
    <cellStyle name="Currency 77 3 5 3 4" xfId="47159" xr:uid="{00000000-0005-0000-0000-00007F1C0000}"/>
    <cellStyle name="Currency 77 3 5 3 5" xfId="47160" xr:uid="{00000000-0005-0000-0000-0000801C0000}"/>
    <cellStyle name="Currency 77 3 5 4" xfId="47161" xr:uid="{00000000-0005-0000-0000-0000811C0000}"/>
    <cellStyle name="Currency 77 3 5 4 2" xfId="47162" xr:uid="{00000000-0005-0000-0000-0000821C0000}"/>
    <cellStyle name="Currency 77 3 5 5" xfId="47163" xr:uid="{00000000-0005-0000-0000-0000831C0000}"/>
    <cellStyle name="Currency 77 3 5 5 2" xfId="47164" xr:uid="{00000000-0005-0000-0000-0000841C0000}"/>
    <cellStyle name="Currency 77 3 5 6" xfId="47165" xr:uid="{00000000-0005-0000-0000-0000851C0000}"/>
    <cellStyle name="Currency 77 3 5 7" xfId="47166" xr:uid="{00000000-0005-0000-0000-0000861C0000}"/>
    <cellStyle name="Currency 77 3 5 8" xfId="47167" xr:uid="{00000000-0005-0000-0000-0000871C0000}"/>
    <cellStyle name="Currency 77 3 5 9" xfId="47168" xr:uid="{00000000-0005-0000-0000-0000881C0000}"/>
    <cellStyle name="Currency 77 3 6" xfId="47169" xr:uid="{00000000-0005-0000-0000-0000891C0000}"/>
    <cellStyle name="Currency 77 3 6 2" xfId="47170" xr:uid="{00000000-0005-0000-0000-00008A1C0000}"/>
    <cellStyle name="Currency 77 3 6 2 2" xfId="47171" xr:uid="{00000000-0005-0000-0000-00008B1C0000}"/>
    <cellStyle name="Currency 77 3 6 2 2 2" xfId="47172" xr:uid="{00000000-0005-0000-0000-00008C1C0000}"/>
    <cellStyle name="Currency 77 3 6 2 3" xfId="47173" xr:uid="{00000000-0005-0000-0000-00008D1C0000}"/>
    <cellStyle name="Currency 77 3 6 2 3 2" xfId="47174" xr:uid="{00000000-0005-0000-0000-00008E1C0000}"/>
    <cellStyle name="Currency 77 3 6 2 4" xfId="47175" xr:uid="{00000000-0005-0000-0000-00008F1C0000}"/>
    <cellStyle name="Currency 77 3 6 2 5" xfId="47176" xr:uid="{00000000-0005-0000-0000-0000901C0000}"/>
    <cellStyle name="Currency 77 3 6 2 6" xfId="47177" xr:uid="{00000000-0005-0000-0000-0000911C0000}"/>
    <cellStyle name="Currency 77 3 6 2 7" xfId="47178" xr:uid="{00000000-0005-0000-0000-0000921C0000}"/>
    <cellStyle name="Currency 77 3 6 3" xfId="47179" xr:uid="{00000000-0005-0000-0000-0000931C0000}"/>
    <cellStyle name="Currency 77 3 6 3 2" xfId="47180" xr:uid="{00000000-0005-0000-0000-0000941C0000}"/>
    <cellStyle name="Currency 77 3 6 3 2 2" xfId="47181" xr:uid="{00000000-0005-0000-0000-0000951C0000}"/>
    <cellStyle name="Currency 77 3 6 3 3" xfId="47182" xr:uid="{00000000-0005-0000-0000-0000961C0000}"/>
    <cellStyle name="Currency 77 3 6 3 4" xfId="47183" xr:uid="{00000000-0005-0000-0000-0000971C0000}"/>
    <cellStyle name="Currency 77 3 6 3 5" xfId="47184" xr:uid="{00000000-0005-0000-0000-0000981C0000}"/>
    <cellStyle name="Currency 77 3 6 4" xfId="47185" xr:uid="{00000000-0005-0000-0000-0000991C0000}"/>
    <cellStyle name="Currency 77 3 6 4 2" xfId="47186" xr:uid="{00000000-0005-0000-0000-00009A1C0000}"/>
    <cellStyle name="Currency 77 3 6 5" xfId="47187" xr:uid="{00000000-0005-0000-0000-00009B1C0000}"/>
    <cellStyle name="Currency 77 3 6 5 2" xfId="47188" xr:uid="{00000000-0005-0000-0000-00009C1C0000}"/>
    <cellStyle name="Currency 77 3 6 6" xfId="47189" xr:uid="{00000000-0005-0000-0000-00009D1C0000}"/>
    <cellStyle name="Currency 77 3 6 7" xfId="47190" xr:uid="{00000000-0005-0000-0000-00009E1C0000}"/>
    <cellStyle name="Currency 77 3 6 8" xfId="47191" xr:uid="{00000000-0005-0000-0000-00009F1C0000}"/>
    <cellStyle name="Currency 77 3 6 9" xfId="47192" xr:uid="{00000000-0005-0000-0000-0000A01C0000}"/>
    <cellStyle name="Currency 77 3 7" xfId="47193" xr:uid="{00000000-0005-0000-0000-0000A11C0000}"/>
    <cellStyle name="Currency 77 3 7 2" xfId="47194" xr:uid="{00000000-0005-0000-0000-0000A21C0000}"/>
    <cellStyle name="Currency 77 3 7 2 2" xfId="47195" xr:uid="{00000000-0005-0000-0000-0000A31C0000}"/>
    <cellStyle name="Currency 77 3 7 2 2 2" xfId="47196" xr:uid="{00000000-0005-0000-0000-0000A41C0000}"/>
    <cellStyle name="Currency 77 3 7 2 3" xfId="47197" xr:uid="{00000000-0005-0000-0000-0000A51C0000}"/>
    <cellStyle name="Currency 77 3 7 2 4" xfId="47198" xr:uid="{00000000-0005-0000-0000-0000A61C0000}"/>
    <cellStyle name="Currency 77 3 7 2 5" xfId="47199" xr:uid="{00000000-0005-0000-0000-0000A71C0000}"/>
    <cellStyle name="Currency 77 3 7 3" xfId="47200" xr:uid="{00000000-0005-0000-0000-0000A81C0000}"/>
    <cellStyle name="Currency 77 3 7 3 2" xfId="47201" xr:uid="{00000000-0005-0000-0000-0000A91C0000}"/>
    <cellStyle name="Currency 77 3 7 4" xfId="47202" xr:uid="{00000000-0005-0000-0000-0000AA1C0000}"/>
    <cellStyle name="Currency 77 3 7 4 2" xfId="47203" xr:uid="{00000000-0005-0000-0000-0000AB1C0000}"/>
    <cellStyle name="Currency 77 3 7 5" xfId="47204" xr:uid="{00000000-0005-0000-0000-0000AC1C0000}"/>
    <cellStyle name="Currency 77 3 7 6" xfId="47205" xr:uid="{00000000-0005-0000-0000-0000AD1C0000}"/>
    <cellStyle name="Currency 77 3 7 7" xfId="47206" xr:uid="{00000000-0005-0000-0000-0000AE1C0000}"/>
    <cellStyle name="Currency 77 3 7 8" xfId="47207" xr:uid="{00000000-0005-0000-0000-0000AF1C0000}"/>
    <cellStyle name="Currency 77 3 8" xfId="47208" xr:uid="{00000000-0005-0000-0000-0000B01C0000}"/>
    <cellStyle name="Currency 77 3 8 2" xfId="47209" xr:uid="{00000000-0005-0000-0000-0000B11C0000}"/>
    <cellStyle name="Currency 77 3 8 2 2" xfId="47210" xr:uid="{00000000-0005-0000-0000-0000B21C0000}"/>
    <cellStyle name="Currency 77 3 8 3" xfId="47211" xr:uid="{00000000-0005-0000-0000-0000B31C0000}"/>
    <cellStyle name="Currency 77 3 8 3 2" xfId="47212" xr:uid="{00000000-0005-0000-0000-0000B41C0000}"/>
    <cellStyle name="Currency 77 3 8 4" xfId="47213" xr:uid="{00000000-0005-0000-0000-0000B51C0000}"/>
    <cellStyle name="Currency 77 3 8 5" xfId="47214" xr:uid="{00000000-0005-0000-0000-0000B61C0000}"/>
    <cellStyle name="Currency 77 3 8 6" xfId="47215" xr:uid="{00000000-0005-0000-0000-0000B71C0000}"/>
    <cellStyle name="Currency 77 3 8 7" xfId="47216" xr:uid="{00000000-0005-0000-0000-0000B81C0000}"/>
    <cellStyle name="Currency 77 3 9" xfId="47217" xr:uid="{00000000-0005-0000-0000-0000B91C0000}"/>
    <cellStyle name="Currency 77 3 9 2" xfId="47218" xr:uid="{00000000-0005-0000-0000-0000BA1C0000}"/>
    <cellStyle name="Currency 77 3 9 2 2" xfId="47219" xr:uid="{00000000-0005-0000-0000-0000BB1C0000}"/>
    <cellStyle name="Currency 77 3 9 3" xfId="47220" xr:uid="{00000000-0005-0000-0000-0000BC1C0000}"/>
    <cellStyle name="Currency 77 3 9 4" xfId="47221" xr:uid="{00000000-0005-0000-0000-0000BD1C0000}"/>
    <cellStyle name="Currency 77 3 9 5" xfId="47222" xr:uid="{00000000-0005-0000-0000-0000BE1C0000}"/>
    <cellStyle name="Currency 77 4" xfId="47223" xr:uid="{00000000-0005-0000-0000-0000BF1C0000}"/>
    <cellStyle name="Currency 77 5" xfId="47224" xr:uid="{00000000-0005-0000-0000-0000C01C0000}"/>
    <cellStyle name="Currency 77 5 2" xfId="47225" xr:uid="{00000000-0005-0000-0000-0000C11C0000}"/>
    <cellStyle name="Currency 77 5 2 2" xfId="47226" xr:uid="{00000000-0005-0000-0000-0000C21C0000}"/>
    <cellStyle name="Currency 77 5 2 2 2" xfId="47227" xr:uid="{00000000-0005-0000-0000-0000C31C0000}"/>
    <cellStyle name="Currency 77 5 2 3" xfId="47228" xr:uid="{00000000-0005-0000-0000-0000C41C0000}"/>
    <cellStyle name="Currency 77 5 2 4" xfId="47229" xr:uid="{00000000-0005-0000-0000-0000C51C0000}"/>
    <cellStyle name="Currency 77 5 2 5" xfId="47230" xr:uid="{00000000-0005-0000-0000-0000C61C0000}"/>
    <cellStyle name="Currency 77 5 3" xfId="47231" xr:uid="{00000000-0005-0000-0000-0000C71C0000}"/>
    <cellStyle name="Currency 77 5 3 2" xfId="47232" xr:uid="{00000000-0005-0000-0000-0000C81C0000}"/>
    <cellStyle name="Currency 77 5 4" xfId="47233" xr:uid="{00000000-0005-0000-0000-0000C91C0000}"/>
    <cellStyle name="Currency 77 5 4 2" xfId="47234" xr:uid="{00000000-0005-0000-0000-0000CA1C0000}"/>
    <cellStyle name="Currency 77 5 5" xfId="47235" xr:uid="{00000000-0005-0000-0000-0000CB1C0000}"/>
    <cellStyle name="Currency 77 5 6" xfId="47236" xr:uid="{00000000-0005-0000-0000-0000CC1C0000}"/>
    <cellStyle name="Currency 77 5 7" xfId="47237" xr:uid="{00000000-0005-0000-0000-0000CD1C0000}"/>
    <cellStyle name="Currency 77 5 8" xfId="47238" xr:uid="{00000000-0005-0000-0000-0000CE1C0000}"/>
    <cellStyle name="Currency 77 6" xfId="47239" xr:uid="{00000000-0005-0000-0000-0000CF1C0000}"/>
    <cellStyle name="Currency 77 6 2" xfId="47240" xr:uid="{00000000-0005-0000-0000-0000D01C0000}"/>
    <cellStyle name="Currency 77 6 2 2" xfId="47241" xr:uid="{00000000-0005-0000-0000-0000D11C0000}"/>
    <cellStyle name="Currency 77 6 2 2 2" xfId="47242" xr:uid="{00000000-0005-0000-0000-0000D21C0000}"/>
    <cellStyle name="Currency 77 6 2 3" xfId="47243" xr:uid="{00000000-0005-0000-0000-0000D31C0000}"/>
    <cellStyle name="Currency 77 6 2 4" xfId="47244" xr:uid="{00000000-0005-0000-0000-0000D41C0000}"/>
    <cellStyle name="Currency 77 6 2 5" xfId="47245" xr:uid="{00000000-0005-0000-0000-0000D51C0000}"/>
    <cellStyle name="Currency 77 6 3" xfId="47246" xr:uid="{00000000-0005-0000-0000-0000D61C0000}"/>
    <cellStyle name="Currency 77 6 3 2" xfId="47247" xr:uid="{00000000-0005-0000-0000-0000D71C0000}"/>
    <cellStyle name="Currency 77 6 4" xfId="47248" xr:uid="{00000000-0005-0000-0000-0000D81C0000}"/>
    <cellStyle name="Currency 77 6 4 2" xfId="47249" xr:uid="{00000000-0005-0000-0000-0000D91C0000}"/>
    <cellStyle name="Currency 77 6 5" xfId="47250" xr:uid="{00000000-0005-0000-0000-0000DA1C0000}"/>
    <cellStyle name="Currency 77 6 6" xfId="47251" xr:uid="{00000000-0005-0000-0000-0000DB1C0000}"/>
    <cellStyle name="Currency 77 6 7" xfId="47252" xr:uid="{00000000-0005-0000-0000-0000DC1C0000}"/>
    <cellStyle name="Currency 77 6 8" xfId="47253" xr:uid="{00000000-0005-0000-0000-0000DD1C0000}"/>
    <cellStyle name="Currency 78" xfId="4523" xr:uid="{00000000-0005-0000-0000-0000DE1C0000}"/>
    <cellStyle name="Currency 78 2" xfId="4524" xr:uid="{00000000-0005-0000-0000-0000DF1C0000}"/>
    <cellStyle name="Currency 78 2 2" xfId="47254" xr:uid="{00000000-0005-0000-0000-0000E01C0000}"/>
    <cellStyle name="Currency 78 3" xfId="47255" xr:uid="{00000000-0005-0000-0000-0000E11C0000}"/>
    <cellStyle name="Currency 78 3 10" xfId="47256" xr:uid="{00000000-0005-0000-0000-0000E21C0000}"/>
    <cellStyle name="Currency 78 3 10 2" xfId="47257" xr:uid="{00000000-0005-0000-0000-0000E31C0000}"/>
    <cellStyle name="Currency 78 3 11" xfId="47258" xr:uid="{00000000-0005-0000-0000-0000E41C0000}"/>
    <cellStyle name="Currency 78 3 11 2" xfId="47259" xr:uid="{00000000-0005-0000-0000-0000E51C0000}"/>
    <cellStyle name="Currency 78 3 12" xfId="47260" xr:uid="{00000000-0005-0000-0000-0000E61C0000}"/>
    <cellStyle name="Currency 78 3 13" xfId="47261" xr:uid="{00000000-0005-0000-0000-0000E71C0000}"/>
    <cellStyle name="Currency 78 3 14" xfId="47262" xr:uid="{00000000-0005-0000-0000-0000E81C0000}"/>
    <cellStyle name="Currency 78 3 15" xfId="47263" xr:uid="{00000000-0005-0000-0000-0000E91C0000}"/>
    <cellStyle name="Currency 78 3 2" xfId="47264" xr:uid="{00000000-0005-0000-0000-0000EA1C0000}"/>
    <cellStyle name="Currency 78 3 3" xfId="47265" xr:uid="{00000000-0005-0000-0000-0000EB1C0000}"/>
    <cellStyle name="Currency 78 3 3 10" xfId="47266" xr:uid="{00000000-0005-0000-0000-0000EC1C0000}"/>
    <cellStyle name="Currency 78 3 3 11" xfId="47267" xr:uid="{00000000-0005-0000-0000-0000ED1C0000}"/>
    <cellStyle name="Currency 78 3 3 2" xfId="47268" xr:uid="{00000000-0005-0000-0000-0000EE1C0000}"/>
    <cellStyle name="Currency 78 3 3 2 2" xfId="47269" xr:uid="{00000000-0005-0000-0000-0000EF1C0000}"/>
    <cellStyle name="Currency 78 3 3 2 2 2" xfId="47270" xr:uid="{00000000-0005-0000-0000-0000F01C0000}"/>
    <cellStyle name="Currency 78 3 3 2 2 2 2" xfId="47271" xr:uid="{00000000-0005-0000-0000-0000F11C0000}"/>
    <cellStyle name="Currency 78 3 3 2 2 3" xfId="47272" xr:uid="{00000000-0005-0000-0000-0000F21C0000}"/>
    <cellStyle name="Currency 78 3 3 2 2 3 2" xfId="47273" xr:uid="{00000000-0005-0000-0000-0000F31C0000}"/>
    <cellStyle name="Currency 78 3 3 2 2 4" xfId="47274" xr:uid="{00000000-0005-0000-0000-0000F41C0000}"/>
    <cellStyle name="Currency 78 3 3 2 2 5" xfId="47275" xr:uid="{00000000-0005-0000-0000-0000F51C0000}"/>
    <cellStyle name="Currency 78 3 3 2 2 6" xfId="47276" xr:uid="{00000000-0005-0000-0000-0000F61C0000}"/>
    <cellStyle name="Currency 78 3 3 2 2 7" xfId="47277" xr:uid="{00000000-0005-0000-0000-0000F71C0000}"/>
    <cellStyle name="Currency 78 3 3 2 3" xfId="47278" xr:uid="{00000000-0005-0000-0000-0000F81C0000}"/>
    <cellStyle name="Currency 78 3 3 2 3 2" xfId="47279" xr:uid="{00000000-0005-0000-0000-0000F91C0000}"/>
    <cellStyle name="Currency 78 3 3 2 3 2 2" xfId="47280" xr:uid="{00000000-0005-0000-0000-0000FA1C0000}"/>
    <cellStyle name="Currency 78 3 3 2 3 3" xfId="47281" xr:uid="{00000000-0005-0000-0000-0000FB1C0000}"/>
    <cellStyle name="Currency 78 3 3 2 3 4" xfId="47282" xr:uid="{00000000-0005-0000-0000-0000FC1C0000}"/>
    <cellStyle name="Currency 78 3 3 2 3 5" xfId="47283" xr:uid="{00000000-0005-0000-0000-0000FD1C0000}"/>
    <cellStyle name="Currency 78 3 3 2 4" xfId="47284" xr:uid="{00000000-0005-0000-0000-0000FE1C0000}"/>
    <cellStyle name="Currency 78 3 3 2 4 2" xfId="47285" xr:uid="{00000000-0005-0000-0000-0000FF1C0000}"/>
    <cellStyle name="Currency 78 3 3 2 5" xfId="47286" xr:uid="{00000000-0005-0000-0000-0000001D0000}"/>
    <cellStyle name="Currency 78 3 3 2 5 2" xfId="47287" xr:uid="{00000000-0005-0000-0000-0000011D0000}"/>
    <cellStyle name="Currency 78 3 3 2 6" xfId="47288" xr:uid="{00000000-0005-0000-0000-0000021D0000}"/>
    <cellStyle name="Currency 78 3 3 2 7" xfId="47289" xr:uid="{00000000-0005-0000-0000-0000031D0000}"/>
    <cellStyle name="Currency 78 3 3 2 8" xfId="47290" xr:uid="{00000000-0005-0000-0000-0000041D0000}"/>
    <cellStyle name="Currency 78 3 3 2 9" xfId="47291" xr:uid="{00000000-0005-0000-0000-0000051D0000}"/>
    <cellStyle name="Currency 78 3 3 3" xfId="47292" xr:uid="{00000000-0005-0000-0000-0000061D0000}"/>
    <cellStyle name="Currency 78 3 3 3 2" xfId="47293" xr:uid="{00000000-0005-0000-0000-0000071D0000}"/>
    <cellStyle name="Currency 78 3 3 3 2 2" xfId="47294" xr:uid="{00000000-0005-0000-0000-0000081D0000}"/>
    <cellStyle name="Currency 78 3 3 3 2 2 2" xfId="47295" xr:uid="{00000000-0005-0000-0000-0000091D0000}"/>
    <cellStyle name="Currency 78 3 3 3 2 3" xfId="47296" xr:uid="{00000000-0005-0000-0000-00000A1D0000}"/>
    <cellStyle name="Currency 78 3 3 3 2 4" xfId="47297" xr:uid="{00000000-0005-0000-0000-00000B1D0000}"/>
    <cellStyle name="Currency 78 3 3 3 2 5" xfId="47298" xr:uid="{00000000-0005-0000-0000-00000C1D0000}"/>
    <cellStyle name="Currency 78 3 3 3 3" xfId="47299" xr:uid="{00000000-0005-0000-0000-00000D1D0000}"/>
    <cellStyle name="Currency 78 3 3 3 3 2" xfId="47300" xr:uid="{00000000-0005-0000-0000-00000E1D0000}"/>
    <cellStyle name="Currency 78 3 3 3 4" xfId="47301" xr:uid="{00000000-0005-0000-0000-00000F1D0000}"/>
    <cellStyle name="Currency 78 3 3 3 4 2" xfId="47302" xr:uid="{00000000-0005-0000-0000-0000101D0000}"/>
    <cellStyle name="Currency 78 3 3 3 5" xfId="47303" xr:uid="{00000000-0005-0000-0000-0000111D0000}"/>
    <cellStyle name="Currency 78 3 3 3 6" xfId="47304" xr:uid="{00000000-0005-0000-0000-0000121D0000}"/>
    <cellStyle name="Currency 78 3 3 3 7" xfId="47305" xr:uid="{00000000-0005-0000-0000-0000131D0000}"/>
    <cellStyle name="Currency 78 3 3 3 8" xfId="47306" xr:uid="{00000000-0005-0000-0000-0000141D0000}"/>
    <cellStyle name="Currency 78 3 3 4" xfId="47307" xr:uid="{00000000-0005-0000-0000-0000151D0000}"/>
    <cellStyle name="Currency 78 3 3 4 2" xfId="47308" xr:uid="{00000000-0005-0000-0000-0000161D0000}"/>
    <cellStyle name="Currency 78 3 3 4 2 2" xfId="47309" xr:uid="{00000000-0005-0000-0000-0000171D0000}"/>
    <cellStyle name="Currency 78 3 3 4 3" xfId="47310" xr:uid="{00000000-0005-0000-0000-0000181D0000}"/>
    <cellStyle name="Currency 78 3 3 4 3 2" xfId="47311" xr:uid="{00000000-0005-0000-0000-0000191D0000}"/>
    <cellStyle name="Currency 78 3 3 4 4" xfId="47312" xr:uid="{00000000-0005-0000-0000-00001A1D0000}"/>
    <cellStyle name="Currency 78 3 3 4 5" xfId="47313" xr:uid="{00000000-0005-0000-0000-00001B1D0000}"/>
    <cellStyle name="Currency 78 3 3 4 6" xfId="47314" xr:uid="{00000000-0005-0000-0000-00001C1D0000}"/>
    <cellStyle name="Currency 78 3 3 4 7" xfId="47315" xr:uid="{00000000-0005-0000-0000-00001D1D0000}"/>
    <cellStyle name="Currency 78 3 3 5" xfId="47316" xr:uid="{00000000-0005-0000-0000-00001E1D0000}"/>
    <cellStyle name="Currency 78 3 3 5 2" xfId="47317" xr:uid="{00000000-0005-0000-0000-00001F1D0000}"/>
    <cellStyle name="Currency 78 3 3 5 2 2" xfId="47318" xr:uid="{00000000-0005-0000-0000-0000201D0000}"/>
    <cellStyle name="Currency 78 3 3 5 3" xfId="47319" xr:uid="{00000000-0005-0000-0000-0000211D0000}"/>
    <cellStyle name="Currency 78 3 3 5 4" xfId="47320" xr:uid="{00000000-0005-0000-0000-0000221D0000}"/>
    <cellStyle name="Currency 78 3 3 5 5" xfId="47321" xr:uid="{00000000-0005-0000-0000-0000231D0000}"/>
    <cellStyle name="Currency 78 3 3 6" xfId="47322" xr:uid="{00000000-0005-0000-0000-0000241D0000}"/>
    <cellStyle name="Currency 78 3 3 6 2" xfId="47323" xr:uid="{00000000-0005-0000-0000-0000251D0000}"/>
    <cellStyle name="Currency 78 3 3 7" xfId="47324" xr:uid="{00000000-0005-0000-0000-0000261D0000}"/>
    <cellStyle name="Currency 78 3 3 7 2" xfId="47325" xr:uid="{00000000-0005-0000-0000-0000271D0000}"/>
    <cellStyle name="Currency 78 3 3 8" xfId="47326" xr:uid="{00000000-0005-0000-0000-0000281D0000}"/>
    <cellStyle name="Currency 78 3 3 9" xfId="47327" xr:uid="{00000000-0005-0000-0000-0000291D0000}"/>
    <cellStyle name="Currency 78 3 4" xfId="47328" xr:uid="{00000000-0005-0000-0000-00002A1D0000}"/>
    <cellStyle name="Currency 78 3 4 2" xfId="47329" xr:uid="{00000000-0005-0000-0000-00002B1D0000}"/>
    <cellStyle name="Currency 78 3 4 2 2" xfId="47330" xr:uid="{00000000-0005-0000-0000-00002C1D0000}"/>
    <cellStyle name="Currency 78 3 4 2 2 2" xfId="47331" xr:uid="{00000000-0005-0000-0000-00002D1D0000}"/>
    <cellStyle name="Currency 78 3 4 2 3" xfId="47332" xr:uid="{00000000-0005-0000-0000-00002E1D0000}"/>
    <cellStyle name="Currency 78 3 4 2 3 2" xfId="47333" xr:uid="{00000000-0005-0000-0000-00002F1D0000}"/>
    <cellStyle name="Currency 78 3 4 2 4" xfId="47334" xr:uid="{00000000-0005-0000-0000-0000301D0000}"/>
    <cellStyle name="Currency 78 3 4 2 5" xfId="47335" xr:uid="{00000000-0005-0000-0000-0000311D0000}"/>
    <cellStyle name="Currency 78 3 4 2 6" xfId="47336" xr:uid="{00000000-0005-0000-0000-0000321D0000}"/>
    <cellStyle name="Currency 78 3 4 2 7" xfId="47337" xr:uid="{00000000-0005-0000-0000-0000331D0000}"/>
    <cellStyle name="Currency 78 3 4 3" xfId="47338" xr:uid="{00000000-0005-0000-0000-0000341D0000}"/>
    <cellStyle name="Currency 78 3 4 3 2" xfId="47339" xr:uid="{00000000-0005-0000-0000-0000351D0000}"/>
    <cellStyle name="Currency 78 3 4 3 2 2" xfId="47340" xr:uid="{00000000-0005-0000-0000-0000361D0000}"/>
    <cellStyle name="Currency 78 3 4 3 3" xfId="47341" xr:uid="{00000000-0005-0000-0000-0000371D0000}"/>
    <cellStyle name="Currency 78 3 4 3 4" xfId="47342" xr:uid="{00000000-0005-0000-0000-0000381D0000}"/>
    <cellStyle name="Currency 78 3 4 3 5" xfId="47343" xr:uid="{00000000-0005-0000-0000-0000391D0000}"/>
    <cellStyle name="Currency 78 3 4 4" xfId="47344" xr:uid="{00000000-0005-0000-0000-00003A1D0000}"/>
    <cellStyle name="Currency 78 3 4 4 2" xfId="47345" xr:uid="{00000000-0005-0000-0000-00003B1D0000}"/>
    <cellStyle name="Currency 78 3 4 5" xfId="47346" xr:uid="{00000000-0005-0000-0000-00003C1D0000}"/>
    <cellStyle name="Currency 78 3 4 5 2" xfId="47347" xr:uid="{00000000-0005-0000-0000-00003D1D0000}"/>
    <cellStyle name="Currency 78 3 4 6" xfId="47348" xr:uid="{00000000-0005-0000-0000-00003E1D0000}"/>
    <cellStyle name="Currency 78 3 4 7" xfId="47349" xr:uid="{00000000-0005-0000-0000-00003F1D0000}"/>
    <cellStyle name="Currency 78 3 4 8" xfId="47350" xr:uid="{00000000-0005-0000-0000-0000401D0000}"/>
    <cellStyle name="Currency 78 3 4 9" xfId="47351" xr:uid="{00000000-0005-0000-0000-0000411D0000}"/>
    <cellStyle name="Currency 78 3 5" xfId="47352" xr:uid="{00000000-0005-0000-0000-0000421D0000}"/>
    <cellStyle name="Currency 78 3 5 2" xfId="47353" xr:uid="{00000000-0005-0000-0000-0000431D0000}"/>
    <cellStyle name="Currency 78 3 5 2 2" xfId="47354" xr:uid="{00000000-0005-0000-0000-0000441D0000}"/>
    <cellStyle name="Currency 78 3 5 2 2 2" xfId="47355" xr:uid="{00000000-0005-0000-0000-0000451D0000}"/>
    <cellStyle name="Currency 78 3 5 2 3" xfId="47356" xr:uid="{00000000-0005-0000-0000-0000461D0000}"/>
    <cellStyle name="Currency 78 3 5 2 3 2" xfId="47357" xr:uid="{00000000-0005-0000-0000-0000471D0000}"/>
    <cellStyle name="Currency 78 3 5 2 4" xfId="47358" xr:uid="{00000000-0005-0000-0000-0000481D0000}"/>
    <cellStyle name="Currency 78 3 5 2 5" xfId="47359" xr:uid="{00000000-0005-0000-0000-0000491D0000}"/>
    <cellStyle name="Currency 78 3 5 2 6" xfId="47360" xr:uid="{00000000-0005-0000-0000-00004A1D0000}"/>
    <cellStyle name="Currency 78 3 5 2 7" xfId="47361" xr:uid="{00000000-0005-0000-0000-00004B1D0000}"/>
    <cellStyle name="Currency 78 3 5 3" xfId="47362" xr:uid="{00000000-0005-0000-0000-00004C1D0000}"/>
    <cellStyle name="Currency 78 3 5 3 2" xfId="47363" xr:uid="{00000000-0005-0000-0000-00004D1D0000}"/>
    <cellStyle name="Currency 78 3 5 3 2 2" xfId="47364" xr:uid="{00000000-0005-0000-0000-00004E1D0000}"/>
    <cellStyle name="Currency 78 3 5 3 3" xfId="47365" xr:uid="{00000000-0005-0000-0000-00004F1D0000}"/>
    <cellStyle name="Currency 78 3 5 3 4" xfId="47366" xr:uid="{00000000-0005-0000-0000-0000501D0000}"/>
    <cellStyle name="Currency 78 3 5 3 5" xfId="47367" xr:uid="{00000000-0005-0000-0000-0000511D0000}"/>
    <cellStyle name="Currency 78 3 5 4" xfId="47368" xr:uid="{00000000-0005-0000-0000-0000521D0000}"/>
    <cellStyle name="Currency 78 3 5 4 2" xfId="47369" xr:uid="{00000000-0005-0000-0000-0000531D0000}"/>
    <cellStyle name="Currency 78 3 5 5" xfId="47370" xr:uid="{00000000-0005-0000-0000-0000541D0000}"/>
    <cellStyle name="Currency 78 3 5 5 2" xfId="47371" xr:uid="{00000000-0005-0000-0000-0000551D0000}"/>
    <cellStyle name="Currency 78 3 5 6" xfId="47372" xr:uid="{00000000-0005-0000-0000-0000561D0000}"/>
    <cellStyle name="Currency 78 3 5 7" xfId="47373" xr:uid="{00000000-0005-0000-0000-0000571D0000}"/>
    <cellStyle name="Currency 78 3 5 8" xfId="47374" xr:uid="{00000000-0005-0000-0000-0000581D0000}"/>
    <cellStyle name="Currency 78 3 5 9" xfId="47375" xr:uid="{00000000-0005-0000-0000-0000591D0000}"/>
    <cellStyle name="Currency 78 3 6" xfId="47376" xr:uid="{00000000-0005-0000-0000-00005A1D0000}"/>
    <cellStyle name="Currency 78 3 6 2" xfId="47377" xr:uid="{00000000-0005-0000-0000-00005B1D0000}"/>
    <cellStyle name="Currency 78 3 6 2 2" xfId="47378" xr:uid="{00000000-0005-0000-0000-00005C1D0000}"/>
    <cellStyle name="Currency 78 3 6 2 2 2" xfId="47379" xr:uid="{00000000-0005-0000-0000-00005D1D0000}"/>
    <cellStyle name="Currency 78 3 6 2 3" xfId="47380" xr:uid="{00000000-0005-0000-0000-00005E1D0000}"/>
    <cellStyle name="Currency 78 3 6 2 3 2" xfId="47381" xr:uid="{00000000-0005-0000-0000-00005F1D0000}"/>
    <cellStyle name="Currency 78 3 6 2 4" xfId="47382" xr:uid="{00000000-0005-0000-0000-0000601D0000}"/>
    <cellStyle name="Currency 78 3 6 2 5" xfId="47383" xr:uid="{00000000-0005-0000-0000-0000611D0000}"/>
    <cellStyle name="Currency 78 3 6 2 6" xfId="47384" xr:uid="{00000000-0005-0000-0000-0000621D0000}"/>
    <cellStyle name="Currency 78 3 6 2 7" xfId="47385" xr:uid="{00000000-0005-0000-0000-0000631D0000}"/>
    <cellStyle name="Currency 78 3 6 3" xfId="47386" xr:uid="{00000000-0005-0000-0000-0000641D0000}"/>
    <cellStyle name="Currency 78 3 6 3 2" xfId="47387" xr:uid="{00000000-0005-0000-0000-0000651D0000}"/>
    <cellStyle name="Currency 78 3 6 3 2 2" xfId="47388" xr:uid="{00000000-0005-0000-0000-0000661D0000}"/>
    <cellStyle name="Currency 78 3 6 3 3" xfId="47389" xr:uid="{00000000-0005-0000-0000-0000671D0000}"/>
    <cellStyle name="Currency 78 3 6 3 4" xfId="47390" xr:uid="{00000000-0005-0000-0000-0000681D0000}"/>
    <cellStyle name="Currency 78 3 6 3 5" xfId="47391" xr:uid="{00000000-0005-0000-0000-0000691D0000}"/>
    <cellStyle name="Currency 78 3 6 4" xfId="47392" xr:uid="{00000000-0005-0000-0000-00006A1D0000}"/>
    <cellStyle name="Currency 78 3 6 4 2" xfId="47393" xr:uid="{00000000-0005-0000-0000-00006B1D0000}"/>
    <cellStyle name="Currency 78 3 6 5" xfId="47394" xr:uid="{00000000-0005-0000-0000-00006C1D0000}"/>
    <cellStyle name="Currency 78 3 6 5 2" xfId="47395" xr:uid="{00000000-0005-0000-0000-00006D1D0000}"/>
    <cellStyle name="Currency 78 3 6 6" xfId="47396" xr:uid="{00000000-0005-0000-0000-00006E1D0000}"/>
    <cellStyle name="Currency 78 3 6 7" xfId="47397" xr:uid="{00000000-0005-0000-0000-00006F1D0000}"/>
    <cellStyle name="Currency 78 3 6 8" xfId="47398" xr:uid="{00000000-0005-0000-0000-0000701D0000}"/>
    <cellStyle name="Currency 78 3 6 9" xfId="47399" xr:uid="{00000000-0005-0000-0000-0000711D0000}"/>
    <cellStyle name="Currency 78 3 7" xfId="47400" xr:uid="{00000000-0005-0000-0000-0000721D0000}"/>
    <cellStyle name="Currency 78 3 7 2" xfId="47401" xr:uid="{00000000-0005-0000-0000-0000731D0000}"/>
    <cellStyle name="Currency 78 3 7 2 2" xfId="47402" xr:uid="{00000000-0005-0000-0000-0000741D0000}"/>
    <cellStyle name="Currency 78 3 7 2 2 2" xfId="47403" xr:uid="{00000000-0005-0000-0000-0000751D0000}"/>
    <cellStyle name="Currency 78 3 7 2 3" xfId="47404" xr:uid="{00000000-0005-0000-0000-0000761D0000}"/>
    <cellStyle name="Currency 78 3 7 2 4" xfId="47405" xr:uid="{00000000-0005-0000-0000-0000771D0000}"/>
    <cellStyle name="Currency 78 3 7 2 5" xfId="47406" xr:uid="{00000000-0005-0000-0000-0000781D0000}"/>
    <cellStyle name="Currency 78 3 7 3" xfId="47407" xr:uid="{00000000-0005-0000-0000-0000791D0000}"/>
    <cellStyle name="Currency 78 3 7 3 2" xfId="47408" xr:uid="{00000000-0005-0000-0000-00007A1D0000}"/>
    <cellStyle name="Currency 78 3 7 4" xfId="47409" xr:uid="{00000000-0005-0000-0000-00007B1D0000}"/>
    <cellStyle name="Currency 78 3 7 4 2" xfId="47410" xr:uid="{00000000-0005-0000-0000-00007C1D0000}"/>
    <cellStyle name="Currency 78 3 7 5" xfId="47411" xr:uid="{00000000-0005-0000-0000-00007D1D0000}"/>
    <cellStyle name="Currency 78 3 7 6" xfId="47412" xr:uid="{00000000-0005-0000-0000-00007E1D0000}"/>
    <cellStyle name="Currency 78 3 7 7" xfId="47413" xr:uid="{00000000-0005-0000-0000-00007F1D0000}"/>
    <cellStyle name="Currency 78 3 7 8" xfId="47414" xr:uid="{00000000-0005-0000-0000-0000801D0000}"/>
    <cellStyle name="Currency 78 3 8" xfId="47415" xr:uid="{00000000-0005-0000-0000-0000811D0000}"/>
    <cellStyle name="Currency 78 3 8 2" xfId="47416" xr:uid="{00000000-0005-0000-0000-0000821D0000}"/>
    <cellStyle name="Currency 78 3 8 2 2" xfId="47417" xr:uid="{00000000-0005-0000-0000-0000831D0000}"/>
    <cellStyle name="Currency 78 3 8 3" xfId="47418" xr:uid="{00000000-0005-0000-0000-0000841D0000}"/>
    <cellStyle name="Currency 78 3 8 3 2" xfId="47419" xr:uid="{00000000-0005-0000-0000-0000851D0000}"/>
    <cellStyle name="Currency 78 3 8 4" xfId="47420" xr:uid="{00000000-0005-0000-0000-0000861D0000}"/>
    <cellStyle name="Currency 78 3 8 5" xfId="47421" xr:uid="{00000000-0005-0000-0000-0000871D0000}"/>
    <cellStyle name="Currency 78 3 8 6" xfId="47422" xr:uid="{00000000-0005-0000-0000-0000881D0000}"/>
    <cellStyle name="Currency 78 3 8 7" xfId="47423" xr:uid="{00000000-0005-0000-0000-0000891D0000}"/>
    <cellStyle name="Currency 78 3 9" xfId="47424" xr:uid="{00000000-0005-0000-0000-00008A1D0000}"/>
    <cellStyle name="Currency 78 3 9 2" xfId="47425" xr:uid="{00000000-0005-0000-0000-00008B1D0000}"/>
    <cellStyle name="Currency 78 3 9 2 2" xfId="47426" xr:uid="{00000000-0005-0000-0000-00008C1D0000}"/>
    <cellStyle name="Currency 78 3 9 3" xfId="47427" xr:uid="{00000000-0005-0000-0000-00008D1D0000}"/>
    <cellStyle name="Currency 78 3 9 4" xfId="47428" xr:uid="{00000000-0005-0000-0000-00008E1D0000}"/>
    <cellStyle name="Currency 78 3 9 5" xfId="47429" xr:uid="{00000000-0005-0000-0000-00008F1D0000}"/>
    <cellStyle name="Currency 78 4" xfId="47430" xr:uid="{00000000-0005-0000-0000-0000901D0000}"/>
    <cellStyle name="Currency 78 5" xfId="47431" xr:uid="{00000000-0005-0000-0000-0000911D0000}"/>
    <cellStyle name="Currency 78 5 2" xfId="47432" xr:uid="{00000000-0005-0000-0000-0000921D0000}"/>
    <cellStyle name="Currency 78 5 2 2" xfId="47433" xr:uid="{00000000-0005-0000-0000-0000931D0000}"/>
    <cellStyle name="Currency 78 5 2 2 2" xfId="47434" xr:uid="{00000000-0005-0000-0000-0000941D0000}"/>
    <cellStyle name="Currency 78 5 2 3" xfId="47435" xr:uid="{00000000-0005-0000-0000-0000951D0000}"/>
    <cellStyle name="Currency 78 5 2 4" xfId="47436" xr:uid="{00000000-0005-0000-0000-0000961D0000}"/>
    <cellStyle name="Currency 78 5 2 5" xfId="47437" xr:uid="{00000000-0005-0000-0000-0000971D0000}"/>
    <cellStyle name="Currency 78 5 3" xfId="47438" xr:uid="{00000000-0005-0000-0000-0000981D0000}"/>
    <cellStyle name="Currency 78 5 3 2" xfId="47439" xr:uid="{00000000-0005-0000-0000-0000991D0000}"/>
    <cellStyle name="Currency 78 5 4" xfId="47440" xr:uid="{00000000-0005-0000-0000-00009A1D0000}"/>
    <cellStyle name="Currency 78 5 4 2" xfId="47441" xr:uid="{00000000-0005-0000-0000-00009B1D0000}"/>
    <cellStyle name="Currency 78 5 5" xfId="47442" xr:uid="{00000000-0005-0000-0000-00009C1D0000}"/>
    <cellStyle name="Currency 78 5 6" xfId="47443" xr:uid="{00000000-0005-0000-0000-00009D1D0000}"/>
    <cellStyle name="Currency 78 5 7" xfId="47444" xr:uid="{00000000-0005-0000-0000-00009E1D0000}"/>
    <cellStyle name="Currency 78 5 8" xfId="47445" xr:uid="{00000000-0005-0000-0000-00009F1D0000}"/>
    <cellStyle name="Currency 78 6" xfId="47446" xr:uid="{00000000-0005-0000-0000-0000A01D0000}"/>
    <cellStyle name="Currency 78 6 2" xfId="47447" xr:uid="{00000000-0005-0000-0000-0000A11D0000}"/>
    <cellStyle name="Currency 78 6 2 2" xfId="47448" xr:uid="{00000000-0005-0000-0000-0000A21D0000}"/>
    <cellStyle name="Currency 78 6 2 2 2" xfId="47449" xr:uid="{00000000-0005-0000-0000-0000A31D0000}"/>
    <cellStyle name="Currency 78 6 2 3" xfId="47450" xr:uid="{00000000-0005-0000-0000-0000A41D0000}"/>
    <cellStyle name="Currency 78 6 2 4" xfId="47451" xr:uid="{00000000-0005-0000-0000-0000A51D0000}"/>
    <cellStyle name="Currency 78 6 2 5" xfId="47452" xr:uid="{00000000-0005-0000-0000-0000A61D0000}"/>
    <cellStyle name="Currency 78 6 3" xfId="47453" xr:uid="{00000000-0005-0000-0000-0000A71D0000}"/>
    <cellStyle name="Currency 78 6 3 2" xfId="47454" xr:uid="{00000000-0005-0000-0000-0000A81D0000}"/>
    <cellStyle name="Currency 78 6 4" xfId="47455" xr:uid="{00000000-0005-0000-0000-0000A91D0000}"/>
    <cellStyle name="Currency 78 6 4 2" xfId="47456" xr:uid="{00000000-0005-0000-0000-0000AA1D0000}"/>
    <cellStyle name="Currency 78 6 5" xfId="47457" xr:uid="{00000000-0005-0000-0000-0000AB1D0000}"/>
    <cellStyle name="Currency 78 6 6" xfId="47458" xr:uid="{00000000-0005-0000-0000-0000AC1D0000}"/>
    <cellStyle name="Currency 78 6 7" xfId="47459" xr:uid="{00000000-0005-0000-0000-0000AD1D0000}"/>
    <cellStyle name="Currency 78 6 8" xfId="47460" xr:uid="{00000000-0005-0000-0000-0000AE1D0000}"/>
    <cellStyle name="Currency 79" xfId="4525" xr:uid="{00000000-0005-0000-0000-0000AF1D0000}"/>
    <cellStyle name="Currency 79 2" xfId="4526" xr:uid="{00000000-0005-0000-0000-0000B01D0000}"/>
    <cellStyle name="Currency 79 2 10" xfId="47461" xr:uid="{00000000-0005-0000-0000-0000B11D0000}"/>
    <cellStyle name="Currency 79 2 10 2" xfId="47462" xr:uid="{00000000-0005-0000-0000-0000B21D0000}"/>
    <cellStyle name="Currency 79 2 11" xfId="47463" xr:uid="{00000000-0005-0000-0000-0000B31D0000}"/>
    <cellStyle name="Currency 79 2 11 2" xfId="47464" xr:uid="{00000000-0005-0000-0000-0000B41D0000}"/>
    <cellStyle name="Currency 79 2 12" xfId="47465" xr:uid="{00000000-0005-0000-0000-0000B51D0000}"/>
    <cellStyle name="Currency 79 2 13" xfId="47466" xr:uid="{00000000-0005-0000-0000-0000B61D0000}"/>
    <cellStyle name="Currency 79 2 14" xfId="47467" xr:uid="{00000000-0005-0000-0000-0000B71D0000}"/>
    <cellStyle name="Currency 79 2 15" xfId="47468" xr:uid="{00000000-0005-0000-0000-0000B81D0000}"/>
    <cellStyle name="Currency 79 2 2" xfId="47469" xr:uid="{00000000-0005-0000-0000-0000B91D0000}"/>
    <cellStyle name="Currency 79 2 3" xfId="47470" xr:uid="{00000000-0005-0000-0000-0000BA1D0000}"/>
    <cellStyle name="Currency 79 2 3 10" xfId="47471" xr:uid="{00000000-0005-0000-0000-0000BB1D0000}"/>
    <cellStyle name="Currency 79 2 3 11" xfId="47472" xr:uid="{00000000-0005-0000-0000-0000BC1D0000}"/>
    <cellStyle name="Currency 79 2 3 2" xfId="47473" xr:uid="{00000000-0005-0000-0000-0000BD1D0000}"/>
    <cellStyle name="Currency 79 2 3 2 2" xfId="47474" xr:uid="{00000000-0005-0000-0000-0000BE1D0000}"/>
    <cellStyle name="Currency 79 2 3 2 2 2" xfId="47475" xr:uid="{00000000-0005-0000-0000-0000BF1D0000}"/>
    <cellStyle name="Currency 79 2 3 2 2 2 2" xfId="47476" xr:uid="{00000000-0005-0000-0000-0000C01D0000}"/>
    <cellStyle name="Currency 79 2 3 2 2 3" xfId="47477" xr:uid="{00000000-0005-0000-0000-0000C11D0000}"/>
    <cellStyle name="Currency 79 2 3 2 2 3 2" xfId="47478" xr:uid="{00000000-0005-0000-0000-0000C21D0000}"/>
    <cellStyle name="Currency 79 2 3 2 2 4" xfId="47479" xr:uid="{00000000-0005-0000-0000-0000C31D0000}"/>
    <cellStyle name="Currency 79 2 3 2 2 5" xfId="47480" xr:uid="{00000000-0005-0000-0000-0000C41D0000}"/>
    <cellStyle name="Currency 79 2 3 2 2 6" xfId="47481" xr:uid="{00000000-0005-0000-0000-0000C51D0000}"/>
    <cellStyle name="Currency 79 2 3 2 2 7" xfId="47482" xr:uid="{00000000-0005-0000-0000-0000C61D0000}"/>
    <cellStyle name="Currency 79 2 3 2 3" xfId="47483" xr:uid="{00000000-0005-0000-0000-0000C71D0000}"/>
    <cellStyle name="Currency 79 2 3 2 3 2" xfId="47484" xr:uid="{00000000-0005-0000-0000-0000C81D0000}"/>
    <cellStyle name="Currency 79 2 3 2 3 2 2" xfId="47485" xr:uid="{00000000-0005-0000-0000-0000C91D0000}"/>
    <cellStyle name="Currency 79 2 3 2 3 3" xfId="47486" xr:uid="{00000000-0005-0000-0000-0000CA1D0000}"/>
    <cellStyle name="Currency 79 2 3 2 3 4" xfId="47487" xr:uid="{00000000-0005-0000-0000-0000CB1D0000}"/>
    <cellStyle name="Currency 79 2 3 2 3 5" xfId="47488" xr:uid="{00000000-0005-0000-0000-0000CC1D0000}"/>
    <cellStyle name="Currency 79 2 3 2 4" xfId="47489" xr:uid="{00000000-0005-0000-0000-0000CD1D0000}"/>
    <cellStyle name="Currency 79 2 3 2 4 2" xfId="47490" xr:uid="{00000000-0005-0000-0000-0000CE1D0000}"/>
    <cellStyle name="Currency 79 2 3 2 5" xfId="47491" xr:uid="{00000000-0005-0000-0000-0000CF1D0000}"/>
    <cellStyle name="Currency 79 2 3 2 5 2" xfId="47492" xr:uid="{00000000-0005-0000-0000-0000D01D0000}"/>
    <cellStyle name="Currency 79 2 3 2 6" xfId="47493" xr:uid="{00000000-0005-0000-0000-0000D11D0000}"/>
    <cellStyle name="Currency 79 2 3 2 7" xfId="47494" xr:uid="{00000000-0005-0000-0000-0000D21D0000}"/>
    <cellStyle name="Currency 79 2 3 2 8" xfId="47495" xr:uid="{00000000-0005-0000-0000-0000D31D0000}"/>
    <cellStyle name="Currency 79 2 3 2 9" xfId="47496" xr:uid="{00000000-0005-0000-0000-0000D41D0000}"/>
    <cellStyle name="Currency 79 2 3 3" xfId="47497" xr:uid="{00000000-0005-0000-0000-0000D51D0000}"/>
    <cellStyle name="Currency 79 2 3 3 2" xfId="47498" xr:uid="{00000000-0005-0000-0000-0000D61D0000}"/>
    <cellStyle name="Currency 79 2 3 3 2 2" xfId="47499" xr:uid="{00000000-0005-0000-0000-0000D71D0000}"/>
    <cellStyle name="Currency 79 2 3 3 2 2 2" xfId="47500" xr:uid="{00000000-0005-0000-0000-0000D81D0000}"/>
    <cellStyle name="Currency 79 2 3 3 2 3" xfId="47501" xr:uid="{00000000-0005-0000-0000-0000D91D0000}"/>
    <cellStyle name="Currency 79 2 3 3 2 4" xfId="47502" xr:uid="{00000000-0005-0000-0000-0000DA1D0000}"/>
    <cellStyle name="Currency 79 2 3 3 2 5" xfId="47503" xr:uid="{00000000-0005-0000-0000-0000DB1D0000}"/>
    <cellStyle name="Currency 79 2 3 3 3" xfId="47504" xr:uid="{00000000-0005-0000-0000-0000DC1D0000}"/>
    <cellStyle name="Currency 79 2 3 3 3 2" xfId="47505" xr:uid="{00000000-0005-0000-0000-0000DD1D0000}"/>
    <cellStyle name="Currency 79 2 3 3 4" xfId="47506" xr:uid="{00000000-0005-0000-0000-0000DE1D0000}"/>
    <cellStyle name="Currency 79 2 3 3 4 2" xfId="47507" xr:uid="{00000000-0005-0000-0000-0000DF1D0000}"/>
    <cellStyle name="Currency 79 2 3 3 5" xfId="47508" xr:uid="{00000000-0005-0000-0000-0000E01D0000}"/>
    <cellStyle name="Currency 79 2 3 3 6" xfId="47509" xr:uid="{00000000-0005-0000-0000-0000E11D0000}"/>
    <cellStyle name="Currency 79 2 3 3 7" xfId="47510" xr:uid="{00000000-0005-0000-0000-0000E21D0000}"/>
    <cellStyle name="Currency 79 2 3 3 8" xfId="47511" xr:uid="{00000000-0005-0000-0000-0000E31D0000}"/>
    <cellStyle name="Currency 79 2 3 4" xfId="47512" xr:uid="{00000000-0005-0000-0000-0000E41D0000}"/>
    <cellStyle name="Currency 79 2 3 4 2" xfId="47513" xr:uid="{00000000-0005-0000-0000-0000E51D0000}"/>
    <cellStyle name="Currency 79 2 3 4 2 2" xfId="47514" xr:uid="{00000000-0005-0000-0000-0000E61D0000}"/>
    <cellStyle name="Currency 79 2 3 4 3" xfId="47515" xr:uid="{00000000-0005-0000-0000-0000E71D0000}"/>
    <cellStyle name="Currency 79 2 3 4 3 2" xfId="47516" xr:uid="{00000000-0005-0000-0000-0000E81D0000}"/>
    <cellStyle name="Currency 79 2 3 4 4" xfId="47517" xr:uid="{00000000-0005-0000-0000-0000E91D0000}"/>
    <cellStyle name="Currency 79 2 3 4 5" xfId="47518" xr:uid="{00000000-0005-0000-0000-0000EA1D0000}"/>
    <cellStyle name="Currency 79 2 3 4 6" xfId="47519" xr:uid="{00000000-0005-0000-0000-0000EB1D0000}"/>
    <cellStyle name="Currency 79 2 3 4 7" xfId="47520" xr:uid="{00000000-0005-0000-0000-0000EC1D0000}"/>
    <cellStyle name="Currency 79 2 3 5" xfId="47521" xr:uid="{00000000-0005-0000-0000-0000ED1D0000}"/>
    <cellStyle name="Currency 79 2 3 5 2" xfId="47522" xr:uid="{00000000-0005-0000-0000-0000EE1D0000}"/>
    <cellStyle name="Currency 79 2 3 5 2 2" xfId="47523" xr:uid="{00000000-0005-0000-0000-0000EF1D0000}"/>
    <cellStyle name="Currency 79 2 3 5 3" xfId="47524" xr:uid="{00000000-0005-0000-0000-0000F01D0000}"/>
    <cellStyle name="Currency 79 2 3 5 4" xfId="47525" xr:uid="{00000000-0005-0000-0000-0000F11D0000}"/>
    <cellStyle name="Currency 79 2 3 5 5" xfId="47526" xr:uid="{00000000-0005-0000-0000-0000F21D0000}"/>
    <cellStyle name="Currency 79 2 3 6" xfId="47527" xr:uid="{00000000-0005-0000-0000-0000F31D0000}"/>
    <cellStyle name="Currency 79 2 3 6 2" xfId="47528" xr:uid="{00000000-0005-0000-0000-0000F41D0000}"/>
    <cellStyle name="Currency 79 2 3 7" xfId="47529" xr:uid="{00000000-0005-0000-0000-0000F51D0000}"/>
    <cellStyle name="Currency 79 2 3 7 2" xfId="47530" xr:uid="{00000000-0005-0000-0000-0000F61D0000}"/>
    <cellStyle name="Currency 79 2 3 8" xfId="47531" xr:uid="{00000000-0005-0000-0000-0000F71D0000}"/>
    <cellStyle name="Currency 79 2 3 9" xfId="47532" xr:uid="{00000000-0005-0000-0000-0000F81D0000}"/>
    <cellStyle name="Currency 79 2 4" xfId="47533" xr:uid="{00000000-0005-0000-0000-0000F91D0000}"/>
    <cellStyle name="Currency 79 2 4 2" xfId="47534" xr:uid="{00000000-0005-0000-0000-0000FA1D0000}"/>
    <cellStyle name="Currency 79 2 4 2 2" xfId="47535" xr:uid="{00000000-0005-0000-0000-0000FB1D0000}"/>
    <cellStyle name="Currency 79 2 4 2 2 2" xfId="47536" xr:uid="{00000000-0005-0000-0000-0000FC1D0000}"/>
    <cellStyle name="Currency 79 2 4 2 3" xfId="47537" xr:uid="{00000000-0005-0000-0000-0000FD1D0000}"/>
    <cellStyle name="Currency 79 2 4 2 3 2" xfId="47538" xr:uid="{00000000-0005-0000-0000-0000FE1D0000}"/>
    <cellStyle name="Currency 79 2 4 2 4" xfId="47539" xr:uid="{00000000-0005-0000-0000-0000FF1D0000}"/>
    <cellStyle name="Currency 79 2 4 2 5" xfId="47540" xr:uid="{00000000-0005-0000-0000-0000001E0000}"/>
    <cellStyle name="Currency 79 2 4 2 6" xfId="47541" xr:uid="{00000000-0005-0000-0000-0000011E0000}"/>
    <cellStyle name="Currency 79 2 4 2 7" xfId="47542" xr:uid="{00000000-0005-0000-0000-0000021E0000}"/>
    <cellStyle name="Currency 79 2 4 3" xfId="47543" xr:uid="{00000000-0005-0000-0000-0000031E0000}"/>
    <cellStyle name="Currency 79 2 4 3 2" xfId="47544" xr:uid="{00000000-0005-0000-0000-0000041E0000}"/>
    <cellStyle name="Currency 79 2 4 3 2 2" xfId="47545" xr:uid="{00000000-0005-0000-0000-0000051E0000}"/>
    <cellStyle name="Currency 79 2 4 3 3" xfId="47546" xr:uid="{00000000-0005-0000-0000-0000061E0000}"/>
    <cellStyle name="Currency 79 2 4 3 4" xfId="47547" xr:uid="{00000000-0005-0000-0000-0000071E0000}"/>
    <cellStyle name="Currency 79 2 4 3 5" xfId="47548" xr:uid="{00000000-0005-0000-0000-0000081E0000}"/>
    <cellStyle name="Currency 79 2 4 4" xfId="47549" xr:uid="{00000000-0005-0000-0000-0000091E0000}"/>
    <cellStyle name="Currency 79 2 4 4 2" xfId="47550" xr:uid="{00000000-0005-0000-0000-00000A1E0000}"/>
    <cellStyle name="Currency 79 2 4 5" xfId="47551" xr:uid="{00000000-0005-0000-0000-00000B1E0000}"/>
    <cellStyle name="Currency 79 2 4 5 2" xfId="47552" xr:uid="{00000000-0005-0000-0000-00000C1E0000}"/>
    <cellStyle name="Currency 79 2 4 6" xfId="47553" xr:uid="{00000000-0005-0000-0000-00000D1E0000}"/>
    <cellStyle name="Currency 79 2 4 7" xfId="47554" xr:uid="{00000000-0005-0000-0000-00000E1E0000}"/>
    <cellStyle name="Currency 79 2 4 8" xfId="47555" xr:uid="{00000000-0005-0000-0000-00000F1E0000}"/>
    <cellStyle name="Currency 79 2 4 9" xfId="47556" xr:uid="{00000000-0005-0000-0000-0000101E0000}"/>
    <cellStyle name="Currency 79 2 5" xfId="47557" xr:uid="{00000000-0005-0000-0000-0000111E0000}"/>
    <cellStyle name="Currency 79 2 5 2" xfId="47558" xr:uid="{00000000-0005-0000-0000-0000121E0000}"/>
    <cellStyle name="Currency 79 2 5 2 2" xfId="47559" xr:uid="{00000000-0005-0000-0000-0000131E0000}"/>
    <cellStyle name="Currency 79 2 5 2 2 2" xfId="47560" xr:uid="{00000000-0005-0000-0000-0000141E0000}"/>
    <cellStyle name="Currency 79 2 5 2 3" xfId="47561" xr:uid="{00000000-0005-0000-0000-0000151E0000}"/>
    <cellStyle name="Currency 79 2 5 2 3 2" xfId="47562" xr:uid="{00000000-0005-0000-0000-0000161E0000}"/>
    <cellStyle name="Currency 79 2 5 2 4" xfId="47563" xr:uid="{00000000-0005-0000-0000-0000171E0000}"/>
    <cellStyle name="Currency 79 2 5 2 5" xfId="47564" xr:uid="{00000000-0005-0000-0000-0000181E0000}"/>
    <cellStyle name="Currency 79 2 5 2 6" xfId="47565" xr:uid="{00000000-0005-0000-0000-0000191E0000}"/>
    <cellStyle name="Currency 79 2 5 2 7" xfId="47566" xr:uid="{00000000-0005-0000-0000-00001A1E0000}"/>
    <cellStyle name="Currency 79 2 5 3" xfId="47567" xr:uid="{00000000-0005-0000-0000-00001B1E0000}"/>
    <cellStyle name="Currency 79 2 5 3 2" xfId="47568" xr:uid="{00000000-0005-0000-0000-00001C1E0000}"/>
    <cellStyle name="Currency 79 2 5 3 2 2" xfId="47569" xr:uid="{00000000-0005-0000-0000-00001D1E0000}"/>
    <cellStyle name="Currency 79 2 5 3 3" xfId="47570" xr:uid="{00000000-0005-0000-0000-00001E1E0000}"/>
    <cellStyle name="Currency 79 2 5 3 4" xfId="47571" xr:uid="{00000000-0005-0000-0000-00001F1E0000}"/>
    <cellStyle name="Currency 79 2 5 3 5" xfId="47572" xr:uid="{00000000-0005-0000-0000-0000201E0000}"/>
    <cellStyle name="Currency 79 2 5 4" xfId="47573" xr:uid="{00000000-0005-0000-0000-0000211E0000}"/>
    <cellStyle name="Currency 79 2 5 4 2" xfId="47574" xr:uid="{00000000-0005-0000-0000-0000221E0000}"/>
    <cellStyle name="Currency 79 2 5 5" xfId="47575" xr:uid="{00000000-0005-0000-0000-0000231E0000}"/>
    <cellStyle name="Currency 79 2 5 5 2" xfId="47576" xr:uid="{00000000-0005-0000-0000-0000241E0000}"/>
    <cellStyle name="Currency 79 2 5 6" xfId="47577" xr:uid="{00000000-0005-0000-0000-0000251E0000}"/>
    <cellStyle name="Currency 79 2 5 7" xfId="47578" xr:uid="{00000000-0005-0000-0000-0000261E0000}"/>
    <cellStyle name="Currency 79 2 5 8" xfId="47579" xr:uid="{00000000-0005-0000-0000-0000271E0000}"/>
    <cellStyle name="Currency 79 2 5 9" xfId="47580" xr:uid="{00000000-0005-0000-0000-0000281E0000}"/>
    <cellStyle name="Currency 79 2 6" xfId="47581" xr:uid="{00000000-0005-0000-0000-0000291E0000}"/>
    <cellStyle name="Currency 79 2 6 2" xfId="47582" xr:uid="{00000000-0005-0000-0000-00002A1E0000}"/>
    <cellStyle name="Currency 79 2 6 2 2" xfId="47583" xr:uid="{00000000-0005-0000-0000-00002B1E0000}"/>
    <cellStyle name="Currency 79 2 6 2 2 2" xfId="47584" xr:uid="{00000000-0005-0000-0000-00002C1E0000}"/>
    <cellStyle name="Currency 79 2 6 2 3" xfId="47585" xr:uid="{00000000-0005-0000-0000-00002D1E0000}"/>
    <cellStyle name="Currency 79 2 6 2 3 2" xfId="47586" xr:uid="{00000000-0005-0000-0000-00002E1E0000}"/>
    <cellStyle name="Currency 79 2 6 2 4" xfId="47587" xr:uid="{00000000-0005-0000-0000-00002F1E0000}"/>
    <cellStyle name="Currency 79 2 6 2 5" xfId="47588" xr:uid="{00000000-0005-0000-0000-0000301E0000}"/>
    <cellStyle name="Currency 79 2 6 2 6" xfId="47589" xr:uid="{00000000-0005-0000-0000-0000311E0000}"/>
    <cellStyle name="Currency 79 2 6 2 7" xfId="47590" xr:uid="{00000000-0005-0000-0000-0000321E0000}"/>
    <cellStyle name="Currency 79 2 6 3" xfId="47591" xr:uid="{00000000-0005-0000-0000-0000331E0000}"/>
    <cellStyle name="Currency 79 2 6 3 2" xfId="47592" xr:uid="{00000000-0005-0000-0000-0000341E0000}"/>
    <cellStyle name="Currency 79 2 6 3 2 2" xfId="47593" xr:uid="{00000000-0005-0000-0000-0000351E0000}"/>
    <cellStyle name="Currency 79 2 6 3 3" xfId="47594" xr:uid="{00000000-0005-0000-0000-0000361E0000}"/>
    <cellStyle name="Currency 79 2 6 3 4" xfId="47595" xr:uid="{00000000-0005-0000-0000-0000371E0000}"/>
    <cellStyle name="Currency 79 2 6 3 5" xfId="47596" xr:uid="{00000000-0005-0000-0000-0000381E0000}"/>
    <cellStyle name="Currency 79 2 6 4" xfId="47597" xr:uid="{00000000-0005-0000-0000-0000391E0000}"/>
    <cellStyle name="Currency 79 2 6 4 2" xfId="47598" xr:uid="{00000000-0005-0000-0000-00003A1E0000}"/>
    <cellStyle name="Currency 79 2 6 5" xfId="47599" xr:uid="{00000000-0005-0000-0000-00003B1E0000}"/>
    <cellStyle name="Currency 79 2 6 5 2" xfId="47600" xr:uid="{00000000-0005-0000-0000-00003C1E0000}"/>
    <cellStyle name="Currency 79 2 6 6" xfId="47601" xr:uid="{00000000-0005-0000-0000-00003D1E0000}"/>
    <cellStyle name="Currency 79 2 6 7" xfId="47602" xr:uid="{00000000-0005-0000-0000-00003E1E0000}"/>
    <cellStyle name="Currency 79 2 6 8" xfId="47603" xr:uid="{00000000-0005-0000-0000-00003F1E0000}"/>
    <cellStyle name="Currency 79 2 6 9" xfId="47604" xr:uid="{00000000-0005-0000-0000-0000401E0000}"/>
    <cellStyle name="Currency 79 2 7" xfId="47605" xr:uid="{00000000-0005-0000-0000-0000411E0000}"/>
    <cellStyle name="Currency 79 2 7 2" xfId="47606" xr:uid="{00000000-0005-0000-0000-0000421E0000}"/>
    <cellStyle name="Currency 79 2 7 2 2" xfId="47607" xr:uid="{00000000-0005-0000-0000-0000431E0000}"/>
    <cellStyle name="Currency 79 2 7 2 2 2" xfId="47608" xr:uid="{00000000-0005-0000-0000-0000441E0000}"/>
    <cellStyle name="Currency 79 2 7 2 3" xfId="47609" xr:uid="{00000000-0005-0000-0000-0000451E0000}"/>
    <cellStyle name="Currency 79 2 7 2 4" xfId="47610" xr:uid="{00000000-0005-0000-0000-0000461E0000}"/>
    <cellStyle name="Currency 79 2 7 2 5" xfId="47611" xr:uid="{00000000-0005-0000-0000-0000471E0000}"/>
    <cellStyle name="Currency 79 2 7 3" xfId="47612" xr:uid="{00000000-0005-0000-0000-0000481E0000}"/>
    <cellStyle name="Currency 79 2 7 3 2" xfId="47613" xr:uid="{00000000-0005-0000-0000-0000491E0000}"/>
    <cellStyle name="Currency 79 2 7 4" xfId="47614" xr:uid="{00000000-0005-0000-0000-00004A1E0000}"/>
    <cellStyle name="Currency 79 2 7 4 2" xfId="47615" xr:uid="{00000000-0005-0000-0000-00004B1E0000}"/>
    <cellStyle name="Currency 79 2 7 5" xfId="47616" xr:uid="{00000000-0005-0000-0000-00004C1E0000}"/>
    <cellStyle name="Currency 79 2 7 6" xfId="47617" xr:uid="{00000000-0005-0000-0000-00004D1E0000}"/>
    <cellStyle name="Currency 79 2 7 7" xfId="47618" xr:uid="{00000000-0005-0000-0000-00004E1E0000}"/>
    <cellStyle name="Currency 79 2 7 8" xfId="47619" xr:uid="{00000000-0005-0000-0000-00004F1E0000}"/>
    <cellStyle name="Currency 79 2 8" xfId="47620" xr:uid="{00000000-0005-0000-0000-0000501E0000}"/>
    <cellStyle name="Currency 79 2 8 2" xfId="47621" xr:uid="{00000000-0005-0000-0000-0000511E0000}"/>
    <cellStyle name="Currency 79 2 8 2 2" xfId="47622" xr:uid="{00000000-0005-0000-0000-0000521E0000}"/>
    <cellStyle name="Currency 79 2 8 3" xfId="47623" xr:uid="{00000000-0005-0000-0000-0000531E0000}"/>
    <cellStyle name="Currency 79 2 8 3 2" xfId="47624" xr:uid="{00000000-0005-0000-0000-0000541E0000}"/>
    <cellStyle name="Currency 79 2 8 4" xfId="47625" xr:uid="{00000000-0005-0000-0000-0000551E0000}"/>
    <cellStyle name="Currency 79 2 8 5" xfId="47626" xr:uid="{00000000-0005-0000-0000-0000561E0000}"/>
    <cellStyle name="Currency 79 2 8 6" xfId="47627" xr:uid="{00000000-0005-0000-0000-0000571E0000}"/>
    <cellStyle name="Currency 79 2 8 7" xfId="47628" xr:uid="{00000000-0005-0000-0000-0000581E0000}"/>
    <cellStyle name="Currency 79 2 9" xfId="47629" xr:uid="{00000000-0005-0000-0000-0000591E0000}"/>
    <cellStyle name="Currency 79 2 9 2" xfId="47630" xr:uid="{00000000-0005-0000-0000-00005A1E0000}"/>
    <cellStyle name="Currency 79 2 9 2 2" xfId="47631" xr:uid="{00000000-0005-0000-0000-00005B1E0000}"/>
    <cellStyle name="Currency 79 2 9 3" xfId="47632" xr:uid="{00000000-0005-0000-0000-00005C1E0000}"/>
    <cellStyle name="Currency 79 2 9 4" xfId="47633" xr:uid="{00000000-0005-0000-0000-00005D1E0000}"/>
    <cellStyle name="Currency 79 2 9 5" xfId="47634" xr:uid="{00000000-0005-0000-0000-00005E1E0000}"/>
    <cellStyle name="Currency 79 3" xfId="47635" xr:uid="{00000000-0005-0000-0000-00005F1E0000}"/>
    <cellStyle name="Currency 79 4" xfId="47636" xr:uid="{00000000-0005-0000-0000-0000601E0000}"/>
    <cellStyle name="Currency 79 4 2" xfId="47637" xr:uid="{00000000-0005-0000-0000-0000611E0000}"/>
    <cellStyle name="Currency 79 4 2 2" xfId="47638" xr:uid="{00000000-0005-0000-0000-0000621E0000}"/>
    <cellStyle name="Currency 79 4 2 2 2" xfId="47639" xr:uid="{00000000-0005-0000-0000-0000631E0000}"/>
    <cellStyle name="Currency 79 4 2 3" xfId="47640" xr:uid="{00000000-0005-0000-0000-0000641E0000}"/>
    <cellStyle name="Currency 79 4 2 4" xfId="47641" xr:uid="{00000000-0005-0000-0000-0000651E0000}"/>
    <cellStyle name="Currency 79 4 2 5" xfId="47642" xr:uid="{00000000-0005-0000-0000-0000661E0000}"/>
    <cellStyle name="Currency 79 4 3" xfId="47643" xr:uid="{00000000-0005-0000-0000-0000671E0000}"/>
    <cellStyle name="Currency 79 4 3 2" xfId="47644" xr:uid="{00000000-0005-0000-0000-0000681E0000}"/>
    <cellStyle name="Currency 79 4 4" xfId="47645" xr:uid="{00000000-0005-0000-0000-0000691E0000}"/>
    <cellStyle name="Currency 79 4 4 2" xfId="47646" xr:uid="{00000000-0005-0000-0000-00006A1E0000}"/>
    <cellStyle name="Currency 79 4 5" xfId="47647" xr:uid="{00000000-0005-0000-0000-00006B1E0000}"/>
    <cellStyle name="Currency 79 4 6" xfId="47648" xr:uid="{00000000-0005-0000-0000-00006C1E0000}"/>
    <cellStyle name="Currency 79 4 7" xfId="47649" xr:uid="{00000000-0005-0000-0000-00006D1E0000}"/>
    <cellStyle name="Currency 79 4 8" xfId="47650" xr:uid="{00000000-0005-0000-0000-00006E1E0000}"/>
    <cellStyle name="Currency 79 5" xfId="47651" xr:uid="{00000000-0005-0000-0000-00006F1E0000}"/>
    <cellStyle name="Currency 79 5 2" xfId="47652" xr:uid="{00000000-0005-0000-0000-0000701E0000}"/>
    <cellStyle name="Currency 79 5 2 2" xfId="47653" xr:uid="{00000000-0005-0000-0000-0000711E0000}"/>
    <cellStyle name="Currency 79 5 2 2 2" xfId="47654" xr:uid="{00000000-0005-0000-0000-0000721E0000}"/>
    <cellStyle name="Currency 79 5 2 3" xfId="47655" xr:uid="{00000000-0005-0000-0000-0000731E0000}"/>
    <cellStyle name="Currency 79 5 2 4" xfId="47656" xr:uid="{00000000-0005-0000-0000-0000741E0000}"/>
    <cellStyle name="Currency 79 5 2 5" xfId="47657" xr:uid="{00000000-0005-0000-0000-0000751E0000}"/>
    <cellStyle name="Currency 79 5 3" xfId="47658" xr:uid="{00000000-0005-0000-0000-0000761E0000}"/>
    <cellStyle name="Currency 79 5 3 2" xfId="47659" xr:uid="{00000000-0005-0000-0000-0000771E0000}"/>
    <cellStyle name="Currency 79 5 4" xfId="47660" xr:uid="{00000000-0005-0000-0000-0000781E0000}"/>
    <cellStyle name="Currency 79 5 4 2" xfId="47661" xr:uid="{00000000-0005-0000-0000-0000791E0000}"/>
    <cellStyle name="Currency 79 5 5" xfId="47662" xr:uid="{00000000-0005-0000-0000-00007A1E0000}"/>
    <cellStyle name="Currency 79 5 6" xfId="47663" xr:uid="{00000000-0005-0000-0000-00007B1E0000}"/>
    <cellStyle name="Currency 79 5 7" xfId="47664" xr:uid="{00000000-0005-0000-0000-00007C1E0000}"/>
    <cellStyle name="Currency 79 5 8" xfId="47665" xr:uid="{00000000-0005-0000-0000-00007D1E0000}"/>
    <cellStyle name="Currency 8" xfId="4527" xr:uid="{00000000-0005-0000-0000-00007E1E0000}"/>
    <cellStyle name="Currency 8 2" xfId="4528" xr:uid="{00000000-0005-0000-0000-00007F1E0000}"/>
    <cellStyle name="Currency 8 2 2" xfId="4529" xr:uid="{00000000-0005-0000-0000-0000801E0000}"/>
    <cellStyle name="Currency 8 2 2 2" xfId="4530" xr:uid="{00000000-0005-0000-0000-0000811E0000}"/>
    <cellStyle name="Currency 8 2 2 2 2" xfId="47666" xr:uid="{00000000-0005-0000-0000-0000821E0000}"/>
    <cellStyle name="Currency 8 2 2 3" xfId="47667" xr:uid="{00000000-0005-0000-0000-0000831E0000}"/>
    <cellStyle name="Currency 8 2 2 3 2" xfId="47668" xr:uid="{00000000-0005-0000-0000-0000841E0000}"/>
    <cellStyle name="Currency 8 2 2 4" xfId="47669" xr:uid="{00000000-0005-0000-0000-0000851E0000}"/>
    <cellStyle name="Currency 8 2 3" xfId="4531" xr:uid="{00000000-0005-0000-0000-0000861E0000}"/>
    <cellStyle name="Currency 8 2 3 2" xfId="47670" xr:uid="{00000000-0005-0000-0000-0000871E0000}"/>
    <cellStyle name="Currency 8 2 4" xfId="4532" xr:uid="{00000000-0005-0000-0000-0000881E0000}"/>
    <cellStyle name="Currency 8 2 4 2" xfId="47671" xr:uid="{00000000-0005-0000-0000-0000891E0000}"/>
    <cellStyle name="Currency 8 2 5" xfId="47672" xr:uid="{00000000-0005-0000-0000-00008A1E0000}"/>
    <cellStyle name="Currency 8 2 5 2" xfId="47673" xr:uid="{00000000-0005-0000-0000-00008B1E0000}"/>
    <cellStyle name="Currency 8 2 6" xfId="47674" xr:uid="{00000000-0005-0000-0000-00008C1E0000}"/>
    <cellStyle name="Currency 8 3" xfId="4533" xr:uid="{00000000-0005-0000-0000-00008D1E0000}"/>
    <cellStyle name="Currency 8 3 2" xfId="4534" xr:uid="{00000000-0005-0000-0000-00008E1E0000}"/>
    <cellStyle name="Currency 8 3 2 2" xfId="4535" xr:uid="{00000000-0005-0000-0000-00008F1E0000}"/>
    <cellStyle name="Currency 8 3 2 2 2" xfId="4536" xr:uid="{00000000-0005-0000-0000-0000901E0000}"/>
    <cellStyle name="Currency 8 3 2 2 3" xfId="4537" xr:uid="{00000000-0005-0000-0000-0000911E0000}"/>
    <cellStyle name="Currency 8 3 2 3" xfId="4538" xr:uid="{00000000-0005-0000-0000-0000921E0000}"/>
    <cellStyle name="Currency 8 3 2 4" xfId="4539" xr:uid="{00000000-0005-0000-0000-0000931E0000}"/>
    <cellStyle name="Currency 8 3 3" xfId="4540" xr:uid="{00000000-0005-0000-0000-0000941E0000}"/>
    <cellStyle name="Currency 8 3 3 2" xfId="4541" xr:uid="{00000000-0005-0000-0000-0000951E0000}"/>
    <cellStyle name="Currency 8 3 3 3" xfId="4542" xr:uid="{00000000-0005-0000-0000-0000961E0000}"/>
    <cellStyle name="Currency 8 3 4" xfId="4543" xr:uid="{00000000-0005-0000-0000-0000971E0000}"/>
    <cellStyle name="Currency 8 3 4 2" xfId="4544" xr:uid="{00000000-0005-0000-0000-0000981E0000}"/>
    <cellStyle name="Currency 8 3 4 3" xfId="4545" xr:uid="{00000000-0005-0000-0000-0000991E0000}"/>
    <cellStyle name="Currency 8 4" xfId="4546" xr:uid="{00000000-0005-0000-0000-00009A1E0000}"/>
    <cellStyle name="Currency 8 4 2" xfId="4547" xr:uid="{00000000-0005-0000-0000-00009B1E0000}"/>
    <cellStyle name="Currency 8 4 2 2" xfId="47675" xr:uid="{00000000-0005-0000-0000-00009C1E0000}"/>
    <cellStyle name="Currency 8 4 3" xfId="4548" xr:uid="{00000000-0005-0000-0000-00009D1E0000}"/>
    <cellStyle name="Currency 8 5" xfId="47676" xr:uid="{00000000-0005-0000-0000-00009E1E0000}"/>
    <cellStyle name="Currency 8 5 2" xfId="47677" xr:uid="{00000000-0005-0000-0000-00009F1E0000}"/>
    <cellStyle name="Currency 8 6" xfId="47678" xr:uid="{00000000-0005-0000-0000-0000A01E0000}"/>
    <cellStyle name="Currency 80" xfId="4549" xr:uid="{00000000-0005-0000-0000-0000A11E0000}"/>
    <cellStyle name="Currency 80 2" xfId="4550" xr:uid="{00000000-0005-0000-0000-0000A21E0000}"/>
    <cellStyle name="Currency 80 2 10" xfId="47679" xr:uid="{00000000-0005-0000-0000-0000A31E0000}"/>
    <cellStyle name="Currency 80 2 10 2" xfId="47680" xr:uid="{00000000-0005-0000-0000-0000A41E0000}"/>
    <cellStyle name="Currency 80 2 11" xfId="47681" xr:uid="{00000000-0005-0000-0000-0000A51E0000}"/>
    <cellStyle name="Currency 80 2 11 2" xfId="47682" xr:uid="{00000000-0005-0000-0000-0000A61E0000}"/>
    <cellStyle name="Currency 80 2 12" xfId="47683" xr:uid="{00000000-0005-0000-0000-0000A71E0000}"/>
    <cellStyle name="Currency 80 2 13" xfId="47684" xr:uid="{00000000-0005-0000-0000-0000A81E0000}"/>
    <cellStyle name="Currency 80 2 14" xfId="47685" xr:uid="{00000000-0005-0000-0000-0000A91E0000}"/>
    <cellStyle name="Currency 80 2 15" xfId="47686" xr:uid="{00000000-0005-0000-0000-0000AA1E0000}"/>
    <cellStyle name="Currency 80 2 2" xfId="47687" xr:uid="{00000000-0005-0000-0000-0000AB1E0000}"/>
    <cellStyle name="Currency 80 2 3" xfId="47688" xr:uid="{00000000-0005-0000-0000-0000AC1E0000}"/>
    <cellStyle name="Currency 80 2 3 10" xfId="47689" xr:uid="{00000000-0005-0000-0000-0000AD1E0000}"/>
    <cellStyle name="Currency 80 2 3 11" xfId="47690" xr:uid="{00000000-0005-0000-0000-0000AE1E0000}"/>
    <cellStyle name="Currency 80 2 3 2" xfId="47691" xr:uid="{00000000-0005-0000-0000-0000AF1E0000}"/>
    <cellStyle name="Currency 80 2 3 2 2" xfId="47692" xr:uid="{00000000-0005-0000-0000-0000B01E0000}"/>
    <cellStyle name="Currency 80 2 3 2 2 2" xfId="47693" xr:uid="{00000000-0005-0000-0000-0000B11E0000}"/>
    <cellStyle name="Currency 80 2 3 2 2 2 2" xfId="47694" xr:uid="{00000000-0005-0000-0000-0000B21E0000}"/>
    <cellStyle name="Currency 80 2 3 2 2 3" xfId="47695" xr:uid="{00000000-0005-0000-0000-0000B31E0000}"/>
    <cellStyle name="Currency 80 2 3 2 2 3 2" xfId="47696" xr:uid="{00000000-0005-0000-0000-0000B41E0000}"/>
    <cellStyle name="Currency 80 2 3 2 2 4" xfId="47697" xr:uid="{00000000-0005-0000-0000-0000B51E0000}"/>
    <cellStyle name="Currency 80 2 3 2 2 5" xfId="47698" xr:uid="{00000000-0005-0000-0000-0000B61E0000}"/>
    <cellStyle name="Currency 80 2 3 2 2 6" xfId="47699" xr:uid="{00000000-0005-0000-0000-0000B71E0000}"/>
    <cellStyle name="Currency 80 2 3 2 2 7" xfId="47700" xr:uid="{00000000-0005-0000-0000-0000B81E0000}"/>
    <cellStyle name="Currency 80 2 3 2 3" xfId="47701" xr:uid="{00000000-0005-0000-0000-0000B91E0000}"/>
    <cellStyle name="Currency 80 2 3 2 3 2" xfId="47702" xr:uid="{00000000-0005-0000-0000-0000BA1E0000}"/>
    <cellStyle name="Currency 80 2 3 2 3 2 2" xfId="47703" xr:uid="{00000000-0005-0000-0000-0000BB1E0000}"/>
    <cellStyle name="Currency 80 2 3 2 3 3" xfId="47704" xr:uid="{00000000-0005-0000-0000-0000BC1E0000}"/>
    <cellStyle name="Currency 80 2 3 2 3 4" xfId="47705" xr:uid="{00000000-0005-0000-0000-0000BD1E0000}"/>
    <cellStyle name="Currency 80 2 3 2 3 5" xfId="47706" xr:uid="{00000000-0005-0000-0000-0000BE1E0000}"/>
    <cellStyle name="Currency 80 2 3 2 4" xfId="47707" xr:uid="{00000000-0005-0000-0000-0000BF1E0000}"/>
    <cellStyle name="Currency 80 2 3 2 4 2" xfId="47708" xr:uid="{00000000-0005-0000-0000-0000C01E0000}"/>
    <cellStyle name="Currency 80 2 3 2 5" xfId="47709" xr:uid="{00000000-0005-0000-0000-0000C11E0000}"/>
    <cellStyle name="Currency 80 2 3 2 5 2" xfId="47710" xr:uid="{00000000-0005-0000-0000-0000C21E0000}"/>
    <cellStyle name="Currency 80 2 3 2 6" xfId="47711" xr:uid="{00000000-0005-0000-0000-0000C31E0000}"/>
    <cellStyle name="Currency 80 2 3 2 7" xfId="47712" xr:uid="{00000000-0005-0000-0000-0000C41E0000}"/>
    <cellStyle name="Currency 80 2 3 2 8" xfId="47713" xr:uid="{00000000-0005-0000-0000-0000C51E0000}"/>
    <cellStyle name="Currency 80 2 3 2 9" xfId="47714" xr:uid="{00000000-0005-0000-0000-0000C61E0000}"/>
    <cellStyle name="Currency 80 2 3 3" xfId="47715" xr:uid="{00000000-0005-0000-0000-0000C71E0000}"/>
    <cellStyle name="Currency 80 2 3 3 2" xfId="47716" xr:uid="{00000000-0005-0000-0000-0000C81E0000}"/>
    <cellStyle name="Currency 80 2 3 3 2 2" xfId="47717" xr:uid="{00000000-0005-0000-0000-0000C91E0000}"/>
    <cellStyle name="Currency 80 2 3 3 2 2 2" xfId="47718" xr:uid="{00000000-0005-0000-0000-0000CA1E0000}"/>
    <cellStyle name="Currency 80 2 3 3 2 3" xfId="47719" xr:uid="{00000000-0005-0000-0000-0000CB1E0000}"/>
    <cellStyle name="Currency 80 2 3 3 2 4" xfId="47720" xr:uid="{00000000-0005-0000-0000-0000CC1E0000}"/>
    <cellStyle name="Currency 80 2 3 3 2 5" xfId="47721" xr:uid="{00000000-0005-0000-0000-0000CD1E0000}"/>
    <cellStyle name="Currency 80 2 3 3 3" xfId="47722" xr:uid="{00000000-0005-0000-0000-0000CE1E0000}"/>
    <cellStyle name="Currency 80 2 3 3 3 2" xfId="47723" xr:uid="{00000000-0005-0000-0000-0000CF1E0000}"/>
    <cellStyle name="Currency 80 2 3 3 4" xfId="47724" xr:uid="{00000000-0005-0000-0000-0000D01E0000}"/>
    <cellStyle name="Currency 80 2 3 3 4 2" xfId="47725" xr:uid="{00000000-0005-0000-0000-0000D11E0000}"/>
    <cellStyle name="Currency 80 2 3 3 5" xfId="47726" xr:uid="{00000000-0005-0000-0000-0000D21E0000}"/>
    <cellStyle name="Currency 80 2 3 3 6" xfId="47727" xr:uid="{00000000-0005-0000-0000-0000D31E0000}"/>
    <cellStyle name="Currency 80 2 3 3 7" xfId="47728" xr:uid="{00000000-0005-0000-0000-0000D41E0000}"/>
    <cellStyle name="Currency 80 2 3 3 8" xfId="47729" xr:uid="{00000000-0005-0000-0000-0000D51E0000}"/>
    <cellStyle name="Currency 80 2 3 4" xfId="47730" xr:uid="{00000000-0005-0000-0000-0000D61E0000}"/>
    <cellStyle name="Currency 80 2 3 4 2" xfId="47731" xr:uid="{00000000-0005-0000-0000-0000D71E0000}"/>
    <cellStyle name="Currency 80 2 3 4 2 2" xfId="47732" xr:uid="{00000000-0005-0000-0000-0000D81E0000}"/>
    <cellStyle name="Currency 80 2 3 4 3" xfId="47733" xr:uid="{00000000-0005-0000-0000-0000D91E0000}"/>
    <cellStyle name="Currency 80 2 3 4 3 2" xfId="47734" xr:uid="{00000000-0005-0000-0000-0000DA1E0000}"/>
    <cellStyle name="Currency 80 2 3 4 4" xfId="47735" xr:uid="{00000000-0005-0000-0000-0000DB1E0000}"/>
    <cellStyle name="Currency 80 2 3 4 5" xfId="47736" xr:uid="{00000000-0005-0000-0000-0000DC1E0000}"/>
    <cellStyle name="Currency 80 2 3 4 6" xfId="47737" xr:uid="{00000000-0005-0000-0000-0000DD1E0000}"/>
    <cellStyle name="Currency 80 2 3 4 7" xfId="47738" xr:uid="{00000000-0005-0000-0000-0000DE1E0000}"/>
    <cellStyle name="Currency 80 2 3 5" xfId="47739" xr:uid="{00000000-0005-0000-0000-0000DF1E0000}"/>
    <cellStyle name="Currency 80 2 3 5 2" xfId="47740" xr:uid="{00000000-0005-0000-0000-0000E01E0000}"/>
    <cellStyle name="Currency 80 2 3 5 2 2" xfId="47741" xr:uid="{00000000-0005-0000-0000-0000E11E0000}"/>
    <cellStyle name="Currency 80 2 3 5 3" xfId="47742" xr:uid="{00000000-0005-0000-0000-0000E21E0000}"/>
    <cellStyle name="Currency 80 2 3 5 4" xfId="47743" xr:uid="{00000000-0005-0000-0000-0000E31E0000}"/>
    <cellStyle name="Currency 80 2 3 5 5" xfId="47744" xr:uid="{00000000-0005-0000-0000-0000E41E0000}"/>
    <cellStyle name="Currency 80 2 3 6" xfId="47745" xr:uid="{00000000-0005-0000-0000-0000E51E0000}"/>
    <cellStyle name="Currency 80 2 3 6 2" xfId="47746" xr:uid="{00000000-0005-0000-0000-0000E61E0000}"/>
    <cellStyle name="Currency 80 2 3 7" xfId="47747" xr:uid="{00000000-0005-0000-0000-0000E71E0000}"/>
    <cellStyle name="Currency 80 2 3 7 2" xfId="47748" xr:uid="{00000000-0005-0000-0000-0000E81E0000}"/>
    <cellStyle name="Currency 80 2 3 8" xfId="47749" xr:uid="{00000000-0005-0000-0000-0000E91E0000}"/>
    <cellStyle name="Currency 80 2 3 9" xfId="47750" xr:uid="{00000000-0005-0000-0000-0000EA1E0000}"/>
    <cellStyle name="Currency 80 2 4" xfId="47751" xr:uid="{00000000-0005-0000-0000-0000EB1E0000}"/>
    <cellStyle name="Currency 80 2 4 2" xfId="47752" xr:uid="{00000000-0005-0000-0000-0000EC1E0000}"/>
    <cellStyle name="Currency 80 2 4 2 2" xfId="47753" xr:uid="{00000000-0005-0000-0000-0000ED1E0000}"/>
    <cellStyle name="Currency 80 2 4 2 2 2" xfId="47754" xr:uid="{00000000-0005-0000-0000-0000EE1E0000}"/>
    <cellStyle name="Currency 80 2 4 2 3" xfId="47755" xr:uid="{00000000-0005-0000-0000-0000EF1E0000}"/>
    <cellStyle name="Currency 80 2 4 2 3 2" xfId="47756" xr:uid="{00000000-0005-0000-0000-0000F01E0000}"/>
    <cellStyle name="Currency 80 2 4 2 4" xfId="47757" xr:uid="{00000000-0005-0000-0000-0000F11E0000}"/>
    <cellStyle name="Currency 80 2 4 2 5" xfId="47758" xr:uid="{00000000-0005-0000-0000-0000F21E0000}"/>
    <cellStyle name="Currency 80 2 4 2 6" xfId="47759" xr:uid="{00000000-0005-0000-0000-0000F31E0000}"/>
    <cellStyle name="Currency 80 2 4 2 7" xfId="47760" xr:uid="{00000000-0005-0000-0000-0000F41E0000}"/>
    <cellStyle name="Currency 80 2 4 3" xfId="47761" xr:uid="{00000000-0005-0000-0000-0000F51E0000}"/>
    <cellStyle name="Currency 80 2 4 3 2" xfId="47762" xr:uid="{00000000-0005-0000-0000-0000F61E0000}"/>
    <cellStyle name="Currency 80 2 4 3 2 2" xfId="47763" xr:uid="{00000000-0005-0000-0000-0000F71E0000}"/>
    <cellStyle name="Currency 80 2 4 3 3" xfId="47764" xr:uid="{00000000-0005-0000-0000-0000F81E0000}"/>
    <cellStyle name="Currency 80 2 4 3 4" xfId="47765" xr:uid="{00000000-0005-0000-0000-0000F91E0000}"/>
    <cellStyle name="Currency 80 2 4 3 5" xfId="47766" xr:uid="{00000000-0005-0000-0000-0000FA1E0000}"/>
    <cellStyle name="Currency 80 2 4 4" xfId="47767" xr:uid="{00000000-0005-0000-0000-0000FB1E0000}"/>
    <cellStyle name="Currency 80 2 4 4 2" xfId="47768" xr:uid="{00000000-0005-0000-0000-0000FC1E0000}"/>
    <cellStyle name="Currency 80 2 4 5" xfId="47769" xr:uid="{00000000-0005-0000-0000-0000FD1E0000}"/>
    <cellStyle name="Currency 80 2 4 5 2" xfId="47770" xr:uid="{00000000-0005-0000-0000-0000FE1E0000}"/>
    <cellStyle name="Currency 80 2 4 6" xfId="47771" xr:uid="{00000000-0005-0000-0000-0000FF1E0000}"/>
    <cellStyle name="Currency 80 2 4 7" xfId="47772" xr:uid="{00000000-0005-0000-0000-0000001F0000}"/>
    <cellStyle name="Currency 80 2 4 8" xfId="47773" xr:uid="{00000000-0005-0000-0000-0000011F0000}"/>
    <cellStyle name="Currency 80 2 4 9" xfId="47774" xr:uid="{00000000-0005-0000-0000-0000021F0000}"/>
    <cellStyle name="Currency 80 2 5" xfId="47775" xr:uid="{00000000-0005-0000-0000-0000031F0000}"/>
    <cellStyle name="Currency 80 2 5 2" xfId="47776" xr:uid="{00000000-0005-0000-0000-0000041F0000}"/>
    <cellStyle name="Currency 80 2 5 2 2" xfId="47777" xr:uid="{00000000-0005-0000-0000-0000051F0000}"/>
    <cellStyle name="Currency 80 2 5 2 2 2" xfId="47778" xr:uid="{00000000-0005-0000-0000-0000061F0000}"/>
    <cellStyle name="Currency 80 2 5 2 3" xfId="47779" xr:uid="{00000000-0005-0000-0000-0000071F0000}"/>
    <cellStyle name="Currency 80 2 5 2 3 2" xfId="47780" xr:uid="{00000000-0005-0000-0000-0000081F0000}"/>
    <cellStyle name="Currency 80 2 5 2 4" xfId="47781" xr:uid="{00000000-0005-0000-0000-0000091F0000}"/>
    <cellStyle name="Currency 80 2 5 2 5" xfId="47782" xr:uid="{00000000-0005-0000-0000-00000A1F0000}"/>
    <cellStyle name="Currency 80 2 5 2 6" xfId="47783" xr:uid="{00000000-0005-0000-0000-00000B1F0000}"/>
    <cellStyle name="Currency 80 2 5 2 7" xfId="47784" xr:uid="{00000000-0005-0000-0000-00000C1F0000}"/>
    <cellStyle name="Currency 80 2 5 3" xfId="47785" xr:uid="{00000000-0005-0000-0000-00000D1F0000}"/>
    <cellStyle name="Currency 80 2 5 3 2" xfId="47786" xr:uid="{00000000-0005-0000-0000-00000E1F0000}"/>
    <cellStyle name="Currency 80 2 5 3 2 2" xfId="47787" xr:uid="{00000000-0005-0000-0000-00000F1F0000}"/>
    <cellStyle name="Currency 80 2 5 3 3" xfId="47788" xr:uid="{00000000-0005-0000-0000-0000101F0000}"/>
    <cellStyle name="Currency 80 2 5 3 4" xfId="47789" xr:uid="{00000000-0005-0000-0000-0000111F0000}"/>
    <cellStyle name="Currency 80 2 5 3 5" xfId="47790" xr:uid="{00000000-0005-0000-0000-0000121F0000}"/>
    <cellStyle name="Currency 80 2 5 4" xfId="47791" xr:uid="{00000000-0005-0000-0000-0000131F0000}"/>
    <cellStyle name="Currency 80 2 5 4 2" xfId="47792" xr:uid="{00000000-0005-0000-0000-0000141F0000}"/>
    <cellStyle name="Currency 80 2 5 5" xfId="47793" xr:uid="{00000000-0005-0000-0000-0000151F0000}"/>
    <cellStyle name="Currency 80 2 5 5 2" xfId="47794" xr:uid="{00000000-0005-0000-0000-0000161F0000}"/>
    <cellStyle name="Currency 80 2 5 6" xfId="47795" xr:uid="{00000000-0005-0000-0000-0000171F0000}"/>
    <cellStyle name="Currency 80 2 5 7" xfId="47796" xr:uid="{00000000-0005-0000-0000-0000181F0000}"/>
    <cellStyle name="Currency 80 2 5 8" xfId="47797" xr:uid="{00000000-0005-0000-0000-0000191F0000}"/>
    <cellStyle name="Currency 80 2 5 9" xfId="47798" xr:uid="{00000000-0005-0000-0000-00001A1F0000}"/>
    <cellStyle name="Currency 80 2 6" xfId="47799" xr:uid="{00000000-0005-0000-0000-00001B1F0000}"/>
    <cellStyle name="Currency 80 2 6 2" xfId="47800" xr:uid="{00000000-0005-0000-0000-00001C1F0000}"/>
    <cellStyle name="Currency 80 2 6 2 2" xfId="47801" xr:uid="{00000000-0005-0000-0000-00001D1F0000}"/>
    <cellStyle name="Currency 80 2 6 2 2 2" xfId="47802" xr:uid="{00000000-0005-0000-0000-00001E1F0000}"/>
    <cellStyle name="Currency 80 2 6 2 3" xfId="47803" xr:uid="{00000000-0005-0000-0000-00001F1F0000}"/>
    <cellStyle name="Currency 80 2 6 2 3 2" xfId="47804" xr:uid="{00000000-0005-0000-0000-0000201F0000}"/>
    <cellStyle name="Currency 80 2 6 2 4" xfId="47805" xr:uid="{00000000-0005-0000-0000-0000211F0000}"/>
    <cellStyle name="Currency 80 2 6 2 5" xfId="47806" xr:uid="{00000000-0005-0000-0000-0000221F0000}"/>
    <cellStyle name="Currency 80 2 6 2 6" xfId="47807" xr:uid="{00000000-0005-0000-0000-0000231F0000}"/>
    <cellStyle name="Currency 80 2 6 2 7" xfId="47808" xr:uid="{00000000-0005-0000-0000-0000241F0000}"/>
    <cellStyle name="Currency 80 2 6 3" xfId="47809" xr:uid="{00000000-0005-0000-0000-0000251F0000}"/>
    <cellStyle name="Currency 80 2 6 3 2" xfId="47810" xr:uid="{00000000-0005-0000-0000-0000261F0000}"/>
    <cellStyle name="Currency 80 2 6 3 2 2" xfId="47811" xr:uid="{00000000-0005-0000-0000-0000271F0000}"/>
    <cellStyle name="Currency 80 2 6 3 3" xfId="47812" xr:uid="{00000000-0005-0000-0000-0000281F0000}"/>
    <cellStyle name="Currency 80 2 6 3 4" xfId="47813" xr:uid="{00000000-0005-0000-0000-0000291F0000}"/>
    <cellStyle name="Currency 80 2 6 3 5" xfId="47814" xr:uid="{00000000-0005-0000-0000-00002A1F0000}"/>
    <cellStyle name="Currency 80 2 6 4" xfId="47815" xr:uid="{00000000-0005-0000-0000-00002B1F0000}"/>
    <cellStyle name="Currency 80 2 6 4 2" xfId="47816" xr:uid="{00000000-0005-0000-0000-00002C1F0000}"/>
    <cellStyle name="Currency 80 2 6 5" xfId="47817" xr:uid="{00000000-0005-0000-0000-00002D1F0000}"/>
    <cellStyle name="Currency 80 2 6 5 2" xfId="47818" xr:uid="{00000000-0005-0000-0000-00002E1F0000}"/>
    <cellStyle name="Currency 80 2 6 6" xfId="47819" xr:uid="{00000000-0005-0000-0000-00002F1F0000}"/>
    <cellStyle name="Currency 80 2 6 7" xfId="47820" xr:uid="{00000000-0005-0000-0000-0000301F0000}"/>
    <cellStyle name="Currency 80 2 6 8" xfId="47821" xr:uid="{00000000-0005-0000-0000-0000311F0000}"/>
    <cellStyle name="Currency 80 2 6 9" xfId="47822" xr:uid="{00000000-0005-0000-0000-0000321F0000}"/>
    <cellStyle name="Currency 80 2 7" xfId="47823" xr:uid="{00000000-0005-0000-0000-0000331F0000}"/>
    <cellStyle name="Currency 80 2 7 2" xfId="47824" xr:uid="{00000000-0005-0000-0000-0000341F0000}"/>
    <cellStyle name="Currency 80 2 7 2 2" xfId="47825" xr:uid="{00000000-0005-0000-0000-0000351F0000}"/>
    <cellStyle name="Currency 80 2 7 2 2 2" xfId="47826" xr:uid="{00000000-0005-0000-0000-0000361F0000}"/>
    <cellStyle name="Currency 80 2 7 2 3" xfId="47827" xr:uid="{00000000-0005-0000-0000-0000371F0000}"/>
    <cellStyle name="Currency 80 2 7 2 4" xfId="47828" xr:uid="{00000000-0005-0000-0000-0000381F0000}"/>
    <cellStyle name="Currency 80 2 7 2 5" xfId="47829" xr:uid="{00000000-0005-0000-0000-0000391F0000}"/>
    <cellStyle name="Currency 80 2 7 3" xfId="47830" xr:uid="{00000000-0005-0000-0000-00003A1F0000}"/>
    <cellStyle name="Currency 80 2 7 3 2" xfId="47831" xr:uid="{00000000-0005-0000-0000-00003B1F0000}"/>
    <cellStyle name="Currency 80 2 7 4" xfId="47832" xr:uid="{00000000-0005-0000-0000-00003C1F0000}"/>
    <cellStyle name="Currency 80 2 7 4 2" xfId="47833" xr:uid="{00000000-0005-0000-0000-00003D1F0000}"/>
    <cellStyle name="Currency 80 2 7 5" xfId="47834" xr:uid="{00000000-0005-0000-0000-00003E1F0000}"/>
    <cellStyle name="Currency 80 2 7 6" xfId="47835" xr:uid="{00000000-0005-0000-0000-00003F1F0000}"/>
    <cellStyle name="Currency 80 2 7 7" xfId="47836" xr:uid="{00000000-0005-0000-0000-0000401F0000}"/>
    <cellStyle name="Currency 80 2 7 8" xfId="47837" xr:uid="{00000000-0005-0000-0000-0000411F0000}"/>
    <cellStyle name="Currency 80 2 8" xfId="47838" xr:uid="{00000000-0005-0000-0000-0000421F0000}"/>
    <cellStyle name="Currency 80 2 8 2" xfId="47839" xr:uid="{00000000-0005-0000-0000-0000431F0000}"/>
    <cellStyle name="Currency 80 2 8 2 2" xfId="47840" xr:uid="{00000000-0005-0000-0000-0000441F0000}"/>
    <cellStyle name="Currency 80 2 8 3" xfId="47841" xr:uid="{00000000-0005-0000-0000-0000451F0000}"/>
    <cellStyle name="Currency 80 2 8 3 2" xfId="47842" xr:uid="{00000000-0005-0000-0000-0000461F0000}"/>
    <cellStyle name="Currency 80 2 8 4" xfId="47843" xr:uid="{00000000-0005-0000-0000-0000471F0000}"/>
    <cellStyle name="Currency 80 2 8 5" xfId="47844" xr:uid="{00000000-0005-0000-0000-0000481F0000}"/>
    <cellStyle name="Currency 80 2 8 6" xfId="47845" xr:uid="{00000000-0005-0000-0000-0000491F0000}"/>
    <cellStyle name="Currency 80 2 8 7" xfId="47846" xr:uid="{00000000-0005-0000-0000-00004A1F0000}"/>
    <cellStyle name="Currency 80 2 9" xfId="47847" xr:uid="{00000000-0005-0000-0000-00004B1F0000}"/>
    <cellStyle name="Currency 80 2 9 2" xfId="47848" xr:uid="{00000000-0005-0000-0000-00004C1F0000}"/>
    <cellStyle name="Currency 80 2 9 2 2" xfId="47849" xr:uid="{00000000-0005-0000-0000-00004D1F0000}"/>
    <cellStyle name="Currency 80 2 9 3" xfId="47850" xr:uid="{00000000-0005-0000-0000-00004E1F0000}"/>
    <cellStyle name="Currency 80 2 9 4" xfId="47851" xr:uid="{00000000-0005-0000-0000-00004F1F0000}"/>
    <cellStyle name="Currency 80 2 9 5" xfId="47852" xr:uid="{00000000-0005-0000-0000-0000501F0000}"/>
    <cellStyle name="Currency 80 3" xfId="4551" xr:uid="{00000000-0005-0000-0000-0000511F0000}"/>
    <cellStyle name="Currency 80 4" xfId="47853" xr:uid="{00000000-0005-0000-0000-0000521F0000}"/>
    <cellStyle name="Currency 80 4 2" xfId="47854" xr:uid="{00000000-0005-0000-0000-0000531F0000}"/>
    <cellStyle name="Currency 80 4 2 2" xfId="47855" xr:uid="{00000000-0005-0000-0000-0000541F0000}"/>
    <cellStyle name="Currency 80 4 2 2 2" xfId="47856" xr:uid="{00000000-0005-0000-0000-0000551F0000}"/>
    <cellStyle name="Currency 80 4 2 3" xfId="47857" xr:uid="{00000000-0005-0000-0000-0000561F0000}"/>
    <cellStyle name="Currency 80 4 2 4" xfId="47858" xr:uid="{00000000-0005-0000-0000-0000571F0000}"/>
    <cellStyle name="Currency 80 4 2 5" xfId="47859" xr:uid="{00000000-0005-0000-0000-0000581F0000}"/>
    <cellStyle name="Currency 80 4 3" xfId="47860" xr:uid="{00000000-0005-0000-0000-0000591F0000}"/>
    <cellStyle name="Currency 80 4 3 2" xfId="47861" xr:uid="{00000000-0005-0000-0000-00005A1F0000}"/>
    <cellStyle name="Currency 80 4 4" xfId="47862" xr:uid="{00000000-0005-0000-0000-00005B1F0000}"/>
    <cellStyle name="Currency 80 4 4 2" xfId="47863" xr:uid="{00000000-0005-0000-0000-00005C1F0000}"/>
    <cellStyle name="Currency 80 4 5" xfId="47864" xr:uid="{00000000-0005-0000-0000-00005D1F0000}"/>
    <cellStyle name="Currency 80 4 6" xfId="47865" xr:uid="{00000000-0005-0000-0000-00005E1F0000}"/>
    <cellStyle name="Currency 80 4 7" xfId="47866" xr:uid="{00000000-0005-0000-0000-00005F1F0000}"/>
    <cellStyle name="Currency 80 4 8" xfId="47867" xr:uid="{00000000-0005-0000-0000-0000601F0000}"/>
    <cellStyle name="Currency 80 5" xfId="47868" xr:uid="{00000000-0005-0000-0000-0000611F0000}"/>
    <cellStyle name="Currency 80 5 2" xfId="47869" xr:uid="{00000000-0005-0000-0000-0000621F0000}"/>
    <cellStyle name="Currency 80 5 2 2" xfId="47870" xr:uid="{00000000-0005-0000-0000-0000631F0000}"/>
    <cellStyle name="Currency 80 5 2 2 2" xfId="47871" xr:uid="{00000000-0005-0000-0000-0000641F0000}"/>
    <cellStyle name="Currency 80 5 2 3" xfId="47872" xr:uid="{00000000-0005-0000-0000-0000651F0000}"/>
    <cellStyle name="Currency 80 5 2 4" xfId="47873" xr:uid="{00000000-0005-0000-0000-0000661F0000}"/>
    <cellStyle name="Currency 80 5 2 5" xfId="47874" xr:uid="{00000000-0005-0000-0000-0000671F0000}"/>
    <cellStyle name="Currency 80 5 3" xfId="47875" xr:uid="{00000000-0005-0000-0000-0000681F0000}"/>
    <cellStyle name="Currency 80 5 3 2" xfId="47876" xr:uid="{00000000-0005-0000-0000-0000691F0000}"/>
    <cellStyle name="Currency 80 5 4" xfId="47877" xr:uid="{00000000-0005-0000-0000-00006A1F0000}"/>
    <cellStyle name="Currency 80 5 4 2" xfId="47878" xr:uid="{00000000-0005-0000-0000-00006B1F0000}"/>
    <cellStyle name="Currency 80 5 5" xfId="47879" xr:uid="{00000000-0005-0000-0000-00006C1F0000}"/>
    <cellStyle name="Currency 80 5 6" xfId="47880" xr:uid="{00000000-0005-0000-0000-00006D1F0000}"/>
    <cellStyle name="Currency 80 5 7" xfId="47881" xr:uid="{00000000-0005-0000-0000-00006E1F0000}"/>
    <cellStyle name="Currency 80 5 8" xfId="47882" xr:uid="{00000000-0005-0000-0000-00006F1F0000}"/>
    <cellStyle name="Currency 81" xfId="4552" xr:uid="{00000000-0005-0000-0000-0000701F0000}"/>
    <cellStyle name="Currency 81 2" xfId="4553" xr:uid="{00000000-0005-0000-0000-0000711F0000}"/>
    <cellStyle name="Currency 81 3" xfId="4554" xr:uid="{00000000-0005-0000-0000-0000721F0000}"/>
    <cellStyle name="Currency 82" xfId="4555" xr:uid="{00000000-0005-0000-0000-0000731F0000}"/>
    <cellStyle name="Currency 82 2" xfId="4556" xr:uid="{00000000-0005-0000-0000-0000741F0000}"/>
    <cellStyle name="Currency 82 3" xfId="4557" xr:uid="{00000000-0005-0000-0000-0000751F0000}"/>
    <cellStyle name="Currency 83" xfId="4558" xr:uid="{00000000-0005-0000-0000-0000761F0000}"/>
    <cellStyle name="Currency 83 2" xfId="4559" xr:uid="{00000000-0005-0000-0000-0000771F0000}"/>
    <cellStyle name="Currency 83 2 2" xfId="4560" xr:uid="{00000000-0005-0000-0000-0000781F0000}"/>
    <cellStyle name="Currency 83 2 3" xfId="4561" xr:uid="{00000000-0005-0000-0000-0000791F0000}"/>
    <cellStyle name="Currency 83 3" xfId="4562" xr:uid="{00000000-0005-0000-0000-00007A1F0000}"/>
    <cellStyle name="Currency 83 4" xfId="4563" xr:uid="{00000000-0005-0000-0000-00007B1F0000}"/>
    <cellStyle name="Currency 84" xfId="4564" xr:uid="{00000000-0005-0000-0000-00007C1F0000}"/>
    <cellStyle name="Currency 84 2" xfId="4565" xr:uid="{00000000-0005-0000-0000-00007D1F0000}"/>
    <cellStyle name="Currency 84 2 2" xfId="4566" xr:uid="{00000000-0005-0000-0000-00007E1F0000}"/>
    <cellStyle name="Currency 84 2 3" xfId="4567" xr:uid="{00000000-0005-0000-0000-00007F1F0000}"/>
    <cellStyle name="Currency 84 3" xfId="4568" xr:uid="{00000000-0005-0000-0000-0000801F0000}"/>
    <cellStyle name="Currency 84 4" xfId="4569" xr:uid="{00000000-0005-0000-0000-0000811F0000}"/>
    <cellStyle name="Currency 85" xfId="4570" xr:uid="{00000000-0005-0000-0000-0000821F0000}"/>
    <cellStyle name="Currency 85 2" xfId="4571" xr:uid="{00000000-0005-0000-0000-0000831F0000}"/>
    <cellStyle name="Currency 85 2 2" xfId="4572" xr:uid="{00000000-0005-0000-0000-0000841F0000}"/>
    <cellStyle name="Currency 85 2 3" xfId="4573" xr:uid="{00000000-0005-0000-0000-0000851F0000}"/>
    <cellStyle name="Currency 85 3" xfId="4574" xr:uid="{00000000-0005-0000-0000-0000861F0000}"/>
    <cellStyle name="Currency 85 4" xfId="4575" xr:uid="{00000000-0005-0000-0000-0000871F0000}"/>
    <cellStyle name="Currency 86" xfId="4576" xr:uid="{00000000-0005-0000-0000-0000881F0000}"/>
    <cellStyle name="Currency 86 2" xfId="4577" xr:uid="{00000000-0005-0000-0000-0000891F0000}"/>
    <cellStyle name="Currency 86 2 2" xfId="4578" xr:uid="{00000000-0005-0000-0000-00008A1F0000}"/>
    <cellStyle name="Currency 86 2 3" xfId="4579" xr:uid="{00000000-0005-0000-0000-00008B1F0000}"/>
    <cellStyle name="Currency 86 3" xfId="4580" xr:uid="{00000000-0005-0000-0000-00008C1F0000}"/>
    <cellStyle name="Currency 86 4" xfId="4581" xr:uid="{00000000-0005-0000-0000-00008D1F0000}"/>
    <cellStyle name="Currency 87" xfId="4582" xr:uid="{00000000-0005-0000-0000-00008E1F0000}"/>
    <cellStyle name="Currency 87 2" xfId="4583" xr:uid="{00000000-0005-0000-0000-00008F1F0000}"/>
    <cellStyle name="Currency 87 2 2" xfId="4584" xr:uid="{00000000-0005-0000-0000-0000901F0000}"/>
    <cellStyle name="Currency 87 2 3" xfId="4585" xr:uid="{00000000-0005-0000-0000-0000911F0000}"/>
    <cellStyle name="Currency 87 3" xfId="4586" xr:uid="{00000000-0005-0000-0000-0000921F0000}"/>
    <cellStyle name="Currency 87 4" xfId="4587" xr:uid="{00000000-0005-0000-0000-0000931F0000}"/>
    <cellStyle name="Currency 88" xfId="4588" xr:uid="{00000000-0005-0000-0000-0000941F0000}"/>
    <cellStyle name="Currency 88 2" xfId="4589" xr:uid="{00000000-0005-0000-0000-0000951F0000}"/>
    <cellStyle name="Currency 88 2 2" xfId="4590" xr:uid="{00000000-0005-0000-0000-0000961F0000}"/>
    <cellStyle name="Currency 88 2 3" xfId="4591" xr:uid="{00000000-0005-0000-0000-0000971F0000}"/>
    <cellStyle name="Currency 88 3" xfId="4592" xr:uid="{00000000-0005-0000-0000-0000981F0000}"/>
    <cellStyle name="Currency 88 4" xfId="4593" xr:uid="{00000000-0005-0000-0000-0000991F0000}"/>
    <cellStyle name="Currency 89" xfId="4594" xr:uid="{00000000-0005-0000-0000-00009A1F0000}"/>
    <cellStyle name="Currency 89 2" xfId="4595" xr:uid="{00000000-0005-0000-0000-00009B1F0000}"/>
    <cellStyle name="Currency 89 3" xfId="4596" xr:uid="{00000000-0005-0000-0000-00009C1F0000}"/>
    <cellStyle name="Currency 9" xfId="4597" xr:uid="{00000000-0005-0000-0000-00009D1F0000}"/>
    <cellStyle name="Currency 9 2" xfId="4598" xr:uid="{00000000-0005-0000-0000-00009E1F0000}"/>
    <cellStyle name="Currency 9 2 2" xfId="4599" xr:uid="{00000000-0005-0000-0000-00009F1F0000}"/>
    <cellStyle name="Currency 9 2 2 2" xfId="4600" xr:uid="{00000000-0005-0000-0000-0000A01F0000}"/>
    <cellStyle name="Currency 9 2 2 2 2" xfId="4601" xr:uid="{00000000-0005-0000-0000-0000A11F0000}"/>
    <cellStyle name="Currency 9 2 2 2 3" xfId="4602" xr:uid="{00000000-0005-0000-0000-0000A21F0000}"/>
    <cellStyle name="Currency 9 2 2 3" xfId="4603" xr:uid="{00000000-0005-0000-0000-0000A31F0000}"/>
    <cellStyle name="Currency 9 2 2 3 2" xfId="47883" xr:uid="{00000000-0005-0000-0000-0000A41F0000}"/>
    <cellStyle name="Currency 9 2 2 4" xfId="4604" xr:uid="{00000000-0005-0000-0000-0000A51F0000}"/>
    <cellStyle name="Currency 9 2 3" xfId="4605" xr:uid="{00000000-0005-0000-0000-0000A61F0000}"/>
    <cellStyle name="Currency 9 2 3 2" xfId="4606" xr:uid="{00000000-0005-0000-0000-0000A71F0000}"/>
    <cellStyle name="Currency 9 2 3 3" xfId="4607" xr:uid="{00000000-0005-0000-0000-0000A81F0000}"/>
    <cellStyle name="Currency 9 2 4" xfId="4608" xr:uid="{00000000-0005-0000-0000-0000A91F0000}"/>
    <cellStyle name="Currency 9 2 4 2" xfId="4609" xr:uid="{00000000-0005-0000-0000-0000AA1F0000}"/>
    <cellStyle name="Currency 9 2 4 3" xfId="4610" xr:uid="{00000000-0005-0000-0000-0000AB1F0000}"/>
    <cellStyle name="Currency 9 2 5" xfId="4611" xr:uid="{00000000-0005-0000-0000-0000AC1F0000}"/>
    <cellStyle name="Currency 9 2 5 2" xfId="47884" xr:uid="{00000000-0005-0000-0000-0000AD1F0000}"/>
    <cellStyle name="Currency 9 2 6" xfId="4612" xr:uid="{00000000-0005-0000-0000-0000AE1F0000}"/>
    <cellStyle name="Currency 9 2 7" xfId="4613" xr:uid="{00000000-0005-0000-0000-0000AF1F0000}"/>
    <cellStyle name="Currency 9 3" xfId="4614" xr:uid="{00000000-0005-0000-0000-0000B01F0000}"/>
    <cellStyle name="Currency 9 3 2" xfId="4615" xr:uid="{00000000-0005-0000-0000-0000B11F0000}"/>
    <cellStyle name="Currency 9 3 2 2" xfId="4616" xr:uid="{00000000-0005-0000-0000-0000B21F0000}"/>
    <cellStyle name="Currency 9 3 2 2 2" xfId="4617" xr:uid="{00000000-0005-0000-0000-0000B31F0000}"/>
    <cellStyle name="Currency 9 3 2 2 3" xfId="4618" xr:uid="{00000000-0005-0000-0000-0000B41F0000}"/>
    <cellStyle name="Currency 9 3 2 3" xfId="4619" xr:uid="{00000000-0005-0000-0000-0000B51F0000}"/>
    <cellStyle name="Currency 9 3 2 4" xfId="4620" xr:uid="{00000000-0005-0000-0000-0000B61F0000}"/>
    <cellStyle name="Currency 9 3 3" xfId="4621" xr:uid="{00000000-0005-0000-0000-0000B71F0000}"/>
    <cellStyle name="Currency 9 3 3 2" xfId="4622" xr:uid="{00000000-0005-0000-0000-0000B81F0000}"/>
    <cellStyle name="Currency 9 3 3 3" xfId="4623" xr:uid="{00000000-0005-0000-0000-0000B91F0000}"/>
    <cellStyle name="Currency 9 3 4" xfId="4624" xr:uid="{00000000-0005-0000-0000-0000BA1F0000}"/>
    <cellStyle name="Currency 9 3 4 2" xfId="4625" xr:uid="{00000000-0005-0000-0000-0000BB1F0000}"/>
    <cellStyle name="Currency 9 3 4 3" xfId="4626" xr:uid="{00000000-0005-0000-0000-0000BC1F0000}"/>
    <cellStyle name="Currency 9 3 5" xfId="4627" xr:uid="{00000000-0005-0000-0000-0000BD1F0000}"/>
    <cellStyle name="Currency 9 3 6" xfId="4628" xr:uid="{00000000-0005-0000-0000-0000BE1F0000}"/>
    <cellStyle name="Currency 9 3 7" xfId="4629" xr:uid="{00000000-0005-0000-0000-0000BF1F0000}"/>
    <cellStyle name="Currency 9 4" xfId="4630" xr:uid="{00000000-0005-0000-0000-0000C01F0000}"/>
    <cellStyle name="Currency 9 4 2" xfId="4631" xr:uid="{00000000-0005-0000-0000-0000C11F0000}"/>
    <cellStyle name="Currency 9 4 2 2" xfId="47885" xr:uid="{00000000-0005-0000-0000-0000C21F0000}"/>
    <cellStyle name="Currency 9 4 3" xfId="4632" xr:uid="{00000000-0005-0000-0000-0000C31F0000}"/>
    <cellStyle name="Currency 9 5" xfId="4633" xr:uid="{00000000-0005-0000-0000-0000C41F0000}"/>
    <cellStyle name="Currency 9 5 2" xfId="47886" xr:uid="{00000000-0005-0000-0000-0000C51F0000}"/>
    <cellStyle name="Currency 9 6" xfId="4634" xr:uid="{00000000-0005-0000-0000-0000C61F0000}"/>
    <cellStyle name="Currency 9 7" xfId="4635" xr:uid="{00000000-0005-0000-0000-0000C71F0000}"/>
    <cellStyle name="Currency 90" xfId="4636" xr:uid="{00000000-0005-0000-0000-0000C81F0000}"/>
    <cellStyle name="Currency 90 2" xfId="4637" xr:uid="{00000000-0005-0000-0000-0000C91F0000}"/>
    <cellStyle name="Currency 90 2 2" xfId="4638" xr:uid="{00000000-0005-0000-0000-0000CA1F0000}"/>
    <cellStyle name="Currency 90 2 3" xfId="4639" xr:uid="{00000000-0005-0000-0000-0000CB1F0000}"/>
    <cellStyle name="Currency 90 3" xfId="4640" xr:uid="{00000000-0005-0000-0000-0000CC1F0000}"/>
    <cellStyle name="Currency 90 3 2" xfId="4641" xr:uid="{00000000-0005-0000-0000-0000CD1F0000}"/>
    <cellStyle name="Currency 90 3 3" xfId="4642" xr:uid="{00000000-0005-0000-0000-0000CE1F0000}"/>
    <cellStyle name="Currency 90 4" xfId="4643" xr:uid="{00000000-0005-0000-0000-0000CF1F0000}"/>
    <cellStyle name="Currency 90 5" xfId="4644" xr:uid="{00000000-0005-0000-0000-0000D01F0000}"/>
    <cellStyle name="Currency 90 6" xfId="4645" xr:uid="{00000000-0005-0000-0000-0000D11F0000}"/>
    <cellStyle name="Currency 91" xfId="4646" xr:uid="{00000000-0005-0000-0000-0000D21F0000}"/>
    <cellStyle name="Currency 91 2" xfId="4647" xr:uid="{00000000-0005-0000-0000-0000D31F0000}"/>
    <cellStyle name="Currency 91 2 2" xfId="4648" xr:uid="{00000000-0005-0000-0000-0000D41F0000}"/>
    <cellStyle name="Currency 91 2 3" xfId="4649" xr:uid="{00000000-0005-0000-0000-0000D51F0000}"/>
    <cellStyle name="Currency 91 3" xfId="4650" xr:uid="{00000000-0005-0000-0000-0000D61F0000}"/>
    <cellStyle name="Currency 91 3 2" xfId="4651" xr:uid="{00000000-0005-0000-0000-0000D71F0000}"/>
    <cellStyle name="Currency 91 3 3" xfId="4652" xr:uid="{00000000-0005-0000-0000-0000D81F0000}"/>
    <cellStyle name="Currency 91 4" xfId="4653" xr:uid="{00000000-0005-0000-0000-0000D91F0000}"/>
    <cellStyle name="Currency 91 5" xfId="4654" xr:uid="{00000000-0005-0000-0000-0000DA1F0000}"/>
    <cellStyle name="Currency 91 6" xfId="4655" xr:uid="{00000000-0005-0000-0000-0000DB1F0000}"/>
    <cellStyle name="Currency 92" xfId="4656" xr:uid="{00000000-0005-0000-0000-0000DC1F0000}"/>
    <cellStyle name="Currency 92 2" xfId="4657" xr:uid="{00000000-0005-0000-0000-0000DD1F0000}"/>
    <cellStyle name="Currency 92 2 2" xfId="4658" xr:uid="{00000000-0005-0000-0000-0000DE1F0000}"/>
    <cellStyle name="Currency 92 2 3" xfId="4659" xr:uid="{00000000-0005-0000-0000-0000DF1F0000}"/>
    <cellStyle name="Currency 92 3" xfId="4660" xr:uid="{00000000-0005-0000-0000-0000E01F0000}"/>
    <cellStyle name="Currency 92 3 2" xfId="4661" xr:uid="{00000000-0005-0000-0000-0000E11F0000}"/>
    <cellStyle name="Currency 92 3 3" xfId="4662" xr:uid="{00000000-0005-0000-0000-0000E21F0000}"/>
    <cellStyle name="Currency 92 4" xfId="4663" xr:uid="{00000000-0005-0000-0000-0000E31F0000}"/>
    <cellStyle name="Currency 92 5" xfId="4664" xr:uid="{00000000-0005-0000-0000-0000E41F0000}"/>
    <cellStyle name="Currency 92 6" xfId="4665" xr:uid="{00000000-0005-0000-0000-0000E51F0000}"/>
    <cellStyle name="Currency 93" xfId="4666" xr:uid="{00000000-0005-0000-0000-0000E61F0000}"/>
    <cellStyle name="Currency 93 2" xfId="4667" xr:uid="{00000000-0005-0000-0000-0000E71F0000}"/>
    <cellStyle name="Currency 93 2 2" xfId="4668" xr:uid="{00000000-0005-0000-0000-0000E81F0000}"/>
    <cellStyle name="Currency 93 2 3" xfId="4669" xr:uid="{00000000-0005-0000-0000-0000E91F0000}"/>
    <cellStyle name="Currency 93 3" xfId="4670" xr:uid="{00000000-0005-0000-0000-0000EA1F0000}"/>
    <cellStyle name="Currency 93 3 2" xfId="4671" xr:uid="{00000000-0005-0000-0000-0000EB1F0000}"/>
    <cellStyle name="Currency 93 3 3" xfId="4672" xr:uid="{00000000-0005-0000-0000-0000EC1F0000}"/>
    <cellStyle name="Currency 93 4" xfId="4673" xr:uid="{00000000-0005-0000-0000-0000ED1F0000}"/>
    <cellStyle name="Currency 93 5" xfId="4674" xr:uid="{00000000-0005-0000-0000-0000EE1F0000}"/>
    <cellStyle name="Currency 93 6" xfId="4675" xr:uid="{00000000-0005-0000-0000-0000EF1F0000}"/>
    <cellStyle name="Currency 94" xfId="4676" xr:uid="{00000000-0005-0000-0000-0000F01F0000}"/>
    <cellStyle name="Currency 94 2" xfId="4677" xr:uid="{00000000-0005-0000-0000-0000F11F0000}"/>
    <cellStyle name="Currency 94 2 2" xfId="4678" xr:uid="{00000000-0005-0000-0000-0000F21F0000}"/>
    <cellStyle name="Currency 94 2 3" xfId="4679" xr:uid="{00000000-0005-0000-0000-0000F31F0000}"/>
    <cellStyle name="Currency 94 3" xfId="4680" xr:uid="{00000000-0005-0000-0000-0000F41F0000}"/>
    <cellStyle name="Currency 94 3 2" xfId="4681" xr:uid="{00000000-0005-0000-0000-0000F51F0000}"/>
    <cellStyle name="Currency 94 3 3" xfId="4682" xr:uid="{00000000-0005-0000-0000-0000F61F0000}"/>
    <cellStyle name="Currency 94 4" xfId="4683" xr:uid="{00000000-0005-0000-0000-0000F71F0000}"/>
    <cellStyle name="Currency 94 5" xfId="4684" xr:uid="{00000000-0005-0000-0000-0000F81F0000}"/>
    <cellStyle name="Currency 94 6" xfId="4685" xr:uid="{00000000-0005-0000-0000-0000F91F0000}"/>
    <cellStyle name="Currency 95" xfId="4686" xr:uid="{00000000-0005-0000-0000-0000FA1F0000}"/>
    <cellStyle name="Currency 95 2" xfId="4687" xr:uid="{00000000-0005-0000-0000-0000FB1F0000}"/>
    <cellStyle name="Currency 95 2 2" xfId="4688" xr:uid="{00000000-0005-0000-0000-0000FC1F0000}"/>
    <cellStyle name="Currency 95 2 3" xfId="4689" xr:uid="{00000000-0005-0000-0000-0000FD1F0000}"/>
    <cellStyle name="Currency 95 3" xfId="4690" xr:uid="{00000000-0005-0000-0000-0000FE1F0000}"/>
    <cellStyle name="Currency 95 3 2" xfId="4691" xr:uid="{00000000-0005-0000-0000-0000FF1F0000}"/>
    <cellStyle name="Currency 95 3 3" xfId="4692" xr:uid="{00000000-0005-0000-0000-000000200000}"/>
    <cellStyle name="Currency 95 4" xfId="4693" xr:uid="{00000000-0005-0000-0000-000001200000}"/>
    <cellStyle name="Currency 95 5" xfId="4694" xr:uid="{00000000-0005-0000-0000-000002200000}"/>
    <cellStyle name="Currency 95 6" xfId="4695" xr:uid="{00000000-0005-0000-0000-000003200000}"/>
    <cellStyle name="Currency 96" xfId="4696" xr:uid="{00000000-0005-0000-0000-000004200000}"/>
    <cellStyle name="Currency 96 2" xfId="4697" xr:uid="{00000000-0005-0000-0000-000005200000}"/>
    <cellStyle name="Currency 96 2 2" xfId="4698" xr:uid="{00000000-0005-0000-0000-000006200000}"/>
    <cellStyle name="Currency 96 2 3" xfId="4699" xr:uid="{00000000-0005-0000-0000-000007200000}"/>
    <cellStyle name="Currency 96 3" xfId="4700" xr:uid="{00000000-0005-0000-0000-000008200000}"/>
    <cellStyle name="Currency 96 4" xfId="4701" xr:uid="{00000000-0005-0000-0000-000009200000}"/>
    <cellStyle name="Currency 96 5" xfId="4702" xr:uid="{00000000-0005-0000-0000-00000A200000}"/>
    <cellStyle name="Currency 97" xfId="4703" xr:uid="{00000000-0005-0000-0000-00000B200000}"/>
    <cellStyle name="Currency 97 2" xfId="4704" xr:uid="{00000000-0005-0000-0000-00000C200000}"/>
    <cellStyle name="Currency 97 2 2" xfId="4705" xr:uid="{00000000-0005-0000-0000-00000D200000}"/>
    <cellStyle name="Currency 97 2 3" xfId="4706" xr:uid="{00000000-0005-0000-0000-00000E200000}"/>
    <cellStyle name="Currency 97 3" xfId="4707" xr:uid="{00000000-0005-0000-0000-00000F200000}"/>
    <cellStyle name="Currency 97 3 2" xfId="4708" xr:uid="{00000000-0005-0000-0000-000010200000}"/>
    <cellStyle name="Currency 97 3 3" xfId="4709" xr:uid="{00000000-0005-0000-0000-000011200000}"/>
    <cellStyle name="Currency 97 4" xfId="4710" xr:uid="{00000000-0005-0000-0000-000012200000}"/>
    <cellStyle name="Currency 97 5" xfId="4711" xr:uid="{00000000-0005-0000-0000-000013200000}"/>
    <cellStyle name="Currency 97 6" xfId="4712" xr:uid="{00000000-0005-0000-0000-000014200000}"/>
    <cellStyle name="Currency 98" xfId="4713" xr:uid="{00000000-0005-0000-0000-000015200000}"/>
    <cellStyle name="Currency 98 2" xfId="4714" xr:uid="{00000000-0005-0000-0000-000016200000}"/>
    <cellStyle name="Currency 98 2 2" xfId="4715" xr:uid="{00000000-0005-0000-0000-000017200000}"/>
    <cellStyle name="Currency 98 2 3" xfId="4716" xr:uid="{00000000-0005-0000-0000-000018200000}"/>
    <cellStyle name="Currency 98 3" xfId="4717" xr:uid="{00000000-0005-0000-0000-000019200000}"/>
    <cellStyle name="Currency 98 3 2" xfId="4718" xr:uid="{00000000-0005-0000-0000-00001A200000}"/>
    <cellStyle name="Currency 98 3 3" xfId="4719" xr:uid="{00000000-0005-0000-0000-00001B200000}"/>
    <cellStyle name="Currency 98 4" xfId="4720" xr:uid="{00000000-0005-0000-0000-00001C200000}"/>
    <cellStyle name="Currency 98 5" xfId="4721" xr:uid="{00000000-0005-0000-0000-00001D200000}"/>
    <cellStyle name="Currency 98 6" xfId="4722" xr:uid="{00000000-0005-0000-0000-00001E200000}"/>
    <cellStyle name="Currency 99" xfId="4723" xr:uid="{00000000-0005-0000-0000-00001F200000}"/>
    <cellStyle name="Currency 99 2" xfId="4724" xr:uid="{00000000-0005-0000-0000-000020200000}"/>
    <cellStyle name="Currency 99 2 2" xfId="4725" xr:uid="{00000000-0005-0000-0000-000021200000}"/>
    <cellStyle name="Currency 99 2 3" xfId="4726" xr:uid="{00000000-0005-0000-0000-000022200000}"/>
    <cellStyle name="Currency 99 3" xfId="4727" xr:uid="{00000000-0005-0000-0000-000023200000}"/>
    <cellStyle name="Currency 99 4" xfId="4728" xr:uid="{00000000-0005-0000-0000-000024200000}"/>
    <cellStyle name="Currency 99 5" xfId="4729" xr:uid="{00000000-0005-0000-0000-000025200000}"/>
    <cellStyle name="Currency0" xfId="72" xr:uid="{00000000-0005-0000-0000-000026200000}"/>
    <cellStyle name="Currency0 2" xfId="73" xr:uid="{00000000-0005-0000-0000-000027200000}"/>
    <cellStyle name="Currency0 2 2" xfId="4730" xr:uid="{00000000-0005-0000-0000-000028200000}"/>
    <cellStyle name="d051694" xfId="4731" xr:uid="{00000000-0005-0000-0000-000029200000}"/>
    <cellStyle name="d051694 2" xfId="4732" xr:uid="{00000000-0005-0000-0000-00002A200000}"/>
    <cellStyle name="d051694 2 2" xfId="4733" xr:uid="{00000000-0005-0000-0000-00002B200000}"/>
    <cellStyle name="d051694 2 3" xfId="4734" xr:uid="{00000000-0005-0000-0000-00002C200000}"/>
    <cellStyle name="d051694 2 4" xfId="4735" xr:uid="{00000000-0005-0000-0000-00002D200000}"/>
    <cellStyle name="d051694 2 5" xfId="4736" xr:uid="{00000000-0005-0000-0000-00002E200000}"/>
    <cellStyle name="d051694 3" xfId="4737" xr:uid="{00000000-0005-0000-0000-00002F200000}"/>
    <cellStyle name="d051694 3 2" xfId="4738" xr:uid="{00000000-0005-0000-0000-000030200000}"/>
    <cellStyle name="d051694 3 3" xfId="4739" xr:uid="{00000000-0005-0000-0000-000031200000}"/>
    <cellStyle name="d051694 3 4" xfId="4740" xr:uid="{00000000-0005-0000-0000-000032200000}"/>
    <cellStyle name="d051694 3 5" xfId="4741" xr:uid="{00000000-0005-0000-0000-000033200000}"/>
    <cellStyle name="d051694 4" xfId="4742" xr:uid="{00000000-0005-0000-0000-000034200000}"/>
    <cellStyle name="d051694 4 2" xfId="4743" xr:uid="{00000000-0005-0000-0000-000035200000}"/>
    <cellStyle name="d051694 4 3" xfId="4744" xr:uid="{00000000-0005-0000-0000-000036200000}"/>
    <cellStyle name="d051694 5" xfId="4745" xr:uid="{00000000-0005-0000-0000-000037200000}"/>
    <cellStyle name="d051694 6" xfId="4746" xr:uid="{00000000-0005-0000-0000-000038200000}"/>
    <cellStyle name="d051694 7" xfId="4747" xr:uid="{00000000-0005-0000-0000-000039200000}"/>
    <cellStyle name="d051694 8" xfId="4748" xr:uid="{00000000-0005-0000-0000-00003A200000}"/>
    <cellStyle name="d930915" xfId="4749" xr:uid="{00000000-0005-0000-0000-00003B200000}"/>
    <cellStyle name="d930915 2" xfId="4750" xr:uid="{00000000-0005-0000-0000-00003C200000}"/>
    <cellStyle name="d930915 2 2" xfId="4751" xr:uid="{00000000-0005-0000-0000-00003D200000}"/>
    <cellStyle name="d930915 2 3" xfId="4752" xr:uid="{00000000-0005-0000-0000-00003E200000}"/>
    <cellStyle name="d930915 2 4" xfId="4753" xr:uid="{00000000-0005-0000-0000-00003F200000}"/>
    <cellStyle name="d930915 2 5" xfId="4754" xr:uid="{00000000-0005-0000-0000-000040200000}"/>
    <cellStyle name="d930915 3" xfId="4755" xr:uid="{00000000-0005-0000-0000-000041200000}"/>
    <cellStyle name="d930915 3 2" xfId="4756" xr:uid="{00000000-0005-0000-0000-000042200000}"/>
    <cellStyle name="d930915 3 3" xfId="4757" xr:uid="{00000000-0005-0000-0000-000043200000}"/>
    <cellStyle name="d930915 3 4" xfId="4758" xr:uid="{00000000-0005-0000-0000-000044200000}"/>
    <cellStyle name="d930915 3 5" xfId="4759" xr:uid="{00000000-0005-0000-0000-000045200000}"/>
    <cellStyle name="d930915 4" xfId="4760" xr:uid="{00000000-0005-0000-0000-000046200000}"/>
    <cellStyle name="d930915 4 2" xfId="4761" xr:uid="{00000000-0005-0000-0000-000047200000}"/>
    <cellStyle name="d930915 4 3" xfId="4762" xr:uid="{00000000-0005-0000-0000-000048200000}"/>
    <cellStyle name="d930915 5" xfId="4763" xr:uid="{00000000-0005-0000-0000-000049200000}"/>
    <cellStyle name="d930915 6" xfId="4764" xr:uid="{00000000-0005-0000-0000-00004A200000}"/>
    <cellStyle name="d930915 7" xfId="4765" xr:uid="{00000000-0005-0000-0000-00004B200000}"/>
    <cellStyle name="d930915 8" xfId="4766" xr:uid="{00000000-0005-0000-0000-00004C200000}"/>
    <cellStyle name="Date" xfId="74" xr:uid="{00000000-0005-0000-0000-00004D200000}"/>
    <cellStyle name="Date 2" xfId="75" xr:uid="{00000000-0005-0000-0000-00004E200000}"/>
    <cellStyle name="Date 2 2" xfId="4767" xr:uid="{00000000-0005-0000-0000-00004F200000}"/>
    <cellStyle name="Date Short" xfId="4768" xr:uid="{00000000-0005-0000-0000-000050200000}"/>
    <cellStyle name="Date Short 2" xfId="4769" xr:uid="{00000000-0005-0000-0000-000051200000}"/>
    <cellStyle name="Date Short 2 2" xfId="4770" xr:uid="{00000000-0005-0000-0000-000052200000}"/>
    <cellStyle name="Date Short 2 3" xfId="4771" xr:uid="{00000000-0005-0000-0000-000053200000}"/>
    <cellStyle name="Date Short 3" xfId="4772" xr:uid="{00000000-0005-0000-0000-000054200000}"/>
    <cellStyle name="Date Short 4" xfId="4773" xr:uid="{00000000-0005-0000-0000-000055200000}"/>
    <cellStyle name="Date Short 5" xfId="4774" xr:uid="{00000000-0005-0000-0000-000056200000}"/>
    <cellStyle name="Date Short 6" xfId="4775" xr:uid="{00000000-0005-0000-0000-000057200000}"/>
    <cellStyle name="Description" xfId="4776" xr:uid="{00000000-0005-0000-0000-000058200000}"/>
    <cellStyle name="Description 2" xfId="4777" xr:uid="{00000000-0005-0000-0000-000059200000}"/>
    <cellStyle name="Description 2 2" xfId="4778" xr:uid="{00000000-0005-0000-0000-00005A200000}"/>
    <cellStyle name="Description 2 3" xfId="4779" xr:uid="{00000000-0005-0000-0000-00005B200000}"/>
    <cellStyle name="Description 3" xfId="4780" xr:uid="{00000000-0005-0000-0000-00005C200000}"/>
    <cellStyle name="Description 4" xfId="4781" xr:uid="{00000000-0005-0000-0000-00005D200000}"/>
    <cellStyle name="Dezimal [0]_Compiling Utility Macros" xfId="4782" xr:uid="{00000000-0005-0000-0000-00005E200000}"/>
    <cellStyle name="Dezimal_Compiling Utility Macros" xfId="4783" xr:uid="{00000000-0005-0000-0000-00005F200000}"/>
    <cellStyle name="Ed's Changes" xfId="4784" xr:uid="{00000000-0005-0000-0000-000060200000}"/>
    <cellStyle name="Ed's Changes 2" xfId="4785" xr:uid="{00000000-0005-0000-0000-000061200000}"/>
    <cellStyle name="Ed's Changes 2 2" xfId="4786" xr:uid="{00000000-0005-0000-0000-000062200000}"/>
    <cellStyle name="Ed's Changes 2 3" xfId="4787" xr:uid="{00000000-0005-0000-0000-000063200000}"/>
    <cellStyle name="Ed's Changes 3" xfId="4788" xr:uid="{00000000-0005-0000-0000-000064200000}"/>
    <cellStyle name="Ed's Changes 4" xfId="4789" xr:uid="{00000000-0005-0000-0000-000065200000}"/>
    <cellStyle name="Ed's Changes 5" xfId="4790" xr:uid="{00000000-0005-0000-0000-000066200000}"/>
    <cellStyle name="Ed's Changes 6" xfId="4791" xr:uid="{00000000-0005-0000-0000-000067200000}"/>
    <cellStyle name="Enter Currency (0)" xfId="4792" xr:uid="{00000000-0005-0000-0000-000068200000}"/>
    <cellStyle name="Enter Currency (0) 2" xfId="4793" xr:uid="{00000000-0005-0000-0000-000069200000}"/>
    <cellStyle name="Enter Currency (0) 2 2" xfId="4794" xr:uid="{00000000-0005-0000-0000-00006A200000}"/>
    <cellStyle name="Enter Currency (0) 2 2 2" xfId="4795" xr:uid="{00000000-0005-0000-0000-00006B200000}"/>
    <cellStyle name="Enter Currency (0) 2 2 2 2" xfId="47887" xr:uid="{00000000-0005-0000-0000-00006C200000}"/>
    <cellStyle name="Enter Currency (0) 2 2 3" xfId="4796" xr:uid="{00000000-0005-0000-0000-00006D200000}"/>
    <cellStyle name="Enter Currency (0) 2 2 3 2" xfId="47888" xr:uid="{00000000-0005-0000-0000-00006E200000}"/>
    <cellStyle name="Enter Currency (0) 2 2 4" xfId="4797" xr:uid="{00000000-0005-0000-0000-00006F200000}"/>
    <cellStyle name="Enter Currency (0) 2 2 5" xfId="4798" xr:uid="{00000000-0005-0000-0000-000070200000}"/>
    <cellStyle name="Enter Currency (0) 2 3" xfId="4799" xr:uid="{00000000-0005-0000-0000-000071200000}"/>
    <cellStyle name="Enter Currency (0) 2 3 2" xfId="47889" xr:uid="{00000000-0005-0000-0000-000072200000}"/>
    <cellStyle name="Enter Currency (0) 2 4" xfId="4800" xr:uid="{00000000-0005-0000-0000-000073200000}"/>
    <cellStyle name="Enter Currency (0) 2 4 2" xfId="47890" xr:uid="{00000000-0005-0000-0000-000074200000}"/>
    <cellStyle name="Enter Currency (0) 2 5" xfId="4801" xr:uid="{00000000-0005-0000-0000-000075200000}"/>
    <cellStyle name="Enter Currency (0) 2 6" xfId="4802" xr:uid="{00000000-0005-0000-0000-000076200000}"/>
    <cellStyle name="Enter Currency (0) 2_County Purchase SB-04-2011 - System Change Requests for Contact Center and PACE" xfId="47891" xr:uid="{00000000-0005-0000-0000-000077200000}"/>
    <cellStyle name="Enter Currency (0) 3" xfId="4803" xr:uid="{00000000-0005-0000-0000-000078200000}"/>
    <cellStyle name="Enter Currency (0) 3 2" xfId="4804" xr:uid="{00000000-0005-0000-0000-000079200000}"/>
    <cellStyle name="Enter Currency (0) 3 2 2" xfId="4805" xr:uid="{00000000-0005-0000-0000-00007A200000}"/>
    <cellStyle name="Enter Currency (0) 3 2 3" xfId="4806" xr:uid="{00000000-0005-0000-0000-00007B200000}"/>
    <cellStyle name="Enter Currency (0) 3 3" xfId="4807" xr:uid="{00000000-0005-0000-0000-00007C200000}"/>
    <cellStyle name="Enter Currency (0) 3 3 2" xfId="47892" xr:uid="{00000000-0005-0000-0000-00007D200000}"/>
    <cellStyle name="Enter Currency (0) 3 4" xfId="4808" xr:uid="{00000000-0005-0000-0000-00007E200000}"/>
    <cellStyle name="Enter Currency (0) 3 5" xfId="4809" xr:uid="{00000000-0005-0000-0000-00007F200000}"/>
    <cellStyle name="Enter Currency (0) 4" xfId="4810" xr:uid="{00000000-0005-0000-0000-000080200000}"/>
    <cellStyle name="Enter Currency (0) 4 2" xfId="4811" xr:uid="{00000000-0005-0000-0000-000081200000}"/>
    <cellStyle name="Enter Currency (0) 4 3" xfId="4812" xr:uid="{00000000-0005-0000-0000-000082200000}"/>
    <cellStyle name="Enter Currency (0) 4 4" xfId="4813" xr:uid="{00000000-0005-0000-0000-000083200000}"/>
    <cellStyle name="Enter Currency (0) 5" xfId="4814" xr:uid="{00000000-0005-0000-0000-000084200000}"/>
    <cellStyle name="Enter Currency (0) 5 2" xfId="47893" xr:uid="{00000000-0005-0000-0000-000085200000}"/>
    <cellStyle name="Enter Currency (0) 6" xfId="4815" xr:uid="{00000000-0005-0000-0000-000086200000}"/>
    <cellStyle name="Enter Currency (0) 6 2" xfId="47894" xr:uid="{00000000-0005-0000-0000-000087200000}"/>
    <cellStyle name="Enter Currency (0) 7" xfId="4816" xr:uid="{00000000-0005-0000-0000-000088200000}"/>
    <cellStyle name="Enter Currency (0) 8" xfId="4817" xr:uid="{00000000-0005-0000-0000-000089200000}"/>
    <cellStyle name="Enter Currency (2)" xfId="4818" xr:uid="{00000000-0005-0000-0000-00008A200000}"/>
    <cellStyle name="Enter Currency (2) 2" xfId="4819" xr:uid="{00000000-0005-0000-0000-00008B200000}"/>
    <cellStyle name="Enter Currency (2) 2 2" xfId="4820" xr:uid="{00000000-0005-0000-0000-00008C200000}"/>
    <cellStyle name="Enter Currency (2) 2 3" xfId="4821" xr:uid="{00000000-0005-0000-0000-00008D200000}"/>
    <cellStyle name="Enter Currency (2) 3" xfId="4822" xr:uid="{00000000-0005-0000-0000-00008E200000}"/>
    <cellStyle name="Enter Currency (2) 3 2" xfId="4823" xr:uid="{00000000-0005-0000-0000-00008F200000}"/>
    <cellStyle name="Enter Currency (2) 3 3" xfId="4824" xr:uid="{00000000-0005-0000-0000-000090200000}"/>
    <cellStyle name="Enter Currency (2) 4" xfId="4825" xr:uid="{00000000-0005-0000-0000-000091200000}"/>
    <cellStyle name="Enter Currency (2) 4 2" xfId="4826" xr:uid="{00000000-0005-0000-0000-000092200000}"/>
    <cellStyle name="Enter Currency (2) 4 3" xfId="4827" xr:uid="{00000000-0005-0000-0000-000093200000}"/>
    <cellStyle name="Enter Currency (2) 5" xfId="4828" xr:uid="{00000000-0005-0000-0000-000094200000}"/>
    <cellStyle name="Enter Currency (2) 6" xfId="4829" xr:uid="{00000000-0005-0000-0000-000095200000}"/>
    <cellStyle name="Enter Currency (2) 7" xfId="4830" xr:uid="{00000000-0005-0000-0000-000096200000}"/>
    <cellStyle name="Enter Currency (2) 8" xfId="4831" xr:uid="{00000000-0005-0000-0000-000097200000}"/>
    <cellStyle name="Enter Units (0)" xfId="4832" xr:uid="{00000000-0005-0000-0000-000098200000}"/>
    <cellStyle name="Enter Units (0) 2" xfId="4833" xr:uid="{00000000-0005-0000-0000-000099200000}"/>
    <cellStyle name="Enter Units (0) 2 2" xfId="4834" xr:uid="{00000000-0005-0000-0000-00009A200000}"/>
    <cellStyle name="Enter Units (0) 2 2 2" xfId="4835" xr:uid="{00000000-0005-0000-0000-00009B200000}"/>
    <cellStyle name="Enter Units (0) 2 2 2 2" xfId="47895" xr:uid="{00000000-0005-0000-0000-00009C200000}"/>
    <cellStyle name="Enter Units (0) 2 2 3" xfId="4836" xr:uid="{00000000-0005-0000-0000-00009D200000}"/>
    <cellStyle name="Enter Units (0) 2 2 3 2" xfId="47896" xr:uid="{00000000-0005-0000-0000-00009E200000}"/>
    <cellStyle name="Enter Units (0) 2 2 4" xfId="4837" xr:uid="{00000000-0005-0000-0000-00009F200000}"/>
    <cellStyle name="Enter Units (0) 2 2 5" xfId="4838" xr:uid="{00000000-0005-0000-0000-0000A0200000}"/>
    <cellStyle name="Enter Units (0) 2 3" xfId="4839" xr:uid="{00000000-0005-0000-0000-0000A1200000}"/>
    <cellStyle name="Enter Units (0) 2 3 2" xfId="47897" xr:uid="{00000000-0005-0000-0000-0000A2200000}"/>
    <cellStyle name="Enter Units (0) 2 4" xfId="4840" xr:uid="{00000000-0005-0000-0000-0000A3200000}"/>
    <cellStyle name="Enter Units (0) 2 4 2" xfId="47898" xr:uid="{00000000-0005-0000-0000-0000A4200000}"/>
    <cellStyle name="Enter Units (0) 2 5" xfId="4841" xr:uid="{00000000-0005-0000-0000-0000A5200000}"/>
    <cellStyle name="Enter Units (0) 2 6" xfId="4842" xr:uid="{00000000-0005-0000-0000-0000A6200000}"/>
    <cellStyle name="Enter Units (0) 2_County Purchase SB-04-2011 - System Change Requests for Contact Center and PACE" xfId="47899" xr:uid="{00000000-0005-0000-0000-0000A7200000}"/>
    <cellStyle name="Enter Units (0) 3" xfId="4843" xr:uid="{00000000-0005-0000-0000-0000A8200000}"/>
    <cellStyle name="Enter Units (0) 3 2" xfId="4844" xr:uid="{00000000-0005-0000-0000-0000A9200000}"/>
    <cellStyle name="Enter Units (0) 3 2 2" xfId="4845" xr:uid="{00000000-0005-0000-0000-0000AA200000}"/>
    <cellStyle name="Enter Units (0) 3 2 3" xfId="4846" xr:uid="{00000000-0005-0000-0000-0000AB200000}"/>
    <cellStyle name="Enter Units (0) 3 3" xfId="4847" xr:uid="{00000000-0005-0000-0000-0000AC200000}"/>
    <cellStyle name="Enter Units (0) 3 3 2" xfId="47900" xr:uid="{00000000-0005-0000-0000-0000AD200000}"/>
    <cellStyle name="Enter Units (0) 3 4" xfId="4848" xr:uid="{00000000-0005-0000-0000-0000AE200000}"/>
    <cellStyle name="Enter Units (0) 3 5" xfId="4849" xr:uid="{00000000-0005-0000-0000-0000AF200000}"/>
    <cellStyle name="Enter Units (0) 4" xfId="4850" xr:uid="{00000000-0005-0000-0000-0000B0200000}"/>
    <cellStyle name="Enter Units (0) 4 2" xfId="4851" xr:uid="{00000000-0005-0000-0000-0000B1200000}"/>
    <cellStyle name="Enter Units (0) 4 3" xfId="4852" xr:uid="{00000000-0005-0000-0000-0000B2200000}"/>
    <cellStyle name="Enter Units (0) 4 4" xfId="4853" xr:uid="{00000000-0005-0000-0000-0000B3200000}"/>
    <cellStyle name="Enter Units (0) 5" xfId="4854" xr:uid="{00000000-0005-0000-0000-0000B4200000}"/>
    <cellStyle name="Enter Units (0) 5 2" xfId="47901" xr:uid="{00000000-0005-0000-0000-0000B5200000}"/>
    <cellStyle name="Enter Units (0) 6" xfId="4855" xr:uid="{00000000-0005-0000-0000-0000B6200000}"/>
    <cellStyle name="Enter Units (0) 6 2" xfId="47902" xr:uid="{00000000-0005-0000-0000-0000B7200000}"/>
    <cellStyle name="Enter Units (0) 7" xfId="4856" xr:uid="{00000000-0005-0000-0000-0000B8200000}"/>
    <cellStyle name="Enter Units (0) 8" xfId="4857" xr:uid="{00000000-0005-0000-0000-0000B9200000}"/>
    <cellStyle name="Enter Units (1)" xfId="4858" xr:uid="{00000000-0005-0000-0000-0000BA200000}"/>
    <cellStyle name="Enter Units (1) 2" xfId="4859" xr:uid="{00000000-0005-0000-0000-0000BB200000}"/>
    <cellStyle name="Enter Units (1) 2 2" xfId="4860" xr:uid="{00000000-0005-0000-0000-0000BC200000}"/>
    <cellStyle name="Enter Units (1) 2 3" xfId="4861" xr:uid="{00000000-0005-0000-0000-0000BD200000}"/>
    <cellStyle name="Enter Units (1) 3" xfId="4862" xr:uid="{00000000-0005-0000-0000-0000BE200000}"/>
    <cellStyle name="Enter Units (1) 3 2" xfId="4863" xr:uid="{00000000-0005-0000-0000-0000BF200000}"/>
    <cellStyle name="Enter Units (1) 3 3" xfId="4864" xr:uid="{00000000-0005-0000-0000-0000C0200000}"/>
    <cellStyle name="Enter Units (1) 4" xfId="4865" xr:uid="{00000000-0005-0000-0000-0000C1200000}"/>
    <cellStyle name="Enter Units (1) 4 2" xfId="4866" xr:uid="{00000000-0005-0000-0000-0000C2200000}"/>
    <cellStyle name="Enter Units (1) 4 3" xfId="4867" xr:uid="{00000000-0005-0000-0000-0000C3200000}"/>
    <cellStyle name="Enter Units (1) 5" xfId="4868" xr:uid="{00000000-0005-0000-0000-0000C4200000}"/>
    <cellStyle name="Enter Units (1) 6" xfId="4869" xr:uid="{00000000-0005-0000-0000-0000C5200000}"/>
    <cellStyle name="Enter Units (1) 7" xfId="4870" xr:uid="{00000000-0005-0000-0000-0000C6200000}"/>
    <cellStyle name="Enter Units (1) 8" xfId="4871" xr:uid="{00000000-0005-0000-0000-0000C7200000}"/>
    <cellStyle name="Enter Units (2)" xfId="4872" xr:uid="{00000000-0005-0000-0000-0000C8200000}"/>
    <cellStyle name="Enter Units (2) 2" xfId="4873" xr:uid="{00000000-0005-0000-0000-0000C9200000}"/>
    <cellStyle name="Enter Units (2) 2 2" xfId="4874" xr:uid="{00000000-0005-0000-0000-0000CA200000}"/>
    <cellStyle name="Enter Units (2) 2 3" xfId="4875" xr:uid="{00000000-0005-0000-0000-0000CB200000}"/>
    <cellStyle name="Enter Units (2) 3" xfId="4876" xr:uid="{00000000-0005-0000-0000-0000CC200000}"/>
    <cellStyle name="Enter Units (2) 3 2" xfId="4877" xr:uid="{00000000-0005-0000-0000-0000CD200000}"/>
    <cellStyle name="Enter Units (2) 3 3" xfId="4878" xr:uid="{00000000-0005-0000-0000-0000CE200000}"/>
    <cellStyle name="Enter Units (2) 4" xfId="4879" xr:uid="{00000000-0005-0000-0000-0000CF200000}"/>
    <cellStyle name="Enter Units (2) 4 2" xfId="4880" xr:uid="{00000000-0005-0000-0000-0000D0200000}"/>
    <cellStyle name="Enter Units (2) 4 3" xfId="4881" xr:uid="{00000000-0005-0000-0000-0000D1200000}"/>
    <cellStyle name="Enter Units (2) 5" xfId="4882" xr:uid="{00000000-0005-0000-0000-0000D2200000}"/>
    <cellStyle name="Enter Units (2) 6" xfId="4883" xr:uid="{00000000-0005-0000-0000-0000D3200000}"/>
    <cellStyle name="Enter Units (2) 7" xfId="4884" xr:uid="{00000000-0005-0000-0000-0000D4200000}"/>
    <cellStyle name="Enter Units (2) 8" xfId="4885" xr:uid="{00000000-0005-0000-0000-0000D5200000}"/>
    <cellStyle name="Entered" xfId="4886" xr:uid="{00000000-0005-0000-0000-0000D6200000}"/>
    <cellStyle name="Entered 2" xfId="4887" xr:uid="{00000000-0005-0000-0000-0000D7200000}"/>
    <cellStyle name="Entered 2 2" xfId="4888" xr:uid="{00000000-0005-0000-0000-0000D8200000}"/>
    <cellStyle name="Entered 2 3" xfId="4889" xr:uid="{00000000-0005-0000-0000-0000D9200000}"/>
    <cellStyle name="Entered 2 4" xfId="4890" xr:uid="{00000000-0005-0000-0000-0000DA200000}"/>
    <cellStyle name="Entered 2 5" xfId="4891" xr:uid="{00000000-0005-0000-0000-0000DB200000}"/>
    <cellStyle name="Entered 3" xfId="4892" xr:uid="{00000000-0005-0000-0000-0000DC200000}"/>
    <cellStyle name="Entered 3 2" xfId="4893" xr:uid="{00000000-0005-0000-0000-0000DD200000}"/>
    <cellStyle name="Entered 3 3" xfId="4894" xr:uid="{00000000-0005-0000-0000-0000DE200000}"/>
    <cellStyle name="Entered 3 4" xfId="4895" xr:uid="{00000000-0005-0000-0000-0000DF200000}"/>
    <cellStyle name="Entered 3 5" xfId="4896" xr:uid="{00000000-0005-0000-0000-0000E0200000}"/>
    <cellStyle name="Entered 4" xfId="4897" xr:uid="{00000000-0005-0000-0000-0000E1200000}"/>
    <cellStyle name="Entered 4 2" xfId="4898" xr:uid="{00000000-0005-0000-0000-0000E2200000}"/>
    <cellStyle name="Entered 4 3" xfId="4899" xr:uid="{00000000-0005-0000-0000-0000E3200000}"/>
    <cellStyle name="Entered 5" xfId="4900" xr:uid="{00000000-0005-0000-0000-0000E4200000}"/>
    <cellStyle name="Entered 6" xfId="4901" xr:uid="{00000000-0005-0000-0000-0000E5200000}"/>
    <cellStyle name="Entered 7" xfId="4902" xr:uid="{00000000-0005-0000-0000-0000E6200000}"/>
    <cellStyle name="Entered 8" xfId="4903" xr:uid="{00000000-0005-0000-0000-0000E7200000}"/>
    <cellStyle name="ETA" xfId="4904" xr:uid="{00000000-0005-0000-0000-0000E8200000}"/>
    <cellStyle name="ETA 2" xfId="4905" xr:uid="{00000000-0005-0000-0000-0000E9200000}"/>
    <cellStyle name="ETA 2 2" xfId="4906" xr:uid="{00000000-0005-0000-0000-0000EA200000}"/>
    <cellStyle name="ETA 2 3" xfId="4907" xr:uid="{00000000-0005-0000-0000-0000EB200000}"/>
    <cellStyle name="ETA 3" xfId="4908" xr:uid="{00000000-0005-0000-0000-0000EC200000}"/>
    <cellStyle name="ETA 4" xfId="4909" xr:uid="{00000000-0005-0000-0000-0000ED200000}"/>
    <cellStyle name="Explanatory Text 10" xfId="4910" xr:uid="{00000000-0005-0000-0000-0000EE200000}"/>
    <cellStyle name="Explanatory Text 10 2" xfId="4911" xr:uid="{00000000-0005-0000-0000-0000EF200000}"/>
    <cellStyle name="Explanatory Text 10 2 2" xfId="4912" xr:uid="{00000000-0005-0000-0000-0000F0200000}"/>
    <cellStyle name="Explanatory Text 10 2 3" xfId="4913" xr:uid="{00000000-0005-0000-0000-0000F1200000}"/>
    <cellStyle name="Explanatory Text 10 3" xfId="4914" xr:uid="{00000000-0005-0000-0000-0000F2200000}"/>
    <cellStyle name="Explanatory Text 10 3 2" xfId="4915" xr:uid="{00000000-0005-0000-0000-0000F3200000}"/>
    <cellStyle name="Explanatory Text 10 3 3" xfId="4916" xr:uid="{00000000-0005-0000-0000-0000F4200000}"/>
    <cellStyle name="Explanatory Text 10 4" xfId="4917" xr:uid="{00000000-0005-0000-0000-0000F5200000}"/>
    <cellStyle name="Explanatory Text 10 5" xfId="4918" xr:uid="{00000000-0005-0000-0000-0000F6200000}"/>
    <cellStyle name="Explanatory Text 10 6" xfId="4919" xr:uid="{00000000-0005-0000-0000-0000F7200000}"/>
    <cellStyle name="Explanatory Text 10 7" xfId="4920" xr:uid="{00000000-0005-0000-0000-0000F8200000}"/>
    <cellStyle name="Explanatory Text 11" xfId="4921" xr:uid="{00000000-0005-0000-0000-0000F9200000}"/>
    <cellStyle name="Explanatory Text 11 2" xfId="4922" xr:uid="{00000000-0005-0000-0000-0000FA200000}"/>
    <cellStyle name="Explanatory Text 11 2 2" xfId="4923" xr:uid="{00000000-0005-0000-0000-0000FB200000}"/>
    <cellStyle name="Explanatory Text 11 2 3" xfId="4924" xr:uid="{00000000-0005-0000-0000-0000FC200000}"/>
    <cellStyle name="Explanatory Text 11 3" xfId="4925" xr:uid="{00000000-0005-0000-0000-0000FD200000}"/>
    <cellStyle name="Explanatory Text 11 3 2" xfId="4926" xr:uid="{00000000-0005-0000-0000-0000FE200000}"/>
    <cellStyle name="Explanatory Text 11 3 3" xfId="4927" xr:uid="{00000000-0005-0000-0000-0000FF200000}"/>
    <cellStyle name="Explanatory Text 11 4" xfId="4928" xr:uid="{00000000-0005-0000-0000-000000210000}"/>
    <cellStyle name="Explanatory Text 11 5" xfId="4929" xr:uid="{00000000-0005-0000-0000-000001210000}"/>
    <cellStyle name="Explanatory Text 11 6" xfId="4930" xr:uid="{00000000-0005-0000-0000-000002210000}"/>
    <cellStyle name="Explanatory Text 11 7" xfId="4931" xr:uid="{00000000-0005-0000-0000-000003210000}"/>
    <cellStyle name="Explanatory Text 12" xfId="4932" xr:uid="{00000000-0005-0000-0000-000004210000}"/>
    <cellStyle name="Explanatory Text 12 2" xfId="4933" xr:uid="{00000000-0005-0000-0000-000005210000}"/>
    <cellStyle name="Explanatory Text 12 2 2" xfId="4934" xr:uid="{00000000-0005-0000-0000-000006210000}"/>
    <cellStyle name="Explanatory Text 12 2 3" xfId="4935" xr:uid="{00000000-0005-0000-0000-000007210000}"/>
    <cellStyle name="Explanatory Text 12 3" xfId="4936" xr:uid="{00000000-0005-0000-0000-000008210000}"/>
    <cellStyle name="Explanatory Text 12 3 2" xfId="4937" xr:uid="{00000000-0005-0000-0000-000009210000}"/>
    <cellStyle name="Explanatory Text 12 3 3" xfId="4938" xr:uid="{00000000-0005-0000-0000-00000A210000}"/>
    <cellStyle name="Explanatory Text 12 4" xfId="4939" xr:uid="{00000000-0005-0000-0000-00000B210000}"/>
    <cellStyle name="Explanatory Text 12 5" xfId="4940" xr:uid="{00000000-0005-0000-0000-00000C210000}"/>
    <cellStyle name="Explanatory Text 12 6" xfId="4941" xr:uid="{00000000-0005-0000-0000-00000D210000}"/>
    <cellStyle name="Explanatory Text 12 7" xfId="4942" xr:uid="{00000000-0005-0000-0000-00000E210000}"/>
    <cellStyle name="Explanatory Text 13" xfId="4943" xr:uid="{00000000-0005-0000-0000-00000F210000}"/>
    <cellStyle name="Explanatory Text 13 2" xfId="4944" xr:uid="{00000000-0005-0000-0000-000010210000}"/>
    <cellStyle name="Explanatory Text 13 2 2" xfId="4945" xr:uid="{00000000-0005-0000-0000-000011210000}"/>
    <cellStyle name="Explanatory Text 13 2 3" xfId="4946" xr:uid="{00000000-0005-0000-0000-000012210000}"/>
    <cellStyle name="Explanatory Text 13 3" xfId="4947" xr:uid="{00000000-0005-0000-0000-000013210000}"/>
    <cellStyle name="Explanatory Text 13 3 2" xfId="4948" xr:uid="{00000000-0005-0000-0000-000014210000}"/>
    <cellStyle name="Explanatory Text 13 3 3" xfId="4949" xr:uid="{00000000-0005-0000-0000-000015210000}"/>
    <cellStyle name="Explanatory Text 13 4" xfId="4950" xr:uid="{00000000-0005-0000-0000-000016210000}"/>
    <cellStyle name="Explanatory Text 13 5" xfId="4951" xr:uid="{00000000-0005-0000-0000-000017210000}"/>
    <cellStyle name="Explanatory Text 13 6" xfId="4952" xr:uid="{00000000-0005-0000-0000-000018210000}"/>
    <cellStyle name="Explanatory Text 13 7" xfId="4953" xr:uid="{00000000-0005-0000-0000-000019210000}"/>
    <cellStyle name="Explanatory Text 14" xfId="4954" xr:uid="{00000000-0005-0000-0000-00001A210000}"/>
    <cellStyle name="Explanatory Text 14 2" xfId="4955" xr:uid="{00000000-0005-0000-0000-00001B210000}"/>
    <cellStyle name="Explanatory Text 14 2 2" xfId="4956" xr:uid="{00000000-0005-0000-0000-00001C210000}"/>
    <cellStyle name="Explanatory Text 14 2 3" xfId="4957" xr:uid="{00000000-0005-0000-0000-00001D210000}"/>
    <cellStyle name="Explanatory Text 14 3" xfId="4958" xr:uid="{00000000-0005-0000-0000-00001E210000}"/>
    <cellStyle name="Explanatory Text 14 3 2" xfId="4959" xr:uid="{00000000-0005-0000-0000-00001F210000}"/>
    <cellStyle name="Explanatory Text 14 3 3" xfId="4960" xr:uid="{00000000-0005-0000-0000-000020210000}"/>
    <cellStyle name="Explanatory Text 14 4" xfId="4961" xr:uid="{00000000-0005-0000-0000-000021210000}"/>
    <cellStyle name="Explanatory Text 14 5" xfId="4962" xr:uid="{00000000-0005-0000-0000-000022210000}"/>
    <cellStyle name="Explanatory Text 14 6" xfId="4963" xr:uid="{00000000-0005-0000-0000-000023210000}"/>
    <cellStyle name="Explanatory Text 14 7" xfId="4964" xr:uid="{00000000-0005-0000-0000-000024210000}"/>
    <cellStyle name="Explanatory Text 15" xfId="4965" xr:uid="{00000000-0005-0000-0000-000025210000}"/>
    <cellStyle name="Explanatory Text 15 2" xfId="4966" xr:uid="{00000000-0005-0000-0000-000026210000}"/>
    <cellStyle name="Explanatory Text 15 2 2" xfId="4967" xr:uid="{00000000-0005-0000-0000-000027210000}"/>
    <cellStyle name="Explanatory Text 15 2 3" xfId="4968" xr:uid="{00000000-0005-0000-0000-000028210000}"/>
    <cellStyle name="Explanatory Text 15 3" xfId="4969" xr:uid="{00000000-0005-0000-0000-000029210000}"/>
    <cellStyle name="Explanatory Text 15 3 2" xfId="4970" xr:uid="{00000000-0005-0000-0000-00002A210000}"/>
    <cellStyle name="Explanatory Text 15 3 3" xfId="4971" xr:uid="{00000000-0005-0000-0000-00002B210000}"/>
    <cellStyle name="Explanatory Text 15 4" xfId="4972" xr:uid="{00000000-0005-0000-0000-00002C210000}"/>
    <cellStyle name="Explanatory Text 15 5" xfId="4973" xr:uid="{00000000-0005-0000-0000-00002D210000}"/>
    <cellStyle name="Explanatory Text 15 6" xfId="4974" xr:uid="{00000000-0005-0000-0000-00002E210000}"/>
    <cellStyle name="Explanatory Text 15 7" xfId="4975" xr:uid="{00000000-0005-0000-0000-00002F210000}"/>
    <cellStyle name="Explanatory Text 16" xfId="4976" xr:uid="{00000000-0005-0000-0000-000030210000}"/>
    <cellStyle name="Explanatory Text 16 2" xfId="4977" xr:uid="{00000000-0005-0000-0000-000031210000}"/>
    <cellStyle name="Explanatory Text 16 2 2" xfId="4978" xr:uid="{00000000-0005-0000-0000-000032210000}"/>
    <cellStyle name="Explanatory Text 16 2 3" xfId="4979" xr:uid="{00000000-0005-0000-0000-000033210000}"/>
    <cellStyle name="Explanatory Text 16 3" xfId="4980" xr:uid="{00000000-0005-0000-0000-000034210000}"/>
    <cellStyle name="Explanatory Text 16 3 2" xfId="4981" xr:uid="{00000000-0005-0000-0000-000035210000}"/>
    <cellStyle name="Explanatory Text 16 3 3" xfId="4982" xr:uid="{00000000-0005-0000-0000-000036210000}"/>
    <cellStyle name="Explanatory Text 16 4" xfId="4983" xr:uid="{00000000-0005-0000-0000-000037210000}"/>
    <cellStyle name="Explanatory Text 16 5" xfId="4984" xr:uid="{00000000-0005-0000-0000-000038210000}"/>
    <cellStyle name="Explanatory Text 16 6" xfId="4985" xr:uid="{00000000-0005-0000-0000-000039210000}"/>
    <cellStyle name="Explanatory Text 16 7" xfId="4986" xr:uid="{00000000-0005-0000-0000-00003A210000}"/>
    <cellStyle name="Explanatory Text 17" xfId="4987" xr:uid="{00000000-0005-0000-0000-00003B210000}"/>
    <cellStyle name="Explanatory Text 17 2" xfId="4988" xr:uid="{00000000-0005-0000-0000-00003C210000}"/>
    <cellStyle name="Explanatory Text 17 2 2" xfId="4989" xr:uid="{00000000-0005-0000-0000-00003D210000}"/>
    <cellStyle name="Explanatory Text 17 2 3" xfId="4990" xr:uid="{00000000-0005-0000-0000-00003E210000}"/>
    <cellStyle name="Explanatory Text 17 3" xfId="4991" xr:uid="{00000000-0005-0000-0000-00003F210000}"/>
    <cellStyle name="Explanatory Text 17 3 2" xfId="4992" xr:uid="{00000000-0005-0000-0000-000040210000}"/>
    <cellStyle name="Explanatory Text 17 3 3" xfId="4993" xr:uid="{00000000-0005-0000-0000-000041210000}"/>
    <cellStyle name="Explanatory Text 17 4" xfId="4994" xr:uid="{00000000-0005-0000-0000-000042210000}"/>
    <cellStyle name="Explanatory Text 17 5" xfId="4995" xr:uid="{00000000-0005-0000-0000-000043210000}"/>
    <cellStyle name="Explanatory Text 17 6" xfId="4996" xr:uid="{00000000-0005-0000-0000-000044210000}"/>
    <cellStyle name="Explanatory Text 17 7" xfId="4997" xr:uid="{00000000-0005-0000-0000-000045210000}"/>
    <cellStyle name="Explanatory Text 18" xfId="4998" xr:uid="{00000000-0005-0000-0000-000046210000}"/>
    <cellStyle name="Explanatory Text 18 2" xfId="4999" xr:uid="{00000000-0005-0000-0000-000047210000}"/>
    <cellStyle name="Explanatory Text 18 2 2" xfId="5000" xr:uid="{00000000-0005-0000-0000-000048210000}"/>
    <cellStyle name="Explanatory Text 18 2 3" xfId="5001" xr:uid="{00000000-0005-0000-0000-000049210000}"/>
    <cellStyle name="Explanatory Text 18 3" xfId="5002" xr:uid="{00000000-0005-0000-0000-00004A210000}"/>
    <cellStyle name="Explanatory Text 18 3 2" xfId="5003" xr:uid="{00000000-0005-0000-0000-00004B210000}"/>
    <cellStyle name="Explanatory Text 18 3 3" xfId="5004" xr:uid="{00000000-0005-0000-0000-00004C210000}"/>
    <cellStyle name="Explanatory Text 18 4" xfId="5005" xr:uid="{00000000-0005-0000-0000-00004D210000}"/>
    <cellStyle name="Explanatory Text 18 5" xfId="5006" xr:uid="{00000000-0005-0000-0000-00004E210000}"/>
    <cellStyle name="Explanatory Text 18 6" xfId="5007" xr:uid="{00000000-0005-0000-0000-00004F210000}"/>
    <cellStyle name="Explanatory Text 18 7" xfId="5008" xr:uid="{00000000-0005-0000-0000-000050210000}"/>
    <cellStyle name="Explanatory Text 19" xfId="5009" xr:uid="{00000000-0005-0000-0000-000051210000}"/>
    <cellStyle name="Explanatory Text 19 2" xfId="5010" xr:uid="{00000000-0005-0000-0000-000052210000}"/>
    <cellStyle name="Explanatory Text 19 2 2" xfId="5011" xr:uid="{00000000-0005-0000-0000-000053210000}"/>
    <cellStyle name="Explanatory Text 19 2 3" xfId="5012" xr:uid="{00000000-0005-0000-0000-000054210000}"/>
    <cellStyle name="Explanatory Text 19 3" xfId="5013" xr:uid="{00000000-0005-0000-0000-000055210000}"/>
    <cellStyle name="Explanatory Text 19 3 2" xfId="5014" xr:uid="{00000000-0005-0000-0000-000056210000}"/>
    <cellStyle name="Explanatory Text 19 3 3" xfId="5015" xr:uid="{00000000-0005-0000-0000-000057210000}"/>
    <cellStyle name="Explanatory Text 19 4" xfId="5016" xr:uid="{00000000-0005-0000-0000-000058210000}"/>
    <cellStyle name="Explanatory Text 19 5" xfId="5017" xr:uid="{00000000-0005-0000-0000-000059210000}"/>
    <cellStyle name="Explanatory Text 19 6" xfId="5018" xr:uid="{00000000-0005-0000-0000-00005A210000}"/>
    <cellStyle name="Explanatory Text 19 7" xfId="5019" xr:uid="{00000000-0005-0000-0000-00005B210000}"/>
    <cellStyle name="Explanatory Text 2" xfId="76" xr:uid="{00000000-0005-0000-0000-00005C210000}"/>
    <cellStyle name="Explanatory Text 2 2" xfId="5020" xr:uid="{00000000-0005-0000-0000-00005D210000}"/>
    <cellStyle name="Explanatory Text 2 2 2" xfId="5021" xr:uid="{00000000-0005-0000-0000-00005E210000}"/>
    <cellStyle name="Explanatory Text 2 2 3" xfId="5022" xr:uid="{00000000-0005-0000-0000-00005F210000}"/>
    <cellStyle name="Explanatory Text 2 2 4" xfId="5023" xr:uid="{00000000-0005-0000-0000-000060210000}"/>
    <cellStyle name="Explanatory Text 2 2 5" xfId="5024" xr:uid="{00000000-0005-0000-0000-000061210000}"/>
    <cellStyle name="Explanatory Text 2 3" xfId="5025" xr:uid="{00000000-0005-0000-0000-000062210000}"/>
    <cellStyle name="Explanatory Text 2 3 2" xfId="5026" xr:uid="{00000000-0005-0000-0000-000063210000}"/>
    <cellStyle name="Explanatory Text 2 3 3" xfId="5027" xr:uid="{00000000-0005-0000-0000-000064210000}"/>
    <cellStyle name="Explanatory Text 2 3 4" xfId="5028" xr:uid="{00000000-0005-0000-0000-000065210000}"/>
    <cellStyle name="Explanatory Text 2 3 5" xfId="5029" xr:uid="{00000000-0005-0000-0000-000066210000}"/>
    <cellStyle name="Explanatory Text 2 4" xfId="5030" xr:uid="{00000000-0005-0000-0000-000067210000}"/>
    <cellStyle name="Explanatory Text 2 4 2" xfId="5031" xr:uid="{00000000-0005-0000-0000-000068210000}"/>
    <cellStyle name="Explanatory Text 2 4 3" xfId="5032" xr:uid="{00000000-0005-0000-0000-000069210000}"/>
    <cellStyle name="Explanatory Text 2 5" xfId="5033" xr:uid="{00000000-0005-0000-0000-00006A210000}"/>
    <cellStyle name="Explanatory Text 2 6" xfId="5034" xr:uid="{00000000-0005-0000-0000-00006B210000}"/>
    <cellStyle name="Explanatory Text 2 7" xfId="5035" xr:uid="{00000000-0005-0000-0000-00006C210000}"/>
    <cellStyle name="Explanatory Text 2 8" xfId="5036" xr:uid="{00000000-0005-0000-0000-00006D210000}"/>
    <cellStyle name="Explanatory Text 20" xfId="5037" xr:uid="{00000000-0005-0000-0000-00006E210000}"/>
    <cellStyle name="Explanatory Text 20 2" xfId="5038" xr:uid="{00000000-0005-0000-0000-00006F210000}"/>
    <cellStyle name="Explanatory Text 20 2 2" xfId="5039" xr:uid="{00000000-0005-0000-0000-000070210000}"/>
    <cellStyle name="Explanatory Text 20 2 3" xfId="5040" xr:uid="{00000000-0005-0000-0000-000071210000}"/>
    <cellStyle name="Explanatory Text 20 3" xfId="5041" xr:uid="{00000000-0005-0000-0000-000072210000}"/>
    <cellStyle name="Explanatory Text 20 3 2" xfId="5042" xr:uid="{00000000-0005-0000-0000-000073210000}"/>
    <cellStyle name="Explanatory Text 20 3 3" xfId="5043" xr:uid="{00000000-0005-0000-0000-000074210000}"/>
    <cellStyle name="Explanatory Text 20 4" xfId="5044" xr:uid="{00000000-0005-0000-0000-000075210000}"/>
    <cellStyle name="Explanatory Text 20 5" xfId="5045" xr:uid="{00000000-0005-0000-0000-000076210000}"/>
    <cellStyle name="Explanatory Text 20 6" xfId="5046" xr:uid="{00000000-0005-0000-0000-000077210000}"/>
    <cellStyle name="Explanatory Text 20 7" xfId="5047" xr:uid="{00000000-0005-0000-0000-000078210000}"/>
    <cellStyle name="Explanatory Text 21" xfId="5048" xr:uid="{00000000-0005-0000-0000-000079210000}"/>
    <cellStyle name="Explanatory Text 21 2" xfId="5049" xr:uid="{00000000-0005-0000-0000-00007A210000}"/>
    <cellStyle name="Explanatory Text 21 2 2" xfId="5050" xr:uid="{00000000-0005-0000-0000-00007B210000}"/>
    <cellStyle name="Explanatory Text 21 2 3" xfId="5051" xr:uid="{00000000-0005-0000-0000-00007C210000}"/>
    <cellStyle name="Explanatory Text 21 3" xfId="5052" xr:uid="{00000000-0005-0000-0000-00007D210000}"/>
    <cellStyle name="Explanatory Text 21 3 2" xfId="5053" xr:uid="{00000000-0005-0000-0000-00007E210000}"/>
    <cellStyle name="Explanatory Text 21 3 3" xfId="5054" xr:uid="{00000000-0005-0000-0000-00007F210000}"/>
    <cellStyle name="Explanatory Text 21 4" xfId="5055" xr:uid="{00000000-0005-0000-0000-000080210000}"/>
    <cellStyle name="Explanatory Text 21 5" xfId="5056" xr:uid="{00000000-0005-0000-0000-000081210000}"/>
    <cellStyle name="Explanatory Text 21 6" xfId="5057" xr:uid="{00000000-0005-0000-0000-000082210000}"/>
    <cellStyle name="Explanatory Text 21 7" xfId="5058" xr:uid="{00000000-0005-0000-0000-000083210000}"/>
    <cellStyle name="Explanatory Text 22" xfId="5059" xr:uid="{00000000-0005-0000-0000-000084210000}"/>
    <cellStyle name="Explanatory Text 22 2" xfId="5060" xr:uid="{00000000-0005-0000-0000-000085210000}"/>
    <cellStyle name="Explanatory Text 22 2 2" xfId="5061" xr:uid="{00000000-0005-0000-0000-000086210000}"/>
    <cellStyle name="Explanatory Text 22 2 3" xfId="5062" xr:uid="{00000000-0005-0000-0000-000087210000}"/>
    <cellStyle name="Explanatory Text 22 3" xfId="5063" xr:uid="{00000000-0005-0000-0000-000088210000}"/>
    <cellStyle name="Explanatory Text 22 3 2" xfId="5064" xr:uid="{00000000-0005-0000-0000-000089210000}"/>
    <cellStyle name="Explanatory Text 22 3 3" xfId="5065" xr:uid="{00000000-0005-0000-0000-00008A210000}"/>
    <cellStyle name="Explanatory Text 22 4" xfId="5066" xr:uid="{00000000-0005-0000-0000-00008B210000}"/>
    <cellStyle name="Explanatory Text 22 5" xfId="5067" xr:uid="{00000000-0005-0000-0000-00008C210000}"/>
    <cellStyle name="Explanatory Text 22 6" xfId="5068" xr:uid="{00000000-0005-0000-0000-00008D210000}"/>
    <cellStyle name="Explanatory Text 22 7" xfId="5069" xr:uid="{00000000-0005-0000-0000-00008E210000}"/>
    <cellStyle name="Explanatory Text 23" xfId="5070" xr:uid="{00000000-0005-0000-0000-00008F210000}"/>
    <cellStyle name="Explanatory Text 23 2" xfId="5071" xr:uid="{00000000-0005-0000-0000-000090210000}"/>
    <cellStyle name="Explanatory Text 23 2 2" xfId="5072" xr:uid="{00000000-0005-0000-0000-000091210000}"/>
    <cellStyle name="Explanatory Text 23 2 3" xfId="5073" xr:uid="{00000000-0005-0000-0000-000092210000}"/>
    <cellStyle name="Explanatory Text 23 3" xfId="5074" xr:uid="{00000000-0005-0000-0000-000093210000}"/>
    <cellStyle name="Explanatory Text 23 3 2" xfId="5075" xr:uid="{00000000-0005-0000-0000-000094210000}"/>
    <cellStyle name="Explanatory Text 23 3 3" xfId="5076" xr:uid="{00000000-0005-0000-0000-000095210000}"/>
    <cellStyle name="Explanatory Text 23 4" xfId="5077" xr:uid="{00000000-0005-0000-0000-000096210000}"/>
    <cellStyle name="Explanatory Text 23 5" xfId="5078" xr:uid="{00000000-0005-0000-0000-000097210000}"/>
    <cellStyle name="Explanatory Text 23 6" xfId="5079" xr:uid="{00000000-0005-0000-0000-000098210000}"/>
    <cellStyle name="Explanatory Text 23 7" xfId="5080" xr:uid="{00000000-0005-0000-0000-000099210000}"/>
    <cellStyle name="Explanatory Text 24" xfId="5081" xr:uid="{00000000-0005-0000-0000-00009A210000}"/>
    <cellStyle name="Explanatory Text 24 2" xfId="5082" xr:uid="{00000000-0005-0000-0000-00009B210000}"/>
    <cellStyle name="Explanatory Text 24 2 2" xfId="5083" xr:uid="{00000000-0005-0000-0000-00009C210000}"/>
    <cellStyle name="Explanatory Text 24 2 3" xfId="5084" xr:uid="{00000000-0005-0000-0000-00009D210000}"/>
    <cellStyle name="Explanatory Text 24 3" xfId="5085" xr:uid="{00000000-0005-0000-0000-00009E210000}"/>
    <cellStyle name="Explanatory Text 24 3 2" xfId="5086" xr:uid="{00000000-0005-0000-0000-00009F210000}"/>
    <cellStyle name="Explanatory Text 24 3 3" xfId="5087" xr:uid="{00000000-0005-0000-0000-0000A0210000}"/>
    <cellStyle name="Explanatory Text 24 4" xfId="5088" xr:uid="{00000000-0005-0000-0000-0000A1210000}"/>
    <cellStyle name="Explanatory Text 24 5" xfId="5089" xr:uid="{00000000-0005-0000-0000-0000A2210000}"/>
    <cellStyle name="Explanatory Text 24 6" xfId="5090" xr:uid="{00000000-0005-0000-0000-0000A3210000}"/>
    <cellStyle name="Explanatory Text 24 7" xfId="5091" xr:uid="{00000000-0005-0000-0000-0000A4210000}"/>
    <cellStyle name="Explanatory Text 25" xfId="5092" xr:uid="{00000000-0005-0000-0000-0000A5210000}"/>
    <cellStyle name="Explanatory Text 25 2" xfId="5093" xr:uid="{00000000-0005-0000-0000-0000A6210000}"/>
    <cellStyle name="Explanatory Text 25 2 2" xfId="5094" xr:uid="{00000000-0005-0000-0000-0000A7210000}"/>
    <cellStyle name="Explanatory Text 25 2 3" xfId="5095" xr:uid="{00000000-0005-0000-0000-0000A8210000}"/>
    <cellStyle name="Explanatory Text 25 3" xfId="5096" xr:uid="{00000000-0005-0000-0000-0000A9210000}"/>
    <cellStyle name="Explanatory Text 25 3 2" xfId="5097" xr:uid="{00000000-0005-0000-0000-0000AA210000}"/>
    <cellStyle name="Explanatory Text 25 3 3" xfId="5098" xr:uid="{00000000-0005-0000-0000-0000AB210000}"/>
    <cellStyle name="Explanatory Text 25 4" xfId="5099" xr:uid="{00000000-0005-0000-0000-0000AC210000}"/>
    <cellStyle name="Explanatory Text 25 5" xfId="5100" xr:uid="{00000000-0005-0000-0000-0000AD210000}"/>
    <cellStyle name="Explanatory Text 25 6" xfId="5101" xr:uid="{00000000-0005-0000-0000-0000AE210000}"/>
    <cellStyle name="Explanatory Text 25 7" xfId="5102" xr:uid="{00000000-0005-0000-0000-0000AF210000}"/>
    <cellStyle name="Explanatory Text 26" xfId="5103" xr:uid="{00000000-0005-0000-0000-0000B0210000}"/>
    <cellStyle name="Explanatory Text 26 2" xfId="5104" xr:uid="{00000000-0005-0000-0000-0000B1210000}"/>
    <cellStyle name="Explanatory Text 26 2 2" xfId="5105" xr:uid="{00000000-0005-0000-0000-0000B2210000}"/>
    <cellStyle name="Explanatory Text 26 2 3" xfId="5106" xr:uid="{00000000-0005-0000-0000-0000B3210000}"/>
    <cellStyle name="Explanatory Text 26 3" xfId="5107" xr:uid="{00000000-0005-0000-0000-0000B4210000}"/>
    <cellStyle name="Explanatory Text 26 3 2" xfId="5108" xr:uid="{00000000-0005-0000-0000-0000B5210000}"/>
    <cellStyle name="Explanatory Text 26 3 3" xfId="5109" xr:uid="{00000000-0005-0000-0000-0000B6210000}"/>
    <cellStyle name="Explanatory Text 26 4" xfId="5110" xr:uid="{00000000-0005-0000-0000-0000B7210000}"/>
    <cellStyle name="Explanatory Text 26 5" xfId="5111" xr:uid="{00000000-0005-0000-0000-0000B8210000}"/>
    <cellStyle name="Explanatory Text 26 6" xfId="5112" xr:uid="{00000000-0005-0000-0000-0000B9210000}"/>
    <cellStyle name="Explanatory Text 26 7" xfId="5113" xr:uid="{00000000-0005-0000-0000-0000BA210000}"/>
    <cellStyle name="Explanatory Text 27" xfId="5114" xr:uid="{00000000-0005-0000-0000-0000BB210000}"/>
    <cellStyle name="Explanatory Text 27 2" xfId="5115" xr:uid="{00000000-0005-0000-0000-0000BC210000}"/>
    <cellStyle name="Explanatory Text 27 2 2" xfId="5116" xr:uid="{00000000-0005-0000-0000-0000BD210000}"/>
    <cellStyle name="Explanatory Text 27 2 3" xfId="5117" xr:uid="{00000000-0005-0000-0000-0000BE210000}"/>
    <cellStyle name="Explanatory Text 27 3" xfId="5118" xr:uid="{00000000-0005-0000-0000-0000BF210000}"/>
    <cellStyle name="Explanatory Text 27 3 2" xfId="5119" xr:uid="{00000000-0005-0000-0000-0000C0210000}"/>
    <cellStyle name="Explanatory Text 27 3 3" xfId="5120" xr:uid="{00000000-0005-0000-0000-0000C1210000}"/>
    <cellStyle name="Explanatory Text 27 4" xfId="5121" xr:uid="{00000000-0005-0000-0000-0000C2210000}"/>
    <cellStyle name="Explanatory Text 27 5" xfId="5122" xr:uid="{00000000-0005-0000-0000-0000C3210000}"/>
    <cellStyle name="Explanatory Text 27 6" xfId="5123" xr:uid="{00000000-0005-0000-0000-0000C4210000}"/>
    <cellStyle name="Explanatory Text 27 7" xfId="5124" xr:uid="{00000000-0005-0000-0000-0000C5210000}"/>
    <cellStyle name="Explanatory Text 28" xfId="5125" xr:uid="{00000000-0005-0000-0000-0000C6210000}"/>
    <cellStyle name="Explanatory Text 28 2" xfId="5126" xr:uid="{00000000-0005-0000-0000-0000C7210000}"/>
    <cellStyle name="Explanatory Text 28 2 2" xfId="5127" xr:uid="{00000000-0005-0000-0000-0000C8210000}"/>
    <cellStyle name="Explanatory Text 28 2 3" xfId="5128" xr:uid="{00000000-0005-0000-0000-0000C9210000}"/>
    <cellStyle name="Explanatory Text 28 3" xfId="5129" xr:uid="{00000000-0005-0000-0000-0000CA210000}"/>
    <cellStyle name="Explanatory Text 28 3 2" xfId="5130" xr:uid="{00000000-0005-0000-0000-0000CB210000}"/>
    <cellStyle name="Explanatory Text 28 3 3" xfId="5131" xr:uid="{00000000-0005-0000-0000-0000CC210000}"/>
    <cellStyle name="Explanatory Text 28 4" xfId="5132" xr:uid="{00000000-0005-0000-0000-0000CD210000}"/>
    <cellStyle name="Explanatory Text 28 5" xfId="5133" xr:uid="{00000000-0005-0000-0000-0000CE210000}"/>
    <cellStyle name="Explanatory Text 28 6" xfId="5134" xr:uid="{00000000-0005-0000-0000-0000CF210000}"/>
    <cellStyle name="Explanatory Text 28 7" xfId="5135" xr:uid="{00000000-0005-0000-0000-0000D0210000}"/>
    <cellStyle name="Explanatory Text 29" xfId="5136" xr:uid="{00000000-0005-0000-0000-0000D1210000}"/>
    <cellStyle name="Explanatory Text 29 2" xfId="5137" xr:uid="{00000000-0005-0000-0000-0000D2210000}"/>
    <cellStyle name="Explanatory Text 29 2 2" xfId="5138" xr:uid="{00000000-0005-0000-0000-0000D3210000}"/>
    <cellStyle name="Explanatory Text 29 2 3" xfId="5139" xr:uid="{00000000-0005-0000-0000-0000D4210000}"/>
    <cellStyle name="Explanatory Text 29 3" xfId="5140" xr:uid="{00000000-0005-0000-0000-0000D5210000}"/>
    <cellStyle name="Explanatory Text 29 3 2" xfId="5141" xr:uid="{00000000-0005-0000-0000-0000D6210000}"/>
    <cellStyle name="Explanatory Text 29 3 3" xfId="5142" xr:uid="{00000000-0005-0000-0000-0000D7210000}"/>
    <cellStyle name="Explanatory Text 29 4" xfId="5143" xr:uid="{00000000-0005-0000-0000-0000D8210000}"/>
    <cellStyle name="Explanatory Text 29 5" xfId="5144" xr:uid="{00000000-0005-0000-0000-0000D9210000}"/>
    <cellStyle name="Explanatory Text 29 6" xfId="5145" xr:uid="{00000000-0005-0000-0000-0000DA210000}"/>
    <cellStyle name="Explanatory Text 29 7" xfId="5146" xr:uid="{00000000-0005-0000-0000-0000DB210000}"/>
    <cellStyle name="Explanatory Text 3" xfId="77" xr:uid="{00000000-0005-0000-0000-0000DC210000}"/>
    <cellStyle name="Explanatory Text 3 2" xfId="5147" xr:uid="{00000000-0005-0000-0000-0000DD210000}"/>
    <cellStyle name="Explanatory Text 3 2 2" xfId="5148" xr:uid="{00000000-0005-0000-0000-0000DE210000}"/>
    <cellStyle name="Explanatory Text 3 2 3" xfId="5149" xr:uid="{00000000-0005-0000-0000-0000DF210000}"/>
    <cellStyle name="Explanatory Text 3 2 4" xfId="5150" xr:uid="{00000000-0005-0000-0000-0000E0210000}"/>
    <cellStyle name="Explanatory Text 3 2 5" xfId="5151" xr:uid="{00000000-0005-0000-0000-0000E1210000}"/>
    <cellStyle name="Explanatory Text 3 3" xfId="5152" xr:uid="{00000000-0005-0000-0000-0000E2210000}"/>
    <cellStyle name="Explanatory Text 3 3 2" xfId="5153" xr:uid="{00000000-0005-0000-0000-0000E3210000}"/>
    <cellStyle name="Explanatory Text 3 3 3" xfId="5154" xr:uid="{00000000-0005-0000-0000-0000E4210000}"/>
    <cellStyle name="Explanatory Text 3 3 4" xfId="5155" xr:uid="{00000000-0005-0000-0000-0000E5210000}"/>
    <cellStyle name="Explanatory Text 3 4" xfId="5156" xr:uid="{00000000-0005-0000-0000-0000E6210000}"/>
    <cellStyle name="Explanatory Text 3 5" xfId="5157" xr:uid="{00000000-0005-0000-0000-0000E7210000}"/>
    <cellStyle name="Explanatory Text 3 6" xfId="5158" xr:uid="{00000000-0005-0000-0000-0000E8210000}"/>
    <cellStyle name="Explanatory Text 3 7" xfId="5159" xr:uid="{00000000-0005-0000-0000-0000E9210000}"/>
    <cellStyle name="Explanatory Text 30" xfId="5160" xr:uid="{00000000-0005-0000-0000-0000EA210000}"/>
    <cellStyle name="Explanatory Text 30 2" xfId="5161" xr:uid="{00000000-0005-0000-0000-0000EB210000}"/>
    <cellStyle name="Explanatory Text 30 2 2" xfId="5162" xr:uid="{00000000-0005-0000-0000-0000EC210000}"/>
    <cellStyle name="Explanatory Text 30 2 3" xfId="5163" xr:uid="{00000000-0005-0000-0000-0000ED210000}"/>
    <cellStyle name="Explanatory Text 30 3" xfId="5164" xr:uid="{00000000-0005-0000-0000-0000EE210000}"/>
    <cellStyle name="Explanatory Text 30 3 2" xfId="5165" xr:uid="{00000000-0005-0000-0000-0000EF210000}"/>
    <cellStyle name="Explanatory Text 30 3 3" xfId="5166" xr:uid="{00000000-0005-0000-0000-0000F0210000}"/>
    <cellStyle name="Explanatory Text 30 4" xfId="5167" xr:uid="{00000000-0005-0000-0000-0000F1210000}"/>
    <cellStyle name="Explanatory Text 30 5" xfId="5168" xr:uid="{00000000-0005-0000-0000-0000F2210000}"/>
    <cellStyle name="Explanatory Text 30 6" xfId="5169" xr:uid="{00000000-0005-0000-0000-0000F3210000}"/>
    <cellStyle name="Explanatory Text 30 7" xfId="5170" xr:uid="{00000000-0005-0000-0000-0000F4210000}"/>
    <cellStyle name="Explanatory Text 31" xfId="5171" xr:uid="{00000000-0005-0000-0000-0000F5210000}"/>
    <cellStyle name="Explanatory Text 31 2" xfId="5172" xr:uid="{00000000-0005-0000-0000-0000F6210000}"/>
    <cellStyle name="Explanatory Text 31 2 2" xfId="5173" xr:uid="{00000000-0005-0000-0000-0000F7210000}"/>
    <cellStyle name="Explanatory Text 31 2 3" xfId="5174" xr:uid="{00000000-0005-0000-0000-0000F8210000}"/>
    <cellStyle name="Explanatory Text 31 3" xfId="5175" xr:uid="{00000000-0005-0000-0000-0000F9210000}"/>
    <cellStyle name="Explanatory Text 31 3 2" xfId="5176" xr:uid="{00000000-0005-0000-0000-0000FA210000}"/>
    <cellStyle name="Explanatory Text 31 3 3" xfId="5177" xr:uid="{00000000-0005-0000-0000-0000FB210000}"/>
    <cellStyle name="Explanatory Text 31 4" xfId="5178" xr:uid="{00000000-0005-0000-0000-0000FC210000}"/>
    <cellStyle name="Explanatory Text 31 5" xfId="5179" xr:uid="{00000000-0005-0000-0000-0000FD210000}"/>
    <cellStyle name="Explanatory Text 31 6" xfId="5180" xr:uid="{00000000-0005-0000-0000-0000FE210000}"/>
    <cellStyle name="Explanatory Text 31 7" xfId="5181" xr:uid="{00000000-0005-0000-0000-0000FF210000}"/>
    <cellStyle name="Explanatory Text 32" xfId="5182" xr:uid="{00000000-0005-0000-0000-000000220000}"/>
    <cellStyle name="Explanatory Text 32 2" xfId="5183" xr:uid="{00000000-0005-0000-0000-000001220000}"/>
    <cellStyle name="Explanatory Text 32 2 2" xfId="5184" xr:uid="{00000000-0005-0000-0000-000002220000}"/>
    <cellStyle name="Explanatory Text 32 2 3" xfId="5185" xr:uid="{00000000-0005-0000-0000-000003220000}"/>
    <cellStyle name="Explanatory Text 32 3" xfId="5186" xr:uid="{00000000-0005-0000-0000-000004220000}"/>
    <cellStyle name="Explanatory Text 32 3 2" xfId="5187" xr:uid="{00000000-0005-0000-0000-000005220000}"/>
    <cellStyle name="Explanatory Text 32 3 3" xfId="5188" xr:uid="{00000000-0005-0000-0000-000006220000}"/>
    <cellStyle name="Explanatory Text 32 4" xfId="5189" xr:uid="{00000000-0005-0000-0000-000007220000}"/>
    <cellStyle name="Explanatory Text 32 5" xfId="5190" xr:uid="{00000000-0005-0000-0000-000008220000}"/>
    <cellStyle name="Explanatory Text 32 6" xfId="5191" xr:uid="{00000000-0005-0000-0000-000009220000}"/>
    <cellStyle name="Explanatory Text 32 7" xfId="5192" xr:uid="{00000000-0005-0000-0000-00000A220000}"/>
    <cellStyle name="Explanatory Text 33" xfId="5193" xr:uid="{00000000-0005-0000-0000-00000B220000}"/>
    <cellStyle name="Explanatory Text 33 2" xfId="5194" xr:uid="{00000000-0005-0000-0000-00000C220000}"/>
    <cellStyle name="Explanatory Text 33 2 2" xfId="5195" xr:uid="{00000000-0005-0000-0000-00000D220000}"/>
    <cellStyle name="Explanatory Text 33 2 3" xfId="5196" xr:uid="{00000000-0005-0000-0000-00000E220000}"/>
    <cellStyle name="Explanatory Text 33 3" xfId="5197" xr:uid="{00000000-0005-0000-0000-00000F220000}"/>
    <cellStyle name="Explanatory Text 33 3 2" xfId="5198" xr:uid="{00000000-0005-0000-0000-000010220000}"/>
    <cellStyle name="Explanatory Text 33 3 3" xfId="5199" xr:uid="{00000000-0005-0000-0000-000011220000}"/>
    <cellStyle name="Explanatory Text 33 4" xfId="5200" xr:uid="{00000000-0005-0000-0000-000012220000}"/>
    <cellStyle name="Explanatory Text 33 5" xfId="5201" xr:uid="{00000000-0005-0000-0000-000013220000}"/>
    <cellStyle name="Explanatory Text 33 6" xfId="5202" xr:uid="{00000000-0005-0000-0000-000014220000}"/>
    <cellStyle name="Explanatory Text 33 7" xfId="5203" xr:uid="{00000000-0005-0000-0000-000015220000}"/>
    <cellStyle name="Explanatory Text 34" xfId="5204" xr:uid="{00000000-0005-0000-0000-000016220000}"/>
    <cellStyle name="Explanatory Text 34 2" xfId="5205" xr:uid="{00000000-0005-0000-0000-000017220000}"/>
    <cellStyle name="Explanatory Text 34 2 2" xfId="5206" xr:uid="{00000000-0005-0000-0000-000018220000}"/>
    <cellStyle name="Explanatory Text 34 2 3" xfId="5207" xr:uid="{00000000-0005-0000-0000-000019220000}"/>
    <cellStyle name="Explanatory Text 34 3" xfId="5208" xr:uid="{00000000-0005-0000-0000-00001A220000}"/>
    <cellStyle name="Explanatory Text 34 3 2" xfId="5209" xr:uid="{00000000-0005-0000-0000-00001B220000}"/>
    <cellStyle name="Explanatory Text 34 3 3" xfId="5210" xr:uid="{00000000-0005-0000-0000-00001C220000}"/>
    <cellStyle name="Explanatory Text 34 4" xfId="5211" xr:uid="{00000000-0005-0000-0000-00001D220000}"/>
    <cellStyle name="Explanatory Text 34 5" xfId="5212" xr:uid="{00000000-0005-0000-0000-00001E220000}"/>
    <cellStyle name="Explanatory Text 34 6" xfId="5213" xr:uid="{00000000-0005-0000-0000-00001F220000}"/>
    <cellStyle name="Explanatory Text 34 7" xfId="5214" xr:uid="{00000000-0005-0000-0000-000020220000}"/>
    <cellStyle name="Explanatory Text 35" xfId="5215" xr:uid="{00000000-0005-0000-0000-000021220000}"/>
    <cellStyle name="Explanatory Text 35 2" xfId="5216" xr:uid="{00000000-0005-0000-0000-000022220000}"/>
    <cellStyle name="Explanatory Text 35 2 2" xfId="5217" xr:uid="{00000000-0005-0000-0000-000023220000}"/>
    <cellStyle name="Explanatory Text 35 2 3" xfId="5218" xr:uid="{00000000-0005-0000-0000-000024220000}"/>
    <cellStyle name="Explanatory Text 35 3" xfId="5219" xr:uid="{00000000-0005-0000-0000-000025220000}"/>
    <cellStyle name="Explanatory Text 35 3 2" xfId="5220" xr:uid="{00000000-0005-0000-0000-000026220000}"/>
    <cellStyle name="Explanatory Text 35 3 3" xfId="5221" xr:uid="{00000000-0005-0000-0000-000027220000}"/>
    <cellStyle name="Explanatory Text 35 4" xfId="5222" xr:uid="{00000000-0005-0000-0000-000028220000}"/>
    <cellStyle name="Explanatory Text 35 5" xfId="5223" xr:uid="{00000000-0005-0000-0000-000029220000}"/>
    <cellStyle name="Explanatory Text 35 6" xfId="5224" xr:uid="{00000000-0005-0000-0000-00002A220000}"/>
    <cellStyle name="Explanatory Text 35 7" xfId="5225" xr:uid="{00000000-0005-0000-0000-00002B220000}"/>
    <cellStyle name="Explanatory Text 36" xfId="5226" xr:uid="{00000000-0005-0000-0000-00002C220000}"/>
    <cellStyle name="Explanatory Text 36 2" xfId="5227" xr:uid="{00000000-0005-0000-0000-00002D220000}"/>
    <cellStyle name="Explanatory Text 36 2 2" xfId="5228" xr:uid="{00000000-0005-0000-0000-00002E220000}"/>
    <cellStyle name="Explanatory Text 36 2 3" xfId="5229" xr:uid="{00000000-0005-0000-0000-00002F220000}"/>
    <cellStyle name="Explanatory Text 36 3" xfId="5230" xr:uid="{00000000-0005-0000-0000-000030220000}"/>
    <cellStyle name="Explanatory Text 36 3 2" xfId="5231" xr:uid="{00000000-0005-0000-0000-000031220000}"/>
    <cellStyle name="Explanatory Text 36 3 3" xfId="5232" xr:uid="{00000000-0005-0000-0000-000032220000}"/>
    <cellStyle name="Explanatory Text 36 4" xfId="5233" xr:uid="{00000000-0005-0000-0000-000033220000}"/>
    <cellStyle name="Explanatory Text 36 5" xfId="5234" xr:uid="{00000000-0005-0000-0000-000034220000}"/>
    <cellStyle name="Explanatory Text 36 6" xfId="5235" xr:uid="{00000000-0005-0000-0000-000035220000}"/>
    <cellStyle name="Explanatory Text 36 7" xfId="5236" xr:uid="{00000000-0005-0000-0000-000036220000}"/>
    <cellStyle name="Explanatory Text 37" xfId="5237" xr:uid="{00000000-0005-0000-0000-000037220000}"/>
    <cellStyle name="Explanatory Text 37 2" xfId="5238" xr:uid="{00000000-0005-0000-0000-000038220000}"/>
    <cellStyle name="Explanatory Text 37 2 2" xfId="5239" xr:uid="{00000000-0005-0000-0000-000039220000}"/>
    <cellStyle name="Explanatory Text 37 2 3" xfId="5240" xr:uid="{00000000-0005-0000-0000-00003A220000}"/>
    <cellStyle name="Explanatory Text 37 3" xfId="5241" xr:uid="{00000000-0005-0000-0000-00003B220000}"/>
    <cellStyle name="Explanatory Text 37 3 2" xfId="5242" xr:uid="{00000000-0005-0000-0000-00003C220000}"/>
    <cellStyle name="Explanatory Text 37 3 3" xfId="5243" xr:uid="{00000000-0005-0000-0000-00003D220000}"/>
    <cellStyle name="Explanatory Text 37 4" xfId="5244" xr:uid="{00000000-0005-0000-0000-00003E220000}"/>
    <cellStyle name="Explanatory Text 37 5" xfId="5245" xr:uid="{00000000-0005-0000-0000-00003F220000}"/>
    <cellStyle name="Explanatory Text 37 6" xfId="5246" xr:uid="{00000000-0005-0000-0000-000040220000}"/>
    <cellStyle name="Explanatory Text 37 7" xfId="5247" xr:uid="{00000000-0005-0000-0000-000041220000}"/>
    <cellStyle name="Explanatory Text 38" xfId="5248" xr:uid="{00000000-0005-0000-0000-000042220000}"/>
    <cellStyle name="Explanatory Text 38 2" xfId="5249" xr:uid="{00000000-0005-0000-0000-000043220000}"/>
    <cellStyle name="Explanatory Text 38 2 2" xfId="5250" xr:uid="{00000000-0005-0000-0000-000044220000}"/>
    <cellStyle name="Explanatory Text 38 2 3" xfId="5251" xr:uid="{00000000-0005-0000-0000-000045220000}"/>
    <cellStyle name="Explanatory Text 38 3" xfId="5252" xr:uid="{00000000-0005-0000-0000-000046220000}"/>
    <cellStyle name="Explanatory Text 38 3 2" xfId="5253" xr:uid="{00000000-0005-0000-0000-000047220000}"/>
    <cellStyle name="Explanatory Text 38 3 3" xfId="5254" xr:uid="{00000000-0005-0000-0000-000048220000}"/>
    <cellStyle name="Explanatory Text 38 4" xfId="5255" xr:uid="{00000000-0005-0000-0000-000049220000}"/>
    <cellStyle name="Explanatory Text 38 5" xfId="5256" xr:uid="{00000000-0005-0000-0000-00004A220000}"/>
    <cellStyle name="Explanatory Text 38 6" xfId="5257" xr:uid="{00000000-0005-0000-0000-00004B220000}"/>
    <cellStyle name="Explanatory Text 38 7" xfId="5258" xr:uid="{00000000-0005-0000-0000-00004C220000}"/>
    <cellStyle name="Explanatory Text 39" xfId="5259" xr:uid="{00000000-0005-0000-0000-00004D220000}"/>
    <cellStyle name="Explanatory Text 39 2" xfId="5260" xr:uid="{00000000-0005-0000-0000-00004E220000}"/>
    <cellStyle name="Explanatory Text 39 2 2" xfId="5261" xr:uid="{00000000-0005-0000-0000-00004F220000}"/>
    <cellStyle name="Explanatory Text 39 2 3" xfId="5262" xr:uid="{00000000-0005-0000-0000-000050220000}"/>
    <cellStyle name="Explanatory Text 39 3" xfId="5263" xr:uid="{00000000-0005-0000-0000-000051220000}"/>
    <cellStyle name="Explanatory Text 39 3 2" xfId="5264" xr:uid="{00000000-0005-0000-0000-000052220000}"/>
    <cellStyle name="Explanatory Text 39 3 3" xfId="5265" xr:uid="{00000000-0005-0000-0000-000053220000}"/>
    <cellStyle name="Explanatory Text 39 4" xfId="5266" xr:uid="{00000000-0005-0000-0000-000054220000}"/>
    <cellStyle name="Explanatory Text 39 5" xfId="5267" xr:uid="{00000000-0005-0000-0000-000055220000}"/>
    <cellStyle name="Explanatory Text 39 6" xfId="5268" xr:uid="{00000000-0005-0000-0000-000056220000}"/>
    <cellStyle name="Explanatory Text 39 7" xfId="5269" xr:uid="{00000000-0005-0000-0000-000057220000}"/>
    <cellStyle name="Explanatory Text 4" xfId="5270" xr:uid="{00000000-0005-0000-0000-000058220000}"/>
    <cellStyle name="Explanatory Text 4 2" xfId="5271" xr:uid="{00000000-0005-0000-0000-000059220000}"/>
    <cellStyle name="Explanatory Text 4 2 2" xfId="5272" xr:uid="{00000000-0005-0000-0000-00005A220000}"/>
    <cellStyle name="Explanatory Text 4 2 3" xfId="5273" xr:uid="{00000000-0005-0000-0000-00005B220000}"/>
    <cellStyle name="Explanatory Text 4 3" xfId="5274" xr:uid="{00000000-0005-0000-0000-00005C220000}"/>
    <cellStyle name="Explanatory Text 4 3 2" xfId="5275" xr:uid="{00000000-0005-0000-0000-00005D220000}"/>
    <cellStyle name="Explanatory Text 4 3 3" xfId="5276" xr:uid="{00000000-0005-0000-0000-00005E220000}"/>
    <cellStyle name="Explanatory Text 4 4" xfId="5277" xr:uid="{00000000-0005-0000-0000-00005F220000}"/>
    <cellStyle name="Explanatory Text 4 5" xfId="5278" xr:uid="{00000000-0005-0000-0000-000060220000}"/>
    <cellStyle name="Explanatory Text 4 6" xfId="5279" xr:uid="{00000000-0005-0000-0000-000061220000}"/>
    <cellStyle name="Explanatory Text 4 7" xfId="5280" xr:uid="{00000000-0005-0000-0000-000062220000}"/>
    <cellStyle name="Explanatory Text 40" xfId="5281" xr:uid="{00000000-0005-0000-0000-000063220000}"/>
    <cellStyle name="Explanatory Text 40 2" xfId="5282" xr:uid="{00000000-0005-0000-0000-000064220000}"/>
    <cellStyle name="Explanatory Text 40 2 2" xfId="5283" xr:uid="{00000000-0005-0000-0000-000065220000}"/>
    <cellStyle name="Explanatory Text 40 2 3" xfId="5284" xr:uid="{00000000-0005-0000-0000-000066220000}"/>
    <cellStyle name="Explanatory Text 40 3" xfId="5285" xr:uid="{00000000-0005-0000-0000-000067220000}"/>
    <cellStyle name="Explanatory Text 40 3 2" xfId="5286" xr:uid="{00000000-0005-0000-0000-000068220000}"/>
    <cellStyle name="Explanatory Text 40 3 3" xfId="5287" xr:uid="{00000000-0005-0000-0000-000069220000}"/>
    <cellStyle name="Explanatory Text 40 4" xfId="5288" xr:uid="{00000000-0005-0000-0000-00006A220000}"/>
    <cellStyle name="Explanatory Text 40 5" xfId="5289" xr:uid="{00000000-0005-0000-0000-00006B220000}"/>
    <cellStyle name="Explanatory Text 40 6" xfId="5290" xr:uid="{00000000-0005-0000-0000-00006C220000}"/>
    <cellStyle name="Explanatory Text 40 7" xfId="5291" xr:uid="{00000000-0005-0000-0000-00006D220000}"/>
    <cellStyle name="Explanatory Text 41" xfId="5292" xr:uid="{00000000-0005-0000-0000-00006E220000}"/>
    <cellStyle name="Explanatory Text 41 2" xfId="5293" xr:uid="{00000000-0005-0000-0000-00006F220000}"/>
    <cellStyle name="Explanatory Text 41 2 2" xfId="5294" xr:uid="{00000000-0005-0000-0000-000070220000}"/>
    <cellStyle name="Explanatory Text 41 2 3" xfId="5295" xr:uid="{00000000-0005-0000-0000-000071220000}"/>
    <cellStyle name="Explanatory Text 41 3" xfId="5296" xr:uid="{00000000-0005-0000-0000-000072220000}"/>
    <cellStyle name="Explanatory Text 41 3 2" xfId="5297" xr:uid="{00000000-0005-0000-0000-000073220000}"/>
    <cellStyle name="Explanatory Text 41 3 3" xfId="5298" xr:uid="{00000000-0005-0000-0000-000074220000}"/>
    <cellStyle name="Explanatory Text 41 4" xfId="5299" xr:uid="{00000000-0005-0000-0000-000075220000}"/>
    <cellStyle name="Explanatory Text 41 5" xfId="5300" xr:uid="{00000000-0005-0000-0000-000076220000}"/>
    <cellStyle name="Explanatory Text 41 6" xfId="5301" xr:uid="{00000000-0005-0000-0000-000077220000}"/>
    <cellStyle name="Explanatory Text 41 7" xfId="5302" xr:uid="{00000000-0005-0000-0000-000078220000}"/>
    <cellStyle name="Explanatory Text 42" xfId="5303" xr:uid="{00000000-0005-0000-0000-000079220000}"/>
    <cellStyle name="Explanatory Text 42 2" xfId="5304" xr:uid="{00000000-0005-0000-0000-00007A220000}"/>
    <cellStyle name="Explanatory Text 42 2 2" xfId="5305" xr:uid="{00000000-0005-0000-0000-00007B220000}"/>
    <cellStyle name="Explanatory Text 42 2 3" xfId="5306" xr:uid="{00000000-0005-0000-0000-00007C220000}"/>
    <cellStyle name="Explanatory Text 42 3" xfId="5307" xr:uid="{00000000-0005-0000-0000-00007D220000}"/>
    <cellStyle name="Explanatory Text 42 3 2" xfId="5308" xr:uid="{00000000-0005-0000-0000-00007E220000}"/>
    <cellStyle name="Explanatory Text 42 3 3" xfId="5309" xr:uid="{00000000-0005-0000-0000-00007F220000}"/>
    <cellStyle name="Explanatory Text 42 4" xfId="5310" xr:uid="{00000000-0005-0000-0000-000080220000}"/>
    <cellStyle name="Explanatory Text 42 5" xfId="5311" xr:uid="{00000000-0005-0000-0000-000081220000}"/>
    <cellStyle name="Explanatory Text 42 6" xfId="5312" xr:uid="{00000000-0005-0000-0000-000082220000}"/>
    <cellStyle name="Explanatory Text 42 7" xfId="5313" xr:uid="{00000000-0005-0000-0000-000083220000}"/>
    <cellStyle name="Explanatory Text 43" xfId="5314" xr:uid="{00000000-0005-0000-0000-000084220000}"/>
    <cellStyle name="Explanatory Text 43 2" xfId="5315" xr:uid="{00000000-0005-0000-0000-000085220000}"/>
    <cellStyle name="Explanatory Text 43 2 2" xfId="5316" xr:uid="{00000000-0005-0000-0000-000086220000}"/>
    <cellStyle name="Explanatory Text 43 2 3" xfId="5317" xr:uid="{00000000-0005-0000-0000-000087220000}"/>
    <cellStyle name="Explanatory Text 43 3" xfId="5318" xr:uid="{00000000-0005-0000-0000-000088220000}"/>
    <cellStyle name="Explanatory Text 43 3 2" xfId="5319" xr:uid="{00000000-0005-0000-0000-000089220000}"/>
    <cellStyle name="Explanatory Text 43 3 3" xfId="5320" xr:uid="{00000000-0005-0000-0000-00008A220000}"/>
    <cellStyle name="Explanatory Text 43 4" xfId="5321" xr:uid="{00000000-0005-0000-0000-00008B220000}"/>
    <cellStyle name="Explanatory Text 43 5" xfId="5322" xr:uid="{00000000-0005-0000-0000-00008C220000}"/>
    <cellStyle name="Explanatory Text 43 6" xfId="5323" xr:uid="{00000000-0005-0000-0000-00008D220000}"/>
    <cellStyle name="Explanatory Text 43 7" xfId="5324" xr:uid="{00000000-0005-0000-0000-00008E220000}"/>
    <cellStyle name="Explanatory Text 44" xfId="5325" xr:uid="{00000000-0005-0000-0000-00008F220000}"/>
    <cellStyle name="Explanatory Text 44 2" xfId="5326" xr:uid="{00000000-0005-0000-0000-000090220000}"/>
    <cellStyle name="Explanatory Text 44 2 2" xfId="5327" xr:uid="{00000000-0005-0000-0000-000091220000}"/>
    <cellStyle name="Explanatory Text 44 2 3" xfId="5328" xr:uid="{00000000-0005-0000-0000-000092220000}"/>
    <cellStyle name="Explanatory Text 44 3" xfId="5329" xr:uid="{00000000-0005-0000-0000-000093220000}"/>
    <cellStyle name="Explanatory Text 44 3 2" xfId="5330" xr:uid="{00000000-0005-0000-0000-000094220000}"/>
    <cellStyle name="Explanatory Text 44 3 3" xfId="5331" xr:uid="{00000000-0005-0000-0000-000095220000}"/>
    <cellStyle name="Explanatory Text 44 4" xfId="5332" xr:uid="{00000000-0005-0000-0000-000096220000}"/>
    <cellStyle name="Explanatory Text 44 5" xfId="5333" xr:uid="{00000000-0005-0000-0000-000097220000}"/>
    <cellStyle name="Explanatory Text 44 6" xfId="5334" xr:uid="{00000000-0005-0000-0000-000098220000}"/>
    <cellStyle name="Explanatory Text 44 7" xfId="5335" xr:uid="{00000000-0005-0000-0000-000099220000}"/>
    <cellStyle name="Explanatory Text 45" xfId="5336" xr:uid="{00000000-0005-0000-0000-00009A220000}"/>
    <cellStyle name="Explanatory Text 45 2" xfId="5337" xr:uid="{00000000-0005-0000-0000-00009B220000}"/>
    <cellStyle name="Explanatory Text 45 2 2" xfId="5338" xr:uid="{00000000-0005-0000-0000-00009C220000}"/>
    <cellStyle name="Explanatory Text 45 2 3" xfId="5339" xr:uid="{00000000-0005-0000-0000-00009D220000}"/>
    <cellStyle name="Explanatory Text 45 3" xfId="5340" xr:uid="{00000000-0005-0000-0000-00009E220000}"/>
    <cellStyle name="Explanatory Text 45 3 2" xfId="5341" xr:uid="{00000000-0005-0000-0000-00009F220000}"/>
    <cellStyle name="Explanatory Text 45 3 3" xfId="5342" xr:uid="{00000000-0005-0000-0000-0000A0220000}"/>
    <cellStyle name="Explanatory Text 45 4" xfId="5343" xr:uid="{00000000-0005-0000-0000-0000A1220000}"/>
    <cellStyle name="Explanatory Text 45 5" xfId="5344" xr:uid="{00000000-0005-0000-0000-0000A2220000}"/>
    <cellStyle name="Explanatory Text 45 6" xfId="5345" xr:uid="{00000000-0005-0000-0000-0000A3220000}"/>
    <cellStyle name="Explanatory Text 45 7" xfId="5346" xr:uid="{00000000-0005-0000-0000-0000A4220000}"/>
    <cellStyle name="Explanatory Text 46" xfId="5347" xr:uid="{00000000-0005-0000-0000-0000A5220000}"/>
    <cellStyle name="Explanatory Text 46 2" xfId="5348" xr:uid="{00000000-0005-0000-0000-0000A6220000}"/>
    <cellStyle name="Explanatory Text 46 2 2" xfId="5349" xr:uid="{00000000-0005-0000-0000-0000A7220000}"/>
    <cellStyle name="Explanatory Text 46 2 3" xfId="5350" xr:uid="{00000000-0005-0000-0000-0000A8220000}"/>
    <cellStyle name="Explanatory Text 46 3" xfId="5351" xr:uid="{00000000-0005-0000-0000-0000A9220000}"/>
    <cellStyle name="Explanatory Text 46 3 2" xfId="5352" xr:uid="{00000000-0005-0000-0000-0000AA220000}"/>
    <cellStyle name="Explanatory Text 46 3 3" xfId="5353" xr:uid="{00000000-0005-0000-0000-0000AB220000}"/>
    <cellStyle name="Explanatory Text 46 4" xfId="5354" xr:uid="{00000000-0005-0000-0000-0000AC220000}"/>
    <cellStyle name="Explanatory Text 46 5" xfId="5355" xr:uid="{00000000-0005-0000-0000-0000AD220000}"/>
    <cellStyle name="Explanatory Text 46 6" xfId="5356" xr:uid="{00000000-0005-0000-0000-0000AE220000}"/>
    <cellStyle name="Explanatory Text 46 7" xfId="5357" xr:uid="{00000000-0005-0000-0000-0000AF220000}"/>
    <cellStyle name="Explanatory Text 47" xfId="5358" xr:uid="{00000000-0005-0000-0000-0000B0220000}"/>
    <cellStyle name="Explanatory Text 47 2" xfId="5359" xr:uid="{00000000-0005-0000-0000-0000B1220000}"/>
    <cellStyle name="Explanatory Text 47 2 2" xfId="5360" xr:uid="{00000000-0005-0000-0000-0000B2220000}"/>
    <cellStyle name="Explanatory Text 47 2 3" xfId="5361" xr:uid="{00000000-0005-0000-0000-0000B3220000}"/>
    <cellStyle name="Explanatory Text 47 3" xfId="5362" xr:uid="{00000000-0005-0000-0000-0000B4220000}"/>
    <cellStyle name="Explanatory Text 47 3 2" xfId="5363" xr:uid="{00000000-0005-0000-0000-0000B5220000}"/>
    <cellStyle name="Explanatory Text 47 3 3" xfId="5364" xr:uid="{00000000-0005-0000-0000-0000B6220000}"/>
    <cellStyle name="Explanatory Text 47 4" xfId="5365" xr:uid="{00000000-0005-0000-0000-0000B7220000}"/>
    <cellStyle name="Explanatory Text 47 5" xfId="5366" xr:uid="{00000000-0005-0000-0000-0000B8220000}"/>
    <cellStyle name="Explanatory Text 47 6" xfId="5367" xr:uid="{00000000-0005-0000-0000-0000B9220000}"/>
    <cellStyle name="Explanatory Text 47 7" xfId="5368" xr:uid="{00000000-0005-0000-0000-0000BA220000}"/>
    <cellStyle name="Explanatory Text 48" xfId="5369" xr:uid="{00000000-0005-0000-0000-0000BB220000}"/>
    <cellStyle name="Explanatory Text 48 2" xfId="5370" xr:uid="{00000000-0005-0000-0000-0000BC220000}"/>
    <cellStyle name="Explanatory Text 48 2 2" xfId="5371" xr:uid="{00000000-0005-0000-0000-0000BD220000}"/>
    <cellStyle name="Explanatory Text 48 2 3" xfId="5372" xr:uid="{00000000-0005-0000-0000-0000BE220000}"/>
    <cellStyle name="Explanatory Text 48 3" xfId="5373" xr:uid="{00000000-0005-0000-0000-0000BF220000}"/>
    <cellStyle name="Explanatory Text 48 4" xfId="5374" xr:uid="{00000000-0005-0000-0000-0000C0220000}"/>
    <cellStyle name="Explanatory Text 48 5" xfId="5375" xr:uid="{00000000-0005-0000-0000-0000C1220000}"/>
    <cellStyle name="Explanatory Text 48 6" xfId="5376" xr:uid="{00000000-0005-0000-0000-0000C2220000}"/>
    <cellStyle name="Explanatory Text 49" xfId="5377" xr:uid="{00000000-0005-0000-0000-0000C3220000}"/>
    <cellStyle name="Explanatory Text 49 2" xfId="5378" xr:uid="{00000000-0005-0000-0000-0000C4220000}"/>
    <cellStyle name="Explanatory Text 49 3" xfId="5379" xr:uid="{00000000-0005-0000-0000-0000C5220000}"/>
    <cellStyle name="Explanatory Text 49 4" xfId="5380" xr:uid="{00000000-0005-0000-0000-0000C6220000}"/>
    <cellStyle name="Explanatory Text 49 5" xfId="5381" xr:uid="{00000000-0005-0000-0000-0000C7220000}"/>
    <cellStyle name="Explanatory Text 5" xfId="5382" xr:uid="{00000000-0005-0000-0000-0000C8220000}"/>
    <cellStyle name="Explanatory Text 5 2" xfId="5383" xr:uid="{00000000-0005-0000-0000-0000C9220000}"/>
    <cellStyle name="Explanatory Text 5 2 2" xfId="5384" xr:uid="{00000000-0005-0000-0000-0000CA220000}"/>
    <cellStyle name="Explanatory Text 5 2 3" xfId="5385" xr:uid="{00000000-0005-0000-0000-0000CB220000}"/>
    <cellStyle name="Explanatory Text 5 3" xfId="5386" xr:uid="{00000000-0005-0000-0000-0000CC220000}"/>
    <cellStyle name="Explanatory Text 5 3 2" xfId="5387" xr:uid="{00000000-0005-0000-0000-0000CD220000}"/>
    <cellStyle name="Explanatory Text 5 3 3" xfId="5388" xr:uid="{00000000-0005-0000-0000-0000CE220000}"/>
    <cellStyle name="Explanatory Text 5 4" xfId="5389" xr:uid="{00000000-0005-0000-0000-0000CF220000}"/>
    <cellStyle name="Explanatory Text 5 5" xfId="5390" xr:uid="{00000000-0005-0000-0000-0000D0220000}"/>
    <cellStyle name="Explanatory Text 5 6" xfId="5391" xr:uid="{00000000-0005-0000-0000-0000D1220000}"/>
    <cellStyle name="Explanatory Text 5 7" xfId="5392" xr:uid="{00000000-0005-0000-0000-0000D2220000}"/>
    <cellStyle name="Explanatory Text 50" xfId="5393" xr:uid="{00000000-0005-0000-0000-0000D3220000}"/>
    <cellStyle name="Explanatory Text 50 2" xfId="5394" xr:uid="{00000000-0005-0000-0000-0000D4220000}"/>
    <cellStyle name="Explanatory Text 50 3" xfId="5395" xr:uid="{00000000-0005-0000-0000-0000D5220000}"/>
    <cellStyle name="Explanatory Text 50 4" xfId="5396" xr:uid="{00000000-0005-0000-0000-0000D6220000}"/>
    <cellStyle name="Explanatory Text 50 5" xfId="5397" xr:uid="{00000000-0005-0000-0000-0000D7220000}"/>
    <cellStyle name="Explanatory Text 51" xfId="5398" xr:uid="{00000000-0005-0000-0000-0000D8220000}"/>
    <cellStyle name="Explanatory Text 51 2" xfId="5399" xr:uid="{00000000-0005-0000-0000-0000D9220000}"/>
    <cellStyle name="Explanatory Text 51 3" xfId="5400" xr:uid="{00000000-0005-0000-0000-0000DA220000}"/>
    <cellStyle name="Explanatory Text 51 4" xfId="5401" xr:uid="{00000000-0005-0000-0000-0000DB220000}"/>
    <cellStyle name="Explanatory Text 51 5" xfId="5402" xr:uid="{00000000-0005-0000-0000-0000DC220000}"/>
    <cellStyle name="Explanatory Text 52" xfId="5403" xr:uid="{00000000-0005-0000-0000-0000DD220000}"/>
    <cellStyle name="Explanatory Text 52 2" xfId="5404" xr:uid="{00000000-0005-0000-0000-0000DE220000}"/>
    <cellStyle name="Explanatory Text 52 3" xfId="5405" xr:uid="{00000000-0005-0000-0000-0000DF220000}"/>
    <cellStyle name="Explanatory Text 52 4" xfId="5406" xr:uid="{00000000-0005-0000-0000-0000E0220000}"/>
    <cellStyle name="Explanatory Text 52 5" xfId="5407" xr:uid="{00000000-0005-0000-0000-0000E1220000}"/>
    <cellStyle name="Explanatory Text 53" xfId="5408" xr:uid="{00000000-0005-0000-0000-0000E2220000}"/>
    <cellStyle name="Explanatory Text 53 2" xfId="5409" xr:uid="{00000000-0005-0000-0000-0000E3220000}"/>
    <cellStyle name="Explanatory Text 53 3" xfId="5410" xr:uid="{00000000-0005-0000-0000-0000E4220000}"/>
    <cellStyle name="Explanatory Text 54" xfId="5411" xr:uid="{00000000-0005-0000-0000-0000E5220000}"/>
    <cellStyle name="Explanatory Text 6" xfId="5412" xr:uid="{00000000-0005-0000-0000-0000E6220000}"/>
    <cellStyle name="Explanatory Text 6 2" xfId="5413" xr:uid="{00000000-0005-0000-0000-0000E7220000}"/>
    <cellStyle name="Explanatory Text 6 2 2" xfId="5414" xr:uid="{00000000-0005-0000-0000-0000E8220000}"/>
    <cellStyle name="Explanatory Text 6 2 3" xfId="5415" xr:uid="{00000000-0005-0000-0000-0000E9220000}"/>
    <cellStyle name="Explanatory Text 6 3" xfId="5416" xr:uid="{00000000-0005-0000-0000-0000EA220000}"/>
    <cellStyle name="Explanatory Text 6 3 2" xfId="5417" xr:uid="{00000000-0005-0000-0000-0000EB220000}"/>
    <cellStyle name="Explanatory Text 6 3 3" xfId="5418" xr:uid="{00000000-0005-0000-0000-0000EC220000}"/>
    <cellStyle name="Explanatory Text 6 4" xfId="5419" xr:uid="{00000000-0005-0000-0000-0000ED220000}"/>
    <cellStyle name="Explanatory Text 6 5" xfId="5420" xr:uid="{00000000-0005-0000-0000-0000EE220000}"/>
    <cellStyle name="Explanatory Text 6 6" xfId="5421" xr:uid="{00000000-0005-0000-0000-0000EF220000}"/>
    <cellStyle name="Explanatory Text 6 7" xfId="5422" xr:uid="{00000000-0005-0000-0000-0000F0220000}"/>
    <cellStyle name="Explanatory Text 7" xfId="5423" xr:uid="{00000000-0005-0000-0000-0000F1220000}"/>
    <cellStyle name="Explanatory Text 7 2" xfId="5424" xr:uid="{00000000-0005-0000-0000-0000F2220000}"/>
    <cellStyle name="Explanatory Text 7 2 2" xfId="5425" xr:uid="{00000000-0005-0000-0000-0000F3220000}"/>
    <cellStyle name="Explanatory Text 7 2 3" xfId="5426" xr:uid="{00000000-0005-0000-0000-0000F4220000}"/>
    <cellStyle name="Explanatory Text 7 3" xfId="5427" xr:uid="{00000000-0005-0000-0000-0000F5220000}"/>
    <cellStyle name="Explanatory Text 7 3 2" xfId="5428" xr:uid="{00000000-0005-0000-0000-0000F6220000}"/>
    <cellStyle name="Explanatory Text 7 3 3" xfId="5429" xr:uid="{00000000-0005-0000-0000-0000F7220000}"/>
    <cellStyle name="Explanatory Text 7 4" xfId="5430" xr:uid="{00000000-0005-0000-0000-0000F8220000}"/>
    <cellStyle name="Explanatory Text 7 5" xfId="5431" xr:uid="{00000000-0005-0000-0000-0000F9220000}"/>
    <cellStyle name="Explanatory Text 7 6" xfId="5432" xr:uid="{00000000-0005-0000-0000-0000FA220000}"/>
    <cellStyle name="Explanatory Text 7 7" xfId="5433" xr:uid="{00000000-0005-0000-0000-0000FB220000}"/>
    <cellStyle name="Explanatory Text 8" xfId="5434" xr:uid="{00000000-0005-0000-0000-0000FC220000}"/>
    <cellStyle name="Explanatory Text 8 2" xfId="5435" xr:uid="{00000000-0005-0000-0000-0000FD220000}"/>
    <cellStyle name="Explanatory Text 8 2 2" xfId="5436" xr:uid="{00000000-0005-0000-0000-0000FE220000}"/>
    <cellStyle name="Explanatory Text 8 2 3" xfId="5437" xr:uid="{00000000-0005-0000-0000-0000FF220000}"/>
    <cellStyle name="Explanatory Text 8 3" xfId="5438" xr:uid="{00000000-0005-0000-0000-000000230000}"/>
    <cellStyle name="Explanatory Text 8 3 2" xfId="5439" xr:uid="{00000000-0005-0000-0000-000001230000}"/>
    <cellStyle name="Explanatory Text 8 3 3" xfId="5440" xr:uid="{00000000-0005-0000-0000-000002230000}"/>
    <cellStyle name="Explanatory Text 8 4" xfId="5441" xr:uid="{00000000-0005-0000-0000-000003230000}"/>
    <cellStyle name="Explanatory Text 8 5" xfId="5442" xr:uid="{00000000-0005-0000-0000-000004230000}"/>
    <cellStyle name="Explanatory Text 8 6" xfId="5443" xr:uid="{00000000-0005-0000-0000-000005230000}"/>
    <cellStyle name="Explanatory Text 8 7" xfId="5444" xr:uid="{00000000-0005-0000-0000-000006230000}"/>
    <cellStyle name="Explanatory Text 9" xfId="5445" xr:uid="{00000000-0005-0000-0000-000007230000}"/>
    <cellStyle name="Explanatory Text 9 2" xfId="5446" xr:uid="{00000000-0005-0000-0000-000008230000}"/>
    <cellStyle name="Explanatory Text 9 2 2" xfId="5447" xr:uid="{00000000-0005-0000-0000-000009230000}"/>
    <cellStyle name="Explanatory Text 9 2 3" xfId="5448" xr:uid="{00000000-0005-0000-0000-00000A230000}"/>
    <cellStyle name="Explanatory Text 9 3" xfId="5449" xr:uid="{00000000-0005-0000-0000-00000B230000}"/>
    <cellStyle name="Explanatory Text 9 3 2" xfId="5450" xr:uid="{00000000-0005-0000-0000-00000C230000}"/>
    <cellStyle name="Explanatory Text 9 3 3" xfId="5451" xr:uid="{00000000-0005-0000-0000-00000D230000}"/>
    <cellStyle name="Explanatory Text 9 4" xfId="5452" xr:uid="{00000000-0005-0000-0000-00000E230000}"/>
    <cellStyle name="Explanatory Text 9 5" xfId="5453" xr:uid="{00000000-0005-0000-0000-00000F230000}"/>
    <cellStyle name="Explanatory Text 9 6" xfId="5454" xr:uid="{00000000-0005-0000-0000-000010230000}"/>
    <cellStyle name="Explanatory Text 9 7" xfId="5455" xr:uid="{00000000-0005-0000-0000-000011230000}"/>
    <cellStyle name="Extendedprice" xfId="5456" xr:uid="{00000000-0005-0000-0000-000012230000}"/>
    <cellStyle name="Extendedprice 2" xfId="5457" xr:uid="{00000000-0005-0000-0000-000013230000}"/>
    <cellStyle name="Extendedprice 2 2" xfId="5458" xr:uid="{00000000-0005-0000-0000-000014230000}"/>
    <cellStyle name="Extendedprice 2 3" xfId="5459" xr:uid="{00000000-0005-0000-0000-000015230000}"/>
    <cellStyle name="Extendedprice 3" xfId="5460" xr:uid="{00000000-0005-0000-0000-000016230000}"/>
    <cellStyle name="Extendedprice 4" xfId="5461" xr:uid="{00000000-0005-0000-0000-000017230000}"/>
    <cellStyle name="Fixed" xfId="78" xr:uid="{00000000-0005-0000-0000-000018230000}"/>
    <cellStyle name="Fixed 2" xfId="79" xr:uid="{00000000-0005-0000-0000-000019230000}"/>
    <cellStyle name="Fixed 2 2" xfId="5462" xr:uid="{00000000-0005-0000-0000-00001A230000}"/>
    <cellStyle name="fred" xfId="5463" xr:uid="{00000000-0005-0000-0000-00001B230000}"/>
    <cellStyle name="fred 2" xfId="5464" xr:uid="{00000000-0005-0000-0000-00001C230000}"/>
    <cellStyle name="fred 2 2" xfId="5465" xr:uid="{00000000-0005-0000-0000-00001D230000}"/>
    <cellStyle name="fred 2 3" xfId="5466" xr:uid="{00000000-0005-0000-0000-00001E230000}"/>
    <cellStyle name="fred 2 4" xfId="5467" xr:uid="{00000000-0005-0000-0000-00001F230000}"/>
    <cellStyle name="fred 2 5" xfId="5468" xr:uid="{00000000-0005-0000-0000-000020230000}"/>
    <cellStyle name="fred 3" xfId="5469" xr:uid="{00000000-0005-0000-0000-000021230000}"/>
    <cellStyle name="fred 3 2" xfId="5470" xr:uid="{00000000-0005-0000-0000-000022230000}"/>
    <cellStyle name="fred 3 3" xfId="5471" xr:uid="{00000000-0005-0000-0000-000023230000}"/>
    <cellStyle name="fred 3 4" xfId="5472" xr:uid="{00000000-0005-0000-0000-000024230000}"/>
    <cellStyle name="fred 3 5" xfId="5473" xr:uid="{00000000-0005-0000-0000-000025230000}"/>
    <cellStyle name="fred 4" xfId="5474" xr:uid="{00000000-0005-0000-0000-000026230000}"/>
    <cellStyle name="fred 4 2" xfId="5475" xr:uid="{00000000-0005-0000-0000-000027230000}"/>
    <cellStyle name="fred 4 3" xfId="5476" xr:uid="{00000000-0005-0000-0000-000028230000}"/>
    <cellStyle name="fred 5" xfId="5477" xr:uid="{00000000-0005-0000-0000-000029230000}"/>
    <cellStyle name="fred 6" xfId="5478" xr:uid="{00000000-0005-0000-0000-00002A230000}"/>
    <cellStyle name="fred 7" xfId="5479" xr:uid="{00000000-0005-0000-0000-00002B230000}"/>
    <cellStyle name="fred 8" xfId="5480" xr:uid="{00000000-0005-0000-0000-00002C230000}"/>
    <cellStyle name="Fred%" xfId="5481" xr:uid="{00000000-0005-0000-0000-00002D230000}"/>
    <cellStyle name="Fred% 2" xfId="5482" xr:uid="{00000000-0005-0000-0000-00002E230000}"/>
    <cellStyle name="Fred% 2 2" xfId="5483" xr:uid="{00000000-0005-0000-0000-00002F230000}"/>
    <cellStyle name="Fred% 2 3" xfId="5484" xr:uid="{00000000-0005-0000-0000-000030230000}"/>
    <cellStyle name="Fred% 2 4" xfId="5485" xr:uid="{00000000-0005-0000-0000-000031230000}"/>
    <cellStyle name="Fred% 2 5" xfId="5486" xr:uid="{00000000-0005-0000-0000-000032230000}"/>
    <cellStyle name="Fred% 3" xfId="5487" xr:uid="{00000000-0005-0000-0000-000033230000}"/>
    <cellStyle name="Fred% 3 2" xfId="5488" xr:uid="{00000000-0005-0000-0000-000034230000}"/>
    <cellStyle name="Fred% 3 3" xfId="5489" xr:uid="{00000000-0005-0000-0000-000035230000}"/>
    <cellStyle name="Fred% 3 4" xfId="5490" xr:uid="{00000000-0005-0000-0000-000036230000}"/>
    <cellStyle name="Fred% 3 5" xfId="5491" xr:uid="{00000000-0005-0000-0000-000037230000}"/>
    <cellStyle name="Fred% 4" xfId="5492" xr:uid="{00000000-0005-0000-0000-000038230000}"/>
    <cellStyle name="Fred% 4 2" xfId="5493" xr:uid="{00000000-0005-0000-0000-000039230000}"/>
    <cellStyle name="Fred% 4 3" xfId="5494" xr:uid="{00000000-0005-0000-0000-00003A230000}"/>
    <cellStyle name="Fred% 5" xfId="5495" xr:uid="{00000000-0005-0000-0000-00003B230000}"/>
    <cellStyle name="Fred% 6" xfId="5496" xr:uid="{00000000-0005-0000-0000-00003C230000}"/>
    <cellStyle name="Fred% 7" xfId="5497" xr:uid="{00000000-0005-0000-0000-00003D230000}"/>
    <cellStyle name="Fred% 8" xfId="5498" xr:uid="{00000000-0005-0000-0000-00003E230000}"/>
    <cellStyle name="GBP_Header" xfId="5499" xr:uid="{00000000-0005-0000-0000-00003F230000}"/>
    <cellStyle name="Good 10" xfId="5500" xr:uid="{00000000-0005-0000-0000-000040230000}"/>
    <cellStyle name="Good 10 2" xfId="5501" xr:uid="{00000000-0005-0000-0000-000041230000}"/>
    <cellStyle name="Good 10 2 2" xfId="5502" xr:uid="{00000000-0005-0000-0000-000042230000}"/>
    <cellStyle name="Good 10 2 3" xfId="5503" xr:uid="{00000000-0005-0000-0000-000043230000}"/>
    <cellStyle name="Good 10 3" xfId="5504" xr:uid="{00000000-0005-0000-0000-000044230000}"/>
    <cellStyle name="Good 10 3 2" xfId="5505" xr:uid="{00000000-0005-0000-0000-000045230000}"/>
    <cellStyle name="Good 10 3 3" xfId="5506" xr:uid="{00000000-0005-0000-0000-000046230000}"/>
    <cellStyle name="Good 10 4" xfId="5507" xr:uid="{00000000-0005-0000-0000-000047230000}"/>
    <cellStyle name="Good 10 5" xfId="5508" xr:uid="{00000000-0005-0000-0000-000048230000}"/>
    <cellStyle name="Good 10 6" xfId="5509" xr:uid="{00000000-0005-0000-0000-000049230000}"/>
    <cellStyle name="Good 10 7" xfId="5510" xr:uid="{00000000-0005-0000-0000-00004A230000}"/>
    <cellStyle name="Good 11" xfId="5511" xr:uid="{00000000-0005-0000-0000-00004B230000}"/>
    <cellStyle name="Good 11 2" xfId="5512" xr:uid="{00000000-0005-0000-0000-00004C230000}"/>
    <cellStyle name="Good 11 2 2" xfId="5513" xr:uid="{00000000-0005-0000-0000-00004D230000}"/>
    <cellStyle name="Good 11 2 3" xfId="5514" xr:uid="{00000000-0005-0000-0000-00004E230000}"/>
    <cellStyle name="Good 11 3" xfId="5515" xr:uid="{00000000-0005-0000-0000-00004F230000}"/>
    <cellStyle name="Good 11 3 2" xfId="5516" xr:uid="{00000000-0005-0000-0000-000050230000}"/>
    <cellStyle name="Good 11 3 3" xfId="5517" xr:uid="{00000000-0005-0000-0000-000051230000}"/>
    <cellStyle name="Good 11 4" xfId="5518" xr:uid="{00000000-0005-0000-0000-000052230000}"/>
    <cellStyle name="Good 11 5" xfId="5519" xr:uid="{00000000-0005-0000-0000-000053230000}"/>
    <cellStyle name="Good 11 6" xfId="5520" xr:uid="{00000000-0005-0000-0000-000054230000}"/>
    <cellStyle name="Good 11 7" xfId="5521" xr:uid="{00000000-0005-0000-0000-000055230000}"/>
    <cellStyle name="Good 12" xfId="5522" xr:uid="{00000000-0005-0000-0000-000056230000}"/>
    <cellStyle name="Good 12 2" xfId="5523" xr:uid="{00000000-0005-0000-0000-000057230000}"/>
    <cellStyle name="Good 12 2 2" xfId="5524" xr:uid="{00000000-0005-0000-0000-000058230000}"/>
    <cellStyle name="Good 12 2 3" xfId="5525" xr:uid="{00000000-0005-0000-0000-000059230000}"/>
    <cellStyle name="Good 12 3" xfId="5526" xr:uid="{00000000-0005-0000-0000-00005A230000}"/>
    <cellStyle name="Good 12 3 2" xfId="5527" xr:uid="{00000000-0005-0000-0000-00005B230000}"/>
    <cellStyle name="Good 12 3 3" xfId="5528" xr:uid="{00000000-0005-0000-0000-00005C230000}"/>
    <cellStyle name="Good 12 4" xfId="5529" xr:uid="{00000000-0005-0000-0000-00005D230000}"/>
    <cellStyle name="Good 12 5" xfId="5530" xr:uid="{00000000-0005-0000-0000-00005E230000}"/>
    <cellStyle name="Good 12 6" xfId="5531" xr:uid="{00000000-0005-0000-0000-00005F230000}"/>
    <cellStyle name="Good 12 7" xfId="5532" xr:uid="{00000000-0005-0000-0000-000060230000}"/>
    <cellStyle name="Good 13" xfId="5533" xr:uid="{00000000-0005-0000-0000-000061230000}"/>
    <cellStyle name="Good 13 2" xfId="5534" xr:uid="{00000000-0005-0000-0000-000062230000}"/>
    <cellStyle name="Good 13 2 2" xfId="5535" xr:uid="{00000000-0005-0000-0000-000063230000}"/>
    <cellStyle name="Good 13 2 3" xfId="5536" xr:uid="{00000000-0005-0000-0000-000064230000}"/>
    <cellStyle name="Good 13 3" xfId="5537" xr:uid="{00000000-0005-0000-0000-000065230000}"/>
    <cellStyle name="Good 13 3 2" xfId="5538" xr:uid="{00000000-0005-0000-0000-000066230000}"/>
    <cellStyle name="Good 13 3 3" xfId="5539" xr:uid="{00000000-0005-0000-0000-000067230000}"/>
    <cellStyle name="Good 13 4" xfId="5540" xr:uid="{00000000-0005-0000-0000-000068230000}"/>
    <cellStyle name="Good 13 5" xfId="5541" xr:uid="{00000000-0005-0000-0000-000069230000}"/>
    <cellStyle name="Good 13 6" xfId="5542" xr:uid="{00000000-0005-0000-0000-00006A230000}"/>
    <cellStyle name="Good 13 7" xfId="5543" xr:uid="{00000000-0005-0000-0000-00006B230000}"/>
    <cellStyle name="Good 14" xfId="5544" xr:uid="{00000000-0005-0000-0000-00006C230000}"/>
    <cellStyle name="Good 14 2" xfId="5545" xr:uid="{00000000-0005-0000-0000-00006D230000}"/>
    <cellStyle name="Good 14 2 2" xfId="5546" xr:uid="{00000000-0005-0000-0000-00006E230000}"/>
    <cellStyle name="Good 14 2 3" xfId="5547" xr:uid="{00000000-0005-0000-0000-00006F230000}"/>
    <cellStyle name="Good 14 3" xfId="5548" xr:uid="{00000000-0005-0000-0000-000070230000}"/>
    <cellStyle name="Good 14 3 2" xfId="5549" xr:uid="{00000000-0005-0000-0000-000071230000}"/>
    <cellStyle name="Good 14 3 3" xfId="5550" xr:uid="{00000000-0005-0000-0000-000072230000}"/>
    <cellStyle name="Good 14 4" xfId="5551" xr:uid="{00000000-0005-0000-0000-000073230000}"/>
    <cellStyle name="Good 14 5" xfId="5552" xr:uid="{00000000-0005-0000-0000-000074230000}"/>
    <cellStyle name="Good 14 6" xfId="5553" xr:uid="{00000000-0005-0000-0000-000075230000}"/>
    <cellStyle name="Good 14 7" xfId="5554" xr:uid="{00000000-0005-0000-0000-000076230000}"/>
    <cellStyle name="Good 15" xfId="5555" xr:uid="{00000000-0005-0000-0000-000077230000}"/>
    <cellStyle name="Good 15 2" xfId="5556" xr:uid="{00000000-0005-0000-0000-000078230000}"/>
    <cellStyle name="Good 15 2 2" xfId="5557" xr:uid="{00000000-0005-0000-0000-000079230000}"/>
    <cellStyle name="Good 15 2 3" xfId="5558" xr:uid="{00000000-0005-0000-0000-00007A230000}"/>
    <cellStyle name="Good 15 3" xfId="5559" xr:uid="{00000000-0005-0000-0000-00007B230000}"/>
    <cellStyle name="Good 15 3 2" xfId="5560" xr:uid="{00000000-0005-0000-0000-00007C230000}"/>
    <cellStyle name="Good 15 3 3" xfId="5561" xr:uid="{00000000-0005-0000-0000-00007D230000}"/>
    <cellStyle name="Good 15 4" xfId="5562" xr:uid="{00000000-0005-0000-0000-00007E230000}"/>
    <cellStyle name="Good 15 5" xfId="5563" xr:uid="{00000000-0005-0000-0000-00007F230000}"/>
    <cellStyle name="Good 15 6" xfId="5564" xr:uid="{00000000-0005-0000-0000-000080230000}"/>
    <cellStyle name="Good 15 7" xfId="5565" xr:uid="{00000000-0005-0000-0000-000081230000}"/>
    <cellStyle name="Good 16" xfId="5566" xr:uid="{00000000-0005-0000-0000-000082230000}"/>
    <cellStyle name="Good 16 2" xfId="5567" xr:uid="{00000000-0005-0000-0000-000083230000}"/>
    <cellStyle name="Good 16 2 2" xfId="5568" xr:uid="{00000000-0005-0000-0000-000084230000}"/>
    <cellStyle name="Good 16 2 3" xfId="5569" xr:uid="{00000000-0005-0000-0000-000085230000}"/>
    <cellStyle name="Good 16 3" xfId="5570" xr:uid="{00000000-0005-0000-0000-000086230000}"/>
    <cellStyle name="Good 16 3 2" xfId="5571" xr:uid="{00000000-0005-0000-0000-000087230000}"/>
    <cellStyle name="Good 16 3 3" xfId="5572" xr:uid="{00000000-0005-0000-0000-000088230000}"/>
    <cellStyle name="Good 16 4" xfId="5573" xr:uid="{00000000-0005-0000-0000-000089230000}"/>
    <cellStyle name="Good 16 5" xfId="5574" xr:uid="{00000000-0005-0000-0000-00008A230000}"/>
    <cellStyle name="Good 16 6" xfId="5575" xr:uid="{00000000-0005-0000-0000-00008B230000}"/>
    <cellStyle name="Good 16 7" xfId="5576" xr:uid="{00000000-0005-0000-0000-00008C230000}"/>
    <cellStyle name="Good 17" xfId="5577" xr:uid="{00000000-0005-0000-0000-00008D230000}"/>
    <cellStyle name="Good 17 2" xfId="5578" xr:uid="{00000000-0005-0000-0000-00008E230000}"/>
    <cellStyle name="Good 17 2 2" xfId="5579" xr:uid="{00000000-0005-0000-0000-00008F230000}"/>
    <cellStyle name="Good 17 2 3" xfId="5580" xr:uid="{00000000-0005-0000-0000-000090230000}"/>
    <cellStyle name="Good 17 3" xfId="5581" xr:uid="{00000000-0005-0000-0000-000091230000}"/>
    <cellStyle name="Good 17 3 2" xfId="5582" xr:uid="{00000000-0005-0000-0000-000092230000}"/>
    <cellStyle name="Good 17 3 3" xfId="5583" xr:uid="{00000000-0005-0000-0000-000093230000}"/>
    <cellStyle name="Good 17 4" xfId="5584" xr:uid="{00000000-0005-0000-0000-000094230000}"/>
    <cellStyle name="Good 17 5" xfId="5585" xr:uid="{00000000-0005-0000-0000-000095230000}"/>
    <cellStyle name="Good 17 6" xfId="5586" xr:uid="{00000000-0005-0000-0000-000096230000}"/>
    <cellStyle name="Good 17 7" xfId="5587" xr:uid="{00000000-0005-0000-0000-000097230000}"/>
    <cellStyle name="Good 18" xfId="5588" xr:uid="{00000000-0005-0000-0000-000098230000}"/>
    <cellStyle name="Good 18 2" xfId="5589" xr:uid="{00000000-0005-0000-0000-000099230000}"/>
    <cellStyle name="Good 18 2 2" xfId="5590" xr:uid="{00000000-0005-0000-0000-00009A230000}"/>
    <cellStyle name="Good 18 2 3" xfId="5591" xr:uid="{00000000-0005-0000-0000-00009B230000}"/>
    <cellStyle name="Good 18 3" xfId="5592" xr:uid="{00000000-0005-0000-0000-00009C230000}"/>
    <cellStyle name="Good 18 3 2" xfId="5593" xr:uid="{00000000-0005-0000-0000-00009D230000}"/>
    <cellStyle name="Good 18 3 3" xfId="5594" xr:uid="{00000000-0005-0000-0000-00009E230000}"/>
    <cellStyle name="Good 18 4" xfId="5595" xr:uid="{00000000-0005-0000-0000-00009F230000}"/>
    <cellStyle name="Good 18 5" xfId="5596" xr:uid="{00000000-0005-0000-0000-0000A0230000}"/>
    <cellStyle name="Good 18 6" xfId="5597" xr:uid="{00000000-0005-0000-0000-0000A1230000}"/>
    <cellStyle name="Good 18 7" xfId="5598" xr:uid="{00000000-0005-0000-0000-0000A2230000}"/>
    <cellStyle name="Good 19" xfId="5599" xr:uid="{00000000-0005-0000-0000-0000A3230000}"/>
    <cellStyle name="Good 19 2" xfId="5600" xr:uid="{00000000-0005-0000-0000-0000A4230000}"/>
    <cellStyle name="Good 19 2 2" xfId="5601" xr:uid="{00000000-0005-0000-0000-0000A5230000}"/>
    <cellStyle name="Good 19 2 3" xfId="5602" xr:uid="{00000000-0005-0000-0000-0000A6230000}"/>
    <cellStyle name="Good 19 3" xfId="5603" xr:uid="{00000000-0005-0000-0000-0000A7230000}"/>
    <cellStyle name="Good 19 3 2" xfId="5604" xr:uid="{00000000-0005-0000-0000-0000A8230000}"/>
    <cellStyle name="Good 19 3 3" xfId="5605" xr:uid="{00000000-0005-0000-0000-0000A9230000}"/>
    <cellStyle name="Good 19 4" xfId="5606" xr:uid="{00000000-0005-0000-0000-0000AA230000}"/>
    <cellStyle name="Good 19 5" xfId="5607" xr:uid="{00000000-0005-0000-0000-0000AB230000}"/>
    <cellStyle name="Good 19 6" xfId="5608" xr:uid="{00000000-0005-0000-0000-0000AC230000}"/>
    <cellStyle name="Good 19 7" xfId="5609" xr:uid="{00000000-0005-0000-0000-0000AD230000}"/>
    <cellStyle name="Good 2" xfId="80" xr:uid="{00000000-0005-0000-0000-0000AE230000}"/>
    <cellStyle name="Good 2 2" xfId="5610" xr:uid="{00000000-0005-0000-0000-0000AF230000}"/>
    <cellStyle name="Good 2 2 2" xfId="5611" xr:uid="{00000000-0005-0000-0000-0000B0230000}"/>
    <cellStyle name="Good 2 2 3" xfId="5612" xr:uid="{00000000-0005-0000-0000-0000B1230000}"/>
    <cellStyle name="Good 2 2 4" xfId="5613" xr:uid="{00000000-0005-0000-0000-0000B2230000}"/>
    <cellStyle name="Good 2 2 5" xfId="5614" xr:uid="{00000000-0005-0000-0000-0000B3230000}"/>
    <cellStyle name="Good 2 3" xfId="5615" xr:uid="{00000000-0005-0000-0000-0000B4230000}"/>
    <cellStyle name="Good 2 3 2" xfId="5616" xr:uid="{00000000-0005-0000-0000-0000B5230000}"/>
    <cellStyle name="Good 2 3 3" xfId="5617" xr:uid="{00000000-0005-0000-0000-0000B6230000}"/>
    <cellStyle name="Good 2 3 4" xfId="5618" xr:uid="{00000000-0005-0000-0000-0000B7230000}"/>
    <cellStyle name="Good 2 3 5" xfId="5619" xr:uid="{00000000-0005-0000-0000-0000B8230000}"/>
    <cellStyle name="Good 2 4" xfId="5620" xr:uid="{00000000-0005-0000-0000-0000B9230000}"/>
    <cellStyle name="Good 2 4 2" xfId="5621" xr:uid="{00000000-0005-0000-0000-0000BA230000}"/>
    <cellStyle name="Good 2 4 3" xfId="5622" xr:uid="{00000000-0005-0000-0000-0000BB230000}"/>
    <cellStyle name="Good 2 5" xfId="5623" xr:uid="{00000000-0005-0000-0000-0000BC230000}"/>
    <cellStyle name="Good 2 6" xfId="5624" xr:uid="{00000000-0005-0000-0000-0000BD230000}"/>
    <cellStyle name="Good 2 7" xfId="5625" xr:uid="{00000000-0005-0000-0000-0000BE230000}"/>
    <cellStyle name="Good 2 8" xfId="5626" xr:uid="{00000000-0005-0000-0000-0000BF230000}"/>
    <cellStyle name="Good 20" xfId="5627" xr:uid="{00000000-0005-0000-0000-0000C0230000}"/>
    <cellStyle name="Good 20 2" xfId="5628" xr:uid="{00000000-0005-0000-0000-0000C1230000}"/>
    <cellStyle name="Good 20 2 2" xfId="5629" xr:uid="{00000000-0005-0000-0000-0000C2230000}"/>
    <cellStyle name="Good 20 2 3" xfId="5630" xr:uid="{00000000-0005-0000-0000-0000C3230000}"/>
    <cellStyle name="Good 20 3" xfId="5631" xr:uid="{00000000-0005-0000-0000-0000C4230000}"/>
    <cellStyle name="Good 20 3 2" xfId="5632" xr:uid="{00000000-0005-0000-0000-0000C5230000}"/>
    <cellStyle name="Good 20 3 3" xfId="5633" xr:uid="{00000000-0005-0000-0000-0000C6230000}"/>
    <cellStyle name="Good 20 4" xfId="5634" xr:uid="{00000000-0005-0000-0000-0000C7230000}"/>
    <cellStyle name="Good 20 5" xfId="5635" xr:uid="{00000000-0005-0000-0000-0000C8230000}"/>
    <cellStyle name="Good 20 6" xfId="5636" xr:uid="{00000000-0005-0000-0000-0000C9230000}"/>
    <cellStyle name="Good 20 7" xfId="5637" xr:uid="{00000000-0005-0000-0000-0000CA230000}"/>
    <cellStyle name="Good 21" xfId="5638" xr:uid="{00000000-0005-0000-0000-0000CB230000}"/>
    <cellStyle name="Good 21 2" xfId="5639" xr:uid="{00000000-0005-0000-0000-0000CC230000}"/>
    <cellStyle name="Good 21 2 2" xfId="5640" xr:uid="{00000000-0005-0000-0000-0000CD230000}"/>
    <cellStyle name="Good 21 2 3" xfId="5641" xr:uid="{00000000-0005-0000-0000-0000CE230000}"/>
    <cellStyle name="Good 21 3" xfId="5642" xr:uid="{00000000-0005-0000-0000-0000CF230000}"/>
    <cellStyle name="Good 21 3 2" xfId="5643" xr:uid="{00000000-0005-0000-0000-0000D0230000}"/>
    <cellStyle name="Good 21 3 3" xfId="5644" xr:uid="{00000000-0005-0000-0000-0000D1230000}"/>
    <cellStyle name="Good 21 4" xfId="5645" xr:uid="{00000000-0005-0000-0000-0000D2230000}"/>
    <cellStyle name="Good 21 5" xfId="5646" xr:uid="{00000000-0005-0000-0000-0000D3230000}"/>
    <cellStyle name="Good 21 6" xfId="5647" xr:uid="{00000000-0005-0000-0000-0000D4230000}"/>
    <cellStyle name="Good 21 7" xfId="5648" xr:uid="{00000000-0005-0000-0000-0000D5230000}"/>
    <cellStyle name="Good 22" xfId="5649" xr:uid="{00000000-0005-0000-0000-0000D6230000}"/>
    <cellStyle name="Good 22 2" xfId="5650" xr:uid="{00000000-0005-0000-0000-0000D7230000}"/>
    <cellStyle name="Good 22 2 2" xfId="5651" xr:uid="{00000000-0005-0000-0000-0000D8230000}"/>
    <cellStyle name="Good 22 2 3" xfId="5652" xr:uid="{00000000-0005-0000-0000-0000D9230000}"/>
    <cellStyle name="Good 22 3" xfId="5653" xr:uid="{00000000-0005-0000-0000-0000DA230000}"/>
    <cellStyle name="Good 22 3 2" xfId="5654" xr:uid="{00000000-0005-0000-0000-0000DB230000}"/>
    <cellStyle name="Good 22 3 3" xfId="5655" xr:uid="{00000000-0005-0000-0000-0000DC230000}"/>
    <cellStyle name="Good 22 4" xfId="5656" xr:uid="{00000000-0005-0000-0000-0000DD230000}"/>
    <cellStyle name="Good 22 5" xfId="5657" xr:uid="{00000000-0005-0000-0000-0000DE230000}"/>
    <cellStyle name="Good 22 6" xfId="5658" xr:uid="{00000000-0005-0000-0000-0000DF230000}"/>
    <cellStyle name="Good 22 7" xfId="5659" xr:uid="{00000000-0005-0000-0000-0000E0230000}"/>
    <cellStyle name="Good 23" xfId="5660" xr:uid="{00000000-0005-0000-0000-0000E1230000}"/>
    <cellStyle name="Good 23 2" xfId="5661" xr:uid="{00000000-0005-0000-0000-0000E2230000}"/>
    <cellStyle name="Good 23 2 2" xfId="5662" xr:uid="{00000000-0005-0000-0000-0000E3230000}"/>
    <cellStyle name="Good 23 2 3" xfId="5663" xr:uid="{00000000-0005-0000-0000-0000E4230000}"/>
    <cellStyle name="Good 23 3" xfId="5664" xr:uid="{00000000-0005-0000-0000-0000E5230000}"/>
    <cellStyle name="Good 23 3 2" xfId="5665" xr:uid="{00000000-0005-0000-0000-0000E6230000}"/>
    <cellStyle name="Good 23 3 3" xfId="5666" xr:uid="{00000000-0005-0000-0000-0000E7230000}"/>
    <cellStyle name="Good 23 4" xfId="5667" xr:uid="{00000000-0005-0000-0000-0000E8230000}"/>
    <cellStyle name="Good 23 5" xfId="5668" xr:uid="{00000000-0005-0000-0000-0000E9230000}"/>
    <cellStyle name="Good 23 6" xfId="5669" xr:uid="{00000000-0005-0000-0000-0000EA230000}"/>
    <cellStyle name="Good 23 7" xfId="5670" xr:uid="{00000000-0005-0000-0000-0000EB230000}"/>
    <cellStyle name="Good 24" xfId="5671" xr:uid="{00000000-0005-0000-0000-0000EC230000}"/>
    <cellStyle name="Good 24 2" xfId="5672" xr:uid="{00000000-0005-0000-0000-0000ED230000}"/>
    <cellStyle name="Good 24 2 2" xfId="5673" xr:uid="{00000000-0005-0000-0000-0000EE230000}"/>
    <cellStyle name="Good 24 2 3" xfId="5674" xr:uid="{00000000-0005-0000-0000-0000EF230000}"/>
    <cellStyle name="Good 24 3" xfId="5675" xr:uid="{00000000-0005-0000-0000-0000F0230000}"/>
    <cellStyle name="Good 24 3 2" xfId="5676" xr:uid="{00000000-0005-0000-0000-0000F1230000}"/>
    <cellStyle name="Good 24 3 3" xfId="5677" xr:uid="{00000000-0005-0000-0000-0000F2230000}"/>
    <cellStyle name="Good 24 4" xfId="5678" xr:uid="{00000000-0005-0000-0000-0000F3230000}"/>
    <cellStyle name="Good 24 5" xfId="5679" xr:uid="{00000000-0005-0000-0000-0000F4230000}"/>
    <cellStyle name="Good 24 6" xfId="5680" xr:uid="{00000000-0005-0000-0000-0000F5230000}"/>
    <cellStyle name="Good 24 7" xfId="5681" xr:uid="{00000000-0005-0000-0000-0000F6230000}"/>
    <cellStyle name="Good 25" xfId="5682" xr:uid="{00000000-0005-0000-0000-0000F7230000}"/>
    <cellStyle name="Good 25 2" xfId="5683" xr:uid="{00000000-0005-0000-0000-0000F8230000}"/>
    <cellStyle name="Good 25 2 2" xfId="5684" xr:uid="{00000000-0005-0000-0000-0000F9230000}"/>
    <cellStyle name="Good 25 2 3" xfId="5685" xr:uid="{00000000-0005-0000-0000-0000FA230000}"/>
    <cellStyle name="Good 25 3" xfId="5686" xr:uid="{00000000-0005-0000-0000-0000FB230000}"/>
    <cellStyle name="Good 25 3 2" xfId="5687" xr:uid="{00000000-0005-0000-0000-0000FC230000}"/>
    <cellStyle name="Good 25 3 3" xfId="5688" xr:uid="{00000000-0005-0000-0000-0000FD230000}"/>
    <cellStyle name="Good 25 4" xfId="5689" xr:uid="{00000000-0005-0000-0000-0000FE230000}"/>
    <cellStyle name="Good 25 5" xfId="5690" xr:uid="{00000000-0005-0000-0000-0000FF230000}"/>
    <cellStyle name="Good 25 6" xfId="5691" xr:uid="{00000000-0005-0000-0000-000000240000}"/>
    <cellStyle name="Good 25 7" xfId="5692" xr:uid="{00000000-0005-0000-0000-000001240000}"/>
    <cellStyle name="Good 26" xfId="5693" xr:uid="{00000000-0005-0000-0000-000002240000}"/>
    <cellStyle name="Good 26 2" xfId="5694" xr:uid="{00000000-0005-0000-0000-000003240000}"/>
    <cellStyle name="Good 26 2 2" xfId="5695" xr:uid="{00000000-0005-0000-0000-000004240000}"/>
    <cellStyle name="Good 26 2 3" xfId="5696" xr:uid="{00000000-0005-0000-0000-000005240000}"/>
    <cellStyle name="Good 26 3" xfId="5697" xr:uid="{00000000-0005-0000-0000-000006240000}"/>
    <cellStyle name="Good 26 3 2" xfId="5698" xr:uid="{00000000-0005-0000-0000-000007240000}"/>
    <cellStyle name="Good 26 3 3" xfId="5699" xr:uid="{00000000-0005-0000-0000-000008240000}"/>
    <cellStyle name="Good 26 4" xfId="5700" xr:uid="{00000000-0005-0000-0000-000009240000}"/>
    <cellStyle name="Good 26 5" xfId="5701" xr:uid="{00000000-0005-0000-0000-00000A240000}"/>
    <cellStyle name="Good 26 6" xfId="5702" xr:uid="{00000000-0005-0000-0000-00000B240000}"/>
    <cellStyle name="Good 26 7" xfId="5703" xr:uid="{00000000-0005-0000-0000-00000C240000}"/>
    <cellStyle name="Good 27" xfId="5704" xr:uid="{00000000-0005-0000-0000-00000D240000}"/>
    <cellStyle name="Good 27 2" xfId="5705" xr:uid="{00000000-0005-0000-0000-00000E240000}"/>
    <cellStyle name="Good 27 2 2" xfId="5706" xr:uid="{00000000-0005-0000-0000-00000F240000}"/>
    <cellStyle name="Good 27 2 3" xfId="5707" xr:uid="{00000000-0005-0000-0000-000010240000}"/>
    <cellStyle name="Good 27 3" xfId="5708" xr:uid="{00000000-0005-0000-0000-000011240000}"/>
    <cellStyle name="Good 27 3 2" xfId="5709" xr:uid="{00000000-0005-0000-0000-000012240000}"/>
    <cellStyle name="Good 27 3 3" xfId="5710" xr:uid="{00000000-0005-0000-0000-000013240000}"/>
    <cellStyle name="Good 27 4" xfId="5711" xr:uid="{00000000-0005-0000-0000-000014240000}"/>
    <cellStyle name="Good 27 5" xfId="5712" xr:uid="{00000000-0005-0000-0000-000015240000}"/>
    <cellStyle name="Good 27 6" xfId="5713" xr:uid="{00000000-0005-0000-0000-000016240000}"/>
    <cellStyle name="Good 27 7" xfId="5714" xr:uid="{00000000-0005-0000-0000-000017240000}"/>
    <cellStyle name="Good 28" xfId="5715" xr:uid="{00000000-0005-0000-0000-000018240000}"/>
    <cellStyle name="Good 28 2" xfId="5716" xr:uid="{00000000-0005-0000-0000-000019240000}"/>
    <cellStyle name="Good 28 2 2" xfId="5717" xr:uid="{00000000-0005-0000-0000-00001A240000}"/>
    <cellStyle name="Good 28 2 3" xfId="5718" xr:uid="{00000000-0005-0000-0000-00001B240000}"/>
    <cellStyle name="Good 28 3" xfId="5719" xr:uid="{00000000-0005-0000-0000-00001C240000}"/>
    <cellStyle name="Good 28 3 2" xfId="5720" xr:uid="{00000000-0005-0000-0000-00001D240000}"/>
    <cellStyle name="Good 28 3 3" xfId="5721" xr:uid="{00000000-0005-0000-0000-00001E240000}"/>
    <cellStyle name="Good 28 4" xfId="5722" xr:uid="{00000000-0005-0000-0000-00001F240000}"/>
    <cellStyle name="Good 28 5" xfId="5723" xr:uid="{00000000-0005-0000-0000-000020240000}"/>
    <cellStyle name="Good 28 6" xfId="5724" xr:uid="{00000000-0005-0000-0000-000021240000}"/>
    <cellStyle name="Good 28 7" xfId="5725" xr:uid="{00000000-0005-0000-0000-000022240000}"/>
    <cellStyle name="Good 29" xfId="5726" xr:uid="{00000000-0005-0000-0000-000023240000}"/>
    <cellStyle name="Good 29 2" xfId="5727" xr:uid="{00000000-0005-0000-0000-000024240000}"/>
    <cellStyle name="Good 29 2 2" xfId="5728" xr:uid="{00000000-0005-0000-0000-000025240000}"/>
    <cellStyle name="Good 29 2 3" xfId="5729" xr:uid="{00000000-0005-0000-0000-000026240000}"/>
    <cellStyle name="Good 29 3" xfId="5730" xr:uid="{00000000-0005-0000-0000-000027240000}"/>
    <cellStyle name="Good 29 3 2" xfId="5731" xr:uid="{00000000-0005-0000-0000-000028240000}"/>
    <cellStyle name="Good 29 3 3" xfId="5732" xr:uid="{00000000-0005-0000-0000-000029240000}"/>
    <cellStyle name="Good 29 4" xfId="5733" xr:uid="{00000000-0005-0000-0000-00002A240000}"/>
    <cellStyle name="Good 29 5" xfId="5734" xr:uid="{00000000-0005-0000-0000-00002B240000}"/>
    <cellStyle name="Good 29 6" xfId="5735" xr:uid="{00000000-0005-0000-0000-00002C240000}"/>
    <cellStyle name="Good 29 7" xfId="5736" xr:uid="{00000000-0005-0000-0000-00002D240000}"/>
    <cellStyle name="Good 3" xfId="81" xr:uid="{00000000-0005-0000-0000-00002E240000}"/>
    <cellStyle name="Good 3 2" xfId="5737" xr:uid="{00000000-0005-0000-0000-00002F240000}"/>
    <cellStyle name="Good 3 2 2" xfId="5738" xr:uid="{00000000-0005-0000-0000-000030240000}"/>
    <cellStyle name="Good 3 2 3" xfId="5739" xr:uid="{00000000-0005-0000-0000-000031240000}"/>
    <cellStyle name="Good 3 2 4" xfId="5740" xr:uid="{00000000-0005-0000-0000-000032240000}"/>
    <cellStyle name="Good 3 2 5" xfId="5741" xr:uid="{00000000-0005-0000-0000-000033240000}"/>
    <cellStyle name="Good 3 3" xfId="5742" xr:uid="{00000000-0005-0000-0000-000034240000}"/>
    <cellStyle name="Good 3 3 2" xfId="5743" xr:uid="{00000000-0005-0000-0000-000035240000}"/>
    <cellStyle name="Good 3 3 3" xfId="5744" xr:uid="{00000000-0005-0000-0000-000036240000}"/>
    <cellStyle name="Good 3 3 4" xfId="5745" xr:uid="{00000000-0005-0000-0000-000037240000}"/>
    <cellStyle name="Good 3 4" xfId="5746" xr:uid="{00000000-0005-0000-0000-000038240000}"/>
    <cellStyle name="Good 3 5" xfId="5747" xr:uid="{00000000-0005-0000-0000-000039240000}"/>
    <cellStyle name="Good 3 6" xfId="5748" xr:uid="{00000000-0005-0000-0000-00003A240000}"/>
    <cellStyle name="Good 3 7" xfId="5749" xr:uid="{00000000-0005-0000-0000-00003B240000}"/>
    <cellStyle name="Good 30" xfId="5750" xr:uid="{00000000-0005-0000-0000-00003C240000}"/>
    <cellStyle name="Good 30 2" xfId="5751" xr:uid="{00000000-0005-0000-0000-00003D240000}"/>
    <cellStyle name="Good 30 2 2" xfId="5752" xr:uid="{00000000-0005-0000-0000-00003E240000}"/>
    <cellStyle name="Good 30 2 3" xfId="5753" xr:uid="{00000000-0005-0000-0000-00003F240000}"/>
    <cellStyle name="Good 30 3" xfId="5754" xr:uid="{00000000-0005-0000-0000-000040240000}"/>
    <cellStyle name="Good 30 3 2" xfId="5755" xr:uid="{00000000-0005-0000-0000-000041240000}"/>
    <cellStyle name="Good 30 3 3" xfId="5756" xr:uid="{00000000-0005-0000-0000-000042240000}"/>
    <cellStyle name="Good 30 4" xfId="5757" xr:uid="{00000000-0005-0000-0000-000043240000}"/>
    <cellStyle name="Good 30 5" xfId="5758" xr:uid="{00000000-0005-0000-0000-000044240000}"/>
    <cellStyle name="Good 30 6" xfId="5759" xr:uid="{00000000-0005-0000-0000-000045240000}"/>
    <cellStyle name="Good 30 7" xfId="5760" xr:uid="{00000000-0005-0000-0000-000046240000}"/>
    <cellStyle name="Good 31" xfId="5761" xr:uid="{00000000-0005-0000-0000-000047240000}"/>
    <cellStyle name="Good 31 2" xfId="5762" xr:uid="{00000000-0005-0000-0000-000048240000}"/>
    <cellStyle name="Good 31 2 2" xfId="5763" xr:uid="{00000000-0005-0000-0000-000049240000}"/>
    <cellStyle name="Good 31 2 3" xfId="5764" xr:uid="{00000000-0005-0000-0000-00004A240000}"/>
    <cellStyle name="Good 31 3" xfId="5765" xr:uid="{00000000-0005-0000-0000-00004B240000}"/>
    <cellStyle name="Good 31 3 2" xfId="5766" xr:uid="{00000000-0005-0000-0000-00004C240000}"/>
    <cellStyle name="Good 31 3 3" xfId="5767" xr:uid="{00000000-0005-0000-0000-00004D240000}"/>
    <cellStyle name="Good 31 4" xfId="5768" xr:uid="{00000000-0005-0000-0000-00004E240000}"/>
    <cellStyle name="Good 31 5" xfId="5769" xr:uid="{00000000-0005-0000-0000-00004F240000}"/>
    <cellStyle name="Good 31 6" xfId="5770" xr:uid="{00000000-0005-0000-0000-000050240000}"/>
    <cellStyle name="Good 31 7" xfId="5771" xr:uid="{00000000-0005-0000-0000-000051240000}"/>
    <cellStyle name="Good 32" xfId="5772" xr:uid="{00000000-0005-0000-0000-000052240000}"/>
    <cellStyle name="Good 32 2" xfId="5773" xr:uid="{00000000-0005-0000-0000-000053240000}"/>
    <cellStyle name="Good 32 2 2" xfId="5774" xr:uid="{00000000-0005-0000-0000-000054240000}"/>
    <cellStyle name="Good 32 2 3" xfId="5775" xr:uid="{00000000-0005-0000-0000-000055240000}"/>
    <cellStyle name="Good 32 3" xfId="5776" xr:uid="{00000000-0005-0000-0000-000056240000}"/>
    <cellStyle name="Good 32 3 2" xfId="5777" xr:uid="{00000000-0005-0000-0000-000057240000}"/>
    <cellStyle name="Good 32 3 3" xfId="5778" xr:uid="{00000000-0005-0000-0000-000058240000}"/>
    <cellStyle name="Good 32 4" xfId="5779" xr:uid="{00000000-0005-0000-0000-000059240000}"/>
    <cellStyle name="Good 32 5" xfId="5780" xr:uid="{00000000-0005-0000-0000-00005A240000}"/>
    <cellStyle name="Good 32 6" xfId="5781" xr:uid="{00000000-0005-0000-0000-00005B240000}"/>
    <cellStyle name="Good 32 7" xfId="5782" xr:uid="{00000000-0005-0000-0000-00005C240000}"/>
    <cellStyle name="Good 33" xfId="5783" xr:uid="{00000000-0005-0000-0000-00005D240000}"/>
    <cellStyle name="Good 33 2" xfId="5784" xr:uid="{00000000-0005-0000-0000-00005E240000}"/>
    <cellStyle name="Good 33 2 2" xfId="5785" xr:uid="{00000000-0005-0000-0000-00005F240000}"/>
    <cellStyle name="Good 33 2 3" xfId="5786" xr:uid="{00000000-0005-0000-0000-000060240000}"/>
    <cellStyle name="Good 33 3" xfId="5787" xr:uid="{00000000-0005-0000-0000-000061240000}"/>
    <cellStyle name="Good 33 3 2" xfId="5788" xr:uid="{00000000-0005-0000-0000-000062240000}"/>
    <cellStyle name="Good 33 3 3" xfId="5789" xr:uid="{00000000-0005-0000-0000-000063240000}"/>
    <cellStyle name="Good 33 4" xfId="5790" xr:uid="{00000000-0005-0000-0000-000064240000}"/>
    <cellStyle name="Good 33 5" xfId="5791" xr:uid="{00000000-0005-0000-0000-000065240000}"/>
    <cellStyle name="Good 33 6" xfId="5792" xr:uid="{00000000-0005-0000-0000-000066240000}"/>
    <cellStyle name="Good 33 7" xfId="5793" xr:uid="{00000000-0005-0000-0000-000067240000}"/>
    <cellStyle name="Good 34" xfId="5794" xr:uid="{00000000-0005-0000-0000-000068240000}"/>
    <cellStyle name="Good 34 2" xfId="5795" xr:uid="{00000000-0005-0000-0000-000069240000}"/>
    <cellStyle name="Good 34 2 2" xfId="5796" xr:uid="{00000000-0005-0000-0000-00006A240000}"/>
    <cellStyle name="Good 34 2 3" xfId="5797" xr:uid="{00000000-0005-0000-0000-00006B240000}"/>
    <cellStyle name="Good 34 3" xfId="5798" xr:uid="{00000000-0005-0000-0000-00006C240000}"/>
    <cellStyle name="Good 34 3 2" xfId="5799" xr:uid="{00000000-0005-0000-0000-00006D240000}"/>
    <cellStyle name="Good 34 3 3" xfId="5800" xr:uid="{00000000-0005-0000-0000-00006E240000}"/>
    <cellStyle name="Good 34 4" xfId="5801" xr:uid="{00000000-0005-0000-0000-00006F240000}"/>
    <cellStyle name="Good 34 5" xfId="5802" xr:uid="{00000000-0005-0000-0000-000070240000}"/>
    <cellStyle name="Good 34 6" xfId="5803" xr:uid="{00000000-0005-0000-0000-000071240000}"/>
    <cellStyle name="Good 34 7" xfId="5804" xr:uid="{00000000-0005-0000-0000-000072240000}"/>
    <cellStyle name="Good 35" xfId="5805" xr:uid="{00000000-0005-0000-0000-000073240000}"/>
    <cellStyle name="Good 35 2" xfId="5806" xr:uid="{00000000-0005-0000-0000-000074240000}"/>
    <cellStyle name="Good 35 2 2" xfId="5807" xr:uid="{00000000-0005-0000-0000-000075240000}"/>
    <cellStyle name="Good 35 2 3" xfId="5808" xr:uid="{00000000-0005-0000-0000-000076240000}"/>
    <cellStyle name="Good 35 3" xfId="5809" xr:uid="{00000000-0005-0000-0000-000077240000}"/>
    <cellStyle name="Good 35 3 2" xfId="5810" xr:uid="{00000000-0005-0000-0000-000078240000}"/>
    <cellStyle name="Good 35 3 3" xfId="5811" xr:uid="{00000000-0005-0000-0000-000079240000}"/>
    <cellStyle name="Good 35 4" xfId="5812" xr:uid="{00000000-0005-0000-0000-00007A240000}"/>
    <cellStyle name="Good 35 5" xfId="5813" xr:uid="{00000000-0005-0000-0000-00007B240000}"/>
    <cellStyle name="Good 35 6" xfId="5814" xr:uid="{00000000-0005-0000-0000-00007C240000}"/>
    <cellStyle name="Good 35 7" xfId="5815" xr:uid="{00000000-0005-0000-0000-00007D240000}"/>
    <cellStyle name="Good 36" xfId="5816" xr:uid="{00000000-0005-0000-0000-00007E240000}"/>
    <cellStyle name="Good 36 2" xfId="5817" xr:uid="{00000000-0005-0000-0000-00007F240000}"/>
    <cellStyle name="Good 36 2 2" xfId="5818" xr:uid="{00000000-0005-0000-0000-000080240000}"/>
    <cellStyle name="Good 36 2 3" xfId="5819" xr:uid="{00000000-0005-0000-0000-000081240000}"/>
    <cellStyle name="Good 36 3" xfId="5820" xr:uid="{00000000-0005-0000-0000-000082240000}"/>
    <cellStyle name="Good 36 3 2" xfId="5821" xr:uid="{00000000-0005-0000-0000-000083240000}"/>
    <cellStyle name="Good 36 3 3" xfId="5822" xr:uid="{00000000-0005-0000-0000-000084240000}"/>
    <cellStyle name="Good 36 4" xfId="5823" xr:uid="{00000000-0005-0000-0000-000085240000}"/>
    <cellStyle name="Good 36 5" xfId="5824" xr:uid="{00000000-0005-0000-0000-000086240000}"/>
    <cellStyle name="Good 36 6" xfId="5825" xr:uid="{00000000-0005-0000-0000-000087240000}"/>
    <cellStyle name="Good 36 7" xfId="5826" xr:uid="{00000000-0005-0000-0000-000088240000}"/>
    <cellStyle name="Good 37" xfId="5827" xr:uid="{00000000-0005-0000-0000-000089240000}"/>
    <cellStyle name="Good 37 2" xfId="5828" xr:uid="{00000000-0005-0000-0000-00008A240000}"/>
    <cellStyle name="Good 37 2 2" xfId="5829" xr:uid="{00000000-0005-0000-0000-00008B240000}"/>
    <cellStyle name="Good 37 2 3" xfId="5830" xr:uid="{00000000-0005-0000-0000-00008C240000}"/>
    <cellStyle name="Good 37 3" xfId="5831" xr:uid="{00000000-0005-0000-0000-00008D240000}"/>
    <cellStyle name="Good 37 3 2" xfId="5832" xr:uid="{00000000-0005-0000-0000-00008E240000}"/>
    <cellStyle name="Good 37 3 3" xfId="5833" xr:uid="{00000000-0005-0000-0000-00008F240000}"/>
    <cellStyle name="Good 37 4" xfId="5834" xr:uid="{00000000-0005-0000-0000-000090240000}"/>
    <cellStyle name="Good 37 5" xfId="5835" xr:uid="{00000000-0005-0000-0000-000091240000}"/>
    <cellStyle name="Good 37 6" xfId="5836" xr:uid="{00000000-0005-0000-0000-000092240000}"/>
    <cellStyle name="Good 37 7" xfId="5837" xr:uid="{00000000-0005-0000-0000-000093240000}"/>
    <cellStyle name="Good 38" xfId="5838" xr:uid="{00000000-0005-0000-0000-000094240000}"/>
    <cellStyle name="Good 38 2" xfId="5839" xr:uid="{00000000-0005-0000-0000-000095240000}"/>
    <cellStyle name="Good 38 2 2" xfId="5840" xr:uid="{00000000-0005-0000-0000-000096240000}"/>
    <cellStyle name="Good 38 2 3" xfId="5841" xr:uid="{00000000-0005-0000-0000-000097240000}"/>
    <cellStyle name="Good 38 3" xfId="5842" xr:uid="{00000000-0005-0000-0000-000098240000}"/>
    <cellStyle name="Good 38 3 2" xfId="5843" xr:uid="{00000000-0005-0000-0000-000099240000}"/>
    <cellStyle name="Good 38 3 3" xfId="5844" xr:uid="{00000000-0005-0000-0000-00009A240000}"/>
    <cellStyle name="Good 38 4" xfId="5845" xr:uid="{00000000-0005-0000-0000-00009B240000}"/>
    <cellStyle name="Good 38 5" xfId="5846" xr:uid="{00000000-0005-0000-0000-00009C240000}"/>
    <cellStyle name="Good 38 6" xfId="5847" xr:uid="{00000000-0005-0000-0000-00009D240000}"/>
    <cellStyle name="Good 38 7" xfId="5848" xr:uid="{00000000-0005-0000-0000-00009E240000}"/>
    <cellStyle name="Good 39" xfId="5849" xr:uid="{00000000-0005-0000-0000-00009F240000}"/>
    <cellStyle name="Good 39 2" xfId="5850" xr:uid="{00000000-0005-0000-0000-0000A0240000}"/>
    <cellStyle name="Good 39 2 2" xfId="5851" xr:uid="{00000000-0005-0000-0000-0000A1240000}"/>
    <cellStyle name="Good 39 2 3" xfId="5852" xr:uid="{00000000-0005-0000-0000-0000A2240000}"/>
    <cellStyle name="Good 39 3" xfId="5853" xr:uid="{00000000-0005-0000-0000-0000A3240000}"/>
    <cellStyle name="Good 39 3 2" xfId="5854" xr:uid="{00000000-0005-0000-0000-0000A4240000}"/>
    <cellStyle name="Good 39 3 3" xfId="5855" xr:uid="{00000000-0005-0000-0000-0000A5240000}"/>
    <cellStyle name="Good 39 4" xfId="5856" xr:uid="{00000000-0005-0000-0000-0000A6240000}"/>
    <cellStyle name="Good 39 5" xfId="5857" xr:uid="{00000000-0005-0000-0000-0000A7240000}"/>
    <cellStyle name="Good 39 6" xfId="5858" xr:uid="{00000000-0005-0000-0000-0000A8240000}"/>
    <cellStyle name="Good 39 7" xfId="5859" xr:uid="{00000000-0005-0000-0000-0000A9240000}"/>
    <cellStyle name="Good 4" xfId="5860" xr:uid="{00000000-0005-0000-0000-0000AA240000}"/>
    <cellStyle name="Good 4 2" xfId="5861" xr:uid="{00000000-0005-0000-0000-0000AB240000}"/>
    <cellStyle name="Good 4 2 2" xfId="5862" xr:uid="{00000000-0005-0000-0000-0000AC240000}"/>
    <cellStyle name="Good 4 2 3" xfId="5863" xr:uid="{00000000-0005-0000-0000-0000AD240000}"/>
    <cellStyle name="Good 4 3" xfId="5864" xr:uid="{00000000-0005-0000-0000-0000AE240000}"/>
    <cellStyle name="Good 4 3 2" xfId="5865" xr:uid="{00000000-0005-0000-0000-0000AF240000}"/>
    <cellStyle name="Good 4 3 3" xfId="5866" xr:uid="{00000000-0005-0000-0000-0000B0240000}"/>
    <cellStyle name="Good 4 4" xfId="5867" xr:uid="{00000000-0005-0000-0000-0000B1240000}"/>
    <cellStyle name="Good 4 5" xfId="5868" xr:uid="{00000000-0005-0000-0000-0000B2240000}"/>
    <cellStyle name="Good 4 6" xfId="5869" xr:uid="{00000000-0005-0000-0000-0000B3240000}"/>
    <cellStyle name="Good 4 7" xfId="5870" xr:uid="{00000000-0005-0000-0000-0000B4240000}"/>
    <cellStyle name="Good 40" xfId="5871" xr:uid="{00000000-0005-0000-0000-0000B5240000}"/>
    <cellStyle name="Good 40 2" xfId="5872" xr:uid="{00000000-0005-0000-0000-0000B6240000}"/>
    <cellStyle name="Good 40 2 2" xfId="5873" xr:uid="{00000000-0005-0000-0000-0000B7240000}"/>
    <cellStyle name="Good 40 2 3" xfId="5874" xr:uid="{00000000-0005-0000-0000-0000B8240000}"/>
    <cellStyle name="Good 40 3" xfId="5875" xr:uid="{00000000-0005-0000-0000-0000B9240000}"/>
    <cellStyle name="Good 40 3 2" xfId="5876" xr:uid="{00000000-0005-0000-0000-0000BA240000}"/>
    <cellStyle name="Good 40 3 3" xfId="5877" xr:uid="{00000000-0005-0000-0000-0000BB240000}"/>
    <cellStyle name="Good 40 4" xfId="5878" xr:uid="{00000000-0005-0000-0000-0000BC240000}"/>
    <cellStyle name="Good 40 5" xfId="5879" xr:uid="{00000000-0005-0000-0000-0000BD240000}"/>
    <cellStyle name="Good 40 6" xfId="5880" xr:uid="{00000000-0005-0000-0000-0000BE240000}"/>
    <cellStyle name="Good 40 7" xfId="5881" xr:uid="{00000000-0005-0000-0000-0000BF240000}"/>
    <cellStyle name="Good 41" xfId="5882" xr:uid="{00000000-0005-0000-0000-0000C0240000}"/>
    <cellStyle name="Good 41 2" xfId="5883" xr:uid="{00000000-0005-0000-0000-0000C1240000}"/>
    <cellStyle name="Good 41 2 2" xfId="5884" xr:uid="{00000000-0005-0000-0000-0000C2240000}"/>
    <cellStyle name="Good 41 2 3" xfId="5885" xr:uid="{00000000-0005-0000-0000-0000C3240000}"/>
    <cellStyle name="Good 41 3" xfId="5886" xr:uid="{00000000-0005-0000-0000-0000C4240000}"/>
    <cellStyle name="Good 41 3 2" xfId="5887" xr:uid="{00000000-0005-0000-0000-0000C5240000}"/>
    <cellStyle name="Good 41 3 3" xfId="5888" xr:uid="{00000000-0005-0000-0000-0000C6240000}"/>
    <cellStyle name="Good 41 4" xfId="5889" xr:uid="{00000000-0005-0000-0000-0000C7240000}"/>
    <cellStyle name="Good 41 5" xfId="5890" xr:uid="{00000000-0005-0000-0000-0000C8240000}"/>
    <cellStyle name="Good 41 6" xfId="5891" xr:uid="{00000000-0005-0000-0000-0000C9240000}"/>
    <cellStyle name="Good 41 7" xfId="5892" xr:uid="{00000000-0005-0000-0000-0000CA240000}"/>
    <cellStyle name="Good 42" xfId="5893" xr:uid="{00000000-0005-0000-0000-0000CB240000}"/>
    <cellStyle name="Good 42 2" xfId="5894" xr:uid="{00000000-0005-0000-0000-0000CC240000}"/>
    <cellStyle name="Good 42 2 2" xfId="5895" xr:uid="{00000000-0005-0000-0000-0000CD240000}"/>
    <cellStyle name="Good 42 2 3" xfId="5896" xr:uid="{00000000-0005-0000-0000-0000CE240000}"/>
    <cellStyle name="Good 42 3" xfId="5897" xr:uid="{00000000-0005-0000-0000-0000CF240000}"/>
    <cellStyle name="Good 42 3 2" xfId="5898" xr:uid="{00000000-0005-0000-0000-0000D0240000}"/>
    <cellStyle name="Good 42 3 3" xfId="5899" xr:uid="{00000000-0005-0000-0000-0000D1240000}"/>
    <cellStyle name="Good 42 4" xfId="5900" xr:uid="{00000000-0005-0000-0000-0000D2240000}"/>
    <cellStyle name="Good 42 5" xfId="5901" xr:uid="{00000000-0005-0000-0000-0000D3240000}"/>
    <cellStyle name="Good 42 6" xfId="5902" xr:uid="{00000000-0005-0000-0000-0000D4240000}"/>
    <cellStyle name="Good 42 7" xfId="5903" xr:uid="{00000000-0005-0000-0000-0000D5240000}"/>
    <cellStyle name="Good 43" xfId="5904" xr:uid="{00000000-0005-0000-0000-0000D6240000}"/>
    <cellStyle name="Good 43 2" xfId="5905" xr:uid="{00000000-0005-0000-0000-0000D7240000}"/>
    <cellStyle name="Good 43 2 2" xfId="5906" xr:uid="{00000000-0005-0000-0000-0000D8240000}"/>
    <cellStyle name="Good 43 2 3" xfId="5907" xr:uid="{00000000-0005-0000-0000-0000D9240000}"/>
    <cellStyle name="Good 43 3" xfId="5908" xr:uid="{00000000-0005-0000-0000-0000DA240000}"/>
    <cellStyle name="Good 43 3 2" xfId="5909" xr:uid="{00000000-0005-0000-0000-0000DB240000}"/>
    <cellStyle name="Good 43 3 3" xfId="5910" xr:uid="{00000000-0005-0000-0000-0000DC240000}"/>
    <cellStyle name="Good 43 4" xfId="5911" xr:uid="{00000000-0005-0000-0000-0000DD240000}"/>
    <cellStyle name="Good 43 5" xfId="5912" xr:uid="{00000000-0005-0000-0000-0000DE240000}"/>
    <cellStyle name="Good 43 6" xfId="5913" xr:uid="{00000000-0005-0000-0000-0000DF240000}"/>
    <cellStyle name="Good 43 7" xfId="5914" xr:uid="{00000000-0005-0000-0000-0000E0240000}"/>
    <cellStyle name="Good 44" xfId="5915" xr:uid="{00000000-0005-0000-0000-0000E1240000}"/>
    <cellStyle name="Good 44 2" xfId="5916" xr:uid="{00000000-0005-0000-0000-0000E2240000}"/>
    <cellStyle name="Good 44 2 2" xfId="5917" xr:uid="{00000000-0005-0000-0000-0000E3240000}"/>
    <cellStyle name="Good 44 2 3" xfId="5918" xr:uid="{00000000-0005-0000-0000-0000E4240000}"/>
    <cellStyle name="Good 44 3" xfId="5919" xr:uid="{00000000-0005-0000-0000-0000E5240000}"/>
    <cellStyle name="Good 44 3 2" xfId="5920" xr:uid="{00000000-0005-0000-0000-0000E6240000}"/>
    <cellStyle name="Good 44 3 3" xfId="5921" xr:uid="{00000000-0005-0000-0000-0000E7240000}"/>
    <cellStyle name="Good 44 4" xfId="5922" xr:uid="{00000000-0005-0000-0000-0000E8240000}"/>
    <cellStyle name="Good 44 5" xfId="5923" xr:uid="{00000000-0005-0000-0000-0000E9240000}"/>
    <cellStyle name="Good 44 6" xfId="5924" xr:uid="{00000000-0005-0000-0000-0000EA240000}"/>
    <cellStyle name="Good 44 7" xfId="5925" xr:uid="{00000000-0005-0000-0000-0000EB240000}"/>
    <cellStyle name="Good 45" xfId="5926" xr:uid="{00000000-0005-0000-0000-0000EC240000}"/>
    <cellStyle name="Good 45 2" xfId="5927" xr:uid="{00000000-0005-0000-0000-0000ED240000}"/>
    <cellStyle name="Good 45 2 2" xfId="5928" xr:uid="{00000000-0005-0000-0000-0000EE240000}"/>
    <cellStyle name="Good 45 2 3" xfId="5929" xr:uid="{00000000-0005-0000-0000-0000EF240000}"/>
    <cellStyle name="Good 45 3" xfId="5930" xr:uid="{00000000-0005-0000-0000-0000F0240000}"/>
    <cellStyle name="Good 45 3 2" xfId="5931" xr:uid="{00000000-0005-0000-0000-0000F1240000}"/>
    <cellStyle name="Good 45 3 3" xfId="5932" xr:uid="{00000000-0005-0000-0000-0000F2240000}"/>
    <cellStyle name="Good 45 4" xfId="5933" xr:uid="{00000000-0005-0000-0000-0000F3240000}"/>
    <cellStyle name="Good 45 5" xfId="5934" xr:uid="{00000000-0005-0000-0000-0000F4240000}"/>
    <cellStyle name="Good 45 6" xfId="5935" xr:uid="{00000000-0005-0000-0000-0000F5240000}"/>
    <cellStyle name="Good 45 7" xfId="5936" xr:uid="{00000000-0005-0000-0000-0000F6240000}"/>
    <cellStyle name="Good 46" xfId="5937" xr:uid="{00000000-0005-0000-0000-0000F7240000}"/>
    <cellStyle name="Good 46 2" xfId="5938" xr:uid="{00000000-0005-0000-0000-0000F8240000}"/>
    <cellStyle name="Good 46 2 2" xfId="5939" xr:uid="{00000000-0005-0000-0000-0000F9240000}"/>
    <cellStyle name="Good 46 2 3" xfId="5940" xr:uid="{00000000-0005-0000-0000-0000FA240000}"/>
    <cellStyle name="Good 46 3" xfId="5941" xr:uid="{00000000-0005-0000-0000-0000FB240000}"/>
    <cellStyle name="Good 46 3 2" xfId="5942" xr:uid="{00000000-0005-0000-0000-0000FC240000}"/>
    <cellStyle name="Good 46 3 3" xfId="5943" xr:uid="{00000000-0005-0000-0000-0000FD240000}"/>
    <cellStyle name="Good 46 4" xfId="5944" xr:uid="{00000000-0005-0000-0000-0000FE240000}"/>
    <cellStyle name="Good 46 5" xfId="5945" xr:uid="{00000000-0005-0000-0000-0000FF240000}"/>
    <cellStyle name="Good 46 6" xfId="5946" xr:uid="{00000000-0005-0000-0000-000000250000}"/>
    <cellStyle name="Good 46 7" xfId="5947" xr:uid="{00000000-0005-0000-0000-000001250000}"/>
    <cellStyle name="Good 47" xfId="5948" xr:uid="{00000000-0005-0000-0000-000002250000}"/>
    <cellStyle name="Good 47 2" xfId="5949" xr:uid="{00000000-0005-0000-0000-000003250000}"/>
    <cellStyle name="Good 47 2 2" xfId="5950" xr:uid="{00000000-0005-0000-0000-000004250000}"/>
    <cellStyle name="Good 47 2 3" xfId="5951" xr:uid="{00000000-0005-0000-0000-000005250000}"/>
    <cellStyle name="Good 47 3" xfId="5952" xr:uid="{00000000-0005-0000-0000-000006250000}"/>
    <cellStyle name="Good 47 3 2" xfId="5953" xr:uid="{00000000-0005-0000-0000-000007250000}"/>
    <cellStyle name="Good 47 3 3" xfId="5954" xr:uid="{00000000-0005-0000-0000-000008250000}"/>
    <cellStyle name="Good 47 4" xfId="5955" xr:uid="{00000000-0005-0000-0000-000009250000}"/>
    <cellStyle name="Good 47 5" xfId="5956" xr:uid="{00000000-0005-0000-0000-00000A250000}"/>
    <cellStyle name="Good 47 6" xfId="5957" xr:uid="{00000000-0005-0000-0000-00000B250000}"/>
    <cellStyle name="Good 47 7" xfId="5958" xr:uid="{00000000-0005-0000-0000-00000C250000}"/>
    <cellStyle name="Good 48" xfId="5959" xr:uid="{00000000-0005-0000-0000-00000D250000}"/>
    <cellStyle name="Good 48 2" xfId="5960" xr:uid="{00000000-0005-0000-0000-00000E250000}"/>
    <cellStyle name="Good 48 2 2" xfId="5961" xr:uid="{00000000-0005-0000-0000-00000F250000}"/>
    <cellStyle name="Good 48 2 3" xfId="5962" xr:uid="{00000000-0005-0000-0000-000010250000}"/>
    <cellStyle name="Good 48 3" xfId="5963" xr:uid="{00000000-0005-0000-0000-000011250000}"/>
    <cellStyle name="Good 48 4" xfId="5964" xr:uid="{00000000-0005-0000-0000-000012250000}"/>
    <cellStyle name="Good 48 5" xfId="5965" xr:uid="{00000000-0005-0000-0000-000013250000}"/>
    <cellStyle name="Good 48 6" xfId="5966" xr:uid="{00000000-0005-0000-0000-000014250000}"/>
    <cellStyle name="Good 49" xfId="5967" xr:uid="{00000000-0005-0000-0000-000015250000}"/>
    <cellStyle name="Good 49 2" xfId="5968" xr:uid="{00000000-0005-0000-0000-000016250000}"/>
    <cellStyle name="Good 49 3" xfId="5969" xr:uid="{00000000-0005-0000-0000-000017250000}"/>
    <cellStyle name="Good 49 4" xfId="5970" xr:uid="{00000000-0005-0000-0000-000018250000}"/>
    <cellStyle name="Good 49 5" xfId="5971" xr:uid="{00000000-0005-0000-0000-000019250000}"/>
    <cellStyle name="Good 5" xfId="5972" xr:uid="{00000000-0005-0000-0000-00001A250000}"/>
    <cellStyle name="Good 5 2" xfId="5973" xr:uid="{00000000-0005-0000-0000-00001B250000}"/>
    <cellStyle name="Good 5 2 2" xfId="5974" xr:uid="{00000000-0005-0000-0000-00001C250000}"/>
    <cellStyle name="Good 5 2 3" xfId="5975" xr:uid="{00000000-0005-0000-0000-00001D250000}"/>
    <cellStyle name="Good 5 3" xfId="5976" xr:uid="{00000000-0005-0000-0000-00001E250000}"/>
    <cellStyle name="Good 5 3 2" xfId="5977" xr:uid="{00000000-0005-0000-0000-00001F250000}"/>
    <cellStyle name="Good 5 3 3" xfId="5978" xr:uid="{00000000-0005-0000-0000-000020250000}"/>
    <cellStyle name="Good 5 4" xfId="5979" xr:uid="{00000000-0005-0000-0000-000021250000}"/>
    <cellStyle name="Good 5 5" xfId="5980" xr:uid="{00000000-0005-0000-0000-000022250000}"/>
    <cellStyle name="Good 5 6" xfId="5981" xr:uid="{00000000-0005-0000-0000-000023250000}"/>
    <cellStyle name="Good 5 7" xfId="5982" xr:uid="{00000000-0005-0000-0000-000024250000}"/>
    <cellStyle name="Good 50" xfId="5983" xr:uid="{00000000-0005-0000-0000-000025250000}"/>
    <cellStyle name="Good 50 2" xfId="5984" xr:uid="{00000000-0005-0000-0000-000026250000}"/>
    <cellStyle name="Good 50 3" xfId="5985" xr:uid="{00000000-0005-0000-0000-000027250000}"/>
    <cellStyle name="Good 50 4" xfId="5986" xr:uid="{00000000-0005-0000-0000-000028250000}"/>
    <cellStyle name="Good 50 5" xfId="5987" xr:uid="{00000000-0005-0000-0000-000029250000}"/>
    <cellStyle name="Good 51" xfId="5988" xr:uid="{00000000-0005-0000-0000-00002A250000}"/>
    <cellStyle name="Good 51 2" xfId="5989" xr:uid="{00000000-0005-0000-0000-00002B250000}"/>
    <cellStyle name="Good 51 3" xfId="5990" xr:uid="{00000000-0005-0000-0000-00002C250000}"/>
    <cellStyle name="Good 51 4" xfId="5991" xr:uid="{00000000-0005-0000-0000-00002D250000}"/>
    <cellStyle name="Good 51 5" xfId="5992" xr:uid="{00000000-0005-0000-0000-00002E250000}"/>
    <cellStyle name="Good 52" xfId="5993" xr:uid="{00000000-0005-0000-0000-00002F250000}"/>
    <cellStyle name="Good 52 2" xfId="5994" xr:uid="{00000000-0005-0000-0000-000030250000}"/>
    <cellStyle name="Good 52 3" xfId="5995" xr:uid="{00000000-0005-0000-0000-000031250000}"/>
    <cellStyle name="Good 52 4" xfId="5996" xr:uid="{00000000-0005-0000-0000-000032250000}"/>
    <cellStyle name="Good 52 5" xfId="5997" xr:uid="{00000000-0005-0000-0000-000033250000}"/>
    <cellStyle name="Good 53" xfId="5998" xr:uid="{00000000-0005-0000-0000-000034250000}"/>
    <cellStyle name="Good 53 2" xfId="5999" xr:uid="{00000000-0005-0000-0000-000035250000}"/>
    <cellStyle name="Good 53 3" xfId="6000" xr:uid="{00000000-0005-0000-0000-000036250000}"/>
    <cellStyle name="Good 54" xfId="6001" xr:uid="{00000000-0005-0000-0000-000037250000}"/>
    <cellStyle name="Good 6" xfId="6002" xr:uid="{00000000-0005-0000-0000-000038250000}"/>
    <cellStyle name="Good 6 2" xfId="6003" xr:uid="{00000000-0005-0000-0000-000039250000}"/>
    <cellStyle name="Good 6 2 2" xfId="6004" xr:uid="{00000000-0005-0000-0000-00003A250000}"/>
    <cellStyle name="Good 6 2 3" xfId="6005" xr:uid="{00000000-0005-0000-0000-00003B250000}"/>
    <cellStyle name="Good 6 3" xfId="6006" xr:uid="{00000000-0005-0000-0000-00003C250000}"/>
    <cellStyle name="Good 6 3 2" xfId="6007" xr:uid="{00000000-0005-0000-0000-00003D250000}"/>
    <cellStyle name="Good 6 3 3" xfId="6008" xr:uid="{00000000-0005-0000-0000-00003E250000}"/>
    <cellStyle name="Good 6 4" xfId="6009" xr:uid="{00000000-0005-0000-0000-00003F250000}"/>
    <cellStyle name="Good 6 5" xfId="6010" xr:uid="{00000000-0005-0000-0000-000040250000}"/>
    <cellStyle name="Good 6 6" xfId="6011" xr:uid="{00000000-0005-0000-0000-000041250000}"/>
    <cellStyle name="Good 6 7" xfId="6012" xr:uid="{00000000-0005-0000-0000-000042250000}"/>
    <cellStyle name="Good 7" xfId="6013" xr:uid="{00000000-0005-0000-0000-000043250000}"/>
    <cellStyle name="Good 7 2" xfId="6014" xr:uid="{00000000-0005-0000-0000-000044250000}"/>
    <cellStyle name="Good 7 2 2" xfId="6015" xr:uid="{00000000-0005-0000-0000-000045250000}"/>
    <cellStyle name="Good 7 2 3" xfId="6016" xr:uid="{00000000-0005-0000-0000-000046250000}"/>
    <cellStyle name="Good 7 3" xfId="6017" xr:uid="{00000000-0005-0000-0000-000047250000}"/>
    <cellStyle name="Good 7 3 2" xfId="6018" xr:uid="{00000000-0005-0000-0000-000048250000}"/>
    <cellStyle name="Good 7 3 3" xfId="6019" xr:uid="{00000000-0005-0000-0000-000049250000}"/>
    <cellStyle name="Good 7 4" xfId="6020" xr:uid="{00000000-0005-0000-0000-00004A250000}"/>
    <cellStyle name="Good 7 5" xfId="6021" xr:uid="{00000000-0005-0000-0000-00004B250000}"/>
    <cellStyle name="Good 7 6" xfId="6022" xr:uid="{00000000-0005-0000-0000-00004C250000}"/>
    <cellStyle name="Good 7 7" xfId="6023" xr:uid="{00000000-0005-0000-0000-00004D250000}"/>
    <cellStyle name="Good 8" xfId="6024" xr:uid="{00000000-0005-0000-0000-00004E250000}"/>
    <cellStyle name="Good 8 2" xfId="6025" xr:uid="{00000000-0005-0000-0000-00004F250000}"/>
    <cellStyle name="Good 8 2 2" xfId="6026" xr:uid="{00000000-0005-0000-0000-000050250000}"/>
    <cellStyle name="Good 8 2 3" xfId="6027" xr:uid="{00000000-0005-0000-0000-000051250000}"/>
    <cellStyle name="Good 8 3" xfId="6028" xr:uid="{00000000-0005-0000-0000-000052250000}"/>
    <cellStyle name="Good 8 3 2" xfId="6029" xr:uid="{00000000-0005-0000-0000-000053250000}"/>
    <cellStyle name="Good 8 3 3" xfId="6030" xr:uid="{00000000-0005-0000-0000-000054250000}"/>
    <cellStyle name="Good 8 4" xfId="6031" xr:uid="{00000000-0005-0000-0000-000055250000}"/>
    <cellStyle name="Good 8 5" xfId="6032" xr:uid="{00000000-0005-0000-0000-000056250000}"/>
    <cellStyle name="Good 8 6" xfId="6033" xr:uid="{00000000-0005-0000-0000-000057250000}"/>
    <cellStyle name="Good 8 7" xfId="6034" xr:uid="{00000000-0005-0000-0000-000058250000}"/>
    <cellStyle name="Good 9" xfId="6035" xr:uid="{00000000-0005-0000-0000-000059250000}"/>
    <cellStyle name="Good 9 2" xfId="6036" xr:uid="{00000000-0005-0000-0000-00005A250000}"/>
    <cellStyle name="Good 9 2 2" xfId="6037" xr:uid="{00000000-0005-0000-0000-00005B250000}"/>
    <cellStyle name="Good 9 2 3" xfId="6038" xr:uid="{00000000-0005-0000-0000-00005C250000}"/>
    <cellStyle name="Good 9 3" xfId="6039" xr:uid="{00000000-0005-0000-0000-00005D250000}"/>
    <cellStyle name="Good 9 3 2" xfId="6040" xr:uid="{00000000-0005-0000-0000-00005E250000}"/>
    <cellStyle name="Good 9 3 3" xfId="6041" xr:uid="{00000000-0005-0000-0000-00005F250000}"/>
    <cellStyle name="Good 9 4" xfId="6042" xr:uid="{00000000-0005-0000-0000-000060250000}"/>
    <cellStyle name="Good 9 5" xfId="6043" xr:uid="{00000000-0005-0000-0000-000061250000}"/>
    <cellStyle name="Good 9 6" xfId="6044" xr:uid="{00000000-0005-0000-0000-000062250000}"/>
    <cellStyle name="Good 9 7" xfId="6045" xr:uid="{00000000-0005-0000-0000-000063250000}"/>
    <cellStyle name="Grey" xfId="6046" xr:uid="{00000000-0005-0000-0000-000064250000}"/>
    <cellStyle name="Grey 2" xfId="6047" xr:uid="{00000000-0005-0000-0000-000065250000}"/>
    <cellStyle name="Grey 2 2" xfId="6048" xr:uid="{00000000-0005-0000-0000-000066250000}"/>
    <cellStyle name="Grey 2 2 2" xfId="6049" xr:uid="{00000000-0005-0000-0000-000067250000}"/>
    <cellStyle name="Grey 2 2 3" xfId="6050" xr:uid="{00000000-0005-0000-0000-000068250000}"/>
    <cellStyle name="Grey 2 3" xfId="6051" xr:uid="{00000000-0005-0000-0000-000069250000}"/>
    <cellStyle name="Grey 2 4" xfId="6052" xr:uid="{00000000-0005-0000-0000-00006A250000}"/>
    <cellStyle name="Grey 2 5" xfId="6053" xr:uid="{00000000-0005-0000-0000-00006B250000}"/>
    <cellStyle name="Grey 3" xfId="6054" xr:uid="{00000000-0005-0000-0000-00006C250000}"/>
    <cellStyle name="Grey 3 2" xfId="6055" xr:uid="{00000000-0005-0000-0000-00006D250000}"/>
    <cellStyle name="Grey 3 3" xfId="6056" xr:uid="{00000000-0005-0000-0000-00006E250000}"/>
    <cellStyle name="Grey 4" xfId="6057" xr:uid="{00000000-0005-0000-0000-00006F250000}"/>
    <cellStyle name="Grey 4 2" xfId="6058" xr:uid="{00000000-0005-0000-0000-000070250000}"/>
    <cellStyle name="Grey 4 3" xfId="6059" xr:uid="{00000000-0005-0000-0000-000071250000}"/>
    <cellStyle name="Grey 5" xfId="6060" xr:uid="{00000000-0005-0000-0000-000072250000}"/>
    <cellStyle name="Grey 5 2" xfId="47903" xr:uid="{00000000-0005-0000-0000-000073250000}"/>
    <cellStyle name="Grey 6" xfId="6061" xr:uid="{00000000-0005-0000-0000-000074250000}"/>
    <cellStyle name="Grey 7" xfId="6062" xr:uid="{00000000-0005-0000-0000-000075250000}"/>
    <cellStyle name="Grey 8" xfId="6063" xr:uid="{00000000-0005-0000-0000-000076250000}"/>
    <cellStyle name="Header1" xfId="6064" xr:uid="{00000000-0005-0000-0000-000077250000}"/>
    <cellStyle name="Header1 2" xfId="6065" xr:uid="{00000000-0005-0000-0000-000078250000}"/>
    <cellStyle name="Header1 2 2" xfId="6066" xr:uid="{00000000-0005-0000-0000-000079250000}"/>
    <cellStyle name="Header1 2 3" xfId="6067" xr:uid="{00000000-0005-0000-0000-00007A250000}"/>
    <cellStyle name="Header1 3" xfId="6068" xr:uid="{00000000-0005-0000-0000-00007B250000}"/>
    <cellStyle name="Header1 4" xfId="6069" xr:uid="{00000000-0005-0000-0000-00007C250000}"/>
    <cellStyle name="Header1 5" xfId="6070" xr:uid="{00000000-0005-0000-0000-00007D250000}"/>
    <cellStyle name="Header1 6" xfId="6071" xr:uid="{00000000-0005-0000-0000-00007E250000}"/>
    <cellStyle name="Header2" xfId="6072" xr:uid="{00000000-0005-0000-0000-00007F250000}"/>
    <cellStyle name="Header2 2" xfId="6073" xr:uid="{00000000-0005-0000-0000-000080250000}"/>
    <cellStyle name="Header2 2 2" xfId="6074" xr:uid="{00000000-0005-0000-0000-000081250000}"/>
    <cellStyle name="Header2 2 3" xfId="6075" xr:uid="{00000000-0005-0000-0000-000082250000}"/>
    <cellStyle name="Header2 3" xfId="6076" xr:uid="{00000000-0005-0000-0000-000083250000}"/>
    <cellStyle name="Header2 4" xfId="6077" xr:uid="{00000000-0005-0000-0000-000084250000}"/>
    <cellStyle name="Header2 5" xfId="6078" xr:uid="{00000000-0005-0000-0000-000085250000}"/>
    <cellStyle name="Header2 6" xfId="6079" xr:uid="{00000000-0005-0000-0000-000086250000}"/>
    <cellStyle name="Heading 1 10" xfId="6080" xr:uid="{00000000-0005-0000-0000-000087250000}"/>
    <cellStyle name="Heading 1 10 2" xfId="6081" xr:uid="{00000000-0005-0000-0000-000088250000}"/>
    <cellStyle name="Heading 1 10 2 2" xfId="6082" xr:uid="{00000000-0005-0000-0000-000089250000}"/>
    <cellStyle name="Heading 1 10 2 3" xfId="6083" xr:uid="{00000000-0005-0000-0000-00008A250000}"/>
    <cellStyle name="Heading 1 10 3" xfId="6084" xr:uid="{00000000-0005-0000-0000-00008B250000}"/>
    <cellStyle name="Heading 1 10 3 2" xfId="6085" xr:uid="{00000000-0005-0000-0000-00008C250000}"/>
    <cellStyle name="Heading 1 10 3 3" xfId="6086" xr:uid="{00000000-0005-0000-0000-00008D250000}"/>
    <cellStyle name="Heading 1 10 4" xfId="6087" xr:uid="{00000000-0005-0000-0000-00008E250000}"/>
    <cellStyle name="Heading 1 10 5" xfId="6088" xr:uid="{00000000-0005-0000-0000-00008F250000}"/>
    <cellStyle name="Heading 1 10 6" xfId="6089" xr:uid="{00000000-0005-0000-0000-000090250000}"/>
    <cellStyle name="Heading 1 10 7" xfId="6090" xr:uid="{00000000-0005-0000-0000-000091250000}"/>
    <cellStyle name="Heading 1 11" xfId="6091" xr:uid="{00000000-0005-0000-0000-000092250000}"/>
    <cellStyle name="Heading 1 11 2" xfId="6092" xr:uid="{00000000-0005-0000-0000-000093250000}"/>
    <cellStyle name="Heading 1 11 2 2" xfId="6093" xr:uid="{00000000-0005-0000-0000-000094250000}"/>
    <cellStyle name="Heading 1 11 2 3" xfId="6094" xr:uid="{00000000-0005-0000-0000-000095250000}"/>
    <cellStyle name="Heading 1 11 3" xfId="6095" xr:uid="{00000000-0005-0000-0000-000096250000}"/>
    <cellStyle name="Heading 1 11 3 2" xfId="6096" xr:uid="{00000000-0005-0000-0000-000097250000}"/>
    <cellStyle name="Heading 1 11 3 3" xfId="6097" xr:uid="{00000000-0005-0000-0000-000098250000}"/>
    <cellStyle name="Heading 1 11 4" xfId="6098" xr:uid="{00000000-0005-0000-0000-000099250000}"/>
    <cellStyle name="Heading 1 11 5" xfId="6099" xr:uid="{00000000-0005-0000-0000-00009A250000}"/>
    <cellStyle name="Heading 1 11 6" xfId="6100" xr:uid="{00000000-0005-0000-0000-00009B250000}"/>
    <cellStyle name="Heading 1 11 7" xfId="6101" xr:uid="{00000000-0005-0000-0000-00009C250000}"/>
    <cellStyle name="Heading 1 12" xfId="6102" xr:uid="{00000000-0005-0000-0000-00009D250000}"/>
    <cellStyle name="Heading 1 12 2" xfId="6103" xr:uid="{00000000-0005-0000-0000-00009E250000}"/>
    <cellStyle name="Heading 1 12 2 2" xfId="6104" xr:uid="{00000000-0005-0000-0000-00009F250000}"/>
    <cellStyle name="Heading 1 12 2 3" xfId="6105" xr:uid="{00000000-0005-0000-0000-0000A0250000}"/>
    <cellStyle name="Heading 1 12 3" xfId="6106" xr:uid="{00000000-0005-0000-0000-0000A1250000}"/>
    <cellStyle name="Heading 1 12 3 2" xfId="6107" xr:uid="{00000000-0005-0000-0000-0000A2250000}"/>
    <cellStyle name="Heading 1 12 3 3" xfId="6108" xr:uid="{00000000-0005-0000-0000-0000A3250000}"/>
    <cellStyle name="Heading 1 12 4" xfId="6109" xr:uid="{00000000-0005-0000-0000-0000A4250000}"/>
    <cellStyle name="Heading 1 12 5" xfId="6110" xr:uid="{00000000-0005-0000-0000-0000A5250000}"/>
    <cellStyle name="Heading 1 12 6" xfId="6111" xr:uid="{00000000-0005-0000-0000-0000A6250000}"/>
    <cellStyle name="Heading 1 12 7" xfId="6112" xr:uid="{00000000-0005-0000-0000-0000A7250000}"/>
    <cellStyle name="Heading 1 13" xfId="6113" xr:uid="{00000000-0005-0000-0000-0000A8250000}"/>
    <cellStyle name="Heading 1 13 2" xfId="6114" xr:uid="{00000000-0005-0000-0000-0000A9250000}"/>
    <cellStyle name="Heading 1 13 2 2" xfId="6115" xr:uid="{00000000-0005-0000-0000-0000AA250000}"/>
    <cellStyle name="Heading 1 13 2 3" xfId="6116" xr:uid="{00000000-0005-0000-0000-0000AB250000}"/>
    <cellStyle name="Heading 1 13 3" xfId="6117" xr:uid="{00000000-0005-0000-0000-0000AC250000}"/>
    <cellStyle name="Heading 1 13 3 2" xfId="6118" xr:uid="{00000000-0005-0000-0000-0000AD250000}"/>
    <cellStyle name="Heading 1 13 3 3" xfId="6119" xr:uid="{00000000-0005-0000-0000-0000AE250000}"/>
    <cellStyle name="Heading 1 13 4" xfId="6120" xr:uid="{00000000-0005-0000-0000-0000AF250000}"/>
    <cellStyle name="Heading 1 13 5" xfId="6121" xr:uid="{00000000-0005-0000-0000-0000B0250000}"/>
    <cellStyle name="Heading 1 13 6" xfId="6122" xr:uid="{00000000-0005-0000-0000-0000B1250000}"/>
    <cellStyle name="Heading 1 13 7" xfId="6123" xr:uid="{00000000-0005-0000-0000-0000B2250000}"/>
    <cellStyle name="Heading 1 14" xfId="6124" xr:uid="{00000000-0005-0000-0000-0000B3250000}"/>
    <cellStyle name="Heading 1 14 2" xfId="6125" xr:uid="{00000000-0005-0000-0000-0000B4250000}"/>
    <cellStyle name="Heading 1 14 2 2" xfId="6126" xr:uid="{00000000-0005-0000-0000-0000B5250000}"/>
    <cellStyle name="Heading 1 14 2 3" xfId="6127" xr:uid="{00000000-0005-0000-0000-0000B6250000}"/>
    <cellStyle name="Heading 1 14 3" xfId="6128" xr:uid="{00000000-0005-0000-0000-0000B7250000}"/>
    <cellStyle name="Heading 1 14 3 2" xfId="6129" xr:uid="{00000000-0005-0000-0000-0000B8250000}"/>
    <cellStyle name="Heading 1 14 3 3" xfId="6130" xr:uid="{00000000-0005-0000-0000-0000B9250000}"/>
    <cellStyle name="Heading 1 14 4" xfId="6131" xr:uid="{00000000-0005-0000-0000-0000BA250000}"/>
    <cellStyle name="Heading 1 14 5" xfId="6132" xr:uid="{00000000-0005-0000-0000-0000BB250000}"/>
    <cellStyle name="Heading 1 14 6" xfId="6133" xr:uid="{00000000-0005-0000-0000-0000BC250000}"/>
    <cellStyle name="Heading 1 14 7" xfId="6134" xr:uid="{00000000-0005-0000-0000-0000BD250000}"/>
    <cellStyle name="Heading 1 15" xfId="6135" xr:uid="{00000000-0005-0000-0000-0000BE250000}"/>
    <cellStyle name="Heading 1 15 2" xfId="6136" xr:uid="{00000000-0005-0000-0000-0000BF250000}"/>
    <cellStyle name="Heading 1 15 2 2" xfId="6137" xr:uid="{00000000-0005-0000-0000-0000C0250000}"/>
    <cellStyle name="Heading 1 15 2 3" xfId="6138" xr:uid="{00000000-0005-0000-0000-0000C1250000}"/>
    <cellStyle name="Heading 1 15 3" xfId="6139" xr:uid="{00000000-0005-0000-0000-0000C2250000}"/>
    <cellStyle name="Heading 1 15 3 2" xfId="6140" xr:uid="{00000000-0005-0000-0000-0000C3250000}"/>
    <cellStyle name="Heading 1 15 3 3" xfId="6141" xr:uid="{00000000-0005-0000-0000-0000C4250000}"/>
    <cellStyle name="Heading 1 15 4" xfId="6142" xr:uid="{00000000-0005-0000-0000-0000C5250000}"/>
    <cellStyle name="Heading 1 15 5" xfId="6143" xr:uid="{00000000-0005-0000-0000-0000C6250000}"/>
    <cellStyle name="Heading 1 15 6" xfId="6144" xr:uid="{00000000-0005-0000-0000-0000C7250000}"/>
    <cellStyle name="Heading 1 15 7" xfId="6145" xr:uid="{00000000-0005-0000-0000-0000C8250000}"/>
    <cellStyle name="Heading 1 16" xfId="6146" xr:uid="{00000000-0005-0000-0000-0000C9250000}"/>
    <cellStyle name="Heading 1 16 2" xfId="6147" xr:uid="{00000000-0005-0000-0000-0000CA250000}"/>
    <cellStyle name="Heading 1 16 2 2" xfId="6148" xr:uid="{00000000-0005-0000-0000-0000CB250000}"/>
    <cellStyle name="Heading 1 16 2 3" xfId="6149" xr:uid="{00000000-0005-0000-0000-0000CC250000}"/>
    <cellStyle name="Heading 1 16 3" xfId="6150" xr:uid="{00000000-0005-0000-0000-0000CD250000}"/>
    <cellStyle name="Heading 1 16 3 2" xfId="6151" xr:uid="{00000000-0005-0000-0000-0000CE250000}"/>
    <cellStyle name="Heading 1 16 3 3" xfId="6152" xr:uid="{00000000-0005-0000-0000-0000CF250000}"/>
    <cellStyle name="Heading 1 16 4" xfId="6153" xr:uid="{00000000-0005-0000-0000-0000D0250000}"/>
    <cellStyle name="Heading 1 16 5" xfId="6154" xr:uid="{00000000-0005-0000-0000-0000D1250000}"/>
    <cellStyle name="Heading 1 16 6" xfId="6155" xr:uid="{00000000-0005-0000-0000-0000D2250000}"/>
    <cellStyle name="Heading 1 16 7" xfId="6156" xr:uid="{00000000-0005-0000-0000-0000D3250000}"/>
    <cellStyle name="Heading 1 17" xfId="6157" xr:uid="{00000000-0005-0000-0000-0000D4250000}"/>
    <cellStyle name="Heading 1 17 2" xfId="6158" xr:uid="{00000000-0005-0000-0000-0000D5250000}"/>
    <cellStyle name="Heading 1 17 2 2" xfId="6159" xr:uid="{00000000-0005-0000-0000-0000D6250000}"/>
    <cellStyle name="Heading 1 17 2 3" xfId="6160" xr:uid="{00000000-0005-0000-0000-0000D7250000}"/>
    <cellStyle name="Heading 1 17 3" xfId="6161" xr:uid="{00000000-0005-0000-0000-0000D8250000}"/>
    <cellStyle name="Heading 1 17 3 2" xfId="6162" xr:uid="{00000000-0005-0000-0000-0000D9250000}"/>
    <cellStyle name="Heading 1 17 3 3" xfId="6163" xr:uid="{00000000-0005-0000-0000-0000DA250000}"/>
    <cellStyle name="Heading 1 17 4" xfId="6164" xr:uid="{00000000-0005-0000-0000-0000DB250000}"/>
    <cellStyle name="Heading 1 17 5" xfId="6165" xr:uid="{00000000-0005-0000-0000-0000DC250000}"/>
    <cellStyle name="Heading 1 17 6" xfId="6166" xr:uid="{00000000-0005-0000-0000-0000DD250000}"/>
    <cellStyle name="Heading 1 17 7" xfId="6167" xr:uid="{00000000-0005-0000-0000-0000DE250000}"/>
    <cellStyle name="Heading 1 18" xfId="6168" xr:uid="{00000000-0005-0000-0000-0000DF250000}"/>
    <cellStyle name="Heading 1 18 2" xfId="6169" xr:uid="{00000000-0005-0000-0000-0000E0250000}"/>
    <cellStyle name="Heading 1 18 2 2" xfId="6170" xr:uid="{00000000-0005-0000-0000-0000E1250000}"/>
    <cellStyle name="Heading 1 18 2 3" xfId="6171" xr:uid="{00000000-0005-0000-0000-0000E2250000}"/>
    <cellStyle name="Heading 1 18 3" xfId="6172" xr:uid="{00000000-0005-0000-0000-0000E3250000}"/>
    <cellStyle name="Heading 1 18 3 2" xfId="6173" xr:uid="{00000000-0005-0000-0000-0000E4250000}"/>
    <cellStyle name="Heading 1 18 3 3" xfId="6174" xr:uid="{00000000-0005-0000-0000-0000E5250000}"/>
    <cellStyle name="Heading 1 18 4" xfId="6175" xr:uid="{00000000-0005-0000-0000-0000E6250000}"/>
    <cellStyle name="Heading 1 18 5" xfId="6176" xr:uid="{00000000-0005-0000-0000-0000E7250000}"/>
    <cellStyle name="Heading 1 18 6" xfId="6177" xr:uid="{00000000-0005-0000-0000-0000E8250000}"/>
    <cellStyle name="Heading 1 18 7" xfId="6178" xr:uid="{00000000-0005-0000-0000-0000E9250000}"/>
    <cellStyle name="Heading 1 19" xfId="6179" xr:uid="{00000000-0005-0000-0000-0000EA250000}"/>
    <cellStyle name="Heading 1 19 2" xfId="6180" xr:uid="{00000000-0005-0000-0000-0000EB250000}"/>
    <cellStyle name="Heading 1 19 2 2" xfId="6181" xr:uid="{00000000-0005-0000-0000-0000EC250000}"/>
    <cellStyle name="Heading 1 19 2 3" xfId="6182" xr:uid="{00000000-0005-0000-0000-0000ED250000}"/>
    <cellStyle name="Heading 1 19 3" xfId="6183" xr:uid="{00000000-0005-0000-0000-0000EE250000}"/>
    <cellStyle name="Heading 1 19 3 2" xfId="6184" xr:uid="{00000000-0005-0000-0000-0000EF250000}"/>
    <cellStyle name="Heading 1 19 3 3" xfId="6185" xr:uid="{00000000-0005-0000-0000-0000F0250000}"/>
    <cellStyle name="Heading 1 19 4" xfId="6186" xr:uid="{00000000-0005-0000-0000-0000F1250000}"/>
    <cellStyle name="Heading 1 19 5" xfId="6187" xr:uid="{00000000-0005-0000-0000-0000F2250000}"/>
    <cellStyle name="Heading 1 19 6" xfId="6188" xr:uid="{00000000-0005-0000-0000-0000F3250000}"/>
    <cellStyle name="Heading 1 19 7" xfId="6189" xr:uid="{00000000-0005-0000-0000-0000F4250000}"/>
    <cellStyle name="Heading 1 2" xfId="82" xr:uid="{00000000-0005-0000-0000-0000F5250000}"/>
    <cellStyle name="Heading 1 2 2" xfId="6190" xr:uid="{00000000-0005-0000-0000-0000F6250000}"/>
    <cellStyle name="Heading 1 2 2 2" xfId="6191" xr:uid="{00000000-0005-0000-0000-0000F7250000}"/>
    <cellStyle name="Heading 1 2 2 3" xfId="6192" xr:uid="{00000000-0005-0000-0000-0000F8250000}"/>
    <cellStyle name="Heading 1 2 2 4" xfId="6193" xr:uid="{00000000-0005-0000-0000-0000F9250000}"/>
    <cellStyle name="Heading 1 2 2 5" xfId="6194" xr:uid="{00000000-0005-0000-0000-0000FA250000}"/>
    <cellStyle name="Heading 1 2 3" xfId="6195" xr:uid="{00000000-0005-0000-0000-0000FB250000}"/>
    <cellStyle name="Heading 1 2 3 2" xfId="6196" xr:uid="{00000000-0005-0000-0000-0000FC250000}"/>
    <cellStyle name="Heading 1 2 3 3" xfId="6197" xr:uid="{00000000-0005-0000-0000-0000FD250000}"/>
    <cellStyle name="Heading 1 2 3 4" xfId="6198" xr:uid="{00000000-0005-0000-0000-0000FE250000}"/>
    <cellStyle name="Heading 1 2 3 5" xfId="6199" xr:uid="{00000000-0005-0000-0000-0000FF250000}"/>
    <cellStyle name="Heading 1 2 4" xfId="6200" xr:uid="{00000000-0005-0000-0000-000000260000}"/>
    <cellStyle name="Heading 1 2 4 2" xfId="6201" xr:uid="{00000000-0005-0000-0000-000001260000}"/>
    <cellStyle name="Heading 1 2 4 3" xfId="6202" xr:uid="{00000000-0005-0000-0000-000002260000}"/>
    <cellStyle name="Heading 1 2 5" xfId="6203" xr:uid="{00000000-0005-0000-0000-000003260000}"/>
    <cellStyle name="Heading 1 2 6" xfId="6204" xr:uid="{00000000-0005-0000-0000-000004260000}"/>
    <cellStyle name="Heading 1 2 7" xfId="6205" xr:uid="{00000000-0005-0000-0000-000005260000}"/>
    <cellStyle name="Heading 1 2 8" xfId="6206" xr:uid="{00000000-0005-0000-0000-000006260000}"/>
    <cellStyle name="Heading 1 2_CM" xfId="6207" xr:uid="{00000000-0005-0000-0000-000007260000}"/>
    <cellStyle name="Heading 1 20" xfId="6208" xr:uid="{00000000-0005-0000-0000-000008260000}"/>
    <cellStyle name="Heading 1 20 2" xfId="6209" xr:uid="{00000000-0005-0000-0000-000009260000}"/>
    <cellStyle name="Heading 1 20 2 2" xfId="6210" xr:uid="{00000000-0005-0000-0000-00000A260000}"/>
    <cellStyle name="Heading 1 20 2 3" xfId="6211" xr:uid="{00000000-0005-0000-0000-00000B260000}"/>
    <cellStyle name="Heading 1 20 3" xfId="6212" xr:uid="{00000000-0005-0000-0000-00000C260000}"/>
    <cellStyle name="Heading 1 20 3 2" xfId="6213" xr:uid="{00000000-0005-0000-0000-00000D260000}"/>
    <cellStyle name="Heading 1 20 3 3" xfId="6214" xr:uid="{00000000-0005-0000-0000-00000E260000}"/>
    <cellStyle name="Heading 1 20 4" xfId="6215" xr:uid="{00000000-0005-0000-0000-00000F260000}"/>
    <cellStyle name="Heading 1 20 5" xfId="6216" xr:uid="{00000000-0005-0000-0000-000010260000}"/>
    <cellStyle name="Heading 1 20 6" xfId="6217" xr:uid="{00000000-0005-0000-0000-000011260000}"/>
    <cellStyle name="Heading 1 20 7" xfId="6218" xr:uid="{00000000-0005-0000-0000-000012260000}"/>
    <cellStyle name="Heading 1 21" xfId="6219" xr:uid="{00000000-0005-0000-0000-000013260000}"/>
    <cellStyle name="Heading 1 21 2" xfId="6220" xr:uid="{00000000-0005-0000-0000-000014260000}"/>
    <cellStyle name="Heading 1 21 2 2" xfId="6221" xr:uid="{00000000-0005-0000-0000-000015260000}"/>
    <cellStyle name="Heading 1 21 2 3" xfId="6222" xr:uid="{00000000-0005-0000-0000-000016260000}"/>
    <cellStyle name="Heading 1 21 3" xfId="6223" xr:uid="{00000000-0005-0000-0000-000017260000}"/>
    <cellStyle name="Heading 1 21 3 2" xfId="6224" xr:uid="{00000000-0005-0000-0000-000018260000}"/>
    <cellStyle name="Heading 1 21 3 3" xfId="6225" xr:uid="{00000000-0005-0000-0000-000019260000}"/>
    <cellStyle name="Heading 1 21 4" xfId="6226" xr:uid="{00000000-0005-0000-0000-00001A260000}"/>
    <cellStyle name="Heading 1 21 5" xfId="6227" xr:uid="{00000000-0005-0000-0000-00001B260000}"/>
    <cellStyle name="Heading 1 21 6" xfId="6228" xr:uid="{00000000-0005-0000-0000-00001C260000}"/>
    <cellStyle name="Heading 1 21 7" xfId="6229" xr:uid="{00000000-0005-0000-0000-00001D260000}"/>
    <cellStyle name="Heading 1 22" xfId="6230" xr:uid="{00000000-0005-0000-0000-00001E260000}"/>
    <cellStyle name="Heading 1 22 2" xfId="6231" xr:uid="{00000000-0005-0000-0000-00001F260000}"/>
    <cellStyle name="Heading 1 22 2 2" xfId="6232" xr:uid="{00000000-0005-0000-0000-000020260000}"/>
    <cellStyle name="Heading 1 22 2 3" xfId="6233" xr:uid="{00000000-0005-0000-0000-000021260000}"/>
    <cellStyle name="Heading 1 22 3" xfId="6234" xr:uid="{00000000-0005-0000-0000-000022260000}"/>
    <cellStyle name="Heading 1 22 3 2" xfId="6235" xr:uid="{00000000-0005-0000-0000-000023260000}"/>
    <cellStyle name="Heading 1 22 3 3" xfId="6236" xr:uid="{00000000-0005-0000-0000-000024260000}"/>
    <cellStyle name="Heading 1 22 4" xfId="6237" xr:uid="{00000000-0005-0000-0000-000025260000}"/>
    <cellStyle name="Heading 1 22 5" xfId="6238" xr:uid="{00000000-0005-0000-0000-000026260000}"/>
    <cellStyle name="Heading 1 22 6" xfId="6239" xr:uid="{00000000-0005-0000-0000-000027260000}"/>
    <cellStyle name="Heading 1 22 7" xfId="6240" xr:uid="{00000000-0005-0000-0000-000028260000}"/>
    <cellStyle name="Heading 1 23" xfId="6241" xr:uid="{00000000-0005-0000-0000-000029260000}"/>
    <cellStyle name="Heading 1 23 2" xfId="6242" xr:uid="{00000000-0005-0000-0000-00002A260000}"/>
    <cellStyle name="Heading 1 23 2 2" xfId="6243" xr:uid="{00000000-0005-0000-0000-00002B260000}"/>
    <cellStyle name="Heading 1 23 2 3" xfId="6244" xr:uid="{00000000-0005-0000-0000-00002C260000}"/>
    <cellStyle name="Heading 1 23 3" xfId="6245" xr:uid="{00000000-0005-0000-0000-00002D260000}"/>
    <cellStyle name="Heading 1 23 3 2" xfId="6246" xr:uid="{00000000-0005-0000-0000-00002E260000}"/>
    <cellStyle name="Heading 1 23 3 3" xfId="6247" xr:uid="{00000000-0005-0000-0000-00002F260000}"/>
    <cellStyle name="Heading 1 23 4" xfId="6248" xr:uid="{00000000-0005-0000-0000-000030260000}"/>
    <cellStyle name="Heading 1 23 5" xfId="6249" xr:uid="{00000000-0005-0000-0000-000031260000}"/>
    <cellStyle name="Heading 1 23 6" xfId="6250" xr:uid="{00000000-0005-0000-0000-000032260000}"/>
    <cellStyle name="Heading 1 23 7" xfId="6251" xr:uid="{00000000-0005-0000-0000-000033260000}"/>
    <cellStyle name="Heading 1 24" xfId="6252" xr:uid="{00000000-0005-0000-0000-000034260000}"/>
    <cellStyle name="Heading 1 24 2" xfId="6253" xr:uid="{00000000-0005-0000-0000-000035260000}"/>
    <cellStyle name="Heading 1 24 2 2" xfId="6254" xr:uid="{00000000-0005-0000-0000-000036260000}"/>
    <cellStyle name="Heading 1 24 2 3" xfId="6255" xr:uid="{00000000-0005-0000-0000-000037260000}"/>
    <cellStyle name="Heading 1 24 3" xfId="6256" xr:uid="{00000000-0005-0000-0000-000038260000}"/>
    <cellStyle name="Heading 1 24 3 2" xfId="6257" xr:uid="{00000000-0005-0000-0000-000039260000}"/>
    <cellStyle name="Heading 1 24 3 3" xfId="6258" xr:uid="{00000000-0005-0000-0000-00003A260000}"/>
    <cellStyle name="Heading 1 24 4" xfId="6259" xr:uid="{00000000-0005-0000-0000-00003B260000}"/>
    <cellStyle name="Heading 1 24 5" xfId="6260" xr:uid="{00000000-0005-0000-0000-00003C260000}"/>
    <cellStyle name="Heading 1 24 6" xfId="6261" xr:uid="{00000000-0005-0000-0000-00003D260000}"/>
    <cellStyle name="Heading 1 24 7" xfId="6262" xr:uid="{00000000-0005-0000-0000-00003E260000}"/>
    <cellStyle name="Heading 1 25" xfId="6263" xr:uid="{00000000-0005-0000-0000-00003F260000}"/>
    <cellStyle name="Heading 1 25 2" xfId="6264" xr:uid="{00000000-0005-0000-0000-000040260000}"/>
    <cellStyle name="Heading 1 25 2 2" xfId="6265" xr:uid="{00000000-0005-0000-0000-000041260000}"/>
    <cellStyle name="Heading 1 25 2 3" xfId="6266" xr:uid="{00000000-0005-0000-0000-000042260000}"/>
    <cellStyle name="Heading 1 25 3" xfId="6267" xr:uid="{00000000-0005-0000-0000-000043260000}"/>
    <cellStyle name="Heading 1 25 3 2" xfId="6268" xr:uid="{00000000-0005-0000-0000-000044260000}"/>
    <cellStyle name="Heading 1 25 3 3" xfId="6269" xr:uid="{00000000-0005-0000-0000-000045260000}"/>
    <cellStyle name="Heading 1 25 4" xfId="6270" xr:uid="{00000000-0005-0000-0000-000046260000}"/>
    <cellStyle name="Heading 1 25 5" xfId="6271" xr:uid="{00000000-0005-0000-0000-000047260000}"/>
    <cellStyle name="Heading 1 25 6" xfId="6272" xr:uid="{00000000-0005-0000-0000-000048260000}"/>
    <cellStyle name="Heading 1 25 7" xfId="6273" xr:uid="{00000000-0005-0000-0000-000049260000}"/>
    <cellStyle name="Heading 1 26" xfId="6274" xr:uid="{00000000-0005-0000-0000-00004A260000}"/>
    <cellStyle name="Heading 1 26 2" xfId="6275" xr:uid="{00000000-0005-0000-0000-00004B260000}"/>
    <cellStyle name="Heading 1 26 2 2" xfId="6276" xr:uid="{00000000-0005-0000-0000-00004C260000}"/>
    <cellStyle name="Heading 1 26 2 3" xfId="6277" xr:uid="{00000000-0005-0000-0000-00004D260000}"/>
    <cellStyle name="Heading 1 26 3" xfId="6278" xr:uid="{00000000-0005-0000-0000-00004E260000}"/>
    <cellStyle name="Heading 1 26 3 2" xfId="6279" xr:uid="{00000000-0005-0000-0000-00004F260000}"/>
    <cellStyle name="Heading 1 26 3 3" xfId="6280" xr:uid="{00000000-0005-0000-0000-000050260000}"/>
    <cellStyle name="Heading 1 26 4" xfId="6281" xr:uid="{00000000-0005-0000-0000-000051260000}"/>
    <cellStyle name="Heading 1 26 5" xfId="6282" xr:uid="{00000000-0005-0000-0000-000052260000}"/>
    <cellStyle name="Heading 1 26 6" xfId="6283" xr:uid="{00000000-0005-0000-0000-000053260000}"/>
    <cellStyle name="Heading 1 26 7" xfId="6284" xr:uid="{00000000-0005-0000-0000-000054260000}"/>
    <cellStyle name="Heading 1 27" xfId="6285" xr:uid="{00000000-0005-0000-0000-000055260000}"/>
    <cellStyle name="Heading 1 27 2" xfId="6286" xr:uid="{00000000-0005-0000-0000-000056260000}"/>
    <cellStyle name="Heading 1 27 2 2" xfId="6287" xr:uid="{00000000-0005-0000-0000-000057260000}"/>
    <cellStyle name="Heading 1 27 2 3" xfId="6288" xr:uid="{00000000-0005-0000-0000-000058260000}"/>
    <cellStyle name="Heading 1 27 3" xfId="6289" xr:uid="{00000000-0005-0000-0000-000059260000}"/>
    <cellStyle name="Heading 1 27 3 2" xfId="6290" xr:uid="{00000000-0005-0000-0000-00005A260000}"/>
    <cellStyle name="Heading 1 27 3 3" xfId="6291" xr:uid="{00000000-0005-0000-0000-00005B260000}"/>
    <cellStyle name="Heading 1 27 4" xfId="6292" xr:uid="{00000000-0005-0000-0000-00005C260000}"/>
    <cellStyle name="Heading 1 27 5" xfId="6293" xr:uid="{00000000-0005-0000-0000-00005D260000}"/>
    <cellStyle name="Heading 1 27 6" xfId="6294" xr:uid="{00000000-0005-0000-0000-00005E260000}"/>
    <cellStyle name="Heading 1 27 7" xfId="6295" xr:uid="{00000000-0005-0000-0000-00005F260000}"/>
    <cellStyle name="Heading 1 28" xfId="6296" xr:uid="{00000000-0005-0000-0000-000060260000}"/>
    <cellStyle name="Heading 1 28 2" xfId="6297" xr:uid="{00000000-0005-0000-0000-000061260000}"/>
    <cellStyle name="Heading 1 28 2 2" xfId="6298" xr:uid="{00000000-0005-0000-0000-000062260000}"/>
    <cellStyle name="Heading 1 28 2 3" xfId="6299" xr:uid="{00000000-0005-0000-0000-000063260000}"/>
    <cellStyle name="Heading 1 28 3" xfId="6300" xr:uid="{00000000-0005-0000-0000-000064260000}"/>
    <cellStyle name="Heading 1 28 3 2" xfId="6301" xr:uid="{00000000-0005-0000-0000-000065260000}"/>
    <cellStyle name="Heading 1 28 3 3" xfId="6302" xr:uid="{00000000-0005-0000-0000-000066260000}"/>
    <cellStyle name="Heading 1 28 4" xfId="6303" xr:uid="{00000000-0005-0000-0000-000067260000}"/>
    <cellStyle name="Heading 1 28 5" xfId="6304" xr:uid="{00000000-0005-0000-0000-000068260000}"/>
    <cellStyle name="Heading 1 28 6" xfId="6305" xr:uid="{00000000-0005-0000-0000-000069260000}"/>
    <cellStyle name="Heading 1 28 7" xfId="6306" xr:uid="{00000000-0005-0000-0000-00006A260000}"/>
    <cellStyle name="Heading 1 29" xfId="6307" xr:uid="{00000000-0005-0000-0000-00006B260000}"/>
    <cellStyle name="Heading 1 29 2" xfId="6308" xr:uid="{00000000-0005-0000-0000-00006C260000}"/>
    <cellStyle name="Heading 1 29 2 2" xfId="6309" xr:uid="{00000000-0005-0000-0000-00006D260000}"/>
    <cellStyle name="Heading 1 29 2 3" xfId="6310" xr:uid="{00000000-0005-0000-0000-00006E260000}"/>
    <cellStyle name="Heading 1 29 3" xfId="6311" xr:uid="{00000000-0005-0000-0000-00006F260000}"/>
    <cellStyle name="Heading 1 29 3 2" xfId="6312" xr:uid="{00000000-0005-0000-0000-000070260000}"/>
    <cellStyle name="Heading 1 29 3 3" xfId="6313" xr:uid="{00000000-0005-0000-0000-000071260000}"/>
    <cellStyle name="Heading 1 29 4" xfId="6314" xr:uid="{00000000-0005-0000-0000-000072260000}"/>
    <cellStyle name="Heading 1 29 5" xfId="6315" xr:uid="{00000000-0005-0000-0000-000073260000}"/>
    <cellStyle name="Heading 1 29 6" xfId="6316" xr:uid="{00000000-0005-0000-0000-000074260000}"/>
    <cellStyle name="Heading 1 29 7" xfId="6317" xr:uid="{00000000-0005-0000-0000-000075260000}"/>
    <cellStyle name="Heading 1 3" xfId="83" xr:uid="{00000000-0005-0000-0000-000076260000}"/>
    <cellStyle name="Heading 1 3 2" xfId="6318" xr:uid="{00000000-0005-0000-0000-000077260000}"/>
    <cellStyle name="Heading 1 3 2 2" xfId="6319" xr:uid="{00000000-0005-0000-0000-000078260000}"/>
    <cellStyle name="Heading 1 3 2 3" xfId="6320" xr:uid="{00000000-0005-0000-0000-000079260000}"/>
    <cellStyle name="Heading 1 3 2 4" xfId="6321" xr:uid="{00000000-0005-0000-0000-00007A260000}"/>
    <cellStyle name="Heading 1 3 2 5" xfId="6322" xr:uid="{00000000-0005-0000-0000-00007B260000}"/>
    <cellStyle name="Heading 1 3 3" xfId="6323" xr:uid="{00000000-0005-0000-0000-00007C260000}"/>
    <cellStyle name="Heading 1 3 3 2" xfId="6324" xr:uid="{00000000-0005-0000-0000-00007D260000}"/>
    <cellStyle name="Heading 1 3 3 3" xfId="6325" xr:uid="{00000000-0005-0000-0000-00007E260000}"/>
    <cellStyle name="Heading 1 3 3 4" xfId="6326" xr:uid="{00000000-0005-0000-0000-00007F260000}"/>
    <cellStyle name="Heading 1 3 4" xfId="6327" xr:uid="{00000000-0005-0000-0000-000080260000}"/>
    <cellStyle name="Heading 1 3 5" xfId="6328" xr:uid="{00000000-0005-0000-0000-000081260000}"/>
    <cellStyle name="Heading 1 3 6" xfId="6329" xr:uid="{00000000-0005-0000-0000-000082260000}"/>
    <cellStyle name="Heading 1 3 7" xfId="6330" xr:uid="{00000000-0005-0000-0000-000083260000}"/>
    <cellStyle name="Heading 1 30" xfId="6331" xr:uid="{00000000-0005-0000-0000-000084260000}"/>
    <cellStyle name="Heading 1 30 2" xfId="6332" xr:uid="{00000000-0005-0000-0000-000085260000}"/>
    <cellStyle name="Heading 1 30 2 2" xfId="6333" xr:uid="{00000000-0005-0000-0000-000086260000}"/>
    <cellStyle name="Heading 1 30 2 3" xfId="6334" xr:uid="{00000000-0005-0000-0000-000087260000}"/>
    <cellStyle name="Heading 1 30 3" xfId="6335" xr:uid="{00000000-0005-0000-0000-000088260000}"/>
    <cellStyle name="Heading 1 30 3 2" xfId="6336" xr:uid="{00000000-0005-0000-0000-000089260000}"/>
    <cellStyle name="Heading 1 30 3 3" xfId="6337" xr:uid="{00000000-0005-0000-0000-00008A260000}"/>
    <cellStyle name="Heading 1 30 4" xfId="6338" xr:uid="{00000000-0005-0000-0000-00008B260000}"/>
    <cellStyle name="Heading 1 30 5" xfId="6339" xr:uid="{00000000-0005-0000-0000-00008C260000}"/>
    <cellStyle name="Heading 1 30 6" xfId="6340" xr:uid="{00000000-0005-0000-0000-00008D260000}"/>
    <cellStyle name="Heading 1 30 7" xfId="6341" xr:uid="{00000000-0005-0000-0000-00008E260000}"/>
    <cellStyle name="Heading 1 31" xfId="6342" xr:uid="{00000000-0005-0000-0000-00008F260000}"/>
    <cellStyle name="Heading 1 31 2" xfId="6343" xr:uid="{00000000-0005-0000-0000-000090260000}"/>
    <cellStyle name="Heading 1 31 2 2" xfId="6344" xr:uid="{00000000-0005-0000-0000-000091260000}"/>
    <cellStyle name="Heading 1 31 2 3" xfId="6345" xr:uid="{00000000-0005-0000-0000-000092260000}"/>
    <cellStyle name="Heading 1 31 3" xfId="6346" xr:uid="{00000000-0005-0000-0000-000093260000}"/>
    <cellStyle name="Heading 1 31 3 2" xfId="6347" xr:uid="{00000000-0005-0000-0000-000094260000}"/>
    <cellStyle name="Heading 1 31 3 3" xfId="6348" xr:uid="{00000000-0005-0000-0000-000095260000}"/>
    <cellStyle name="Heading 1 31 4" xfId="6349" xr:uid="{00000000-0005-0000-0000-000096260000}"/>
    <cellStyle name="Heading 1 31 5" xfId="6350" xr:uid="{00000000-0005-0000-0000-000097260000}"/>
    <cellStyle name="Heading 1 31 6" xfId="6351" xr:uid="{00000000-0005-0000-0000-000098260000}"/>
    <cellStyle name="Heading 1 31 7" xfId="6352" xr:uid="{00000000-0005-0000-0000-000099260000}"/>
    <cellStyle name="Heading 1 32" xfId="6353" xr:uid="{00000000-0005-0000-0000-00009A260000}"/>
    <cellStyle name="Heading 1 32 2" xfId="6354" xr:uid="{00000000-0005-0000-0000-00009B260000}"/>
    <cellStyle name="Heading 1 32 2 2" xfId="6355" xr:uid="{00000000-0005-0000-0000-00009C260000}"/>
    <cellStyle name="Heading 1 32 2 3" xfId="6356" xr:uid="{00000000-0005-0000-0000-00009D260000}"/>
    <cellStyle name="Heading 1 32 3" xfId="6357" xr:uid="{00000000-0005-0000-0000-00009E260000}"/>
    <cellStyle name="Heading 1 32 3 2" xfId="6358" xr:uid="{00000000-0005-0000-0000-00009F260000}"/>
    <cellStyle name="Heading 1 32 3 3" xfId="6359" xr:uid="{00000000-0005-0000-0000-0000A0260000}"/>
    <cellStyle name="Heading 1 32 4" xfId="6360" xr:uid="{00000000-0005-0000-0000-0000A1260000}"/>
    <cellStyle name="Heading 1 32 5" xfId="6361" xr:uid="{00000000-0005-0000-0000-0000A2260000}"/>
    <cellStyle name="Heading 1 32 6" xfId="6362" xr:uid="{00000000-0005-0000-0000-0000A3260000}"/>
    <cellStyle name="Heading 1 32 7" xfId="6363" xr:uid="{00000000-0005-0000-0000-0000A4260000}"/>
    <cellStyle name="Heading 1 33" xfId="6364" xr:uid="{00000000-0005-0000-0000-0000A5260000}"/>
    <cellStyle name="Heading 1 33 2" xfId="6365" xr:uid="{00000000-0005-0000-0000-0000A6260000}"/>
    <cellStyle name="Heading 1 33 2 2" xfId="6366" xr:uid="{00000000-0005-0000-0000-0000A7260000}"/>
    <cellStyle name="Heading 1 33 2 3" xfId="6367" xr:uid="{00000000-0005-0000-0000-0000A8260000}"/>
    <cellStyle name="Heading 1 33 3" xfId="6368" xr:uid="{00000000-0005-0000-0000-0000A9260000}"/>
    <cellStyle name="Heading 1 33 3 2" xfId="6369" xr:uid="{00000000-0005-0000-0000-0000AA260000}"/>
    <cellStyle name="Heading 1 33 3 3" xfId="6370" xr:uid="{00000000-0005-0000-0000-0000AB260000}"/>
    <cellStyle name="Heading 1 33 4" xfId="6371" xr:uid="{00000000-0005-0000-0000-0000AC260000}"/>
    <cellStyle name="Heading 1 33 5" xfId="6372" xr:uid="{00000000-0005-0000-0000-0000AD260000}"/>
    <cellStyle name="Heading 1 33 6" xfId="6373" xr:uid="{00000000-0005-0000-0000-0000AE260000}"/>
    <cellStyle name="Heading 1 33 7" xfId="6374" xr:uid="{00000000-0005-0000-0000-0000AF260000}"/>
    <cellStyle name="Heading 1 34" xfId="6375" xr:uid="{00000000-0005-0000-0000-0000B0260000}"/>
    <cellStyle name="Heading 1 34 2" xfId="6376" xr:uid="{00000000-0005-0000-0000-0000B1260000}"/>
    <cellStyle name="Heading 1 34 2 2" xfId="6377" xr:uid="{00000000-0005-0000-0000-0000B2260000}"/>
    <cellStyle name="Heading 1 34 2 3" xfId="6378" xr:uid="{00000000-0005-0000-0000-0000B3260000}"/>
    <cellStyle name="Heading 1 34 3" xfId="6379" xr:uid="{00000000-0005-0000-0000-0000B4260000}"/>
    <cellStyle name="Heading 1 34 3 2" xfId="6380" xr:uid="{00000000-0005-0000-0000-0000B5260000}"/>
    <cellStyle name="Heading 1 34 3 3" xfId="6381" xr:uid="{00000000-0005-0000-0000-0000B6260000}"/>
    <cellStyle name="Heading 1 34 4" xfId="6382" xr:uid="{00000000-0005-0000-0000-0000B7260000}"/>
    <cellStyle name="Heading 1 34 5" xfId="6383" xr:uid="{00000000-0005-0000-0000-0000B8260000}"/>
    <cellStyle name="Heading 1 34 6" xfId="6384" xr:uid="{00000000-0005-0000-0000-0000B9260000}"/>
    <cellStyle name="Heading 1 34 7" xfId="6385" xr:uid="{00000000-0005-0000-0000-0000BA260000}"/>
    <cellStyle name="Heading 1 35" xfId="6386" xr:uid="{00000000-0005-0000-0000-0000BB260000}"/>
    <cellStyle name="Heading 1 35 2" xfId="6387" xr:uid="{00000000-0005-0000-0000-0000BC260000}"/>
    <cellStyle name="Heading 1 35 2 2" xfId="6388" xr:uid="{00000000-0005-0000-0000-0000BD260000}"/>
    <cellStyle name="Heading 1 35 2 3" xfId="6389" xr:uid="{00000000-0005-0000-0000-0000BE260000}"/>
    <cellStyle name="Heading 1 35 3" xfId="6390" xr:uid="{00000000-0005-0000-0000-0000BF260000}"/>
    <cellStyle name="Heading 1 35 3 2" xfId="6391" xr:uid="{00000000-0005-0000-0000-0000C0260000}"/>
    <cellStyle name="Heading 1 35 3 3" xfId="6392" xr:uid="{00000000-0005-0000-0000-0000C1260000}"/>
    <cellStyle name="Heading 1 35 4" xfId="6393" xr:uid="{00000000-0005-0000-0000-0000C2260000}"/>
    <cellStyle name="Heading 1 35 5" xfId="6394" xr:uid="{00000000-0005-0000-0000-0000C3260000}"/>
    <cellStyle name="Heading 1 35 6" xfId="6395" xr:uid="{00000000-0005-0000-0000-0000C4260000}"/>
    <cellStyle name="Heading 1 35 7" xfId="6396" xr:uid="{00000000-0005-0000-0000-0000C5260000}"/>
    <cellStyle name="Heading 1 36" xfId="6397" xr:uid="{00000000-0005-0000-0000-0000C6260000}"/>
    <cellStyle name="Heading 1 36 2" xfId="6398" xr:uid="{00000000-0005-0000-0000-0000C7260000}"/>
    <cellStyle name="Heading 1 36 2 2" xfId="6399" xr:uid="{00000000-0005-0000-0000-0000C8260000}"/>
    <cellStyle name="Heading 1 36 2 3" xfId="6400" xr:uid="{00000000-0005-0000-0000-0000C9260000}"/>
    <cellStyle name="Heading 1 36 3" xfId="6401" xr:uid="{00000000-0005-0000-0000-0000CA260000}"/>
    <cellStyle name="Heading 1 36 3 2" xfId="6402" xr:uid="{00000000-0005-0000-0000-0000CB260000}"/>
    <cellStyle name="Heading 1 36 3 3" xfId="6403" xr:uid="{00000000-0005-0000-0000-0000CC260000}"/>
    <cellStyle name="Heading 1 36 4" xfId="6404" xr:uid="{00000000-0005-0000-0000-0000CD260000}"/>
    <cellStyle name="Heading 1 36 5" xfId="6405" xr:uid="{00000000-0005-0000-0000-0000CE260000}"/>
    <cellStyle name="Heading 1 36 6" xfId="6406" xr:uid="{00000000-0005-0000-0000-0000CF260000}"/>
    <cellStyle name="Heading 1 36 7" xfId="6407" xr:uid="{00000000-0005-0000-0000-0000D0260000}"/>
    <cellStyle name="Heading 1 37" xfId="6408" xr:uid="{00000000-0005-0000-0000-0000D1260000}"/>
    <cellStyle name="Heading 1 37 2" xfId="6409" xr:uid="{00000000-0005-0000-0000-0000D2260000}"/>
    <cellStyle name="Heading 1 37 2 2" xfId="6410" xr:uid="{00000000-0005-0000-0000-0000D3260000}"/>
    <cellStyle name="Heading 1 37 2 3" xfId="6411" xr:uid="{00000000-0005-0000-0000-0000D4260000}"/>
    <cellStyle name="Heading 1 37 3" xfId="6412" xr:uid="{00000000-0005-0000-0000-0000D5260000}"/>
    <cellStyle name="Heading 1 37 3 2" xfId="6413" xr:uid="{00000000-0005-0000-0000-0000D6260000}"/>
    <cellStyle name="Heading 1 37 3 3" xfId="6414" xr:uid="{00000000-0005-0000-0000-0000D7260000}"/>
    <cellStyle name="Heading 1 37 4" xfId="6415" xr:uid="{00000000-0005-0000-0000-0000D8260000}"/>
    <cellStyle name="Heading 1 37 5" xfId="6416" xr:uid="{00000000-0005-0000-0000-0000D9260000}"/>
    <cellStyle name="Heading 1 37 6" xfId="6417" xr:uid="{00000000-0005-0000-0000-0000DA260000}"/>
    <cellStyle name="Heading 1 37 7" xfId="6418" xr:uid="{00000000-0005-0000-0000-0000DB260000}"/>
    <cellStyle name="Heading 1 38" xfId="6419" xr:uid="{00000000-0005-0000-0000-0000DC260000}"/>
    <cellStyle name="Heading 1 38 2" xfId="6420" xr:uid="{00000000-0005-0000-0000-0000DD260000}"/>
    <cellStyle name="Heading 1 38 2 2" xfId="6421" xr:uid="{00000000-0005-0000-0000-0000DE260000}"/>
    <cellStyle name="Heading 1 38 2 3" xfId="6422" xr:uid="{00000000-0005-0000-0000-0000DF260000}"/>
    <cellStyle name="Heading 1 38 3" xfId="6423" xr:uid="{00000000-0005-0000-0000-0000E0260000}"/>
    <cellStyle name="Heading 1 38 3 2" xfId="6424" xr:uid="{00000000-0005-0000-0000-0000E1260000}"/>
    <cellStyle name="Heading 1 38 3 3" xfId="6425" xr:uid="{00000000-0005-0000-0000-0000E2260000}"/>
    <cellStyle name="Heading 1 38 4" xfId="6426" xr:uid="{00000000-0005-0000-0000-0000E3260000}"/>
    <cellStyle name="Heading 1 38 5" xfId="6427" xr:uid="{00000000-0005-0000-0000-0000E4260000}"/>
    <cellStyle name="Heading 1 38 6" xfId="6428" xr:uid="{00000000-0005-0000-0000-0000E5260000}"/>
    <cellStyle name="Heading 1 38 7" xfId="6429" xr:uid="{00000000-0005-0000-0000-0000E6260000}"/>
    <cellStyle name="Heading 1 39" xfId="6430" xr:uid="{00000000-0005-0000-0000-0000E7260000}"/>
    <cellStyle name="Heading 1 39 2" xfId="6431" xr:uid="{00000000-0005-0000-0000-0000E8260000}"/>
    <cellStyle name="Heading 1 39 2 2" xfId="6432" xr:uid="{00000000-0005-0000-0000-0000E9260000}"/>
    <cellStyle name="Heading 1 39 2 3" xfId="6433" xr:uid="{00000000-0005-0000-0000-0000EA260000}"/>
    <cellStyle name="Heading 1 39 3" xfId="6434" xr:uid="{00000000-0005-0000-0000-0000EB260000}"/>
    <cellStyle name="Heading 1 39 3 2" xfId="6435" xr:uid="{00000000-0005-0000-0000-0000EC260000}"/>
    <cellStyle name="Heading 1 39 3 3" xfId="6436" xr:uid="{00000000-0005-0000-0000-0000ED260000}"/>
    <cellStyle name="Heading 1 39 4" xfId="6437" xr:uid="{00000000-0005-0000-0000-0000EE260000}"/>
    <cellStyle name="Heading 1 39 5" xfId="6438" xr:uid="{00000000-0005-0000-0000-0000EF260000}"/>
    <cellStyle name="Heading 1 39 6" xfId="6439" xr:uid="{00000000-0005-0000-0000-0000F0260000}"/>
    <cellStyle name="Heading 1 39 7" xfId="6440" xr:uid="{00000000-0005-0000-0000-0000F1260000}"/>
    <cellStyle name="Heading 1 4" xfId="6441" xr:uid="{00000000-0005-0000-0000-0000F2260000}"/>
    <cellStyle name="Heading 1 4 2" xfId="6442" xr:uid="{00000000-0005-0000-0000-0000F3260000}"/>
    <cellStyle name="Heading 1 4 2 2" xfId="6443" xr:uid="{00000000-0005-0000-0000-0000F4260000}"/>
    <cellStyle name="Heading 1 4 2 3" xfId="6444" xr:uid="{00000000-0005-0000-0000-0000F5260000}"/>
    <cellStyle name="Heading 1 4 3" xfId="6445" xr:uid="{00000000-0005-0000-0000-0000F6260000}"/>
    <cellStyle name="Heading 1 4 3 2" xfId="6446" xr:uid="{00000000-0005-0000-0000-0000F7260000}"/>
    <cellStyle name="Heading 1 4 3 3" xfId="6447" xr:uid="{00000000-0005-0000-0000-0000F8260000}"/>
    <cellStyle name="Heading 1 4 4" xfId="6448" xr:uid="{00000000-0005-0000-0000-0000F9260000}"/>
    <cellStyle name="Heading 1 4 5" xfId="6449" xr:uid="{00000000-0005-0000-0000-0000FA260000}"/>
    <cellStyle name="Heading 1 4 6" xfId="6450" xr:uid="{00000000-0005-0000-0000-0000FB260000}"/>
    <cellStyle name="Heading 1 4 7" xfId="6451" xr:uid="{00000000-0005-0000-0000-0000FC260000}"/>
    <cellStyle name="Heading 1 40" xfId="6452" xr:uid="{00000000-0005-0000-0000-0000FD260000}"/>
    <cellStyle name="Heading 1 40 2" xfId="6453" xr:uid="{00000000-0005-0000-0000-0000FE260000}"/>
    <cellStyle name="Heading 1 40 2 2" xfId="6454" xr:uid="{00000000-0005-0000-0000-0000FF260000}"/>
    <cellStyle name="Heading 1 40 2 3" xfId="6455" xr:uid="{00000000-0005-0000-0000-000000270000}"/>
    <cellStyle name="Heading 1 40 3" xfId="6456" xr:uid="{00000000-0005-0000-0000-000001270000}"/>
    <cellStyle name="Heading 1 40 3 2" xfId="6457" xr:uid="{00000000-0005-0000-0000-000002270000}"/>
    <cellStyle name="Heading 1 40 3 3" xfId="6458" xr:uid="{00000000-0005-0000-0000-000003270000}"/>
    <cellStyle name="Heading 1 40 4" xfId="6459" xr:uid="{00000000-0005-0000-0000-000004270000}"/>
    <cellStyle name="Heading 1 40 5" xfId="6460" xr:uid="{00000000-0005-0000-0000-000005270000}"/>
    <cellStyle name="Heading 1 40 6" xfId="6461" xr:uid="{00000000-0005-0000-0000-000006270000}"/>
    <cellStyle name="Heading 1 40 7" xfId="6462" xr:uid="{00000000-0005-0000-0000-000007270000}"/>
    <cellStyle name="Heading 1 41" xfId="6463" xr:uid="{00000000-0005-0000-0000-000008270000}"/>
    <cellStyle name="Heading 1 41 2" xfId="6464" xr:uid="{00000000-0005-0000-0000-000009270000}"/>
    <cellStyle name="Heading 1 41 2 2" xfId="6465" xr:uid="{00000000-0005-0000-0000-00000A270000}"/>
    <cellStyle name="Heading 1 41 2 3" xfId="6466" xr:uid="{00000000-0005-0000-0000-00000B270000}"/>
    <cellStyle name="Heading 1 41 3" xfId="6467" xr:uid="{00000000-0005-0000-0000-00000C270000}"/>
    <cellStyle name="Heading 1 41 3 2" xfId="6468" xr:uid="{00000000-0005-0000-0000-00000D270000}"/>
    <cellStyle name="Heading 1 41 3 3" xfId="6469" xr:uid="{00000000-0005-0000-0000-00000E270000}"/>
    <cellStyle name="Heading 1 41 4" xfId="6470" xr:uid="{00000000-0005-0000-0000-00000F270000}"/>
    <cellStyle name="Heading 1 41 5" xfId="6471" xr:uid="{00000000-0005-0000-0000-000010270000}"/>
    <cellStyle name="Heading 1 41 6" xfId="6472" xr:uid="{00000000-0005-0000-0000-000011270000}"/>
    <cellStyle name="Heading 1 41 7" xfId="6473" xr:uid="{00000000-0005-0000-0000-000012270000}"/>
    <cellStyle name="Heading 1 42" xfId="6474" xr:uid="{00000000-0005-0000-0000-000013270000}"/>
    <cellStyle name="Heading 1 42 2" xfId="6475" xr:uid="{00000000-0005-0000-0000-000014270000}"/>
    <cellStyle name="Heading 1 42 2 2" xfId="6476" xr:uid="{00000000-0005-0000-0000-000015270000}"/>
    <cellStyle name="Heading 1 42 2 3" xfId="6477" xr:uid="{00000000-0005-0000-0000-000016270000}"/>
    <cellStyle name="Heading 1 42 3" xfId="6478" xr:uid="{00000000-0005-0000-0000-000017270000}"/>
    <cellStyle name="Heading 1 42 3 2" xfId="6479" xr:uid="{00000000-0005-0000-0000-000018270000}"/>
    <cellStyle name="Heading 1 42 3 3" xfId="6480" xr:uid="{00000000-0005-0000-0000-000019270000}"/>
    <cellStyle name="Heading 1 42 4" xfId="6481" xr:uid="{00000000-0005-0000-0000-00001A270000}"/>
    <cellStyle name="Heading 1 42 5" xfId="6482" xr:uid="{00000000-0005-0000-0000-00001B270000}"/>
    <cellStyle name="Heading 1 42 6" xfId="6483" xr:uid="{00000000-0005-0000-0000-00001C270000}"/>
    <cellStyle name="Heading 1 42 7" xfId="6484" xr:uid="{00000000-0005-0000-0000-00001D270000}"/>
    <cellStyle name="Heading 1 43" xfId="6485" xr:uid="{00000000-0005-0000-0000-00001E270000}"/>
    <cellStyle name="Heading 1 43 2" xfId="6486" xr:uid="{00000000-0005-0000-0000-00001F270000}"/>
    <cellStyle name="Heading 1 43 2 2" xfId="6487" xr:uid="{00000000-0005-0000-0000-000020270000}"/>
    <cellStyle name="Heading 1 43 2 3" xfId="6488" xr:uid="{00000000-0005-0000-0000-000021270000}"/>
    <cellStyle name="Heading 1 43 3" xfId="6489" xr:uid="{00000000-0005-0000-0000-000022270000}"/>
    <cellStyle name="Heading 1 43 3 2" xfId="6490" xr:uid="{00000000-0005-0000-0000-000023270000}"/>
    <cellStyle name="Heading 1 43 3 3" xfId="6491" xr:uid="{00000000-0005-0000-0000-000024270000}"/>
    <cellStyle name="Heading 1 43 4" xfId="6492" xr:uid="{00000000-0005-0000-0000-000025270000}"/>
    <cellStyle name="Heading 1 43 5" xfId="6493" xr:uid="{00000000-0005-0000-0000-000026270000}"/>
    <cellStyle name="Heading 1 43 6" xfId="6494" xr:uid="{00000000-0005-0000-0000-000027270000}"/>
    <cellStyle name="Heading 1 43 7" xfId="6495" xr:uid="{00000000-0005-0000-0000-000028270000}"/>
    <cellStyle name="Heading 1 44" xfId="6496" xr:uid="{00000000-0005-0000-0000-000029270000}"/>
    <cellStyle name="Heading 1 44 2" xfId="6497" xr:uid="{00000000-0005-0000-0000-00002A270000}"/>
    <cellStyle name="Heading 1 44 2 2" xfId="6498" xr:uid="{00000000-0005-0000-0000-00002B270000}"/>
    <cellStyle name="Heading 1 44 2 3" xfId="6499" xr:uid="{00000000-0005-0000-0000-00002C270000}"/>
    <cellStyle name="Heading 1 44 3" xfId="6500" xr:uid="{00000000-0005-0000-0000-00002D270000}"/>
    <cellStyle name="Heading 1 44 3 2" xfId="6501" xr:uid="{00000000-0005-0000-0000-00002E270000}"/>
    <cellStyle name="Heading 1 44 3 3" xfId="6502" xr:uid="{00000000-0005-0000-0000-00002F270000}"/>
    <cellStyle name="Heading 1 44 4" xfId="6503" xr:uid="{00000000-0005-0000-0000-000030270000}"/>
    <cellStyle name="Heading 1 44 5" xfId="6504" xr:uid="{00000000-0005-0000-0000-000031270000}"/>
    <cellStyle name="Heading 1 44 6" xfId="6505" xr:uid="{00000000-0005-0000-0000-000032270000}"/>
    <cellStyle name="Heading 1 44 7" xfId="6506" xr:uid="{00000000-0005-0000-0000-000033270000}"/>
    <cellStyle name="Heading 1 45" xfId="6507" xr:uid="{00000000-0005-0000-0000-000034270000}"/>
    <cellStyle name="Heading 1 45 2" xfId="6508" xr:uid="{00000000-0005-0000-0000-000035270000}"/>
    <cellStyle name="Heading 1 45 2 2" xfId="6509" xr:uid="{00000000-0005-0000-0000-000036270000}"/>
    <cellStyle name="Heading 1 45 2 3" xfId="6510" xr:uid="{00000000-0005-0000-0000-000037270000}"/>
    <cellStyle name="Heading 1 45 3" xfId="6511" xr:uid="{00000000-0005-0000-0000-000038270000}"/>
    <cellStyle name="Heading 1 45 3 2" xfId="6512" xr:uid="{00000000-0005-0000-0000-000039270000}"/>
    <cellStyle name="Heading 1 45 3 3" xfId="6513" xr:uid="{00000000-0005-0000-0000-00003A270000}"/>
    <cellStyle name="Heading 1 45 4" xfId="6514" xr:uid="{00000000-0005-0000-0000-00003B270000}"/>
    <cellStyle name="Heading 1 45 5" xfId="6515" xr:uid="{00000000-0005-0000-0000-00003C270000}"/>
    <cellStyle name="Heading 1 45 6" xfId="6516" xr:uid="{00000000-0005-0000-0000-00003D270000}"/>
    <cellStyle name="Heading 1 45 7" xfId="6517" xr:uid="{00000000-0005-0000-0000-00003E270000}"/>
    <cellStyle name="Heading 1 46" xfId="6518" xr:uid="{00000000-0005-0000-0000-00003F270000}"/>
    <cellStyle name="Heading 1 46 2" xfId="6519" xr:uid="{00000000-0005-0000-0000-000040270000}"/>
    <cellStyle name="Heading 1 46 2 2" xfId="6520" xr:uid="{00000000-0005-0000-0000-000041270000}"/>
    <cellStyle name="Heading 1 46 2 3" xfId="6521" xr:uid="{00000000-0005-0000-0000-000042270000}"/>
    <cellStyle name="Heading 1 46 3" xfId="6522" xr:uid="{00000000-0005-0000-0000-000043270000}"/>
    <cellStyle name="Heading 1 46 3 2" xfId="6523" xr:uid="{00000000-0005-0000-0000-000044270000}"/>
    <cellStyle name="Heading 1 46 3 3" xfId="6524" xr:uid="{00000000-0005-0000-0000-000045270000}"/>
    <cellStyle name="Heading 1 46 4" xfId="6525" xr:uid="{00000000-0005-0000-0000-000046270000}"/>
    <cellStyle name="Heading 1 46 5" xfId="6526" xr:uid="{00000000-0005-0000-0000-000047270000}"/>
    <cellStyle name="Heading 1 46 6" xfId="6527" xr:uid="{00000000-0005-0000-0000-000048270000}"/>
    <cellStyle name="Heading 1 46 7" xfId="6528" xr:uid="{00000000-0005-0000-0000-000049270000}"/>
    <cellStyle name="Heading 1 47" xfId="6529" xr:uid="{00000000-0005-0000-0000-00004A270000}"/>
    <cellStyle name="Heading 1 47 2" xfId="6530" xr:uid="{00000000-0005-0000-0000-00004B270000}"/>
    <cellStyle name="Heading 1 47 2 2" xfId="6531" xr:uid="{00000000-0005-0000-0000-00004C270000}"/>
    <cellStyle name="Heading 1 47 2 3" xfId="6532" xr:uid="{00000000-0005-0000-0000-00004D270000}"/>
    <cellStyle name="Heading 1 47 3" xfId="6533" xr:uid="{00000000-0005-0000-0000-00004E270000}"/>
    <cellStyle name="Heading 1 47 3 2" xfId="6534" xr:uid="{00000000-0005-0000-0000-00004F270000}"/>
    <cellStyle name="Heading 1 47 3 3" xfId="6535" xr:uid="{00000000-0005-0000-0000-000050270000}"/>
    <cellStyle name="Heading 1 47 4" xfId="6536" xr:uid="{00000000-0005-0000-0000-000051270000}"/>
    <cellStyle name="Heading 1 47 5" xfId="6537" xr:uid="{00000000-0005-0000-0000-000052270000}"/>
    <cellStyle name="Heading 1 47 6" xfId="6538" xr:uid="{00000000-0005-0000-0000-000053270000}"/>
    <cellStyle name="Heading 1 47 7" xfId="6539" xr:uid="{00000000-0005-0000-0000-000054270000}"/>
    <cellStyle name="Heading 1 48" xfId="6540" xr:uid="{00000000-0005-0000-0000-000055270000}"/>
    <cellStyle name="Heading 1 48 2" xfId="6541" xr:uid="{00000000-0005-0000-0000-000056270000}"/>
    <cellStyle name="Heading 1 48 2 2" xfId="6542" xr:uid="{00000000-0005-0000-0000-000057270000}"/>
    <cellStyle name="Heading 1 48 2 2 2" xfId="47904" xr:uid="{00000000-0005-0000-0000-000058270000}"/>
    <cellStyle name="Heading 1 48 2 3" xfId="6543" xr:uid="{00000000-0005-0000-0000-000059270000}"/>
    <cellStyle name="Heading 1 48 3" xfId="6544" xr:uid="{00000000-0005-0000-0000-00005A270000}"/>
    <cellStyle name="Heading 1 48 3 2" xfId="6545" xr:uid="{00000000-0005-0000-0000-00005B270000}"/>
    <cellStyle name="Heading 1 48 3 3" xfId="6546" xr:uid="{00000000-0005-0000-0000-00005C270000}"/>
    <cellStyle name="Heading 1 48 4" xfId="6547" xr:uid="{00000000-0005-0000-0000-00005D270000}"/>
    <cellStyle name="Heading 1 48 5" xfId="6548" xr:uid="{00000000-0005-0000-0000-00005E270000}"/>
    <cellStyle name="Heading 1 48 6" xfId="6549" xr:uid="{00000000-0005-0000-0000-00005F270000}"/>
    <cellStyle name="Heading 1 48 7" xfId="6550" xr:uid="{00000000-0005-0000-0000-000060270000}"/>
    <cellStyle name="Heading 1 49" xfId="6551" xr:uid="{00000000-0005-0000-0000-000061270000}"/>
    <cellStyle name="Heading 1 49 2" xfId="6552" xr:uid="{00000000-0005-0000-0000-000062270000}"/>
    <cellStyle name="Heading 1 49 3" xfId="6553" xr:uid="{00000000-0005-0000-0000-000063270000}"/>
    <cellStyle name="Heading 1 49 4" xfId="6554" xr:uid="{00000000-0005-0000-0000-000064270000}"/>
    <cellStyle name="Heading 1 49 5" xfId="6555" xr:uid="{00000000-0005-0000-0000-000065270000}"/>
    <cellStyle name="Heading 1 5" xfId="6556" xr:uid="{00000000-0005-0000-0000-000066270000}"/>
    <cellStyle name="Heading 1 5 2" xfId="6557" xr:uid="{00000000-0005-0000-0000-000067270000}"/>
    <cellStyle name="Heading 1 5 2 2" xfId="6558" xr:uid="{00000000-0005-0000-0000-000068270000}"/>
    <cellStyle name="Heading 1 5 2 3" xfId="6559" xr:uid="{00000000-0005-0000-0000-000069270000}"/>
    <cellStyle name="Heading 1 5 3" xfId="6560" xr:uid="{00000000-0005-0000-0000-00006A270000}"/>
    <cellStyle name="Heading 1 5 3 2" xfId="6561" xr:uid="{00000000-0005-0000-0000-00006B270000}"/>
    <cellStyle name="Heading 1 5 3 3" xfId="6562" xr:uid="{00000000-0005-0000-0000-00006C270000}"/>
    <cellStyle name="Heading 1 5 4" xfId="6563" xr:uid="{00000000-0005-0000-0000-00006D270000}"/>
    <cellStyle name="Heading 1 5 5" xfId="6564" xr:uid="{00000000-0005-0000-0000-00006E270000}"/>
    <cellStyle name="Heading 1 5 6" xfId="6565" xr:uid="{00000000-0005-0000-0000-00006F270000}"/>
    <cellStyle name="Heading 1 5 7" xfId="6566" xr:uid="{00000000-0005-0000-0000-000070270000}"/>
    <cellStyle name="Heading 1 50" xfId="6567" xr:uid="{00000000-0005-0000-0000-000071270000}"/>
    <cellStyle name="Heading 1 50 2" xfId="6568" xr:uid="{00000000-0005-0000-0000-000072270000}"/>
    <cellStyle name="Heading 1 50 3" xfId="6569" xr:uid="{00000000-0005-0000-0000-000073270000}"/>
    <cellStyle name="Heading 1 50 4" xfId="6570" xr:uid="{00000000-0005-0000-0000-000074270000}"/>
    <cellStyle name="Heading 1 50 5" xfId="6571" xr:uid="{00000000-0005-0000-0000-000075270000}"/>
    <cellStyle name="Heading 1 51" xfId="6572" xr:uid="{00000000-0005-0000-0000-000076270000}"/>
    <cellStyle name="Heading 1 51 2" xfId="6573" xr:uid="{00000000-0005-0000-0000-000077270000}"/>
    <cellStyle name="Heading 1 51 3" xfId="6574" xr:uid="{00000000-0005-0000-0000-000078270000}"/>
    <cellStyle name="Heading 1 51 4" xfId="6575" xr:uid="{00000000-0005-0000-0000-000079270000}"/>
    <cellStyle name="Heading 1 51 5" xfId="6576" xr:uid="{00000000-0005-0000-0000-00007A270000}"/>
    <cellStyle name="Heading 1 52" xfId="6577" xr:uid="{00000000-0005-0000-0000-00007B270000}"/>
    <cellStyle name="Heading 1 52 2" xfId="6578" xr:uid="{00000000-0005-0000-0000-00007C270000}"/>
    <cellStyle name="Heading 1 52 3" xfId="6579" xr:uid="{00000000-0005-0000-0000-00007D270000}"/>
    <cellStyle name="Heading 1 52 4" xfId="6580" xr:uid="{00000000-0005-0000-0000-00007E270000}"/>
    <cellStyle name="Heading 1 52 5" xfId="6581" xr:uid="{00000000-0005-0000-0000-00007F270000}"/>
    <cellStyle name="Heading 1 53" xfId="6582" xr:uid="{00000000-0005-0000-0000-000080270000}"/>
    <cellStyle name="Heading 1 53 2" xfId="6583" xr:uid="{00000000-0005-0000-0000-000081270000}"/>
    <cellStyle name="Heading 1 53 3" xfId="6584" xr:uid="{00000000-0005-0000-0000-000082270000}"/>
    <cellStyle name="Heading 1 53 4" xfId="6585" xr:uid="{00000000-0005-0000-0000-000083270000}"/>
    <cellStyle name="Heading 1 53 5" xfId="6586" xr:uid="{00000000-0005-0000-0000-000084270000}"/>
    <cellStyle name="Heading 1 54" xfId="6587" xr:uid="{00000000-0005-0000-0000-000085270000}"/>
    <cellStyle name="Heading 1 54 2" xfId="6588" xr:uid="{00000000-0005-0000-0000-000086270000}"/>
    <cellStyle name="Heading 1 54 3" xfId="6589" xr:uid="{00000000-0005-0000-0000-000087270000}"/>
    <cellStyle name="Heading 1 55" xfId="6590" xr:uid="{00000000-0005-0000-0000-000088270000}"/>
    <cellStyle name="Heading 1 56" xfId="6591" xr:uid="{00000000-0005-0000-0000-000089270000}"/>
    <cellStyle name="Heading 1 57" xfId="6592" xr:uid="{00000000-0005-0000-0000-00008A270000}"/>
    <cellStyle name="Heading 1 58" xfId="6593" xr:uid="{00000000-0005-0000-0000-00008B270000}"/>
    <cellStyle name="Heading 1 59" xfId="47905" xr:uid="{00000000-0005-0000-0000-00008C270000}"/>
    <cellStyle name="Heading 1 6" xfId="6594" xr:uid="{00000000-0005-0000-0000-00008D270000}"/>
    <cellStyle name="Heading 1 6 2" xfId="6595" xr:uid="{00000000-0005-0000-0000-00008E270000}"/>
    <cellStyle name="Heading 1 6 2 2" xfId="6596" xr:uid="{00000000-0005-0000-0000-00008F270000}"/>
    <cellStyle name="Heading 1 6 2 3" xfId="6597" xr:uid="{00000000-0005-0000-0000-000090270000}"/>
    <cellStyle name="Heading 1 6 3" xfId="6598" xr:uid="{00000000-0005-0000-0000-000091270000}"/>
    <cellStyle name="Heading 1 6 3 2" xfId="6599" xr:uid="{00000000-0005-0000-0000-000092270000}"/>
    <cellStyle name="Heading 1 6 3 3" xfId="6600" xr:uid="{00000000-0005-0000-0000-000093270000}"/>
    <cellStyle name="Heading 1 6 4" xfId="6601" xr:uid="{00000000-0005-0000-0000-000094270000}"/>
    <cellStyle name="Heading 1 6 5" xfId="6602" xr:uid="{00000000-0005-0000-0000-000095270000}"/>
    <cellStyle name="Heading 1 6 6" xfId="6603" xr:uid="{00000000-0005-0000-0000-000096270000}"/>
    <cellStyle name="Heading 1 6 7" xfId="6604" xr:uid="{00000000-0005-0000-0000-000097270000}"/>
    <cellStyle name="Heading 1 60" xfId="47906" xr:uid="{00000000-0005-0000-0000-000098270000}"/>
    <cellStyle name="Heading 1 61" xfId="47907" xr:uid="{00000000-0005-0000-0000-000099270000}"/>
    <cellStyle name="Heading 1 7" xfId="6605" xr:uid="{00000000-0005-0000-0000-00009A270000}"/>
    <cellStyle name="Heading 1 7 2" xfId="6606" xr:uid="{00000000-0005-0000-0000-00009B270000}"/>
    <cellStyle name="Heading 1 7 2 2" xfId="6607" xr:uid="{00000000-0005-0000-0000-00009C270000}"/>
    <cellStyle name="Heading 1 7 2 3" xfId="6608" xr:uid="{00000000-0005-0000-0000-00009D270000}"/>
    <cellStyle name="Heading 1 7 3" xfId="6609" xr:uid="{00000000-0005-0000-0000-00009E270000}"/>
    <cellStyle name="Heading 1 7 3 2" xfId="6610" xr:uid="{00000000-0005-0000-0000-00009F270000}"/>
    <cellStyle name="Heading 1 7 3 3" xfId="6611" xr:uid="{00000000-0005-0000-0000-0000A0270000}"/>
    <cellStyle name="Heading 1 7 4" xfId="6612" xr:uid="{00000000-0005-0000-0000-0000A1270000}"/>
    <cellStyle name="Heading 1 7 5" xfId="6613" xr:uid="{00000000-0005-0000-0000-0000A2270000}"/>
    <cellStyle name="Heading 1 7 6" xfId="6614" xr:uid="{00000000-0005-0000-0000-0000A3270000}"/>
    <cellStyle name="Heading 1 7 7" xfId="6615" xr:uid="{00000000-0005-0000-0000-0000A4270000}"/>
    <cellStyle name="Heading 1 8" xfId="6616" xr:uid="{00000000-0005-0000-0000-0000A5270000}"/>
    <cellStyle name="Heading 1 8 2" xfId="6617" xr:uid="{00000000-0005-0000-0000-0000A6270000}"/>
    <cellStyle name="Heading 1 8 2 2" xfId="6618" xr:uid="{00000000-0005-0000-0000-0000A7270000}"/>
    <cellStyle name="Heading 1 8 2 3" xfId="6619" xr:uid="{00000000-0005-0000-0000-0000A8270000}"/>
    <cellStyle name="Heading 1 8 3" xfId="6620" xr:uid="{00000000-0005-0000-0000-0000A9270000}"/>
    <cellStyle name="Heading 1 8 3 2" xfId="6621" xr:uid="{00000000-0005-0000-0000-0000AA270000}"/>
    <cellStyle name="Heading 1 8 3 3" xfId="6622" xr:uid="{00000000-0005-0000-0000-0000AB270000}"/>
    <cellStyle name="Heading 1 8 4" xfId="6623" xr:uid="{00000000-0005-0000-0000-0000AC270000}"/>
    <cellStyle name="Heading 1 8 5" xfId="6624" xr:uid="{00000000-0005-0000-0000-0000AD270000}"/>
    <cellStyle name="Heading 1 8 6" xfId="6625" xr:uid="{00000000-0005-0000-0000-0000AE270000}"/>
    <cellStyle name="Heading 1 8 7" xfId="6626" xr:uid="{00000000-0005-0000-0000-0000AF270000}"/>
    <cellStyle name="Heading 1 9" xfId="6627" xr:uid="{00000000-0005-0000-0000-0000B0270000}"/>
    <cellStyle name="Heading 1 9 2" xfId="6628" xr:uid="{00000000-0005-0000-0000-0000B1270000}"/>
    <cellStyle name="Heading 1 9 2 2" xfId="6629" xr:uid="{00000000-0005-0000-0000-0000B2270000}"/>
    <cellStyle name="Heading 1 9 2 3" xfId="6630" xr:uid="{00000000-0005-0000-0000-0000B3270000}"/>
    <cellStyle name="Heading 1 9 3" xfId="6631" xr:uid="{00000000-0005-0000-0000-0000B4270000}"/>
    <cellStyle name="Heading 1 9 3 2" xfId="6632" xr:uid="{00000000-0005-0000-0000-0000B5270000}"/>
    <cellStyle name="Heading 1 9 3 3" xfId="6633" xr:uid="{00000000-0005-0000-0000-0000B6270000}"/>
    <cellStyle name="Heading 1 9 4" xfId="6634" xr:uid="{00000000-0005-0000-0000-0000B7270000}"/>
    <cellStyle name="Heading 1 9 5" xfId="6635" xr:uid="{00000000-0005-0000-0000-0000B8270000}"/>
    <cellStyle name="Heading 1 9 6" xfId="6636" xr:uid="{00000000-0005-0000-0000-0000B9270000}"/>
    <cellStyle name="Heading 1 9 7" xfId="6637" xr:uid="{00000000-0005-0000-0000-0000BA270000}"/>
    <cellStyle name="Heading 2 10" xfId="6638" xr:uid="{00000000-0005-0000-0000-0000BB270000}"/>
    <cellStyle name="Heading 2 10 2" xfId="6639" xr:uid="{00000000-0005-0000-0000-0000BC270000}"/>
    <cellStyle name="Heading 2 10 2 2" xfId="6640" xr:uid="{00000000-0005-0000-0000-0000BD270000}"/>
    <cellStyle name="Heading 2 10 2 3" xfId="6641" xr:uid="{00000000-0005-0000-0000-0000BE270000}"/>
    <cellStyle name="Heading 2 10 3" xfId="6642" xr:uid="{00000000-0005-0000-0000-0000BF270000}"/>
    <cellStyle name="Heading 2 10 3 2" xfId="6643" xr:uid="{00000000-0005-0000-0000-0000C0270000}"/>
    <cellStyle name="Heading 2 10 3 3" xfId="6644" xr:uid="{00000000-0005-0000-0000-0000C1270000}"/>
    <cellStyle name="Heading 2 10 4" xfId="6645" xr:uid="{00000000-0005-0000-0000-0000C2270000}"/>
    <cellStyle name="Heading 2 10 5" xfId="6646" xr:uid="{00000000-0005-0000-0000-0000C3270000}"/>
    <cellStyle name="Heading 2 10 6" xfId="6647" xr:uid="{00000000-0005-0000-0000-0000C4270000}"/>
    <cellStyle name="Heading 2 10 7" xfId="6648" xr:uid="{00000000-0005-0000-0000-0000C5270000}"/>
    <cellStyle name="Heading 2 11" xfId="6649" xr:uid="{00000000-0005-0000-0000-0000C6270000}"/>
    <cellStyle name="Heading 2 11 2" xfId="6650" xr:uid="{00000000-0005-0000-0000-0000C7270000}"/>
    <cellStyle name="Heading 2 11 2 2" xfId="6651" xr:uid="{00000000-0005-0000-0000-0000C8270000}"/>
    <cellStyle name="Heading 2 11 2 3" xfId="6652" xr:uid="{00000000-0005-0000-0000-0000C9270000}"/>
    <cellStyle name="Heading 2 11 3" xfId="6653" xr:uid="{00000000-0005-0000-0000-0000CA270000}"/>
    <cellStyle name="Heading 2 11 3 2" xfId="6654" xr:uid="{00000000-0005-0000-0000-0000CB270000}"/>
    <cellStyle name="Heading 2 11 3 3" xfId="6655" xr:uid="{00000000-0005-0000-0000-0000CC270000}"/>
    <cellStyle name="Heading 2 11 4" xfId="6656" xr:uid="{00000000-0005-0000-0000-0000CD270000}"/>
    <cellStyle name="Heading 2 11 5" xfId="6657" xr:uid="{00000000-0005-0000-0000-0000CE270000}"/>
    <cellStyle name="Heading 2 11 6" xfId="6658" xr:uid="{00000000-0005-0000-0000-0000CF270000}"/>
    <cellStyle name="Heading 2 11 7" xfId="6659" xr:uid="{00000000-0005-0000-0000-0000D0270000}"/>
    <cellStyle name="Heading 2 12" xfId="6660" xr:uid="{00000000-0005-0000-0000-0000D1270000}"/>
    <cellStyle name="Heading 2 12 2" xfId="6661" xr:uid="{00000000-0005-0000-0000-0000D2270000}"/>
    <cellStyle name="Heading 2 12 2 2" xfId="6662" xr:uid="{00000000-0005-0000-0000-0000D3270000}"/>
    <cellStyle name="Heading 2 12 2 3" xfId="6663" xr:uid="{00000000-0005-0000-0000-0000D4270000}"/>
    <cellStyle name="Heading 2 12 3" xfId="6664" xr:uid="{00000000-0005-0000-0000-0000D5270000}"/>
    <cellStyle name="Heading 2 12 3 2" xfId="6665" xr:uid="{00000000-0005-0000-0000-0000D6270000}"/>
    <cellStyle name="Heading 2 12 3 3" xfId="6666" xr:uid="{00000000-0005-0000-0000-0000D7270000}"/>
    <cellStyle name="Heading 2 12 4" xfId="6667" xr:uid="{00000000-0005-0000-0000-0000D8270000}"/>
    <cellStyle name="Heading 2 12 5" xfId="6668" xr:uid="{00000000-0005-0000-0000-0000D9270000}"/>
    <cellStyle name="Heading 2 12 6" xfId="6669" xr:uid="{00000000-0005-0000-0000-0000DA270000}"/>
    <cellStyle name="Heading 2 12 7" xfId="6670" xr:uid="{00000000-0005-0000-0000-0000DB270000}"/>
    <cellStyle name="Heading 2 13" xfId="6671" xr:uid="{00000000-0005-0000-0000-0000DC270000}"/>
    <cellStyle name="Heading 2 13 2" xfId="6672" xr:uid="{00000000-0005-0000-0000-0000DD270000}"/>
    <cellStyle name="Heading 2 13 2 2" xfId="6673" xr:uid="{00000000-0005-0000-0000-0000DE270000}"/>
    <cellStyle name="Heading 2 13 2 3" xfId="6674" xr:uid="{00000000-0005-0000-0000-0000DF270000}"/>
    <cellStyle name="Heading 2 13 3" xfId="6675" xr:uid="{00000000-0005-0000-0000-0000E0270000}"/>
    <cellStyle name="Heading 2 13 3 2" xfId="6676" xr:uid="{00000000-0005-0000-0000-0000E1270000}"/>
    <cellStyle name="Heading 2 13 3 3" xfId="6677" xr:uid="{00000000-0005-0000-0000-0000E2270000}"/>
    <cellStyle name="Heading 2 13 4" xfId="6678" xr:uid="{00000000-0005-0000-0000-0000E3270000}"/>
    <cellStyle name="Heading 2 13 5" xfId="6679" xr:uid="{00000000-0005-0000-0000-0000E4270000}"/>
    <cellStyle name="Heading 2 13 6" xfId="6680" xr:uid="{00000000-0005-0000-0000-0000E5270000}"/>
    <cellStyle name="Heading 2 13 7" xfId="6681" xr:uid="{00000000-0005-0000-0000-0000E6270000}"/>
    <cellStyle name="Heading 2 14" xfId="6682" xr:uid="{00000000-0005-0000-0000-0000E7270000}"/>
    <cellStyle name="Heading 2 14 2" xfId="6683" xr:uid="{00000000-0005-0000-0000-0000E8270000}"/>
    <cellStyle name="Heading 2 14 2 2" xfId="6684" xr:uid="{00000000-0005-0000-0000-0000E9270000}"/>
    <cellStyle name="Heading 2 14 2 3" xfId="6685" xr:uid="{00000000-0005-0000-0000-0000EA270000}"/>
    <cellStyle name="Heading 2 14 3" xfId="6686" xr:uid="{00000000-0005-0000-0000-0000EB270000}"/>
    <cellStyle name="Heading 2 14 3 2" xfId="6687" xr:uid="{00000000-0005-0000-0000-0000EC270000}"/>
    <cellStyle name="Heading 2 14 3 3" xfId="6688" xr:uid="{00000000-0005-0000-0000-0000ED270000}"/>
    <cellStyle name="Heading 2 14 4" xfId="6689" xr:uid="{00000000-0005-0000-0000-0000EE270000}"/>
    <cellStyle name="Heading 2 14 5" xfId="6690" xr:uid="{00000000-0005-0000-0000-0000EF270000}"/>
    <cellStyle name="Heading 2 14 6" xfId="6691" xr:uid="{00000000-0005-0000-0000-0000F0270000}"/>
    <cellStyle name="Heading 2 14 7" xfId="6692" xr:uid="{00000000-0005-0000-0000-0000F1270000}"/>
    <cellStyle name="Heading 2 15" xfId="6693" xr:uid="{00000000-0005-0000-0000-0000F2270000}"/>
    <cellStyle name="Heading 2 15 2" xfId="6694" xr:uid="{00000000-0005-0000-0000-0000F3270000}"/>
    <cellStyle name="Heading 2 15 2 2" xfId="6695" xr:uid="{00000000-0005-0000-0000-0000F4270000}"/>
    <cellStyle name="Heading 2 15 2 3" xfId="6696" xr:uid="{00000000-0005-0000-0000-0000F5270000}"/>
    <cellStyle name="Heading 2 15 3" xfId="6697" xr:uid="{00000000-0005-0000-0000-0000F6270000}"/>
    <cellStyle name="Heading 2 15 3 2" xfId="6698" xr:uid="{00000000-0005-0000-0000-0000F7270000}"/>
    <cellStyle name="Heading 2 15 3 3" xfId="6699" xr:uid="{00000000-0005-0000-0000-0000F8270000}"/>
    <cellStyle name="Heading 2 15 4" xfId="6700" xr:uid="{00000000-0005-0000-0000-0000F9270000}"/>
    <cellStyle name="Heading 2 15 5" xfId="6701" xr:uid="{00000000-0005-0000-0000-0000FA270000}"/>
    <cellStyle name="Heading 2 15 6" xfId="6702" xr:uid="{00000000-0005-0000-0000-0000FB270000}"/>
    <cellStyle name="Heading 2 15 7" xfId="6703" xr:uid="{00000000-0005-0000-0000-0000FC270000}"/>
    <cellStyle name="Heading 2 16" xfId="6704" xr:uid="{00000000-0005-0000-0000-0000FD270000}"/>
    <cellStyle name="Heading 2 16 2" xfId="6705" xr:uid="{00000000-0005-0000-0000-0000FE270000}"/>
    <cellStyle name="Heading 2 16 2 2" xfId="6706" xr:uid="{00000000-0005-0000-0000-0000FF270000}"/>
    <cellStyle name="Heading 2 16 2 3" xfId="6707" xr:uid="{00000000-0005-0000-0000-000000280000}"/>
    <cellStyle name="Heading 2 16 3" xfId="6708" xr:uid="{00000000-0005-0000-0000-000001280000}"/>
    <cellStyle name="Heading 2 16 3 2" xfId="6709" xr:uid="{00000000-0005-0000-0000-000002280000}"/>
    <cellStyle name="Heading 2 16 3 3" xfId="6710" xr:uid="{00000000-0005-0000-0000-000003280000}"/>
    <cellStyle name="Heading 2 16 4" xfId="6711" xr:uid="{00000000-0005-0000-0000-000004280000}"/>
    <cellStyle name="Heading 2 16 5" xfId="6712" xr:uid="{00000000-0005-0000-0000-000005280000}"/>
    <cellStyle name="Heading 2 16 6" xfId="6713" xr:uid="{00000000-0005-0000-0000-000006280000}"/>
    <cellStyle name="Heading 2 16 7" xfId="6714" xr:uid="{00000000-0005-0000-0000-000007280000}"/>
    <cellStyle name="Heading 2 17" xfId="6715" xr:uid="{00000000-0005-0000-0000-000008280000}"/>
    <cellStyle name="Heading 2 17 2" xfId="6716" xr:uid="{00000000-0005-0000-0000-000009280000}"/>
    <cellStyle name="Heading 2 17 2 2" xfId="6717" xr:uid="{00000000-0005-0000-0000-00000A280000}"/>
    <cellStyle name="Heading 2 17 2 3" xfId="6718" xr:uid="{00000000-0005-0000-0000-00000B280000}"/>
    <cellStyle name="Heading 2 17 3" xfId="6719" xr:uid="{00000000-0005-0000-0000-00000C280000}"/>
    <cellStyle name="Heading 2 17 3 2" xfId="6720" xr:uid="{00000000-0005-0000-0000-00000D280000}"/>
    <cellStyle name="Heading 2 17 3 3" xfId="6721" xr:uid="{00000000-0005-0000-0000-00000E280000}"/>
    <cellStyle name="Heading 2 17 4" xfId="6722" xr:uid="{00000000-0005-0000-0000-00000F280000}"/>
    <cellStyle name="Heading 2 17 5" xfId="6723" xr:uid="{00000000-0005-0000-0000-000010280000}"/>
    <cellStyle name="Heading 2 17 6" xfId="6724" xr:uid="{00000000-0005-0000-0000-000011280000}"/>
    <cellStyle name="Heading 2 17 7" xfId="6725" xr:uid="{00000000-0005-0000-0000-000012280000}"/>
    <cellStyle name="Heading 2 18" xfId="6726" xr:uid="{00000000-0005-0000-0000-000013280000}"/>
    <cellStyle name="Heading 2 18 2" xfId="6727" xr:uid="{00000000-0005-0000-0000-000014280000}"/>
    <cellStyle name="Heading 2 18 2 2" xfId="6728" xr:uid="{00000000-0005-0000-0000-000015280000}"/>
    <cellStyle name="Heading 2 18 2 3" xfId="6729" xr:uid="{00000000-0005-0000-0000-000016280000}"/>
    <cellStyle name="Heading 2 18 3" xfId="6730" xr:uid="{00000000-0005-0000-0000-000017280000}"/>
    <cellStyle name="Heading 2 18 3 2" xfId="6731" xr:uid="{00000000-0005-0000-0000-000018280000}"/>
    <cellStyle name="Heading 2 18 3 3" xfId="6732" xr:uid="{00000000-0005-0000-0000-000019280000}"/>
    <cellStyle name="Heading 2 18 4" xfId="6733" xr:uid="{00000000-0005-0000-0000-00001A280000}"/>
    <cellStyle name="Heading 2 18 5" xfId="6734" xr:uid="{00000000-0005-0000-0000-00001B280000}"/>
    <cellStyle name="Heading 2 18 6" xfId="6735" xr:uid="{00000000-0005-0000-0000-00001C280000}"/>
    <cellStyle name="Heading 2 18 7" xfId="6736" xr:uid="{00000000-0005-0000-0000-00001D280000}"/>
    <cellStyle name="Heading 2 19" xfId="6737" xr:uid="{00000000-0005-0000-0000-00001E280000}"/>
    <cellStyle name="Heading 2 19 2" xfId="6738" xr:uid="{00000000-0005-0000-0000-00001F280000}"/>
    <cellStyle name="Heading 2 19 2 2" xfId="6739" xr:uid="{00000000-0005-0000-0000-000020280000}"/>
    <cellStyle name="Heading 2 19 2 3" xfId="6740" xr:uid="{00000000-0005-0000-0000-000021280000}"/>
    <cellStyle name="Heading 2 19 3" xfId="6741" xr:uid="{00000000-0005-0000-0000-000022280000}"/>
    <cellStyle name="Heading 2 19 3 2" xfId="6742" xr:uid="{00000000-0005-0000-0000-000023280000}"/>
    <cellStyle name="Heading 2 19 3 3" xfId="6743" xr:uid="{00000000-0005-0000-0000-000024280000}"/>
    <cellStyle name="Heading 2 19 4" xfId="6744" xr:uid="{00000000-0005-0000-0000-000025280000}"/>
    <cellStyle name="Heading 2 19 5" xfId="6745" xr:uid="{00000000-0005-0000-0000-000026280000}"/>
    <cellStyle name="Heading 2 19 6" xfId="6746" xr:uid="{00000000-0005-0000-0000-000027280000}"/>
    <cellStyle name="Heading 2 19 7" xfId="6747" xr:uid="{00000000-0005-0000-0000-000028280000}"/>
    <cellStyle name="Heading 2 2" xfId="84" xr:uid="{00000000-0005-0000-0000-000029280000}"/>
    <cellStyle name="Heading 2 2 2" xfId="6748" xr:uid="{00000000-0005-0000-0000-00002A280000}"/>
    <cellStyle name="Heading 2 2 2 2" xfId="6749" xr:uid="{00000000-0005-0000-0000-00002B280000}"/>
    <cellStyle name="Heading 2 2 2 3" xfId="6750" xr:uid="{00000000-0005-0000-0000-00002C280000}"/>
    <cellStyle name="Heading 2 2 2 4" xfId="6751" xr:uid="{00000000-0005-0000-0000-00002D280000}"/>
    <cellStyle name="Heading 2 2 2 5" xfId="6752" xr:uid="{00000000-0005-0000-0000-00002E280000}"/>
    <cellStyle name="Heading 2 2 3" xfId="6753" xr:uid="{00000000-0005-0000-0000-00002F280000}"/>
    <cellStyle name="Heading 2 2 3 2" xfId="6754" xr:uid="{00000000-0005-0000-0000-000030280000}"/>
    <cellStyle name="Heading 2 2 3 3" xfId="6755" xr:uid="{00000000-0005-0000-0000-000031280000}"/>
    <cellStyle name="Heading 2 2 3 4" xfId="6756" xr:uid="{00000000-0005-0000-0000-000032280000}"/>
    <cellStyle name="Heading 2 2 3 5" xfId="6757" xr:uid="{00000000-0005-0000-0000-000033280000}"/>
    <cellStyle name="Heading 2 2 4" xfId="6758" xr:uid="{00000000-0005-0000-0000-000034280000}"/>
    <cellStyle name="Heading 2 2 4 2" xfId="6759" xr:uid="{00000000-0005-0000-0000-000035280000}"/>
    <cellStyle name="Heading 2 2 4 3" xfId="6760" xr:uid="{00000000-0005-0000-0000-000036280000}"/>
    <cellStyle name="Heading 2 2 5" xfId="6761" xr:uid="{00000000-0005-0000-0000-000037280000}"/>
    <cellStyle name="Heading 2 2 6" xfId="6762" xr:uid="{00000000-0005-0000-0000-000038280000}"/>
    <cellStyle name="Heading 2 2 7" xfId="6763" xr:uid="{00000000-0005-0000-0000-000039280000}"/>
    <cellStyle name="Heading 2 2 8" xfId="6764" xr:uid="{00000000-0005-0000-0000-00003A280000}"/>
    <cellStyle name="Heading 2 2_CM" xfId="6765" xr:uid="{00000000-0005-0000-0000-00003B280000}"/>
    <cellStyle name="Heading 2 20" xfId="6766" xr:uid="{00000000-0005-0000-0000-00003C280000}"/>
    <cellStyle name="Heading 2 20 2" xfId="6767" xr:uid="{00000000-0005-0000-0000-00003D280000}"/>
    <cellStyle name="Heading 2 20 2 2" xfId="6768" xr:uid="{00000000-0005-0000-0000-00003E280000}"/>
    <cellStyle name="Heading 2 20 2 3" xfId="6769" xr:uid="{00000000-0005-0000-0000-00003F280000}"/>
    <cellStyle name="Heading 2 20 3" xfId="6770" xr:uid="{00000000-0005-0000-0000-000040280000}"/>
    <cellStyle name="Heading 2 20 3 2" xfId="6771" xr:uid="{00000000-0005-0000-0000-000041280000}"/>
    <cellStyle name="Heading 2 20 3 3" xfId="6772" xr:uid="{00000000-0005-0000-0000-000042280000}"/>
    <cellStyle name="Heading 2 20 4" xfId="6773" xr:uid="{00000000-0005-0000-0000-000043280000}"/>
    <cellStyle name="Heading 2 20 5" xfId="6774" xr:uid="{00000000-0005-0000-0000-000044280000}"/>
    <cellStyle name="Heading 2 20 6" xfId="6775" xr:uid="{00000000-0005-0000-0000-000045280000}"/>
    <cellStyle name="Heading 2 20 7" xfId="6776" xr:uid="{00000000-0005-0000-0000-000046280000}"/>
    <cellStyle name="Heading 2 21" xfId="6777" xr:uid="{00000000-0005-0000-0000-000047280000}"/>
    <cellStyle name="Heading 2 21 2" xfId="6778" xr:uid="{00000000-0005-0000-0000-000048280000}"/>
    <cellStyle name="Heading 2 21 2 2" xfId="6779" xr:uid="{00000000-0005-0000-0000-000049280000}"/>
    <cellStyle name="Heading 2 21 2 3" xfId="6780" xr:uid="{00000000-0005-0000-0000-00004A280000}"/>
    <cellStyle name="Heading 2 21 3" xfId="6781" xr:uid="{00000000-0005-0000-0000-00004B280000}"/>
    <cellStyle name="Heading 2 21 3 2" xfId="6782" xr:uid="{00000000-0005-0000-0000-00004C280000}"/>
    <cellStyle name="Heading 2 21 3 3" xfId="6783" xr:uid="{00000000-0005-0000-0000-00004D280000}"/>
    <cellStyle name="Heading 2 21 4" xfId="6784" xr:uid="{00000000-0005-0000-0000-00004E280000}"/>
    <cellStyle name="Heading 2 21 5" xfId="6785" xr:uid="{00000000-0005-0000-0000-00004F280000}"/>
    <cellStyle name="Heading 2 21 6" xfId="6786" xr:uid="{00000000-0005-0000-0000-000050280000}"/>
    <cellStyle name="Heading 2 21 7" xfId="6787" xr:uid="{00000000-0005-0000-0000-000051280000}"/>
    <cellStyle name="Heading 2 22" xfId="6788" xr:uid="{00000000-0005-0000-0000-000052280000}"/>
    <cellStyle name="Heading 2 22 2" xfId="6789" xr:uid="{00000000-0005-0000-0000-000053280000}"/>
    <cellStyle name="Heading 2 22 2 2" xfId="6790" xr:uid="{00000000-0005-0000-0000-000054280000}"/>
    <cellStyle name="Heading 2 22 2 3" xfId="6791" xr:uid="{00000000-0005-0000-0000-000055280000}"/>
    <cellStyle name="Heading 2 22 3" xfId="6792" xr:uid="{00000000-0005-0000-0000-000056280000}"/>
    <cellStyle name="Heading 2 22 3 2" xfId="6793" xr:uid="{00000000-0005-0000-0000-000057280000}"/>
    <cellStyle name="Heading 2 22 3 3" xfId="6794" xr:uid="{00000000-0005-0000-0000-000058280000}"/>
    <cellStyle name="Heading 2 22 4" xfId="6795" xr:uid="{00000000-0005-0000-0000-000059280000}"/>
    <cellStyle name="Heading 2 22 5" xfId="6796" xr:uid="{00000000-0005-0000-0000-00005A280000}"/>
    <cellStyle name="Heading 2 22 6" xfId="6797" xr:uid="{00000000-0005-0000-0000-00005B280000}"/>
    <cellStyle name="Heading 2 22 7" xfId="6798" xr:uid="{00000000-0005-0000-0000-00005C280000}"/>
    <cellStyle name="Heading 2 23" xfId="6799" xr:uid="{00000000-0005-0000-0000-00005D280000}"/>
    <cellStyle name="Heading 2 23 2" xfId="6800" xr:uid="{00000000-0005-0000-0000-00005E280000}"/>
    <cellStyle name="Heading 2 23 2 2" xfId="6801" xr:uid="{00000000-0005-0000-0000-00005F280000}"/>
    <cellStyle name="Heading 2 23 2 3" xfId="6802" xr:uid="{00000000-0005-0000-0000-000060280000}"/>
    <cellStyle name="Heading 2 23 3" xfId="6803" xr:uid="{00000000-0005-0000-0000-000061280000}"/>
    <cellStyle name="Heading 2 23 3 2" xfId="6804" xr:uid="{00000000-0005-0000-0000-000062280000}"/>
    <cellStyle name="Heading 2 23 3 3" xfId="6805" xr:uid="{00000000-0005-0000-0000-000063280000}"/>
    <cellStyle name="Heading 2 23 4" xfId="6806" xr:uid="{00000000-0005-0000-0000-000064280000}"/>
    <cellStyle name="Heading 2 23 5" xfId="6807" xr:uid="{00000000-0005-0000-0000-000065280000}"/>
    <cellStyle name="Heading 2 23 6" xfId="6808" xr:uid="{00000000-0005-0000-0000-000066280000}"/>
    <cellStyle name="Heading 2 23 7" xfId="6809" xr:uid="{00000000-0005-0000-0000-000067280000}"/>
    <cellStyle name="Heading 2 24" xfId="6810" xr:uid="{00000000-0005-0000-0000-000068280000}"/>
    <cellStyle name="Heading 2 24 2" xfId="6811" xr:uid="{00000000-0005-0000-0000-000069280000}"/>
    <cellStyle name="Heading 2 24 2 2" xfId="6812" xr:uid="{00000000-0005-0000-0000-00006A280000}"/>
    <cellStyle name="Heading 2 24 2 3" xfId="6813" xr:uid="{00000000-0005-0000-0000-00006B280000}"/>
    <cellStyle name="Heading 2 24 3" xfId="6814" xr:uid="{00000000-0005-0000-0000-00006C280000}"/>
    <cellStyle name="Heading 2 24 3 2" xfId="6815" xr:uid="{00000000-0005-0000-0000-00006D280000}"/>
    <cellStyle name="Heading 2 24 3 3" xfId="6816" xr:uid="{00000000-0005-0000-0000-00006E280000}"/>
    <cellStyle name="Heading 2 24 4" xfId="6817" xr:uid="{00000000-0005-0000-0000-00006F280000}"/>
    <cellStyle name="Heading 2 24 5" xfId="6818" xr:uid="{00000000-0005-0000-0000-000070280000}"/>
    <cellStyle name="Heading 2 24 6" xfId="6819" xr:uid="{00000000-0005-0000-0000-000071280000}"/>
    <cellStyle name="Heading 2 24 7" xfId="6820" xr:uid="{00000000-0005-0000-0000-000072280000}"/>
    <cellStyle name="Heading 2 25" xfId="6821" xr:uid="{00000000-0005-0000-0000-000073280000}"/>
    <cellStyle name="Heading 2 25 2" xfId="6822" xr:uid="{00000000-0005-0000-0000-000074280000}"/>
    <cellStyle name="Heading 2 25 2 2" xfId="6823" xr:uid="{00000000-0005-0000-0000-000075280000}"/>
    <cellStyle name="Heading 2 25 2 3" xfId="6824" xr:uid="{00000000-0005-0000-0000-000076280000}"/>
    <cellStyle name="Heading 2 25 3" xfId="6825" xr:uid="{00000000-0005-0000-0000-000077280000}"/>
    <cellStyle name="Heading 2 25 3 2" xfId="6826" xr:uid="{00000000-0005-0000-0000-000078280000}"/>
    <cellStyle name="Heading 2 25 3 3" xfId="6827" xr:uid="{00000000-0005-0000-0000-000079280000}"/>
    <cellStyle name="Heading 2 25 4" xfId="6828" xr:uid="{00000000-0005-0000-0000-00007A280000}"/>
    <cellStyle name="Heading 2 25 5" xfId="6829" xr:uid="{00000000-0005-0000-0000-00007B280000}"/>
    <cellStyle name="Heading 2 25 6" xfId="6830" xr:uid="{00000000-0005-0000-0000-00007C280000}"/>
    <cellStyle name="Heading 2 25 7" xfId="6831" xr:uid="{00000000-0005-0000-0000-00007D280000}"/>
    <cellStyle name="Heading 2 26" xfId="6832" xr:uid="{00000000-0005-0000-0000-00007E280000}"/>
    <cellStyle name="Heading 2 26 2" xfId="6833" xr:uid="{00000000-0005-0000-0000-00007F280000}"/>
    <cellStyle name="Heading 2 26 2 2" xfId="6834" xr:uid="{00000000-0005-0000-0000-000080280000}"/>
    <cellStyle name="Heading 2 26 2 3" xfId="6835" xr:uid="{00000000-0005-0000-0000-000081280000}"/>
    <cellStyle name="Heading 2 26 3" xfId="6836" xr:uid="{00000000-0005-0000-0000-000082280000}"/>
    <cellStyle name="Heading 2 26 3 2" xfId="6837" xr:uid="{00000000-0005-0000-0000-000083280000}"/>
    <cellStyle name="Heading 2 26 3 3" xfId="6838" xr:uid="{00000000-0005-0000-0000-000084280000}"/>
    <cellStyle name="Heading 2 26 4" xfId="6839" xr:uid="{00000000-0005-0000-0000-000085280000}"/>
    <cellStyle name="Heading 2 26 5" xfId="6840" xr:uid="{00000000-0005-0000-0000-000086280000}"/>
    <cellStyle name="Heading 2 26 6" xfId="6841" xr:uid="{00000000-0005-0000-0000-000087280000}"/>
    <cellStyle name="Heading 2 26 7" xfId="6842" xr:uid="{00000000-0005-0000-0000-000088280000}"/>
    <cellStyle name="Heading 2 27" xfId="6843" xr:uid="{00000000-0005-0000-0000-000089280000}"/>
    <cellStyle name="Heading 2 27 2" xfId="6844" xr:uid="{00000000-0005-0000-0000-00008A280000}"/>
    <cellStyle name="Heading 2 27 2 2" xfId="6845" xr:uid="{00000000-0005-0000-0000-00008B280000}"/>
    <cellStyle name="Heading 2 27 2 3" xfId="6846" xr:uid="{00000000-0005-0000-0000-00008C280000}"/>
    <cellStyle name="Heading 2 27 3" xfId="6847" xr:uid="{00000000-0005-0000-0000-00008D280000}"/>
    <cellStyle name="Heading 2 27 3 2" xfId="6848" xr:uid="{00000000-0005-0000-0000-00008E280000}"/>
    <cellStyle name="Heading 2 27 3 3" xfId="6849" xr:uid="{00000000-0005-0000-0000-00008F280000}"/>
    <cellStyle name="Heading 2 27 4" xfId="6850" xr:uid="{00000000-0005-0000-0000-000090280000}"/>
    <cellStyle name="Heading 2 27 5" xfId="6851" xr:uid="{00000000-0005-0000-0000-000091280000}"/>
    <cellStyle name="Heading 2 27 6" xfId="6852" xr:uid="{00000000-0005-0000-0000-000092280000}"/>
    <cellStyle name="Heading 2 27 7" xfId="6853" xr:uid="{00000000-0005-0000-0000-000093280000}"/>
    <cellStyle name="Heading 2 28" xfId="6854" xr:uid="{00000000-0005-0000-0000-000094280000}"/>
    <cellStyle name="Heading 2 28 2" xfId="6855" xr:uid="{00000000-0005-0000-0000-000095280000}"/>
    <cellStyle name="Heading 2 28 2 2" xfId="6856" xr:uid="{00000000-0005-0000-0000-000096280000}"/>
    <cellStyle name="Heading 2 28 2 3" xfId="6857" xr:uid="{00000000-0005-0000-0000-000097280000}"/>
    <cellStyle name="Heading 2 28 3" xfId="6858" xr:uid="{00000000-0005-0000-0000-000098280000}"/>
    <cellStyle name="Heading 2 28 3 2" xfId="6859" xr:uid="{00000000-0005-0000-0000-000099280000}"/>
    <cellStyle name="Heading 2 28 3 3" xfId="6860" xr:uid="{00000000-0005-0000-0000-00009A280000}"/>
    <cellStyle name="Heading 2 28 4" xfId="6861" xr:uid="{00000000-0005-0000-0000-00009B280000}"/>
    <cellStyle name="Heading 2 28 5" xfId="6862" xr:uid="{00000000-0005-0000-0000-00009C280000}"/>
    <cellStyle name="Heading 2 28 6" xfId="6863" xr:uid="{00000000-0005-0000-0000-00009D280000}"/>
    <cellStyle name="Heading 2 28 7" xfId="6864" xr:uid="{00000000-0005-0000-0000-00009E280000}"/>
    <cellStyle name="Heading 2 29" xfId="6865" xr:uid="{00000000-0005-0000-0000-00009F280000}"/>
    <cellStyle name="Heading 2 29 2" xfId="6866" xr:uid="{00000000-0005-0000-0000-0000A0280000}"/>
    <cellStyle name="Heading 2 29 2 2" xfId="6867" xr:uid="{00000000-0005-0000-0000-0000A1280000}"/>
    <cellStyle name="Heading 2 29 2 3" xfId="6868" xr:uid="{00000000-0005-0000-0000-0000A2280000}"/>
    <cellStyle name="Heading 2 29 3" xfId="6869" xr:uid="{00000000-0005-0000-0000-0000A3280000}"/>
    <cellStyle name="Heading 2 29 3 2" xfId="6870" xr:uid="{00000000-0005-0000-0000-0000A4280000}"/>
    <cellStyle name="Heading 2 29 3 3" xfId="6871" xr:uid="{00000000-0005-0000-0000-0000A5280000}"/>
    <cellStyle name="Heading 2 29 4" xfId="6872" xr:uid="{00000000-0005-0000-0000-0000A6280000}"/>
    <cellStyle name="Heading 2 29 5" xfId="6873" xr:uid="{00000000-0005-0000-0000-0000A7280000}"/>
    <cellStyle name="Heading 2 29 6" xfId="6874" xr:uid="{00000000-0005-0000-0000-0000A8280000}"/>
    <cellStyle name="Heading 2 29 7" xfId="6875" xr:uid="{00000000-0005-0000-0000-0000A9280000}"/>
    <cellStyle name="Heading 2 3" xfId="85" xr:uid="{00000000-0005-0000-0000-0000AA280000}"/>
    <cellStyle name="Heading 2 3 2" xfId="6876" xr:uid="{00000000-0005-0000-0000-0000AB280000}"/>
    <cellStyle name="Heading 2 3 2 2" xfId="6877" xr:uid="{00000000-0005-0000-0000-0000AC280000}"/>
    <cellStyle name="Heading 2 3 2 3" xfId="6878" xr:uid="{00000000-0005-0000-0000-0000AD280000}"/>
    <cellStyle name="Heading 2 3 2 4" xfId="6879" xr:uid="{00000000-0005-0000-0000-0000AE280000}"/>
    <cellStyle name="Heading 2 3 2 5" xfId="6880" xr:uid="{00000000-0005-0000-0000-0000AF280000}"/>
    <cellStyle name="Heading 2 3 3" xfId="6881" xr:uid="{00000000-0005-0000-0000-0000B0280000}"/>
    <cellStyle name="Heading 2 3 3 2" xfId="6882" xr:uid="{00000000-0005-0000-0000-0000B1280000}"/>
    <cellStyle name="Heading 2 3 3 3" xfId="6883" xr:uid="{00000000-0005-0000-0000-0000B2280000}"/>
    <cellStyle name="Heading 2 3 3 4" xfId="6884" xr:uid="{00000000-0005-0000-0000-0000B3280000}"/>
    <cellStyle name="Heading 2 3 4" xfId="6885" xr:uid="{00000000-0005-0000-0000-0000B4280000}"/>
    <cellStyle name="Heading 2 3 5" xfId="6886" xr:uid="{00000000-0005-0000-0000-0000B5280000}"/>
    <cellStyle name="Heading 2 3 6" xfId="6887" xr:uid="{00000000-0005-0000-0000-0000B6280000}"/>
    <cellStyle name="Heading 2 3 7" xfId="6888" xr:uid="{00000000-0005-0000-0000-0000B7280000}"/>
    <cellStyle name="Heading 2 30" xfId="6889" xr:uid="{00000000-0005-0000-0000-0000B8280000}"/>
    <cellStyle name="Heading 2 30 2" xfId="6890" xr:uid="{00000000-0005-0000-0000-0000B9280000}"/>
    <cellStyle name="Heading 2 30 2 2" xfId="6891" xr:uid="{00000000-0005-0000-0000-0000BA280000}"/>
    <cellStyle name="Heading 2 30 2 3" xfId="6892" xr:uid="{00000000-0005-0000-0000-0000BB280000}"/>
    <cellStyle name="Heading 2 30 3" xfId="6893" xr:uid="{00000000-0005-0000-0000-0000BC280000}"/>
    <cellStyle name="Heading 2 30 3 2" xfId="6894" xr:uid="{00000000-0005-0000-0000-0000BD280000}"/>
    <cellStyle name="Heading 2 30 3 3" xfId="6895" xr:uid="{00000000-0005-0000-0000-0000BE280000}"/>
    <cellStyle name="Heading 2 30 4" xfId="6896" xr:uid="{00000000-0005-0000-0000-0000BF280000}"/>
    <cellStyle name="Heading 2 30 5" xfId="6897" xr:uid="{00000000-0005-0000-0000-0000C0280000}"/>
    <cellStyle name="Heading 2 30 6" xfId="6898" xr:uid="{00000000-0005-0000-0000-0000C1280000}"/>
    <cellStyle name="Heading 2 30 7" xfId="6899" xr:uid="{00000000-0005-0000-0000-0000C2280000}"/>
    <cellStyle name="Heading 2 31" xfId="6900" xr:uid="{00000000-0005-0000-0000-0000C3280000}"/>
    <cellStyle name="Heading 2 31 2" xfId="6901" xr:uid="{00000000-0005-0000-0000-0000C4280000}"/>
    <cellStyle name="Heading 2 31 2 2" xfId="6902" xr:uid="{00000000-0005-0000-0000-0000C5280000}"/>
    <cellStyle name="Heading 2 31 2 3" xfId="6903" xr:uid="{00000000-0005-0000-0000-0000C6280000}"/>
    <cellStyle name="Heading 2 31 3" xfId="6904" xr:uid="{00000000-0005-0000-0000-0000C7280000}"/>
    <cellStyle name="Heading 2 31 3 2" xfId="6905" xr:uid="{00000000-0005-0000-0000-0000C8280000}"/>
    <cellStyle name="Heading 2 31 3 3" xfId="6906" xr:uid="{00000000-0005-0000-0000-0000C9280000}"/>
    <cellStyle name="Heading 2 31 4" xfId="6907" xr:uid="{00000000-0005-0000-0000-0000CA280000}"/>
    <cellStyle name="Heading 2 31 5" xfId="6908" xr:uid="{00000000-0005-0000-0000-0000CB280000}"/>
    <cellStyle name="Heading 2 31 6" xfId="6909" xr:uid="{00000000-0005-0000-0000-0000CC280000}"/>
    <cellStyle name="Heading 2 31 7" xfId="6910" xr:uid="{00000000-0005-0000-0000-0000CD280000}"/>
    <cellStyle name="Heading 2 32" xfId="6911" xr:uid="{00000000-0005-0000-0000-0000CE280000}"/>
    <cellStyle name="Heading 2 32 2" xfId="6912" xr:uid="{00000000-0005-0000-0000-0000CF280000}"/>
    <cellStyle name="Heading 2 32 2 2" xfId="6913" xr:uid="{00000000-0005-0000-0000-0000D0280000}"/>
    <cellStyle name="Heading 2 32 2 3" xfId="6914" xr:uid="{00000000-0005-0000-0000-0000D1280000}"/>
    <cellStyle name="Heading 2 32 3" xfId="6915" xr:uid="{00000000-0005-0000-0000-0000D2280000}"/>
    <cellStyle name="Heading 2 32 3 2" xfId="6916" xr:uid="{00000000-0005-0000-0000-0000D3280000}"/>
    <cellStyle name="Heading 2 32 3 3" xfId="6917" xr:uid="{00000000-0005-0000-0000-0000D4280000}"/>
    <cellStyle name="Heading 2 32 4" xfId="6918" xr:uid="{00000000-0005-0000-0000-0000D5280000}"/>
    <cellStyle name="Heading 2 32 5" xfId="6919" xr:uid="{00000000-0005-0000-0000-0000D6280000}"/>
    <cellStyle name="Heading 2 32 6" xfId="6920" xr:uid="{00000000-0005-0000-0000-0000D7280000}"/>
    <cellStyle name="Heading 2 32 7" xfId="6921" xr:uid="{00000000-0005-0000-0000-0000D8280000}"/>
    <cellStyle name="Heading 2 33" xfId="6922" xr:uid="{00000000-0005-0000-0000-0000D9280000}"/>
    <cellStyle name="Heading 2 33 2" xfId="6923" xr:uid="{00000000-0005-0000-0000-0000DA280000}"/>
    <cellStyle name="Heading 2 33 2 2" xfId="6924" xr:uid="{00000000-0005-0000-0000-0000DB280000}"/>
    <cellStyle name="Heading 2 33 2 3" xfId="6925" xr:uid="{00000000-0005-0000-0000-0000DC280000}"/>
    <cellStyle name="Heading 2 33 3" xfId="6926" xr:uid="{00000000-0005-0000-0000-0000DD280000}"/>
    <cellStyle name="Heading 2 33 3 2" xfId="6927" xr:uid="{00000000-0005-0000-0000-0000DE280000}"/>
    <cellStyle name="Heading 2 33 3 3" xfId="6928" xr:uid="{00000000-0005-0000-0000-0000DF280000}"/>
    <cellStyle name="Heading 2 33 4" xfId="6929" xr:uid="{00000000-0005-0000-0000-0000E0280000}"/>
    <cellStyle name="Heading 2 33 5" xfId="6930" xr:uid="{00000000-0005-0000-0000-0000E1280000}"/>
    <cellStyle name="Heading 2 33 6" xfId="6931" xr:uid="{00000000-0005-0000-0000-0000E2280000}"/>
    <cellStyle name="Heading 2 33 7" xfId="6932" xr:uid="{00000000-0005-0000-0000-0000E3280000}"/>
    <cellStyle name="Heading 2 34" xfId="6933" xr:uid="{00000000-0005-0000-0000-0000E4280000}"/>
    <cellStyle name="Heading 2 34 2" xfId="6934" xr:uid="{00000000-0005-0000-0000-0000E5280000}"/>
    <cellStyle name="Heading 2 34 2 2" xfId="6935" xr:uid="{00000000-0005-0000-0000-0000E6280000}"/>
    <cellStyle name="Heading 2 34 2 3" xfId="6936" xr:uid="{00000000-0005-0000-0000-0000E7280000}"/>
    <cellStyle name="Heading 2 34 3" xfId="6937" xr:uid="{00000000-0005-0000-0000-0000E8280000}"/>
    <cellStyle name="Heading 2 34 3 2" xfId="6938" xr:uid="{00000000-0005-0000-0000-0000E9280000}"/>
    <cellStyle name="Heading 2 34 3 3" xfId="6939" xr:uid="{00000000-0005-0000-0000-0000EA280000}"/>
    <cellStyle name="Heading 2 34 4" xfId="6940" xr:uid="{00000000-0005-0000-0000-0000EB280000}"/>
    <cellStyle name="Heading 2 34 5" xfId="6941" xr:uid="{00000000-0005-0000-0000-0000EC280000}"/>
    <cellStyle name="Heading 2 34 6" xfId="6942" xr:uid="{00000000-0005-0000-0000-0000ED280000}"/>
    <cellStyle name="Heading 2 34 7" xfId="6943" xr:uid="{00000000-0005-0000-0000-0000EE280000}"/>
    <cellStyle name="Heading 2 35" xfId="6944" xr:uid="{00000000-0005-0000-0000-0000EF280000}"/>
    <cellStyle name="Heading 2 35 2" xfId="6945" xr:uid="{00000000-0005-0000-0000-0000F0280000}"/>
    <cellStyle name="Heading 2 35 2 2" xfId="6946" xr:uid="{00000000-0005-0000-0000-0000F1280000}"/>
    <cellStyle name="Heading 2 35 2 3" xfId="6947" xr:uid="{00000000-0005-0000-0000-0000F2280000}"/>
    <cellStyle name="Heading 2 35 3" xfId="6948" xr:uid="{00000000-0005-0000-0000-0000F3280000}"/>
    <cellStyle name="Heading 2 35 3 2" xfId="6949" xr:uid="{00000000-0005-0000-0000-0000F4280000}"/>
    <cellStyle name="Heading 2 35 3 3" xfId="6950" xr:uid="{00000000-0005-0000-0000-0000F5280000}"/>
    <cellStyle name="Heading 2 35 4" xfId="6951" xr:uid="{00000000-0005-0000-0000-0000F6280000}"/>
    <cellStyle name="Heading 2 35 5" xfId="6952" xr:uid="{00000000-0005-0000-0000-0000F7280000}"/>
    <cellStyle name="Heading 2 35 6" xfId="6953" xr:uid="{00000000-0005-0000-0000-0000F8280000}"/>
    <cellStyle name="Heading 2 35 7" xfId="6954" xr:uid="{00000000-0005-0000-0000-0000F9280000}"/>
    <cellStyle name="Heading 2 36" xfId="6955" xr:uid="{00000000-0005-0000-0000-0000FA280000}"/>
    <cellStyle name="Heading 2 36 2" xfId="6956" xr:uid="{00000000-0005-0000-0000-0000FB280000}"/>
    <cellStyle name="Heading 2 36 2 2" xfId="6957" xr:uid="{00000000-0005-0000-0000-0000FC280000}"/>
    <cellStyle name="Heading 2 36 2 3" xfId="6958" xr:uid="{00000000-0005-0000-0000-0000FD280000}"/>
    <cellStyle name="Heading 2 36 3" xfId="6959" xr:uid="{00000000-0005-0000-0000-0000FE280000}"/>
    <cellStyle name="Heading 2 36 3 2" xfId="6960" xr:uid="{00000000-0005-0000-0000-0000FF280000}"/>
    <cellStyle name="Heading 2 36 3 3" xfId="6961" xr:uid="{00000000-0005-0000-0000-000000290000}"/>
    <cellStyle name="Heading 2 36 4" xfId="6962" xr:uid="{00000000-0005-0000-0000-000001290000}"/>
    <cellStyle name="Heading 2 36 5" xfId="6963" xr:uid="{00000000-0005-0000-0000-000002290000}"/>
    <cellStyle name="Heading 2 36 6" xfId="6964" xr:uid="{00000000-0005-0000-0000-000003290000}"/>
    <cellStyle name="Heading 2 36 7" xfId="6965" xr:uid="{00000000-0005-0000-0000-000004290000}"/>
    <cellStyle name="Heading 2 37" xfId="6966" xr:uid="{00000000-0005-0000-0000-000005290000}"/>
    <cellStyle name="Heading 2 37 2" xfId="6967" xr:uid="{00000000-0005-0000-0000-000006290000}"/>
    <cellStyle name="Heading 2 37 2 2" xfId="6968" xr:uid="{00000000-0005-0000-0000-000007290000}"/>
    <cellStyle name="Heading 2 37 2 3" xfId="6969" xr:uid="{00000000-0005-0000-0000-000008290000}"/>
    <cellStyle name="Heading 2 37 3" xfId="6970" xr:uid="{00000000-0005-0000-0000-000009290000}"/>
    <cellStyle name="Heading 2 37 3 2" xfId="6971" xr:uid="{00000000-0005-0000-0000-00000A290000}"/>
    <cellStyle name="Heading 2 37 3 3" xfId="6972" xr:uid="{00000000-0005-0000-0000-00000B290000}"/>
    <cellStyle name="Heading 2 37 4" xfId="6973" xr:uid="{00000000-0005-0000-0000-00000C290000}"/>
    <cellStyle name="Heading 2 37 5" xfId="6974" xr:uid="{00000000-0005-0000-0000-00000D290000}"/>
    <cellStyle name="Heading 2 37 6" xfId="6975" xr:uid="{00000000-0005-0000-0000-00000E290000}"/>
    <cellStyle name="Heading 2 37 7" xfId="6976" xr:uid="{00000000-0005-0000-0000-00000F290000}"/>
    <cellStyle name="Heading 2 38" xfId="6977" xr:uid="{00000000-0005-0000-0000-000010290000}"/>
    <cellStyle name="Heading 2 38 2" xfId="6978" xr:uid="{00000000-0005-0000-0000-000011290000}"/>
    <cellStyle name="Heading 2 38 2 2" xfId="6979" xr:uid="{00000000-0005-0000-0000-000012290000}"/>
    <cellStyle name="Heading 2 38 2 3" xfId="6980" xr:uid="{00000000-0005-0000-0000-000013290000}"/>
    <cellStyle name="Heading 2 38 3" xfId="6981" xr:uid="{00000000-0005-0000-0000-000014290000}"/>
    <cellStyle name="Heading 2 38 3 2" xfId="6982" xr:uid="{00000000-0005-0000-0000-000015290000}"/>
    <cellStyle name="Heading 2 38 3 3" xfId="6983" xr:uid="{00000000-0005-0000-0000-000016290000}"/>
    <cellStyle name="Heading 2 38 4" xfId="6984" xr:uid="{00000000-0005-0000-0000-000017290000}"/>
    <cellStyle name="Heading 2 38 5" xfId="6985" xr:uid="{00000000-0005-0000-0000-000018290000}"/>
    <cellStyle name="Heading 2 38 6" xfId="6986" xr:uid="{00000000-0005-0000-0000-000019290000}"/>
    <cellStyle name="Heading 2 38 7" xfId="6987" xr:uid="{00000000-0005-0000-0000-00001A290000}"/>
    <cellStyle name="Heading 2 39" xfId="6988" xr:uid="{00000000-0005-0000-0000-00001B290000}"/>
    <cellStyle name="Heading 2 39 2" xfId="6989" xr:uid="{00000000-0005-0000-0000-00001C290000}"/>
    <cellStyle name="Heading 2 39 2 2" xfId="6990" xr:uid="{00000000-0005-0000-0000-00001D290000}"/>
    <cellStyle name="Heading 2 39 2 3" xfId="6991" xr:uid="{00000000-0005-0000-0000-00001E290000}"/>
    <cellStyle name="Heading 2 39 3" xfId="6992" xr:uid="{00000000-0005-0000-0000-00001F290000}"/>
    <cellStyle name="Heading 2 39 3 2" xfId="6993" xr:uid="{00000000-0005-0000-0000-000020290000}"/>
    <cellStyle name="Heading 2 39 3 3" xfId="6994" xr:uid="{00000000-0005-0000-0000-000021290000}"/>
    <cellStyle name="Heading 2 39 4" xfId="6995" xr:uid="{00000000-0005-0000-0000-000022290000}"/>
    <cellStyle name="Heading 2 39 5" xfId="6996" xr:uid="{00000000-0005-0000-0000-000023290000}"/>
    <cellStyle name="Heading 2 39 6" xfId="6997" xr:uid="{00000000-0005-0000-0000-000024290000}"/>
    <cellStyle name="Heading 2 39 7" xfId="6998" xr:uid="{00000000-0005-0000-0000-000025290000}"/>
    <cellStyle name="Heading 2 4" xfId="6999" xr:uid="{00000000-0005-0000-0000-000026290000}"/>
    <cellStyle name="Heading 2 4 2" xfId="7000" xr:uid="{00000000-0005-0000-0000-000027290000}"/>
    <cellStyle name="Heading 2 4 2 2" xfId="7001" xr:uid="{00000000-0005-0000-0000-000028290000}"/>
    <cellStyle name="Heading 2 4 2 3" xfId="7002" xr:uid="{00000000-0005-0000-0000-000029290000}"/>
    <cellStyle name="Heading 2 4 3" xfId="7003" xr:uid="{00000000-0005-0000-0000-00002A290000}"/>
    <cellStyle name="Heading 2 4 3 2" xfId="7004" xr:uid="{00000000-0005-0000-0000-00002B290000}"/>
    <cellStyle name="Heading 2 4 3 3" xfId="7005" xr:uid="{00000000-0005-0000-0000-00002C290000}"/>
    <cellStyle name="Heading 2 4 4" xfId="7006" xr:uid="{00000000-0005-0000-0000-00002D290000}"/>
    <cellStyle name="Heading 2 4 5" xfId="7007" xr:uid="{00000000-0005-0000-0000-00002E290000}"/>
    <cellStyle name="Heading 2 4 6" xfId="7008" xr:uid="{00000000-0005-0000-0000-00002F290000}"/>
    <cellStyle name="Heading 2 4 7" xfId="7009" xr:uid="{00000000-0005-0000-0000-000030290000}"/>
    <cellStyle name="Heading 2 40" xfId="7010" xr:uid="{00000000-0005-0000-0000-000031290000}"/>
    <cellStyle name="Heading 2 40 2" xfId="7011" xr:uid="{00000000-0005-0000-0000-000032290000}"/>
    <cellStyle name="Heading 2 40 2 2" xfId="7012" xr:uid="{00000000-0005-0000-0000-000033290000}"/>
    <cellStyle name="Heading 2 40 2 3" xfId="7013" xr:uid="{00000000-0005-0000-0000-000034290000}"/>
    <cellStyle name="Heading 2 40 3" xfId="7014" xr:uid="{00000000-0005-0000-0000-000035290000}"/>
    <cellStyle name="Heading 2 40 3 2" xfId="7015" xr:uid="{00000000-0005-0000-0000-000036290000}"/>
    <cellStyle name="Heading 2 40 3 3" xfId="7016" xr:uid="{00000000-0005-0000-0000-000037290000}"/>
    <cellStyle name="Heading 2 40 4" xfId="7017" xr:uid="{00000000-0005-0000-0000-000038290000}"/>
    <cellStyle name="Heading 2 40 5" xfId="7018" xr:uid="{00000000-0005-0000-0000-000039290000}"/>
    <cellStyle name="Heading 2 40 6" xfId="7019" xr:uid="{00000000-0005-0000-0000-00003A290000}"/>
    <cellStyle name="Heading 2 40 7" xfId="7020" xr:uid="{00000000-0005-0000-0000-00003B290000}"/>
    <cellStyle name="Heading 2 41" xfId="7021" xr:uid="{00000000-0005-0000-0000-00003C290000}"/>
    <cellStyle name="Heading 2 41 2" xfId="7022" xr:uid="{00000000-0005-0000-0000-00003D290000}"/>
    <cellStyle name="Heading 2 41 2 2" xfId="7023" xr:uid="{00000000-0005-0000-0000-00003E290000}"/>
    <cellStyle name="Heading 2 41 2 3" xfId="7024" xr:uid="{00000000-0005-0000-0000-00003F290000}"/>
    <cellStyle name="Heading 2 41 3" xfId="7025" xr:uid="{00000000-0005-0000-0000-000040290000}"/>
    <cellStyle name="Heading 2 41 3 2" xfId="7026" xr:uid="{00000000-0005-0000-0000-000041290000}"/>
    <cellStyle name="Heading 2 41 3 3" xfId="7027" xr:uid="{00000000-0005-0000-0000-000042290000}"/>
    <cellStyle name="Heading 2 41 4" xfId="7028" xr:uid="{00000000-0005-0000-0000-000043290000}"/>
    <cellStyle name="Heading 2 41 5" xfId="7029" xr:uid="{00000000-0005-0000-0000-000044290000}"/>
    <cellStyle name="Heading 2 41 6" xfId="7030" xr:uid="{00000000-0005-0000-0000-000045290000}"/>
    <cellStyle name="Heading 2 41 7" xfId="7031" xr:uid="{00000000-0005-0000-0000-000046290000}"/>
    <cellStyle name="Heading 2 42" xfId="7032" xr:uid="{00000000-0005-0000-0000-000047290000}"/>
    <cellStyle name="Heading 2 42 2" xfId="7033" xr:uid="{00000000-0005-0000-0000-000048290000}"/>
    <cellStyle name="Heading 2 42 2 2" xfId="7034" xr:uid="{00000000-0005-0000-0000-000049290000}"/>
    <cellStyle name="Heading 2 42 2 3" xfId="7035" xr:uid="{00000000-0005-0000-0000-00004A290000}"/>
    <cellStyle name="Heading 2 42 3" xfId="7036" xr:uid="{00000000-0005-0000-0000-00004B290000}"/>
    <cellStyle name="Heading 2 42 3 2" xfId="7037" xr:uid="{00000000-0005-0000-0000-00004C290000}"/>
    <cellStyle name="Heading 2 42 3 3" xfId="7038" xr:uid="{00000000-0005-0000-0000-00004D290000}"/>
    <cellStyle name="Heading 2 42 4" xfId="7039" xr:uid="{00000000-0005-0000-0000-00004E290000}"/>
    <cellStyle name="Heading 2 42 5" xfId="7040" xr:uid="{00000000-0005-0000-0000-00004F290000}"/>
    <cellStyle name="Heading 2 42 6" xfId="7041" xr:uid="{00000000-0005-0000-0000-000050290000}"/>
    <cellStyle name="Heading 2 42 7" xfId="7042" xr:uid="{00000000-0005-0000-0000-000051290000}"/>
    <cellStyle name="Heading 2 43" xfId="7043" xr:uid="{00000000-0005-0000-0000-000052290000}"/>
    <cellStyle name="Heading 2 43 2" xfId="7044" xr:uid="{00000000-0005-0000-0000-000053290000}"/>
    <cellStyle name="Heading 2 43 2 2" xfId="7045" xr:uid="{00000000-0005-0000-0000-000054290000}"/>
    <cellStyle name="Heading 2 43 2 3" xfId="7046" xr:uid="{00000000-0005-0000-0000-000055290000}"/>
    <cellStyle name="Heading 2 43 3" xfId="7047" xr:uid="{00000000-0005-0000-0000-000056290000}"/>
    <cellStyle name="Heading 2 43 3 2" xfId="7048" xr:uid="{00000000-0005-0000-0000-000057290000}"/>
    <cellStyle name="Heading 2 43 3 3" xfId="7049" xr:uid="{00000000-0005-0000-0000-000058290000}"/>
    <cellStyle name="Heading 2 43 4" xfId="7050" xr:uid="{00000000-0005-0000-0000-000059290000}"/>
    <cellStyle name="Heading 2 43 5" xfId="7051" xr:uid="{00000000-0005-0000-0000-00005A290000}"/>
    <cellStyle name="Heading 2 43 6" xfId="7052" xr:uid="{00000000-0005-0000-0000-00005B290000}"/>
    <cellStyle name="Heading 2 43 7" xfId="7053" xr:uid="{00000000-0005-0000-0000-00005C290000}"/>
    <cellStyle name="Heading 2 44" xfId="7054" xr:uid="{00000000-0005-0000-0000-00005D290000}"/>
    <cellStyle name="Heading 2 44 2" xfId="7055" xr:uid="{00000000-0005-0000-0000-00005E290000}"/>
    <cellStyle name="Heading 2 44 2 2" xfId="7056" xr:uid="{00000000-0005-0000-0000-00005F290000}"/>
    <cellStyle name="Heading 2 44 2 3" xfId="7057" xr:uid="{00000000-0005-0000-0000-000060290000}"/>
    <cellStyle name="Heading 2 44 3" xfId="7058" xr:uid="{00000000-0005-0000-0000-000061290000}"/>
    <cellStyle name="Heading 2 44 3 2" xfId="7059" xr:uid="{00000000-0005-0000-0000-000062290000}"/>
    <cellStyle name="Heading 2 44 3 3" xfId="7060" xr:uid="{00000000-0005-0000-0000-000063290000}"/>
    <cellStyle name="Heading 2 44 4" xfId="7061" xr:uid="{00000000-0005-0000-0000-000064290000}"/>
    <cellStyle name="Heading 2 44 5" xfId="7062" xr:uid="{00000000-0005-0000-0000-000065290000}"/>
    <cellStyle name="Heading 2 44 6" xfId="7063" xr:uid="{00000000-0005-0000-0000-000066290000}"/>
    <cellStyle name="Heading 2 44 7" xfId="7064" xr:uid="{00000000-0005-0000-0000-000067290000}"/>
    <cellStyle name="Heading 2 45" xfId="7065" xr:uid="{00000000-0005-0000-0000-000068290000}"/>
    <cellStyle name="Heading 2 45 2" xfId="7066" xr:uid="{00000000-0005-0000-0000-000069290000}"/>
    <cellStyle name="Heading 2 45 2 2" xfId="7067" xr:uid="{00000000-0005-0000-0000-00006A290000}"/>
    <cellStyle name="Heading 2 45 2 3" xfId="7068" xr:uid="{00000000-0005-0000-0000-00006B290000}"/>
    <cellStyle name="Heading 2 45 3" xfId="7069" xr:uid="{00000000-0005-0000-0000-00006C290000}"/>
    <cellStyle name="Heading 2 45 3 2" xfId="7070" xr:uid="{00000000-0005-0000-0000-00006D290000}"/>
    <cellStyle name="Heading 2 45 3 3" xfId="7071" xr:uid="{00000000-0005-0000-0000-00006E290000}"/>
    <cellStyle name="Heading 2 45 4" xfId="7072" xr:uid="{00000000-0005-0000-0000-00006F290000}"/>
    <cellStyle name="Heading 2 45 5" xfId="7073" xr:uid="{00000000-0005-0000-0000-000070290000}"/>
    <cellStyle name="Heading 2 45 6" xfId="7074" xr:uid="{00000000-0005-0000-0000-000071290000}"/>
    <cellStyle name="Heading 2 45 7" xfId="7075" xr:uid="{00000000-0005-0000-0000-000072290000}"/>
    <cellStyle name="Heading 2 46" xfId="7076" xr:uid="{00000000-0005-0000-0000-000073290000}"/>
    <cellStyle name="Heading 2 46 2" xfId="7077" xr:uid="{00000000-0005-0000-0000-000074290000}"/>
    <cellStyle name="Heading 2 46 2 2" xfId="7078" xr:uid="{00000000-0005-0000-0000-000075290000}"/>
    <cellStyle name="Heading 2 46 2 3" xfId="7079" xr:uid="{00000000-0005-0000-0000-000076290000}"/>
    <cellStyle name="Heading 2 46 3" xfId="7080" xr:uid="{00000000-0005-0000-0000-000077290000}"/>
    <cellStyle name="Heading 2 46 3 2" xfId="7081" xr:uid="{00000000-0005-0000-0000-000078290000}"/>
    <cellStyle name="Heading 2 46 3 3" xfId="7082" xr:uid="{00000000-0005-0000-0000-000079290000}"/>
    <cellStyle name="Heading 2 46 4" xfId="7083" xr:uid="{00000000-0005-0000-0000-00007A290000}"/>
    <cellStyle name="Heading 2 46 5" xfId="7084" xr:uid="{00000000-0005-0000-0000-00007B290000}"/>
    <cellStyle name="Heading 2 46 6" xfId="7085" xr:uid="{00000000-0005-0000-0000-00007C290000}"/>
    <cellStyle name="Heading 2 46 7" xfId="7086" xr:uid="{00000000-0005-0000-0000-00007D290000}"/>
    <cellStyle name="Heading 2 47" xfId="7087" xr:uid="{00000000-0005-0000-0000-00007E290000}"/>
    <cellStyle name="Heading 2 47 2" xfId="7088" xr:uid="{00000000-0005-0000-0000-00007F290000}"/>
    <cellStyle name="Heading 2 47 2 2" xfId="7089" xr:uid="{00000000-0005-0000-0000-000080290000}"/>
    <cellStyle name="Heading 2 47 2 3" xfId="7090" xr:uid="{00000000-0005-0000-0000-000081290000}"/>
    <cellStyle name="Heading 2 47 3" xfId="7091" xr:uid="{00000000-0005-0000-0000-000082290000}"/>
    <cellStyle name="Heading 2 47 3 2" xfId="7092" xr:uid="{00000000-0005-0000-0000-000083290000}"/>
    <cellStyle name="Heading 2 47 3 3" xfId="7093" xr:uid="{00000000-0005-0000-0000-000084290000}"/>
    <cellStyle name="Heading 2 47 4" xfId="7094" xr:uid="{00000000-0005-0000-0000-000085290000}"/>
    <cellStyle name="Heading 2 47 5" xfId="7095" xr:uid="{00000000-0005-0000-0000-000086290000}"/>
    <cellStyle name="Heading 2 47 6" xfId="7096" xr:uid="{00000000-0005-0000-0000-000087290000}"/>
    <cellStyle name="Heading 2 47 7" xfId="7097" xr:uid="{00000000-0005-0000-0000-000088290000}"/>
    <cellStyle name="Heading 2 48" xfId="7098" xr:uid="{00000000-0005-0000-0000-000089290000}"/>
    <cellStyle name="Heading 2 48 2" xfId="7099" xr:uid="{00000000-0005-0000-0000-00008A290000}"/>
    <cellStyle name="Heading 2 48 2 2" xfId="7100" xr:uid="{00000000-0005-0000-0000-00008B290000}"/>
    <cellStyle name="Heading 2 48 2 2 2" xfId="47908" xr:uid="{00000000-0005-0000-0000-00008C290000}"/>
    <cellStyle name="Heading 2 48 2 3" xfId="7101" xr:uid="{00000000-0005-0000-0000-00008D290000}"/>
    <cellStyle name="Heading 2 48 3" xfId="7102" xr:uid="{00000000-0005-0000-0000-00008E290000}"/>
    <cellStyle name="Heading 2 48 3 2" xfId="7103" xr:uid="{00000000-0005-0000-0000-00008F290000}"/>
    <cellStyle name="Heading 2 48 3 3" xfId="7104" xr:uid="{00000000-0005-0000-0000-000090290000}"/>
    <cellStyle name="Heading 2 48 4" xfId="7105" xr:uid="{00000000-0005-0000-0000-000091290000}"/>
    <cellStyle name="Heading 2 48 5" xfId="7106" xr:uid="{00000000-0005-0000-0000-000092290000}"/>
    <cellStyle name="Heading 2 48 6" xfId="7107" xr:uid="{00000000-0005-0000-0000-000093290000}"/>
    <cellStyle name="Heading 2 48 7" xfId="7108" xr:uid="{00000000-0005-0000-0000-000094290000}"/>
    <cellStyle name="Heading 2 49" xfId="7109" xr:uid="{00000000-0005-0000-0000-000095290000}"/>
    <cellStyle name="Heading 2 49 2" xfId="7110" xr:uid="{00000000-0005-0000-0000-000096290000}"/>
    <cellStyle name="Heading 2 49 3" xfId="7111" xr:uid="{00000000-0005-0000-0000-000097290000}"/>
    <cellStyle name="Heading 2 49 4" xfId="7112" xr:uid="{00000000-0005-0000-0000-000098290000}"/>
    <cellStyle name="Heading 2 49 5" xfId="7113" xr:uid="{00000000-0005-0000-0000-000099290000}"/>
    <cellStyle name="Heading 2 5" xfId="7114" xr:uid="{00000000-0005-0000-0000-00009A290000}"/>
    <cellStyle name="Heading 2 5 2" xfId="7115" xr:uid="{00000000-0005-0000-0000-00009B290000}"/>
    <cellStyle name="Heading 2 5 2 2" xfId="7116" xr:uid="{00000000-0005-0000-0000-00009C290000}"/>
    <cellStyle name="Heading 2 5 2 3" xfId="7117" xr:uid="{00000000-0005-0000-0000-00009D290000}"/>
    <cellStyle name="Heading 2 5 3" xfId="7118" xr:uid="{00000000-0005-0000-0000-00009E290000}"/>
    <cellStyle name="Heading 2 5 3 2" xfId="7119" xr:uid="{00000000-0005-0000-0000-00009F290000}"/>
    <cellStyle name="Heading 2 5 3 3" xfId="7120" xr:uid="{00000000-0005-0000-0000-0000A0290000}"/>
    <cellStyle name="Heading 2 5 4" xfId="7121" xr:uid="{00000000-0005-0000-0000-0000A1290000}"/>
    <cellStyle name="Heading 2 5 5" xfId="7122" xr:uid="{00000000-0005-0000-0000-0000A2290000}"/>
    <cellStyle name="Heading 2 5 6" xfId="7123" xr:uid="{00000000-0005-0000-0000-0000A3290000}"/>
    <cellStyle name="Heading 2 5 7" xfId="7124" xr:uid="{00000000-0005-0000-0000-0000A4290000}"/>
    <cellStyle name="Heading 2 50" xfId="7125" xr:uid="{00000000-0005-0000-0000-0000A5290000}"/>
    <cellStyle name="Heading 2 50 2" xfId="7126" xr:uid="{00000000-0005-0000-0000-0000A6290000}"/>
    <cellStyle name="Heading 2 50 3" xfId="7127" xr:uid="{00000000-0005-0000-0000-0000A7290000}"/>
    <cellStyle name="Heading 2 50 4" xfId="7128" xr:uid="{00000000-0005-0000-0000-0000A8290000}"/>
    <cellStyle name="Heading 2 50 5" xfId="7129" xr:uid="{00000000-0005-0000-0000-0000A9290000}"/>
    <cellStyle name="Heading 2 51" xfId="7130" xr:uid="{00000000-0005-0000-0000-0000AA290000}"/>
    <cellStyle name="Heading 2 51 2" xfId="7131" xr:uid="{00000000-0005-0000-0000-0000AB290000}"/>
    <cellStyle name="Heading 2 51 3" xfId="7132" xr:uid="{00000000-0005-0000-0000-0000AC290000}"/>
    <cellStyle name="Heading 2 51 4" xfId="7133" xr:uid="{00000000-0005-0000-0000-0000AD290000}"/>
    <cellStyle name="Heading 2 51 5" xfId="7134" xr:uid="{00000000-0005-0000-0000-0000AE290000}"/>
    <cellStyle name="Heading 2 52" xfId="7135" xr:uid="{00000000-0005-0000-0000-0000AF290000}"/>
    <cellStyle name="Heading 2 52 2" xfId="7136" xr:uid="{00000000-0005-0000-0000-0000B0290000}"/>
    <cellStyle name="Heading 2 52 3" xfId="7137" xr:uid="{00000000-0005-0000-0000-0000B1290000}"/>
    <cellStyle name="Heading 2 52 4" xfId="7138" xr:uid="{00000000-0005-0000-0000-0000B2290000}"/>
    <cellStyle name="Heading 2 52 5" xfId="7139" xr:uid="{00000000-0005-0000-0000-0000B3290000}"/>
    <cellStyle name="Heading 2 53" xfId="7140" xr:uid="{00000000-0005-0000-0000-0000B4290000}"/>
    <cellStyle name="Heading 2 53 2" xfId="7141" xr:uid="{00000000-0005-0000-0000-0000B5290000}"/>
    <cellStyle name="Heading 2 53 3" xfId="7142" xr:uid="{00000000-0005-0000-0000-0000B6290000}"/>
    <cellStyle name="Heading 2 53 4" xfId="7143" xr:uid="{00000000-0005-0000-0000-0000B7290000}"/>
    <cellStyle name="Heading 2 53 5" xfId="7144" xr:uid="{00000000-0005-0000-0000-0000B8290000}"/>
    <cellStyle name="Heading 2 54" xfId="7145" xr:uid="{00000000-0005-0000-0000-0000B9290000}"/>
    <cellStyle name="Heading 2 54 2" xfId="7146" xr:uid="{00000000-0005-0000-0000-0000BA290000}"/>
    <cellStyle name="Heading 2 54 3" xfId="7147" xr:uid="{00000000-0005-0000-0000-0000BB290000}"/>
    <cellStyle name="Heading 2 55" xfId="7148" xr:uid="{00000000-0005-0000-0000-0000BC290000}"/>
    <cellStyle name="Heading 2 56" xfId="7149" xr:uid="{00000000-0005-0000-0000-0000BD290000}"/>
    <cellStyle name="Heading 2 57" xfId="7150" xr:uid="{00000000-0005-0000-0000-0000BE290000}"/>
    <cellStyle name="Heading 2 58" xfId="7151" xr:uid="{00000000-0005-0000-0000-0000BF290000}"/>
    <cellStyle name="Heading 2 59" xfId="47909" xr:uid="{00000000-0005-0000-0000-0000C0290000}"/>
    <cellStyle name="Heading 2 6" xfId="7152" xr:uid="{00000000-0005-0000-0000-0000C1290000}"/>
    <cellStyle name="Heading 2 6 10" xfId="7153" xr:uid="{00000000-0005-0000-0000-0000C2290000}"/>
    <cellStyle name="Heading 2 6 2" xfId="7154" xr:uid="{00000000-0005-0000-0000-0000C3290000}"/>
    <cellStyle name="Heading 2 6 2 2" xfId="7155" xr:uid="{00000000-0005-0000-0000-0000C4290000}"/>
    <cellStyle name="Heading 2 6 2 2 2" xfId="7156" xr:uid="{00000000-0005-0000-0000-0000C5290000}"/>
    <cellStyle name="Heading 2 6 2 2 3" xfId="7157" xr:uid="{00000000-0005-0000-0000-0000C6290000}"/>
    <cellStyle name="Heading 2 6 2 3" xfId="7158" xr:uid="{00000000-0005-0000-0000-0000C7290000}"/>
    <cellStyle name="Heading 2 6 2 4" xfId="7159" xr:uid="{00000000-0005-0000-0000-0000C8290000}"/>
    <cellStyle name="Heading 2 6 3" xfId="7160" xr:uid="{00000000-0005-0000-0000-0000C9290000}"/>
    <cellStyle name="Heading 2 6 3 2" xfId="7161" xr:uid="{00000000-0005-0000-0000-0000CA290000}"/>
    <cellStyle name="Heading 2 6 3 3" xfId="7162" xr:uid="{00000000-0005-0000-0000-0000CB290000}"/>
    <cellStyle name="Heading 2 6 4" xfId="7163" xr:uid="{00000000-0005-0000-0000-0000CC290000}"/>
    <cellStyle name="Heading 2 6 4 2" xfId="7164" xr:uid="{00000000-0005-0000-0000-0000CD290000}"/>
    <cellStyle name="Heading 2 6 4 3" xfId="7165" xr:uid="{00000000-0005-0000-0000-0000CE290000}"/>
    <cellStyle name="Heading 2 6 5" xfId="7166" xr:uid="{00000000-0005-0000-0000-0000CF290000}"/>
    <cellStyle name="Heading 2 6 5 2" xfId="7167" xr:uid="{00000000-0005-0000-0000-0000D0290000}"/>
    <cellStyle name="Heading 2 6 5 3" xfId="7168" xr:uid="{00000000-0005-0000-0000-0000D1290000}"/>
    <cellStyle name="Heading 2 6 6" xfId="7169" xr:uid="{00000000-0005-0000-0000-0000D2290000}"/>
    <cellStyle name="Heading 2 6 6 2" xfId="7170" xr:uid="{00000000-0005-0000-0000-0000D3290000}"/>
    <cellStyle name="Heading 2 6 6 3" xfId="7171" xr:uid="{00000000-0005-0000-0000-0000D4290000}"/>
    <cellStyle name="Heading 2 6 7" xfId="7172" xr:uid="{00000000-0005-0000-0000-0000D5290000}"/>
    <cellStyle name="Heading 2 6 8" xfId="7173" xr:uid="{00000000-0005-0000-0000-0000D6290000}"/>
    <cellStyle name="Heading 2 6 9" xfId="7174" xr:uid="{00000000-0005-0000-0000-0000D7290000}"/>
    <cellStyle name="Heading 2 60" xfId="47910" xr:uid="{00000000-0005-0000-0000-0000D8290000}"/>
    <cellStyle name="Heading 2 61" xfId="47911" xr:uid="{00000000-0005-0000-0000-0000D9290000}"/>
    <cellStyle name="Heading 2 7" xfId="7175" xr:uid="{00000000-0005-0000-0000-0000DA290000}"/>
    <cellStyle name="Heading 2 7 10" xfId="7176" xr:uid="{00000000-0005-0000-0000-0000DB290000}"/>
    <cellStyle name="Heading 2 7 2" xfId="7177" xr:uid="{00000000-0005-0000-0000-0000DC290000}"/>
    <cellStyle name="Heading 2 7 2 2" xfId="7178" xr:uid="{00000000-0005-0000-0000-0000DD290000}"/>
    <cellStyle name="Heading 2 7 2 2 2" xfId="7179" xr:uid="{00000000-0005-0000-0000-0000DE290000}"/>
    <cellStyle name="Heading 2 7 2 2 3" xfId="7180" xr:uid="{00000000-0005-0000-0000-0000DF290000}"/>
    <cellStyle name="Heading 2 7 2 3" xfId="7181" xr:uid="{00000000-0005-0000-0000-0000E0290000}"/>
    <cellStyle name="Heading 2 7 2 4" xfId="7182" xr:uid="{00000000-0005-0000-0000-0000E1290000}"/>
    <cellStyle name="Heading 2 7 3" xfId="7183" xr:uid="{00000000-0005-0000-0000-0000E2290000}"/>
    <cellStyle name="Heading 2 7 3 2" xfId="7184" xr:uid="{00000000-0005-0000-0000-0000E3290000}"/>
    <cellStyle name="Heading 2 7 3 3" xfId="7185" xr:uid="{00000000-0005-0000-0000-0000E4290000}"/>
    <cellStyle name="Heading 2 7 4" xfId="7186" xr:uid="{00000000-0005-0000-0000-0000E5290000}"/>
    <cellStyle name="Heading 2 7 4 2" xfId="7187" xr:uid="{00000000-0005-0000-0000-0000E6290000}"/>
    <cellStyle name="Heading 2 7 4 3" xfId="7188" xr:uid="{00000000-0005-0000-0000-0000E7290000}"/>
    <cellStyle name="Heading 2 7 5" xfId="7189" xr:uid="{00000000-0005-0000-0000-0000E8290000}"/>
    <cellStyle name="Heading 2 7 5 2" xfId="7190" xr:uid="{00000000-0005-0000-0000-0000E9290000}"/>
    <cellStyle name="Heading 2 7 5 3" xfId="7191" xr:uid="{00000000-0005-0000-0000-0000EA290000}"/>
    <cellStyle name="Heading 2 7 6" xfId="7192" xr:uid="{00000000-0005-0000-0000-0000EB290000}"/>
    <cellStyle name="Heading 2 7 6 2" xfId="7193" xr:uid="{00000000-0005-0000-0000-0000EC290000}"/>
    <cellStyle name="Heading 2 7 6 3" xfId="7194" xr:uid="{00000000-0005-0000-0000-0000ED290000}"/>
    <cellStyle name="Heading 2 7 7" xfId="7195" xr:uid="{00000000-0005-0000-0000-0000EE290000}"/>
    <cellStyle name="Heading 2 7 8" xfId="7196" xr:uid="{00000000-0005-0000-0000-0000EF290000}"/>
    <cellStyle name="Heading 2 7 9" xfId="7197" xr:uid="{00000000-0005-0000-0000-0000F0290000}"/>
    <cellStyle name="Heading 2 8" xfId="7198" xr:uid="{00000000-0005-0000-0000-0000F1290000}"/>
    <cellStyle name="Heading 2 8 10" xfId="7199" xr:uid="{00000000-0005-0000-0000-0000F2290000}"/>
    <cellStyle name="Heading 2 8 2" xfId="7200" xr:uid="{00000000-0005-0000-0000-0000F3290000}"/>
    <cellStyle name="Heading 2 8 2 2" xfId="7201" xr:uid="{00000000-0005-0000-0000-0000F4290000}"/>
    <cellStyle name="Heading 2 8 2 2 2" xfId="7202" xr:uid="{00000000-0005-0000-0000-0000F5290000}"/>
    <cellStyle name="Heading 2 8 2 2 3" xfId="7203" xr:uid="{00000000-0005-0000-0000-0000F6290000}"/>
    <cellStyle name="Heading 2 8 2 3" xfId="7204" xr:uid="{00000000-0005-0000-0000-0000F7290000}"/>
    <cellStyle name="Heading 2 8 2 4" xfId="7205" xr:uid="{00000000-0005-0000-0000-0000F8290000}"/>
    <cellStyle name="Heading 2 8 3" xfId="7206" xr:uid="{00000000-0005-0000-0000-0000F9290000}"/>
    <cellStyle name="Heading 2 8 3 2" xfId="7207" xr:uid="{00000000-0005-0000-0000-0000FA290000}"/>
    <cellStyle name="Heading 2 8 3 3" xfId="7208" xr:uid="{00000000-0005-0000-0000-0000FB290000}"/>
    <cellStyle name="Heading 2 8 4" xfId="7209" xr:uid="{00000000-0005-0000-0000-0000FC290000}"/>
    <cellStyle name="Heading 2 8 4 2" xfId="7210" xr:uid="{00000000-0005-0000-0000-0000FD290000}"/>
    <cellStyle name="Heading 2 8 4 3" xfId="7211" xr:uid="{00000000-0005-0000-0000-0000FE290000}"/>
    <cellStyle name="Heading 2 8 5" xfId="7212" xr:uid="{00000000-0005-0000-0000-0000FF290000}"/>
    <cellStyle name="Heading 2 8 5 2" xfId="7213" xr:uid="{00000000-0005-0000-0000-0000002A0000}"/>
    <cellStyle name="Heading 2 8 5 3" xfId="7214" xr:uid="{00000000-0005-0000-0000-0000012A0000}"/>
    <cellStyle name="Heading 2 8 6" xfId="7215" xr:uid="{00000000-0005-0000-0000-0000022A0000}"/>
    <cellStyle name="Heading 2 8 6 2" xfId="7216" xr:uid="{00000000-0005-0000-0000-0000032A0000}"/>
    <cellStyle name="Heading 2 8 6 3" xfId="7217" xr:uid="{00000000-0005-0000-0000-0000042A0000}"/>
    <cellStyle name="Heading 2 8 7" xfId="7218" xr:uid="{00000000-0005-0000-0000-0000052A0000}"/>
    <cellStyle name="Heading 2 8 8" xfId="7219" xr:uid="{00000000-0005-0000-0000-0000062A0000}"/>
    <cellStyle name="Heading 2 8 9" xfId="7220" xr:uid="{00000000-0005-0000-0000-0000072A0000}"/>
    <cellStyle name="Heading 2 9" xfId="7221" xr:uid="{00000000-0005-0000-0000-0000082A0000}"/>
    <cellStyle name="Heading 2 9 10" xfId="7222" xr:uid="{00000000-0005-0000-0000-0000092A0000}"/>
    <cellStyle name="Heading 2 9 2" xfId="7223" xr:uid="{00000000-0005-0000-0000-00000A2A0000}"/>
    <cellStyle name="Heading 2 9 2 2" xfId="7224" xr:uid="{00000000-0005-0000-0000-00000B2A0000}"/>
    <cellStyle name="Heading 2 9 2 2 2" xfId="7225" xr:uid="{00000000-0005-0000-0000-00000C2A0000}"/>
    <cellStyle name="Heading 2 9 2 2 3" xfId="7226" xr:uid="{00000000-0005-0000-0000-00000D2A0000}"/>
    <cellStyle name="Heading 2 9 2 3" xfId="7227" xr:uid="{00000000-0005-0000-0000-00000E2A0000}"/>
    <cellStyle name="Heading 2 9 2 4" xfId="7228" xr:uid="{00000000-0005-0000-0000-00000F2A0000}"/>
    <cellStyle name="Heading 2 9 3" xfId="7229" xr:uid="{00000000-0005-0000-0000-0000102A0000}"/>
    <cellStyle name="Heading 2 9 3 2" xfId="7230" xr:uid="{00000000-0005-0000-0000-0000112A0000}"/>
    <cellStyle name="Heading 2 9 3 3" xfId="7231" xr:uid="{00000000-0005-0000-0000-0000122A0000}"/>
    <cellStyle name="Heading 2 9 4" xfId="7232" xr:uid="{00000000-0005-0000-0000-0000132A0000}"/>
    <cellStyle name="Heading 2 9 4 2" xfId="7233" xr:uid="{00000000-0005-0000-0000-0000142A0000}"/>
    <cellStyle name="Heading 2 9 4 3" xfId="7234" xr:uid="{00000000-0005-0000-0000-0000152A0000}"/>
    <cellStyle name="Heading 2 9 5" xfId="7235" xr:uid="{00000000-0005-0000-0000-0000162A0000}"/>
    <cellStyle name="Heading 2 9 5 2" xfId="7236" xr:uid="{00000000-0005-0000-0000-0000172A0000}"/>
    <cellStyle name="Heading 2 9 5 3" xfId="7237" xr:uid="{00000000-0005-0000-0000-0000182A0000}"/>
    <cellStyle name="Heading 2 9 6" xfId="7238" xr:uid="{00000000-0005-0000-0000-0000192A0000}"/>
    <cellStyle name="Heading 2 9 6 2" xfId="7239" xr:uid="{00000000-0005-0000-0000-00001A2A0000}"/>
    <cellStyle name="Heading 2 9 6 3" xfId="7240" xr:uid="{00000000-0005-0000-0000-00001B2A0000}"/>
    <cellStyle name="Heading 2 9 7" xfId="7241" xr:uid="{00000000-0005-0000-0000-00001C2A0000}"/>
    <cellStyle name="Heading 2 9 8" xfId="7242" xr:uid="{00000000-0005-0000-0000-00001D2A0000}"/>
    <cellStyle name="Heading 2 9 9" xfId="7243" xr:uid="{00000000-0005-0000-0000-00001E2A0000}"/>
    <cellStyle name="Heading 3 10" xfId="7244" xr:uid="{00000000-0005-0000-0000-00001F2A0000}"/>
    <cellStyle name="Heading 3 10 10" xfId="7245" xr:uid="{00000000-0005-0000-0000-0000202A0000}"/>
    <cellStyle name="Heading 3 10 2" xfId="7246" xr:uid="{00000000-0005-0000-0000-0000212A0000}"/>
    <cellStyle name="Heading 3 10 2 2" xfId="7247" xr:uid="{00000000-0005-0000-0000-0000222A0000}"/>
    <cellStyle name="Heading 3 10 2 2 2" xfId="7248" xr:uid="{00000000-0005-0000-0000-0000232A0000}"/>
    <cellStyle name="Heading 3 10 2 2 3" xfId="7249" xr:uid="{00000000-0005-0000-0000-0000242A0000}"/>
    <cellStyle name="Heading 3 10 2 3" xfId="7250" xr:uid="{00000000-0005-0000-0000-0000252A0000}"/>
    <cellStyle name="Heading 3 10 2 4" xfId="7251" xr:uid="{00000000-0005-0000-0000-0000262A0000}"/>
    <cellStyle name="Heading 3 10 3" xfId="7252" xr:uid="{00000000-0005-0000-0000-0000272A0000}"/>
    <cellStyle name="Heading 3 10 3 2" xfId="7253" xr:uid="{00000000-0005-0000-0000-0000282A0000}"/>
    <cellStyle name="Heading 3 10 3 3" xfId="7254" xr:uid="{00000000-0005-0000-0000-0000292A0000}"/>
    <cellStyle name="Heading 3 10 4" xfId="7255" xr:uid="{00000000-0005-0000-0000-00002A2A0000}"/>
    <cellStyle name="Heading 3 10 4 2" xfId="7256" xr:uid="{00000000-0005-0000-0000-00002B2A0000}"/>
    <cellStyle name="Heading 3 10 4 3" xfId="7257" xr:uid="{00000000-0005-0000-0000-00002C2A0000}"/>
    <cellStyle name="Heading 3 10 5" xfId="7258" xr:uid="{00000000-0005-0000-0000-00002D2A0000}"/>
    <cellStyle name="Heading 3 10 5 2" xfId="7259" xr:uid="{00000000-0005-0000-0000-00002E2A0000}"/>
    <cellStyle name="Heading 3 10 5 3" xfId="7260" xr:uid="{00000000-0005-0000-0000-00002F2A0000}"/>
    <cellStyle name="Heading 3 10 6" xfId="7261" xr:uid="{00000000-0005-0000-0000-0000302A0000}"/>
    <cellStyle name="Heading 3 10 6 2" xfId="7262" xr:uid="{00000000-0005-0000-0000-0000312A0000}"/>
    <cellStyle name="Heading 3 10 6 3" xfId="7263" xr:uid="{00000000-0005-0000-0000-0000322A0000}"/>
    <cellStyle name="Heading 3 10 7" xfId="7264" xr:uid="{00000000-0005-0000-0000-0000332A0000}"/>
    <cellStyle name="Heading 3 10 8" xfId="7265" xr:uid="{00000000-0005-0000-0000-0000342A0000}"/>
    <cellStyle name="Heading 3 10 9" xfId="7266" xr:uid="{00000000-0005-0000-0000-0000352A0000}"/>
    <cellStyle name="Heading 3 11" xfId="7267" xr:uid="{00000000-0005-0000-0000-0000362A0000}"/>
    <cellStyle name="Heading 3 11 10" xfId="7268" xr:uid="{00000000-0005-0000-0000-0000372A0000}"/>
    <cellStyle name="Heading 3 11 2" xfId="7269" xr:uid="{00000000-0005-0000-0000-0000382A0000}"/>
    <cellStyle name="Heading 3 11 2 2" xfId="7270" xr:uid="{00000000-0005-0000-0000-0000392A0000}"/>
    <cellStyle name="Heading 3 11 2 2 2" xfId="7271" xr:uid="{00000000-0005-0000-0000-00003A2A0000}"/>
    <cellStyle name="Heading 3 11 2 2 3" xfId="7272" xr:uid="{00000000-0005-0000-0000-00003B2A0000}"/>
    <cellStyle name="Heading 3 11 2 3" xfId="7273" xr:uid="{00000000-0005-0000-0000-00003C2A0000}"/>
    <cellStyle name="Heading 3 11 2 4" xfId="7274" xr:uid="{00000000-0005-0000-0000-00003D2A0000}"/>
    <cellStyle name="Heading 3 11 3" xfId="7275" xr:uid="{00000000-0005-0000-0000-00003E2A0000}"/>
    <cellStyle name="Heading 3 11 3 2" xfId="7276" xr:uid="{00000000-0005-0000-0000-00003F2A0000}"/>
    <cellStyle name="Heading 3 11 3 3" xfId="7277" xr:uid="{00000000-0005-0000-0000-0000402A0000}"/>
    <cellStyle name="Heading 3 11 4" xfId="7278" xr:uid="{00000000-0005-0000-0000-0000412A0000}"/>
    <cellStyle name="Heading 3 11 4 2" xfId="7279" xr:uid="{00000000-0005-0000-0000-0000422A0000}"/>
    <cellStyle name="Heading 3 11 4 3" xfId="7280" xr:uid="{00000000-0005-0000-0000-0000432A0000}"/>
    <cellStyle name="Heading 3 11 5" xfId="7281" xr:uid="{00000000-0005-0000-0000-0000442A0000}"/>
    <cellStyle name="Heading 3 11 5 2" xfId="7282" xr:uid="{00000000-0005-0000-0000-0000452A0000}"/>
    <cellStyle name="Heading 3 11 5 3" xfId="7283" xr:uid="{00000000-0005-0000-0000-0000462A0000}"/>
    <cellStyle name="Heading 3 11 6" xfId="7284" xr:uid="{00000000-0005-0000-0000-0000472A0000}"/>
    <cellStyle name="Heading 3 11 6 2" xfId="7285" xr:uid="{00000000-0005-0000-0000-0000482A0000}"/>
    <cellStyle name="Heading 3 11 6 3" xfId="7286" xr:uid="{00000000-0005-0000-0000-0000492A0000}"/>
    <cellStyle name="Heading 3 11 7" xfId="7287" xr:uid="{00000000-0005-0000-0000-00004A2A0000}"/>
    <cellStyle name="Heading 3 11 8" xfId="7288" xr:uid="{00000000-0005-0000-0000-00004B2A0000}"/>
    <cellStyle name="Heading 3 11 9" xfId="7289" xr:uid="{00000000-0005-0000-0000-00004C2A0000}"/>
    <cellStyle name="Heading 3 12" xfId="7290" xr:uid="{00000000-0005-0000-0000-00004D2A0000}"/>
    <cellStyle name="Heading 3 12 10" xfId="7291" xr:uid="{00000000-0005-0000-0000-00004E2A0000}"/>
    <cellStyle name="Heading 3 12 2" xfId="7292" xr:uid="{00000000-0005-0000-0000-00004F2A0000}"/>
    <cellStyle name="Heading 3 12 2 2" xfId="7293" xr:uid="{00000000-0005-0000-0000-0000502A0000}"/>
    <cellStyle name="Heading 3 12 2 2 2" xfId="7294" xr:uid="{00000000-0005-0000-0000-0000512A0000}"/>
    <cellStyle name="Heading 3 12 2 2 3" xfId="7295" xr:uid="{00000000-0005-0000-0000-0000522A0000}"/>
    <cellStyle name="Heading 3 12 2 3" xfId="7296" xr:uid="{00000000-0005-0000-0000-0000532A0000}"/>
    <cellStyle name="Heading 3 12 2 4" xfId="7297" xr:uid="{00000000-0005-0000-0000-0000542A0000}"/>
    <cellStyle name="Heading 3 12 3" xfId="7298" xr:uid="{00000000-0005-0000-0000-0000552A0000}"/>
    <cellStyle name="Heading 3 12 3 2" xfId="7299" xr:uid="{00000000-0005-0000-0000-0000562A0000}"/>
    <cellStyle name="Heading 3 12 3 3" xfId="7300" xr:uid="{00000000-0005-0000-0000-0000572A0000}"/>
    <cellStyle name="Heading 3 12 4" xfId="7301" xr:uid="{00000000-0005-0000-0000-0000582A0000}"/>
    <cellStyle name="Heading 3 12 4 2" xfId="7302" xr:uid="{00000000-0005-0000-0000-0000592A0000}"/>
    <cellStyle name="Heading 3 12 4 3" xfId="7303" xr:uid="{00000000-0005-0000-0000-00005A2A0000}"/>
    <cellStyle name="Heading 3 12 5" xfId="7304" xr:uid="{00000000-0005-0000-0000-00005B2A0000}"/>
    <cellStyle name="Heading 3 12 5 2" xfId="7305" xr:uid="{00000000-0005-0000-0000-00005C2A0000}"/>
    <cellStyle name="Heading 3 12 5 3" xfId="7306" xr:uid="{00000000-0005-0000-0000-00005D2A0000}"/>
    <cellStyle name="Heading 3 12 6" xfId="7307" xr:uid="{00000000-0005-0000-0000-00005E2A0000}"/>
    <cellStyle name="Heading 3 12 6 2" xfId="7308" xr:uid="{00000000-0005-0000-0000-00005F2A0000}"/>
    <cellStyle name="Heading 3 12 6 3" xfId="7309" xr:uid="{00000000-0005-0000-0000-0000602A0000}"/>
    <cellStyle name="Heading 3 12 7" xfId="7310" xr:uid="{00000000-0005-0000-0000-0000612A0000}"/>
    <cellStyle name="Heading 3 12 8" xfId="7311" xr:uid="{00000000-0005-0000-0000-0000622A0000}"/>
    <cellStyle name="Heading 3 12 9" xfId="7312" xr:uid="{00000000-0005-0000-0000-0000632A0000}"/>
    <cellStyle name="Heading 3 13" xfId="7313" xr:uid="{00000000-0005-0000-0000-0000642A0000}"/>
    <cellStyle name="Heading 3 13 10" xfId="7314" xr:uid="{00000000-0005-0000-0000-0000652A0000}"/>
    <cellStyle name="Heading 3 13 2" xfId="7315" xr:uid="{00000000-0005-0000-0000-0000662A0000}"/>
    <cellStyle name="Heading 3 13 2 2" xfId="7316" xr:uid="{00000000-0005-0000-0000-0000672A0000}"/>
    <cellStyle name="Heading 3 13 2 2 2" xfId="7317" xr:uid="{00000000-0005-0000-0000-0000682A0000}"/>
    <cellStyle name="Heading 3 13 2 2 3" xfId="7318" xr:uid="{00000000-0005-0000-0000-0000692A0000}"/>
    <cellStyle name="Heading 3 13 2 3" xfId="7319" xr:uid="{00000000-0005-0000-0000-00006A2A0000}"/>
    <cellStyle name="Heading 3 13 2 4" xfId="7320" xr:uid="{00000000-0005-0000-0000-00006B2A0000}"/>
    <cellStyle name="Heading 3 13 3" xfId="7321" xr:uid="{00000000-0005-0000-0000-00006C2A0000}"/>
    <cellStyle name="Heading 3 13 3 2" xfId="7322" xr:uid="{00000000-0005-0000-0000-00006D2A0000}"/>
    <cellStyle name="Heading 3 13 3 3" xfId="7323" xr:uid="{00000000-0005-0000-0000-00006E2A0000}"/>
    <cellStyle name="Heading 3 13 4" xfId="7324" xr:uid="{00000000-0005-0000-0000-00006F2A0000}"/>
    <cellStyle name="Heading 3 13 4 2" xfId="7325" xr:uid="{00000000-0005-0000-0000-0000702A0000}"/>
    <cellStyle name="Heading 3 13 4 3" xfId="7326" xr:uid="{00000000-0005-0000-0000-0000712A0000}"/>
    <cellStyle name="Heading 3 13 5" xfId="7327" xr:uid="{00000000-0005-0000-0000-0000722A0000}"/>
    <cellStyle name="Heading 3 13 5 2" xfId="7328" xr:uid="{00000000-0005-0000-0000-0000732A0000}"/>
    <cellStyle name="Heading 3 13 5 3" xfId="7329" xr:uid="{00000000-0005-0000-0000-0000742A0000}"/>
    <cellStyle name="Heading 3 13 6" xfId="7330" xr:uid="{00000000-0005-0000-0000-0000752A0000}"/>
    <cellStyle name="Heading 3 13 6 2" xfId="7331" xr:uid="{00000000-0005-0000-0000-0000762A0000}"/>
    <cellStyle name="Heading 3 13 6 3" xfId="7332" xr:uid="{00000000-0005-0000-0000-0000772A0000}"/>
    <cellStyle name="Heading 3 13 7" xfId="7333" xr:uid="{00000000-0005-0000-0000-0000782A0000}"/>
    <cellStyle name="Heading 3 13 8" xfId="7334" xr:uid="{00000000-0005-0000-0000-0000792A0000}"/>
    <cellStyle name="Heading 3 13 9" xfId="7335" xr:uid="{00000000-0005-0000-0000-00007A2A0000}"/>
    <cellStyle name="Heading 3 14" xfId="7336" xr:uid="{00000000-0005-0000-0000-00007B2A0000}"/>
    <cellStyle name="Heading 3 14 10" xfId="7337" xr:uid="{00000000-0005-0000-0000-00007C2A0000}"/>
    <cellStyle name="Heading 3 14 2" xfId="7338" xr:uid="{00000000-0005-0000-0000-00007D2A0000}"/>
    <cellStyle name="Heading 3 14 2 2" xfId="7339" xr:uid="{00000000-0005-0000-0000-00007E2A0000}"/>
    <cellStyle name="Heading 3 14 2 2 2" xfId="7340" xr:uid="{00000000-0005-0000-0000-00007F2A0000}"/>
    <cellStyle name="Heading 3 14 2 2 3" xfId="7341" xr:uid="{00000000-0005-0000-0000-0000802A0000}"/>
    <cellStyle name="Heading 3 14 2 3" xfId="7342" xr:uid="{00000000-0005-0000-0000-0000812A0000}"/>
    <cellStyle name="Heading 3 14 2 4" xfId="7343" xr:uid="{00000000-0005-0000-0000-0000822A0000}"/>
    <cellStyle name="Heading 3 14 3" xfId="7344" xr:uid="{00000000-0005-0000-0000-0000832A0000}"/>
    <cellStyle name="Heading 3 14 3 2" xfId="7345" xr:uid="{00000000-0005-0000-0000-0000842A0000}"/>
    <cellStyle name="Heading 3 14 3 3" xfId="7346" xr:uid="{00000000-0005-0000-0000-0000852A0000}"/>
    <cellStyle name="Heading 3 14 4" xfId="7347" xr:uid="{00000000-0005-0000-0000-0000862A0000}"/>
    <cellStyle name="Heading 3 14 4 2" xfId="7348" xr:uid="{00000000-0005-0000-0000-0000872A0000}"/>
    <cellStyle name="Heading 3 14 4 3" xfId="7349" xr:uid="{00000000-0005-0000-0000-0000882A0000}"/>
    <cellStyle name="Heading 3 14 5" xfId="7350" xr:uid="{00000000-0005-0000-0000-0000892A0000}"/>
    <cellStyle name="Heading 3 14 5 2" xfId="7351" xr:uid="{00000000-0005-0000-0000-00008A2A0000}"/>
    <cellStyle name="Heading 3 14 5 3" xfId="7352" xr:uid="{00000000-0005-0000-0000-00008B2A0000}"/>
    <cellStyle name="Heading 3 14 6" xfId="7353" xr:uid="{00000000-0005-0000-0000-00008C2A0000}"/>
    <cellStyle name="Heading 3 14 6 2" xfId="7354" xr:uid="{00000000-0005-0000-0000-00008D2A0000}"/>
    <cellStyle name="Heading 3 14 6 3" xfId="7355" xr:uid="{00000000-0005-0000-0000-00008E2A0000}"/>
    <cellStyle name="Heading 3 14 7" xfId="7356" xr:uid="{00000000-0005-0000-0000-00008F2A0000}"/>
    <cellStyle name="Heading 3 14 8" xfId="7357" xr:uid="{00000000-0005-0000-0000-0000902A0000}"/>
    <cellStyle name="Heading 3 14 9" xfId="7358" xr:uid="{00000000-0005-0000-0000-0000912A0000}"/>
    <cellStyle name="Heading 3 15" xfId="7359" xr:uid="{00000000-0005-0000-0000-0000922A0000}"/>
    <cellStyle name="Heading 3 15 10" xfId="7360" xr:uid="{00000000-0005-0000-0000-0000932A0000}"/>
    <cellStyle name="Heading 3 15 2" xfId="7361" xr:uid="{00000000-0005-0000-0000-0000942A0000}"/>
    <cellStyle name="Heading 3 15 2 2" xfId="7362" xr:uid="{00000000-0005-0000-0000-0000952A0000}"/>
    <cellStyle name="Heading 3 15 2 2 2" xfId="7363" xr:uid="{00000000-0005-0000-0000-0000962A0000}"/>
    <cellStyle name="Heading 3 15 2 2 3" xfId="7364" xr:uid="{00000000-0005-0000-0000-0000972A0000}"/>
    <cellStyle name="Heading 3 15 2 3" xfId="7365" xr:uid="{00000000-0005-0000-0000-0000982A0000}"/>
    <cellStyle name="Heading 3 15 2 4" xfId="7366" xr:uid="{00000000-0005-0000-0000-0000992A0000}"/>
    <cellStyle name="Heading 3 15 3" xfId="7367" xr:uid="{00000000-0005-0000-0000-00009A2A0000}"/>
    <cellStyle name="Heading 3 15 3 2" xfId="7368" xr:uid="{00000000-0005-0000-0000-00009B2A0000}"/>
    <cellStyle name="Heading 3 15 3 3" xfId="7369" xr:uid="{00000000-0005-0000-0000-00009C2A0000}"/>
    <cellStyle name="Heading 3 15 4" xfId="7370" xr:uid="{00000000-0005-0000-0000-00009D2A0000}"/>
    <cellStyle name="Heading 3 15 4 2" xfId="7371" xr:uid="{00000000-0005-0000-0000-00009E2A0000}"/>
    <cellStyle name="Heading 3 15 4 3" xfId="7372" xr:uid="{00000000-0005-0000-0000-00009F2A0000}"/>
    <cellStyle name="Heading 3 15 5" xfId="7373" xr:uid="{00000000-0005-0000-0000-0000A02A0000}"/>
    <cellStyle name="Heading 3 15 5 2" xfId="7374" xr:uid="{00000000-0005-0000-0000-0000A12A0000}"/>
    <cellStyle name="Heading 3 15 5 3" xfId="7375" xr:uid="{00000000-0005-0000-0000-0000A22A0000}"/>
    <cellStyle name="Heading 3 15 6" xfId="7376" xr:uid="{00000000-0005-0000-0000-0000A32A0000}"/>
    <cellStyle name="Heading 3 15 6 2" xfId="7377" xr:uid="{00000000-0005-0000-0000-0000A42A0000}"/>
    <cellStyle name="Heading 3 15 6 3" xfId="7378" xr:uid="{00000000-0005-0000-0000-0000A52A0000}"/>
    <cellStyle name="Heading 3 15 7" xfId="7379" xr:uid="{00000000-0005-0000-0000-0000A62A0000}"/>
    <cellStyle name="Heading 3 15 8" xfId="7380" xr:uid="{00000000-0005-0000-0000-0000A72A0000}"/>
    <cellStyle name="Heading 3 15 9" xfId="7381" xr:uid="{00000000-0005-0000-0000-0000A82A0000}"/>
    <cellStyle name="Heading 3 16" xfId="7382" xr:uid="{00000000-0005-0000-0000-0000A92A0000}"/>
    <cellStyle name="Heading 3 16 10" xfId="7383" xr:uid="{00000000-0005-0000-0000-0000AA2A0000}"/>
    <cellStyle name="Heading 3 16 2" xfId="7384" xr:uid="{00000000-0005-0000-0000-0000AB2A0000}"/>
    <cellStyle name="Heading 3 16 2 2" xfId="7385" xr:uid="{00000000-0005-0000-0000-0000AC2A0000}"/>
    <cellStyle name="Heading 3 16 2 2 2" xfId="7386" xr:uid="{00000000-0005-0000-0000-0000AD2A0000}"/>
    <cellStyle name="Heading 3 16 2 2 3" xfId="7387" xr:uid="{00000000-0005-0000-0000-0000AE2A0000}"/>
    <cellStyle name="Heading 3 16 2 3" xfId="7388" xr:uid="{00000000-0005-0000-0000-0000AF2A0000}"/>
    <cellStyle name="Heading 3 16 2 4" xfId="7389" xr:uid="{00000000-0005-0000-0000-0000B02A0000}"/>
    <cellStyle name="Heading 3 16 3" xfId="7390" xr:uid="{00000000-0005-0000-0000-0000B12A0000}"/>
    <cellStyle name="Heading 3 16 3 2" xfId="7391" xr:uid="{00000000-0005-0000-0000-0000B22A0000}"/>
    <cellStyle name="Heading 3 16 3 3" xfId="7392" xr:uid="{00000000-0005-0000-0000-0000B32A0000}"/>
    <cellStyle name="Heading 3 16 4" xfId="7393" xr:uid="{00000000-0005-0000-0000-0000B42A0000}"/>
    <cellStyle name="Heading 3 16 4 2" xfId="7394" xr:uid="{00000000-0005-0000-0000-0000B52A0000}"/>
    <cellStyle name="Heading 3 16 4 3" xfId="7395" xr:uid="{00000000-0005-0000-0000-0000B62A0000}"/>
    <cellStyle name="Heading 3 16 5" xfId="7396" xr:uid="{00000000-0005-0000-0000-0000B72A0000}"/>
    <cellStyle name="Heading 3 16 5 2" xfId="7397" xr:uid="{00000000-0005-0000-0000-0000B82A0000}"/>
    <cellStyle name="Heading 3 16 5 3" xfId="7398" xr:uid="{00000000-0005-0000-0000-0000B92A0000}"/>
    <cellStyle name="Heading 3 16 6" xfId="7399" xr:uid="{00000000-0005-0000-0000-0000BA2A0000}"/>
    <cellStyle name="Heading 3 16 6 2" xfId="7400" xr:uid="{00000000-0005-0000-0000-0000BB2A0000}"/>
    <cellStyle name="Heading 3 16 6 3" xfId="7401" xr:uid="{00000000-0005-0000-0000-0000BC2A0000}"/>
    <cellStyle name="Heading 3 16 7" xfId="7402" xr:uid="{00000000-0005-0000-0000-0000BD2A0000}"/>
    <cellStyle name="Heading 3 16 8" xfId="7403" xr:uid="{00000000-0005-0000-0000-0000BE2A0000}"/>
    <cellStyle name="Heading 3 16 9" xfId="7404" xr:uid="{00000000-0005-0000-0000-0000BF2A0000}"/>
    <cellStyle name="Heading 3 17" xfId="7405" xr:uid="{00000000-0005-0000-0000-0000C02A0000}"/>
    <cellStyle name="Heading 3 17 10" xfId="7406" xr:uid="{00000000-0005-0000-0000-0000C12A0000}"/>
    <cellStyle name="Heading 3 17 2" xfId="7407" xr:uid="{00000000-0005-0000-0000-0000C22A0000}"/>
    <cellStyle name="Heading 3 17 2 2" xfId="7408" xr:uid="{00000000-0005-0000-0000-0000C32A0000}"/>
    <cellStyle name="Heading 3 17 2 2 2" xfId="7409" xr:uid="{00000000-0005-0000-0000-0000C42A0000}"/>
    <cellStyle name="Heading 3 17 2 2 3" xfId="7410" xr:uid="{00000000-0005-0000-0000-0000C52A0000}"/>
    <cellStyle name="Heading 3 17 2 3" xfId="7411" xr:uid="{00000000-0005-0000-0000-0000C62A0000}"/>
    <cellStyle name="Heading 3 17 2 4" xfId="7412" xr:uid="{00000000-0005-0000-0000-0000C72A0000}"/>
    <cellStyle name="Heading 3 17 3" xfId="7413" xr:uid="{00000000-0005-0000-0000-0000C82A0000}"/>
    <cellStyle name="Heading 3 17 3 2" xfId="7414" xr:uid="{00000000-0005-0000-0000-0000C92A0000}"/>
    <cellStyle name="Heading 3 17 3 3" xfId="7415" xr:uid="{00000000-0005-0000-0000-0000CA2A0000}"/>
    <cellStyle name="Heading 3 17 4" xfId="7416" xr:uid="{00000000-0005-0000-0000-0000CB2A0000}"/>
    <cellStyle name="Heading 3 17 4 2" xfId="7417" xr:uid="{00000000-0005-0000-0000-0000CC2A0000}"/>
    <cellStyle name="Heading 3 17 4 3" xfId="7418" xr:uid="{00000000-0005-0000-0000-0000CD2A0000}"/>
    <cellStyle name="Heading 3 17 5" xfId="7419" xr:uid="{00000000-0005-0000-0000-0000CE2A0000}"/>
    <cellStyle name="Heading 3 17 5 2" xfId="7420" xr:uid="{00000000-0005-0000-0000-0000CF2A0000}"/>
    <cellStyle name="Heading 3 17 5 3" xfId="7421" xr:uid="{00000000-0005-0000-0000-0000D02A0000}"/>
    <cellStyle name="Heading 3 17 6" xfId="7422" xr:uid="{00000000-0005-0000-0000-0000D12A0000}"/>
    <cellStyle name="Heading 3 17 6 2" xfId="7423" xr:uid="{00000000-0005-0000-0000-0000D22A0000}"/>
    <cellStyle name="Heading 3 17 6 3" xfId="7424" xr:uid="{00000000-0005-0000-0000-0000D32A0000}"/>
    <cellStyle name="Heading 3 17 7" xfId="7425" xr:uid="{00000000-0005-0000-0000-0000D42A0000}"/>
    <cellStyle name="Heading 3 17 8" xfId="7426" xr:uid="{00000000-0005-0000-0000-0000D52A0000}"/>
    <cellStyle name="Heading 3 17 9" xfId="7427" xr:uid="{00000000-0005-0000-0000-0000D62A0000}"/>
    <cellStyle name="Heading 3 18" xfId="7428" xr:uid="{00000000-0005-0000-0000-0000D72A0000}"/>
    <cellStyle name="Heading 3 18 10" xfId="7429" xr:uid="{00000000-0005-0000-0000-0000D82A0000}"/>
    <cellStyle name="Heading 3 18 2" xfId="7430" xr:uid="{00000000-0005-0000-0000-0000D92A0000}"/>
    <cellStyle name="Heading 3 18 2 2" xfId="7431" xr:uid="{00000000-0005-0000-0000-0000DA2A0000}"/>
    <cellStyle name="Heading 3 18 2 2 2" xfId="7432" xr:uid="{00000000-0005-0000-0000-0000DB2A0000}"/>
    <cellStyle name="Heading 3 18 2 2 3" xfId="7433" xr:uid="{00000000-0005-0000-0000-0000DC2A0000}"/>
    <cellStyle name="Heading 3 18 2 3" xfId="7434" xr:uid="{00000000-0005-0000-0000-0000DD2A0000}"/>
    <cellStyle name="Heading 3 18 2 4" xfId="7435" xr:uid="{00000000-0005-0000-0000-0000DE2A0000}"/>
    <cellStyle name="Heading 3 18 3" xfId="7436" xr:uid="{00000000-0005-0000-0000-0000DF2A0000}"/>
    <cellStyle name="Heading 3 18 3 2" xfId="7437" xr:uid="{00000000-0005-0000-0000-0000E02A0000}"/>
    <cellStyle name="Heading 3 18 3 3" xfId="7438" xr:uid="{00000000-0005-0000-0000-0000E12A0000}"/>
    <cellStyle name="Heading 3 18 4" xfId="7439" xr:uid="{00000000-0005-0000-0000-0000E22A0000}"/>
    <cellStyle name="Heading 3 18 4 2" xfId="7440" xr:uid="{00000000-0005-0000-0000-0000E32A0000}"/>
    <cellStyle name="Heading 3 18 4 3" xfId="7441" xr:uid="{00000000-0005-0000-0000-0000E42A0000}"/>
    <cellStyle name="Heading 3 18 5" xfId="7442" xr:uid="{00000000-0005-0000-0000-0000E52A0000}"/>
    <cellStyle name="Heading 3 18 5 2" xfId="7443" xr:uid="{00000000-0005-0000-0000-0000E62A0000}"/>
    <cellStyle name="Heading 3 18 5 3" xfId="7444" xr:uid="{00000000-0005-0000-0000-0000E72A0000}"/>
    <cellStyle name="Heading 3 18 6" xfId="7445" xr:uid="{00000000-0005-0000-0000-0000E82A0000}"/>
    <cellStyle name="Heading 3 18 6 2" xfId="7446" xr:uid="{00000000-0005-0000-0000-0000E92A0000}"/>
    <cellStyle name="Heading 3 18 6 3" xfId="7447" xr:uid="{00000000-0005-0000-0000-0000EA2A0000}"/>
    <cellStyle name="Heading 3 18 7" xfId="7448" xr:uid="{00000000-0005-0000-0000-0000EB2A0000}"/>
    <cellStyle name="Heading 3 18 8" xfId="7449" xr:uid="{00000000-0005-0000-0000-0000EC2A0000}"/>
    <cellStyle name="Heading 3 18 9" xfId="7450" xr:uid="{00000000-0005-0000-0000-0000ED2A0000}"/>
    <cellStyle name="Heading 3 19" xfId="7451" xr:uid="{00000000-0005-0000-0000-0000EE2A0000}"/>
    <cellStyle name="Heading 3 19 10" xfId="7452" xr:uid="{00000000-0005-0000-0000-0000EF2A0000}"/>
    <cellStyle name="Heading 3 19 2" xfId="7453" xr:uid="{00000000-0005-0000-0000-0000F02A0000}"/>
    <cellStyle name="Heading 3 19 2 2" xfId="7454" xr:uid="{00000000-0005-0000-0000-0000F12A0000}"/>
    <cellStyle name="Heading 3 19 2 2 2" xfId="7455" xr:uid="{00000000-0005-0000-0000-0000F22A0000}"/>
    <cellStyle name="Heading 3 19 2 2 3" xfId="7456" xr:uid="{00000000-0005-0000-0000-0000F32A0000}"/>
    <cellStyle name="Heading 3 19 2 3" xfId="7457" xr:uid="{00000000-0005-0000-0000-0000F42A0000}"/>
    <cellStyle name="Heading 3 19 2 4" xfId="7458" xr:uid="{00000000-0005-0000-0000-0000F52A0000}"/>
    <cellStyle name="Heading 3 19 3" xfId="7459" xr:uid="{00000000-0005-0000-0000-0000F62A0000}"/>
    <cellStyle name="Heading 3 19 3 2" xfId="7460" xr:uid="{00000000-0005-0000-0000-0000F72A0000}"/>
    <cellStyle name="Heading 3 19 3 3" xfId="7461" xr:uid="{00000000-0005-0000-0000-0000F82A0000}"/>
    <cellStyle name="Heading 3 19 4" xfId="7462" xr:uid="{00000000-0005-0000-0000-0000F92A0000}"/>
    <cellStyle name="Heading 3 19 4 2" xfId="7463" xr:uid="{00000000-0005-0000-0000-0000FA2A0000}"/>
    <cellStyle name="Heading 3 19 4 3" xfId="7464" xr:uid="{00000000-0005-0000-0000-0000FB2A0000}"/>
    <cellStyle name="Heading 3 19 5" xfId="7465" xr:uid="{00000000-0005-0000-0000-0000FC2A0000}"/>
    <cellStyle name="Heading 3 19 5 2" xfId="7466" xr:uid="{00000000-0005-0000-0000-0000FD2A0000}"/>
    <cellStyle name="Heading 3 19 5 3" xfId="7467" xr:uid="{00000000-0005-0000-0000-0000FE2A0000}"/>
    <cellStyle name="Heading 3 19 6" xfId="7468" xr:uid="{00000000-0005-0000-0000-0000FF2A0000}"/>
    <cellStyle name="Heading 3 19 6 2" xfId="7469" xr:uid="{00000000-0005-0000-0000-0000002B0000}"/>
    <cellStyle name="Heading 3 19 6 3" xfId="7470" xr:uid="{00000000-0005-0000-0000-0000012B0000}"/>
    <cellStyle name="Heading 3 19 7" xfId="7471" xr:uid="{00000000-0005-0000-0000-0000022B0000}"/>
    <cellStyle name="Heading 3 19 8" xfId="7472" xr:uid="{00000000-0005-0000-0000-0000032B0000}"/>
    <cellStyle name="Heading 3 19 9" xfId="7473" xr:uid="{00000000-0005-0000-0000-0000042B0000}"/>
    <cellStyle name="Heading 3 2" xfId="86" xr:uid="{00000000-0005-0000-0000-0000052B0000}"/>
    <cellStyle name="Heading 3 2 10" xfId="7474" xr:uid="{00000000-0005-0000-0000-0000062B0000}"/>
    <cellStyle name="Heading 3 2 11" xfId="7475" xr:uid="{00000000-0005-0000-0000-0000072B0000}"/>
    <cellStyle name="Heading 3 2 2" xfId="7476" xr:uid="{00000000-0005-0000-0000-0000082B0000}"/>
    <cellStyle name="Heading 3 2 2 2" xfId="7477" xr:uid="{00000000-0005-0000-0000-0000092B0000}"/>
    <cellStyle name="Heading 3 2 2 2 2" xfId="7478" xr:uid="{00000000-0005-0000-0000-00000A2B0000}"/>
    <cellStyle name="Heading 3 2 2 2 3" xfId="7479" xr:uid="{00000000-0005-0000-0000-00000B2B0000}"/>
    <cellStyle name="Heading 3 2 2 3" xfId="7480" xr:uid="{00000000-0005-0000-0000-00000C2B0000}"/>
    <cellStyle name="Heading 3 2 2 4" xfId="7481" xr:uid="{00000000-0005-0000-0000-00000D2B0000}"/>
    <cellStyle name="Heading 3 2 2 5" xfId="7482" xr:uid="{00000000-0005-0000-0000-00000E2B0000}"/>
    <cellStyle name="Heading 3 2 2 6" xfId="7483" xr:uid="{00000000-0005-0000-0000-00000F2B0000}"/>
    <cellStyle name="Heading 3 2 3" xfId="7484" xr:uid="{00000000-0005-0000-0000-0000102B0000}"/>
    <cellStyle name="Heading 3 2 3 2" xfId="7485" xr:uid="{00000000-0005-0000-0000-0000112B0000}"/>
    <cellStyle name="Heading 3 2 3 2 2" xfId="7486" xr:uid="{00000000-0005-0000-0000-0000122B0000}"/>
    <cellStyle name="Heading 3 2 3 2 3" xfId="7487" xr:uid="{00000000-0005-0000-0000-0000132B0000}"/>
    <cellStyle name="Heading 3 2 3 3" xfId="7488" xr:uid="{00000000-0005-0000-0000-0000142B0000}"/>
    <cellStyle name="Heading 3 2 3 4" xfId="7489" xr:uid="{00000000-0005-0000-0000-0000152B0000}"/>
    <cellStyle name="Heading 3 2 3 5" xfId="7490" xr:uid="{00000000-0005-0000-0000-0000162B0000}"/>
    <cellStyle name="Heading 3 2 3 6" xfId="7491" xr:uid="{00000000-0005-0000-0000-0000172B0000}"/>
    <cellStyle name="Heading 3 2 4" xfId="7492" xr:uid="{00000000-0005-0000-0000-0000182B0000}"/>
    <cellStyle name="Heading 3 2 4 2" xfId="7493" xr:uid="{00000000-0005-0000-0000-0000192B0000}"/>
    <cellStyle name="Heading 3 2 4 3" xfId="7494" xr:uid="{00000000-0005-0000-0000-00001A2B0000}"/>
    <cellStyle name="Heading 3 2 5" xfId="7495" xr:uid="{00000000-0005-0000-0000-00001B2B0000}"/>
    <cellStyle name="Heading 3 2 5 2" xfId="7496" xr:uid="{00000000-0005-0000-0000-00001C2B0000}"/>
    <cellStyle name="Heading 3 2 5 3" xfId="7497" xr:uid="{00000000-0005-0000-0000-00001D2B0000}"/>
    <cellStyle name="Heading 3 2 6" xfId="7498" xr:uid="{00000000-0005-0000-0000-00001E2B0000}"/>
    <cellStyle name="Heading 3 2 6 2" xfId="7499" xr:uid="{00000000-0005-0000-0000-00001F2B0000}"/>
    <cellStyle name="Heading 3 2 6 3" xfId="7500" xr:uid="{00000000-0005-0000-0000-0000202B0000}"/>
    <cellStyle name="Heading 3 2 7" xfId="7501" xr:uid="{00000000-0005-0000-0000-0000212B0000}"/>
    <cellStyle name="Heading 3 2 7 2" xfId="7502" xr:uid="{00000000-0005-0000-0000-0000222B0000}"/>
    <cellStyle name="Heading 3 2 7 3" xfId="7503" xr:uid="{00000000-0005-0000-0000-0000232B0000}"/>
    <cellStyle name="Heading 3 2 8" xfId="7504" xr:uid="{00000000-0005-0000-0000-0000242B0000}"/>
    <cellStyle name="Heading 3 2 9" xfId="7505" xr:uid="{00000000-0005-0000-0000-0000252B0000}"/>
    <cellStyle name="Heading 3 2_CM" xfId="7506" xr:uid="{00000000-0005-0000-0000-0000262B0000}"/>
    <cellStyle name="Heading 3 20" xfId="7507" xr:uid="{00000000-0005-0000-0000-0000272B0000}"/>
    <cellStyle name="Heading 3 20 10" xfId="7508" xr:uid="{00000000-0005-0000-0000-0000282B0000}"/>
    <cellStyle name="Heading 3 20 2" xfId="7509" xr:uid="{00000000-0005-0000-0000-0000292B0000}"/>
    <cellStyle name="Heading 3 20 2 2" xfId="7510" xr:uid="{00000000-0005-0000-0000-00002A2B0000}"/>
    <cellStyle name="Heading 3 20 2 2 2" xfId="7511" xr:uid="{00000000-0005-0000-0000-00002B2B0000}"/>
    <cellStyle name="Heading 3 20 2 2 3" xfId="7512" xr:uid="{00000000-0005-0000-0000-00002C2B0000}"/>
    <cellStyle name="Heading 3 20 2 3" xfId="7513" xr:uid="{00000000-0005-0000-0000-00002D2B0000}"/>
    <cellStyle name="Heading 3 20 2 4" xfId="7514" xr:uid="{00000000-0005-0000-0000-00002E2B0000}"/>
    <cellStyle name="Heading 3 20 3" xfId="7515" xr:uid="{00000000-0005-0000-0000-00002F2B0000}"/>
    <cellStyle name="Heading 3 20 3 2" xfId="7516" xr:uid="{00000000-0005-0000-0000-0000302B0000}"/>
    <cellStyle name="Heading 3 20 3 3" xfId="7517" xr:uid="{00000000-0005-0000-0000-0000312B0000}"/>
    <cellStyle name="Heading 3 20 4" xfId="7518" xr:uid="{00000000-0005-0000-0000-0000322B0000}"/>
    <cellStyle name="Heading 3 20 4 2" xfId="7519" xr:uid="{00000000-0005-0000-0000-0000332B0000}"/>
    <cellStyle name="Heading 3 20 4 3" xfId="7520" xr:uid="{00000000-0005-0000-0000-0000342B0000}"/>
    <cellStyle name="Heading 3 20 5" xfId="7521" xr:uid="{00000000-0005-0000-0000-0000352B0000}"/>
    <cellStyle name="Heading 3 20 5 2" xfId="7522" xr:uid="{00000000-0005-0000-0000-0000362B0000}"/>
    <cellStyle name="Heading 3 20 5 3" xfId="7523" xr:uid="{00000000-0005-0000-0000-0000372B0000}"/>
    <cellStyle name="Heading 3 20 6" xfId="7524" xr:uid="{00000000-0005-0000-0000-0000382B0000}"/>
    <cellStyle name="Heading 3 20 6 2" xfId="7525" xr:uid="{00000000-0005-0000-0000-0000392B0000}"/>
    <cellStyle name="Heading 3 20 6 3" xfId="7526" xr:uid="{00000000-0005-0000-0000-00003A2B0000}"/>
    <cellStyle name="Heading 3 20 7" xfId="7527" xr:uid="{00000000-0005-0000-0000-00003B2B0000}"/>
    <cellStyle name="Heading 3 20 8" xfId="7528" xr:uid="{00000000-0005-0000-0000-00003C2B0000}"/>
    <cellStyle name="Heading 3 20 9" xfId="7529" xr:uid="{00000000-0005-0000-0000-00003D2B0000}"/>
    <cellStyle name="Heading 3 21" xfId="7530" xr:uid="{00000000-0005-0000-0000-00003E2B0000}"/>
    <cellStyle name="Heading 3 21 10" xfId="7531" xr:uid="{00000000-0005-0000-0000-00003F2B0000}"/>
    <cellStyle name="Heading 3 21 2" xfId="7532" xr:uid="{00000000-0005-0000-0000-0000402B0000}"/>
    <cellStyle name="Heading 3 21 2 2" xfId="7533" xr:uid="{00000000-0005-0000-0000-0000412B0000}"/>
    <cellStyle name="Heading 3 21 2 2 2" xfId="7534" xr:uid="{00000000-0005-0000-0000-0000422B0000}"/>
    <cellStyle name="Heading 3 21 2 2 3" xfId="7535" xr:uid="{00000000-0005-0000-0000-0000432B0000}"/>
    <cellStyle name="Heading 3 21 2 3" xfId="7536" xr:uid="{00000000-0005-0000-0000-0000442B0000}"/>
    <cellStyle name="Heading 3 21 2 4" xfId="7537" xr:uid="{00000000-0005-0000-0000-0000452B0000}"/>
    <cellStyle name="Heading 3 21 3" xfId="7538" xr:uid="{00000000-0005-0000-0000-0000462B0000}"/>
    <cellStyle name="Heading 3 21 3 2" xfId="7539" xr:uid="{00000000-0005-0000-0000-0000472B0000}"/>
    <cellStyle name="Heading 3 21 3 3" xfId="7540" xr:uid="{00000000-0005-0000-0000-0000482B0000}"/>
    <cellStyle name="Heading 3 21 4" xfId="7541" xr:uid="{00000000-0005-0000-0000-0000492B0000}"/>
    <cellStyle name="Heading 3 21 4 2" xfId="7542" xr:uid="{00000000-0005-0000-0000-00004A2B0000}"/>
    <cellStyle name="Heading 3 21 4 3" xfId="7543" xr:uid="{00000000-0005-0000-0000-00004B2B0000}"/>
    <cellStyle name="Heading 3 21 5" xfId="7544" xr:uid="{00000000-0005-0000-0000-00004C2B0000}"/>
    <cellStyle name="Heading 3 21 5 2" xfId="7545" xr:uid="{00000000-0005-0000-0000-00004D2B0000}"/>
    <cellStyle name="Heading 3 21 5 3" xfId="7546" xr:uid="{00000000-0005-0000-0000-00004E2B0000}"/>
    <cellStyle name="Heading 3 21 6" xfId="7547" xr:uid="{00000000-0005-0000-0000-00004F2B0000}"/>
    <cellStyle name="Heading 3 21 6 2" xfId="7548" xr:uid="{00000000-0005-0000-0000-0000502B0000}"/>
    <cellStyle name="Heading 3 21 6 3" xfId="7549" xr:uid="{00000000-0005-0000-0000-0000512B0000}"/>
    <cellStyle name="Heading 3 21 7" xfId="7550" xr:uid="{00000000-0005-0000-0000-0000522B0000}"/>
    <cellStyle name="Heading 3 21 8" xfId="7551" xr:uid="{00000000-0005-0000-0000-0000532B0000}"/>
    <cellStyle name="Heading 3 21 9" xfId="7552" xr:uid="{00000000-0005-0000-0000-0000542B0000}"/>
    <cellStyle name="Heading 3 22" xfId="7553" xr:uid="{00000000-0005-0000-0000-0000552B0000}"/>
    <cellStyle name="Heading 3 22 10" xfId="7554" xr:uid="{00000000-0005-0000-0000-0000562B0000}"/>
    <cellStyle name="Heading 3 22 2" xfId="7555" xr:uid="{00000000-0005-0000-0000-0000572B0000}"/>
    <cellStyle name="Heading 3 22 2 2" xfId="7556" xr:uid="{00000000-0005-0000-0000-0000582B0000}"/>
    <cellStyle name="Heading 3 22 2 2 2" xfId="7557" xr:uid="{00000000-0005-0000-0000-0000592B0000}"/>
    <cellStyle name="Heading 3 22 2 2 3" xfId="7558" xr:uid="{00000000-0005-0000-0000-00005A2B0000}"/>
    <cellStyle name="Heading 3 22 2 3" xfId="7559" xr:uid="{00000000-0005-0000-0000-00005B2B0000}"/>
    <cellStyle name="Heading 3 22 2 4" xfId="7560" xr:uid="{00000000-0005-0000-0000-00005C2B0000}"/>
    <cellStyle name="Heading 3 22 3" xfId="7561" xr:uid="{00000000-0005-0000-0000-00005D2B0000}"/>
    <cellStyle name="Heading 3 22 3 2" xfId="7562" xr:uid="{00000000-0005-0000-0000-00005E2B0000}"/>
    <cellStyle name="Heading 3 22 3 3" xfId="7563" xr:uid="{00000000-0005-0000-0000-00005F2B0000}"/>
    <cellStyle name="Heading 3 22 4" xfId="7564" xr:uid="{00000000-0005-0000-0000-0000602B0000}"/>
    <cellStyle name="Heading 3 22 4 2" xfId="7565" xr:uid="{00000000-0005-0000-0000-0000612B0000}"/>
    <cellStyle name="Heading 3 22 4 3" xfId="7566" xr:uid="{00000000-0005-0000-0000-0000622B0000}"/>
    <cellStyle name="Heading 3 22 5" xfId="7567" xr:uid="{00000000-0005-0000-0000-0000632B0000}"/>
    <cellStyle name="Heading 3 22 5 2" xfId="7568" xr:uid="{00000000-0005-0000-0000-0000642B0000}"/>
    <cellStyle name="Heading 3 22 5 3" xfId="7569" xr:uid="{00000000-0005-0000-0000-0000652B0000}"/>
    <cellStyle name="Heading 3 22 6" xfId="7570" xr:uid="{00000000-0005-0000-0000-0000662B0000}"/>
    <cellStyle name="Heading 3 22 6 2" xfId="7571" xr:uid="{00000000-0005-0000-0000-0000672B0000}"/>
    <cellStyle name="Heading 3 22 6 3" xfId="7572" xr:uid="{00000000-0005-0000-0000-0000682B0000}"/>
    <cellStyle name="Heading 3 22 7" xfId="7573" xr:uid="{00000000-0005-0000-0000-0000692B0000}"/>
    <cellStyle name="Heading 3 22 8" xfId="7574" xr:uid="{00000000-0005-0000-0000-00006A2B0000}"/>
    <cellStyle name="Heading 3 22 9" xfId="7575" xr:uid="{00000000-0005-0000-0000-00006B2B0000}"/>
    <cellStyle name="Heading 3 23" xfId="7576" xr:uid="{00000000-0005-0000-0000-00006C2B0000}"/>
    <cellStyle name="Heading 3 23 10" xfId="7577" xr:uid="{00000000-0005-0000-0000-00006D2B0000}"/>
    <cellStyle name="Heading 3 23 2" xfId="7578" xr:uid="{00000000-0005-0000-0000-00006E2B0000}"/>
    <cellStyle name="Heading 3 23 2 2" xfId="7579" xr:uid="{00000000-0005-0000-0000-00006F2B0000}"/>
    <cellStyle name="Heading 3 23 2 2 2" xfId="7580" xr:uid="{00000000-0005-0000-0000-0000702B0000}"/>
    <cellStyle name="Heading 3 23 2 2 3" xfId="7581" xr:uid="{00000000-0005-0000-0000-0000712B0000}"/>
    <cellStyle name="Heading 3 23 2 3" xfId="7582" xr:uid="{00000000-0005-0000-0000-0000722B0000}"/>
    <cellStyle name="Heading 3 23 2 4" xfId="7583" xr:uid="{00000000-0005-0000-0000-0000732B0000}"/>
    <cellStyle name="Heading 3 23 3" xfId="7584" xr:uid="{00000000-0005-0000-0000-0000742B0000}"/>
    <cellStyle name="Heading 3 23 3 2" xfId="7585" xr:uid="{00000000-0005-0000-0000-0000752B0000}"/>
    <cellStyle name="Heading 3 23 3 3" xfId="7586" xr:uid="{00000000-0005-0000-0000-0000762B0000}"/>
    <cellStyle name="Heading 3 23 4" xfId="7587" xr:uid="{00000000-0005-0000-0000-0000772B0000}"/>
    <cellStyle name="Heading 3 23 4 2" xfId="7588" xr:uid="{00000000-0005-0000-0000-0000782B0000}"/>
    <cellStyle name="Heading 3 23 4 3" xfId="7589" xr:uid="{00000000-0005-0000-0000-0000792B0000}"/>
    <cellStyle name="Heading 3 23 5" xfId="7590" xr:uid="{00000000-0005-0000-0000-00007A2B0000}"/>
    <cellStyle name="Heading 3 23 5 2" xfId="7591" xr:uid="{00000000-0005-0000-0000-00007B2B0000}"/>
    <cellStyle name="Heading 3 23 5 3" xfId="7592" xr:uid="{00000000-0005-0000-0000-00007C2B0000}"/>
    <cellStyle name="Heading 3 23 6" xfId="7593" xr:uid="{00000000-0005-0000-0000-00007D2B0000}"/>
    <cellStyle name="Heading 3 23 6 2" xfId="7594" xr:uid="{00000000-0005-0000-0000-00007E2B0000}"/>
    <cellStyle name="Heading 3 23 6 3" xfId="7595" xr:uid="{00000000-0005-0000-0000-00007F2B0000}"/>
    <cellStyle name="Heading 3 23 7" xfId="7596" xr:uid="{00000000-0005-0000-0000-0000802B0000}"/>
    <cellStyle name="Heading 3 23 8" xfId="7597" xr:uid="{00000000-0005-0000-0000-0000812B0000}"/>
    <cellStyle name="Heading 3 23 9" xfId="7598" xr:uid="{00000000-0005-0000-0000-0000822B0000}"/>
    <cellStyle name="Heading 3 24" xfId="7599" xr:uid="{00000000-0005-0000-0000-0000832B0000}"/>
    <cellStyle name="Heading 3 24 10" xfId="7600" xr:uid="{00000000-0005-0000-0000-0000842B0000}"/>
    <cellStyle name="Heading 3 24 2" xfId="7601" xr:uid="{00000000-0005-0000-0000-0000852B0000}"/>
    <cellStyle name="Heading 3 24 2 2" xfId="7602" xr:uid="{00000000-0005-0000-0000-0000862B0000}"/>
    <cellStyle name="Heading 3 24 2 2 2" xfId="7603" xr:uid="{00000000-0005-0000-0000-0000872B0000}"/>
    <cellStyle name="Heading 3 24 2 2 3" xfId="7604" xr:uid="{00000000-0005-0000-0000-0000882B0000}"/>
    <cellStyle name="Heading 3 24 2 3" xfId="7605" xr:uid="{00000000-0005-0000-0000-0000892B0000}"/>
    <cellStyle name="Heading 3 24 2 4" xfId="7606" xr:uid="{00000000-0005-0000-0000-00008A2B0000}"/>
    <cellStyle name="Heading 3 24 3" xfId="7607" xr:uid="{00000000-0005-0000-0000-00008B2B0000}"/>
    <cellStyle name="Heading 3 24 3 2" xfId="7608" xr:uid="{00000000-0005-0000-0000-00008C2B0000}"/>
    <cellStyle name="Heading 3 24 3 3" xfId="7609" xr:uid="{00000000-0005-0000-0000-00008D2B0000}"/>
    <cellStyle name="Heading 3 24 4" xfId="7610" xr:uid="{00000000-0005-0000-0000-00008E2B0000}"/>
    <cellStyle name="Heading 3 24 4 2" xfId="7611" xr:uid="{00000000-0005-0000-0000-00008F2B0000}"/>
    <cellStyle name="Heading 3 24 4 3" xfId="7612" xr:uid="{00000000-0005-0000-0000-0000902B0000}"/>
    <cellStyle name="Heading 3 24 5" xfId="7613" xr:uid="{00000000-0005-0000-0000-0000912B0000}"/>
    <cellStyle name="Heading 3 24 5 2" xfId="7614" xr:uid="{00000000-0005-0000-0000-0000922B0000}"/>
    <cellStyle name="Heading 3 24 5 3" xfId="7615" xr:uid="{00000000-0005-0000-0000-0000932B0000}"/>
    <cellStyle name="Heading 3 24 6" xfId="7616" xr:uid="{00000000-0005-0000-0000-0000942B0000}"/>
    <cellStyle name="Heading 3 24 6 2" xfId="7617" xr:uid="{00000000-0005-0000-0000-0000952B0000}"/>
    <cellStyle name="Heading 3 24 6 3" xfId="7618" xr:uid="{00000000-0005-0000-0000-0000962B0000}"/>
    <cellStyle name="Heading 3 24 7" xfId="7619" xr:uid="{00000000-0005-0000-0000-0000972B0000}"/>
    <cellStyle name="Heading 3 24 8" xfId="7620" xr:uid="{00000000-0005-0000-0000-0000982B0000}"/>
    <cellStyle name="Heading 3 24 9" xfId="7621" xr:uid="{00000000-0005-0000-0000-0000992B0000}"/>
    <cellStyle name="Heading 3 25" xfId="7622" xr:uid="{00000000-0005-0000-0000-00009A2B0000}"/>
    <cellStyle name="Heading 3 25 10" xfId="7623" xr:uid="{00000000-0005-0000-0000-00009B2B0000}"/>
    <cellStyle name="Heading 3 25 2" xfId="7624" xr:uid="{00000000-0005-0000-0000-00009C2B0000}"/>
    <cellStyle name="Heading 3 25 2 2" xfId="7625" xr:uid="{00000000-0005-0000-0000-00009D2B0000}"/>
    <cellStyle name="Heading 3 25 2 2 2" xfId="7626" xr:uid="{00000000-0005-0000-0000-00009E2B0000}"/>
    <cellStyle name="Heading 3 25 2 2 3" xfId="7627" xr:uid="{00000000-0005-0000-0000-00009F2B0000}"/>
    <cellStyle name="Heading 3 25 2 3" xfId="7628" xr:uid="{00000000-0005-0000-0000-0000A02B0000}"/>
    <cellStyle name="Heading 3 25 2 4" xfId="7629" xr:uid="{00000000-0005-0000-0000-0000A12B0000}"/>
    <cellStyle name="Heading 3 25 3" xfId="7630" xr:uid="{00000000-0005-0000-0000-0000A22B0000}"/>
    <cellStyle name="Heading 3 25 3 2" xfId="7631" xr:uid="{00000000-0005-0000-0000-0000A32B0000}"/>
    <cellStyle name="Heading 3 25 3 3" xfId="7632" xr:uid="{00000000-0005-0000-0000-0000A42B0000}"/>
    <cellStyle name="Heading 3 25 4" xfId="7633" xr:uid="{00000000-0005-0000-0000-0000A52B0000}"/>
    <cellStyle name="Heading 3 25 4 2" xfId="7634" xr:uid="{00000000-0005-0000-0000-0000A62B0000}"/>
    <cellStyle name="Heading 3 25 4 3" xfId="7635" xr:uid="{00000000-0005-0000-0000-0000A72B0000}"/>
    <cellStyle name="Heading 3 25 5" xfId="7636" xr:uid="{00000000-0005-0000-0000-0000A82B0000}"/>
    <cellStyle name="Heading 3 25 5 2" xfId="7637" xr:uid="{00000000-0005-0000-0000-0000A92B0000}"/>
    <cellStyle name="Heading 3 25 5 3" xfId="7638" xr:uid="{00000000-0005-0000-0000-0000AA2B0000}"/>
    <cellStyle name="Heading 3 25 6" xfId="7639" xr:uid="{00000000-0005-0000-0000-0000AB2B0000}"/>
    <cellStyle name="Heading 3 25 6 2" xfId="7640" xr:uid="{00000000-0005-0000-0000-0000AC2B0000}"/>
    <cellStyle name="Heading 3 25 6 3" xfId="7641" xr:uid="{00000000-0005-0000-0000-0000AD2B0000}"/>
    <cellStyle name="Heading 3 25 7" xfId="7642" xr:uid="{00000000-0005-0000-0000-0000AE2B0000}"/>
    <cellStyle name="Heading 3 25 8" xfId="7643" xr:uid="{00000000-0005-0000-0000-0000AF2B0000}"/>
    <cellStyle name="Heading 3 25 9" xfId="7644" xr:uid="{00000000-0005-0000-0000-0000B02B0000}"/>
    <cellStyle name="Heading 3 26" xfId="7645" xr:uid="{00000000-0005-0000-0000-0000B12B0000}"/>
    <cellStyle name="Heading 3 26 10" xfId="7646" xr:uid="{00000000-0005-0000-0000-0000B22B0000}"/>
    <cellStyle name="Heading 3 26 2" xfId="7647" xr:uid="{00000000-0005-0000-0000-0000B32B0000}"/>
    <cellStyle name="Heading 3 26 2 2" xfId="7648" xr:uid="{00000000-0005-0000-0000-0000B42B0000}"/>
    <cellStyle name="Heading 3 26 2 2 2" xfId="7649" xr:uid="{00000000-0005-0000-0000-0000B52B0000}"/>
    <cellStyle name="Heading 3 26 2 2 3" xfId="7650" xr:uid="{00000000-0005-0000-0000-0000B62B0000}"/>
    <cellStyle name="Heading 3 26 2 3" xfId="7651" xr:uid="{00000000-0005-0000-0000-0000B72B0000}"/>
    <cellStyle name="Heading 3 26 2 4" xfId="7652" xr:uid="{00000000-0005-0000-0000-0000B82B0000}"/>
    <cellStyle name="Heading 3 26 3" xfId="7653" xr:uid="{00000000-0005-0000-0000-0000B92B0000}"/>
    <cellStyle name="Heading 3 26 3 2" xfId="7654" xr:uid="{00000000-0005-0000-0000-0000BA2B0000}"/>
    <cellStyle name="Heading 3 26 3 3" xfId="7655" xr:uid="{00000000-0005-0000-0000-0000BB2B0000}"/>
    <cellStyle name="Heading 3 26 4" xfId="7656" xr:uid="{00000000-0005-0000-0000-0000BC2B0000}"/>
    <cellStyle name="Heading 3 26 4 2" xfId="7657" xr:uid="{00000000-0005-0000-0000-0000BD2B0000}"/>
    <cellStyle name="Heading 3 26 4 3" xfId="7658" xr:uid="{00000000-0005-0000-0000-0000BE2B0000}"/>
    <cellStyle name="Heading 3 26 5" xfId="7659" xr:uid="{00000000-0005-0000-0000-0000BF2B0000}"/>
    <cellStyle name="Heading 3 26 5 2" xfId="7660" xr:uid="{00000000-0005-0000-0000-0000C02B0000}"/>
    <cellStyle name="Heading 3 26 5 3" xfId="7661" xr:uid="{00000000-0005-0000-0000-0000C12B0000}"/>
    <cellStyle name="Heading 3 26 6" xfId="7662" xr:uid="{00000000-0005-0000-0000-0000C22B0000}"/>
    <cellStyle name="Heading 3 26 6 2" xfId="7663" xr:uid="{00000000-0005-0000-0000-0000C32B0000}"/>
    <cellStyle name="Heading 3 26 6 3" xfId="7664" xr:uid="{00000000-0005-0000-0000-0000C42B0000}"/>
    <cellStyle name="Heading 3 26 7" xfId="7665" xr:uid="{00000000-0005-0000-0000-0000C52B0000}"/>
    <cellStyle name="Heading 3 26 8" xfId="7666" xr:uid="{00000000-0005-0000-0000-0000C62B0000}"/>
    <cellStyle name="Heading 3 26 9" xfId="7667" xr:uid="{00000000-0005-0000-0000-0000C72B0000}"/>
    <cellStyle name="Heading 3 27" xfId="7668" xr:uid="{00000000-0005-0000-0000-0000C82B0000}"/>
    <cellStyle name="Heading 3 27 10" xfId="7669" xr:uid="{00000000-0005-0000-0000-0000C92B0000}"/>
    <cellStyle name="Heading 3 27 2" xfId="7670" xr:uid="{00000000-0005-0000-0000-0000CA2B0000}"/>
    <cellStyle name="Heading 3 27 2 2" xfId="7671" xr:uid="{00000000-0005-0000-0000-0000CB2B0000}"/>
    <cellStyle name="Heading 3 27 2 2 2" xfId="7672" xr:uid="{00000000-0005-0000-0000-0000CC2B0000}"/>
    <cellStyle name="Heading 3 27 2 2 3" xfId="7673" xr:uid="{00000000-0005-0000-0000-0000CD2B0000}"/>
    <cellStyle name="Heading 3 27 2 3" xfId="7674" xr:uid="{00000000-0005-0000-0000-0000CE2B0000}"/>
    <cellStyle name="Heading 3 27 2 4" xfId="7675" xr:uid="{00000000-0005-0000-0000-0000CF2B0000}"/>
    <cellStyle name="Heading 3 27 3" xfId="7676" xr:uid="{00000000-0005-0000-0000-0000D02B0000}"/>
    <cellStyle name="Heading 3 27 3 2" xfId="7677" xr:uid="{00000000-0005-0000-0000-0000D12B0000}"/>
    <cellStyle name="Heading 3 27 3 3" xfId="7678" xr:uid="{00000000-0005-0000-0000-0000D22B0000}"/>
    <cellStyle name="Heading 3 27 4" xfId="7679" xr:uid="{00000000-0005-0000-0000-0000D32B0000}"/>
    <cellStyle name="Heading 3 27 4 2" xfId="7680" xr:uid="{00000000-0005-0000-0000-0000D42B0000}"/>
    <cellStyle name="Heading 3 27 4 3" xfId="7681" xr:uid="{00000000-0005-0000-0000-0000D52B0000}"/>
    <cellStyle name="Heading 3 27 5" xfId="7682" xr:uid="{00000000-0005-0000-0000-0000D62B0000}"/>
    <cellStyle name="Heading 3 27 5 2" xfId="7683" xr:uid="{00000000-0005-0000-0000-0000D72B0000}"/>
    <cellStyle name="Heading 3 27 5 3" xfId="7684" xr:uid="{00000000-0005-0000-0000-0000D82B0000}"/>
    <cellStyle name="Heading 3 27 6" xfId="7685" xr:uid="{00000000-0005-0000-0000-0000D92B0000}"/>
    <cellStyle name="Heading 3 27 6 2" xfId="7686" xr:uid="{00000000-0005-0000-0000-0000DA2B0000}"/>
    <cellStyle name="Heading 3 27 6 3" xfId="7687" xr:uid="{00000000-0005-0000-0000-0000DB2B0000}"/>
    <cellStyle name="Heading 3 27 7" xfId="7688" xr:uid="{00000000-0005-0000-0000-0000DC2B0000}"/>
    <cellStyle name="Heading 3 27 8" xfId="7689" xr:uid="{00000000-0005-0000-0000-0000DD2B0000}"/>
    <cellStyle name="Heading 3 27 9" xfId="7690" xr:uid="{00000000-0005-0000-0000-0000DE2B0000}"/>
    <cellStyle name="Heading 3 28" xfId="7691" xr:uid="{00000000-0005-0000-0000-0000DF2B0000}"/>
    <cellStyle name="Heading 3 28 10" xfId="7692" xr:uid="{00000000-0005-0000-0000-0000E02B0000}"/>
    <cellStyle name="Heading 3 28 2" xfId="7693" xr:uid="{00000000-0005-0000-0000-0000E12B0000}"/>
    <cellStyle name="Heading 3 28 2 2" xfId="7694" xr:uid="{00000000-0005-0000-0000-0000E22B0000}"/>
    <cellStyle name="Heading 3 28 2 2 2" xfId="7695" xr:uid="{00000000-0005-0000-0000-0000E32B0000}"/>
    <cellStyle name="Heading 3 28 2 2 3" xfId="7696" xr:uid="{00000000-0005-0000-0000-0000E42B0000}"/>
    <cellStyle name="Heading 3 28 2 3" xfId="7697" xr:uid="{00000000-0005-0000-0000-0000E52B0000}"/>
    <cellStyle name="Heading 3 28 2 4" xfId="7698" xr:uid="{00000000-0005-0000-0000-0000E62B0000}"/>
    <cellStyle name="Heading 3 28 3" xfId="7699" xr:uid="{00000000-0005-0000-0000-0000E72B0000}"/>
    <cellStyle name="Heading 3 28 3 2" xfId="7700" xr:uid="{00000000-0005-0000-0000-0000E82B0000}"/>
    <cellStyle name="Heading 3 28 3 3" xfId="7701" xr:uid="{00000000-0005-0000-0000-0000E92B0000}"/>
    <cellStyle name="Heading 3 28 4" xfId="7702" xr:uid="{00000000-0005-0000-0000-0000EA2B0000}"/>
    <cellStyle name="Heading 3 28 4 2" xfId="7703" xr:uid="{00000000-0005-0000-0000-0000EB2B0000}"/>
    <cellStyle name="Heading 3 28 4 3" xfId="7704" xr:uid="{00000000-0005-0000-0000-0000EC2B0000}"/>
    <cellStyle name="Heading 3 28 5" xfId="7705" xr:uid="{00000000-0005-0000-0000-0000ED2B0000}"/>
    <cellStyle name="Heading 3 28 5 2" xfId="7706" xr:uid="{00000000-0005-0000-0000-0000EE2B0000}"/>
    <cellStyle name="Heading 3 28 5 3" xfId="7707" xr:uid="{00000000-0005-0000-0000-0000EF2B0000}"/>
    <cellStyle name="Heading 3 28 6" xfId="7708" xr:uid="{00000000-0005-0000-0000-0000F02B0000}"/>
    <cellStyle name="Heading 3 28 6 2" xfId="7709" xr:uid="{00000000-0005-0000-0000-0000F12B0000}"/>
    <cellStyle name="Heading 3 28 6 3" xfId="7710" xr:uid="{00000000-0005-0000-0000-0000F22B0000}"/>
    <cellStyle name="Heading 3 28 7" xfId="7711" xr:uid="{00000000-0005-0000-0000-0000F32B0000}"/>
    <cellStyle name="Heading 3 28 8" xfId="7712" xr:uid="{00000000-0005-0000-0000-0000F42B0000}"/>
    <cellStyle name="Heading 3 28 9" xfId="7713" xr:uid="{00000000-0005-0000-0000-0000F52B0000}"/>
    <cellStyle name="Heading 3 29" xfId="7714" xr:uid="{00000000-0005-0000-0000-0000F62B0000}"/>
    <cellStyle name="Heading 3 29 10" xfId="7715" xr:uid="{00000000-0005-0000-0000-0000F72B0000}"/>
    <cellStyle name="Heading 3 29 2" xfId="7716" xr:uid="{00000000-0005-0000-0000-0000F82B0000}"/>
    <cellStyle name="Heading 3 29 2 2" xfId="7717" xr:uid="{00000000-0005-0000-0000-0000F92B0000}"/>
    <cellStyle name="Heading 3 29 2 2 2" xfId="7718" xr:uid="{00000000-0005-0000-0000-0000FA2B0000}"/>
    <cellStyle name="Heading 3 29 2 2 3" xfId="7719" xr:uid="{00000000-0005-0000-0000-0000FB2B0000}"/>
    <cellStyle name="Heading 3 29 2 3" xfId="7720" xr:uid="{00000000-0005-0000-0000-0000FC2B0000}"/>
    <cellStyle name="Heading 3 29 2 4" xfId="7721" xr:uid="{00000000-0005-0000-0000-0000FD2B0000}"/>
    <cellStyle name="Heading 3 29 3" xfId="7722" xr:uid="{00000000-0005-0000-0000-0000FE2B0000}"/>
    <cellStyle name="Heading 3 29 3 2" xfId="7723" xr:uid="{00000000-0005-0000-0000-0000FF2B0000}"/>
    <cellStyle name="Heading 3 29 3 3" xfId="7724" xr:uid="{00000000-0005-0000-0000-0000002C0000}"/>
    <cellStyle name="Heading 3 29 4" xfId="7725" xr:uid="{00000000-0005-0000-0000-0000012C0000}"/>
    <cellStyle name="Heading 3 29 4 2" xfId="7726" xr:uid="{00000000-0005-0000-0000-0000022C0000}"/>
    <cellStyle name="Heading 3 29 4 3" xfId="7727" xr:uid="{00000000-0005-0000-0000-0000032C0000}"/>
    <cellStyle name="Heading 3 29 5" xfId="7728" xr:uid="{00000000-0005-0000-0000-0000042C0000}"/>
    <cellStyle name="Heading 3 29 5 2" xfId="7729" xr:uid="{00000000-0005-0000-0000-0000052C0000}"/>
    <cellStyle name="Heading 3 29 5 3" xfId="7730" xr:uid="{00000000-0005-0000-0000-0000062C0000}"/>
    <cellStyle name="Heading 3 29 6" xfId="7731" xr:uid="{00000000-0005-0000-0000-0000072C0000}"/>
    <cellStyle name="Heading 3 29 6 2" xfId="7732" xr:uid="{00000000-0005-0000-0000-0000082C0000}"/>
    <cellStyle name="Heading 3 29 6 3" xfId="7733" xr:uid="{00000000-0005-0000-0000-0000092C0000}"/>
    <cellStyle name="Heading 3 29 7" xfId="7734" xr:uid="{00000000-0005-0000-0000-00000A2C0000}"/>
    <cellStyle name="Heading 3 29 8" xfId="7735" xr:uid="{00000000-0005-0000-0000-00000B2C0000}"/>
    <cellStyle name="Heading 3 29 9" xfId="7736" xr:uid="{00000000-0005-0000-0000-00000C2C0000}"/>
    <cellStyle name="Heading 3 3" xfId="87" xr:uid="{00000000-0005-0000-0000-00000D2C0000}"/>
    <cellStyle name="Heading 3 3 10" xfId="7737" xr:uid="{00000000-0005-0000-0000-00000E2C0000}"/>
    <cellStyle name="Heading 3 3 2" xfId="7738" xr:uid="{00000000-0005-0000-0000-00000F2C0000}"/>
    <cellStyle name="Heading 3 3 2 2" xfId="7739" xr:uid="{00000000-0005-0000-0000-0000102C0000}"/>
    <cellStyle name="Heading 3 3 2 2 2" xfId="7740" xr:uid="{00000000-0005-0000-0000-0000112C0000}"/>
    <cellStyle name="Heading 3 3 2 2 3" xfId="7741" xr:uid="{00000000-0005-0000-0000-0000122C0000}"/>
    <cellStyle name="Heading 3 3 2 3" xfId="7742" xr:uid="{00000000-0005-0000-0000-0000132C0000}"/>
    <cellStyle name="Heading 3 3 2 4" xfId="7743" xr:uid="{00000000-0005-0000-0000-0000142C0000}"/>
    <cellStyle name="Heading 3 3 2 5" xfId="7744" xr:uid="{00000000-0005-0000-0000-0000152C0000}"/>
    <cellStyle name="Heading 3 3 2 6" xfId="7745" xr:uid="{00000000-0005-0000-0000-0000162C0000}"/>
    <cellStyle name="Heading 3 3 3" xfId="7746" xr:uid="{00000000-0005-0000-0000-0000172C0000}"/>
    <cellStyle name="Heading 3 3 3 2" xfId="7747" xr:uid="{00000000-0005-0000-0000-0000182C0000}"/>
    <cellStyle name="Heading 3 3 3 3" xfId="7748" xr:uid="{00000000-0005-0000-0000-0000192C0000}"/>
    <cellStyle name="Heading 3 3 3 4" xfId="7749" xr:uid="{00000000-0005-0000-0000-00001A2C0000}"/>
    <cellStyle name="Heading 3 3 3 5" xfId="7750" xr:uid="{00000000-0005-0000-0000-00001B2C0000}"/>
    <cellStyle name="Heading 3 3 4" xfId="7751" xr:uid="{00000000-0005-0000-0000-00001C2C0000}"/>
    <cellStyle name="Heading 3 3 4 2" xfId="7752" xr:uid="{00000000-0005-0000-0000-00001D2C0000}"/>
    <cellStyle name="Heading 3 3 4 3" xfId="7753" xr:uid="{00000000-0005-0000-0000-00001E2C0000}"/>
    <cellStyle name="Heading 3 3 5" xfId="7754" xr:uid="{00000000-0005-0000-0000-00001F2C0000}"/>
    <cellStyle name="Heading 3 3 5 2" xfId="7755" xr:uid="{00000000-0005-0000-0000-0000202C0000}"/>
    <cellStyle name="Heading 3 3 5 3" xfId="7756" xr:uid="{00000000-0005-0000-0000-0000212C0000}"/>
    <cellStyle name="Heading 3 3 6" xfId="7757" xr:uid="{00000000-0005-0000-0000-0000222C0000}"/>
    <cellStyle name="Heading 3 3 6 2" xfId="7758" xr:uid="{00000000-0005-0000-0000-0000232C0000}"/>
    <cellStyle name="Heading 3 3 6 3" xfId="7759" xr:uid="{00000000-0005-0000-0000-0000242C0000}"/>
    <cellStyle name="Heading 3 3 7" xfId="7760" xr:uid="{00000000-0005-0000-0000-0000252C0000}"/>
    <cellStyle name="Heading 3 3 8" xfId="7761" xr:uid="{00000000-0005-0000-0000-0000262C0000}"/>
    <cellStyle name="Heading 3 3 9" xfId="7762" xr:uid="{00000000-0005-0000-0000-0000272C0000}"/>
    <cellStyle name="Heading 3 30" xfId="7763" xr:uid="{00000000-0005-0000-0000-0000282C0000}"/>
    <cellStyle name="Heading 3 30 10" xfId="7764" xr:uid="{00000000-0005-0000-0000-0000292C0000}"/>
    <cellStyle name="Heading 3 30 2" xfId="7765" xr:uid="{00000000-0005-0000-0000-00002A2C0000}"/>
    <cellStyle name="Heading 3 30 2 2" xfId="7766" xr:uid="{00000000-0005-0000-0000-00002B2C0000}"/>
    <cellStyle name="Heading 3 30 2 2 2" xfId="7767" xr:uid="{00000000-0005-0000-0000-00002C2C0000}"/>
    <cellStyle name="Heading 3 30 2 2 3" xfId="7768" xr:uid="{00000000-0005-0000-0000-00002D2C0000}"/>
    <cellStyle name="Heading 3 30 2 3" xfId="7769" xr:uid="{00000000-0005-0000-0000-00002E2C0000}"/>
    <cellStyle name="Heading 3 30 2 4" xfId="7770" xr:uid="{00000000-0005-0000-0000-00002F2C0000}"/>
    <cellStyle name="Heading 3 30 3" xfId="7771" xr:uid="{00000000-0005-0000-0000-0000302C0000}"/>
    <cellStyle name="Heading 3 30 3 2" xfId="7772" xr:uid="{00000000-0005-0000-0000-0000312C0000}"/>
    <cellStyle name="Heading 3 30 3 3" xfId="7773" xr:uid="{00000000-0005-0000-0000-0000322C0000}"/>
    <cellStyle name="Heading 3 30 4" xfId="7774" xr:uid="{00000000-0005-0000-0000-0000332C0000}"/>
    <cellStyle name="Heading 3 30 4 2" xfId="7775" xr:uid="{00000000-0005-0000-0000-0000342C0000}"/>
    <cellStyle name="Heading 3 30 4 3" xfId="7776" xr:uid="{00000000-0005-0000-0000-0000352C0000}"/>
    <cellStyle name="Heading 3 30 5" xfId="7777" xr:uid="{00000000-0005-0000-0000-0000362C0000}"/>
    <cellStyle name="Heading 3 30 5 2" xfId="7778" xr:uid="{00000000-0005-0000-0000-0000372C0000}"/>
    <cellStyle name="Heading 3 30 5 3" xfId="7779" xr:uid="{00000000-0005-0000-0000-0000382C0000}"/>
    <cellStyle name="Heading 3 30 6" xfId="7780" xr:uid="{00000000-0005-0000-0000-0000392C0000}"/>
    <cellStyle name="Heading 3 30 6 2" xfId="7781" xr:uid="{00000000-0005-0000-0000-00003A2C0000}"/>
    <cellStyle name="Heading 3 30 6 3" xfId="7782" xr:uid="{00000000-0005-0000-0000-00003B2C0000}"/>
    <cellStyle name="Heading 3 30 7" xfId="7783" xr:uid="{00000000-0005-0000-0000-00003C2C0000}"/>
    <cellStyle name="Heading 3 30 8" xfId="7784" xr:uid="{00000000-0005-0000-0000-00003D2C0000}"/>
    <cellStyle name="Heading 3 30 9" xfId="7785" xr:uid="{00000000-0005-0000-0000-00003E2C0000}"/>
    <cellStyle name="Heading 3 31" xfId="7786" xr:uid="{00000000-0005-0000-0000-00003F2C0000}"/>
    <cellStyle name="Heading 3 31 10" xfId="7787" xr:uid="{00000000-0005-0000-0000-0000402C0000}"/>
    <cellStyle name="Heading 3 31 2" xfId="7788" xr:uid="{00000000-0005-0000-0000-0000412C0000}"/>
    <cellStyle name="Heading 3 31 2 2" xfId="7789" xr:uid="{00000000-0005-0000-0000-0000422C0000}"/>
    <cellStyle name="Heading 3 31 2 2 2" xfId="7790" xr:uid="{00000000-0005-0000-0000-0000432C0000}"/>
    <cellStyle name="Heading 3 31 2 2 3" xfId="7791" xr:uid="{00000000-0005-0000-0000-0000442C0000}"/>
    <cellStyle name="Heading 3 31 2 3" xfId="7792" xr:uid="{00000000-0005-0000-0000-0000452C0000}"/>
    <cellStyle name="Heading 3 31 2 4" xfId="7793" xr:uid="{00000000-0005-0000-0000-0000462C0000}"/>
    <cellStyle name="Heading 3 31 3" xfId="7794" xr:uid="{00000000-0005-0000-0000-0000472C0000}"/>
    <cellStyle name="Heading 3 31 3 2" xfId="7795" xr:uid="{00000000-0005-0000-0000-0000482C0000}"/>
    <cellStyle name="Heading 3 31 3 3" xfId="7796" xr:uid="{00000000-0005-0000-0000-0000492C0000}"/>
    <cellStyle name="Heading 3 31 4" xfId="7797" xr:uid="{00000000-0005-0000-0000-00004A2C0000}"/>
    <cellStyle name="Heading 3 31 4 2" xfId="7798" xr:uid="{00000000-0005-0000-0000-00004B2C0000}"/>
    <cellStyle name="Heading 3 31 4 3" xfId="7799" xr:uid="{00000000-0005-0000-0000-00004C2C0000}"/>
    <cellStyle name="Heading 3 31 5" xfId="7800" xr:uid="{00000000-0005-0000-0000-00004D2C0000}"/>
    <cellStyle name="Heading 3 31 5 2" xfId="7801" xr:uid="{00000000-0005-0000-0000-00004E2C0000}"/>
    <cellStyle name="Heading 3 31 5 3" xfId="7802" xr:uid="{00000000-0005-0000-0000-00004F2C0000}"/>
    <cellStyle name="Heading 3 31 6" xfId="7803" xr:uid="{00000000-0005-0000-0000-0000502C0000}"/>
    <cellStyle name="Heading 3 31 6 2" xfId="7804" xr:uid="{00000000-0005-0000-0000-0000512C0000}"/>
    <cellStyle name="Heading 3 31 6 3" xfId="7805" xr:uid="{00000000-0005-0000-0000-0000522C0000}"/>
    <cellStyle name="Heading 3 31 7" xfId="7806" xr:uid="{00000000-0005-0000-0000-0000532C0000}"/>
    <cellStyle name="Heading 3 31 8" xfId="7807" xr:uid="{00000000-0005-0000-0000-0000542C0000}"/>
    <cellStyle name="Heading 3 31 9" xfId="7808" xr:uid="{00000000-0005-0000-0000-0000552C0000}"/>
    <cellStyle name="Heading 3 32" xfId="7809" xr:uid="{00000000-0005-0000-0000-0000562C0000}"/>
    <cellStyle name="Heading 3 32 10" xfId="7810" xr:uid="{00000000-0005-0000-0000-0000572C0000}"/>
    <cellStyle name="Heading 3 32 2" xfId="7811" xr:uid="{00000000-0005-0000-0000-0000582C0000}"/>
    <cellStyle name="Heading 3 32 2 2" xfId="7812" xr:uid="{00000000-0005-0000-0000-0000592C0000}"/>
    <cellStyle name="Heading 3 32 2 2 2" xfId="7813" xr:uid="{00000000-0005-0000-0000-00005A2C0000}"/>
    <cellStyle name="Heading 3 32 2 2 3" xfId="7814" xr:uid="{00000000-0005-0000-0000-00005B2C0000}"/>
    <cellStyle name="Heading 3 32 2 3" xfId="7815" xr:uid="{00000000-0005-0000-0000-00005C2C0000}"/>
    <cellStyle name="Heading 3 32 2 4" xfId="7816" xr:uid="{00000000-0005-0000-0000-00005D2C0000}"/>
    <cellStyle name="Heading 3 32 3" xfId="7817" xr:uid="{00000000-0005-0000-0000-00005E2C0000}"/>
    <cellStyle name="Heading 3 32 3 2" xfId="7818" xr:uid="{00000000-0005-0000-0000-00005F2C0000}"/>
    <cellStyle name="Heading 3 32 3 3" xfId="7819" xr:uid="{00000000-0005-0000-0000-0000602C0000}"/>
    <cellStyle name="Heading 3 32 4" xfId="7820" xr:uid="{00000000-0005-0000-0000-0000612C0000}"/>
    <cellStyle name="Heading 3 32 4 2" xfId="7821" xr:uid="{00000000-0005-0000-0000-0000622C0000}"/>
    <cellStyle name="Heading 3 32 4 3" xfId="7822" xr:uid="{00000000-0005-0000-0000-0000632C0000}"/>
    <cellStyle name="Heading 3 32 5" xfId="7823" xr:uid="{00000000-0005-0000-0000-0000642C0000}"/>
    <cellStyle name="Heading 3 32 5 2" xfId="7824" xr:uid="{00000000-0005-0000-0000-0000652C0000}"/>
    <cellStyle name="Heading 3 32 5 3" xfId="7825" xr:uid="{00000000-0005-0000-0000-0000662C0000}"/>
    <cellStyle name="Heading 3 32 6" xfId="7826" xr:uid="{00000000-0005-0000-0000-0000672C0000}"/>
    <cellStyle name="Heading 3 32 6 2" xfId="7827" xr:uid="{00000000-0005-0000-0000-0000682C0000}"/>
    <cellStyle name="Heading 3 32 6 3" xfId="7828" xr:uid="{00000000-0005-0000-0000-0000692C0000}"/>
    <cellStyle name="Heading 3 32 7" xfId="7829" xr:uid="{00000000-0005-0000-0000-00006A2C0000}"/>
    <cellStyle name="Heading 3 32 8" xfId="7830" xr:uid="{00000000-0005-0000-0000-00006B2C0000}"/>
    <cellStyle name="Heading 3 32 9" xfId="7831" xr:uid="{00000000-0005-0000-0000-00006C2C0000}"/>
    <cellStyle name="Heading 3 33" xfId="7832" xr:uid="{00000000-0005-0000-0000-00006D2C0000}"/>
    <cellStyle name="Heading 3 33 10" xfId="7833" xr:uid="{00000000-0005-0000-0000-00006E2C0000}"/>
    <cellStyle name="Heading 3 33 2" xfId="7834" xr:uid="{00000000-0005-0000-0000-00006F2C0000}"/>
    <cellStyle name="Heading 3 33 2 2" xfId="7835" xr:uid="{00000000-0005-0000-0000-0000702C0000}"/>
    <cellStyle name="Heading 3 33 2 2 2" xfId="7836" xr:uid="{00000000-0005-0000-0000-0000712C0000}"/>
    <cellStyle name="Heading 3 33 2 2 3" xfId="7837" xr:uid="{00000000-0005-0000-0000-0000722C0000}"/>
    <cellStyle name="Heading 3 33 2 3" xfId="7838" xr:uid="{00000000-0005-0000-0000-0000732C0000}"/>
    <cellStyle name="Heading 3 33 2 4" xfId="7839" xr:uid="{00000000-0005-0000-0000-0000742C0000}"/>
    <cellStyle name="Heading 3 33 3" xfId="7840" xr:uid="{00000000-0005-0000-0000-0000752C0000}"/>
    <cellStyle name="Heading 3 33 3 2" xfId="7841" xr:uid="{00000000-0005-0000-0000-0000762C0000}"/>
    <cellStyle name="Heading 3 33 3 3" xfId="7842" xr:uid="{00000000-0005-0000-0000-0000772C0000}"/>
    <cellStyle name="Heading 3 33 4" xfId="7843" xr:uid="{00000000-0005-0000-0000-0000782C0000}"/>
    <cellStyle name="Heading 3 33 4 2" xfId="7844" xr:uid="{00000000-0005-0000-0000-0000792C0000}"/>
    <cellStyle name="Heading 3 33 4 3" xfId="7845" xr:uid="{00000000-0005-0000-0000-00007A2C0000}"/>
    <cellStyle name="Heading 3 33 5" xfId="7846" xr:uid="{00000000-0005-0000-0000-00007B2C0000}"/>
    <cellStyle name="Heading 3 33 5 2" xfId="7847" xr:uid="{00000000-0005-0000-0000-00007C2C0000}"/>
    <cellStyle name="Heading 3 33 5 3" xfId="7848" xr:uid="{00000000-0005-0000-0000-00007D2C0000}"/>
    <cellStyle name="Heading 3 33 6" xfId="7849" xr:uid="{00000000-0005-0000-0000-00007E2C0000}"/>
    <cellStyle name="Heading 3 33 6 2" xfId="7850" xr:uid="{00000000-0005-0000-0000-00007F2C0000}"/>
    <cellStyle name="Heading 3 33 6 3" xfId="7851" xr:uid="{00000000-0005-0000-0000-0000802C0000}"/>
    <cellStyle name="Heading 3 33 7" xfId="7852" xr:uid="{00000000-0005-0000-0000-0000812C0000}"/>
    <cellStyle name="Heading 3 33 8" xfId="7853" xr:uid="{00000000-0005-0000-0000-0000822C0000}"/>
    <cellStyle name="Heading 3 33 9" xfId="7854" xr:uid="{00000000-0005-0000-0000-0000832C0000}"/>
    <cellStyle name="Heading 3 34" xfId="7855" xr:uid="{00000000-0005-0000-0000-0000842C0000}"/>
    <cellStyle name="Heading 3 34 10" xfId="7856" xr:uid="{00000000-0005-0000-0000-0000852C0000}"/>
    <cellStyle name="Heading 3 34 2" xfId="7857" xr:uid="{00000000-0005-0000-0000-0000862C0000}"/>
    <cellStyle name="Heading 3 34 2 2" xfId="7858" xr:uid="{00000000-0005-0000-0000-0000872C0000}"/>
    <cellStyle name="Heading 3 34 2 2 2" xfId="7859" xr:uid="{00000000-0005-0000-0000-0000882C0000}"/>
    <cellStyle name="Heading 3 34 2 2 3" xfId="7860" xr:uid="{00000000-0005-0000-0000-0000892C0000}"/>
    <cellStyle name="Heading 3 34 2 3" xfId="7861" xr:uid="{00000000-0005-0000-0000-00008A2C0000}"/>
    <cellStyle name="Heading 3 34 2 4" xfId="7862" xr:uid="{00000000-0005-0000-0000-00008B2C0000}"/>
    <cellStyle name="Heading 3 34 3" xfId="7863" xr:uid="{00000000-0005-0000-0000-00008C2C0000}"/>
    <cellStyle name="Heading 3 34 3 2" xfId="7864" xr:uid="{00000000-0005-0000-0000-00008D2C0000}"/>
    <cellStyle name="Heading 3 34 3 3" xfId="7865" xr:uid="{00000000-0005-0000-0000-00008E2C0000}"/>
    <cellStyle name="Heading 3 34 4" xfId="7866" xr:uid="{00000000-0005-0000-0000-00008F2C0000}"/>
    <cellStyle name="Heading 3 34 4 2" xfId="7867" xr:uid="{00000000-0005-0000-0000-0000902C0000}"/>
    <cellStyle name="Heading 3 34 4 3" xfId="7868" xr:uid="{00000000-0005-0000-0000-0000912C0000}"/>
    <cellStyle name="Heading 3 34 5" xfId="7869" xr:uid="{00000000-0005-0000-0000-0000922C0000}"/>
    <cellStyle name="Heading 3 34 5 2" xfId="7870" xr:uid="{00000000-0005-0000-0000-0000932C0000}"/>
    <cellStyle name="Heading 3 34 5 3" xfId="7871" xr:uid="{00000000-0005-0000-0000-0000942C0000}"/>
    <cellStyle name="Heading 3 34 6" xfId="7872" xr:uid="{00000000-0005-0000-0000-0000952C0000}"/>
    <cellStyle name="Heading 3 34 6 2" xfId="7873" xr:uid="{00000000-0005-0000-0000-0000962C0000}"/>
    <cellStyle name="Heading 3 34 6 3" xfId="7874" xr:uid="{00000000-0005-0000-0000-0000972C0000}"/>
    <cellStyle name="Heading 3 34 7" xfId="7875" xr:uid="{00000000-0005-0000-0000-0000982C0000}"/>
    <cellStyle name="Heading 3 34 8" xfId="7876" xr:uid="{00000000-0005-0000-0000-0000992C0000}"/>
    <cellStyle name="Heading 3 34 9" xfId="7877" xr:uid="{00000000-0005-0000-0000-00009A2C0000}"/>
    <cellStyle name="Heading 3 35" xfId="7878" xr:uid="{00000000-0005-0000-0000-00009B2C0000}"/>
    <cellStyle name="Heading 3 35 10" xfId="7879" xr:uid="{00000000-0005-0000-0000-00009C2C0000}"/>
    <cellStyle name="Heading 3 35 2" xfId="7880" xr:uid="{00000000-0005-0000-0000-00009D2C0000}"/>
    <cellStyle name="Heading 3 35 2 2" xfId="7881" xr:uid="{00000000-0005-0000-0000-00009E2C0000}"/>
    <cellStyle name="Heading 3 35 2 2 2" xfId="7882" xr:uid="{00000000-0005-0000-0000-00009F2C0000}"/>
    <cellStyle name="Heading 3 35 2 2 3" xfId="7883" xr:uid="{00000000-0005-0000-0000-0000A02C0000}"/>
    <cellStyle name="Heading 3 35 2 3" xfId="7884" xr:uid="{00000000-0005-0000-0000-0000A12C0000}"/>
    <cellStyle name="Heading 3 35 2 4" xfId="7885" xr:uid="{00000000-0005-0000-0000-0000A22C0000}"/>
    <cellStyle name="Heading 3 35 3" xfId="7886" xr:uid="{00000000-0005-0000-0000-0000A32C0000}"/>
    <cellStyle name="Heading 3 35 3 2" xfId="7887" xr:uid="{00000000-0005-0000-0000-0000A42C0000}"/>
    <cellStyle name="Heading 3 35 3 3" xfId="7888" xr:uid="{00000000-0005-0000-0000-0000A52C0000}"/>
    <cellStyle name="Heading 3 35 4" xfId="7889" xr:uid="{00000000-0005-0000-0000-0000A62C0000}"/>
    <cellStyle name="Heading 3 35 4 2" xfId="7890" xr:uid="{00000000-0005-0000-0000-0000A72C0000}"/>
    <cellStyle name="Heading 3 35 4 3" xfId="7891" xr:uid="{00000000-0005-0000-0000-0000A82C0000}"/>
    <cellStyle name="Heading 3 35 5" xfId="7892" xr:uid="{00000000-0005-0000-0000-0000A92C0000}"/>
    <cellStyle name="Heading 3 35 5 2" xfId="7893" xr:uid="{00000000-0005-0000-0000-0000AA2C0000}"/>
    <cellStyle name="Heading 3 35 5 3" xfId="7894" xr:uid="{00000000-0005-0000-0000-0000AB2C0000}"/>
    <cellStyle name="Heading 3 35 6" xfId="7895" xr:uid="{00000000-0005-0000-0000-0000AC2C0000}"/>
    <cellStyle name="Heading 3 35 6 2" xfId="7896" xr:uid="{00000000-0005-0000-0000-0000AD2C0000}"/>
    <cellStyle name="Heading 3 35 6 3" xfId="7897" xr:uid="{00000000-0005-0000-0000-0000AE2C0000}"/>
    <cellStyle name="Heading 3 35 7" xfId="7898" xr:uid="{00000000-0005-0000-0000-0000AF2C0000}"/>
    <cellStyle name="Heading 3 35 8" xfId="7899" xr:uid="{00000000-0005-0000-0000-0000B02C0000}"/>
    <cellStyle name="Heading 3 35 9" xfId="7900" xr:uid="{00000000-0005-0000-0000-0000B12C0000}"/>
    <cellStyle name="Heading 3 36" xfId="7901" xr:uid="{00000000-0005-0000-0000-0000B22C0000}"/>
    <cellStyle name="Heading 3 36 10" xfId="7902" xr:uid="{00000000-0005-0000-0000-0000B32C0000}"/>
    <cellStyle name="Heading 3 36 2" xfId="7903" xr:uid="{00000000-0005-0000-0000-0000B42C0000}"/>
    <cellStyle name="Heading 3 36 2 2" xfId="7904" xr:uid="{00000000-0005-0000-0000-0000B52C0000}"/>
    <cellStyle name="Heading 3 36 2 2 2" xfId="7905" xr:uid="{00000000-0005-0000-0000-0000B62C0000}"/>
    <cellStyle name="Heading 3 36 2 2 3" xfId="7906" xr:uid="{00000000-0005-0000-0000-0000B72C0000}"/>
    <cellStyle name="Heading 3 36 2 3" xfId="7907" xr:uid="{00000000-0005-0000-0000-0000B82C0000}"/>
    <cellStyle name="Heading 3 36 2 4" xfId="7908" xr:uid="{00000000-0005-0000-0000-0000B92C0000}"/>
    <cellStyle name="Heading 3 36 3" xfId="7909" xr:uid="{00000000-0005-0000-0000-0000BA2C0000}"/>
    <cellStyle name="Heading 3 36 3 2" xfId="7910" xr:uid="{00000000-0005-0000-0000-0000BB2C0000}"/>
    <cellStyle name="Heading 3 36 3 3" xfId="7911" xr:uid="{00000000-0005-0000-0000-0000BC2C0000}"/>
    <cellStyle name="Heading 3 36 4" xfId="7912" xr:uid="{00000000-0005-0000-0000-0000BD2C0000}"/>
    <cellStyle name="Heading 3 36 4 2" xfId="7913" xr:uid="{00000000-0005-0000-0000-0000BE2C0000}"/>
    <cellStyle name="Heading 3 36 4 3" xfId="7914" xr:uid="{00000000-0005-0000-0000-0000BF2C0000}"/>
    <cellStyle name="Heading 3 36 5" xfId="7915" xr:uid="{00000000-0005-0000-0000-0000C02C0000}"/>
    <cellStyle name="Heading 3 36 5 2" xfId="7916" xr:uid="{00000000-0005-0000-0000-0000C12C0000}"/>
    <cellStyle name="Heading 3 36 5 3" xfId="7917" xr:uid="{00000000-0005-0000-0000-0000C22C0000}"/>
    <cellStyle name="Heading 3 36 6" xfId="7918" xr:uid="{00000000-0005-0000-0000-0000C32C0000}"/>
    <cellStyle name="Heading 3 36 6 2" xfId="7919" xr:uid="{00000000-0005-0000-0000-0000C42C0000}"/>
    <cellStyle name="Heading 3 36 6 3" xfId="7920" xr:uid="{00000000-0005-0000-0000-0000C52C0000}"/>
    <cellStyle name="Heading 3 36 7" xfId="7921" xr:uid="{00000000-0005-0000-0000-0000C62C0000}"/>
    <cellStyle name="Heading 3 36 8" xfId="7922" xr:uid="{00000000-0005-0000-0000-0000C72C0000}"/>
    <cellStyle name="Heading 3 36 9" xfId="7923" xr:uid="{00000000-0005-0000-0000-0000C82C0000}"/>
    <cellStyle name="Heading 3 37" xfId="7924" xr:uid="{00000000-0005-0000-0000-0000C92C0000}"/>
    <cellStyle name="Heading 3 37 10" xfId="7925" xr:uid="{00000000-0005-0000-0000-0000CA2C0000}"/>
    <cellStyle name="Heading 3 37 2" xfId="7926" xr:uid="{00000000-0005-0000-0000-0000CB2C0000}"/>
    <cellStyle name="Heading 3 37 2 2" xfId="7927" xr:uid="{00000000-0005-0000-0000-0000CC2C0000}"/>
    <cellStyle name="Heading 3 37 2 2 2" xfId="7928" xr:uid="{00000000-0005-0000-0000-0000CD2C0000}"/>
    <cellStyle name="Heading 3 37 2 2 3" xfId="7929" xr:uid="{00000000-0005-0000-0000-0000CE2C0000}"/>
    <cellStyle name="Heading 3 37 2 3" xfId="7930" xr:uid="{00000000-0005-0000-0000-0000CF2C0000}"/>
    <cellStyle name="Heading 3 37 2 4" xfId="7931" xr:uid="{00000000-0005-0000-0000-0000D02C0000}"/>
    <cellStyle name="Heading 3 37 3" xfId="7932" xr:uid="{00000000-0005-0000-0000-0000D12C0000}"/>
    <cellStyle name="Heading 3 37 3 2" xfId="7933" xr:uid="{00000000-0005-0000-0000-0000D22C0000}"/>
    <cellStyle name="Heading 3 37 3 3" xfId="7934" xr:uid="{00000000-0005-0000-0000-0000D32C0000}"/>
    <cellStyle name="Heading 3 37 4" xfId="7935" xr:uid="{00000000-0005-0000-0000-0000D42C0000}"/>
    <cellStyle name="Heading 3 37 4 2" xfId="7936" xr:uid="{00000000-0005-0000-0000-0000D52C0000}"/>
    <cellStyle name="Heading 3 37 4 3" xfId="7937" xr:uid="{00000000-0005-0000-0000-0000D62C0000}"/>
    <cellStyle name="Heading 3 37 5" xfId="7938" xr:uid="{00000000-0005-0000-0000-0000D72C0000}"/>
    <cellStyle name="Heading 3 37 5 2" xfId="7939" xr:uid="{00000000-0005-0000-0000-0000D82C0000}"/>
    <cellStyle name="Heading 3 37 5 3" xfId="7940" xr:uid="{00000000-0005-0000-0000-0000D92C0000}"/>
    <cellStyle name="Heading 3 37 6" xfId="7941" xr:uid="{00000000-0005-0000-0000-0000DA2C0000}"/>
    <cellStyle name="Heading 3 37 6 2" xfId="7942" xr:uid="{00000000-0005-0000-0000-0000DB2C0000}"/>
    <cellStyle name="Heading 3 37 6 3" xfId="7943" xr:uid="{00000000-0005-0000-0000-0000DC2C0000}"/>
    <cellStyle name="Heading 3 37 7" xfId="7944" xr:uid="{00000000-0005-0000-0000-0000DD2C0000}"/>
    <cellStyle name="Heading 3 37 8" xfId="7945" xr:uid="{00000000-0005-0000-0000-0000DE2C0000}"/>
    <cellStyle name="Heading 3 37 9" xfId="7946" xr:uid="{00000000-0005-0000-0000-0000DF2C0000}"/>
    <cellStyle name="Heading 3 38" xfId="7947" xr:uid="{00000000-0005-0000-0000-0000E02C0000}"/>
    <cellStyle name="Heading 3 38 10" xfId="7948" xr:uid="{00000000-0005-0000-0000-0000E12C0000}"/>
    <cellStyle name="Heading 3 38 2" xfId="7949" xr:uid="{00000000-0005-0000-0000-0000E22C0000}"/>
    <cellStyle name="Heading 3 38 2 2" xfId="7950" xr:uid="{00000000-0005-0000-0000-0000E32C0000}"/>
    <cellStyle name="Heading 3 38 2 2 2" xfId="7951" xr:uid="{00000000-0005-0000-0000-0000E42C0000}"/>
    <cellStyle name="Heading 3 38 2 2 3" xfId="7952" xr:uid="{00000000-0005-0000-0000-0000E52C0000}"/>
    <cellStyle name="Heading 3 38 2 3" xfId="7953" xr:uid="{00000000-0005-0000-0000-0000E62C0000}"/>
    <cellStyle name="Heading 3 38 2 4" xfId="7954" xr:uid="{00000000-0005-0000-0000-0000E72C0000}"/>
    <cellStyle name="Heading 3 38 3" xfId="7955" xr:uid="{00000000-0005-0000-0000-0000E82C0000}"/>
    <cellStyle name="Heading 3 38 3 2" xfId="7956" xr:uid="{00000000-0005-0000-0000-0000E92C0000}"/>
    <cellStyle name="Heading 3 38 3 3" xfId="7957" xr:uid="{00000000-0005-0000-0000-0000EA2C0000}"/>
    <cellStyle name="Heading 3 38 4" xfId="7958" xr:uid="{00000000-0005-0000-0000-0000EB2C0000}"/>
    <cellStyle name="Heading 3 38 4 2" xfId="7959" xr:uid="{00000000-0005-0000-0000-0000EC2C0000}"/>
    <cellStyle name="Heading 3 38 4 3" xfId="7960" xr:uid="{00000000-0005-0000-0000-0000ED2C0000}"/>
    <cellStyle name="Heading 3 38 5" xfId="7961" xr:uid="{00000000-0005-0000-0000-0000EE2C0000}"/>
    <cellStyle name="Heading 3 38 5 2" xfId="7962" xr:uid="{00000000-0005-0000-0000-0000EF2C0000}"/>
    <cellStyle name="Heading 3 38 5 3" xfId="7963" xr:uid="{00000000-0005-0000-0000-0000F02C0000}"/>
    <cellStyle name="Heading 3 38 6" xfId="7964" xr:uid="{00000000-0005-0000-0000-0000F12C0000}"/>
    <cellStyle name="Heading 3 38 6 2" xfId="7965" xr:uid="{00000000-0005-0000-0000-0000F22C0000}"/>
    <cellStyle name="Heading 3 38 6 3" xfId="7966" xr:uid="{00000000-0005-0000-0000-0000F32C0000}"/>
    <cellStyle name="Heading 3 38 7" xfId="7967" xr:uid="{00000000-0005-0000-0000-0000F42C0000}"/>
    <cellStyle name="Heading 3 38 8" xfId="7968" xr:uid="{00000000-0005-0000-0000-0000F52C0000}"/>
    <cellStyle name="Heading 3 38 9" xfId="7969" xr:uid="{00000000-0005-0000-0000-0000F62C0000}"/>
    <cellStyle name="Heading 3 39" xfId="7970" xr:uid="{00000000-0005-0000-0000-0000F72C0000}"/>
    <cellStyle name="Heading 3 39 10" xfId="7971" xr:uid="{00000000-0005-0000-0000-0000F82C0000}"/>
    <cellStyle name="Heading 3 39 2" xfId="7972" xr:uid="{00000000-0005-0000-0000-0000F92C0000}"/>
    <cellStyle name="Heading 3 39 2 2" xfId="7973" xr:uid="{00000000-0005-0000-0000-0000FA2C0000}"/>
    <cellStyle name="Heading 3 39 2 2 2" xfId="7974" xr:uid="{00000000-0005-0000-0000-0000FB2C0000}"/>
    <cellStyle name="Heading 3 39 2 2 3" xfId="7975" xr:uid="{00000000-0005-0000-0000-0000FC2C0000}"/>
    <cellStyle name="Heading 3 39 2 3" xfId="7976" xr:uid="{00000000-0005-0000-0000-0000FD2C0000}"/>
    <cellStyle name="Heading 3 39 2 4" xfId="7977" xr:uid="{00000000-0005-0000-0000-0000FE2C0000}"/>
    <cellStyle name="Heading 3 39 3" xfId="7978" xr:uid="{00000000-0005-0000-0000-0000FF2C0000}"/>
    <cellStyle name="Heading 3 39 3 2" xfId="7979" xr:uid="{00000000-0005-0000-0000-0000002D0000}"/>
    <cellStyle name="Heading 3 39 3 3" xfId="7980" xr:uid="{00000000-0005-0000-0000-0000012D0000}"/>
    <cellStyle name="Heading 3 39 4" xfId="7981" xr:uid="{00000000-0005-0000-0000-0000022D0000}"/>
    <cellStyle name="Heading 3 39 4 2" xfId="7982" xr:uid="{00000000-0005-0000-0000-0000032D0000}"/>
    <cellStyle name="Heading 3 39 4 3" xfId="7983" xr:uid="{00000000-0005-0000-0000-0000042D0000}"/>
    <cellStyle name="Heading 3 39 5" xfId="7984" xr:uid="{00000000-0005-0000-0000-0000052D0000}"/>
    <cellStyle name="Heading 3 39 5 2" xfId="7985" xr:uid="{00000000-0005-0000-0000-0000062D0000}"/>
    <cellStyle name="Heading 3 39 5 3" xfId="7986" xr:uid="{00000000-0005-0000-0000-0000072D0000}"/>
    <cellStyle name="Heading 3 39 6" xfId="7987" xr:uid="{00000000-0005-0000-0000-0000082D0000}"/>
    <cellStyle name="Heading 3 39 6 2" xfId="7988" xr:uid="{00000000-0005-0000-0000-0000092D0000}"/>
    <cellStyle name="Heading 3 39 6 3" xfId="7989" xr:uid="{00000000-0005-0000-0000-00000A2D0000}"/>
    <cellStyle name="Heading 3 39 7" xfId="7990" xr:uid="{00000000-0005-0000-0000-00000B2D0000}"/>
    <cellStyle name="Heading 3 39 8" xfId="7991" xr:uid="{00000000-0005-0000-0000-00000C2D0000}"/>
    <cellStyle name="Heading 3 39 9" xfId="7992" xr:uid="{00000000-0005-0000-0000-00000D2D0000}"/>
    <cellStyle name="Heading 3 4" xfId="7993" xr:uid="{00000000-0005-0000-0000-00000E2D0000}"/>
    <cellStyle name="Heading 3 4 10" xfId="7994" xr:uid="{00000000-0005-0000-0000-00000F2D0000}"/>
    <cellStyle name="Heading 3 4 2" xfId="7995" xr:uid="{00000000-0005-0000-0000-0000102D0000}"/>
    <cellStyle name="Heading 3 4 2 2" xfId="7996" xr:uid="{00000000-0005-0000-0000-0000112D0000}"/>
    <cellStyle name="Heading 3 4 2 2 2" xfId="7997" xr:uid="{00000000-0005-0000-0000-0000122D0000}"/>
    <cellStyle name="Heading 3 4 2 2 3" xfId="7998" xr:uid="{00000000-0005-0000-0000-0000132D0000}"/>
    <cellStyle name="Heading 3 4 2 3" xfId="7999" xr:uid="{00000000-0005-0000-0000-0000142D0000}"/>
    <cellStyle name="Heading 3 4 2 4" xfId="8000" xr:uid="{00000000-0005-0000-0000-0000152D0000}"/>
    <cellStyle name="Heading 3 4 3" xfId="8001" xr:uid="{00000000-0005-0000-0000-0000162D0000}"/>
    <cellStyle name="Heading 3 4 3 2" xfId="8002" xr:uid="{00000000-0005-0000-0000-0000172D0000}"/>
    <cellStyle name="Heading 3 4 3 3" xfId="8003" xr:uid="{00000000-0005-0000-0000-0000182D0000}"/>
    <cellStyle name="Heading 3 4 4" xfId="8004" xr:uid="{00000000-0005-0000-0000-0000192D0000}"/>
    <cellStyle name="Heading 3 4 4 2" xfId="8005" xr:uid="{00000000-0005-0000-0000-00001A2D0000}"/>
    <cellStyle name="Heading 3 4 4 3" xfId="8006" xr:uid="{00000000-0005-0000-0000-00001B2D0000}"/>
    <cellStyle name="Heading 3 4 5" xfId="8007" xr:uid="{00000000-0005-0000-0000-00001C2D0000}"/>
    <cellStyle name="Heading 3 4 5 2" xfId="8008" xr:uid="{00000000-0005-0000-0000-00001D2D0000}"/>
    <cellStyle name="Heading 3 4 5 3" xfId="8009" xr:uid="{00000000-0005-0000-0000-00001E2D0000}"/>
    <cellStyle name="Heading 3 4 6" xfId="8010" xr:uid="{00000000-0005-0000-0000-00001F2D0000}"/>
    <cellStyle name="Heading 3 4 6 2" xfId="8011" xr:uid="{00000000-0005-0000-0000-0000202D0000}"/>
    <cellStyle name="Heading 3 4 6 3" xfId="8012" xr:uid="{00000000-0005-0000-0000-0000212D0000}"/>
    <cellStyle name="Heading 3 4 7" xfId="8013" xr:uid="{00000000-0005-0000-0000-0000222D0000}"/>
    <cellStyle name="Heading 3 4 8" xfId="8014" xr:uid="{00000000-0005-0000-0000-0000232D0000}"/>
    <cellStyle name="Heading 3 4 9" xfId="8015" xr:uid="{00000000-0005-0000-0000-0000242D0000}"/>
    <cellStyle name="Heading 3 40" xfId="8016" xr:uid="{00000000-0005-0000-0000-0000252D0000}"/>
    <cellStyle name="Heading 3 40 10" xfId="8017" xr:uid="{00000000-0005-0000-0000-0000262D0000}"/>
    <cellStyle name="Heading 3 40 2" xfId="8018" xr:uid="{00000000-0005-0000-0000-0000272D0000}"/>
    <cellStyle name="Heading 3 40 2 2" xfId="8019" xr:uid="{00000000-0005-0000-0000-0000282D0000}"/>
    <cellStyle name="Heading 3 40 2 2 2" xfId="8020" xr:uid="{00000000-0005-0000-0000-0000292D0000}"/>
    <cellStyle name="Heading 3 40 2 2 3" xfId="8021" xr:uid="{00000000-0005-0000-0000-00002A2D0000}"/>
    <cellStyle name="Heading 3 40 2 3" xfId="8022" xr:uid="{00000000-0005-0000-0000-00002B2D0000}"/>
    <cellStyle name="Heading 3 40 2 4" xfId="8023" xr:uid="{00000000-0005-0000-0000-00002C2D0000}"/>
    <cellStyle name="Heading 3 40 3" xfId="8024" xr:uid="{00000000-0005-0000-0000-00002D2D0000}"/>
    <cellStyle name="Heading 3 40 3 2" xfId="8025" xr:uid="{00000000-0005-0000-0000-00002E2D0000}"/>
    <cellStyle name="Heading 3 40 3 3" xfId="8026" xr:uid="{00000000-0005-0000-0000-00002F2D0000}"/>
    <cellStyle name="Heading 3 40 4" xfId="8027" xr:uid="{00000000-0005-0000-0000-0000302D0000}"/>
    <cellStyle name="Heading 3 40 4 2" xfId="8028" xr:uid="{00000000-0005-0000-0000-0000312D0000}"/>
    <cellStyle name="Heading 3 40 4 3" xfId="8029" xr:uid="{00000000-0005-0000-0000-0000322D0000}"/>
    <cellStyle name="Heading 3 40 5" xfId="8030" xr:uid="{00000000-0005-0000-0000-0000332D0000}"/>
    <cellStyle name="Heading 3 40 5 2" xfId="8031" xr:uid="{00000000-0005-0000-0000-0000342D0000}"/>
    <cellStyle name="Heading 3 40 5 3" xfId="8032" xr:uid="{00000000-0005-0000-0000-0000352D0000}"/>
    <cellStyle name="Heading 3 40 6" xfId="8033" xr:uid="{00000000-0005-0000-0000-0000362D0000}"/>
    <cellStyle name="Heading 3 40 6 2" xfId="8034" xr:uid="{00000000-0005-0000-0000-0000372D0000}"/>
    <cellStyle name="Heading 3 40 6 3" xfId="8035" xr:uid="{00000000-0005-0000-0000-0000382D0000}"/>
    <cellStyle name="Heading 3 40 7" xfId="8036" xr:uid="{00000000-0005-0000-0000-0000392D0000}"/>
    <cellStyle name="Heading 3 40 8" xfId="8037" xr:uid="{00000000-0005-0000-0000-00003A2D0000}"/>
    <cellStyle name="Heading 3 40 9" xfId="8038" xr:uid="{00000000-0005-0000-0000-00003B2D0000}"/>
    <cellStyle name="Heading 3 41" xfId="8039" xr:uid="{00000000-0005-0000-0000-00003C2D0000}"/>
    <cellStyle name="Heading 3 41 10" xfId="8040" xr:uid="{00000000-0005-0000-0000-00003D2D0000}"/>
    <cellStyle name="Heading 3 41 2" xfId="8041" xr:uid="{00000000-0005-0000-0000-00003E2D0000}"/>
    <cellStyle name="Heading 3 41 2 2" xfId="8042" xr:uid="{00000000-0005-0000-0000-00003F2D0000}"/>
    <cellStyle name="Heading 3 41 2 2 2" xfId="8043" xr:uid="{00000000-0005-0000-0000-0000402D0000}"/>
    <cellStyle name="Heading 3 41 2 2 3" xfId="8044" xr:uid="{00000000-0005-0000-0000-0000412D0000}"/>
    <cellStyle name="Heading 3 41 2 3" xfId="8045" xr:uid="{00000000-0005-0000-0000-0000422D0000}"/>
    <cellStyle name="Heading 3 41 2 4" xfId="8046" xr:uid="{00000000-0005-0000-0000-0000432D0000}"/>
    <cellStyle name="Heading 3 41 3" xfId="8047" xr:uid="{00000000-0005-0000-0000-0000442D0000}"/>
    <cellStyle name="Heading 3 41 3 2" xfId="8048" xr:uid="{00000000-0005-0000-0000-0000452D0000}"/>
    <cellStyle name="Heading 3 41 3 3" xfId="8049" xr:uid="{00000000-0005-0000-0000-0000462D0000}"/>
    <cellStyle name="Heading 3 41 4" xfId="8050" xr:uid="{00000000-0005-0000-0000-0000472D0000}"/>
    <cellStyle name="Heading 3 41 4 2" xfId="8051" xr:uid="{00000000-0005-0000-0000-0000482D0000}"/>
    <cellStyle name="Heading 3 41 4 3" xfId="8052" xr:uid="{00000000-0005-0000-0000-0000492D0000}"/>
    <cellStyle name="Heading 3 41 5" xfId="8053" xr:uid="{00000000-0005-0000-0000-00004A2D0000}"/>
    <cellStyle name="Heading 3 41 5 2" xfId="8054" xr:uid="{00000000-0005-0000-0000-00004B2D0000}"/>
    <cellStyle name="Heading 3 41 5 3" xfId="8055" xr:uid="{00000000-0005-0000-0000-00004C2D0000}"/>
    <cellStyle name="Heading 3 41 6" xfId="8056" xr:uid="{00000000-0005-0000-0000-00004D2D0000}"/>
    <cellStyle name="Heading 3 41 6 2" xfId="8057" xr:uid="{00000000-0005-0000-0000-00004E2D0000}"/>
    <cellStyle name="Heading 3 41 6 3" xfId="8058" xr:uid="{00000000-0005-0000-0000-00004F2D0000}"/>
    <cellStyle name="Heading 3 41 7" xfId="8059" xr:uid="{00000000-0005-0000-0000-0000502D0000}"/>
    <cellStyle name="Heading 3 41 8" xfId="8060" xr:uid="{00000000-0005-0000-0000-0000512D0000}"/>
    <cellStyle name="Heading 3 41 9" xfId="8061" xr:uid="{00000000-0005-0000-0000-0000522D0000}"/>
    <cellStyle name="Heading 3 42" xfId="8062" xr:uid="{00000000-0005-0000-0000-0000532D0000}"/>
    <cellStyle name="Heading 3 42 10" xfId="8063" xr:uid="{00000000-0005-0000-0000-0000542D0000}"/>
    <cellStyle name="Heading 3 42 2" xfId="8064" xr:uid="{00000000-0005-0000-0000-0000552D0000}"/>
    <cellStyle name="Heading 3 42 2 2" xfId="8065" xr:uid="{00000000-0005-0000-0000-0000562D0000}"/>
    <cellStyle name="Heading 3 42 2 2 2" xfId="8066" xr:uid="{00000000-0005-0000-0000-0000572D0000}"/>
    <cellStyle name="Heading 3 42 2 2 3" xfId="8067" xr:uid="{00000000-0005-0000-0000-0000582D0000}"/>
    <cellStyle name="Heading 3 42 2 3" xfId="8068" xr:uid="{00000000-0005-0000-0000-0000592D0000}"/>
    <cellStyle name="Heading 3 42 2 4" xfId="8069" xr:uid="{00000000-0005-0000-0000-00005A2D0000}"/>
    <cellStyle name="Heading 3 42 3" xfId="8070" xr:uid="{00000000-0005-0000-0000-00005B2D0000}"/>
    <cellStyle name="Heading 3 42 3 2" xfId="8071" xr:uid="{00000000-0005-0000-0000-00005C2D0000}"/>
    <cellStyle name="Heading 3 42 3 3" xfId="8072" xr:uid="{00000000-0005-0000-0000-00005D2D0000}"/>
    <cellStyle name="Heading 3 42 4" xfId="8073" xr:uid="{00000000-0005-0000-0000-00005E2D0000}"/>
    <cellStyle name="Heading 3 42 4 2" xfId="8074" xr:uid="{00000000-0005-0000-0000-00005F2D0000}"/>
    <cellStyle name="Heading 3 42 4 3" xfId="8075" xr:uid="{00000000-0005-0000-0000-0000602D0000}"/>
    <cellStyle name="Heading 3 42 5" xfId="8076" xr:uid="{00000000-0005-0000-0000-0000612D0000}"/>
    <cellStyle name="Heading 3 42 5 2" xfId="8077" xr:uid="{00000000-0005-0000-0000-0000622D0000}"/>
    <cellStyle name="Heading 3 42 5 3" xfId="8078" xr:uid="{00000000-0005-0000-0000-0000632D0000}"/>
    <cellStyle name="Heading 3 42 6" xfId="8079" xr:uid="{00000000-0005-0000-0000-0000642D0000}"/>
    <cellStyle name="Heading 3 42 6 2" xfId="8080" xr:uid="{00000000-0005-0000-0000-0000652D0000}"/>
    <cellStyle name="Heading 3 42 6 3" xfId="8081" xr:uid="{00000000-0005-0000-0000-0000662D0000}"/>
    <cellStyle name="Heading 3 42 7" xfId="8082" xr:uid="{00000000-0005-0000-0000-0000672D0000}"/>
    <cellStyle name="Heading 3 42 8" xfId="8083" xr:uid="{00000000-0005-0000-0000-0000682D0000}"/>
    <cellStyle name="Heading 3 42 9" xfId="8084" xr:uid="{00000000-0005-0000-0000-0000692D0000}"/>
    <cellStyle name="Heading 3 43" xfId="8085" xr:uid="{00000000-0005-0000-0000-00006A2D0000}"/>
    <cellStyle name="Heading 3 43 10" xfId="8086" xr:uid="{00000000-0005-0000-0000-00006B2D0000}"/>
    <cellStyle name="Heading 3 43 2" xfId="8087" xr:uid="{00000000-0005-0000-0000-00006C2D0000}"/>
    <cellStyle name="Heading 3 43 2 2" xfId="8088" xr:uid="{00000000-0005-0000-0000-00006D2D0000}"/>
    <cellStyle name="Heading 3 43 2 2 2" xfId="8089" xr:uid="{00000000-0005-0000-0000-00006E2D0000}"/>
    <cellStyle name="Heading 3 43 2 2 3" xfId="8090" xr:uid="{00000000-0005-0000-0000-00006F2D0000}"/>
    <cellStyle name="Heading 3 43 2 3" xfId="8091" xr:uid="{00000000-0005-0000-0000-0000702D0000}"/>
    <cellStyle name="Heading 3 43 2 4" xfId="8092" xr:uid="{00000000-0005-0000-0000-0000712D0000}"/>
    <cellStyle name="Heading 3 43 3" xfId="8093" xr:uid="{00000000-0005-0000-0000-0000722D0000}"/>
    <cellStyle name="Heading 3 43 3 2" xfId="8094" xr:uid="{00000000-0005-0000-0000-0000732D0000}"/>
    <cellStyle name="Heading 3 43 3 3" xfId="8095" xr:uid="{00000000-0005-0000-0000-0000742D0000}"/>
    <cellStyle name="Heading 3 43 4" xfId="8096" xr:uid="{00000000-0005-0000-0000-0000752D0000}"/>
    <cellStyle name="Heading 3 43 4 2" xfId="8097" xr:uid="{00000000-0005-0000-0000-0000762D0000}"/>
    <cellStyle name="Heading 3 43 4 3" xfId="8098" xr:uid="{00000000-0005-0000-0000-0000772D0000}"/>
    <cellStyle name="Heading 3 43 5" xfId="8099" xr:uid="{00000000-0005-0000-0000-0000782D0000}"/>
    <cellStyle name="Heading 3 43 5 2" xfId="8100" xr:uid="{00000000-0005-0000-0000-0000792D0000}"/>
    <cellStyle name="Heading 3 43 5 3" xfId="8101" xr:uid="{00000000-0005-0000-0000-00007A2D0000}"/>
    <cellStyle name="Heading 3 43 6" xfId="8102" xr:uid="{00000000-0005-0000-0000-00007B2D0000}"/>
    <cellStyle name="Heading 3 43 6 2" xfId="8103" xr:uid="{00000000-0005-0000-0000-00007C2D0000}"/>
    <cellStyle name="Heading 3 43 6 3" xfId="8104" xr:uid="{00000000-0005-0000-0000-00007D2D0000}"/>
    <cellStyle name="Heading 3 43 7" xfId="8105" xr:uid="{00000000-0005-0000-0000-00007E2D0000}"/>
    <cellStyle name="Heading 3 43 8" xfId="8106" xr:uid="{00000000-0005-0000-0000-00007F2D0000}"/>
    <cellStyle name="Heading 3 43 9" xfId="8107" xr:uid="{00000000-0005-0000-0000-0000802D0000}"/>
    <cellStyle name="Heading 3 44" xfId="8108" xr:uid="{00000000-0005-0000-0000-0000812D0000}"/>
    <cellStyle name="Heading 3 44 10" xfId="8109" xr:uid="{00000000-0005-0000-0000-0000822D0000}"/>
    <cellStyle name="Heading 3 44 2" xfId="8110" xr:uid="{00000000-0005-0000-0000-0000832D0000}"/>
    <cellStyle name="Heading 3 44 2 2" xfId="8111" xr:uid="{00000000-0005-0000-0000-0000842D0000}"/>
    <cellStyle name="Heading 3 44 2 2 2" xfId="8112" xr:uid="{00000000-0005-0000-0000-0000852D0000}"/>
    <cellStyle name="Heading 3 44 2 2 3" xfId="8113" xr:uid="{00000000-0005-0000-0000-0000862D0000}"/>
    <cellStyle name="Heading 3 44 2 3" xfId="8114" xr:uid="{00000000-0005-0000-0000-0000872D0000}"/>
    <cellStyle name="Heading 3 44 2 4" xfId="8115" xr:uid="{00000000-0005-0000-0000-0000882D0000}"/>
    <cellStyle name="Heading 3 44 3" xfId="8116" xr:uid="{00000000-0005-0000-0000-0000892D0000}"/>
    <cellStyle name="Heading 3 44 3 2" xfId="8117" xr:uid="{00000000-0005-0000-0000-00008A2D0000}"/>
    <cellStyle name="Heading 3 44 3 3" xfId="8118" xr:uid="{00000000-0005-0000-0000-00008B2D0000}"/>
    <cellStyle name="Heading 3 44 4" xfId="8119" xr:uid="{00000000-0005-0000-0000-00008C2D0000}"/>
    <cellStyle name="Heading 3 44 4 2" xfId="8120" xr:uid="{00000000-0005-0000-0000-00008D2D0000}"/>
    <cellStyle name="Heading 3 44 4 3" xfId="8121" xr:uid="{00000000-0005-0000-0000-00008E2D0000}"/>
    <cellStyle name="Heading 3 44 5" xfId="8122" xr:uid="{00000000-0005-0000-0000-00008F2D0000}"/>
    <cellStyle name="Heading 3 44 5 2" xfId="8123" xr:uid="{00000000-0005-0000-0000-0000902D0000}"/>
    <cellStyle name="Heading 3 44 5 3" xfId="8124" xr:uid="{00000000-0005-0000-0000-0000912D0000}"/>
    <cellStyle name="Heading 3 44 6" xfId="8125" xr:uid="{00000000-0005-0000-0000-0000922D0000}"/>
    <cellStyle name="Heading 3 44 6 2" xfId="8126" xr:uid="{00000000-0005-0000-0000-0000932D0000}"/>
    <cellStyle name="Heading 3 44 6 3" xfId="8127" xr:uid="{00000000-0005-0000-0000-0000942D0000}"/>
    <cellStyle name="Heading 3 44 7" xfId="8128" xr:uid="{00000000-0005-0000-0000-0000952D0000}"/>
    <cellStyle name="Heading 3 44 8" xfId="8129" xr:uid="{00000000-0005-0000-0000-0000962D0000}"/>
    <cellStyle name="Heading 3 44 9" xfId="8130" xr:uid="{00000000-0005-0000-0000-0000972D0000}"/>
    <cellStyle name="Heading 3 45" xfId="8131" xr:uid="{00000000-0005-0000-0000-0000982D0000}"/>
    <cellStyle name="Heading 3 45 10" xfId="8132" xr:uid="{00000000-0005-0000-0000-0000992D0000}"/>
    <cellStyle name="Heading 3 45 2" xfId="8133" xr:uid="{00000000-0005-0000-0000-00009A2D0000}"/>
    <cellStyle name="Heading 3 45 2 2" xfId="8134" xr:uid="{00000000-0005-0000-0000-00009B2D0000}"/>
    <cellStyle name="Heading 3 45 2 2 2" xfId="8135" xr:uid="{00000000-0005-0000-0000-00009C2D0000}"/>
    <cellStyle name="Heading 3 45 2 2 3" xfId="8136" xr:uid="{00000000-0005-0000-0000-00009D2D0000}"/>
    <cellStyle name="Heading 3 45 2 3" xfId="8137" xr:uid="{00000000-0005-0000-0000-00009E2D0000}"/>
    <cellStyle name="Heading 3 45 2 4" xfId="8138" xr:uid="{00000000-0005-0000-0000-00009F2D0000}"/>
    <cellStyle name="Heading 3 45 3" xfId="8139" xr:uid="{00000000-0005-0000-0000-0000A02D0000}"/>
    <cellStyle name="Heading 3 45 3 2" xfId="8140" xr:uid="{00000000-0005-0000-0000-0000A12D0000}"/>
    <cellStyle name="Heading 3 45 3 3" xfId="8141" xr:uid="{00000000-0005-0000-0000-0000A22D0000}"/>
    <cellStyle name="Heading 3 45 4" xfId="8142" xr:uid="{00000000-0005-0000-0000-0000A32D0000}"/>
    <cellStyle name="Heading 3 45 4 2" xfId="8143" xr:uid="{00000000-0005-0000-0000-0000A42D0000}"/>
    <cellStyle name="Heading 3 45 4 3" xfId="8144" xr:uid="{00000000-0005-0000-0000-0000A52D0000}"/>
    <cellStyle name="Heading 3 45 5" xfId="8145" xr:uid="{00000000-0005-0000-0000-0000A62D0000}"/>
    <cellStyle name="Heading 3 45 5 2" xfId="8146" xr:uid="{00000000-0005-0000-0000-0000A72D0000}"/>
    <cellStyle name="Heading 3 45 5 3" xfId="8147" xr:uid="{00000000-0005-0000-0000-0000A82D0000}"/>
    <cellStyle name="Heading 3 45 6" xfId="8148" xr:uid="{00000000-0005-0000-0000-0000A92D0000}"/>
    <cellStyle name="Heading 3 45 6 2" xfId="8149" xr:uid="{00000000-0005-0000-0000-0000AA2D0000}"/>
    <cellStyle name="Heading 3 45 6 3" xfId="8150" xr:uid="{00000000-0005-0000-0000-0000AB2D0000}"/>
    <cellStyle name="Heading 3 45 7" xfId="8151" xr:uid="{00000000-0005-0000-0000-0000AC2D0000}"/>
    <cellStyle name="Heading 3 45 8" xfId="8152" xr:uid="{00000000-0005-0000-0000-0000AD2D0000}"/>
    <cellStyle name="Heading 3 45 9" xfId="8153" xr:uid="{00000000-0005-0000-0000-0000AE2D0000}"/>
    <cellStyle name="Heading 3 46" xfId="8154" xr:uid="{00000000-0005-0000-0000-0000AF2D0000}"/>
    <cellStyle name="Heading 3 46 10" xfId="8155" xr:uid="{00000000-0005-0000-0000-0000B02D0000}"/>
    <cellStyle name="Heading 3 46 2" xfId="8156" xr:uid="{00000000-0005-0000-0000-0000B12D0000}"/>
    <cellStyle name="Heading 3 46 2 2" xfId="8157" xr:uid="{00000000-0005-0000-0000-0000B22D0000}"/>
    <cellStyle name="Heading 3 46 2 2 2" xfId="8158" xr:uid="{00000000-0005-0000-0000-0000B32D0000}"/>
    <cellStyle name="Heading 3 46 2 2 3" xfId="8159" xr:uid="{00000000-0005-0000-0000-0000B42D0000}"/>
    <cellStyle name="Heading 3 46 2 3" xfId="8160" xr:uid="{00000000-0005-0000-0000-0000B52D0000}"/>
    <cellStyle name="Heading 3 46 2 4" xfId="8161" xr:uid="{00000000-0005-0000-0000-0000B62D0000}"/>
    <cellStyle name="Heading 3 46 3" xfId="8162" xr:uid="{00000000-0005-0000-0000-0000B72D0000}"/>
    <cellStyle name="Heading 3 46 3 2" xfId="8163" xr:uid="{00000000-0005-0000-0000-0000B82D0000}"/>
    <cellStyle name="Heading 3 46 3 3" xfId="8164" xr:uid="{00000000-0005-0000-0000-0000B92D0000}"/>
    <cellStyle name="Heading 3 46 4" xfId="8165" xr:uid="{00000000-0005-0000-0000-0000BA2D0000}"/>
    <cellStyle name="Heading 3 46 4 2" xfId="8166" xr:uid="{00000000-0005-0000-0000-0000BB2D0000}"/>
    <cellStyle name="Heading 3 46 4 3" xfId="8167" xr:uid="{00000000-0005-0000-0000-0000BC2D0000}"/>
    <cellStyle name="Heading 3 46 5" xfId="8168" xr:uid="{00000000-0005-0000-0000-0000BD2D0000}"/>
    <cellStyle name="Heading 3 46 5 2" xfId="8169" xr:uid="{00000000-0005-0000-0000-0000BE2D0000}"/>
    <cellStyle name="Heading 3 46 5 3" xfId="8170" xr:uid="{00000000-0005-0000-0000-0000BF2D0000}"/>
    <cellStyle name="Heading 3 46 6" xfId="8171" xr:uid="{00000000-0005-0000-0000-0000C02D0000}"/>
    <cellStyle name="Heading 3 46 6 2" xfId="8172" xr:uid="{00000000-0005-0000-0000-0000C12D0000}"/>
    <cellStyle name="Heading 3 46 6 3" xfId="8173" xr:uid="{00000000-0005-0000-0000-0000C22D0000}"/>
    <cellStyle name="Heading 3 46 7" xfId="8174" xr:uid="{00000000-0005-0000-0000-0000C32D0000}"/>
    <cellStyle name="Heading 3 46 8" xfId="8175" xr:uid="{00000000-0005-0000-0000-0000C42D0000}"/>
    <cellStyle name="Heading 3 46 9" xfId="8176" xr:uid="{00000000-0005-0000-0000-0000C52D0000}"/>
    <cellStyle name="Heading 3 47" xfId="8177" xr:uid="{00000000-0005-0000-0000-0000C62D0000}"/>
    <cellStyle name="Heading 3 47 10" xfId="8178" xr:uid="{00000000-0005-0000-0000-0000C72D0000}"/>
    <cellStyle name="Heading 3 47 2" xfId="8179" xr:uid="{00000000-0005-0000-0000-0000C82D0000}"/>
    <cellStyle name="Heading 3 47 2 2" xfId="8180" xr:uid="{00000000-0005-0000-0000-0000C92D0000}"/>
    <cellStyle name="Heading 3 47 2 2 2" xfId="8181" xr:uid="{00000000-0005-0000-0000-0000CA2D0000}"/>
    <cellStyle name="Heading 3 47 2 2 3" xfId="8182" xr:uid="{00000000-0005-0000-0000-0000CB2D0000}"/>
    <cellStyle name="Heading 3 47 2 3" xfId="8183" xr:uid="{00000000-0005-0000-0000-0000CC2D0000}"/>
    <cellStyle name="Heading 3 47 2 4" xfId="8184" xr:uid="{00000000-0005-0000-0000-0000CD2D0000}"/>
    <cellStyle name="Heading 3 47 3" xfId="8185" xr:uid="{00000000-0005-0000-0000-0000CE2D0000}"/>
    <cellStyle name="Heading 3 47 3 2" xfId="8186" xr:uid="{00000000-0005-0000-0000-0000CF2D0000}"/>
    <cellStyle name="Heading 3 47 3 3" xfId="8187" xr:uid="{00000000-0005-0000-0000-0000D02D0000}"/>
    <cellStyle name="Heading 3 47 4" xfId="8188" xr:uid="{00000000-0005-0000-0000-0000D12D0000}"/>
    <cellStyle name="Heading 3 47 4 2" xfId="8189" xr:uid="{00000000-0005-0000-0000-0000D22D0000}"/>
    <cellStyle name="Heading 3 47 4 3" xfId="8190" xr:uid="{00000000-0005-0000-0000-0000D32D0000}"/>
    <cellStyle name="Heading 3 47 5" xfId="8191" xr:uid="{00000000-0005-0000-0000-0000D42D0000}"/>
    <cellStyle name="Heading 3 47 5 2" xfId="8192" xr:uid="{00000000-0005-0000-0000-0000D52D0000}"/>
    <cellStyle name="Heading 3 47 5 3" xfId="8193" xr:uid="{00000000-0005-0000-0000-0000D62D0000}"/>
    <cellStyle name="Heading 3 47 6" xfId="8194" xr:uid="{00000000-0005-0000-0000-0000D72D0000}"/>
    <cellStyle name="Heading 3 47 6 2" xfId="8195" xr:uid="{00000000-0005-0000-0000-0000D82D0000}"/>
    <cellStyle name="Heading 3 47 6 3" xfId="8196" xr:uid="{00000000-0005-0000-0000-0000D92D0000}"/>
    <cellStyle name="Heading 3 47 7" xfId="8197" xr:uid="{00000000-0005-0000-0000-0000DA2D0000}"/>
    <cellStyle name="Heading 3 47 8" xfId="8198" xr:uid="{00000000-0005-0000-0000-0000DB2D0000}"/>
    <cellStyle name="Heading 3 47 9" xfId="8199" xr:uid="{00000000-0005-0000-0000-0000DC2D0000}"/>
    <cellStyle name="Heading 3 48" xfId="8200" xr:uid="{00000000-0005-0000-0000-0000DD2D0000}"/>
    <cellStyle name="Heading 3 48 2" xfId="8201" xr:uid="{00000000-0005-0000-0000-0000DE2D0000}"/>
    <cellStyle name="Heading 3 48 2 2" xfId="8202" xr:uid="{00000000-0005-0000-0000-0000DF2D0000}"/>
    <cellStyle name="Heading 3 48 2 2 2" xfId="8203" xr:uid="{00000000-0005-0000-0000-0000E02D0000}"/>
    <cellStyle name="Heading 3 48 2 2 3" xfId="8204" xr:uid="{00000000-0005-0000-0000-0000E12D0000}"/>
    <cellStyle name="Heading 3 48 2 3" xfId="8205" xr:uid="{00000000-0005-0000-0000-0000E22D0000}"/>
    <cellStyle name="Heading 3 48 2 4" xfId="8206" xr:uid="{00000000-0005-0000-0000-0000E32D0000}"/>
    <cellStyle name="Heading 3 48 3" xfId="8207" xr:uid="{00000000-0005-0000-0000-0000E42D0000}"/>
    <cellStyle name="Heading 3 48 3 2" xfId="8208" xr:uid="{00000000-0005-0000-0000-0000E52D0000}"/>
    <cellStyle name="Heading 3 48 3 3" xfId="8209" xr:uid="{00000000-0005-0000-0000-0000E62D0000}"/>
    <cellStyle name="Heading 3 48 4" xfId="8210" xr:uid="{00000000-0005-0000-0000-0000E72D0000}"/>
    <cellStyle name="Heading 3 48 4 2" xfId="8211" xr:uid="{00000000-0005-0000-0000-0000E82D0000}"/>
    <cellStyle name="Heading 3 48 4 3" xfId="8212" xr:uid="{00000000-0005-0000-0000-0000E92D0000}"/>
    <cellStyle name="Heading 3 48 5" xfId="8213" xr:uid="{00000000-0005-0000-0000-0000EA2D0000}"/>
    <cellStyle name="Heading 3 48 5 2" xfId="8214" xr:uid="{00000000-0005-0000-0000-0000EB2D0000}"/>
    <cellStyle name="Heading 3 48 5 3" xfId="8215" xr:uid="{00000000-0005-0000-0000-0000EC2D0000}"/>
    <cellStyle name="Heading 3 48 6" xfId="8216" xr:uid="{00000000-0005-0000-0000-0000ED2D0000}"/>
    <cellStyle name="Heading 3 48 7" xfId="8217" xr:uid="{00000000-0005-0000-0000-0000EE2D0000}"/>
    <cellStyle name="Heading 3 48 8" xfId="8218" xr:uid="{00000000-0005-0000-0000-0000EF2D0000}"/>
    <cellStyle name="Heading 3 48 9" xfId="8219" xr:uid="{00000000-0005-0000-0000-0000F02D0000}"/>
    <cellStyle name="Heading 3 49" xfId="8220" xr:uid="{00000000-0005-0000-0000-0000F12D0000}"/>
    <cellStyle name="Heading 3 49 2" xfId="8221" xr:uid="{00000000-0005-0000-0000-0000F22D0000}"/>
    <cellStyle name="Heading 3 49 2 2" xfId="8222" xr:uid="{00000000-0005-0000-0000-0000F32D0000}"/>
    <cellStyle name="Heading 3 49 2 3" xfId="8223" xr:uid="{00000000-0005-0000-0000-0000F42D0000}"/>
    <cellStyle name="Heading 3 49 3" xfId="8224" xr:uid="{00000000-0005-0000-0000-0000F52D0000}"/>
    <cellStyle name="Heading 3 49 4" xfId="8225" xr:uid="{00000000-0005-0000-0000-0000F62D0000}"/>
    <cellStyle name="Heading 3 49 5" xfId="8226" xr:uid="{00000000-0005-0000-0000-0000F72D0000}"/>
    <cellStyle name="Heading 3 49 6" xfId="8227" xr:uid="{00000000-0005-0000-0000-0000F82D0000}"/>
    <cellStyle name="Heading 3 5" xfId="8228" xr:uid="{00000000-0005-0000-0000-0000F92D0000}"/>
    <cellStyle name="Heading 3 5 10" xfId="8229" xr:uid="{00000000-0005-0000-0000-0000FA2D0000}"/>
    <cellStyle name="Heading 3 5 2" xfId="8230" xr:uid="{00000000-0005-0000-0000-0000FB2D0000}"/>
    <cellStyle name="Heading 3 5 2 2" xfId="8231" xr:uid="{00000000-0005-0000-0000-0000FC2D0000}"/>
    <cellStyle name="Heading 3 5 2 2 2" xfId="8232" xr:uid="{00000000-0005-0000-0000-0000FD2D0000}"/>
    <cellStyle name="Heading 3 5 2 2 3" xfId="8233" xr:uid="{00000000-0005-0000-0000-0000FE2D0000}"/>
    <cellStyle name="Heading 3 5 2 3" xfId="8234" xr:uid="{00000000-0005-0000-0000-0000FF2D0000}"/>
    <cellStyle name="Heading 3 5 2 4" xfId="8235" xr:uid="{00000000-0005-0000-0000-0000002E0000}"/>
    <cellStyle name="Heading 3 5 3" xfId="8236" xr:uid="{00000000-0005-0000-0000-0000012E0000}"/>
    <cellStyle name="Heading 3 5 3 2" xfId="8237" xr:uid="{00000000-0005-0000-0000-0000022E0000}"/>
    <cellStyle name="Heading 3 5 3 3" xfId="8238" xr:uid="{00000000-0005-0000-0000-0000032E0000}"/>
    <cellStyle name="Heading 3 5 4" xfId="8239" xr:uid="{00000000-0005-0000-0000-0000042E0000}"/>
    <cellStyle name="Heading 3 5 4 2" xfId="8240" xr:uid="{00000000-0005-0000-0000-0000052E0000}"/>
    <cellStyle name="Heading 3 5 4 3" xfId="8241" xr:uid="{00000000-0005-0000-0000-0000062E0000}"/>
    <cellStyle name="Heading 3 5 5" xfId="8242" xr:uid="{00000000-0005-0000-0000-0000072E0000}"/>
    <cellStyle name="Heading 3 5 5 2" xfId="8243" xr:uid="{00000000-0005-0000-0000-0000082E0000}"/>
    <cellStyle name="Heading 3 5 5 3" xfId="8244" xr:uid="{00000000-0005-0000-0000-0000092E0000}"/>
    <cellStyle name="Heading 3 5 6" xfId="8245" xr:uid="{00000000-0005-0000-0000-00000A2E0000}"/>
    <cellStyle name="Heading 3 5 6 2" xfId="8246" xr:uid="{00000000-0005-0000-0000-00000B2E0000}"/>
    <cellStyle name="Heading 3 5 6 3" xfId="8247" xr:uid="{00000000-0005-0000-0000-00000C2E0000}"/>
    <cellStyle name="Heading 3 5 7" xfId="8248" xr:uid="{00000000-0005-0000-0000-00000D2E0000}"/>
    <cellStyle name="Heading 3 5 8" xfId="8249" xr:uid="{00000000-0005-0000-0000-00000E2E0000}"/>
    <cellStyle name="Heading 3 5 9" xfId="8250" xr:uid="{00000000-0005-0000-0000-00000F2E0000}"/>
    <cellStyle name="Heading 3 50" xfId="8251" xr:uid="{00000000-0005-0000-0000-0000102E0000}"/>
    <cellStyle name="Heading 3 50 2" xfId="8252" xr:uid="{00000000-0005-0000-0000-0000112E0000}"/>
    <cellStyle name="Heading 3 50 2 2" xfId="8253" xr:uid="{00000000-0005-0000-0000-0000122E0000}"/>
    <cellStyle name="Heading 3 50 2 3" xfId="8254" xr:uid="{00000000-0005-0000-0000-0000132E0000}"/>
    <cellStyle name="Heading 3 50 3" xfId="8255" xr:uid="{00000000-0005-0000-0000-0000142E0000}"/>
    <cellStyle name="Heading 3 50 4" xfId="8256" xr:uid="{00000000-0005-0000-0000-0000152E0000}"/>
    <cellStyle name="Heading 3 50 5" xfId="8257" xr:uid="{00000000-0005-0000-0000-0000162E0000}"/>
    <cellStyle name="Heading 3 50 6" xfId="8258" xr:uid="{00000000-0005-0000-0000-0000172E0000}"/>
    <cellStyle name="Heading 3 51" xfId="8259" xr:uid="{00000000-0005-0000-0000-0000182E0000}"/>
    <cellStyle name="Heading 3 51 2" xfId="8260" xr:uid="{00000000-0005-0000-0000-0000192E0000}"/>
    <cellStyle name="Heading 3 51 2 2" xfId="8261" xr:uid="{00000000-0005-0000-0000-00001A2E0000}"/>
    <cellStyle name="Heading 3 51 2 3" xfId="8262" xr:uid="{00000000-0005-0000-0000-00001B2E0000}"/>
    <cellStyle name="Heading 3 51 3" xfId="8263" xr:uid="{00000000-0005-0000-0000-00001C2E0000}"/>
    <cellStyle name="Heading 3 51 4" xfId="8264" xr:uid="{00000000-0005-0000-0000-00001D2E0000}"/>
    <cellStyle name="Heading 3 51 5" xfId="8265" xr:uid="{00000000-0005-0000-0000-00001E2E0000}"/>
    <cellStyle name="Heading 3 51 6" xfId="8266" xr:uid="{00000000-0005-0000-0000-00001F2E0000}"/>
    <cellStyle name="Heading 3 52" xfId="8267" xr:uid="{00000000-0005-0000-0000-0000202E0000}"/>
    <cellStyle name="Heading 3 52 2" xfId="8268" xr:uid="{00000000-0005-0000-0000-0000212E0000}"/>
    <cellStyle name="Heading 3 52 2 2" xfId="8269" xr:uid="{00000000-0005-0000-0000-0000222E0000}"/>
    <cellStyle name="Heading 3 52 2 3" xfId="8270" xr:uid="{00000000-0005-0000-0000-0000232E0000}"/>
    <cellStyle name="Heading 3 52 3" xfId="8271" xr:uid="{00000000-0005-0000-0000-0000242E0000}"/>
    <cellStyle name="Heading 3 52 4" xfId="8272" xr:uid="{00000000-0005-0000-0000-0000252E0000}"/>
    <cellStyle name="Heading 3 52 5" xfId="8273" xr:uid="{00000000-0005-0000-0000-0000262E0000}"/>
    <cellStyle name="Heading 3 52 6" xfId="8274" xr:uid="{00000000-0005-0000-0000-0000272E0000}"/>
    <cellStyle name="Heading 3 53" xfId="8275" xr:uid="{00000000-0005-0000-0000-0000282E0000}"/>
    <cellStyle name="Heading 3 53 2" xfId="8276" xr:uid="{00000000-0005-0000-0000-0000292E0000}"/>
    <cellStyle name="Heading 3 53 3" xfId="8277" xr:uid="{00000000-0005-0000-0000-00002A2E0000}"/>
    <cellStyle name="Heading 3 53 4" xfId="8278" xr:uid="{00000000-0005-0000-0000-00002B2E0000}"/>
    <cellStyle name="Heading 3 53 5" xfId="8279" xr:uid="{00000000-0005-0000-0000-00002C2E0000}"/>
    <cellStyle name="Heading 3 54" xfId="8280" xr:uid="{00000000-0005-0000-0000-00002D2E0000}"/>
    <cellStyle name="Heading 3 54 2" xfId="8281" xr:uid="{00000000-0005-0000-0000-00002E2E0000}"/>
    <cellStyle name="Heading 3 54 3" xfId="8282" xr:uid="{00000000-0005-0000-0000-00002F2E0000}"/>
    <cellStyle name="Heading 3 54 4" xfId="8283" xr:uid="{00000000-0005-0000-0000-0000302E0000}"/>
    <cellStyle name="Heading 3 54 5" xfId="8284" xr:uid="{00000000-0005-0000-0000-0000312E0000}"/>
    <cellStyle name="Heading 3 55" xfId="8285" xr:uid="{00000000-0005-0000-0000-0000322E0000}"/>
    <cellStyle name="Heading 3 55 2" xfId="8286" xr:uid="{00000000-0005-0000-0000-0000332E0000}"/>
    <cellStyle name="Heading 3 55 3" xfId="8287" xr:uid="{00000000-0005-0000-0000-0000342E0000}"/>
    <cellStyle name="Heading 3 55 4" xfId="8288" xr:uid="{00000000-0005-0000-0000-0000352E0000}"/>
    <cellStyle name="Heading 3 55 5" xfId="8289" xr:uid="{00000000-0005-0000-0000-0000362E0000}"/>
    <cellStyle name="Heading 3 56" xfId="8290" xr:uid="{00000000-0005-0000-0000-0000372E0000}"/>
    <cellStyle name="Heading 3 56 2" xfId="8291" xr:uid="{00000000-0005-0000-0000-0000382E0000}"/>
    <cellStyle name="Heading 3 56 3" xfId="8292" xr:uid="{00000000-0005-0000-0000-0000392E0000}"/>
    <cellStyle name="Heading 3 56 4" xfId="8293" xr:uid="{00000000-0005-0000-0000-00003A2E0000}"/>
    <cellStyle name="Heading 3 56 5" xfId="8294" xr:uid="{00000000-0005-0000-0000-00003B2E0000}"/>
    <cellStyle name="Heading 3 57" xfId="8295" xr:uid="{00000000-0005-0000-0000-00003C2E0000}"/>
    <cellStyle name="Heading 3 57 2" xfId="8296" xr:uid="{00000000-0005-0000-0000-00003D2E0000}"/>
    <cellStyle name="Heading 3 57 3" xfId="8297" xr:uid="{00000000-0005-0000-0000-00003E2E0000}"/>
    <cellStyle name="Heading 3 58" xfId="8298" xr:uid="{00000000-0005-0000-0000-00003F2E0000}"/>
    <cellStyle name="Heading 3 59" xfId="47912" xr:uid="{00000000-0005-0000-0000-0000402E0000}"/>
    <cellStyle name="Heading 3 6" xfId="8299" xr:uid="{00000000-0005-0000-0000-0000412E0000}"/>
    <cellStyle name="Heading 3 6 10" xfId="8300" xr:uid="{00000000-0005-0000-0000-0000422E0000}"/>
    <cellStyle name="Heading 3 6 2" xfId="8301" xr:uid="{00000000-0005-0000-0000-0000432E0000}"/>
    <cellStyle name="Heading 3 6 2 2" xfId="8302" xr:uid="{00000000-0005-0000-0000-0000442E0000}"/>
    <cellStyle name="Heading 3 6 2 2 2" xfId="8303" xr:uid="{00000000-0005-0000-0000-0000452E0000}"/>
    <cellStyle name="Heading 3 6 2 2 3" xfId="8304" xr:uid="{00000000-0005-0000-0000-0000462E0000}"/>
    <cellStyle name="Heading 3 6 2 3" xfId="8305" xr:uid="{00000000-0005-0000-0000-0000472E0000}"/>
    <cellStyle name="Heading 3 6 2 4" xfId="8306" xr:uid="{00000000-0005-0000-0000-0000482E0000}"/>
    <cellStyle name="Heading 3 6 3" xfId="8307" xr:uid="{00000000-0005-0000-0000-0000492E0000}"/>
    <cellStyle name="Heading 3 6 3 2" xfId="8308" xr:uid="{00000000-0005-0000-0000-00004A2E0000}"/>
    <cellStyle name="Heading 3 6 3 3" xfId="8309" xr:uid="{00000000-0005-0000-0000-00004B2E0000}"/>
    <cellStyle name="Heading 3 6 4" xfId="8310" xr:uid="{00000000-0005-0000-0000-00004C2E0000}"/>
    <cellStyle name="Heading 3 6 4 2" xfId="8311" xr:uid="{00000000-0005-0000-0000-00004D2E0000}"/>
    <cellStyle name="Heading 3 6 4 3" xfId="8312" xr:uid="{00000000-0005-0000-0000-00004E2E0000}"/>
    <cellStyle name="Heading 3 6 5" xfId="8313" xr:uid="{00000000-0005-0000-0000-00004F2E0000}"/>
    <cellStyle name="Heading 3 6 5 2" xfId="8314" xr:uid="{00000000-0005-0000-0000-0000502E0000}"/>
    <cellStyle name="Heading 3 6 5 3" xfId="8315" xr:uid="{00000000-0005-0000-0000-0000512E0000}"/>
    <cellStyle name="Heading 3 6 6" xfId="8316" xr:uid="{00000000-0005-0000-0000-0000522E0000}"/>
    <cellStyle name="Heading 3 6 6 2" xfId="8317" xr:uid="{00000000-0005-0000-0000-0000532E0000}"/>
    <cellStyle name="Heading 3 6 6 3" xfId="8318" xr:uid="{00000000-0005-0000-0000-0000542E0000}"/>
    <cellStyle name="Heading 3 6 7" xfId="8319" xr:uid="{00000000-0005-0000-0000-0000552E0000}"/>
    <cellStyle name="Heading 3 6 8" xfId="8320" xr:uid="{00000000-0005-0000-0000-0000562E0000}"/>
    <cellStyle name="Heading 3 6 9" xfId="8321" xr:uid="{00000000-0005-0000-0000-0000572E0000}"/>
    <cellStyle name="Heading 3 60" xfId="47913" xr:uid="{00000000-0005-0000-0000-0000582E0000}"/>
    <cellStyle name="Heading 3 61" xfId="47914" xr:uid="{00000000-0005-0000-0000-0000592E0000}"/>
    <cellStyle name="Heading 3 7" xfId="8322" xr:uid="{00000000-0005-0000-0000-00005A2E0000}"/>
    <cellStyle name="Heading 3 7 10" xfId="8323" xr:uid="{00000000-0005-0000-0000-00005B2E0000}"/>
    <cellStyle name="Heading 3 7 2" xfId="8324" xr:uid="{00000000-0005-0000-0000-00005C2E0000}"/>
    <cellStyle name="Heading 3 7 2 2" xfId="8325" xr:uid="{00000000-0005-0000-0000-00005D2E0000}"/>
    <cellStyle name="Heading 3 7 2 2 2" xfId="8326" xr:uid="{00000000-0005-0000-0000-00005E2E0000}"/>
    <cellStyle name="Heading 3 7 2 2 3" xfId="8327" xr:uid="{00000000-0005-0000-0000-00005F2E0000}"/>
    <cellStyle name="Heading 3 7 2 3" xfId="8328" xr:uid="{00000000-0005-0000-0000-0000602E0000}"/>
    <cellStyle name="Heading 3 7 2 4" xfId="8329" xr:uid="{00000000-0005-0000-0000-0000612E0000}"/>
    <cellStyle name="Heading 3 7 3" xfId="8330" xr:uid="{00000000-0005-0000-0000-0000622E0000}"/>
    <cellStyle name="Heading 3 7 3 2" xfId="8331" xr:uid="{00000000-0005-0000-0000-0000632E0000}"/>
    <cellStyle name="Heading 3 7 3 3" xfId="8332" xr:uid="{00000000-0005-0000-0000-0000642E0000}"/>
    <cellStyle name="Heading 3 7 4" xfId="8333" xr:uid="{00000000-0005-0000-0000-0000652E0000}"/>
    <cellStyle name="Heading 3 7 4 2" xfId="8334" xr:uid="{00000000-0005-0000-0000-0000662E0000}"/>
    <cellStyle name="Heading 3 7 4 3" xfId="8335" xr:uid="{00000000-0005-0000-0000-0000672E0000}"/>
    <cellStyle name="Heading 3 7 5" xfId="8336" xr:uid="{00000000-0005-0000-0000-0000682E0000}"/>
    <cellStyle name="Heading 3 7 5 2" xfId="8337" xr:uid="{00000000-0005-0000-0000-0000692E0000}"/>
    <cellStyle name="Heading 3 7 5 3" xfId="8338" xr:uid="{00000000-0005-0000-0000-00006A2E0000}"/>
    <cellStyle name="Heading 3 7 6" xfId="8339" xr:uid="{00000000-0005-0000-0000-00006B2E0000}"/>
    <cellStyle name="Heading 3 7 6 2" xfId="8340" xr:uid="{00000000-0005-0000-0000-00006C2E0000}"/>
    <cellStyle name="Heading 3 7 6 3" xfId="8341" xr:uid="{00000000-0005-0000-0000-00006D2E0000}"/>
    <cellStyle name="Heading 3 7 7" xfId="8342" xr:uid="{00000000-0005-0000-0000-00006E2E0000}"/>
    <cellStyle name="Heading 3 7 8" xfId="8343" xr:uid="{00000000-0005-0000-0000-00006F2E0000}"/>
    <cellStyle name="Heading 3 7 9" xfId="8344" xr:uid="{00000000-0005-0000-0000-0000702E0000}"/>
    <cellStyle name="Heading 3 8" xfId="8345" xr:uid="{00000000-0005-0000-0000-0000712E0000}"/>
    <cellStyle name="Heading 3 8 10" xfId="8346" xr:uid="{00000000-0005-0000-0000-0000722E0000}"/>
    <cellStyle name="Heading 3 8 2" xfId="8347" xr:uid="{00000000-0005-0000-0000-0000732E0000}"/>
    <cellStyle name="Heading 3 8 2 2" xfId="8348" xr:uid="{00000000-0005-0000-0000-0000742E0000}"/>
    <cellStyle name="Heading 3 8 2 2 2" xfId="8349" xr:uid="{00000000-0005-0000-0000-0000752E0000}"/>
    <cellStyle name="Heading 3 8 2 2 3" xfId="8350" xr:uid="{00000000-0005-0000-0000-0000762E0000}"/>
    <cellStyle name="Heading 3 8 2 3" xfId="8351" xr:uid="{00000000-0005-0000-0000-0000772E0000}"/>
    <cellStyle name="Heading 3 8 2 4" xfId="8352" xr:uid="{00000000-0005-0000-0000-0000782E0000}"/>
    <cellStyle name="Heading 3 8 3" xfId="8353" xr:uid="{00000000-0005-0000-0000-0000792E0000}"/>
    <cellStyle name="Heading 3 8 3 2" xfId="8354" xr:uid="{00000000-0005-0000-0000-00007A2E0000}"/>
    <cellStyle name="Heading 3 8 3 3" xfId="8355" xr:uid="{00000000-0005-0000-0000-00007B2E0000}"/>
    <cellStyle name="Heading 3 8 4" xfId="8356" xr:uid="{00000000-0005-0000-0000-00007C2E0000}"/>
    <cellStyle name="Heading 3 8 4 2" xfId="8357" xr:uid="{00000000-0005-0000-0000-00007D2E0000}"/>
    <cellStyle name="Heading 3 8 4 3" xfId="8358" xr:uid="{00000000-0005-0000-0000-00007E2E0000}"/>
    <cellStyle name="Heading 3 8 5" xfId="8359" xr:uid="{00000000-0005-0000-0000-00007F2E0000}"/>
    <cellStyle name="Heading 3 8 5 2" xfId="8360" xr:uid="{00000000-0005-0000-0000-0000802E0000}"/>
    <cellStyle name="Heading 3 8 5 3" xfId="8361" xr:uid="{00000000-0005-0000-0000-0000812E0000}"/>
    <cellStyle name="Heading 3 8 6" xfId="8362" xr:uid="{00000000-0005-0000-0000-0000822E0000}"/>
    <cellStyle name="Heading 3 8 6 2" xfId="8363" xr:uid="{00000000-0005-0000-0000-0000832E0000}"/>
    <cellStyle name="Heading 3 8 6 3" xfId="8364" xr:uid="{00000000-0005-0000-0000-0000842E0000}"/>
    <cellStyle name="Heading 3 8 7" xfId="8365" xr:uid="{00000000-0005-0000-0000-0000852E0000}"/>
    <cellStyle name="Heading 3 8 8" xfId="8366" xr:uid="{00000000-0005-0000-0000-0000862E0000}"/>
    <cellStyle name="Heading 3 8 9" xfId="8367" xr:uid="{00000000-0005-0000-0000-0000872E0000}"/>
    <cellStyle name="Heading 3 9" xfId="8368" xr:uid="{00000000-0005-0000-0000-0000882E0000}"/>
    <cellStyle name="Heading 3 9 10" xfId="8369" xr:uid="{00000000-0005-0000-0000-0000892E0000}"/>
    <cellStyle name="Heading 3 9 2" xfId="8370" xr:uid="{00000000-0005-0000-0000-00008A2E0000}"/>
    <cellStyle name="Heading 3 9 2 2" xfId="8371" xr:uid="{00000000-0005-0000-0000-00008B2E0000}"/>
    <cellStyle name="Heading 3 9 2 2 2" xfId="8372" xr:uid="{00000000-0005-0000-0000-00008C2E0000}"/>
    <cellStyle name="Heading 3 9 2 2 3" xfId="8373" xr:uid="{00000000-0005-0000-0000-00008D2E0000}"/>
    <cellStyle name="Heading 3 9 2 3" xfId="8374" xr:uid="{00000000-0005-0000-0000-00008E2E0000}"/>
    <cellStyle name="Heading 3 9 2 4" xfId="8375" xr:uid="{00000000-0005-0000-0000-00008F2E0000}"/>
    <cellStyle name="Heading 3 9 3" xfId="8376" xr:uid="{00000000-0005-0000-0000-0000902E0000}"/>
    <cellStyle name="Heading 3 9 3 2" xfId="8377" xr:uid="{00000000-0005-0000-0000-0000912E0000}"/>
    <cellStyle name="Heading 3 9 3 3" xfId="8378" xr:uid="{00000000-0005-0000-0000-0000922E0000}"/>
    <cellStyle name="Heading 3 9 4" xfId="8379" xr:uid="{00000000-0005-0000-0000-0000932E0000}"/>
    <cellStyle name="Heading 3 9 4 2" xfId="8380" xr:uid="{00000000-0005-0000-0000-0000942E0000}"/>
    <cellStyle name="Heading 3 9 4 3" xfId="8381" xr:uid="{00000000-0005-0000-0000-0000952E0000}"/>
    <cellStyle name="Heading 3 9 5" xfId="8382" xr:uid="{00000000-0005-0000-0000-0000962E0000}"/>
    <cellStyle name="Heading 3 9 5 2" xfId="8383" xr:uid="{00000000-0005-0000-0000-0000972E0000}"/>
    <cellStyle name="Heading 3 9 5 3" xfId="8384" xr:uid="{00000000-0005-0000-0000-0000982E0000}"/>
    <cellStyle name="Heading 3 9 6" xfId="8385" xr:uid="{00000000-0005-0000-0000-0000992E0000}"/>
    <cellStyle name="Heading 3 9 6 2" xfId="8386" xr:uid="{00000000-0005-0000-0000-00009A2E0000}"/>
    <cellStyle name="Heading 3 9 6 3" xfId="8387" xr:uid="{00000000-0005-0000-0000-00009B2E0000}"/>
    <cellStyle name="Heading 3 9 7" xfId="8388" xr:uid="{00000000-0005-0000-0000-00009C2E0000}"/>
    <cellStyle name="Heading 3 9 8" xfId="8389" xr:uid="{00000000-0005-0000-0000-00009D2E0000}"/>
    <cellStyle name="Heading 3 9 9" xfId="8390" xr:uid="{00000000-0005-0000-0000-00009E2E0000}"/>
    <cellStyle name="Heading 4 10" xfId="8391" xr:uid="{00000000-0005-0000-0000-00009F2E0000}"/>
    <cellStyle name="Heading 4 10 10" xfId="8392" xr:uid="{00000000-0005-0000-0000-0000A02E0000}"/>
    <cellStyle name="Heading 4 10 2" xfId="8393" xr:uid="{00000000-0005-0000-0000-0000A12E0000}"/>
    <cellStyle name="Heading 4 10 2 2" xfId="8394" xr:uid="{00000000-0005-0000-0000-0000A22E0000}"/>
    <cellStyle name="Heading 4 10 2 2 2" xfId="8395" xr:uid="{00000000-0005-0000-0000-0000A32E0000}"/>
    <cellStyle name="Heading 4 10 2 2 3" xfId="8396" xr:uid="{00000000-0005-0000-0000-0000A42E0000}"/>
    <cellStyle name="Heading 4 10 2 3" xfId="8397" xr:uid="{00000000-0005-0000-0000-0000A52E0000}"/>
    <cellStyle name="Heading 4 10 2 4" xfId="8398" xr:uid="{00000000-0005-0000-0000-0000A62E0000}"/>
    <cellStyle name="Heading 4 10 3" xfId="8399" xr:uid="{00000000-0005-0000-0000-0000A72E0000}"/>
    <cellStyle name="Heading 4 10 3 2" xfId="8400" xr:uid="{00000000-0005-0000-0000-0000A82E0000}"/>
    <cellStyle name="Heading 4 10 3 3" xfId="8401" xr:uid="{00000000-0005-0000-0000-0000A92E0000}"/>
    <cellStyle name="Heading 4 10 4" xfId="8402" xr:uid="{00000000-0005-0000-0000-0000AA2E0000}"/>
    <cellStyle name="Heading 4 10 4 2" xfId="8403" xr:uid="{00000000-0005-0000-0000-0000AB2E0000}"/>
    <cellStyle name="Heading 4 10 4 3" xfId="8404" xr:uid="{00000000-0005-0000-0000-0000AC2E0000}"/>
    <cellStyle name="Heading 4 10 5" xfId="8405" xr:uid="{00000000-0005-0000-0000-0000AD2E0000}"/>
    <cellStyle name="Heading 4 10 5 2" xfId="8406" xr:uid="{00000000-0005-0000-0000-0000AE2E0000}"/>
    <cellStyle name="Heading 4 10 5 3" xfId="8407" xr:uid="{00000000-0005-0000-0000-0000AF2E0000}"/>
    <cellStyle name="Heading 4 10 6" xfId="8408" xr:uid="{00000000-0005-0000-0000-0000B02E0000}"/>
    <cellStyle name="Heading 4 10 6 2" xfId="8409" xr:uid="{00000000-0005-0000-0000-0000B12E0000}"/>
    <cellStyle name="Heading 4 10 6 3" xfId="8410" xr:uid="{00000000-0005-0000-0000-0000B22E0000}"/>
    <cellStyle name="Heading 4 10 7" xfId="8411" xr:uid="{00000000-0005-0000-0000-0000B32E0000}"/>
    <cellStyle name="Heading 4 10 8" xfId="8412" xr:uid="{00000000-0005-0000-0000-0000B42E0000}"/>
    <cellStyle name="Heading 4 10 9" xfId="8413" xr:uid="{00000000-0005-0000-0000-0000B52E0000}"/>
    <cellStyle name="Heading 4 11" xfId="8414" xr:uid="{00000000-0005-0000-0000-0000B62E0000}"/>
    <cellStyle name="Heading 4 11 10" xfId="8415" xr:uid="{00000000-0005-0000-0000-0000B72E0000}"/>
    <cellStyle name="Heading 4 11 2" xfId="8416" xr:uid="{00000000-0005-0000-0000-0000B82E0000}"/>
    <cellStyle name="Heading 4 11 2 2" xfId="8417" xr:uid="{00000000-0005-0000-0000-0000B92E0000}"/>
    <cellStyle name="Heading 4 11 2 2 2" xfId="8418" xr:uid="{00000000-0005-0000-0000-0000BA2E0000}"/>
    <cellStyle name="Heading 4 11 2 2 3" xfId="8419" xr:uid="{00000000-0005-0000-0000-0000BB2E0000}"/>
    <cellStyle name="Heading 4 11 2 3" xfId="8420" xr:uid="{00000000-0005-0000-0000-0000BC2E0000}"/>
    <cellStyle name="Heading 4 11 2 4" xfId="8421" xr:uid="{00000000-0005-0000-0000-0000BD2E0000}"/>
    <cellStyle name="Heading 4 11 3" xfId="8422" xr:uid="{00000000-0005-0000-0000-0000BE2E0000}"/>
    <cellStyle name="Heading 4 11 3 2" xfId="8423" xr:uid="{00000000-0005-0000-0000-0000BF2E0000}"/>
    <cellStyle name="Heading 4 11 3 3" xfId="8424" xr:uid="{00000000-0005-0000-0000-0000C02E0000}"/>
    <cellStyle name="Heading 4 11 4" xfId="8425" xr:uid="{00000000-0005-0000-0000-0000C12E0000}"/>
    <cellStyle name="Heading 4 11 4 2" xfId="8426" xr:uid="{00000000-0005-0000-0000-0000C22E0000}"/>
    <cellStyle name="Heading 4 11 4 3" xfId="8427" xr:uid="{00000000-0005-0000-0000-0000C32E0000}"/>
    <cellStyle name="Heading 4 11 5" xfId="8428" xr:uid="{00000000-0005-0000-0000-0000C42E0000}"/>
    <cellStyle name="Heading 4 11 5 2" xfId="8429" xr:uid="{00000000-0005-0000-0000-0000C52E0000}"/>
    <cellStyle name="Heading 4 11 5 3" xfId="8430" xr:uid="{00000000-0005-0000-0000-0000C62E0000}"/>
    <cellStyle name="Heading 4 11 6" xfId="8431" xr:uid="{00000000-0005-0000-0000-0000C72E0000}"/>
    <cellStyle name="Heading 4 11 6 2" xfId="8432" xr:uid="{00000000-0005-0000-0000-0000C82E0000}"/>
    <cellStyle name="Heading 4 11 6 3" xfId="8433" xr:uid="{00000000-0005-0000-0000-0000C92E0000}"/>
    <cellStyle name="Heading 4 11 7" xfId="8434" xr:uid="{00000000-0005-0000-0000-0000CA2E0000}"/>
    <cellStyle name="Heading 4 11 8" xfId="8435" xr:uid="{00000000-0005-0000-0000-0000CB2E0000}"/>
    <cellStyle name="Heading 4 11 9" xfId="8436" xr:uid="{00000000-0005-0000-0000-0000CC2E0000}"/>
    <cellStyle name="Heading 4 12" xfId="8437" xr:uid="{00000000-0005-0000-0000-0000CD2E0000}"/>
    <cellStyle name="Heading 4 12 10" xfId="8438" xr:uid="{00000000-0005-0000-0000-0000CE2E0000}"/>
    <cellStyle name="Heading 4 12 2" xfId="8439" xr:uid="{00000000-0005-0000-0000-0000CF2E0000}"/>
    <cellStyle name="Heading 4 12 2 2" xfId="8440" xr:uid="{00000000-0005-0000-0000-0000D02E0000}"/>
    <cellStyle name="Heading 4 12 2 2 2" xfId="8441" xr:uid="{00000000-0005-0000-0000-0000D12E0000}"/>
    <cellStyle name="Heading 4 12 2 2 3" xfId="8442" xr:uid="{00000000-0005-0000-0000-0000D22E0000}"/>
    <cellStyle name="Heading 4 12 2 3" xfId="8443" xr:uid="{00000000-0005-0000-0000-0000D32E0000}"/>
    <cellStyle name="Heading 4 12 2 4" xfId="8444" xr:uid="{00000000-0005-0000-0000-0000D42E0000}"/>
    <cellStyle name="Heading 4 12 3" xfId="8445" xr:uid="{00000000-0005-0000-0000-0000D52E0000}"/>
    <cellStyle name="Heading 4 12 3 2" xfId="8446" xr:uid="{00000000-0005-0000-0000-0000D62E0000}"/>
    <cellStyle name="Heading 4 12 3 3" xfId="8447" xr:uid="{00000000-0005-0000-0000-0000D72E0000}"/>
    <cellStyle name="Heading 4 12 4" xfId="8448" xr:uid="{00000000-0005-0000-0000-0000D82E0000}"/>
    <cellStyle name="Heading 4 12 4 2" xfId="8449" xr:uid="{00000000-0005-0000-0000-0000D92E0000}"/>
    <cellStyle name="Heading 4 12 4 3" xfId="8450" xr:uid="{00000000-0005-0000-0000-0000DA2E0000}"/>
    <cellStyle name="Heading 4 12 5" xfId="8451" xr:uid="{00000000-0005-0000-0000-0000DB2E0000}"/>
    <cellStyle name="Heading 4 12 5 2" xfId="8452" xr:uid="{00000000-0005-0000-0000-0000DC2E0000}"/>
    <cellStyle name="Heading 4 12 5 3" xfId="8453" xr:uid="{00000000-0005-0000-0000-0000DD2E0000}"/>
    <cellStyle name="Heading 4 12 6" xfId="8454" xr:uid="{00000000-0005-0000-0000-0000DE2E0000}"/>
    <cellStyle name="Heading 4 12 6 2" xfId="8455" xr:uid="{00000000-0005-0000-0000-0000DF2E0000}"/>
    <cellStyle name="Heading 4 12 6 3" xfId="8456" xr:uid="{00000000-0005-0000-0000-0000E02E0000}"/>
    <cellStyle name="Heading 4 12 7" xfId="8457" xr:uid="{00000000-0005-0000-0000-0000E12E0000}"/>
    <cellStyle name="Heading 4 12 8" xfId="8458" xr:uid="{00000000-0005-0000-0000-0000E22E0000}"/>
    <cellStyle name="Heading 4 12 9" xfId="8459" xr:uid="{00000000-0005-0000-0000-0000E32E0000}"/>
    <cellStyle name="Heading 4 13" xfId="8460" xr:uid="{00000000-0005-0000-0000-0000E42E0000}"/>
    <cellStyle name="Heading 4 13 10" xfId="8461" xr:uid="{00000000-0005-0000-0000-0000E52E0000}"/>
    <cellStyle name="Heading 4 13 2" xfId="8462" xr:uid="{00000000-0005-0000-0000-0000E62E0000}"/>
    <cellStyle name="Heading 4 13 2 2" xfId="8463" xr:uid="{00000000-0005-0000-0000-0000E72E0000}"/>
    <cellStyle name="Heading 4 13 2 2 2" xfId="8464" xr:uid="{00000000-0005-0000-0000-0000E82E0000}"/>
    <cellStyle name="Heading 4 13 2 2 3" xfId="8465" xr:uid="{00000000-0005-0000-0000-0000E92E0000}"/>
    <cellStyle name="Heading 4 13 2 3" xfId="8466" xr:uid="{00000000-0005-0000-0000-0000EA2E0000}"/>
    <cellStyle name="Heading 4 13 2 4" xfId="8467" xr:uid="{00000000-0005-0000-0000-0000EB2E0000}"/>
    <cellStyle name="Heading 4 13 3" xfId="8468" xr:uid="{00000000-0005-0000-0000-0000EC2E0000}"/>
    <cellStyle name="Heading 4 13 3 2" xfId="8469" xr:uid="{00000000-0005-0000-0000-0000ED2E0000}"/>
    <cellStyle name="Heading 4 13 3 3" xfId="8470" xr:uid="{00000000-0005-0000-0000-0000EE2E0000}"/>
    <cellStyle name="Heading 4 13 4" xfId="8471" xr:uid="{00000000-0005-0000-0000-0000EF2E0000}"/>
    <cellStyle name="Heading 4 13 4 2" xfId="8472" xr:uid="{00000000-0005-0000-0000-0000F02E0000}"/>
    <cellStyle name="Heading 4 13 4 3" xfId="8473" xr:uid="{00000000-0005-0000-0000-0000F12E0000}"/>
    <cellStyle name="Heading 4 13 5" xfId="8474" xr:uid="{00000000-0005-0000-0000-0000F22E0000}"/>
    <cellStyle name="Heading 4 13 5 2" xfId="8475" xr:uid="{00000000-0005-0000-0000-0000F32E0000}"/>
    <cellStyle name="Heading 4 13 5 3" xfId="8476" xr:uid="{00000000-0005-0000-0000-0000F42E0000}"/>
    <cellStyle name="Heading 4 13 6" xfId="8477" xr:uid="{00000000-0005-0000-0000-0000F52E0000}"/>
    <cellStyle name="Heading 4 13 6 2" xfId="8478" xr:uid="{00000000-0005-0000-0000-0000F62E0000}"/>
    <cellStyle name="Heading 4 13 6 3" xfId="8479" xr:uid="{00000000-0005-0000-0000-0000F72E0000}"/>
    <cellStyle name="Heading 4 13 7" xfId="8480" xr:uid="{00000000-0005-0000-0000-0000F82E0000}"/>
    <cellStyle name="Heading 4 13 8" xfId="8481" xr:uid="{00000000-0005-0000-0000-0000F92E0000}"/>
    <cellStyle name="Heading 4 13 9" xfId="8482" xr:uid="{00000000-0005-0000-0000-0000FA2E0000}"/>
    <cellStyle name="Heading 4 14" xfId="8483" xr:uid="{00000000-0005-0000-0000-0000FB2E0000}"/>
    <cellStyle name="Heading 4 14 10" xfId="8484" xr:uid="{00000000-0005-0000-0000-0000FC2E0000}"/>
    <cellStyle name="Heading 4 14 2" xfId="8485" xr:uid="{00000000-0005-0000-0000-0000FD2E0000}"/>
    <cellStyle name="Heading 4 14 2 2" xfId="8486" xr:uid="{00000000-0005-0000-0000-0000FE2E0000}"/>
    <cellStyle name="Heading 4 14 2 2 2" xfId="8487" xr:uid="{00000000-0005-0000-0000-0000FF2E0000}"/>
    <cellStyle name="Heading 4 14 2 2 3" xfId="8488" xr:uid="{00000000-0005-0000-0000-0000002F0000}"/>
    <cellStyle name="Heading 4 14 2 3" xfId="8489" xr:uid="{00000000-0005-0000-0000-0000012F0000}"/>
    <cellStyle name="Heading 4 14 2 4" xfId="8490" xr:uid="{00000000-0005-0000-0000-0000022F0000}"/>
    <cellStyle name="Heading 4 14 3" xfId="8491" xr:uid="{00000000-0005-0000-0000-0000032F0000}"/>
    <cellStyle name="Heading 4 14 3 2" xfId="8492" xr:uid="{00000000-0005-0000-0000-0000042F0000}"/>
    <cellStyle name="Heading 4 14 3 3" xfId="8493" xr:uid="{00000000-0005-0000-0000-0000052F0000}"/>
    <cellStyle name="Heading 4 14 4" xfId="8494" xr:uid="{00000000-0005-0000-0000-0000062F0000}"/>
    <cellStyle name="Heading 4 14 4 2" xfId="8495" xr:uid="{00000000-0005-0000-0000-0000072F0000}"/>
    <cellStyle name="Heading 4 14 4 3" xfId="8496" xr:uid="{00000000-0005-0000-0000-0000082F0000}"/>
    <cellStyle name="Heading 4 14 5" xfId="8497" xr:uid="{00000000-0005-0000-0000-0000092F0000}"/>
    <cellStyle name="Heading 4 14 5 2" xfId="8498" xr:uid="{00000000-0005-0000-0000-00000A2F0000}"/>
    <cellStyle name="Heading 4 14 5 3" xfId="8499" xr:uid="{00000000-0005-0000-0000-00000B2F0000}"/>
    <cellStyle name="Heading 4 14 6" xfId="8500" xr:uid="{00000000-0005-0000-0000-00000C2F0000}"/>
    <cellStyle name="Heading 4 14 6 2" xfId="8501" xr:uid="{00000000-0005-0000-0000-00000D2F0000}"/>
    <cellStyle name="Heading 4 14 6 3" xfId="8502" xr:uid="{00000000-0005-0000-0000-00000E2F0000}"/>
    <cellStyle name="Heading 4 14 7" xfId="8503" xr:uid="{00000000-0005-0000-0000-00000F2F0000}"/>
    <cellStyle name="Heading 4 14 8" xfId="8504" xr:uid="{00000000-0005-0000-0000-0000102F0000}"/>
    <cellStyle name="Heading 4 14 9" xfId="8505" xr:uid="{00000000-0005-0000-0000-0000112F0000}"/>
    <cellStyle name="Heading 4 15" xfId="8506" xr:uid="{00000000-0005-0000-0000-0000122F0000}"/>
    <cellStyle name="Heading 4 15 10" xfId="8507" xr:uid="{00000000-0005-0000-0000-0000132F0000}"/>
    <cellStyle name="Heading 4 15 2" xfId="8508" xr:uid="{00000000-0005-0000-0000-0000142F0000}"/>
    <cellStyle name="Heading 4 15 2 2" xfId="8509" xr:uid="{00000000-0005-0000-0000-0000152F0000}"/>
    <cellStyle name="Heading 4 15 2 2 2" xfId="8510" xr:uid="{00000000-0005-0000-0000-0000162F0000}"/>
    <cellStyle name="Heading 4 15 2 2 3" xfId="8511" xr:uid="{00000000-0005-0000-0000-0000172F0000}"/>
    <cellStyle name="Heading 4 15 2 3" xfId="8512" xr:uid="{00000000-0005-0000-0000-0000182F0000}"/>
    <cellStyle name="Heading 4 15 2 4" xfId="8513" xr:uid="{00000000-0005-0000-0000-0000192F0000}"/>
    <cellStyle name="Heading 4 15 3" xfId="8514" xr:uid="{00000000-0005-0000-0000-00001A2F0000}"/>
    <cellStyle name="Heading 4 15 3 2" xfId="8515" xr:uid="{00000000-0005-0000-0000-00001B2F0000}"/>
    <cellStyle name="Heading 4 15 3 3" xfId="8516" xr:uid="{00000000-0005-0000-0000-00001C2F0000}"/>
    <cellStyle name="Heading 4 15 4" xfId="8517" xr:uid="{00000000-0005-0000-0000-00001D2F0000}"/>
    <cellStyle name="Heading 4 15 4 2" xfId="8518" xr:uid="{00000000-0005-0000-0000-00001E2F0000}"/>
    <cellStyle name="Heading 4 15 4 3" xfId="8519" xr:uid="{00000000-0005-0000-0000-00001F2F0000}"/>
    <cellStyle name="Heading 4 15 5" xfId="8520" xr:uid="{00000000-0005-0000-0000-0000202F0000}"/>
    <cellStyle name="Heading 4 15 5 2" xfId="8521" xr:uid="{00000000-0005-0000-0000-0000212F0000}"/>
    <cellStyle name="Heading 4 15 5 3" xfId="8522" xr:uid="{00000000-0005-0000-0000-0000222F0000}"/>
    <cellStyle name="Heading 4 15 6" xfId="8523" xr:uid="{00000000-0005-0000-0000-0000232F0000}"/>
    <cellStyle name="Heading 4 15 6 2" xfId="8524" xr:uid="{00000000-0005-0000-0000-0000242F0000}"/>
    <cellStyle name="Heading 4 15 6 3" xfId="8525" xr:uid="{00000000-0005-0000-0000-0000252F0000}"/>
    <cellStyle name="Heading 4 15 7" xfId="8526" xr:uid="{00000000-0005-0000-0000-0000262F0000}"/>
    <cellStyle name="Heading 4 15 8" xfId="8527" xr:uid="{00000000-0005-0000-0000-0000272F0000}"/>
    <cellStyle name="Heading 4 15 9" xfId="8528" xr:uid="{00000000-0005-0000-0000-0000282F0000}"/>
    <cellStyle name="Heading 4 16" xfId="8529" xr:uid="{00000000-0005-0000-0000-0000292F0000}"/>
    <cellStyle name="Heading 4 16 10" xfId="8530" xr:uid="{00000000-0005-0000-0000-00002A2F0000}"/>
    <cellStyle name="Heading 4 16 2" xfId="8531" xr:uid="{00000000-0005-0000-0000-00002B2F0000}"/>
    <cellStyle name="Heading 4 16 2 2" xfId="8532" xr:uid="{00000000-0005-0000-0000-00002C2F0000}"/>
    <cellStyle name="Heading 4 16 2 2 2" xfId="8533" xr:uid="{00000000-0005-0000-0000-00002D2F0000}"/>
    <cellStyle name="Heading 4 16 2 2 3" xfId="8534" xr:uid="{00000000-0005-0000-0000-00002E2F0000}"/>
    <cellStyle name="Heading 4 16 2 3" xfId="8535" xr:uid="{00000000-0005-0000-0000-00002F2F0000}"/>
    <cellStyle name="Heading 4 16 2 4" xfId="8536" xr:uid="{00000000-0005-0000-0000-0000302F0000}"/>
    <cellStyle name="Heading 4 16 3" xfId="8537" xr:uid="{00000000-0005-0000-0000-0000312F0000}"/>
    <cellStyle name="Heading 4 16 3 2" xfId="8538" xr:uid="{00000000-0005-0000-0000-0000322F0000}"/>
    <cellStyle name="Heading 4 16 3 3" xfId="8539" xr:uid="{00000000-0005-0000-0000-0000332F0000}"/>
    <cellStyle name="Heading 4 16 4" xfId="8540" xr:uid="{00000000-0005-0000-0000-0000342F0000}"/>
    <cellStyle name="Heading 4 16 4 2" xfId="8541" xr:uid="{00000000-0005-0000-0000-0000352F0000}"/>
    <cellStyle name="Heading 4 16 4 3" xfId="8542" xr:uid="{00000000-0005-0000-0000-0000362F0000}"/>
    <cellStyle name="Heading 4 16 5" xfId="8543" xr:uid="{00000000-0005-0000-0000-0000372F0000}"/>
    <cellStyle name="Heading 4 16 5 2" xfId="8544" xr:uid="{00000000-0005-0000-0000-0000382F0000}"/>
    <cellStyle name="Heading 4 16 5 3" xfId="8545" xr:uid="{00000000-0005-0000-0000-0000392F0000}"/>
    <cellStyle name="Heading 4 16 6" xfId="8546" xr:uid="{00000000-0005-0000-0000-00003A2F0000}"/>
    <cellStyle name="Heading 4 16 6 2" xfId="8547" xr:uid="{00000000-0005-0000-0000-00003B2F0000}"/>
    <cellStyle name="Heading 4 16 6 3" xfId="8548" xr:uid="{00000000-0005-0000-0000-00003C2F0000}"/>
    <cellStyle name="Heading 4 16 7" xfId="8549" xr:uid="{00000000-0005-0000-0000-00003D2F0000}"/>
    <cellStyle name="Heading 4 16 8" xfId="8550" xr:uid="{00000000-0005-0000-0000-00003E2F0000}"/>
    <cellStyle name="Heading 4 16 9" xfId="8551" xr:uid="{00000000-0005-0000-0000-00003F2F0000}"/>
    <cellStyle name="Heading 4 17" xfId="8552" xr:uid="{00000000-0005-0000-0000-0000402F0000}"/>
    <cellStyle name="Heading 4 17 10" xfId="8553" xr:uid="{00000000-0005-0000-0000-0000412F0000}"/>
    <cellStyle name="Heading 4 17 2" xfId="8554" xr:uid="{00000000-0005-0000-0000-0000422F0000}"/>
    <cellStyle name="Heading 4 17 2 2" xfId="8555" xr:uid="{00000000-0005-0000-0000-0000432F0000}"/>
    <cellStyle name="Heading 4 17 2 2 2" xfId="8556" xr:uid="{00000000-0005-0000-0000-0000442F0000}"/>
    <cellStyle name="Heading 4 17 2 2 3" xfId="8557" xr:uid="{00000000-0005-0000-0000-0000452F0000}"/>
    <cellStyle name="Heading 4 17 2 3" xfId="8558" xr:uid="{00000000-0005-0000-0000-0000462F0000}"/>
    <cellStyle name="Heading 4 17 2 4" xfId="8559" xr:uid="{00000000-0005-0000-0000-0000472F0000}"/>
    <cellStyle name="Heading 4 17 3" xfId="8560" xr:uid="{00000000-0005-0000-0000-0000482F0000}"/>
    <cellStyle name="Heading 4 17 3 2" xfId="8561" xr:uid="{00000000-0005-0000-0000-0000492F0000}"/>
    <cellStyle name="Heading 4 17 3 3" xfId="8562" xr:uid="{00000000-0005-0000-0000-00004A2F0000}"/>
    <cellStyle name="Heading 4 17 4" xfId="8563" xr:uid="{00000000-0005-0000-0000-00004B2F0000}"/>
    <cellStyle name="Heading 4 17 4 2" xfId="8564" xr:uid="{00000000-0005-0000-0000-00004C2F0000}"/>
    <cellStyle name="Heading 4 17 4 3" xfId="8565" xr:uid="{00000000-0005-0000-0000-00004D2F0000}"/>
    <cellStyle name="Heading 4 17 5" xfId="8566" xr:uid="{00000000-0005-0000-0000-00004E2F0000}"/>
    <cellStyle name="Heading 4 17 5 2" xfId="8567" xr:uid="{00000000-0005-0000-0000-00004F2F0000}"/>
    <cellStyle name="Heading 4 17 5 3" xfId="8568" xr:uid="{00000000-0005-0000-0000-0000502F0000}"/>
    <cellStyle name="Heading 4 17 6" xfId="8569" xr:uid="{00000000-0005-0000-0000-0000512F0000}"/>
    <cellStyle name="Heading 4 17 6 2" xfId="8570" xr:uid="{00000000-0005-0000-0000-0000522F0000}"/>
    <cellStyle name="Heading 4 17 6 3" xfId="8571" xr:uid="{00000000-0005-0000-0000-0000532F0000}"/>
    <cellStyle name="Heading 4 17 7" xfId="8572" xr:uid="{00000000-0005-0000-0000-0000542F0000}"/>
    <cellStyle name="Heading 4 17 8" xfId="8573" xr:uid="{00000000-0005-0000-0000-0000552F0000}"/>
    <cellStyle name="Heading 4 17 9" xfId="8574" xr:uid="{00000000-0005-0000-0000-0000562F0000}"/>
    <cellStyle name="Heading 4 18" xfId="8575" xr:uid="{00000000-0005-0000-0000-0000572F0000}"/>
    <cellStyle name="Heading 4 18 10" xfId="8576" xr:uid="{00000000-0005-0000-0000-0000582F0000}"/>
    <cellStyle name="Heading 4 18 2" xfId="8577" xr:uid="{00000000-0005-0000-0000-0000592F0000}"/>
    <cellStyle name="Heading 4 18 2 2" xfId="8578" xr:uid="{00000000-0005-0000-0000-00005A2F0000}"/>
    <cellStyle name="Heading 4 18 2 2 2" xfId="8579" xr:uid="{00000000-0005-0000-0000-00005B2F0000}"/>
    <cellStyle name="Heading 4 18 2 2 3" xfId="8580" xr:uid="{00000000-0005-0000-0000-00005C2F0000}"/>
    <cellStyle name="Heading 4 18 2 3" xfId="8581" xr:uid="{00000000-0005-0000-0000-00005D2F0000}"/>
    <cellStyle name="Heading 4 18 2 4" xfId="8582" xr:uid="{00000000-0005-0000-0000-00005E2F0000}"/>
    <cellStyle name="Heading 4 18 3" xfId="8583" xr:uid="{00000000-0005-0000-0000-00005F2F0000}"/>
    <cellStyle name="Heading 4 18 3 2" xfId="8584" xr:uid="{00000000-0005-0000-0000-0000602F0000}"/>
    <cellStyle name="Heading 4 18 3 3" xfId="8585" xr:uid="{00000000-0005-0000-0000-0000612F0000}"/>
    <cellStyle name="Heading 4 18 4" xfId="8586" xr:uid="{00000000-0005-0000-0000-0000622F0000}"/>
    <cellStyle name="Heading 4 18 4 2" xfId="8587" xr:uid="{00000000-0005-0000-0000-0000632F0000}"/>
    <cellStyle name="Heading 4 18 4 3" xfId="8588" xr:uid="{00000000-0005-0000-0000-0000642F0000}"/>
    <cellStyle name="Heading 4 18 5" xfId="8589" xr:uid="{00000000-0005-0000-0000-0000652F0000}"/>
    <cellStyle name="Heading 4 18 5 2" xfId="8590" xr:uid="{00000000-0005-0000-0000-0000662F0000}"/>
    <cellStyle name="Heading 4 18 5 3" xfId="8591" xr:uid="{00000000-0005-0000-0000-0000672F0000}"/>
    <cellStyle name="Heading 4 18 6" xfId="8592" xr:uid="{00000000-0005-0000-0000-0000682F0000}"/>
    <cellStyle name="Heading 4 18 6 2" xfId="8593" xr:uid="{00000000-0005-0000-0000-0000692F0000}"/>
    <cellStyle name="Heading 4 18 6 3" xfId="8594" xr:uid="{00000000-0005-0000-0000-00006A2F0000}"/>
    <cellStyle name="Heading 4 18 7" xfId="8595" xr:uid="{00000000-0005-0000-0000-00006B2F0000}"/>
    <cellStyle name="Heading 4 18 8" xfId="8596" xr:uid="{00000000-0005-0000-0000-00006C2F0000}"/>
    <cellStyle name="Heading 4 18 9" xfId="8597" xr:uid="{00000000-0005-0000-0000-00006D2F0000}"/>
    <cellStyle name="Heading 4 19" xfId="8598" xr:uid="{00000000-0005-0000-0000-00006E2F0000}"/>
    <cellStyle name="Heading 4 19 10" xfId="8599" xr:uid="{00000000-0005-0000-0000-00006F2F0000}"/>
    <cellStyle name="Heading 4 19 2" xfId="8600" xr:uid="{00000000-0005-0000-0000-0000702F0000}"/>
    <cellStyle name="Heading 4 19 2 2" xfId="8601" xr:uid="{00000000-0005-0000-0000-0000712F0000}"/>
    <cellStyle name="Heading 4 19 2 2 2" xfId="8602" xr:uid="{00000000-0005-0000-0000-0000722F0000}"/>
    <cellStyle name="Heading 4 19 2 2 3" xfId="8603" xr:uid="{00000000-0005-0000-0000-0000732F0000}"/>
    <cellStyle name="Heading 4 19 2 3" xfId="8604" xr:uid="{00000000-0005-0000-0000-0000742F0000}"/>
    <cellStyle name="Heading 4 19 2 4" xfId="8605" xr:uid="{00000000-0005-0000-0000-0000752F0000}"/>
    <cellStyle name="Heading 4 19 3" xfId="8606" xr:uid="{00000000-0005-0000-0000-0000762F0000}"/>
    <cellStyle name="Heading 4 19 3 2" xfId="8607" xr:uid="{00000000-0005-0000-0000-0000772F0000}"/>
    <cellStyle name="Heading 4 19 3 3" xfId="8608" xr:uid="{00000000-0005-0000-0000-0000782F0000}"/>
    <cellStyle name="Heading 4 19 4" xfId="8609" xr:uid="{00000000-0005-0000-0000-0000792F0000}"/>
    <cellStyle name="Heading 4 19 4 2" xfId="8610" xr:uid="{00000000-0005-0000-0000-00007A2F0000}"/>
    <cellStyle name="Heading 4 19 4 3" xfId="8611" xr:uid="{00000000-0005-0000-0000-00007B2F0000}"/>
    <cellStyle name="Heading 4 19 5" xfId="8612" xr:uid="{00000000-0005-0000-0000-00007C2F0000}"/>
    <cellStyle name="Heading 4 19 5 2" xfId="8613" xr:uid="{00000000-0005-0000-0000-00007D2F0000}"/>
    <cellStyle name="Heading 4 19 5 3" xfId="8614" xr:uid="{00000000-0005-0000-0000-00007E2F0000}"/>
    <cellStyle name="Heading 4 19 6" xfId="8615" xr:uid="{00000000-0005-0000-0000-00007F2F0000}"/>
    <cellStyle name="Heading 4 19 6 2" xfId="8616" xr:uid="{00000000-0005-0000-0000-0000802F0000}"/>
    <cellStyle name="Heading 4 19 6 3" xfId="8617" xr:uid="{00000000-0005-0000-0000-0000812F0000}"/>
    <cellStyle name="Heading 4 19 7" xfId="8618" xr:uid="{00000000-0005-0000-0000-0000822F0000}"/>
    <cellStyle name="Heading 4 19 8" xfId="8619" xr:uid="{00000000-0005-0000-0000-0000832F0000}"/>
    <cellStyle name="Heading 4 19 9" xfId="8620" xr:uid="{00000000-0005-0000-0000-0000842F0000}"/>
    <cellStyle name="Heading 4 2" xfId="88" xr:uid="{00000000-0005-0000-0000-0000852F0000}"/>
    <cellStyle name="Heading 4 2 10" xfId="8621" xr:uid="{00000000-0005-0000-0000-0000862F0000}"/>
    <cellStyle name="Heading 4 2 11" xfId="8622" xr:uid="{00000000-0005-0000-0000-0000872F0000}"/>
    <cellStyle name="Heading 4 2 2" xfId="8623" xr:uid="{00000000-0005-0000-0000-0000882F0000}"/>
    <cellStyle name="Heading 4 2 2 2" xfId="8624" xr:uid="{00000000-0005-0000-0000-0000892F0000}"/>
    <cellStyle name="Heading 4 2 2 2 2" xfId="8625" xr:uid="{00000000-0005-0000-0000-00008A2F0000}"/>
    <cellStyle name="Heading 4 2 2 2 3" xfId="8626" xr:uid="{00000000-0005-0000-0000-00008B2F0000}"/>
    <cellStyle name="Heading 4 2 2 3" xfId="8627" xr:uid="{00000000-0005-0000-0000-00008C2F0000}"/>
    <cellStyle name="Heading 4 2 2 4" xfId="8628" xr:uid="{00000000-0005-0000-0000-00008D2F0000}"/>
    <cellStyle name="Heading 4 2 2 5" xfId="8629" xr:uid="{00000000-0005-0000-0000-00008E2F0000}"/>
    <cellStyle name="Heading 4 2 2 6" xfId="8630" xr:uid="{00000000-0005-0000-0000-00008F2F0000}"/>
    <cellStyle name="Heading 4 2 3" xfId="8631" xr:uid="{00000000-0005-0000-0000-0000902F0000}"/>
    <cellStyle name="Heading 4 2 3 2" xfId="8632" xr:uid="{00000000-0005-0000-0000-0000912F0000}"/>
    <cellStyle name="Heading 4 2 3 2 2" xfId="8633" xr:uid="{00000000-0005-0000-0000-0000922F0000}"/>
    <cellStyle name="Heading 4 2 3 2 3" xfId="8634" xr:uid="{00000000-0005-0000-0000-0000932F0000}"/>
    <cellStyle name="Heading 4 2 3 3" xfId="8635" xr:uid="{00000000-0005-0000-0000-0000942F0000}"/>
    <cellStyle name="Heading 4 2 3 4" xfId="8636" xr:uid="{00000000-0005-0000-0000-0000952F0000}"/>
    <cellStyle name="Heading 4 2 3 5" xfId="8637" xr:uid="{00000000-0005-0000-0000-0000962F0000}"/>
    <cellStyle name="Heading 4 2 3 6" xfId="8638" xr:uid="{00000000-0005-0000-0000-0000972F0000}"/>
    <cellStyle name="Heading 4 2 4" xfId="8639" xr:uid="{00000000-0005-0000-0000-0000982F0000}"/>
    <cellStyle name="Heading 4 2 4 2" xfId="8640" xr:uid="{00000000-0005-0000-0000-0000992F0000}"/>
    <cellStyle name="Heading 4 2 4 3" xfId="8641" xr:uid="{00000000-0005-0000-0000-00009A2F0000}"/>
    <cellStyle name="Heading 4 2 5" xfId="8642" xr:uid="{00000000-0005-0000-0000-00009B2F0000}"/>
    <cellStyle name="Heading 4 2 5 2" xfId="8643" xr:uid="{00000000-0005-0000-0000-00009C2F0000}"/>
    <cellStyle name="Heading 4 2 5 3" xfId="8644" xr:uid="{00000000-0005-0000-0000-00009D2F0000}"/>
    <cellStyle name="Heading 4 2 6" xfId="8645" xr:uid="{00000000-0005-0000-0000-00009E2F0000}"/>
    <cellStyle name="Heading 4 2 6 2" xfId="8646" xr:uid="{00000000-0005-0000-0000-00009F2F0000}"/>
    <cellStyle name="Heading 4 2 6 3" xfId="8647" xr:uid="{00000000-0005-0000-0000-0000A02F0000}"/>
    <cellStyle name="Heading 4 2 7" xfId="8648" xr:uid="{00000000-0005-0000-0000-0000A12F0000}"/>
    <cellStyle name="Heading 4 2 7 2" xfId="8649" xr:uid="{00000000-0005-0000-0000-0000A22F0000}"/>
    <cellStyle name="Heading 4 2 7 3" xfId="8650" xr:uid="{00000000-0005-0000-0000-0000A32F0000}"/>
    <cellStyle name="Heading 4 2 8" xfId="8651" xr:uid="{00000000-0005-0000-0000-0000A42F0000}"/>
    <cellStyle name="Heading 4 2 9" xfId="8652" xr:uid="{00000000-0005-0000-0000-0000A52F0000}"/>
    <cellStyle name="Heading 4 20" xfId="8653" xr:uid="{00000000-0005-0000-0000-0000A62F0000}"/>
    <cellStyle name="Heading 4 20 10" xfId="8654" xr:uid="{00000000-0005-0000-0000-0000A72F0000}"/>
    <cellStyle name="Heading 4 20 2" xfId="8655" xr:uid="{00000000-0005-0000-0000-0000A82F0000}"/>
    <cellStyle name="Heading 4 20 2 2" xfId="8656" xr:uid="{00000000-0005-0000-0000-0000A92F0000}"/>
    <cellStyle name="Heading 4 20 2 2 2" xfId="8657" xr:uid="{00000000-0005-0000-0000-0000AA2F0000}"/>
    <cellStyle name="Heading 4 20 2 2 3" xfId="8658" xr:uid="{00000000-0005-0000-0000-0000AB2F0000}"/>
    <cellStyle name="Heading 4 20 2 3" xfId="8659" xr:uid="{00000000-0005-0000-0000-0000AC2F0000}"/>
    <cellStyle name="Heading 4 20 2 4" xfId="8660" xr:uid="{00000000-0005-0000-0000-0000AD2F0000}"/>
    <cellStyle name="Heading 4 20 3" xfId="8661" xr:uid="{00000000-0005-0000-0000-0000AE2F0000}"/>
    <cellStyle name="Heading 4 20 3 2" xfId="8662" xr:uid="{00000000-0005-0000-0000-0000AF2F0000}"/>
    <cellStyle name="Heading 4 20 3 3" xfId="8663" xr:uid="{00000000-0005-0000-0000-0000B02F0000}"/>
    <cellStyle name="Heading 4 20 4" xfId="8664" xr:uid="{00000000-0005-0000-0000-0000B12F0000}"/>
    <cellStyle name="Heading 4 20 4 2" xfId="8665" xr:uid="{00000000-0005-0000-0000-0000B22F0000}"/>
    <cellStyle name="Heading 4 20 4 3" xfId="8666" xr:uid="{00000000-0005-0000-0000-0000B32F0000}"/>
    <cellStyle name="Heading 4 20 5" xfId="8667" xr:uid="{00000000-0005-0000-0000-0000B42F0000}"/>
    <cellStyle name="Heading 4 20 5 2" xfId="8668" xr:uid="{00000000-0005-0000-0000-0000B52F0000}"/>
    <cellStyle name="Heading 4 20 5 3" xfId="8669" xr:uid="{00000000-0005-0000-0000-0000B62F0000}"/>
    <cellStyle name="Heading 4 20 6" xfId="8670" xr:uid="{00000000-0005-0000-0000-0000B72F0000}"/>
    <cellStyle name="Heading 4 20 6 2" xfId="8671" xr:uid="{00000000-0005-0000-0000-0000B82F0000}"/>
    <cellStyle name="Heading 4 20 6 3" xfId="8672" xr:uid="{00000000-0005-0000-0000-0000B92F0000}"/>
    <cellStyle name="Heading 4 20 7" xfId="8673" xr:uid="{00000000-0005-0000-0000-0000BA2F0000}"/>
    <cellStyle name="Heading 4 20 8" xfId="8674" xr:uid="{00000000-0005-0000-0000-0000BB2F0000}"/>
    <cellStyle name="Heading 4 20 9" xfId="8675" xr:uid="{00000000-0005-0000-0000-0000BC2F0000}"/>
    <cellStyle name="Heading 4 21" xfId="8676" xr:uid="{00000000-0005-0000-0000-0000BD2F0000}"/>
    <cellStyle name="Heading 4 21 10" xfId="8677" xr:uid="{00000000-0005-0000-0000-0000BE2F0000}"/>
    <cellStyle name="Heading 4 21 2" xfId="8678" xr:uid="{00000000-0005-0000-0000-0000BF2F0000}"/>
    <cellStyle name="Heading 4 21 2 2" xfId="8679" xr:uid="{00000000-0005-0000-0000-0000C02F0000}"/>
    <cellStyle name="Heading 4 21 2 2 2" xfId="8680" xr:uid="{00000000-0005-0000-0000-0000C12F0000}"/>
    <cellStyle name="Heading 4 21 2 2 3" xfId="8681" xr:uid="{00000000-0005-0000-0000-0000C22F0000}"/>
    <cellStyle name="Heading 4 21 2 3" xfId="8682" xr:uid="{00000000-0005-0000-0000-0000C32F0000}"/>
    <cellStyle name="Heading 4 21 2 4" xfId="8683" xr:uid="{00000000-0005-0000-0000-0000C42F0000}"/>
    <cellStyle name="Heading 4 21 3" xfId="8684" xr:uid="{00000000-0005-0000-0000-0000C52F0000}"/>
    <cellStyle name="Heading 4 21 3 2" xfId="8685" xr:uid="{00000000-0005-0000-0000-0000C62F0000}"/>
    <cellStyle name="Heading 4 21 3 3" xfId="8686" xr:uid="{00000000-0005-0000-0000-0000C72F0000}"/>
    <cellStyle name="Heading 4 21 4" xfId="8687" xr:uid="{00000000-0005-0000-0000-0000C82F0000}"/>
    <cellStyle name="Heading 4 21 4 2" xfId="8688" xr:uid="{00000000-0005-0000-0000-0000C92F0000}"/>
    <cellStyle name="Heading 4 21 4 3" xfId="8689" xr:uid="{00000000-0005-0000-0000-0000CA2F0000}"/>
    <cellStyle name="Heading 4 21 5" xfId="8690" xr:uid="{00000000-0005-0000-0000-0000CB2F0000}"/>
    <cellStyle name="Heading 4 21 5 2" xfId="8691" xr:uid="{00000000-0005-0000-0000-0000CC2F0000}"/>
    <cellStyle name="Heading 4 21 5 3" xfId="8692" xr:uid="{00000000-0005-0000-0000-0000CD2F0000}"/>
    <cellStyle name="Heading 4 21 6" xfId="8693" xr:uid="{00000000-0005-0000-0000-0000CE2F0000}"/>
    <cellStyle name="Heading 4 21 6 2" xfId="8694" xr:uid="{00000000-0005-0000-0000-0000CF2F0000}"/>
    <cellStyle name="Heading 4 21 6 3" xfId="8695" xr:uid="{00000000-0005-0000-0000-0000D02F0000}"/>
    <cellStyle name="Heading 4 21 7" xfId="8696" xr:uid="{00000000-0005-0000-0000-0000D12F0000}"/>
    <cellStyle name="Heading 4 21 8" xfId="8697" xr:uid="{00000000-0005-0000-0000-0000D22F0000}"/>
    <cellStyle name="Heading 4 21 9" xfId="8698" xr:uid="{00000000-0005-0000-0000-0000D32F0000}"/>
    <cellStyle name="Heading 4 22" xfId="8699" xr:uid="{00000000-0005-0000-0000-0000D42F0000}"/>
    <cellStyle name="Heading 4 22 10" xfId="8700" xr:uid="{00000000-0005-0000-0000-0000D52F0000}"/>
    <cellStyle name="Heading 4 22 2" xfId="8701" xr:uid="{00000000-0005-0000-0000-0000D62F0000}"/>
    <cellStyle name="Heading 4 22 2 2" xfId="8702" xr:uid="{00000000-0005-0000-0000-0000D72F0000}"/>
    <cellStyle name="Heading 4 22 2 2 2" xfId="8703" xr:uid="{00000000-0005-0000-0000-0000D82F0000}"/>
    <cellStyle name="Heading 4 22 2 2 3" xfId="8704" xr:uid="{00000000-0005-0000-0000-0000D92F0000}"/>
    <cellStyle name="Heading 4 22 2 3" xfId="8705" xr:uid="{00000000-0005-0000-0000-0000DA2F0000}"/>
    <cellStyle name="Heading 4 22 2 4" xfId="8706" xr:uid="{00000000-0005-0000-0000-0000DB2F0000}"/>
    <cellStyle name="Heading 4 22 3" xfId="8707" xr:uid="{00000000-0005-0000-0000-0000DC2F0000}"/>
    <cellStyle name="Heading 4 22 3 2" xfId="8708" xr:uid="{00000000-0005-0000-0000-0000DD2F0000}"/>
    <cellStyle name="Heading 4 22 3 3" xfId="8709" xr:uid="{00000000-0005-0000-0000-0000DE2F0000}"/>
    <cellStyle name="Heading 4 22 4" xfId="8710" xr:uid="{00000000-0005-0000-0000-0000DF2F0000}"/>
    <cellStyle name="Heading 4 22 4 2" xfId="8711" xr:uid="{00000000-0005-0000-0000-0000E02F0000}"/>
    <cellStyle name="Heading 4 22 4 3" xfId="8712" xr:uid="{00000000-0005-0000-0000-0000E12F0000}"/>
    <cellStyle name="Heading 4 22 5" xfId="8713" xr:uid="{00000000-0005-0000-0000-0000E22F0000}"/>
    <cellStyle name="Heading 4 22 5 2" xfId="8714" xr:uid="{00000000-0005-0000-0000-0000E32F0000}"/>
    <cellStyle name="Heading 4 22 5 3" xfId="8715" xr:uid="{00000000-0005-0000-0000-0000E42F0000}"/>
    <cellStyle name="Heading 4 22 6" xfId="8716" xr:uid="{00000000-0005-0000-0000-0000E52F0000}"/>
    <cellStyle name="Heading 4 22 6 2" xfId="8717" xr:uid="{00000000-0005-0000-0000-0000E62F0000}"/>
    <cellStyle name="Heading 4 22 6 3" xfId="8718" xr:uid="{00000000-0005-0000-0000-0000E72F0000}"/>
    <cellStyle name="Heading 4 22 7" xfId="8719" xr:uid="{00000000-0005-0000-0000-0000E82F0000}"/>
    <cellStyle name="Heading 4 22 8" xfId="8720" xr:uid="{00000000-0005-0000-0000-0000E92F0000}"/>
    <cellStyle name="Heading 4 22 9" xfId="8721" xr:uid="{00000000-0005-0000-0000-0000EA2F0000}"/>
    <cellStyle name="Heading 4 23" xfId="8722" xr:uid="{00000000-0005-0000-0000-0000EB2F0000}"/>
    <cellStyle name="Heading 4 23 10" xfId="8723" xr:uid="{00000000-0005-0000-0000-0000EC2F0000}"/>
    <cellStyle name="Heading 4 23 2" xfId="8724" xr:uid="{00000000-0005-0000-0000-0000ED2F0000}"/>
    <cellStyle name="Heading 4 23 2 2" xfId="8725" xr:uid="{00000000-0005-0000-0000-0000EE2F0000}"/>
    <cellStyle name="Heading 4 23 2 2 2" xfId="8726" xr:uid="{00000000-0005-0000-0000-0000EF2F0000}"/>
    <cellStyle name="Heading 4 23 2 2 3" xfId="8727" xr:uid="{00000000-0005-0000-0000-0000F02F0000}"/>
    <cellStyle name="Heading 4 23 2 3" xfId="8728" xr:uid="{00000000-0005-0000-0000-0000F12F0000}"/>
    <cellStyle name="Heading 4 23 2 4" xfId="8729" xr:uid="{00000000-0005-0000-0000-0000F22F0000}"/>
    <cellStyle name="Heading 4 23 3" xfId="8730" xr:uid="{00000000-0005-0000-0000-0000F32F0000}"/>
    <cellStyle name="Heading 4 23 3 2" xfId="8731" xr:uid="{00000000-0005-0000-0000-0000F42F0000}"/>
    <cellStyle name="Heading 4 23 3 3" xfId="8732" xr:uid="{00000000-0005-0000-0000-0000F52F0000}"/>
    <cellStyle name="Heading 4 23 4" xfId="8733" xr:uid="{00000000-0005-0000-0000-0000F62F0000}"/>
    <cellStyle name="Heading 4 23 4 2" xfId="8734" xr:uid="{00000000-0005-0000-0000-0000F72F0000}"/>
    <cellStyle name="Heading 4 23 4 3" xfId="8735" xr:uid="{00000000-0005-0000-0000-0000F82F0000}"/>
    <cellStyle name="Heading 4 23 5" xfId="8736" xr:uid="{00000000-0005-0000-0000-0000F92F0000}"/>
    <cellStyle name="Heading 4 23 5 2" xfId="8737" xr:uid="{00000000-0005-0000-0000-0000FA2F0000}"/>
    <cellStyle name="Heading 4 23 5 3" xfId="8738" xr:uid="{00000000-0005-0000-0000-0000FB2F0000}"/>
    <cellStyle name="Heading 4 23 6" xfId="8739" xr:uid="{00000000-0005-0000-0000-0000FC2F0000}"/>
    <cellStyle name="Heading 4 23 6 2" xfId="8740" xr:uid="{00000000-0005-0000-0000-0000FD2F0000}"/>
    <cellStyle name="Heading 4 23 6 3" xfId="8741" xr:uid="{00000000-0005-0000-0000-0000FE2F0000}"/>
    <cellStyle name="Heading 4 23 7" xfId="8742" xr:uid="{00000000-0005-0000-0000-0000FF2F0000}"/>
    <cellStyle name="Heading 4 23 8" xfId="8743" xr:uid="{00000000-0005-0000-0000-000000300000}"/>
    <cellStyle name="Heading 4 23 9" xfId="8744" xr:uid="{00000000-0005-0000-0000-000001300000}"/>
    <cellStyle name="Heading 4 24" xfId="8745" xr:uid="{00000000-0005-0000-0000-000002300000}"/>
    <cellStyle name="Heading 4 24 10" xfId="8746" xr:uid="{00000000-0005-0000-0000-000003300000}"/>
    <cellStyle name="Heading 4 24 2" xfId="8747" xr:uid="{00000000-0005-0000-0000-000004300000}"/>
    <cellStyle name="Heading 4 24 2 2" xfId="8748" xr:uid="{00000000-0005-0000-0000-000005300000}"/>
    <cellStyle name="Heading 4 24 2 2 2" xfId="8749" xr:uid="{00000000-0005-0000-0000-000006300000}"/>
    <cellStyle name="Heading 4 24 2 2 3" xfId="8750" xr:uid="{00000000-0005-0000-0000-000007300000}"/>
    <cellStyle name="Heading 4 24 2 3" xfId="8751" xr:uid="{00000000-0005-0000-0000-000008300000}"/>
    <cellStyle name="Heading 4 24 2 4" xfId="8752" xr:uid="{00000000-0005-0000-0000-000009300000}"/>
    <cellStyle name="Heading 4 24 3" xfId="8753" xr:uid="{00000000-0005-0000-0000-00000A300000}"/>
    <cellStyle name="Heading 4 24 3 2" xfId="8754" xr:uid="{00000000-0005-0000-0000-00000B300000}"/>
    <cellStyle name="Heading 4 24 3 3" xfId="8755" xr:uid="{00000000-0005-0000-0000-00000C300000}"/>
    <cellStyle name="Heading 4 24 4" xfId="8756" xr:uid="{00000000-0005-0000-0000-00000D300000}"/>
    <cellStyle name="Heading 4 24 4 2" xfId="8757" xr:uid="{00000000-0005-0000-0000-00000E300000}"/>
    <cellStyle name="Heading 4 24 4 3" xfId="8758" xr:uid="{00000000-0005-0000-0000-00000F300000}"/>
    <cellStyle name="Heading 4 24 5" xfId="8759" xr:uid="{00000000-0005-0000-0000-000010300000}"/>
    <cellStyle name="Heading 4 24 5 2" xfId="8760" xr:uid="{00000000-0005-0000-0000-000011300000}"/>
    <cellStyle name="Heading 4 24 5 3" xfId="8761" xr:uid="{00000000-0005-0000-0000-000012300000}"/>
    <cellStyle name="Heading 4 24 6" xfId="8762" xr:uid="{00000000-0005-0000-0000-000013300000}"/>
    <cellStyle name="Heading 4 24 6 2" xfId="8763" xr:uid="{00000000-0005-0000-0000-000014300000}"/>
    <cellStyle name="Heading 4 24 6 3" xfId="8764" xr:uid="{00000000-0005-0000-0000-000015300000}"/>
    <cellStyle name="Heading 4 24 7" xfId="8765" xr:uid="{00000000-0005-0000-0000-000016300000}"/>
    <cellStyle name="Heading 4 24 8" xfId="8766" xr:uid="{00000000-0005-0000-0000-000017300000}"/>
    <cellStyle name="Heading 4 24 9" xfId="8767" xr:uid="{00000000-0005-0000-0000-000018300000}"/>
    <cellStyle name="Heading 4 25" xfId="8768" xr:uid="{00000000-0005-0000-0000-000019300000}"/>
    <cellStyle name="Heading 4 25 10" xfId="8769" xr:uid="{00000000-0005-0000-0000-00001A300000}"/>
    <cellStyle name="Heading 4 25 2" xfId="8770" xr:uid="{00000000-0005-0000-0000-00001B300000}"/>
    <cellStyle name="Heading 4 25 2 2" xfId="8771" xr:uid="{00000000-0005-0000-0000-00001C300000}"/>
    <cellStyle name="Heading 4 25 2 2 2" xfId="8772" xr:uid="{00000000-0005-0000-0000-00001D300000}"/>
    <cellStyle name="Heading 4 25 2 2 3" xfId="8773" xr:uid="{00000000-0005-0000-0000-00001E300000}"/>
    <cellStyle name="Heading 4 25 2 3" xfId="8774" xr:uid="{00000000-0005-0000-0000-00001F300000}"/>
    <cellStyle name="Heading 4 25 2 4" xfId="8775" xr:uid="{00000000-0005-0000-0000-000020300000}"/>
    <cellStyle name="Heading 4 25 3" xfId="8776" xr:uid="{00000000-0005-0000-0000-000021300000}"/>
    <cellStyle name="Heading 4 25 3 2" xfId="8777" xr:uid="{00000000-0005-0000-0000-000022300000}"/>
    <cellStyle name="Heading 4 25 3 3" xfId="8778" xr:uid="{00000000-0005-0000-0000-000023300000}"/>
    <cellStyle name="Heading 4 25 4" xfId="8779" xr:uid="{00000000-0005-0000-0000-000024300000}"/>
    <cellStyle name="Heading 4 25 4 2" xfId="8780" xr:uid="{00000000-0005-0000-0000-000025300000}"/>
    <cellStyle name="Heading 4 25 4 3" xfId="8781" xr:uid="{00000000-0005-0000-0000-000026300000}"/>
    <cellStyle name="Heading 4 25 5" xfId="8782" xr:uid="{00000000-0005-0000-0000-000027300000}"/>
    <cellStyle name="Heading 4 25 5 2" xfId="8783" xr:uid="{00000000-0005-0000-0000-000028300000}"/>
    <cellStyle name="Heading 4 25 5 3" xfId="8784" xr:uid="{00000000-0005-0000-0000-000029300000}"/>
    <cellStyle name="Heading 4 25 6" xfId="8785" xr:uid="{00000000-0005-0000-0000-00002A300000}"/>
    <cellStyle name="Heading 4 25 6 2" xfId="8786" xr:uid="{00000000-0005-0000-0000-00002B300000}"/>
    <cellStyle name="Heading 4 25 6 3" xfId="8787" xr:uid="{00000000-0005-0000-0000-00002C300000}"/>
    <cellStyle name="Heading 4 25 7" xfId="8788" xr:uid="{00000000-0005-0000-0000-00002D300000}"/>
    <cellStyle name="Heading 4 25 8" xfId="8789" xr:uid="{00000000-0005-0000-0000-00002E300000}"/>
    <cellStyle name="Heading 4 25 9" xfId="8790" xr:uid="{00000000-0005-0000-0000-00002F300000}"/>
    <cellStyle name="Heading 4 26" xfId="8791" xr:uid="{00000000-0005-0000-0000-000030300000}"/>
    <cellStyle name="Heading 4 26 10" xfId="8792" xr:uid="{00000000-0005-0000-0000-000031300000}"/>
    <cellStyle name="Heading 4 26 2" xfId="8793" xr:uid="{00000000-0005-0000-0000-000032300000}"/>
    <cellStyle name="Heading 4 26 2 2" xfId="8794" xr:uid="{00000000-0005-0000-0000-000033300000}"/>
    <cellStyle name="Heading 4 26 2 2 2" xfId="8795" xr:uid="{00000000-0005-0000-0000-000034300000}"/>
    <cellStyle name="Heading 4 26 2 2 3" xfId="8796" xr:uid="{00000000-0005-0000-0000-000035300000}"/>
    <cellStyle name="Heading 4 26 2 3" xfId="8797" xr:uid="{00000000-0005-0000-0000-000036300000}"/>
    <cellStyle name="Heading 4 26 2 4" xfId="8798" xr:uid="{00000000-0005-0000-0000-000037300000}"/>
    <cellStyle name="Heading 4 26 3" xfId="8799" xr:uid="{00000000-0005-0000-0000-000038300000}"/>
    <cellStyle name="Heading 4 26 3 2" xfId="8800" xr:uid="{00000000-0005-0000-0000-000039300000}"/>
    <cellStyle name="Heading 4 26 3 3" xfId="8801" xr:uid="{00000000-0005-0000-0000-00003A300000}"/>
    <cellStyle name="Heading 4 26 4" xfId="8802" xr:uid="{00000000-0005-0000-0000-00003B300000}"/>
    <cellStyle name="Heading 4 26 4 2" xfId="8803" xr:uid="{00000000-0005-0000-0000-00003C300000}"/>
    <cellStyle name="Heading 4 26 4 3" xfId="8804" xr:uid="{00000000-0005-0000-0000-00003D300000}"/>
    <cellStyle name="Heading 4 26 5" xfId="8805" xr:uid="{00000000-0005-0000-0000-00003E300000}"/>
    <cellStyle name="Heading 4 26 5 2" xfId="8806" xr:uid="{00000000-0005-0000-0000-00003F300000}"/>
    <cellStyle name="Heading 4 26 5 3" xfId="8807" xr:uid="{00000000-0005-0000-0000-000040300000}"/>
    <cellStyle name="Heading 4 26 6" xfId="8808" xr:uid="{00000000-0005-0000-0000-000041300000}"/>
    <cellStyle name="Heading 4 26 6 2" xfId="8809" xr:uid="{00000000-0005-0000-0000-000042300000}"/>
    <cellStyle name="Heading 4 26 6 3" xfId="8810" xr:uid="{00000000-0005-0000-0000-000043300000}"/>
    <cellStyle name="Heading 4 26 7" xfId="8811" xr:uid="{00000000-0005-0000-0000-000044300000}"/>
    <cellStyle name="Heading 4 26 8" xfId="8812" xr:uid="{00000000-0005-0000-0000-000045300000}"/>
    <cellStyle name="Heading 4 26 9" xfId="8813" xr:uid="{00000000-0005-0000-0000-000046300000}"/>
    <cellStyle name="Heading 4 27" xfId="8814" xr:uid="{00000000-0005-0000-0000-000047300000}"/>
    <cellStyle name="Heading 4 27 10" xfId="8815" xr:uid="{00000000-0005-0000-0000-000048300000}"/>
    <cellStyle name="Heading 4 27 2" xfId="8816" xr:uid="{00000000-0005-0000-0000-000049300000}"/>
    <cellStyle name="Heading 4 27 2 2" xfId="8817" xr:uid="{00000000-0005-0000-0000-00004A300000}"/>
    <cellStyle name="Heading 4 27 2 2 2" xfId="8818" xr:uid="{00000000-0005-0000-0000-00004B300000}"/>
    <cellStyle name="Heading 4 27 2 2 3" xfId="8819" xr:uid="{00000000-0005-0000-0000-00004C300000}"/>
    <cellStyle name="Heading 4 27 2 3" xfId="8820" xr:uid="{00000000-0005-0000-0000-00004D300000}"/>
    <cellStyle name="Heading 4 27 2 4" xfId="8821" xr:uid="{00000000-0005-0000-0000-00004E300000}"/>
    <cellStyle name="Heading 4 27 3" xfId="8822" xr:uid="{00000000-0005-0000-0000-00004F300000}"/>
    <cellStyle name="Heading 4 27 3 2" xfId="8823" xr:uid="{00000000-0005-0000-0000-000050300000}"/>
    <cellStyle name="Heading 4 27 3 3" xfId="8824" xr:uid="{00000000-0005-0000-0000-000051300000}"/>
    <cellStyle name="Heading 4 27 4" xfId="8825" xr:uid="{00000000-0005-0000-0000-000052300000}"/>
    <cellStyle name="Heading 4 27 4 2" xfId="8826" xr:uid="{00000000-0005-0000-0000-000053300000}"/>
    <cellStyle name="Heading 4 27 4 3" xfId="8827" xr:uid="{00000000-0005-0000-0000-000054300000}"/>
    <cellStyle name="Heading 4 27 5" xfId="8828" xr:uid="{00000000-0005-0000-0000-000055300000}"/>
    <cellStyle name="Heading 4 27 5 2" xfId="8829" xr:uid="{00000000-0005-0000-0000-000056300000}"/>
    <cellStyle name="Heading 4 27 5 3" xfId="8830" xr:uid="{00000000-0005-0000-0000-000057300000}"/>
    <cellStyle name="Heading 4 27 6" xfId="8831" xr:uid="{00000000-0005-0000-0000-000058300000}"/>
    <cellStyle name="Heading 4 27 6 2" xfId="8832" xr:uid="{00000000-0005-0000-0000-000059300000}"/>
    <cellStyle name="Heading 4 27 6 3" xfId="8833" xr:uid="{00000000-0005-0000-0000-00005A300000}"/>
    <cellStyle name="Heading 4 27 7" xfId="8834" xr:uid="{00000000-0005-0000-0000-00005B300000}"/>
    <cellStyle name="Heading 4 27 8" xfId="8835" xr:uid="{00000000-0005-0000-0000-00005C300000}"/>
    <cellStyle name="Heading 4 27 9" xfId="8836" xr:uid="{00000000-0005-0000-0000-00005D300000}"/>
    <cellStyle name="Heading 4 28" xfId="8837" xr:uid="{00000000-0005-0000-0000-00005E300000}"/>
    <cellStyle name="Heading 4 28 10" xfId="8838" xr:uid="{00000000-0005-0000-0000-00005F300000}"/>
    <cellStyle name="Heading 4 28 2" xfId="8839" xr:uid="{00000000-0005-0000-0000-000060300000}"/>
    <cellStyle name="Heading 4 28 2 2" xfId="8840" xr:uid="{00000000-0005-0000-0000-000061300000}"/>
    <cellStyle name="Heading 4 28 2 2 2" xfId="8841" xr:uid="{00000000-0005-0000-0000-000062300000}"/>
    <cellStyle name="Heading 4 28 2 2 3" xfId="8842" xr:uid="{00000000-0005-0000-0000-000063300000}"/>
    <cellStyle name="Heading 4 28 2 3" xfId="8843" xr:uid="{00000000-0005-0000-0000-000064300000}"/>
    <cellStyle name="Heading 4 28 2 4" xfId="8844" xr:uid="{00000000-0005-0000-0000-000065300000}"/>
    <cellStyle name="Heading 4 28 3" xfId="8845" xr:uid="{00000000-0005-0000-0000-000066300000}"/>
    <cellStyle name="Heading 4 28 3 2" xfId="8846" xr:uid="{00000000-0005-0000-0000-000067300000}"/>
    <cellStyle name="Heading 4 28 3 3" xfId="8847" xr:uid="{00000000-0005-0000-0000-000068300000}"/>
    <cellStyle name="Heading 4 28 4" xfId="8848" xr:uid="{00000000-0005-0000-0000-000069300000}"/>
    <cellStyle name="Heading 4 28 4 2" xfId="8849" xr:uid="{00000000-0005-0000-0000-00006A300000}"/>
    <cellStyle name="Heading 4 28 4 3" xfId="8850" xr:uid="{00000000-0005-0000-0000-00006B300000}"/>
    <cellStyle name="Heading 4 28 5" xfId="8851" xr:uid="{00000000-0005-0000-0000-00006C300000}"/>
    <cellStyle name="Heading 4 28 5 2" xfId="8852" xr:uid="{00000000-0005-0000-0000-00006D300000}"/>
    <cellStyle name="Heading 4 28 5 3" xfId="8853" xr:uid="{00000000-0005-0000-0000-00006E300000}"/>
    <cellStyle name="Heading 4 28 6" xfId="8854" xr:uid="{00000000-0005-0000-0000-00006F300000}"/>
    <cellStyle name="Heading 4 28 6 2" xfId="8855" xr:uid="{00000000-0005-0000-0000-000070300000}"/>
    <cellStyle name="Heading 4 28 6 3" xfId="8856" xr:uid="{00000000-0005-0000-0000-000071300000}"/>
    <cellStyle name="Heading 4 28 7" xfId="8857" xr:uid="{00000000-0005-0000-0000-000072300000}"/>
    <cellStyle name="Heading 4 28 8" xfId="8858" xr:uid="{00000000-0005-0000-0000-000073300000}"/>
    <cellStyle name="Heading 4 28 9" xfId="8859" xr:uid="{00000000-0005-0000-0000-000074300000}"/>
    <cellStyle name="Heading 4 29" xfId="8860" xr:uid="{00000000-0005-0000-0000-000075300000}"/>
    <cellStyle name="Heading 4 29 10" xfId="8861" xr:uid="{00000000-0005-0000-0000-000076300000}"/>
    <cellStyle name="Heading 4 29 2" xfId="8862" xr:uid="{00000000-0005-0000-0000-000077300000}"/>
    <cellStyle name="Heading 4 29 2 2" xfId="8863" xr:uid="{00000000-0005-0000-0000-000078300000}"/>
    <cellStyle name="Heading 4 29 2 2 2" xfId="8864" xr:uid="{00000000-0005-0000-0000-000079300000}"/>
    <cellStyle name="Heading 4 29 2 2 3" xfId="8865" xr:uid="{00000000-0005-0000-0000-00007A300000}"/>
    <cellStyle name="Heading 4 29 2 3" xfId="8866" xr:uid="{00000000-0005-0000-0000-00007B300000}"/>
    <cellStyle name="Heading 4 29 2 4" xfId="8867" xr:uid="{00000000-0005-0000-0000-00007C300000}"/>
    <cellStyle name="Heading 4 29 3" xfId="8868" xr:uid="{00000000-0005-0000-0000-00007D300000}"/>
    <cellStyle name="Heading 4 29 3 2" xfId="8869" xr:uid="{00000000-0005-0000-0000-00007E300000}"/>
    <cellStyle name="Heading 4 29 3 3" xfId="8870" xr:uid="{00000000-0005-0000-0000-00007F300000}"/>
    <cellStyle name="Heading 4 29 4" xfId="8871" xr:uid="{00000000-0005-0000-0000-000080300000}"/>
    <cellStyle name="Heading 4 29 4 2" xfId="8872" xr:uid="{00000000-0005-0000-0000-000081300000}"/>
    <cellStyle name="Heading 4 29 4 3" xfId="8873" xr:uid="{00000000-0005-0000-0000-000082300000}"/>
    <cellStyle name="Heading 4 29 5" xfId="8874" xr:uid="{00000000-0005-0000-0000-000083300000}"/>
    <cellStyle name="Heading 4 29 5 2" xfId="8875" xr:uid="{00000000-0005-0000-0000-000084300000}"/>
    <cellStyle name="Heading 4 29 5 3" xfId="8876" xr:uid="{00000000-0005-0000-0000-000085300000}"/>
    <cellStyle name="Heading 4 29 6" xfId="8877" xr:uid="{00000000-0005-0000-0000-000086300000}"/>
    <cellStyle name="Heading 4 29 6 2" xfId="8878" xr:uid="{00000000-0005-0000-0000-000087300000}"/>
    <cellStyle name="Heading 4 29 6 3" xfId="8879" xr:uid="{00000000-0005-0000-0000-000088300000}"/>
    <cellStyle name="Heading 4 29 7" xfId="8880" xr:uid="{00000000-0005-0000-0000-000089300000}"/>
    <cellStyle name="Heading 4 29 8" xfId="8881" xr:uid="{00000000-0005-0000-0000-00008A300000}"/>
    <cellStyle name="Heading 4 29 9" xfId="8882" xr:uid="{00000000-0005-0000-0000-00008B300000}"/>
    <cellStyle name="Heading 4 3" xfId="89" xr:uid="{00000000-0005-0000-0000-00008C300000}"/>
    <cellStyle name="Heading 4 3 10" xfId="8883" xr:uid="{00000000-0005-0000-0000-00008D300000}"/>
    <cellStyle name="Heading 4 3 2" xfId="8884" xr:uid="{00000000-0005-0000-0000-00008E300000}"/>
    <cellStyle name="Heading 4 3 2 2" xfId="8885" xr:uid="{00000000-0005-0000-0000-00008F300000}"/>
    <cellStyle name="Heading 4 3 2 2 2" xfId="8886" xr:uid="{00000000-0005-0000-0000-000090300000}"/>
    <cellStyle name="Heading 4 3 2 2 3" xfId="8887" xr:uid="{00000000-0005-0000-0000-000091300000}"/>
    <cellStyle name="Heading 4 3 2 3" xfId="8888" xr:uid="{00000000-0005-0000-0000-000092300000}"/>
    <cellStyle name="Heading 4 3 2 4" xfId="8889" xr:uid="{00000000-0005-0000-0000-000093300000}"/>
    <cellStyle name="Heading 4 3 2 5" xfId="8890" xr:uid="{00000000-0005-0000-0000-000094300000}"/>
    <cellStyle name="Heading 4 3 2 6" xfId="8891" xr:uid="{00000000-0005-0000-0000-000095300000}"/>
    <cellStyle name="Heading 4 3 3" xfId="8892" xr:uid="{00000000-0005-0000-0000-000096300000}"/>
    <cellStyle name="Heading 4 3 3 2" xfId="8893" xr:uid="{00000000-0005-0000-0000-000097300000}"/>
    <cellStyle name="Heading 4 3 3 3" xfId="8894" xr:uid="{00000000-0005-0000-0000-000098300000}"/>
    <cellStyle name="Heading 4 3 3 4" xfId="8895" xr:uid="{00000000-0005-0000-0000-000099300000}"/>
    <cellStyle name="Heading 4 3 3 5" xfId="8896" xr:uid="{00000000-0005-0000-0000-00009A300000}"/>
    <cellStyle name="Heading 4 3 4" xfId="8897" xr:uid="{00000000-0005-0000-0000-00009B300000}"/>
    <cellStyle name="Heading 4 3 4 2" xfId="8898" xr:uid="{00000000-0005-0000-0000-00009C300000}"/>
    <cellStyle name="Heading 4 3 4 3" xfId="8899" xr:uid="{00000000-0005-0000-0000-00009D300000}"/>
    <cellStyle name="Heading 4 3 5" xfId="8900" xr:uid="{00000000-0005-0000-0000-00009E300000}"/>
    <cellStyle name="Heading 4 3 5 2" xfId="8901" xr:uid="{00000000-0005-0000-0000-00009F300000}"/>
    <cellStyle name="Heading 4 3 5 3" xfId="8902" xr:uid="{00000000-0005-0000-0000-0000A0300000}"/>
    <cellStyle name="Heading 4 3 6" xfId="8903" xr:uid="{00000000-0005-0000-0000-0000A1300000}"/>
    <cellStyle name="Heading 4 3 6 2" xfId="8904" xr:uid="{00000000-0005-0000-0000-0000A2300000}"/>
    <cellStyle name="Heading 4 3 6 3" xfId="8905" xr:uid="{00000000-0005-0000-0000-0000A3300000}"/>
    <cellStyle name="Heading 4 3 7" xfId="8906" xr:uid="{00000000-0005-0000-0000-0000A4300000}"/>
    <cellStyle name="Heading 4 3 8" xfId="8907" xr:uid="{00000000-0005-0000-0000-0000A5300000}"/>
    <cellStyle name="Heading 4 3 9" xfId="8908" xr:uid="{00000000-0005-0000-0000-0000A6300000}"/>
    <cellStyle name="Heading 4 30" xfId="8909" xr:uid="{00000000-0005-0000-0000-0000A7300000}"/>
    <cellStyle name="Heading 4 30 10" xfId="8910" xr:uid="{00000000-0005-0000-0000-0000A8300000}"/>
    <cellStyle name="Heading 4 30 2" xfId="8911" xr:uid="{00000000-0005-0000-0000-0000A9300000}"/>
    <cellStyle name="Heading 4 30 2 2" xfId="8912" xr:uid="{00000000-0005-0000-0000-0000AA300000}"/>
    <cellStyle name="Heading 4 30 2 2 2" xfId="8913" xr:uid="{00000000-0005-0000-0000-0000AB300000}"/>
    <cellStyle name="Heading 4 30 2 2 3" xfId="8914" xr:uid="{00000000-0005-0000-0000-0000AC300000}"/>
    <cellStyle name="Heading 4 30 2 3" xfId="8915" xr:uid="{00000000-0005-0000-0000-0000AD300000}"/>
    <cellStyle name="Heading 4 30 2 4" xfId="8916" xr:uid="{00000000-0005-0000-0000-0000AE300000}"/>
    <cellStyle name="Heading 4 30 3" xfId="8917" xr:uid="{00000000-0005-0000-0000-0000AF300000}"/>
    <cellStyle name="Heading 4 30 3 2" xfId="8918" xr:uid="{00000000-0005-0000-0000-0000B0300000}"/>
    <cellStyle name="Heading 4 30 3 3" xfId="8919" xr:uid="{00000000-0005-0000-0000-0000B1300000}"/>
    <cellStyle name="Heading 4 30 4" xfId="8920" xr:uid="{00000000-0005-0000-0000-0000B2300000}"/>
    <cellStyle name="Heading 4 30 4 2" xfId="8921" xr:uid="{00000000-0005-0000-0000-0000B3300000}"/>
    <cellStyle name="Heading 4 30 4 3" xfId="8922" xr:uid="{00000000-0005-0000-0000-0000B4300000}"/>
    <cellStyle name="Heading 4 30 5" xfId="8923" xr:uid="{00000000-0005-0000-0000-0000B5300000}"/>
    <cellStyle name="Heading 4 30 5 2" xfId="8924" xr:uid="{00000000-0005-0000-0000-0000B6300000}"/>
    <cellStyle name="Heading 4 30 5 3" xfId="8925" xr:uid="{00000000-0005-0000-0000-0000B7300000}"/>
    <cellStyle name="Heading 4 30 6" xfId="8926" xr:uid="{00000000-0005-0000-0000-0000B8300000}"/>
    <cellStyle name="Heading 4 30 6 2" xfId="8927" xr:uid="{00000000-0005-0000-0000-0000B9300000}"/>
    <cellStyle name="Heading 4 30 6 3" xfId="8928" xr:uid="{00000000-0005-0000-0000-0000BA300000}"/>
    <cellStyle name="Heading 4 30 7" xfId="8929" xr:uid="{00000000-0005-0000-0000-0000BB300000}"/>
    <cellStyle name="Heading 4 30 8" xfId="8930" xr:uid="{00000000-0005-0000-0000-0000BC300000}"/>
    <cellStyle name="Heading 4 30 9" xfId="8931" xr:uid="{00000000-0005-0000-0000-0000BD300000}"/>
    <cellStyle name="Heading 4 31" xfId="8932" xr:uid="{00000000-0005-0000-0000-0000BE300000}"/>
    <cellStyle name="Heading 4 31 10" xfId="8933" xr:uid="{00000000-0005-0000-0000-0000BF300000}"/>
    <cellStyle name="Heading 4 31 2" xfId="8934" xr:uid="{00000000-0005-0000-0000-0000C0300000}"/>
    <cellStyle name="Heading 4 31 2 2" xfId="8935" xr:uid="{00000000-0005-0000-0000-0000C1300000}"/>
    <cellStyle name="Heading 4 31 2 2 2" xfId="8936" xr:uid="{00000000-0005-0000-0000-0000C2300000}"/>
    <cellStyle name="Heading 4 31 2 2 3" xfId="8937" xr:uid="{00000000-0005-0000-0000-0000C3300000}"/>
    <cellStyle name="Heading 4 31 2 3" xfId="8938" xr:uid="{00000000-0005-0000-0000-0000C4300000}"/>
    <cellStyle name="Heading 4 31 2 4" xfId="8939" xr:uid="{00000000-0005-0000-0000-0000C5300000}"/>
    <cellStyle name="Heading 4 31 3" xfId="8940" xr:uid="{00000000-0005-0000-0000-0000C6300000}"/>
    <cellStyle name="Heading 4 31 3 2" xfId="8941" xr:uid="{00000000-0005-0000-0000-0000C7300000}"/>
    <cellStyle name="Heading 4 31 3 3" xfId="8942" xr:uid="{00000000-0005-0000-0000-0000C8300000}"/>
    <cellStyle name="Heading 4 31 4" xfId="8943" xr:uid="{00000000-0005-0000-0000-0000C9300000}"/>
    <cellStyle name="Heading 4 31 4 2" xfId="8944" xr:uid="{00000000-0005-0000-0000-0000CA300000}"/>
    <cellStyle name="Heading 4 31 4 3" xfId="8945" xr:uid="{00000000-0005-0000-0000-0000CB300000}"/>
    <cellStyle name="Heading 4 31 5" xfId="8946" xr:uid="{00000000-0005-0000-0000-0000CC300000}"/>
    <cellStyle name="Heading 4 31 5 2" xfId="8947" xr:uid="{00000000-0005-0000-0000-0000CD300000}"/>
    <cellStyle name="Heading 4 31 5 3" xfId="8948" xr:uid="{00000000-0005-0000-0000-0000CE300000}"/>
    <cellStyle name="Heading 4 31 6" xfId="8949" xr:uid="{00000000-0005-0000-0000-0000CF300000}"/>
    <cellStyle name="Heading 4 31 6 2" xfId="8950" xr:uid="{00000000-0005-0000-0000-0000D0300000}"/>
    <cellStyle name="Heading 4 31 6 3" xfId="8951" xr:uid="{00000000-0005-0000-0000-0000D1300000}"/>
    <cellStyle name="Heading 4 31 7" xfId="8952" xr:uid="{00000000-0005-0000-0000-0000D2300000}"/>
    <cellStyle name="Heading 4 31 8" xfId="8953" xr:uid="{00000000-0005-0000-0000-0000D3300000}"/>
    <cellStyle name="Heading 4 31 9" xfId="8954" xr:uid="{00000000-0005-0000-0000-0000D4300000}"/>
    <cellStyle name="Heading 4 32" xfId="8955" xr:uid="{00000000-0005-0000-0000-0000D5300000}"/>
    <cellStyle name="Heading 4 32 10" xfId="8956" xr:uid="{00000000-0005-0000-0000-0000D6300000}"/>
    <cellStyle name="Heading 4 32 2" xfId="8957" xr:uid="{00000000-0005-0000-0000-0000D7300000}"/>
    <cellStyle name="Heading 4 32 2 2" xfId="8958" xr:uid="{00000000-0005-0000-0000-0000D8300000}"/>
    <cellStyle name="Heading 4 32 2 2 2" xfId="8959" xr:uid="{00000000-0005-0000-0000-0000D9300000}"/>
    <cellStyle name="Heading 4 32 2 2 3" xfId="8960" xr:uid="{00000000-0005-0000-0000-0000DA300000}"/>
    <cellStyle name="Heading 4 32 2 3" xfId="8961" xr:uid="{00000000-0005-0000-0000-0000DB300000}"/>
    <cellStyle name="Heading 4 32 2 4" xfId="8962" xr:uid="{00000000-0005-0000-0000-0000DC300000}"/>
    <cellStyle name="Heading 4 32 3" xfId="8963" xr:uid="{00000000-0005-0000-0000-0000DD300000}"/>
    <cellStyle name="Heading 4 32 3 2" xfId="8964" xr:uid="{00000000-0005-0000-0000-0000DE300000}"/>
    <cellStyle name="Heading 4 32 3 3" xfId="8965" xr:uid="{00000000-0005-0000-0000-0000DF300000}"/>
    <cellStyle name="Heading 4 32 4" xfId="8966" xr:uid="{00000000-0005-0000-0000-0000E0300000}"/>
    <cellStyle name="Heading 4 32 4 2" xfId="8967" xr:uid="{00000000-0005-0000-0000-0000E1300000}"/>
    <cellStyle name="Heading 4 32 4 3" xfId="8968" xr:uid="{00000000-0005-0000-0000-0000E2300000}"/>
    <cellStyle name="Heading 4 32 5" xfId="8969" xr:uid="{00000000-0005-0000-0000-0000E3300000}"/>
    <cellStyle name="Heading 4 32 5 2" xfId="8970" xr:uid="{00000000-0005-0000-0000-0000E4300000}"/>
    <cellStyle name="Heading 4 32 5 3" xfId="8971" xr:uid="{00000000-0005-0000-0000-0000E5300000}"/>
    <cellStyle name="Heading 4 32 6" xfId="8972" xr:uid="{00000000-0005-0000-0000-0000E6300000}"/>
    <cellStyle name="Heading 4 32 6 2" xfId="8973" xr:uid="{00000000-0005-0000-0000-0000E7300000}"/>
    <cellStyle name="Heading 4 32 6 3" xfId="8974" xr:uid="{00000000-0005-0000-0000-0000E8300000}"/>
    <cellStyle name="Heading 4 32 7" xfId="8975" xr:uid="{00000000-0005-0000-0000-0000E9300000}"/>
    <cellStyle name="Heading 4 32 8" xfId="8976" xr:uid="{00000000-0005-0000-0000-0000EA300000}"/>
    <cellStyle name="Heading 4 32 9" xfId="8977" xr:uid="{00000000-0005-0000-0000-0000EB300000}"/>
    <cellStyle name="Heading 4 33" xfId="8978" xr:uid="{00000000-0005-0000-0000-0000EC300000}"/>
    <cellStyle name="Heading 4 33 10" xfId="8979" xr:uid="{00000000-0005-0000-0000-0000ED300000}"/>
    <cellStyle name="Heading 4 33 2" xfId="8980" xr:uid="{00000000-0005-0000-0000-0000EE300000}"/>
    <cellStyle name="Heading 4 33 2 2" xfId="8981" xr:uid="{00000000-0005-0000-0000-0000EF300000}"/>
    <cellStyle name="Heading 4 33 2 2 2" xfId="8982" xr:uid="{00000000-0005-0000-0000-0000F0300000}"/>
    <cellStyle name="Heading 4 33 2 2 3" xfId="8983" xr:uid="{00000000-0005-0000-0000-0000F1300000}"/>
    <cellStyle name="Heading 4 33 2 3" xfId="8984" xr:uid="{00000000-0005-0000-0000-0000F2300000}"/>
    <cellStyle name="Heading 4 33 2 4" xfId="8985" xr:uid="{00000000-0005-0000-0000-0000F3300000}"/>
    <cellStyle name="Heading 4 33 3" xfId="8986" xr:uid="{00000000-0005-0000-0000-0000F4300000}"/>
    <cellStyle name="Heading 4 33 3 2" xfId="8987" xr:uid="{00000000-0005-0000-0000-0000F5300000}"/>
    <cellStyle name="Heading 4 33 3 3" xfId="8988" xr:uid="{00000000-0005-0000-0000-0000F6300000}"/>
    <cellStyle name="Heading 4 33 4" xfId="8989" xr:uid="{00000000-0005-0000-0000-0000F7300000}"/>
    <cellStyle name="Heading 4 33 4 2" xfId="8990" xr:uid="{00000000-0005-0000-0000-0000F8300000}"/>
    <cellStyle name="Heading 4 33 4 3" xfId="8991" xr:uid="{00000000-0005-0000-0000-0000F9300000}"/>
    <cellStyle name="Heading 4 33 5" xfId="8992" xr:uid="{00000000-0005-0000-0000-0000FA300000}"/>
    <cellStyle name="Heading 4 33 5 2" xfId="8993" xr:uid="{00000000-0005-0000-0000-0000FB300000}"/>
    <cellStyle name="Heading 4 33 5 3" xfId="8994" xr:uid="{00000000-0005-0000-0000-0000FC300000}"/>
    <cellStyle name="Heading 4 33 6" xfId="8995" xr:uid="{00000000-0005-0000-0000-0000FD300000}"/>
    <cellStyle name="Heading 4 33 6 2" xfId="8996" xr:uid="{00000000-0005-0000-0000-0000FE300000}"/>
    <cellStyle name="Heading 4 33 6 3" xfId="8997" xr:uid="{00000000-0005-0000-0000-0000FF300000}"/>
    <cellStyle name="Heading 4 33 7" xfId="8998" xr:uid="{00000000-0005-0000-0000-000000310000}"/>
    <cellStyle name="Heading 4 33 8" xfId="8999" xr:uid="{00000000-0005-0000-0000-000001310000}"/>
    <cellStyle name="Heading 4 33 9" xfId="9000" xr:uid="{00000000-0005-0000-0000-000002310000}"/>
    <cellStyle name="Heading 4 34" xfId="9001" xr:uid="{00000000-0005-0000-0000-000003310000}"/>
    <cellStyle name="Heading 4 34 10" xfId="9002" xr:uid="{00000000-0005-0000-0000-000004310000}"/>
    <cellStyle name="Heading 4 34 2" xfId="9003" xr:uid="{00000000-0005-0000-0000-000005310000}"/>
    <cellStyle name="Heading 4 34 2 2" xfId="9004" xr:uid="{00000000-0005-0000-0000-000006310000}"/>
    <cellStyle name="Heading 4 34 2 2 2" xfId="9005" xr:uid="{00000000-0005-0000-0000-000007310000}"/>
    <cellStyle name="Heading 4 34 2 2 3" xfId="9006" xr:uid="{00000000-0005-0000-0000-000008310000}"/>
    <cellStyle name="Heading 4 34 2 3" xfId="9007" xr:uid="{00000000-0005-0000-0000-000009310000}"/>
    <cellStyle name="Heading 4 34 2 4" xfId="9008" xr:uid="{00000000-0005-0000-0000-00000A310000}"/>
    <cellStyle name="Heading 4 34 3" xfId="9009" xr:uid="{00000000-0005-0000-0000-00000B310000}"/>
    <cellStyle name="Heading 4 34 3 2" xfId="9010" xr:uid="{00000000-0005-0000-0000-00000C310000}"/>
    <cellStyle name="Heading 4 34 3 3" xfId="9011" xr:uid="{00000000-0005-0000-0000-00000D310000}"/>
    <cellStyle name="Heading 4 34 4" xfId="9012" xr:uid="{00000000-0005-0000-0000-00000E310000}"/>
    <cellStyle name="Heading 4 34 4 2" xfId="9013" xr:uid="{00000000-0005-0000-0000-00000F310000}"/>
    <cellStyle name="Heading 4 34 4 3" xfId="9014" xr:uid="{00000000-0005-0000-0000-000010310000}"/>
    <cellStyle name="Heading 4 34 5" xfId="9015" xr:uid="{00000000-0005-0000-0000-000011310000}"/>
    <cellStyle name="Heading 4 34 5 2" xfId="9016" xr:uid="{00000000-0005-0000-0000-000012310000}"/>
    <cellStyle name="Heading 4 34 5 3" xfId="9017" xr:uid="{00000000-0005-0000-0000-000013310000}"/>
    <cellStyle name="Heading 4 34 6" xfId="9018" xr:uid="{00000000-0005-0000-0000-000014310000}"/>
    <cellStyle name="Heading 4 34 6 2" xfId="9019" xr:uid="{00000000-0005-0000-0000-000015310000}"/>
    <cellStyle name="Heading 4 34 6 3" xfId="9020" xr:uid="{00000000-0005-0000-0000-000016310000}"/>
    <cellStyle name="Heading 4 34 7" xfId="9021" xr:uid="{00000000-0005-0000-0000-000017310000}"/>
    <cellStyle name="Heading 4 34 8" xfId="9022" xr:uid="{00000000-0005-0000-0000-000018310000}"/>
    <cellStyle name="Heading 4 34 9" xfId="9023" xr:uid="{00000000-0005-0000-0000-000019310000}"/>
    <cellStyle name="Heading 4 35" xfId="9024" xr:uid="{00000000-0005-0000-0000-00001A310000}"/>
    <cellStyle name="Heading 4 35 10" xfId="9025" xr:uid="{00000000-0005-0000-0000-00001B310000}"/>
    <cellStyle name="Heading 4 35 2" xfId="9026" xr:uid="{00000000-0005-0000-0000-00001C310000}"/>
    <cellStyle name="Heading 4 35 2 2" xfId="9027" xr:uid="{00000000-0005-0000-0000-00001D310000}"/>
    <cellStyle name="Heading 4 35 2 2 2" xfId="9028" xr:uid="{00000000-0005-0000-0000-00001E310000}"/>
    <cellStyle name="Heading 4 35 2 2 3" xfId="9029" xr:uid="{00000000-0005-0000-0000-00001F310000}"/>
    <cellStyle name="Heading 4 35 2 3" xfId="9030" xr:uid="{00000000-0005-0000-0000-000020310000}"/>
    <cellStyle name="Heading 4 35 2 4" xfId="9031" xr:uid="{00000000-0005-0000-0000-000021310000}"/>
    <cellStyle name="Heading 4 35 3" xfId="9032" xr:uid="{00000000-0005-0000-0000-000022310000}"/>
    <cellStyle name="Heading 4 35 3 2" xfId="9033" xr:uid="{00000000-0005-0000-0000-000023310000}"/>
    <cellStyle name="Heading 4 35 3 3" xfId="9034" xr:uid="{00000000-0005-0000-0000-000024310000}"/>
    <cellStyle name="Heading 4 35 4" xfId="9035" xr:uid="{00000000-0005-0000-0000-000025310000}"/>
    <cellStyle name="Heading 4 35 4 2" xfId="9036" xr:uid="{00000000-0005-0000-0000-000026310000}"/>
    <cellStyle name="Heading 4 35 4 3" xfId="9037" xr:uid="{00000000-0005-0000-0000-000027310000}"/>
    <cellStyle name="Heading 4 35 5" xfId="9038" xr:uid="{00000000-0005-0000-0000-000028310000}"/>
    <cellStyle name="Heading 4 35 5 2" xfId="9039" xr:uid="{00000000-0005-0000-0000-000029310000}"/>
    <cellStyle name="Heading 4 35 5 3" xfId="9040" xr:uid="{00000000-0005-0000-0000-00002A310000}"/>
    <cellStyle name="Heading 4 35 6" xfId="9041" xr:uid="{00000000-0005-0000-0000-00002B310000}"/>
    <cellStyle name="Heading 4 35 6 2" xfId="9042" xr:uid="{00000000-0005-0000-0000-00002C310000}"/>
    <cellStyle name="Heading 4 35 6 3" xfId="9043" xr:uid="{00000000-0005-0000-0000-00002D310000}"/>
    <cellStyle name="Heading 4 35 7" xfId="9044" xr:uid="{00000000-0005-0000-0000-00002E310000}"/>
    <cellStyle name="Heading 4 35 8" xfId="9045" xr:uid="{00000000-0005-0000-0000-00002F310000}"/>
    <cellStyle name="Heading 4 35 9" xfId="9046" xr:uid="{00000000-0005-0000-0000-000030310000}"/>
    <cellStyle name="Heading 4 36" xfId="9047" xr:uid="{00000000-0005-0000-0000-000031310000}"/>
    <cellStyle name="Heading 4 36 10" xfId="9048" xr:uid="{00000000-0005-0000-0000-000032310000}"/>
    <cellStyle name="Heading 4 36 2" xfId="9049" xr:uid="{00000000-0005-0000-0000-000033310000}"/>
    <cellStyle name="Heading 4 36 2 2" xfId="9050" xr:uid="{00000000-0005-0000-0000-000034310000}"/>
    <cellStyle name="Heading 4 36 2 2 2" xfId="9051" xr:uid="{00000000-0005-0000-0000-000035310000}"/>
    <cellStyle name="Heading 4 36 2 2 3" xfId="9052" xr:uid="{00000000-0005-0000-0000-000036310000}"/>
    <cellStyle name="Heading 4 36 2 3" xfId="9053" xr:uid="{00000000-0005-0000-0000-000037310000}"/>
    <cellStyle name="Heading 4 36 2 4" xfId="9054" xr:uid="{00000000-0005-0000-0000-000038310000}"/>
    <cellStyle name="Heading 4 36 3" xfId="9055" xr:uid="{00000000-0005-0000-0000-000039310000}"/>
    <cellStyle name="Heading 4 36 3 2" xfId="9056" xr:uid="{00000000-0005-0000-0000-00003A310000}"/>
    <cellStyle name="Heading 4 36 3 3" xfId="9057" xr:uid="{00000000-0005-0000-0000-00003B310000}"/>
    <cellStyle name="Heading 4 36 4" xfId="9058" xr:uid="{00000000-0005-0000-0000-00003C310000}"/>
    <cellStyle name="Heading 4 36 4 2" xfId="9059" xr:uid="{00000000-0005-0000-0000-00003D310000}"/>
    <cellStyle name="Heading 4 36 4 3" xfId="9060" xr:uid="{00000000-0005-0000-0000-00003E310000}"/>
    <cellStyle name="Heading 4 36 5" xfId="9061" xr:uid="{00000000-0005-0000-0000-00003F310000}"/>
    <cellStyle name="Heading 4 36 5 2" xfId="9062" xr:uid="{00000000-0005-0000-0000-000040310000}"/>
    <cellStyle name="Heading 4 36 5 3" xfId="9063" xr:uid="{00000000-0005-0000-0000-000041310000}"/>
    <cellStyle name="Heading 4 36 6" xfId="9064" xr:uid="{00000000-0005-0000-0000-000042310000}"/>
    <cellStyle name="Heading 4 36 6 2" xfId="9065" xr:uid="{00000000-0005-0000-0000-000043310000}"/>
    <cellStyle name="Heading 4 36 6 3" xfId="9066" xr:uid="{00000000-0005-0000-0000-000044310000}"/>
    <cellStyle name="Heading 4 36 7" xfId="9067" xr:uid="{00000000-0005-0000-0000-000045310000}"/>
    <cellStyle name="Heading 4 36 8" xfId="9068" xr:uid="{00000000-0005-0000-0000-000046310000}"/>
    <cellStyle name="Heading 4 36 9" xfId="9069" xr:uid="{00000000-0005-0000-0000-000047310000}"/>
    <cellStyle name="Heading 4 37" xfId="9070" xr:uid="{00000000-0005-0000-0000-000048310000}"/>
    <cellStyle name="Heading 4 37 10" xfId="9071" xr:uid="{00000000-0005-0000-0000-000049310000}"/>
    <cellStyle name="Heading 4 37 2" xfId="9072" xr:uid="{00000000-0005-0000-0000-00004A310000}"/>
    <cellStyle name="Heading 4 37 2 2" xfId="9073" xr:uid="{00000000-0005-0000-0000-00004B310000}"/>
    <cellStyle name="Heading 4 37 2 2 2" xfId="9074" xr:uid="{00000000-0005-0000-0000-00004C310000}"/>
    <cellStyle name="Heading 4 37 2 2 3" xfId="9075" xr:uid="{00000000-0005-0000-0000-00004D310000}"/>
    <cellStyle name="Heading 4 37 2 3" xfId="9076" xr:uid="{00000000-0005-0000-0000-00004E310000}"/>
    <cellStyle name="Heading 4 37 2 4" xfId="9077" xr:uid="{00000000-0005-0000-0000-00004F310000}"/>
    <cellStyle name="Heading 4 37 3" xfId="9078" xr:uid="{00000000-0005-0000-0000-000050310000}"/>
    <cellStyle name="Heading 4 37 3 2" xfId="9079" xr:uid="{00000000-0005-0000-0000-000051310000}"/>
    <cellStyle name="Heading 4 37 3 3" xfId="9080" xr:uid="{00000000-0005-0000-0000-000052310000}"/>
    <cellStyle name="Heading 4 37 4" xfId="9081" xr:uid="{00000000-0005-0000-0000-000053310000}"/>
    <cellStyle name="Heading 4 37 4 2" xfId="9082" xr:uid="{00000000-0005-0000-0000-000054310000}"/>
    <cellStyle name="Heading 4 37 4 3" xfId="9083" xr:uid="{00000000-0005-0000-0000-000055310000}"/>
    <cellStyle name="Heading 4 37 5" xfId="9084" xr:uid="{00000000-0005-0000-0000-000056310000}"/>
    <cellStyle name="Heading 4 37 5 2" xfId="9085" xr:uid="{00000000-0005-0000-0000-000057310000}"/>
    <cellStyle name="Heading 4 37 5 3" xfId="9086" xr:uid="{00000000-0005-0000-0000-000058310000}"/>
    <cellStyle name="Heading 4 37 6" xfId="9087" xr:uid="{00000000-0005-0000-0000-000059310000}"/>
    <cellStyle name="Heading 4 37 6 2" xfId="9088" xr:uid="{00000000-0005-0000-0000-00005A310000}"/>
    <cellStyle name="Heading 4 37 6 3" xfId="9089" xr:uid="{00000000-0005-0000-0000-00005B310000}"/>
    <cellStyle name="Heading 4 37 7" xfId="9090" xr:uid="{00000000-0005-0000-0000-00005C310000}"/>
    <cellStyle name="Heading 4 37 8" xfId="9091" xr:uid="{00000000-0005-0000-0000-00005D310000}"/>
    <cellStyle name="Heading 4 37 9" xfId="9092" xr:uid="{00000000-0005-0000-0000-00005E310000}"/>
    <cellStyle name="Heading 4 38" xfId="9093" xr:uid="{00000000-0005-0000-0000-00005F310000}"/>
    <cellStyle name="Heading 4 38 10" xfId="9094" xr:uid="{00000000-0005-0000-0000-000060310000}"/>
    <cellStyle name="Heading 4 38 2" xfId="9095" xr:uid="{00000000-0005-0000-0000-000061310000}"/>
    <cellStyle name="Heading 4 38 2 2" xfId="9096" xr:uid="{00000000-0005-0000-0000-000062310000}"/>
    <cellStyle name="Heading 4 38 2 2 2" xfId="9097" xr:uid="{00000000-0005-0000-0000-000063310000}"/>
    <cellStyle name="Heading 4 38 2 2 3" xfId="9098" xr:uid="{00000000-0005-0000-0000-000064310000}"/>
    <cellStyle name="Heading 4 38 2 3" xfId="9099" xr:uid="{00000000-0005-0000-0000-000065310000}"/>
    <cellStyle name="Heading 4 38 2 4" xfId="9100" xr:uid="{00000000-0005-0000-0000-000066310000}"/>
    <cellStyle name="Heading 4 38 3" xfId="9101" xr:uid="{00000000-0005-0000-0000-000067310000}"/>
    <cellStyle name="Heading 4 38 3 2" xfId="9102" xr:uid="{00000000-0005-0000-0000-000068310000}"/>
    <cellStyle name="Heading 4 38 3 3" xfId="9103" xr:uid="{00000000-0005-0000-0000-000069310000}"/>
    <cellStyle name="Heading 4 38 4" xfId="9104" xr:uid="{00000000-0005-0000-0000-00006A310000}"/>
    <cellStyle name="Heading 4 38 4 2" xfId="9105" xr:uid="{00000000-0005-0000-0000-00006B310000}"/>
    <cellStyle name="Heading 4 38 4 3" xfId="9106" xr:uid="{00000000-0005-0000-0000-00006C310000}"/>
    <cellStyle name="Heading 4 38 5" xfId="9107" xr:uid="{00000000-0005-0000-0000-00006D310000}"/>
    <cellStyle name="Heading 4 38 5 2" xfId="9108" xr:uid="{00000000-0005-0000-0000-00006E310000}"/>
    <cellStyle name="Heading 4 38 5 3" xfId="9109" xr:uid="{00000000-0005-0000-0000-00006F310000}"/>
    <cellStyle name="Heading 4 38 6" xfId="9110" xr:uid="{00000000-0005-0000-0000-000070310000}"/>
    <cellStyle name="Heading 4 38 6 2" xfId="9111" xr:uid="{00000000-0005-0000-0000-000071310000}"/>
    <cellStyle name="Heading 4 38 6 3" xfId="9112" xr:uid="{00000000-0005-0000-0000-000072310000}"/>
    <cellStyle name="Heading 4 38 7" xfId="9113" xr:uid="{00000000-0005-0000-0000-000073310000}"/>
    <cellStyle name="Heading 4 38 8" xfId="9114" xr:uid="{00000000-0005-0000-0000-000074310000}"/>
    <cellStyle name="Heading 4 38 9" xfId="9115" xr:uid="{00000000-0005-0000-0000-000075310000}"/>
    <cellStyle name="Heading 4 39" xfId="9116" xr:uid="{00000000-0005-0000-0000-000076310000}"/>
    <cellStyle name="Heading 4 39 10" xfId="9117" xr:uid="{00000000-0005-0000-0000-000077310000}"/>
    <cellStyle name="Heading 4 39 2" xfId="9118" xr:uid="{00000000-0005-0000-0000-000078310000}"/>
    <cellStyle name="Heading 4 39 2 2" xfId="9119" xr:uid="{00000000-0005-0000-0000-000079310000}"/>
    <cellStyle name="Heading 4 39 2 2 2" xfId="9120" xr:uid="{00000000-0005-0000-0000-00007A310000}"/>
    <cellStyle name="Heading 4 39 2 2 3" xfId="9121" xr:uid="{00000000-0005-0000-0000-00007B310000}"/>
    <cellStyle name="Heading 4 39 2 3" xfId="9122" xr:uid="{00000000-0005-0000-0000-00007C310000}"/>
    <cellStyle name="Heading 4 39 2 4" xfId="9123" xr:uid="{00000000-0005-0000-0000-00007D310000}"/>
    <cellStyle name="Heading 4 39 3" xfId="9124" xr:uid="{00000000-0005-0000-0000-00007E310000}"/>
    <cellStyle name="Heading 4 39 3 2" xfId="9125" xr:uid="{00000000-0005-0000-0000-00007F310000}"/>
    <cellStyle name="Heading 4 39 3 3" xfId="9126" xr:uid="{00000000-0005-0000-0000-000080310000}"/>
    <cellStyle name="Heading 4 39 4" xfId="9127" xr:uid="{00000000-0005-0000-0000-000081310000}"/>
    <cellStyle name="Heading 4 39 4 2" xfId="9128" xr:uid="{00000000-0005-0000-0000-000082310000}"/>
    <cellStyle name="Heading 4 39 4 3" xfId="9129" xr:uid="{00000000-0005-0000-0000-000083310000}"/>
    <cellStyle name="Heading 4 39 5" xfId="9130" xr:uid="{00000000-0005-0000-0000-000084310000}"/>
    <cellStyle name="Heading 4 39 5 2" xfId="9131" xr:uid="{00000000-0005-0000-0000-000085310000}"/>
    <cellStyle name="Heading 4 39 5 3" xfId="9132" xr:uid="{00000000-0005-0000-0000-000086310000}"/>
    <cellStyle name="Heading 4 39 6" xfId="9133" xr:uid="{00000000-0005-0000-0000-000087310000}"/>
    <cellStyle name="Heading 4 39 6 2" xfId="9134" xr:uid="{00000000-0005-0000-0000-000088310000}"/>
    <cellStyle name="Heading 4 39 6 3" xfId="9135" xr:uid="{00000000-0005-0000-0000-000089310000}"/>
    <cellStyle name="Heading 4 39 7" xfId="9136" xr:uid="{00000000-0005-0000-0000-00008A310000}"/>
    <cellStyle name="Heading 4 39 8" xfId="9137" xr:uid="{00000000-0005-0000-0000-00008B310000}"/>
    <cellStyle name="Heading 4 39 9" xfId="9138" xr:uid="{00000000-0005-0000-0000-00008C310000}"/>
    <cellStyle name="Heading 4 4" xfId="9139" xr:uid="{00000000-0005-0000-0000-00008D310000}"/>
    <cellStyle name="Heading 4 4 10" xfId="9140" xr:uid="{00000000-0005-0000-0000-00008E310000}"/>
    <cellStyle name="Heading 4 4 2" xfId="9141" xr:uid="{00000000-0005-0000-0000-00008F310000}"/>
    <cellStyle name="Heading 4 4 2 2" xfId="9142" xr:uid="{00000000-0005-0000-0000-000090310000}"/>
    <cellStyle name="Heading 4 4 2 2 2" xfId="9143" xr:uid="{00000000-0005-0000-0000-000091310000}"/>
    <cellStyle name="Heading 4 4 2 2 3" xfId="9144" xr:uid="{00000000-0005-0000-0000-000092310000}"/>
    <cellStyle name="Heading 4 4 2 3" xfId="9145" xr:uid="{00000000-0005-0000-0000-000093310000}"/>
    <cellStyle name="Heading 4 4 2 4" xfId="9146" xr:uid="{00000000-0005-0000-0000-000094310000}"/>
    <cellStyle name="Heading 4 4 3" xfId="9147" xr:uid="{00000000-0005-0000-0000-000095310000}"/>
    <cellStyle name="Heading 4 4 3 2" xfId="9148" xr:uid="{00000000-0005-0000-0000-000096310000}"/>
    <cellStyle name="Heading 4 4 3 3" xfId="9149" xr:uid="{00000000-0005-0000-0000-000097310000}"/>
    <cellStyle name="Heading 4 4 4" xfId="9150" xr:uid="{00000000-0005-0000-0000-000098310000}"/>
    <cellStyle name="Heading 4 4 4 2" xfId="9151" xr:uid="{00000000-0005-0000-0000-000099310000}"/>
    <cellStyle name="Heading 4 4 4 3" xfId="9152" xr:uid="{00000000-0005-0000-0000-00009A310000}"/>
    <cellStyle name="Heading 4 4 5" xfId="9153" xr:uid="{00000000-0005-0000-0000-00009B310000}"/>
    <cellStyle name="Heading 4 4 5 2" xfId="9154" xr:uid="{00000000-0005-0000-0000-00009C310000}"/>
    <cellStyle name="Heading 4 4 5 3" xfId="9155" xr:uid="{00000000-0005-0000-0000-00009D310000}"/>
    <cellStyle name="Heading 4 4 6" xfId="9156" xr:uid="{00000000-0005-0000-0000-00009E310000}"/>
    <cellStyle name="Heading 4 4 6 2" xfId="9157" xr:uid="{00000000-0005-0000-0000-00009F310000}"/>
    <cellStyle name="Heading 4 4 6 3" xfId="9158" xr:uid="{00000000-0005-0000-0000-0000A0310000}"/>
    <cellStyle name="Heading 4 4 7" xfId="9159" xr:uid="{00000000-0005-0000-0000-0000A1310000}"/>
    <cellStyle name="Heading 4 4 8" xfId="9160" xr:uid="{00000000-0005-0000-0000-0000A2310000}"/>
    <cellStyle name="Heading 4 4 9" xfId="9161" xr:uid="{00000000-0005-0000-0000-0000A3310000}"/>
    <cellStyle name="Heading 4 40" xfId="9162" xr:uid="{00000000-0005-0000-0000-0000A4310000}"/>
    <cellStyle name="Heading 4 40 10" xfId="9163" xr:uid="{00000000-0005-0000-0000-0000A5310000}"/>
    <cellStyle name="Heading 4 40 2" xfId="9164" xr:uid="{00000000-0005-0000-0000-0000A6310000}"/>
    <cellStyle name="Heading 4 40 2 2" xfId="9165" xr:uid="{00000000-0005-0000-0000-0000A7310000}"/>
    <cellStyle name="Heading 4 40 2 2 2" xfId="9166" xr:uid="{00000000-0005-0000-0000-0000A8310000}"/>
    <cellStyle name="Heading 4 40 2 2 3" xfId="9167" xr:uid="{00000000-0005-0000-0000-0000A9310000}"/>
    <cellStyle name="Heading 4 40 2 3" xfId="9168" xr:uid="{00000000-0005-0000-0000-0000AA310000}"/>
    <cellStyle name="Heading 4 40 2 4" xfId="9169" xr:uid="{00000000-0005-0000-0000-0000AB310000}"/>
    <cellStyle name="Heading 4 40 3" xfId="9170" xr:uid="{00000000-0005-0000-0000-0000AC310000}"/>
    <cellStyle name="Heading 4 40 3 2" xfId="9171" xr:uid="{00000000-0005-0000-0000-0000AD310000}"/>
    <cellStyle name="Heading 4 40 3 3" xfId="9172" xr:uid="{00000000-0005-0000-0000-0000AE310000}"/>
    <cellStyle name="Heading 4 40 4" xfId="9173" xr:uid="{00000000-0005-0000-0000-0000AF310000}"/>
    <cellStyle name="Heading 4 40 4 2" xfId="9174" xr:uid="{00000000-0005-0000-0000-0000B0310000}"/>
    <cellStyle name="Heading 4 40 4 3" xfId="9175" xr:uid="{00000000-0005-0000-0000-0000B1310000}"/>
    <cellStyle name="Heading 4 40 5" xfId="9176" xr:uid="{00000000-0005-0000-0000-0000B2310000}"/>
    <cellStyle name="Heading 4 40 5 2" xfId="9177" xr:uid="{00000000-0005-0000-0000-0000B3310000}"/>
    <cellStyle name="Heading 4 40 5 3" xfId="9178" xr:uid="{00000000-0005-0000-0000-0000B4310000}"/>
    <cellStyle name="Heading 4 40 6" xfId="9179" xr:uid="{00000000-0005-0000-0000-0000B5310000}"/>
    <cellStyle name="Heading 4 40 6 2" xfId="9180" xr:uid="{00000000-0005-0000-0000-0000B6310000}"/>
    <cellStyle name="Heading 4 40 6 3" xfId="9181" xr:uid="{00000000-0005-0000-0000-0000B7310000}"/>
    <cellStyle name="Heading 4 40 7" xfId="9182" xr:uid="{00000000-0005-0000-0000-0000B8310000}"/>
    <cellStyle name="Heading 4 40 8" xfId="9183" xr:uid="{00000000-0005-0000-0000-0000B9310000}"/>
    <cellStyle name="Heading 4 40 9" xfId="9184" xr:uid="{00000000-0005-0000-0000-0000BA310000}"/>
    <cellStyle name="Heading 4 41" xfId="9185" xr:uid="{00000000-0005-0000-0000-0000BB310000}"/>
    <cellStyle name="Heading 4 41 10" xfId="9186" xr:uid="{00000000-0005-0000-0000-0000BC310000}"/>
    <cellStyle name="Heading 4 41 2" xfId="9187" xr:uid="{00000000-0005-0000-0000-0000BD310000}"/>
    <cellStyle name="Heading 4 41 2 2" xfId="9188" xr:uid="{00000000-0005-0000-0000-0000BE310000}"/>
    <cellStyle name="Heading 4 41 2 2 2" xfId="9189" xr:uid="{00000000-0005-0000-0000-0000BF310000}"/>
    <cellStyle name="Heading 4 41 2 2 3" xfId="9190" xr:uid="{00000000-0005-0000-0000-0000C0310000}"/>
    <cellStyle name="Heading 4 41 2 3" xfId="9191" xr:uid="{00000000-0005-0000-0000-0000C1310000}"/>
    <cellStyle name="Heading 4 41 2 4" xfId="9192" xr:uid="{00000000-0005-0000-0000-0000C2310000}"/>
    <cellStyle name="Heading 4 41 3" xfId="9193" xr:uid="{00000000-0005-0000-0000-0000C3310000}"/>
    <cellStyle name="Heading 4 41 3 2" xfId="9194" xr:uid="{00000000-0005-0000-0000-0000C4310000}"/>
    <cellStyle name="Heading 4 41 3 3" xfId="9195" xr:uid="{00000000-0005-0000-0000-0000C5310000}"/>
    <cellStyle name="Heading 4 41 4" xfId="9196" xr:uid="{00000000-0005-0000-0000-0000C6310000}"/>
    <cellStyle name="Heading 4 41 4 2" xfId="9197" xr:uid="{00000000-0005-0000-0000-0000C7310000}"/>
    <cellStyle name="Heading 4 41 4 3" xfId="9198" xr:uid="{00000000-0005-0000-0000-0000C8310000}"/>
    <cellStyle name="Heading 4 41 5" xfId="9199" xr:uid="{00000000-0005-0000-0000-0000C9310000}"/>
    <cellStyle name="Heading 4 41 5 2" xfId="9200" xr:uid="{00000000-0005-0000-0000-0000CA310000}"/>
    <cellStyle name="Heading 4 41 5 3" xfId="9201" xr:uid="{00000000-0005-0000-0000-0000CB310000}"/>
    <cellStyle name="Heading 4 41 6" xfId="9202" xr:uid="{00000000-0005-0000-0000-0000CC310000}"/>
    <cellStyle name="Heading 4 41 6 2" xfId="9203" xr:uid="{00000000-0005-0000-0000-0000CD310000}"/>
    <cellStyle name="Heading 4 41 6 3" xfId="9204" xr:uid="{00000000-0005-0000-0000-0000CE310000}"/>
    <cellStyle name="Heading 4 41 7" xfId="9205" xr:uid="{00000000-0005-0000-0000-0000CF310000}"/>
    <cellStyle name="Heading 4 41 8" xfId="9206" xr:uid="{00000000-0005-0000-0000-0000D0310000}"/>
    <cellStyle name="Heading 4 41 9" xfId="9207" xr:uid="{00000000-0005-0000-0000-0000D1310000}"/>
    <cellStyle name="Heading 4 42" xfId="9208" xr:uid="{00000000-0005-0000-0000-0000D2310000}"/>
    <cellStyle name="Heading 4 42 10" xfId="9209" xr:uid="{00000000-0005-0000-0000-0000D3310000}"/>
    <cellStyle name="Heading 4 42 2" xfId="9210" xr:uid="{00000000-0005-0000-0000-0000D4310000}"/>
    <cellStyle name="Heading 4 42 2 2" xfId="9211" xr:uid="{00000000-0005-0000-0000-0000D5310000}"/>
    <cellStyle name="Heading 4 42 2 2 2" xfId="9212" xr:uid="{00000000-0005-0000-0000-0000D6310000}"/>
    <cellStyle name="Heading 4 42 2 2 3" xfId="9213" xr:uid="{00000000-0005-0000-0000-0000D7310000}"/>
    <cellStyle name="Heading 4 42 2 3" xfId="9214" xr:uid="{00000000-0005-0000-0000-0000D8310000}"/>
    <cellStyle name="Heading 4 42 2 4" xfId="9215" xr:uid="{00000000-0005-0000-0000-0000D9310000}"/>
    <cellStyle name="Heading 4 42 3" xfId="9216" xr:uid="{00000000-0005-0000-0000-0000DA310000}"/>
    <cellStyle name="Heading 4 42 3 2" xfId="9217" xr:uid="{00000000-0005-0000-0000-0000DB310000}"/>
    <cellStyle name="Heading 4 42 3 3" xfId="9218" xr:uid="{00000000-0005-0000-0000-0000DC310000}"/>
    <cellStyle name="Heading 4 42 4" xfId="9219" xr:uid="{00000000-0005-0000-0000-0000DD310000}"/>
    <cellStyle name="Heading 4 42 4 2" xfId="9220" xr:uid="{00000000-0005-0000-0000-0000DE310000}"/>
    <cellStyle name="Heading 4 42 4 3" xfId="9221" xr:uid="{00000000-0005-0000-0000-0000DF310000}"/>
    <cellStyle name="Heading 4 42 5" xfId="9222" xr:uid="{00000000-0005-0000-0000-0000E0310000}"/>
    <cellStyle name="Heading 4 42 5 2" xfId="9223" xr:uid="{00000000-0005-0000-0000-0000E1310000}"/>
    <cellStyle name="Heading 4 42 5 3" xfId="9224" xr:uid="{00000000-0005-0000-0000-0000E2310000}"/>
    <cellStyle name="Heading 4 42 6" xfId="9225" xr:uid="{00000000-0005-0000-0000-0000E3310000}"/>
    <cellStyle name="Heading 4 42 6 2" xfId="9226" xr:uid="{00000000-0005-0000-0000-0000E4310000}"/>
    <cellStyle name="Heading 4 42 6 3" xfId="9227" xr:uid="{00000000-0005-0000-0000-0000E5310000}"/>
    <cellStyle name="Heading 4 42 7" xfId="9228" xr:uid="{00000000-0005-0000-0000-0000E6310000}"/>
    <cellStyle name="Heading 4 42 8" xfId="9229" xr:uid="{00000000-0005-0000-0000-0000E7310000}"/>
    <cellStyle name="Heading 4 42 9" xfId="9230" xr:uid="{00000000-0005-0000-0000-0000E8310000}"/>
    <cellStyle name="Heading 4 43" xfId="9231" xr:uid="{00000000-0005-0000-0000-0000E9310000}"/>
    <cellStyle name="Heading 4 43 10" xfId="9232" xr:uid="{00000000-0005-0000-0000-0000EA310000}"/>
    <cellStyle name="Heading 4 43 2" xfId="9233" xr:uid="{00000000-0005-0000-0000-0000EB310000}"/>
    <cellStyle name="Heading 4 43 2 2" xfId="9234" xr:uid="{00000000-0005-0000-0000-0000EC310000}"/>
    <cellStyle name="Heading 4 43 2 2 2" xfId="9235" xr:uid="{00000000-0005-0000-0000-0000ED310000}"/>
    <cellStyle name="Heading 4 43 2 2 3" xfId="9236" xr:uid="{00000000-0005-0000-0000-0000EE310000}"/>
    <cellStyle name="Heading 4 43 2 3" xfId="9237" xr:uid="{00000000-0005-0000-0000-0000EF310000}"/>
    <cellStyle name="Heading 4 43 2 4" xfId="9238" xr:uid="{00000000-0005-0000-0000-0000F0310000}"/>
    <cellStyle name="Heading 4 43 3" xfId="9239" xr:uid="{00000000-0005-0000-0000-0000F1310000}"/>
    <cellStyle name="Heading 4 43 3 2" xfId="9240" xr:uid="{00000000-0005-0000-0000-0000F2310000}"/>
    <cellStyle name="Heading 4 43 3 3" xfId="9241" xr:uid="{00000000-0005-0000-0000-0000F3310000}"/>
    <cellStyle name="Heading 4 43 4" xfId="9242" xr:uid="{00000000-0005-0000-0000-0000F4310000}"/>
    <cellStyle name="Heading 4 43 4 2" xfId="9243" xr:uid="{00000000-0005-0000-0000-0000F5310000}"/>
    <cellStyle name="Heading 4 43 4 3" xfId="9244" xr:uid="{00000000-0005-0000-0000-0000F6310000}"/>
    <cellStyle name="Heading 4 43 5" xfId="9245" xr:uid="{00000000-0005-0000-0000-0000F7310000}"/>
    <cellStyle name="Heading 4 43 5 2" xfId="9246" xr:uid="{00000000-0005-0000-0000-0000F8310000}"/>
    <cellStyle name="Heading 4 43 5 3" xfId="9247" xr:uid="{00000000-0005-0000-0000-0000F9310000}"/>
    <cellStyle name="Heading 4 43 6" xfId="9248" xr:uid="{00000000-0005-0000-0000-0000FA310000}"/>
    <cellStyle name="Heading 4 43 6 2" xfId="9249" xr:uid="{00000000-0005-0000-0000-0000FB310000}"/>
    <cellStyle name="Heading 4 43 6 3" xfId="9250" xr:uid="{00000000-0005-0000-0000-0000FC310000}"/>
    <cellStyle name="Heading 4 43 7" xfId="9251" xr:uid="{00000000-0005-0000-0000-0000FD310000}"/>
    <cellStyle name="Heading 4 43 8" xfId="9252" xr:uid="{00000000-0005-0000-0000-0000FE310000}"/>
    <cellStyle name="Heading 4 43 9" xfId="9253" xr:uid="{00000000-0005-0000-0000-0000FF310000}"/>
    <cellStyle name="Heading 4 44" xfId="9254" xr:uid="{00000000-0005-0000-0000-000000320000}"/>
    <cellStyle name="Heading 4 44 10" xfId="9255" xr:uid="{00000000-0005-0000-0000-000001320000}"/>
    <cellStyle name="Heading 4 44 2" xfId="9256" xr:uid="{00000000-0005-0000-0000-000002320000}"/>
    <cellStyle name="Heading 4 44 2 2" xfId="9257" xr:uid="{00000000-0005-0000-0000-000003320000}"/>
    <cellStyle name="Heading 4 44 2 2 2" xfId="9258" xr:uid="{00000000-0005-0000-0000-000004320000}"/>
    <cellStyle name="Heading 4 44 2 2 3" xfId="9259" xr:uid="{00000000-0005-0000-0000-000005320000}"/>
    <cellStyle name="Heading 4 44 2 3" xfId="9260" xr:uid="{00000000-0005-0000-0000-000006320000}"/>
    <cellStyle name="Heading 4 44 2 4" xfId="9261" xr:uid="{00000000-0005-0000-0000-000007320000}"/>
    <cellStyle name="Heading 4 44 3" xfId="9262" xr:uid="{00000000-0005-0000-0000-000008320000}"/>
    <cellStyle name="Heading 4 44 3 2" xfId="9263" xr:uid="{00000000-0005-0000-0000-000009320000}"/>
    <cellStyle name="Heading 4 44 3 3" xfId="9264" xr:uid="{00000000-0005-0000-0000-00000A320000}"/>
    <cellStyle name="Heading 4 44 4" xfId="9265" xr:uid="{00000000-0005-0000-0000-00000B320000}"/>
    <cellStyle name="Heading 4 44 4 2" xfId="9266" xr:uid="{00000000-0005-0000-0000-00000C320000}"/>
    <cellStyle name="Heading 4 44 4 3" xfId="9267" xr:uid="{00000000-0005-0000-0000-00000D320000}"/>
    <cellStyle name="Heading 4 44 5" xfId="9268" xr:uid="{00000000-0005-0000-0000-00000E320000}"/>
    <cellStyle name="Heading 4 44 5 2" xfId="9269" xr:uid="{00000000-0005-0000-0000-00000F320000}"/>
    <cellStyle name="Heading 4 44 5 3" xfId="9270" xr:uid="{00000000-0005-0000-0000-000010320000}"/>
    <cellStyle name="Heading 4 44 6" xfId="9271" xr:uid="{00000000-0005-0000-0000-000011320000}"/>
    <cellStyle name="Heading 4 44 6 2" xfId="9272" xr:uid="{00000000-0005-0000-0000-000012320000}"/>
    <cellStyle name="Heading 4 44 6 3" xfId="9273" xr:uid="{00000000-0005-0000-0000-000013320000}"/>
    <cellStyle name="Heading 4 44 7" xfId="9274" xr:uid="{00000000-0005-0000-0000-000014320000}"/>
    <cellStyle name="Heading 4 44 8" xfId="9275" xr:uid="{00000000-0005-0000-0000-000015320000}"/>
    <cellStyle name="Heading 4 44 9" xfId="9276" xr:uid="{00000000-0005-0000-0000-000016320000}"/>
    <cellStyle name="Heading 4 45" xfId="9277" xr:uid="{00000000-0005-0000-0000-000017320000}"/>
    <cellStyle name="Heading 4 45 10" xfId="9278" xr:uid="{00000000-0005-0000-0000-000018320000}"/>
    <cellStyle name="Heading 4 45 2" xfId="9279" xr:uid="{00000000-0005-0000-0000-000019320000}"/>
    <cellStyle name="Heading 4 45 2 2" xfId="9280" xr:uid="{00000000-0005-0000-0000-00001A320000}"/>
    <cellStyle name="Heading 4 45 2 2 2" xfId="9281" xr:uid="{00000000-0005-0000-0000-00001B320000}"/>
    <cellStyle name="Heading 4 45 2 2 3" xfId="9282" xr:uid="{00000000-0005-0000-0000-00001C320000}"/>
    <cellStyle name="Heading 4 45 2 3" xfId="9283" xr:uid="{00000000-0005-0000-0000-00001D320000}"/>
    <cellStyle name="Heading 4 45 2 4" xfId="9284" xr:uid="{00000000-0005-0000-0000-00001E320000}"/>
    <cellStyle name="Heading 4 45 3" xfId="9285" xr:uid="{00000000-0005-0000-0000-00001F320000}"/>
    <cellStyle name="Heading 4 45 3 2" xfId="9286" xr:uid="{00000000-0005-0000-0000-000020320000}"/>
    <cellStyle name="Heading 4 45 3 3" xfId="9287" xr:uid="{00000000-0005-0000-0000-000021320000}"/>
    <cellStyle name="Heading 4 45 4" xfId="9288" xr:uid="{00000000-0005-0000-0000-000022320000}"/>
    <cellStyle name="Heading 4 45 4 2" xfId="9289" xr:uid="{00000000-0005-0000-0000-000023320000}"/>
    <cellStyle name="Heading 4 45 4 3" xfId="9290" xr:uid="{00000000-0005-0000-0000-000024320000}"/>
    <cellStyle name="Heading 4 45 5" xfId="9291" xr:uid="{00000000-0005-0000-0000-000025320000}"/>
    <cellStyle name="Heading 4 45 5 2" xfId="9292" xr:uid="{00000000-0005-0000-0000-000026320000}"/>
    <cellStyle name="Heading 4 45 5 3" xfId="9293" xr:uid="{00000000-0005-0000-0000-000027320000}"/>
    <cellStyle name="Heading 4 45 6" xfId="9294" xr:uid="{00000000-0005-0000-0000-000028320000}"/>
    <cellStyle name="Heading 4 45 6 2" xfId="9295" xr:uid="{00000000-0005-0000-0000-000029320000}"/>
    <cellStyle name="Heading 4 45 6 3" xfId="9296" xr:uid="{00000000-0005-0000-0000-00002A320000}"/>
    <cellStyle name="Heading 4 45 7" xfId="9297" xr:uid="{00000000-0005-0000-0000-00002B320000}"/>
    <cellStyle name="Heading 4 45 8" xfId="9298" xr:uid="{00000000-0005-0000-0000-00002C320000}"/>
    <cellStyle name="Heading 4 45 9" xfId="9299" xr:uid="{00000000-0005-0000-0000-00002D320000}"/>
    <cellStyle name="Heading 4 46" xfId="9300" xr:uid="{00000000-0005-0000-0000-00002E320000}"/>
    <cellStyle name="Heading 4 46 10" xfId="9301" xr:uid="{00000000-0005-0000-0000-00002F320000}"/>
    <cellStyle name="Heading 4 46 2" xfId="9302" xr:uid="{00000000-0005-0000-0000-000030320000}"/>
    <cellStyle name="Heading 4 46 2 2" xfId="9303" xr:uid="{00000000-0005-0000-0000-000031320000}"/>
    <cellStyle name="Heading 4 46 2 2 2" xfId="9304" xr:uid="{00000000-0005-0000-0000-000032320000}"/>
    <cellStyle name="Heading 4 46 2 2 3" xfId="9305" xr:uid="{00000000-0005-0000-0000-000033320000}"/>
    <cellStyle name="Heading 4 46 2 3" xfId="9306" xr:uid="{00000000-0005-0000-0000-000034320000}"/>
    <cellStyle name="Heading 4 46 2 4" xfId="9307" xr:uid="{00000000-0005-0000-0000-000035320000}"/>
    <cellStyle name="Heading 4 46 3" xfId="9308" xr:uid="{00000000-0005-0000-0000-000036320000}"/>
    <cellStyle name="Heading 4 46 3 2" xfId="9309" xr:uid="{00000000-0005-0000-0000-000037320000}"/>
    <cellStyle name="Heading 4 46 3 3" xfId="9310" xr:uid="{00000000-0005-0000-0000-000038320000}"/>
    <cellStyle name="Heading 4 46 4" xfId="9311" xr:uid="{00000000-0005-0000-0000-000039320000}"/>
    <cellStyle name="Heading 4 46 4 2" xfId="9312" xr:uid="{00000000-0005-0000-0000-00003A320000}"/>
    <cellStyle name="Heading 4 46 4 3" xfId="9313" xr:uid="{00000000-0005-0000-0000-00003B320000}"/>
    <cellStyle name="Heading 4 46 5" xfId="9314" xr:uid="{00000000-0005-0000-0000-00003C320000}"/>
    <cellStyle name="Heading 4 46 5 2" xfId="9315" xr:uid="{00000000-0005-0000-0000-00003D320000}"/>
    <cellStyle name="Heading 4 46 5 3" xfId="9316" xr:uid="{00000000-0005-0000-0000-00003E320000}"/>
    <cellStyle name="Heading 4 46 6" xfId="9317" xr:uid="{00000000-0005-0000-0000-00003F320000}"/>
    <cellStyle name="Heading 4 46 6 2" xfId="9318" xr:uid="{00000000-0005-0000-0000-000040320000}"/>
    <cellStyle name="Heading 4 46 6 3" xfId="9319" xr:uid="{00000000-0005-0000-0000-000041320000}"/>
    <cellStyle name="Heading 4 46 7" xfId="9320" xr:uid="{00000000-0005-0000-0000-000042320000}"/>
    <cellStyle name="Heading 4 46 8" xfId="9321" xr:uid="{00000000-0005-0000-0000-000043320000}"/>
    <cellStyle name="Heading 4 46 9" xfId="9322" xr:uid="{00000000-0005-0000-0000-000044320000}"/>
    <cellStyle name="Heading 4 47" xfId="9323" xr:uid="{00000000-0005-0000-0000-000045320000}"/>
    <cellStyle name="Heading 4 47 10" xfId="9324" xr:uid="{00000000-0005-0000-0000-000046320000}"/>
    <cellStyle name="Heading 4 47 2" xfId="9325" xr:uid="{00000000-0005-0000-0000-000047320000}"/>
    <cellStyle name="Heading 4 47 2 2" xfId="9326" xr:uid="{00000000-0005-0000-0000-000048320000}"/>
    <cellStyle name="Heading 4 47 2 2 2" xfId="9327" xr:uid="{00000000-0005-0000-0000-000049320000}"/>
    <cellStyle name="Heading 4 47 2 2 3" xfId="9328" xr:uid="{00000000-0005-0000-0000-00004A320000}"/>
    <cellStyle name="Heading 4 47 2 3" xfId="9329" xr:uid="{00000000-0005-0000-0000-00004B320000}"/>
    <cellStyle name="Heading 4 47 2 4" xfId="9330" xr:uid="{00000000-0005-0000-0000-00004C320000}"/>
    <cellStyle name="Heading 4 47 3" xfId="9331" xr:uid="{00000000-0005-0000-0000-00004D320000}"/>
    <cellStyle name="Heading 4 47 3 2" xfId="9332" xr:uid="{00000000-0005-0000-0000-00004E320000}"/>
    <cellStyle name="Heading 4 47 3 3" xfId="9333" xr:uid="{00000000-0005-0000-0000-00004F320000}"/>
    <cellStyle name="Heading 4 47 4" xfId="9334" xr:uid="{00000000-0005-0000-0000-000050320000}"/>
    <cellStyle name="Heading 4 47 4 2" xfId="9335" xr:uid="{00000000-0005-0000-0000-000051320000}"/>
    <cellStyle name="Heading 4 47 4 3" xfId="9336" xr:uid="{00000000-0005-0000-0000-000052320000}"/>
    <cellStyle name="Heading 4 47 5" xfId="9337" xr:uid="{00000000-0005-0000-0000-000053320000}"/>
    <cellStyle name="Heading 4 47 5 2" xfId="9338" xr:uid="{00000000-0005-0000-0000-000054320000}"/>
    <cellStyle name="Heading 4 47 5 3" xfId="9339" xr:uid="{00000000-0005-0000-0000-000055320000}"/>
    <cellStyle name="Heading 4 47 6" xfId="9340" xr:uid="{00000000-0005-0000-0000-000056320000}"/>
    <cellStyle name="Heading 4 47 6 2" xfId="9341" xr:uid="{00000000-0005-0000-0000-000057320000}"/>
    <cellStyle name="Heading 4 47 6 3" xfId="9342" xr:uid="{00000000-0005-0000-0000-000058320000}"/>
    <cellStyle name="Heading 4 47 7" xfId="9343" xr:uid="{00000000-0005-0000-0000-000059320000}"/>
    <cellStyle name="Heading 4 47 8" xfId="9344" xr:uid="{00000000-0005-0000-0000-00005A320000}"/>
    <cellStyle name="Heading 4 47 9" xfId="9345" xr:uid="{00000000-0005-0000-0000-00005B320000}"/>
    <cellStyle name="Heading 4 48" xfId="9346" xr:uid="{00000000-0005-0000-0000-00005C320000}"/>
    <cellStyle name="Heading 4 48 2" xfId="9347" xr:uid="{00000000-0005-0000-0000-00005D320000}"/>
    <cellStyle name="Heading 4 48 2 2" xfId="9348" xr:uid="{00000000-0005-0000-0000-00005E320000}"/>
    <cellStyle name="Heading 4 48 2 2 2" xfId="9349" xr:uid="{00000000-0005-0000-0000-00005F320000}"/>
    <cellStyle name="Heading 4 48 2 2 3" xfId="9350" xr:uid="{00000000-0005-0000-0000-000060320000}"/>
    <cellStyle name="Heading 4 48 2 3" xfId="9351" xr:uid="{00000000-0005-0000-0000-000061320000}"/>
    <cellStyle name="Heading 4 48 2 3 2" xfId="47915" xr:uid="{00000000-0005-0000-0000-000062320000}"/>
    <cellStyle name="Heading 4 48 2 4" xfId="9352" xr:uid="{00000000-0005-0000-0000-000063320000}"/>
    <cellStyle name="Heading 4 48 3" xfId="9353" xr:uid="{00000000-0005-0000-0000-000064320000}"/>
    <cellStyle name="Heading 4 48 3 2" xfId="9354" xr:uid="{00000000-0005-0000-0000-000065320000}"/>
    <cellStyle name="Heading 4 48 3 3" xfId="9355" xr:uid="{00000000-0005-0000-0000-000066320000}"/>
    <cellStyle name="Heading 4 48 4" xfId="9356" xr:uid="{00000000-0005-0000-0000-000067320000}"/>
    <cellStyle name="Heading 4 48 4 2" xfId="9357" xr:uid="{00000000-0005-0000-0000-000068320000}"/>
    <cellStyle name="Heading 4 48 4 3" xfId="9358" xr:uid="{00000000-0005-0000-0000-000069320000}"/>
    <cellStyle name="Heading 4 48 5" xfId="9359" xr:uid="{00000000-0005-0000-0000-00006A320000}"/>
    <cellStyle name="Heading 4 48 5 2" xfId="9360" xr:uid="{00000000-0005-0000-0000-00006B320000}"/>
    <cellStyle name="Heading 4 48 5 3" xfId="9361" xr:uid="{00000000-0005-0000-0000-00006C320000}"/>
    <cellStyle name="Heading 4 48 6" xfId="9362" xr:uid="{00000000-0005-0000-0000-00006D320000}"/>
    <cellStyle name="Heading 4 48 7" xfId="9363" xr:uid="{00000000-0005-0000-0000-00006E320000}"/>
    <cellStyle name="Heading 4 48 8" xfId="9364" xr:uid="{00000000-0005-0000-0000-00006F320000}"/>
    <cellStyle name="Heading 4 48 9" xfId="9365" xr:uid="{00000000-0005-0000-0000-000070320000}"/>
    <cellStyle name="Heading 4 49" xfId="9366" xr:uid="{00000000-0005-0000-0000-000071320000}"/>
    <cellStyle name="Heading 4 49 2" xfId="9367" xr:uid="{00000000-0005-0000-0000-000072320000}"/>
    <cellStyle name="Heading 4 49 2 2" xfId="9368" xr:uid="{00000000-0005-0000-0000-000073320000}"/>
    <cellStyle name="Heading 4 49 2 3" xfId="9369" xr:uid="{00000000-0005-0000-0000-000074320000}"/>
    <cellStyle name="Heading 4 49 3" xfId="9370" xr:uid="{00000000-0005-0000-0000-000075320000}"/>
    <cellStyle name="Heading 4 49 4" xfId="9371" xr:uid="{00000000-0005-0000-0000-000076320000}"/>
    <cellStyle name="Heading 4 49 5" xfId="9372" xr:uid="{00000000-0005-0000-0000-000077320000}"/>
    <cellStyle name="Heading 4 49 6" xfId="9373" xr:uid="{00000000-0005-0000-0000-000078320000}"/>
    <cellStyle name="Heading 4 5" xfId="9374" xr:uid="{00000000-0005-0000-0000-000079320000}"/>
    <cellStyle name="Heading 4 5 10" xfId="9375" xr:uid="{00000000-0005-0000-0000-00007A320000}"/>
    <cellStyle name="Heading 4 5 2" xfId="9376" xr:uid="{00000000-0005-0000-0000-00007B320000}"/>
    <cellStyle name="Heading 4 5 2 2" xfId="9377" xr:uid="{00000000-0005-0000-0000-00007C320000}"/>
    <cellStyle name="Heading 4 5 2 2 2" xfId="9378" xr:uid="{00000000-0005-0000-0000-00007D320000}"/>
    <cellStyle name="Heading 4 5 2 2 3" xfId="9379" xr:uid="{00000000-0005-0000-0000-00007E320000}"/>
    <cellStyle name="Heading 4 5 2 3" xfId="9380" xr:uid="{00000000-0005-0000-0000-00007F320000}"/>
    <cellStyle name="Heading 4 5 2 4" xfId="9381" xr:uid="{00000000-0005-0000-0000-000080320000}"/>
    <cellStyle name="Heading 4 5 3" xfId="9382" xr:uid="{00000000-0005-0000-0000-000081320000}"/>
    <cellStyle name="Heading 4 5 3 2" xfId="9383" xr:uid="{00000000-0005-0000-0000-000082320000}"/>
    <cellStyle name="Heading 4 5 3 3" xfId="9384" xr:uid="{00000000-0005-0000-0000-000083320000}"/>
    <cellStyle name="Heading 4 5 4" xfId="9385" xr:uid="{00000000-0005-0000-0000-000084320000}"/>
    <cellStyle name="Heading 4 5 4 2" xfId="9386" xr:uid="{00000000-0005-0000-0000-000085320000}"/>
    <cellStyle name="Heading 4 5 4 3" xfId="9387" xr:uid="{00000000-0005-0000-0000-000086320000}"/>
    <cellStyle name="Heading 4 5 5" xfId="9388" xr:uid="{00000000-0005-0000-0000-000087320000}"/>
    <cellStyle name="Heading 4 5 5 2" xfId="9389" xr:uid="{00000000-0005-0000-0000-000088320000}"/>
    <cellStyle name="Heading 4 5 5 3" xfId="9390" xr:uid="{00000000-0005-0000-0000-000089320000}"/>
    <cellStyle name="Heading 4 5 6" xfId="9391" xr:uid="{00000000-0005-0000-0000-00008A320000}"/>
    <cellStyle name="Heading 4 5 6 2" xfId="9392" xr:uid="{00000000-0005-0000-0000-00008B320000}"/>
    <cellStyle name="Heading 4 5 6 3" xfId="9393" xr:uid="{00000000-0005-0000-0000-00008C320000}"/>
    <cellStyle name="Heading 4 5 7" xfId="9394" xr:uid="{00000000-0005-0000-0000-00008D320000}"/>
    <cellStyle name="Heading 4 5 8" xfId="9395" xr:uid="{00000000-0005-0000-0000-00008E320000}"/>
    <cellStyle name="Heading 4 5 9" xfId="9396" xr:uid="{00000000-0005-0000-0000-00008F320000}"/>
    <cellStyle name="Heading 4 50" xfId="9397" xr:uid="{00000000-0005-0000-0000-000090320000}"/>
    <cellStyle name="Heading 4 50 2" xfId="9398" xr:uid="{00000000-0005-0000-0000-000091320000}"/>
    <cellStyle name="Heading 4 50 2 2" xfId="9399" xr:uid="{00000000-0005-0000-0000-000092320000}"/>
    <cellStyle name="Heading 4 50 2 3" xfId="9400" xr:uid="{00000000-0005-0000-0000-000093320000}"/>
    <cellStyle name="Heading 4 50 3" xfId="9401" xr:uid="{00000000-0005-0000-0000-000094320000}"/>
    <cellStyle name="Heading 4 50 4" xfId="9402" xr:uid="{00000000-0005-0000-0000-000095320000}"/>
    <cellStyle name="Heading 4 50 5" xfId="9403" xr:uid="{00000000-0005-0000-0000-000096320000}"/>
    <cellStyle name="Heading 4 50 6" xfId="9404" xr:uid="{00000000-0005-0000-0000-000097320000}"/>
    <cellStyle name="Heading 4 51" xfId="9405" xr:uid="{00000000-0005-0000-0000-000098320000}"/>
    <cellStyle name="Heading 4 51 2" xfId="9406" xr:uid="{00000000-0005-0000-0000-000099320000}"/>
    <cellStyle name="Heading 4 51 2 2" xfId="9407" xr:uid="{00000000-0005-0000-0000-00009A320000}"/>
    <cellStyle name="Heading 4 51 2 3" xfId="9408" xr:uid="{00000000-0005-0000-0000-00009B320000}"/>
    <cellStyle name="Heading 4 51 3" xfId="9409" xr:uid="{00000000-0005-0000-0000-00009C320000}"/>
    <cellStyle name="Heading 4 51 4" xfId="9410" xr:uid="{00000000-0005-0000-0000-00009D320000}"/>
    <cellStyle name="Heading 4 51 5" xfId="9411" xr:uid="{00000000-0005-0000-0000-00009E320000}"/>
    <cellStyle name="Heading 4 51 6" xfId="9412" xr:uid="{00000000-0005-0000-0000-00009F320000}"/>
    <cellStyle name="Heading 4 52" xfId="9413" xr:uid="{00000000-0005-0000-0000-0000A0320000}"/>
    <cellStyle name="Heading 4 52 2" xfId="9414" xr:uid="{00000000-0005-0000-0000-0000A1320000}"/>
    <cellStyle name="Heading 4 52 2 2" xfId="9415" xr:uid="{00000000-0005-0000-0000-0000A2320000}"/>
    <cellStyle name="Heading 4 52 2 3" xfId="9416" xr:uid="{00000000-0005-0000-0000-0000A3320000}"/>
    <cellStyle name="Heading 4 52 3" xfId="9417" xr:uid="{00000000-0005-0000-0000-0000A4320000}"/>
    <cellStyle name="Heading 4 52 4" xfId="9418" xr:uid="{00000000-0005-0000-0000-0000A5320000}"/>
    <cellStyle name="Heading 4 52 5" xfId="9419" xr:uid="{00000000-0005-0000-0000-0000A6320000}"/>
    <cellStyle name="Heading 4 52 6" xfId="9420" xr:uid="{00000000-0005-0000-0000-0000A7320000}"/>
    <cellStyle name="Heading 4 53" xfId="9421" xr:uid="{00000000-0005-0000-0000-0000A8320000}"/>
    <cellStyle name="Heading 4 53 2" xfId="9422" xr:uid="{00000000-0005-0000-0000-0000A9320000}"/>
    <cellStyle name="Heading 4 53 3" xfId="9423" xr:uid="{00000000-0005-0000-0000-0000AA320000}"/>
    <cellStyle name="Heading 4 54" xfId="9424" xr:uid="{00000000-0005-0000-0000-0000AB320000}"/>
    <cellStyle name="Heading 4 54 2" xfId="9425" xr:uid="{00000000-0005-0000-0000-0000AC320000}"/>
    <cellStyle name="Heading 4 54 3" xfId="9426" xr:uid="{00000000-0005-0000-0000-0000AD320000}"/>
    <cellStyle name="Heading 4 55" xfId="9427" xr:uid="{00000000-0005-0000-0000-0000AE320000}"/>
    <cellStyle name="Heading 4 55 2" xfId="9428" xr:uid="{00000000-0005-0000-0000-0000AF320000}"/>
    <cellStyle name="Heading 4 55 3" xfId="9429" xr:uid="{00000000-0005-0000-0000-0000B0320000}"/>
    <cellStyle name="Heading 4 56" xfId="9430" xr:uid="{00000000-0005-0000-0000-0000B1320000}"/>
    <cellStyle name="Heading 4 56 2" xfId="9431" xr:uid="{00000000-0005-0000-0000-0000B2320000}"/>
    <cellStyle name="Heading 4 56 3" xfId="9432" xr:uid="{00000000-0005-0000-0000-0000B3320000}"/>
    <cellStyle name="Heading 4 57" xfId="9433" xr:uid="{00000000-0005-0000-0000-0000B4320000}"/>
    <cellStyle name="Heading 4 6" xfId="9434" xr:uid="{00000000-0005-0000-0000-0000B5320000}"/>
    <cellStyle name="Heading 4 6 10" xfId="9435" xr:uid="{00000000-0005-0000-0000-0000B6320000}"/>
    <cellStyle name="Heading 4 6 2" xfId="9436" xr:uid="{00000000-0005-0000-0000-0000B7320000}"/>
    <cellStyle name="Heading 4 6 2 2" xfId="9437" xr:uid="{00000000-0005-0000-0000-0000B8320000}"/>
    <cellStyle name="Heading 4 6 2 2 2" xfId="9438" xr:uid="{00000000-0005-0000-0000-0000B9320000}"/>
    <cellStyle name="Heading 4 6 2 2 3" xfId="9439" xr:uid="{00000000-0005-0000-0000-0000BA320000}"/>
    <cellStyle name="Heading 4 6 2 3" xfId="9440" xr:uid="{00000000-0005-0000-0000-0000BB320000}"/>
    <cellStyle name="Heading 4 6 2 4" xfId="9441" xr:uid="{00000000-0005-0000-0000-0000BC320000}"/>
    <cellStyle name="Heading 4 6 3" xfId="9442" xr:uid="{00000000-0005-0000-0000-0000BD320000}"/>
    <cellStyle name="Heading 4 6 3 2" xfId="9443" xr:uid="{00000000-0005-0000-0000-0000BE320000}"/>
    <cellStyle name="Heading 4 6 3 3" xfId="9444" xr:uid="{00000000-0005-0000-0000-0000BF320000}"/>
    <cellStyle name="Heading 4 6 4" xfId="9445" xr:uid="{00000000-0005-0000-0000-0000C0320000}"/>
    <cellStyle name="Heading 4 6 4 2" xfId="9446" xr:uid="{00000000-0005-0000-0000-0000C1320000}"/>
    <cellStyle name="Heading 4 6 4 3" xfId="9447" xr:uid="{00000000-0005-0000-0000-0000C2320000}"/>
    <cellStyle name="Heading 4 6 5" xfId="9448" xr:uid="{00000000-0005-0000-0000-0000C3320000}"/>
    <cellStyle name="Heading 4 6 5 2" xfId="9449" xr:uid="{00000000-0005-0000-0000-0000C4320000}"/>
    <cellStyle name="Heading 4 6 5 3" xfId="9450" xr:uid="{00000000-0005-0000-0000-0000C5320000}"/>
    <cellStyle name="Heading 4 6 6" xfId="9451" xr:uid="{00000000-0005-0000-0000-0000C6320000}"/>
    <cellStyle name="Heading 4 6 6 2" xfId="9452" xr:uid="{00000000-0005-0000-0000-0000C7320000}"/>
    <cellStyle name="Heading 4 6 6 3" xfId="9453" xr:uid="{00000000-0005-0000-0000-0000C8320000}"/>
    <cellStyle name="Heading 4 6 7" xfId="9454" xr:uid="{00000000-0005-0000-0000-0000C9320000}"/>
    <cellStyle name="Heading 4 6 8" xfId="9455" xr:uid="{00000000-0005-0000-0000-0000CA320000}"/>
    <cellStyle name="Heading 4 6 9" xfId="9456" xr:uid="{00000000-0005-0000-0000-0000CB320000}"/>
    <cellStyle name="Heading 4 7" xfId="9457" xr:uid="{00000000-0005-0000-0000-0000CC320000}"/>
    <cellStyle name="Heading 4 7 10" xfId="9458" xr:uid="{00000000-0005-0000-0000-0000CD320000}"/>
    <cellStyle name="Heading 4 7 2" xfId="9459" xr:uid="{00000000-0005-0000-0000-0000CE320000}"/>
    <cellStyle name="Heading 4 7 2 2" xfId="9460" xr:uid="{00000000-0005-0000-0000-0000CF320000}"/>
    <cellStyle name="Heading 4 7 2 2 2" xfId="9461" xr:uid="{00000000-0005-0000-0000-0000D0320000}"/>
    <cellStyle name="Heading 4 7 2 2 3" xfId="9462" xr:uid="{00000000-0005-0000-0000-0000D1320000}"/>
    <cellStyle name="Heading 4 7 2 3" xfId="9463" xr:uid="{00000000-0005-0000-0000-0000D2320000}"/>
    <cellStyle name="Heading 4 7 2 4" xfId="9464" xr:uid="{00000000-0005-0000-0000-0000D3320000}"/>
    <cellStyle name="Heading 4 7 3" xfId="9465" xr:uid="{00000000-0005-0000-0000-0000D4320000}"/>
    <cellStyle name="Heading 4 7 3 2" xfId="9466" xr:uid="{00000000-0005-0000-0000-0000D5320000}"/>
    <cellStyle name="Heading 4 7 3 3" xfId="9467" xr:uid="{00000000-0005-0000-0000-0000D6320000}"/>
    <cellStyle name="Heading 4 7 4" xfId="9468" xr:uid="{00000000-0005-0000-0000-0000D7320000}"/>
    <cellStyle name="Heading 4 7 4 2" xfId="9469" xr:uid="{00000000-0005-0000-0000-0000D8320000}"/>
    <cellStyle name="Heading 4 7 4 3" xfId="9470" xr:uid="{00000000-0005-0000-0000-0000D9320000}"/>
    <cellStyle name="Heading 4 7 5" xfId="9471" xr:uid="{00000000-0005-0000-0000-0000DA320000}"/>
    <cellStyle name="Heading 4 7 5 2" xfId="9472" xr:uid="{00000000-0005-0000-0000-0000DB320000}"/>
    <cellStyle name="Heading 4 7 5 3" xfId="9473" xr:uid="{00000000-0005-0000-0000-0000DC320000}"/>
    <cellStyle name="Heading 4 7 6" xfId="9474" xr:uid="{00000000-0005-0000-0000-0000DD320000}"/>
    <cellStyle name="Heading 4 7 6 2" xfId="9475" xr:uid="{00000000-0005-0000-0000-0000DE320000}"/>
    <cellStyle name="Heading 4 7 6 3" xfId="9476" xr:uid="{00000000-0005-0000-0000-0000DF320000}"/>
    <cellStyle name="Heading 4 7 7" xfId="9477" xr:uid="{00000000-0005-0000-0000-0000E0320000}"/>
    <cellStyle name="Heading 4 7 8" xfId="9478" xr:uid="{00000000-0005-0000-0000-0000E1320000}"/>
    <cellStyle name="Heading 4 7 9" xfId="9479" xr:uid="{00000000-0005-0000-0000-0000E2320000}"/>
    <cellStyle name="Heading 4 8" xfId="9480" xr:uid="{00000000-0005-0000-0000-0000E3320000}"/>
    <cellStyle name="Heading 4 8 10" xfId="9481" xr:uid="{00000000-0005-0000-0000-0000E4320000}"/>
    <cellStyle name="Heading 4 8 2" xfId="9482" xr:uid="{00000000-0005-0000-0000-0000E5320000}"/>
    <cellStyle name="Heading 4 8 2 2" xfId="9483" xr:uid="{00000000-0005-0000-0000-0000E6320000}"/>
    <cellStyle name="Heading 4 8 2 2 2" xfId="9484" xr:uid="{00000000-0005-0000-0000-0000E7320000}"/>
    <cellStyle name="Heading 4 8 2 2 3" xfId="9485" xr:uid="{00000000-0005-0000-0000-0000E8320000}"/>
    <cellStyle name="Heading 4 8 2 3" xfId="9486" xr:uid="{00000000-0005-0000-0000-0000E9320000}"/>
    <cellStyle name="Heading 4 8 2 4" xfId="9487" xr:uid="{00000000-0005-0000-0000-0000EA320000}"/>
    <cellStyle name="Heading 4 8 3" xfId="9488" xr:uid="{00000000-0005-0000-0000-0000EB320000}"/>
    <cellStyle name="Heading 4 8 3 2" xfId="9489" xr:uid="{00000000-0005-0000-0000-0000EC320000}"/>
    <cellStyle name="Heading 4 8 3 3" xfId="9490" xr:uid="{00000000-0005-0000-0000-0000ED320000}"/>
    <cellStyle name="Heading 4 8 4" xfId="9491" xr:uid="{00000000-0005-0000-0000-0000EE320000}"/>
    <cellStyle name="Heading 4 8 4 2" xfId="9492" xr:uid="{00000000-0005-0000-0000-0000EF320000}"/>
    <cellStyle name="Heading 4 8 4 3" xfId="9493" xr:uid="{00000000-0005-0000-0000-0000F0320000}"/>
    <cellStyle name="Heading 4 8 5" xfId="9494" xr:uid="{00000000-0005-0000-0000-0000F1320000}"/>
    <cellStyle name="Heading 4 8 5 2" xfId="9495" xr:uid="{00000000-0005-0000-0000-0000F2320000}"/>
    <cellStyle name="Heading 4 8 5 3" xfId="9496" xr:uid="{00000000-0005-0000-0000-0000F3320000}"/>
    <cellStyle name="Heading 4 8 6" xfId="9497" xr:uid="{00000000-0005-0000-0000-0000F4320000}"/>
    <cellStyle name="Heading 4 8 6 2" xfId="9498" xr:uid="{00000000-0005-0000-0000-0000F5320000}"/>
    <cellStyle name="Heading 4 8 6 3" xfId="9499" xr:uid="{00000000-0005-0000-0000-0000F6320000}"/>
    <cellStyle name="Heading 4 8 7" xfId="9500" xr:uid="{00000000-0005-0000-0000-0000F7320000}"/>
    <cellStyle name="Heading 4 8 8" xfId="9501" xr:uid="{00000000-0005-0000-0000-0000F8320000}"/>
    <cellStyle name="Heading 4 8 9" xfId="9502" xr:uid="{00000000-0005-0000-0000-0000F9320000}"/>
    <cellStyle name="Heading 4 9" xfId="9503" xr:uid="{00000000-0005-0000-0000-0000FA320000}"/>
    <cellStyle name="Heading 4 9 10" xfId="9504" xr:uid="{00000000-0005-0000-0000-0000FB320000}"/>
    <cellStyle name="Heading 4 9 2" xfId="9505" xr:uid="{00000000-0005-0000-0000-0000FC320000}"/>
    <cellStyle name="Heading 4 9 2 2" xfId="9506" xr:uid="{00000000-0005-0000-0000-0000FD320000}"/>
    <cellStyle name="Heading 4 9 2 2 2" xfId="9507" xr:uid="{00000000-0005-0000-0000-0000FE320000}"/>
    <cellStyle name="Heading 4 9 2 2 3" xfId="9508" xr:uid="{00000000-0005-0000-0000-0000FF320000}"/>
    <cellStyle name="Heading 4 9 2 3" xfId="9509" xr:uid="{00000000-0005-0000-0000-000000330000}"/>
    <cellStyle name="Heading 4 9 2 4" xfId="9510" xr:uid="{00000000-0005-0000-0000-000001330000}"/>
    <cellStyle name="Heading 4 9 3" xfId="9511" xr:uid="{00000000-0005-0000-0000-000002330000}"/>
    <cellStyle name="Heading 4 9 3 2" xfId="9512" xr:uid="{00000000-0005-0000-0000-000003330000}"/>
    <cellStyle name="Heading 4 9 3 3" xfId="9513" xr:uid="{00000000-0005-0000-0000-000004330000}"/>
    <cellStyle name="Heading 4 9 4" xfId="9514" xr:uid="{00000000-0005-0000-0000-000005330000}"/>
    <cellStyle name="Heading 4 9 4 2" xfId="9515" xr:uid="{00000000-0005-0000-0000-000006330000}"/>
    <cellStyle name="Heading 4 9 4 3" xfId="9516" xr:uid="{00000000-0005-0000-0000-000007330000}"/>
    <cellStyle name="Heading 4 9 5" xfId="9517" xr:uid="{00000000-0005-0000-0000-000008330000}"/>
    <cellStyle name="Heading 4 9 5 2" xfId="9518" xr:uid="{00000000-0005-0000-0000-000009330000}"/>
    <cellStyle name="Heading 4 9 5 3" xfId="9519" xr:uid="{00000000-0005-0000-0000-00000A330000}"/>
    <cellStyle name="Heading 4 9 6" xfId="9520" xr:uid="{00000000-0005-0000-0000-00000B330000}"/>
    <cellStyle name="Heading 4 9 6 2" xfId="9521" xr:uid="{00000000-0005-0000-0000-00000C330000}"/>
    <cellStyle name="Heading 4 9 6 3" xfId="9522" xr:uid="{00000000-0005-0000-0000-00000D330000}"/>
    <cellStyle name="Heading 4 9 7" xfId="9523" xr:uid="{00000000-0005-0000-0000-00000E330000}"/>
    <cellStyle name="Heading 4 9 8" xfId="9524" xr:uid="{00000000-0005-0000-0000-00000F330000}"/>
    <cellStyle name="Heading 4 9 9" xfId="9525" xr:uid="{00000000-0005-0000-0000-000010330000}"/>
    <cellStyle name="Hyperlink 10" xfId="9526" xr:uid="{00000000-0005-0000-0000-000011330000}"/>
    <cellStyle name="Hyperlink 10 2" xfId="9527" xr:uid="{00000000-0005-0000-0000-000012330000}"/>
    <cellStyle name="Hyperlink 10 2 2" xfId="9528" xr:uid="{00000000-0005-0000-0000-000013330000}"/>
    <cellStyle name="Hyperlink 10 2 2 2" xfId="9529" xr:uid="{00000000-0005-0000-0000-000014330000}"/>
    <cellStyle name="Hyperlink 10 2 2 3" xfId="9530" xr:uid="{00000000-0005-0000-0000-000015330000}"/>
    <cellStyle name="Hyperlink 10 2 3" xfId="9531" xr:uid="{00000000-0005-0000-0000-000016330000}"/>
    <cellStyle name="Hyperlink 10 2 3 2" xfId="9532" xr:uid="{00000000-0005-0000-0000-000017330000}"/>
    <cellStyle name="Hyperlink 10 2 3 3" xfId="9533" xr:uid="{00000000-0005-0000-0000-000018330000}"/>
    <cellStyle name="Hyperlink 10 2 4" xfId="9534" xr:uid="{00000000-0005-0000-0000-000019330000}"/>
    <cellStyle name="Hyperlink 10 2 5" xfId="9535" xr:uid="{00000000-0005-0000-0000-00001A330000}"/>
    <cellStyle name="Hyperlink 10 2 6" xfId="9536" xr:uid="{00000000-0005-0000-0000-00001B330000}"/>
    <cellStyle name="Hyperlink 10 3" xfId="9537" xr:uid="{00000000-0005-0000-0000-00001C330000}"/>
    <cellStyle name="Hyperlink 10 3 2" xfId="9538" xr:uid="{00000000-0005-0000-0000-00001D330000}"/>
    <cellStyle name="Hyperlink 10 3 3" xfId="9539" xr:uid="{00000000-0005-0000-0000-00001E330000}"/>
    <cellStyle name="Hyperlink 10 4" xfId="9540" xr:uid="{00000000-0005-0000-0000-00001F330000}"/>
    <cellStyle name="Hyperlink 10 4 2" xfId="9541" xr:uid="{00000000-0005-0000-0000-000020330000}"/>
    <cellStyle name="Hyperlink 10 4 3" xfId="9542" xr:uid="{00000000-0005-0000-0000-000021330000}"/>
    <cellStyle name="Hyperlink 10 5" xfId="9543" xr:uid="{00000000-0005-0000-0000-000022330000}"/>
    <cellStyle name="Hyperlink 10 6" xfId="9544" xr:uid="{00000000-0005-0000-0000-000023330000}"/>
    <cellStyle name="Hyperlink 10 7" xfId="9545" xr:uid="{00000000-0005-0000-0000-000024330000}"/>
    <cellStyle name="Hyperlink 11" xfId="9546" xr:uid="{00000000-0005-0000-0000-000025330000}"/>
    <cellStyle name="Hyperlink 11 2" xfId="9547" xr:uid="{00000000-0005-0000-0000-000026330000}"/>
    <cellStyle name="Hyperlink 11 2 2" xfId="9548" xr:uid="{00000000-0005-0000-0000-000027330000}"/>
    <cellStyle name="Hyperlink 11 2 2 2" xfId="9549" xr:uid="{00000000-0005-0000-0000-000028330000}"/>
    <cellStyle name="Hyperlink 11 2 2 3" xfId="9550" xr:uid="{00000000-0005-0000-0000-000029330000}"/>
    <cellStyle name="Hyperlink 11 2 3" xfId="9551" xr:uid="{00000000-0005-0000-0000-00002A330000}"/>
    <cellStyle name="Hyperlink 11 2 3 2" xfId="9552" xr:uid="{00000000-0005-0000-0000-00002B330000}"/>
    <cellStyle name="Hyperlink 11 2 3 3" xfId="9553" xr:uid="{00000000-0005-0000-0000-00002C330000}"/>
    <cellStyle name="Hyperlink 11 2 4" xfId="9554" xr:uid="{00000000-0005-0000-0000-00002D330000}"/>
    <cellStyle name="Hyperlink 11 2 5" xfId="9555" xr:uid="{00000000-0005-0000-0000-00002E330000}"/>
    <cellStyle name="Hyperlink 11 2 6" xfId="9556" xr:uid="{00000000-0005-0000-0000-00002F330000}"/>
    <cellStyle name="Hyperlink 11 3" xfId="9557" xr:uid="{00000000-0005-0000-0000-000030330000}"/>
    <cellStyle name="Hyperlink 11 3 2" xfId="9558" xr:uid="{00000000-0005-0000-0000-000031330000}"/>
    <cellStyle name="Hyperlink 11 3 3" xfId="9559" xr:uid="{00000000-0005-0000-0000-000032330000}"/>
    <cellStyle name="Hyperlink 11 4" xfId="9560" xr:uid="{00000000-0005-0000-0000-000033330000}"/>
    <cellStyle name="Hyperlink 11 4 2" xfId="9561" xr:uid="{00000000-0005-0000-0000-000034330000}"/>
    <cellStyle name="Hyperlink 11 4 3" xfId="9562" xr:uid="{00000000-0005-0000-0000-000035330000}"/>
    <cellStyle name="Hyperlink 11 5" xfId="9563" xr:uid="{00000000-0005-0000-0000-000036330000}"/>
    <cellStyle name="Hyperlink 11 6" xfId="9564" xr:uid="{00000000-0005-0000-0000-000037330000}"/>
    <cellStyle name="Hyperlink 11 7" xfId="9565" xr:uid="{00000000-0005-0000-0000-000038330000}"/>
    <cellStyle name="Hyperlink 12" xfId="9566" xr:uid="{00000000-0005-0000-0000-000039330000}"/>
    <cellStyle name="Hyperlink 12 2" xfId="9567" xr:uid="{00000000-0005-0000-0000-00003A330000}"/>
    <cellStyle name="Hyperlink 12 2 2" xfId="9568" xr:uid="{00000000-0005-0000-0000-00003B330000}"/>
    <cellStyle name="Hyperlink 12 2 2 2" xfId="9569" xr:uid="{00000000-0005-0000-0000-00003C330000}"/>
    <cellStyle name="Hyperlink 12 2 2 3" xfId="9570" xr:uid="{00000000-0005-0000-0000-00003D330000}"/>
    <cellStyle name="Hyperlink 12 2 3" xfId="9571" xr:uid="{00000000-0005-0000-0000-00003E330000}"/>
    <cellStyle name="Hyperlink 12 2 3 2" xfId="9572" xr:uid="{00000000-0005-0000-0000-00003F330000}"/>
    <cellStyle name="Hyperlink 12 2 3 3" xfId="9573" xr:uid="{00000000-0005-0000-0000-000040330000}"/>
    <cellStyle name="Hyperlink 12 2 4" xfId="9574" xr:uid="{00000000-0005-0000-0000-000041330000}"/>
    <cellStyle name="Hyperlink 12 2 5" xfId="9575" xr:uid="{00000000-0005-0000-0000-000042330000}"/>
    <cellStyle name="Hyperlink 12 2 6" xfId="9576" xr:uid="{00000000-0005-0000-0000-000043330000}"/>
    <cellStyle name="Hyperlink 12 3" xfId="9577" xr:uid="{00000000-0005-0000-0000-000044330000}"/>
    <cellStyle name="Hyperlink 12 3 2" xfId="9578" xr:uid="{00000000-0005-0000-0000-000045330000}"/>
    <cellStyle name="Hyperlink 12 3 3" xfId="9579" xr:uid="{00000000-0005-0000-0000-000046330000}"/>
    <cellStyle name="Hyperlink 12 4" xfId="9580" xr:uid="{00000000-0005-0000-0000-000047330000}"/>
    <cellStyle name="Hyperlink 12 4 2" xfId="9581" xr:uid="{00000000-0005-0000-0000-000048330000}"/>
    <cellStyle name="Hyperlink 12 4 3" xfId="9582" xr:uid="{00000000-0005-0000-0000-000049330000}"/>
    <cellStyle name="Hyperlink 12 5" xfId="9583" xr:uid="{00000000-0005-0000-0000-00004A330000}"/>
    <cellStyle name="Hyperlink 12 6" xfId="9584" xr:uid="{00000000-0005-0000-0000-00004B330000}"/>
    <cellStyle name="Hyperlink 12 7" xfId="9585" xr:uid="{00000000-0005-0000-0000-00004C330000}"/>
    <cellStyle name="Hyperlink 13" xfId="9586" xr:uid="{00000000-0005-0000-0000-00004D330000}"/>
    <cellStyle name="Hyperlink 13 2" xfId="9587" xr:uid="{00000000-0005-0000-0000-00004E330000}"/>
    <cellStyle name="Hyperlink 13 2 2" xfId="9588" xr:uid="{00000000-0005-0000-0000-00004F330000}"/>
    <cellStyle name="Hyperlink 13 2 2 2" xfId="9589" xr:uid="{00000000-0005-0000-0000-000050330000}"/>
    <cellStyle name="Hyperlink 13 2 2 3" xfId="9590" xr:uid="{00000000-0005-0000-0000-000051330000}"/>
    <cellStyle name="Hyperlink 13 2 3" xfId="9591" xr:uid="{00000000-0005-0000-0000-000052330000}"/>
    <cellStyle name="Hyperlink 13 2 3 2" xfId="9592" xr:uid="{00000000-0005-0000-0000-000053330000}"/>
    <cellStyle name="Hyperlink 13 2 3 3" xfId="9593" xr:uid="{00000000-0005-0000-0000-000054330000}"/>
    <cellStyle name="Hyperlink 13 2 4" xfId="9594" xr:uid="{00000000-0005-0000-0000-000055330000}"/>
    <cellStyle name="Hyperlink 13 2 5" xfId="9595" xr:uid="{00000000-0005-0000-0000-000056330000}"/>
    <cellStyle name="Hyperlink 13 2 6" xfId="9596" xr:uid="{00000000-0005-0000-0000-000057330000}"/>
    <cellStyle name="Hyperlink 13 3" xfId="9597" xr:uid="{00000000-0005-0000-0000-000058330000}"/>
    <cellStyle name="Hyperlink 13 3 2" xfId="9598" xr:uid="{00000000-0005-0000-0000-000059330000}"/>
    <cellStyle name="Hyperlink 13 3 3" xfId="9599" xr:uid="{00000000-0005-0000-0000-00005A330000}"/>
    <cellStyle name="Hyperlink 13 4" xfId="9600" xr:uid="{00000000-0005-0000-0000-00005B330000}"/>
    <cellStyle name="Hyperlink 13 4 2" xfId="9601" xr:uid="{00000000-0005-0000-0000-00005C330000}"/>
    <cellStyle name="Hyperlink 13 4 3" xfId="9602" xr:uid="{00000000-0005-0000-0000-00005D330000}"/>
    <cellStyle name="Hyperlink 13 5" xfId="9603" xr:uid="{00000000-0005-0000-0000-00005E330000}"/>
    <cellStyle name="Hyperlink 13 6" xfId="9604" xr:uid="{00000000-0005-0000-0000-00005F330000}"/>
    <cellStyle name="Hyperlink 13 7" xfId="9605" xr:uid="{00000000-0005-0000-0000-000060330000}"/>
    <cellStyle name="Hyperlink 14" xfId="9606" xr:uid="{00000000-0005-0000-0000-000061330000}"/>
    <cellStyle name="Hyperlink 14 2" xfId="9607" xr:uid="{00000000-0005-0000-0000-000062330000}"/>
    <cellStyle name="Hyperlink 14 2 2" xfId="9608" xr:uid="{00000000-0005-0000-0000-000063330000}"/>
    <cellStyle name="Hyperlink 14 2 2 2" xfId="9609" xr:uid="{00000000-0005-0000-0000-000064330000}"/>
    <cellStyle name="Hyperlink 14 2 2 3" xfId="9610" xr:uid="{00000000-0005-0000-0000-000065330000}"/>
    <cellStyle name="Hyperlink 14 2 3" xfId="9611" xr:uid="{00000000-0005-0000-0000-000066330000}"/>
    <cellStyle name="Hyperlink 14 2 3 2" xfId="9612" xr:uid="{00000000-0005-0000-0000-000067330000}"/>
    <cellStyle name="Hyperlink 14 2 3 3" xfId="9613" xr:uid="{00000000-0005-0000-0000-000068330000}"/>
    <cellStyle name="Hyperlink 14 2 4" xfId="9614" xr:uid="{00000000-0005-0000-0000-000069330000}"/>
    <cellStyle name="Hyperlink 14 2 5" xfId="9615" xr:uid="{00000000-0005-0000-0000-00006A330000}"/>
    <cellStyle name="Hyperlink 14 2 6" xfId="9616" xr:uid="{00000000-0005-0000-0000-00006B330000}"/>
    <cellStyle name="Hyperlink 14 3" xfId="9617" xr:uid="{00000000-0005-0000-0000-00006C330000}"/>
    <cellStyle name="Hyperlink 14 3 2" xfId="9618" xr:uid="{00000000-0005-0000-0000-00006D330000}"/>
    <cellStyle name="Hyperlink 14 3 3" xfId="9619" xr:uid="{00000000-0005-0000-0000-00006E330000}"/>
    <cellStyle name="Hyperlink 14 4" xfId="9620" xr:uid="{00000000-0005-0000-0000-00006F330000}"/>
    <cellStyle name="Hyperlink 14 4 2" xfId="9621" xr:uid="{00000000-0005-0000-0000-000070330000}"/>
    <cellStyle name="Hyperlink 14 4 3" xfId="9622" xr:uid="{00000000-0005-0000-0000-000071330000}"/>
    <cellStyle name="Hyperlink 14 5" xfId="9623" xr:uid="{00000000-0005-0000-0000-000072330000}"/>
    <cellStyle name="Hyperlink 14 6" xfId="9624" xr:uid="{00000000-0005-0000-0000-000073330000}"/>
    <cellStyle name="Hyperlink 14 7" xfId="9625" xr:uid="{00000000-0005-0000-0000-000074330000}"/>
    <cellStyle name="Hyperlink 15" xfId="9626" xr:uid="{00000000-0005-0000-0000-000075330000}"/>
    <cellStyle name="Hyperlink 15 2" xfId="9627" xr:uid="{00000000-0005-0000-0000-000076330000}"/>
    <cellStyle name="Hyperlink 15 2 2" xfId="9628" xr:uid="{00000000-0005-0000-0000-000077330000}"/>
    <cellStyle name="Hyperlink 15 2 2 2" xfId="9629" xr:uid="{00000000-0005-0000-0000-000078330000}"/>
    <cellStyle name="Hyperlink 15 2 2 3" xfId="9630" xr:uid="{00000000-0005-0000-0000-000079330000}"/>
    <cellStyle name="Hyperlink 15 2 3" xfId="9631" xr:uid="{00000000-0005-0000-0000-00007A330000}"/>
    <cellStyle name="Hyperlink 15 2 3 2" xfId="9632" xr:uid="{00000000-0005-0000-0000-00007B330000}"/>
    <cellStyle name="Hyperlink 15 2 3 3" xfId="9633" xr:uid="{00000000-0005-0000-0000-00007C330000}"/>
    <cellStyle name="Hyperlink 15 2 4" xfId="9634" xr:uid="{00000000-0005-0000-0000-00007D330000}"/>
    <cellStyle name="Hyperlink 15 2 5" xfId="9635" xr:uid="{00000000-0005-0000-0000-00007E330000}"/>
    <cellStyle name="Hyperlink 15 2 6" xfId="9636" xr:uid="{00000000-0005-0000-0000-00007F330000}"/>
    <cellStyle name="Hyperlink 15 3" xfId="9637" xr:uid="{00000000-0005-0000-0000-000080330000}"/>
    <cellStyle name="Hyperlink 15 3 2" xfId="9638" xr:uid="{00000000-0005-0000-0000-000081330000}"/>
    <cellStyle name="Hyperlink 15 3 3" xfId="9639" xr:uid="{00000000-0005-0000-0000-000082330000}"/>
    <cellStyle name="Hyperlink 15 4" xfId="9640" xr:uid="{00000000-0005-0000-0000-000083330000}"/>
    <cellStyle name="Hyperlink 15 4 2" xfId="9641" xr:uid="{00000000-0005-0000-0000-000084330000}"/>
    <cellStyle name="Hyperlink 15 4 3" xfId="9642" xr:uid="{00000000-0005-0000-0000-000085330000}"/>
    <cellStyle name="Hyperlink 15 5" xfId="9643" xr:uid="{00000000-0005-0000-0000-000086330000}"/>
    <cellStyle name="Hyperlink 15 6" xfId="9644" xr:uid="{00000000-0005-0000-0000-000087330000}"/>
    <cellStyle name="Hyperlink 15 7" xfId="9645" xr:uid="{00000000-0005-0000-0000-000088330000}"/>
    <cellStyle name="Hyperlink 16" xfId="9646" xr:uid="{00000000-0005-0000-0000-000089330000}"/>
    <cellStyle name="Hyperlink 16 2" xfId="9647" xr:uid="{00000000-0005-0000-0000-00008A330000}"/>
    <cellStyle name="Hyperlink 16 2 2" xfId="9648" xr:uid="{00000000-0005-0000-0000-00008B330000}"/>
    <cellStyle name="Hyperlink 16 2 2 2" xfId="9649" xr:uid="{00000000-0005-0000-0000-00008C330000}"/>
    <cellStyle name="Hyperlink 16 2 2 3" xfId="9650" xr:uid="{00000000-0005-0000-0000-00008D330000}"/>
    <cellStyle name="Hyperlink 16 2 3" xfId="9651" xr:uid="{00000000-0005-0000-0000-00008E330000}"/>
    <cellStyle name="Hyperlink 16 2 3 2" xfId="9652" xr:uid="{00000000-0005-0000-0000-00008F330000}"/>
    <cellStyle name="Hyperlink 16 2 3 3" xfId="9653" xr:uid="{00000000-0005-0000-0000-000090330000}"/>
    <cellStyle name="Hyperlink 16 2 4" xfId="9654" xr:uid="{00000000-0005-0000-0000-000091330000}"/>
    <cellStyle name="Hyperlink 16 2 5" xfId="9655" xr:uid="{00000000-0005-0000-0000-000092330000}"/>
    <cellStyle name="Hyperlink 16 2 6" xfId="9656" xr:uid="{00000000-0005-0000-0000-000093330000}"/>
    <cellStyle name="Hyperlink 16 3" xfId="9657" xr:uid="{00000000-0005-0000-0000-000094330000}"/>
    <cellStyle name="Hyperlink 16 3 2" xfId="9658" xr:uid="{00000000-0005-0000-0000-000095330000}"/>
    <cellStyle name="Hyperlink 16 3 3" xfId="9659" xr:uid="{00000000-0005-0000-0000-000096330000}"/>
    <cellStyle name="Hyperlink 16 4" xfId="9660" xr:uid="{00000000-0005-0000-0000-000097330000}"/>
    <cellStyle name="Hyperlink 16 4 2" xfId="9661" xr:uid="{00000000-0005-0000-0000-000098330000}"/>
    <cellStyle name="Hyperlink 16 4 3" xfId="9662" xr:uid="{00000000-0005-0000-0000-000099330000}"/>
    <cellStyle name="Hyperlink 16 5" xfId="9663" xr:uid="{00000000-0005-0000-0000-00009A330000}"/>
    <cellStyle name="Hyperlink 16 6" xfId="9664" xr:uid="{00000000-0005-0000-0000-00009B330000}"/>
    <cellStyle name="Hyperlink 16 7" xfId="9665" xr:uid="{00000000-0005-0000-0000-00009C330000}"/>
    <cellStyle name="Hyperlink 17" xfId="9666" xr:uid="{00000000-0005-0000-0000-00009D330000}"/>
    <cellStyle name="Hyperlink 17 2" xfId="9667" xr:uid="{00000000-0005-0000-0000-00009E330000}"/>
    <cellStyle name="Hyperlink 17 2 2" xfId="9668" xr:uid="{00000000-0005-0000-0000-00009F330000}"/>
    <cellStyle name="Hyperlink 17 2 2 2" xfId="9669" xr:uid="{00000000-0005-0000-0000-0000A0330000}"/>
    <cellStyle name="Hyperlink 17 2 2 3" xfId="9670" xr:uid="{00000000-0005-0000-0000-0000A1330000}"/>
    <cellStyle name="Hyperlink 17 2 3" xfId="9671" xr:uid="{00000000-0005-0000-0000-0000A2330000}"/>
    <cellStyle name="Hyperlink 17 2 3 2" xfId="9672" xr:uid="{00000000-0005-0000-0000-0000A3330000}"/>
    <cellStyle name="Hyperlink 17 2 3 3" xfId="9673" xr:uid="{00000000-0005-0000-0000-0000A4330000}"/>
    <cellStyle name="Hyperlink 17 2 4" xfId="9674" xr:uid="{00000000-0005-0000-0000-0000A5330000}"/>
    <cellStyle name="Hyperlink 17 2 5" xfId="9675" xr:uid="{00000000-0005-0000-0000-0000A6330000}"/>
    <cellStyle name="Hyperlink 17 2 6" xfId="9676" xr:uid="{00000000-0005-0000-0000-0000A7330000}"/>
    <cellStyle name="Hyperlink 17 3" xfId="9677" xr:uid="{00000000-0005-0000-0000-0000A8330000}"/>
    <cellStyle name="Hyperlink 17 3 2" xfId="9678" xr:uid="{00000000-0005-0000-0000-0000A9330000}"/>
    <cellStyle name="Hyperlink 17 3 3" xfId="9679" xr:uid="{00000000-0005-0000-0000-0000AA330000}"/>
    <cellStyle name="Hyperlink 17 4" xfId="9680" xr:uid="{00000000-0005-0000-0000-0000AB330000}"/>
    <cellStyle name="Hyperlink 17 4 2" xfId="9681" xr:uid="{00000000-0005-0000-0000-0000AC330000}"/>
    <cellStyle name="Hyperlink 17 4 3" xfId="9682" xr:uid="{00000000-0005-0000-0000-0000AD330000}"/>
    <cellStyle name="Hyperlink 17 5" xfId="9683" xr:uid="{00000000-0005-0000-0000-0000AE330000}"/>
    <cellStyle name="Hyperlink 17 6" xfId="9684" xr:uid="{00000000-0005-0000-0000-0000AF330000}"/>
    <cellStyle name="Hyperlink 17 7" xfId="9685" xr:uid="{00000000-0005-0000-0000-0000B0330000}"/>
    <cellStyle name="Hyperlink 18" xfId="9686" xr:uid="{00000000-0005-0000-0000-0000B1330000}"/>
    <cellStyle name="Hyperlink 18 2" xfId="9687" xr:uid="{00000000-0005-0000-0000-0000B2330000}"/>
    <cellStyle name="Hyperlink 18 2 2" xfId="9688" xr:uid="{00000000-0005-0000-0000-0000B3330000}"/>
    <cellStyle name="Hyperlink 18 2 2 2" xfId="9689" xr:uid="{00000000-0005-0000-0000-0000B4330000}"/>
    <cellStyle name="Hyperlink 18 2 2 3" xfId="9690" xr:uid="{00000000-0005-0000-0000-0000B5330000}"/>
    <cellStyle name="Hyperlink 18 2 3" xfId="9691" xr:uid="{00000000-0005-0000-0000-0000B6330000}"/>
    <cellStyle name="Hyperlink 18 2 3 2" xfId="9692" xr:uid="{00000000-0005-0000-0000-0000B7330000}"/>
    <cellStyle name="Hyperlink 18 2 3 3" xfId="9693" xr:uid="{00000000-0005-0000-0000-0000B8330000}"/>
    <cellStyle name="Hyperlink 18 2 4" xfId="9694" xr:uid="{00000000-0005-0000-0000-0000B9330000}"/>
    <cellStyle name="Hyperlink 18 2 5" xfId="9695" xr:uid="{00000000-0005-0000-0000-0000BA330000}"/>
    <cellStyle name="Hyperlink 18 2 6" xfId="9696" xr:uid="{00000000-0005-0000-0000-0000BB330000}"/>
    <cellStyle name="Hyperlink 18 3" xfId="9697" xr:uid="{00000000-0005-0000-0000-0000BC330000}"/>
    <cellStyle name="Hyperlink 18 3 2" xfId="9698" xr:uid="{00000000-0005-0000-0000-0000BD330000}"/>
    <cellStyle name="Hyperlink 18 3 3" xfId="9699" xr:uid="{00000000-0005-0000-0000-0000BE330000}"/>
    <cellStyle name="Hyperlink 18 4" xfId="9700" xr:uid="{00000000-0005-0000-0000-0000BF330000}"/>
    <cellStyle name="Hyperlink 18 4 2" xfId="9701" xr:uid="{00000000-0005-0000-0000-0000C0330000}"/>
    <cellStyle name="Hyperlink 18 4 3" xfId="9702" xr:uid="{00000000-0005-0000-0000-0000C1330000}"/>
    <cellStyle name="Hyperlink 18 5" xfId="9703" xr:uid="{00000000-0005-0000-0000-0000C2330000}"/>
    <cellStyle name="Hyperlink 18 6" xfId="9704" xr:uid="{00000000-0005-0000-0000-0000C3330000}"/>
    <cellStyle name="Hyperlink 18 7" xfId="9705" xr:uid="{00000000-0005-0000-0000-0000C4330000}"/>
    <cellStyle name="Hyperlink 19" xfId="9706" xr:uid="{00000000-0005-0000-0000-0000C5330000}"/>
    <cellStyle name="Hyperlink 19 2" xfId="9707" xr:uid="{00000000-0005-0000-0000-0000C6330000}"/>
    <cellStyle name="Hyperlink 19 2 2" xfId="9708" xr:uid="{00000000-0005-0000-0000-0000C7330000}"/>
    <cellStyle name="Hyperlink 19 2 2 2" xfId="9709" xr:uid="{00000000-0005-0000-0000-0000C8330000}"/>
    <cellStyle name="Hyperlink 19 2 2 3" xfId="9710" xr:uid="{00000000-0005-0000-0000-0000C9330000}"/>
    <cellStyle name="Hyperlink 19 2 3" xfId="9711" xr:uid="{00000000-0005-0000-0000-0000CA330000}"/>
    <cellStyle name="Hyperlink 19 2 3 2" xfId="9712" xr:uid="{00000000-0005-0000-0000-0000CB330000}"/>
    <cellStyle name="Hyperlink 19 2 3 3" xfId="9713" xr:uid="{00000000-0005-0000-0000-0000CC330000}"/>
    <cellStyle name="Hyperlink 19 2 4" xfId="9714" xr:uid="{00000000-0005-0000-0000-0000CD330000}"/>
    <cellStyle name="Hyperlink 19 2 5" xfId="9715" xr:uid="{00000000-0005-0000-0000-0000CE330000}"/>
    <cellStyle name="Hyperlink 19 2 6" xfId="9716" xr:uid="{00000000-0005-0000-0000-0000CF330000}"/>
    <cellStyle name="Hyperlink 19 3" xfId="9717" xr:uid="{00000000-0005-0000-0000-0000D0330000}"/>
    <cellStyle name="Hyperlink 19 3 2" xfId="9718" xr:uid="{00000000-0005-0000-0000-0000D1330000}"/>
    <cellStyle name="Hyperlink 19 3 3" xfId="9719" xr:uid="{00000000-0005-0000-0000-0000D2330000}"/>
    <cellStyle name="Hyperlink 19 4" xfId="9720" xr:uid="{00000000-0005-0000-0000-0000D3330000}"/>
    <cellStyle name="Hyperlink 19 4 2" xfId="9721" xr:uid="{00000000-0005-0000-0000-0000D4330000}"/>
    <cellStyle name="Hyperlink 19 4 3" xfId="9722" xr:uid="{00000000-0005-0000-0000-0000D5330000}"/>
    <cellStyle name="Hyperlink 19 5" xfId="9723" xr:uid="{00000000-0005-0000-0000-0000D6330000}"/>
    <cellStyle name="Hyperlink 19 6" xfId="9724" xr:uid="{00000000-0005-0000-0000-0000D7330000}"/>
    <cellStyle name="Hyperlink 19 7" xfId="9725" xr:uid="{00000000-0005-0000-0000-0000D8330000}"/>
    <cellStyle name="Hyperlink 2" xfId="90" xr:uid="{00000000-0005-0000-0000-0000D9330000}"/>
    <cellStyle name="Hyperlink 2 2" xfId="9727" xr:uid="{00000000-0005-0000-0000-0000DA330000}"/>
    <cellStyle name="Hyperlink 2 2 2" xfId="9728" xr:uid="{00000000-0005-0000-0000-0000DB330000}"/>
    <cellStyle name="Hyperlink 2 2 2 2" xfId="9729" xr:uid="{00000000-0005-0000-0000-0000DC330000}"/>
    <cellStyle name="Hyperlink 2 2 2 2 2" xfId="47916" xr:uid="{00000000-0005-0000-0000-0000DD330000}"/>
    <cellStyle name="Hyperlink 2 2 2 3" xfId="9730" xr:uid="{00000000-0005-0000-0000-0000DE330000}"/>
    <cellStyle name="Hyperlink 2 2 3" xfId="9731" xr:uid="{00000000-0005-0000-0000-0000DF330000}"/>
    <cellStyle name="Hyperlink 2 2 3 2" xfId="9732" xr:uid="{00000000-0005-0000-0000-0000E0330000}"/>
    <cellStyle name="Hyperlink 2 2 3 3" xfId="9733" xr:uid="{00000000-0005-0000-0000-0000E1330000}"/>
    <cellStyle name="Hyperlink 2 2 4" xfId="9734" xr:uid="{00000000-0005-0000-0000-0000E2330000}"/>
    <cellStyle name="Hyperlink 2 2 4 2" xfId="9735" xr:uid="{00000000-0005-0000-0000-0000E3330000}"/>
    <cellStyle name="Hyperlink 2 2 4 3" xfId="9736" xr:uid="{00000000-0005-0000-0000-0000E4330000}"/>
    <cellStyle name="Hyperlink 2 2 5" xfId="9737" xr:uid="{00000000-0005-0000-0000-0000E5330000}"/>
    <cellStyle name="Hyperlink 2 2 6" xfId="9738" xr:uid="{00000000-0005-0000-0000-0000E6330000}"/>
    <cellStyle name="Hyperlink 2 2 7" xfId="9739" xr:uid="{00000000-0005-0000-0000-0000E7330000}"/>
    <cellStyle name="Hyperlink 2 3" xfId="9740" xr:uid="{00000000-0005-0000-0000-0000E8330000}"/>
    <cellStyle name="Hyperlink 2 3 2" xfId="9741" xr:uid="{00000000-0005-0000-0000-0000E9330000}"/>
    <cellStyle name="Hyperlink 2 3 3" xfId="9742" xr:uid="{00000000-0005-0000-0000-0000EA330000}"/>
    <cellStyle name="Hyperlink 2 4" xfId="9743" xr:uid="{00000000-0005-0000-0000-0000EB330000}"/>
    <cellStyle name="Hyperlink 2 4 2" xfId="9744" xr:uid="{00000000-0005-0000-0000-0000EC330000}"/>
    <cellStyle name="Hyperlink 2 4 3" xfId="9745" xr:uid="{00000000-0005-0000-0000-0000ED330000}"/>
    <cellStyle name="Hyperlink 2 5" xfId="9746" xr:uid="{00000000-0005-0000-0000-0000EE330000}"/>
    <cellStyle name="Hyperlink 2 5 2" xfId="9747" xr:uid="{00000000-0005-0000-0000-0000EF330000}"/>
    <cellStyle name="Hyperlink 2 5 3" xfId="9748" xr:uid="{00000000-0005-0000-0000-0000F0330000}"/>
    <cellStyle name="Hyperlink 2 6" xfId="9749" xr:uid="{00000000-0005-0000-0000-0000F1330000}"/>
    <cellStyle name="Hyperlink 2 7" xfId="9750" xr:uid="{00000000-0005-0000-0000-0000F2330000}"/>
    <cellStyle name="Hyperlink 2 8" xfId="9751" xr:uid="{00000000-0005-0000-0000-0000F3330000}"/>
    <cellStyle name="Hyperlink 2 9" xfId="9726" xr:uid="{00000000-0005-0000-0000-0000F4330000}"/>
    <cellStyle name="Hyperlink 20" xfId="9752" xr:uid="{00000000-0005-0000-0000-0000F5330000}"/>
    <cellStyle name="Hyperlink 20 2" xfId="9753" xr:uid="{00000000-0005-0000-0000-0000F6330000}"/>
    <cellStyle name="Hyperlink 20 2 2" xfId="9754" xr:uid="{00000000-0005-0000-0000-0000F7330000}"/>
    <cellStyle name="Hyperlink 20 2 2 2" xfId="9755" xr:uid="{00000000-0005-0000-0000-0000F8330000}"/>
    <cellStyle name="Hyperlink 20 2 2 3" xfId="9756" xr:uid="{00000000-0005-0000-0000-0000F9330000}"/>
    <cellStyle name="Hyperlink 20 2 3" xfId="9757" xr:uid="{00000000-0005-0000-0000-0000FA330000}"/>
    <cellStyle name="Hyperlink 20 2 3 2" xfId="9758" xr:uid="{00000000-0005-0000-0000-0000FB330000}"/>
    <cellStyle name="Hyperlink 20 2 3 3" xfId="9759" xr:uid="{00000000-0005-0000-0000-0000FC330000}"/>
    <cellStyle name="Hyperlink 20 2 4" xfId="9760" xr:uid="{00000000-0005-0000-0000-0000FD330000}"/>
    <cellStyle name="Hyperlink 20 2 5" xfId="9761" xr:uid="{00000000-0005-0000-0000-0000FE330000}"/>
    <cellStyle name="Hyperlink 20 2 6" xfId="9762" xr:uid="{00000000-0005-0000-0000-0000FF330000}"/>
    <cellStyle name="Hyperlink 20 3" xfId="9763" xr:uid="{00000000-0005-0000-0000-000000340000}"/>
    <cellStyle name="Hyperlink 20 3 2" xfId="9764" xr:uid="{00000000-0005-0000-0000-000001340000}"/>
    <cellStyle name="Hyperlink 20 3 3" xfId="9765" xr:uid="{00000000-0005-0000-0000-000002340000}"/>
    <cellStyle name="Hyperlink 20 4" xfId="9766" xr:uid="{00000000-0005-0000-0000-000003340000}"/>
    <cellStyle name="Hyperlink 20 4 2" xfId="9767" xr:uid="{00000000-0005-0000-0000-000004340000}"/>
    <cellStyle name="Hyperlink 20 4 3" xfId="9768" xr:uid="{00000000-0005-0000-0000-000005340000}"/>
    <cellStyle name="Hyperlink 20 5" xfId="9769" xr:uid="{00000000-0005-0000-0000-000006340000}"/>
    <cellStyle name="Hyperlink 20 6" xfId="9770" xr:uid="{00000000-0005-0000-0000-000007340000}"/>
    <cellStyle name="Hyperlink 20 7" xfId="9771" xr:uid="{00000000-0005-0000-0000-000008340000}"/>
    <cellStyle name="Hyperlink 21" xfId="9772" xr:uid="{00000000-0005-0000-0000-000009340000}"/>
    <cellStyle name="Hyperlink 21 2" xfId="9773" xr:uid="{00000000-0005-0000-0000-00000A340000}"/>
    <cellStyle name="Hyperlink 21 2 2" xfId="9774" xr:uid="{00000000-0005-0000-0000-00000B340000}"/>
    <cellStyle name="Hyperlink 21 2 2 2" xfId="9775" xr:uid="{00000000-0005-0000-0000-00000C340000}"/>
    <cellStyle name="Hyperlink 21 2 2 3" xfId="9776" xr:uid="{00000000-0005-0000-0000-00000D340000}"/>
    <cellStyle name="Hyperlink 21 2 3" xfId="9777" xr:uid="{00000000-0005-0000-0000-00000E340000}"/>
    <cellStyle name="Hyperlink 21 2 3 2" xfId="9778" xr:uid="{00000000-0005-0000-0000-00000F340000}"/>
    <cellStyle name="Hyperlink 21 2 3 3" xfId="9779" xr:uid="{00000000-0005-0000-0000-000010340000}"/>
    <cellStyle name="Hyperlink 21 2 4" xfId="9780" xr:uid="{00000000-0005-0000-0000-000011340000}"/>
    <cellStyle name="Hyperlink 21 2 5" xfId="9781" xr:uid="{00000000-0005-0000-0000-000012340000}"/>
    <cellStyle name="Hyperlink 21 2 6" xfId="9782" xr:uid="{00000000-0005-0000-0000-000013340000}"/>
    <cellStyle name="Hyperlink 21 3" xfId="9783" xr:uid="{00000000-0005-0000-0000-000014340000}"/>
    <cellStyle name="Hyperlink 21 3 2" xfId="9784" xr:uid="{00000000-0005-0000-0000-000015340000}"/>
    <cellStyle name="Hyperlink 21 3 3" xfId="9785" xr:uid="{00000000-0005-0000-0000-000016340000}"/>
    <cellStyle name="Hyperlink 21 4" xfId="9786" xr:uid="{00000000-0005-0000-0000-000017340000}"/>
    <cellStyle name="Hyperlink 21 4 2" xfId="9787" xr:uid="{00000000-0005-0000-0000-000018340000}"/>
    <cellStyle name="Hyperlink 21 4 3" xfId="9788" xr:uid="{00000000-0005-0000-0000-000019340000}"/>
    <cellStyle name="Hyperlink 21 5" xfId="9789" xr:uid="{00000000-0005-0000-0000-00001A340000}"/>
    <cellStyle name="Hyperlink 21 6" xfId="9790" xr:uid="{00000000-0005-0000-0000-00001B340000}"/>
    <cellStyle name="Hyperlink 21 7" xfId="9791" xr:uid="{00000000-0005-0000-0000-00001C340000}"/>
    <cellStyle name="Hyperlink 22" xfId="9792" xr:uid="{00000000-0005-0000-0000-00001D340000}"/>
    <cellStyle name="Hyperlink 22 2" xfId="9793" xr:uid="{00000000-0005-0000-0000-00001E340000}"/>
    <cellStyle name="Hyperlink 22 2 2" xfId="9794" xr:uid="{00000000-0005-0000-0000-00001F340000}"/>
    <cellStyle name="Hyperlink 22 2 2 2" xfId="9795" xr:uid="{00000000-0005-0000-0000-000020340000}"/>
    <cellStyle name="Hyperlink 22 2 2 3" xfId="9796" xr:uid="{00000000-0005-0000-0000-000021340000}"/>
    <cellStyle name="Hyperlink 22 2 3" xfId="9797" xr:uid="{00000000-0005-0000-0000-000022340000}"/>
    <cellStyle name="Hyperlink 22 2 3 2" xfId="9798" xr:uid="{00000000-0005-0000-0000-000023340000}"/>
    <cellStyle name="Hyperlink 22 2 3 3" xfId="9799" xr:uid="{00000000-0005-0000-0000-000024340000}"/>
    <cellStyle name="Hyperlink 22 2 4" xfId="9800" xr:uid="{00000000-0005-0000-0000-000025340000}"/>
    <cellStyle name="Hyperlink 22 2 5" xfId="9801" xr:uid="{00000000-0005-0000-0000-000026340000}"/>
    <cellStyle name="Hyperlink 22 2 6" xfId="9802" xr:uid="{00000000-0005-0000-0000-000027340000}"/>
    <cellStyle name="Hyperlink 22 3" xfId="9803" xr:uid="{00000000-0005-0000-0000-000028340000}"/>
    <cellStyle name="Hyperlink 22 3 2" xfId="9804" xr:uid="{00000000-0005-0000-0000-000029340000}"/>
    <cellStyle name="Hyperlink 22 3 3" xfId="9805" xr:uid="{00000000-0005-0000-0000-00002A340000}"/>
    <cellStyle name="Hyperlink 22 4" xfId="9806" xr:uid="{00000000-0005-0000-0000-00002B340000}"/>
    <cellStyle name="Hyperlink 22 4 2" xfId="9807" xr:uid="{00000000-0005-0000-0000-00002C340000}"/>
    <cellStyle name="Hyperlink 22 4 3" xfId="9808" xr:uid="{00000000-0005-0000-0000-00002D340000}"/>
    <cellStyle name="Hyperlink 22 5" xfId="9809" xr:uid="{00000000-0005-0000-0000-00002E340000}"/>
    <cellStyle name="Hyperlink 22 6" xfId="9810" xr:uid="{00000000-0005-0000-0000-00002F340000}"/>
    <cellStyle name="Hyperlink 22 7" xfId="9811" xr:uid="{00000000-0005-0000-0000-000030340000}"/>
    <cellStyle name="Hyperlink 3" xfId="9812" xr:uid="{00000000-0005-0000-0000-000031340000}"/>
    <cellStyle name="Hyperlink 3 2" xfId="9813" xr:uid="{00000000-0005-0000-0000-000032340000}"/>
    <cellStyle name="Hyperlink 3 2 2" xfId="9814" xr:uid="{00000000-0005-0000-0000-000033340000}"/>
    <cellStyle name="Hyperlink 3 2 2 2" xfId="9815" xr:uid="{00000000-0005-0000-0000-000034340000}"/>
    <cellStyle name="Hyperlink 3 2 2 2 2" xfId="47917" xr:uid="{00000000-0005-0000-0000-000035340000}"/>
    <cellStyle name="Hyperlink 3 2 2 3" xfId="9816" xr:uid="{00000000-0005-0000-0000-000036340000}"/>
    <cellStyle name="Hyperlink 3 2 3" xfId="9817" xr:uid="{00000000-0005-0000-0000-000037340000}"/>
    <cellStyle name="Hyperlink 3 2 3 2" xfId="9818" xr:uid="{00000000-0005-0000-0000-000038340000}"/>
    <cellStyle name="Hyperlink 3 2 3 3" xfId="9819" xr:uid="{00000000-0005-0000-0000-000039340000}"/>
    <cellStyle name="Hyperlink 3 2 4" xfId="9820" xr:uid="{00000000-0005-0000-0000-00003A340000}"/>
    <cellStyle name="Hyperlink 3 2 4 2" xfId="9821" xr:uid="{00000000-0005-0000-0000-00003B340000}"/>
    <cellStyle name="Hyperlink 3 2 4 3" xfId="9822" xr:uid="{00000000-0005-0000-0000-00003C340000}"/>
    <cellStyle name="Hyperlink 3 2 5" xfId="9823" xr:uid="{00000000-0005-0000-0000-00003D340000}"/>
    <cellStyle name="Hyperlink 3 2 6" xfId="9824" xr:uid="{00000000-0005-0000-0000-00003E340000}"/>
    <cellStyle name="Hyperlink 3 2 7" xfId="9825" xr:uid="{00000000-0005-0000-0000-00003F340000}"/>
    <cellStyle name="Hyperlink 3 3" xfId="9826" xr:uid="{00000000-0005-0000-0000-000040340000}"/>
    <cellStyle name="Hyperlink 3 3 2" xfId="9827" xr:uid="{00000000-0005-0000-0000-000041340000}"/>
    <cellStyle name="Hyperlink 3 3 3" xfId="9828" xr:uid="{00000000-0005-0000-0000-000042340000}"/>
    <cellStyle name="Hyperlink 3 4" xfId="9829" xr:uid="{00000000-0005-0000-0000-000043340000}"/>
    <cellStyle name="Hyperlink 3 4 2" xfId="9830" xr:uid="{00000000-0005-0000-0000-000044340000}"/>
    <cellStyle name="Hyperlink 3 4 3" xfId="9831" xr:uid="{00000000-0005-0000-0000-000045340000}"/>
    <cellStyle name="Hyperlink 3 5" xfId="9832" xr:uid="{00000000-0005-0000-0000-000046340000}"/>
    <cellStyle name="Hyperlink 3 5 2" xfId="9833" xr:uid="{00000000-0005-0000-0000-000047340000}"/>
    <cellStyle name="Hyperlink 3 5 3" xfId="9834" xr:uid="{00000000-0005-0000-0000-000048340000}"/>
    <cellStyle name="Hyperlink 3 6" xfId="9835" xr:uid="{00000000-0005-0000-0000-000049340000}"/>
    <cellStyle name="Hyperlink 3 7" xfId="9836" xr:uid="{00000000-0005-0000-0000-00004A340000}"/>
    <cellStyle name="Hyperlink 3 8" xfId="9837" xr:uid="{00000000-0005-0000-0000-00004B340000}"/>
    <cellStyle name="Hyperlink 4" xfId="9838" xr:uid="{00000000-0005-0000-0000-00004C340000}"/>
    <cellStyle name="Hyperlink 4 2" xfId="9839" xr:uid="{00000000-0005-0000-0000-00004D340000}"/>
    <cellStyle name="Hyperlink 4 2 2" xfId="9840" xr:uid="{00000000-0005-0000-0000-00004E340000}"/>
    <cellStyle name="Hyperlink 4 2 2 2" xfId="9841" xr:uid="{00000000-0005-0000-0000-00004F340000}"/>
    <cellStyle name="Hyperlink 4 2 2 3" xfId="9842" xr:uid="{00000000-0005-0000-0000-000050340000}"/>
    <cellStyle name="Hyperlink 4 2 3" xfId="9843" xr:uid="{00000000-0005-0000-0000-000051340000}"/>
    <cellStyle name="Hyperlink 4 2 3 2" xfId="9844" xr:uid="{00000000-0005-0000-0000-000052340000}"/>
    <cellStyle name="Hyperlink 4 2 3 3" xfId="9845" xr:uid="{00000000-0005-0000-0000-000053340000}"/>
    <cellStyle name="Hyperlink 4 2 4" xfId="9846" xr:uid="{00000000-0005-0000-0000-000054340000}"/>
    <cellStyle name="Hyperlink 4 2 5" xfId="9847" xr:uid="{00000000-0005-0000-0000-000055340000}"/>
    <cellStyle name="Hyperlink 4 2 6" xfId="9848" xr:uid="{00000000-0005-0000-0000-000056340000}"/>
    <cellStyle name="Hyperlink 4 3" xfId="9849" xr:uid="{00000000-0005-0000-0000-000057340000}"/>
    <cellStyle name="Hyperlink 4 3 2" xfId="9850" xr:uid="{00000000-0005-0000-0000-000058340000}"/>
    <cellStyle name="Hyperlink 4 3 3" xfId="9851" xr:uid="{00000000-0005-0000-0000-000059340000}"/>
    <cellStyle name="Hyperlink 4 4" xfId="9852" xr:uid="{00000000-0005-0000-0000-00005A340000}"/>
    <cellStyle name="Hyperlink 4 4 2" xfId="9853" xr:uid="{00000000-0005-0000-0000-00005B340000}"/>
    <cellStyle name="Hyperlink 4 4 3" xfId="9854" xr:uid="{00000000-0005-0000-0000-00005C340000}"/>
    <cellStyle name="Hyperlink 4 5" xfId="9855" xr:uid="{00000000-0005-0000-0000-00005D340000}"/>
    <cellStyle name="Hyperlink 4 6" xfId="9856" xr:uid="{00000000-0005-0000-0000-00005E340000}"/>
    <cellStyle name="Hyperlink 4 7" xfId="9857" xr:uid="{00000000-0005-0000-0000-00005F340000}"/>
    <cellStyle name="Hyperlink 5" xfId="9858" xr:uid="{00000000-0005-0000-0000-000060340000}"/>
    <cellStyle name="Hyperlink 5 2" xfId="9859" xr:uid="{00000000-0005-0000-0000-000061340000}"/>
    <cellStyle name="Hyperlink 5 2 2" xfId="9860" xr:uid="{00000000-0005-0000-0000-000062340000}"/>
    <cellStyle name="Hyperlink 5 2 2 2" xfId="9861" xr:uid="{00000000-0005-0000-0000-000063340000}"/>
    <cellStyle name="Hyperlink 5 2 2 3" xfId="9862" xr:uid="{00000000-0005-0000-0000-000064340000}"/>
    <cellStyle name="Hyperlink 5 2 3" xfId="9863" xr:uid="{00000000-0005-0000-0000-000065340000}"/>
    <cellStyle name="Hyperlink 5 2 3 2" xfId="9864" xr:uid="{00000000-0005-0000-0000-000066340000}"/>
    <cellStyle name="Hyperlink 5 2 3 3" xfId="9865" xr:uid="{00000000-0005-0000-0000-000067340000}"/>
    <cellStyle name="Hyperlink 5 2 4" xfId="9866" xr:uid="{00000000-0005-0000-0000-000068340000}"/>
    <cellStyle name="Hyperlink 5 2 5" xfId="9867" xr:uid="{00000000-0005-0000-0000-000069340000}"/>
    <cellStyle name="Hyperlink 5 2 6" xfId="9868" xr:uid="{00000000-0005-0000-0000-00006A340000}"/>
    <cellStyle name="Hyperlink 5 3" xfId="9869" xr:uid="{00000000-0005-0000-0000-00006B340000}"/>
    <cellStyle name="Hyperlink 5 3 2" xfId="9870" xr:uid="{00000000-0005-0000-0000-00006C340000}"/>
    <cellStyle name="Hyperlink 5 3 3" xfId="9871" xr:uid="{00000000-0005-0000-0000-00006D340000}"/>
    <cellStyle name="Hyperlink 5 4" xfId="9872" xr:uid="{00000000-0005-0000-0000-00006E340000}"/>
    <cellStyle name="Hyperlink 5 4 2" xfId="9873" xr:uid="{00000000-0005-0000-0000-00006F340000}"/>
    <cellStyle name="Hyperlink 5 4 3" xfId="9874" xr:uid="{00000000-0005-0000-0000-000070340000}"/>
    <cellStyle name="Hyperlink 5 5" xfId="9875" xr:uid="{00000000-0005-0000-0000-000071340000}"/>
    <cellStyle name="Hyperlink 5 6" xfId="9876" xr:uid="{00000000-0005-0000-0000-000072340000}"/>
    <cellStyle name="Hyperlink 5 7" xfId="9877" xr:uid="{00000000-0005-0000-0000-000073340000}"/>
    <cellStyle name="Hyperlink 6" xfId="9878" xr:uid="{00000000-0005-0000-0000-000074340000}"/>
    <cellStyle name="Hyperlink 6 2" xfId="9879" xr:uid="{00000000-0005-0000-0000-000075340000}"/>
    <cellStyle name="Hyperlink 6 2 2" xfId="9880" xr:uid="{00000000-0005-0000-0000-000076340000}"/>
    <cellStyle name="Hyperlink 6 2 2 2" xfId="9881" xr:uid="{00000000-0005-0000-0000-000077340000}"/>
    <cellStyle name="Hyperlink 6 2 2 3" xfId="9882" xr:uid="{00000000-0005-0000-0000-000078340000}"/>
    <cellStyle name="Hyperlink 6 2 3" xfId="9883" xr:uid="{00000000-0005-0000-0000-000079340000}"/>
    <cellStyle name="Hyperlink 6 2 3 2" xfId="9884" xr:uid="{00000000-0005-0000-0000-00007A340000}"/>
    <cellStyle name="Hyperlink 6 2 3 3" xfId="9885" xr:uid="{00000000-0005-0000-0000-00007B340000}"/>
    <cellStyle name="Hyperlink 6 2 4" xfId="9886" xr:uid="{00000000-0005-0000-0000-00007C340000}"/>
    <cellStyle name="Hyperlink 6 2 5" xfId="9887" xr:uid="{00000000-0005-0000-0000-00007D340000}"/>
    <cellStyle name="Hyperlink 6 2 6" xfId="9888" xr:uid="{00000000-0005-0000-0000-00007E340000}"/>
    <cellStyle name="Hyperlink 6 3" xfId="9889" xr:uid="{00000000-0005-0000-0000-00007F340000}"/>
    <cellStyle name="Hyperlink 6 3 2" xfId="9890" xr:uid="{00000000-0005-0000-0000-000080340000}"/>
    <cellStyle name="Hyperlink 6 3 3" xfId="9891" xr:uid="{00000000-0005-0000-0000-000081340000}"/>
    <cellStyle name="Hyperlink 6 4" xfId="9892" xr:uid="{00000000-0005-0000-0000-000082340000}"/>
    <cellStyle name="Hyperlink 6 4 2" xfId="9893" xr:uid="{00000000-0005-0000-0000-000083340000}"/>
    <cellStyle name="Hyperlink 6 4 3" xfId="9894" xr:uid="{00000000-0005-0000-0000-000084340000}"/>
    <cellStyle name="Hyperlink 6 5" xfId="9895" xr:uid="{00000000-0005-0000-0000-000085340000}"/>
    <cellStyle name="Hyperlink 6 6" xfId="9896" xr:uid="{00000000-0005-0000-0000-000086340000}"/>
    <cellStyle name="Hyperlink 6 7" xfId="9897" xr:uid="{00000000-0005-0000-0000-000087340000}"/>
    <cellStyle name="Hyperlink 7" xfId="9898" xr:uid="{00000000-0005-0000-0000-000088340000}"/>
    <cellStyle name="Hyperlink 7 2" xfId="9899" xr:uid="{00000000-0005-0000-0000-000089340000}"/>
    <cellStyle name="Hyperlink 7 2 2" xfId="9900" xr:uid="{00000000-0005-0000-0000-00008A340000}"/>
    <cellStyle name="Hyperlink 7 2 2 2" xfId="9901" xr:uid="{00000000-0005-0000-0000-00008B340000}"/>
    <cellStyle name="Hyperlink 7 2 2 3" xfId="9902" xr:uid="{00000000-0005-0000-0000-00008C340000}"/>
    <cellStyle name="Hyperlink 7 2 3" xfId="9903" xr:uid="{00000000-0005-0000-0000-00008D340000}"/>
    <cellStyle name="Hyperlink 7 2 3 2" xfId="9904" xr:uid="{00000000-0005-0000-0000-00008E340000}"/>
    <cellStyle name="Hyperlink 7 2 3 3" xfId="9905" xr:uid="{00000000-0005-0000-0000-00008F340000}"/>
    <cellStyle name="Hyperlink 7 2 4" xfId="9906" xr:uid="{00000000-0005-0000-0000-000090340000}"/>
    <cellStyle name="Hyperlink 7 2 5" xfId="9907" xr:uid="{00000000-0005-0000-0000-000091340000}"/>
    <cellStyle name="Hyperlink 7 2 6" xfId="9908" xr:uid="{00000000-0005-0000-0000-000092340000}"/>
    <cellStyle name="Hyperlink 7 3" xfId="9909" xr:uid="{00000000-0005-0000-0000-000093340000}"/>
    <cellStyle name="Hyperlink 7 3 2" xfId="9910" xr:uid="{00000000-0005-0000-0000-000094340000}"/>
    <cellStyle name="Hyperlink 7 3 3" xfId="9911" xr:uid="{00000000-0005-0000-0000-000095340000}"/>
    <cellStyle name="Hyperlink 7 4" xfId="9912" xr:uid="{00000000-0005-0000-0000-000096340000}"/>
    <cellStyle name="Hyperlink 7 4 2" xfId="9913" xr:uid="{00000000-0005-0000-0000-000097340000}"/>
    <cellStyle name="Hyperlink 7 4 3" xfId="9914" xr:uid="{00000000-0005-0000-0000-000098340000}"/>
    <cellStyle name="Hyperlink 7 5" xfId="9915" xr:uid="{00000000-0005-0000-0000-000099340000}"/>
    <cellStyle name="Hyperlink 7 6" xfId="9916" xr:uid="{00000000-0005-0000-0000-00009A340000}"/>
    <cellStyle name="Hyperlink 7 7" xfId="9917" xr:uid="{00000000-0005-0000-0000-00009B340000}"/>
    <cellStyle name="Hyperlink 8" xfId="9918" xr:uid="{00000000-0005-0000-0000-00009C340000}"/>
    <cellStyle name="Hyperlink 8 2" xfId="9919" xr:uid="{00000000-0005-0000-0000-00009D340000}"/>
    <cellStyle name="Hyperlink 8 2 2" xfId="9920" xr:uid="{00000000-0005-0000-0000-00009E340000}"/>
    <cellStyle name="Hyperlink 8 2 2 2" xfId="9921" xr:uid="{00000000-0005-0000-0000-00009F340000}"/>
    <cellStyle name="Hyperlink 8 2 2 3" xfId="9922" xr:uid="{00000000-0005-0000-0000-0000A0340000}"/>
    <cellStyle name="Hyperlink 8 2 3" xfId="9923" xr:uid="{00000000-0005-0000-0000-0000A1340000}"/>
    <cellStyle name="Hyperlink 8 2 3 2" xfId="9924" xr:uid="{00000000-0005-0000-0000-0000A2340000}"/>
    <cellStyle name="Hyperlink 8 2 3 3" xfId="9925" xr:uid="{00000000-0005-0000-0000-0000A3340000}"/>
    <cellStyle name="Hyperlink 8 2 4" xfId="9926" xr:uid="{00000000-0005-0000-0000-0000A4340000}"/>
    <cellStyle name="Hyperlink 8 2 5" xfId="9927" xr:uid="{00000000-0005-0000-0000-0000A5340000}"/>
    <cellStyle name="Hyperlink 8 2 6" xfId="9928" xr:uid="{00000000-0005-0000-0000-0000A6340000}"/>
    <cellStyle name="Hyperlink 8 3" xfId="9929" xr:uid="{00000000-0005-0000-0000-0000A7340000}"/>
    <cellStyle name="Hyperlink 8 3 2" xfId="9930" xr:uid="{00000000-0005-0000-0000-0000A8340000}"/>
    <cellStyle name="Hyperlink 8 3 3" xfId="9931" xr:uid="{00000000-0005-0000-0000-0000A9340000}"/>
    <cellStyle name="Hyperlink 8 4" xfId="9932" xr:uid="{00000000-0005-0000-0000-0000AA340000}"/>
    <cellStyle name="Hyperlink 8 4 2" xfId="9933" xr:uid="{00000000-0005-0000-0000-0000AB340000}"/>
    <cellStyle name="Hyperlink 8 4 3" xfId="9934" xr:uid="{00000000-0005-0000-0000-0000AC340000}"/>
    <cellStyle name="Hyperlink 8 5" xfId="9935" xr:uid="{00000000-0005-0000-0000-0000AD340000}"/>
    <cellStyle name="Hyperlink 8 6" xfId="9936" xr:uid="{00000000-0005-0000-0000-0000AE340000}"/>
    <cellStyle name="Hyperlink 8 7" xfId="9937" xr:uid="{00000000-0005-0000-0000-0000AF340000}"/>
    <cellStyle name="Hyperlink 9" xfId="9938" xr:uid="{00000000-0005-0000-0000-0000B0340000}"/>
    <cellStyle name="Hyperlink 9 2" xfId="9939" xr:uid="{00000000-0005-0000-0000-0000B1340000}"/>
    <cellStyle name="Hyperlink 9 2 2" xfId="9940" xr:uid="{00000000-0005-0000-0000-0000B2340000}"/>
    <cellStyle name="Hyperlink 9 2 2 2" xfId="9941" xr:uid="{00000000-0005-0000-0000-0000B3340000}"/>
    <cellStyle name="Hyperlink 9 2 2 3" xfId="9942" xr:uid="{00000000-0005-0000-0000-0000B4340000}"/>
    <cellStyle name="Hyperlink 9 2 3" xfId="9943" xr:uid="{00000000-0005-0000-0000-0000B5340000}"/>
    <cellStyle name="Hyperlink 9 2 3 2" xfId="9944" xr:uid="{00000000-0005-0000-0000-0000B6340000}"/>
    <cellStyle name="Hyperlink 9 2 3 3" xfId="9945" xr:uid="{00000000-0005-0000-0000-0000B7340000}"/>
    <cellStyle name="Hyperlink 9 2 4" xfId="9946" xr:uid="{00000000-0005-0000-0000-0000B8340000}"/>
    <cellStyle name="Hyperlink 9 2 5" xfId="9947" xr:uid="{00000000-0005-0000-0000-0000B9340000}"/>
    <cellStyle name="Hyperlink 9 2 6" xfId="9948" xr:uid="{00000000-0005-0000-0000-0000BA340000}"/>
    <cellStyle name="Hyperlink 9 3" xfId="9949" xr:uid="{00000000-0005-0000-0000-0000BB340000}"/>
    <cellStyle name="Hyperlink 9 3 2" xfId="9950" xr:uid="{00000000-0005-0000-0000-0000BC340000}"/>
    <cellStyle name="Hyperlink 9 3 3" xfId="9951" xr:uid="{00000000-0005-0000-0000-0000BD340000}"/>
    <cellStyle name="Hyperlink 9 4" xfId="9952" xr:uid="{00000000-0005-0000-0000-0000BE340000}"/>
    <cellStyle name="Hyperlink 9 4 2" xfId="9953" xr:uid="{00000000-0005-0000-0000-0000BF340000}"/>
    <cellStyle name="Hyperlink 9 4 3" xfId="9954" xr:uid="{00000000-0005-0000-0000-0000C0340000}"/>
    <cellStyle name="Hyperlink 9 5" xfId="9955" xr:uid="{00000000-0005-0000-0000-0000C1340000}"/>
    <cellStyle name="Hyperlink 9 6" xfId="9956" xr:uid="{00000000-0005-0000-0000-0000C2340000}"/>
    <cellStyle name="Hyperlink 9 7" xfId="9957" xr:uid="{00000000-0005-0000-0000-0000C3340000}"/>
    <cellStyle name="Input [yellow]" xfId="9958" xr:uid="{00000000-0005-0000-0000-0000C4340000}"/>
    <cellStyle name="Input [yellow] 10" xfId="9959" xr:uid="{00000000-0005-0000-0000-0000C5340000}"/>
    <cellStyle name="Input [yellow] 2" xfId="9960" xr:uid="{00000000-0005-0000-0000-0000C6340000}"/>
    <cellStyle name="Input [yellow] 2 2" xfId="9961" xr:uid="{00000000-0005-0000-0000-0000C7340000}"/>
    <cellStyle name="Input [yellow] 2 2 2" xfId="9962" xr:uid="{00000000-0005-0000-0000-0000C8340000}"/>
    <cellStyle name="Input [yellow] 2 2 3" xfId="9963" xr:uid="{00000000-0005-0000-0000-0000C9340000}"/>
    <cellStyle name="Input [yellow] 2 3" xfId="9964" xr:uid="{00000000-0005-0000-0000-0000CA340000}"/>
    <cellStyle name="Input [yellow] 2 3 2" xfId="9965" xr:uid="{00000000-0005-0000-0000-0000CB340000}"/>
    <cellStyle name="Input [yellow] 2 3 3" xfId="9966" xr:uid="{00000000-0005-0000-0000-0000CC340000}"/>
    <cellStyle name="Input [yellow] 2 4" xfId="9967" xr:uid="{00000000-0005-0000-0000-0000CD340000}"/>
    <cellStyle name="Input [yellow] 2 4 2" xfId="9968" xr:uid="{00000000-0005-0000-0000-0000CE340000}"/>
    <cellStyle name="Input [yellow] 2 4 3" xfId="9969" xr:uid="{00000000-0005-0000-0000-0000CF340000}"/>
    <cellStyle name="Input [yellow] 2 5" xfId="9970" xr:uid="{00000000-0005-0000-0000-0000D0340000}"/>
    <cellStyle name="Input [yellow] 2 6" xfId="9971" xr:uid="{00000000-0005-0000-0000-0000D1340000}"/>
    <cellStyle name="Input [yellow] 2 7" xfId="9972" xr:uid="{00000000-0005-0000-0000-0000D2340000}"/>
    <cellStyle name="Input [yellow] 3" xfId="9973" xr:uid="{00000000-0005-0000-0000-0000D3340000}"/>
    <cellStyle name="Input [yellow] 3 2" xfId="9974" xr:uid="{00000000-0005-0000-0000-0000D4340000}"/>
    <cellStyle name="Input [yellow] 3 2 2" xfId="9975" xr:uid="{00000000-0005-0000-0000-0000D5340000}"/>
    <cellStyle name="Input [yellow] 3 2 3" xfId="9976" xr:uid="{00000000-0005-0000-0000-0000D6340000}"/>
    <cellStyle name="Input [yellow] 3 3" xfId="9977" xr:uid="{00000000-0005-0000-0000-0000D7340000}"/>
    <cellStyle name="Input [yellow] 3 4" xfId="9978" xr:uid="{00000000-0005-0000-0000-0000D8340000}"/>
    <cellStyle name="Input [yellow] 4" xfId="9979" xr:uid="{00000000-0005-0000-0000-0000D9340000}"/>
    <cellStyle name="Input [yellow] 4 2" xfId="9980" xr:uid="{00000000-0005-0000-0000-0000DA340000}"/>
    <cellStyle name="Input [yellow] 4 3" xfId="9981" xr:uid="{00000000-0005-0000-0000-0000DB340000}"/>
    <cellStyle name="Input [yellow] 5" xfId="9982" xr:uid="{00000000-0005-0000-0000-0000DC340000}"/>
    <cellStyle name="Input [yellow] 5 2" xfId="9983" xr:uid="{00000000-0005-0000-0000-0000DD340000}"/>
    <cellStyle name="Input [yellow] 5 3" xfId="9984" xr:uid="{00000000-0005-0000-0000-0000DE340000}"/>
    <cellStyle name="Input [yellow] 6" xfId="9985" xr:uid="{00000000-0005-0000-0000-0000DF340000}"/>
    <cellStyle name="Input [yellow] 6 2" xfId="9986" xr:uid="{00000000-0005-0000-0000-0000E0340000}"/>
    <cellStyle name="Input [yellow] 6 3" xfId="9987" xr:uid="{00000000-0005-0000-0000-0000E1340000}"/>
    <cellStyle name="Input [yellow] 7" xfId="9988" xr:uid="{00000000-0005-0000-0000-0000E2340000}"/>
    <cellStyle name="Input [yellow] 8" xfId="9989" xr:uid="{00000000-0005-0000-0000-0000E3340000}"/>
    <cellStyle name="Input [yellow] 9" xfId="9990" xr:uid="{00000000-0005-0000-0000-0000E4340000}"/>
    <cellStyle name="Input 10" xfId="9991" xr:uid="{00000000-0005-0000-0000-0000E5340000}"/>
    <cellStyle name="Input 10 10" xfId="9992" xr:uid="{00000000-0005-0000-0000-0000E6340000}"/>
    <cellStyle name="Input 10 2" xfId="9993" xr:uid="{00000000-0005-0000-0000-0000E7340000}"/>
    <cellStyle name="Input 10 2 2" xfId="9994" xr:uid="{00000000-0005-0000-0000-0000E8340000}"/>
    <cellStyle name="Input 10 2 2 2" xfId="9995" xr:uid="{00000000-0005-0000-0000-0000E9340000}"/>
    <cellStyle name="Input 10 2 2 3" xfId="9996" xr:uid="{00000000-0005-0000-0000-0000EA340000}"/>
    <cellStyle name="Input 10 2 3" xfId="9997" xr:uid="{00000000-0005-0000-0000-0000EB340000}"/>
    <cellStyle name="Input 10 2 4" xfId="9998" xr:uid="{00000000-0005-0000-0000-0000EC340000}"/>
    <cellStyle name="Input 10 3" xfId="9999" xr:uid="{00000000-0005-0000-0000-0000ED340000}"/>
    <cellStyle name="Input 10 3 2" xfId="10000" xr:uid="{00000000-0005-0000-0000-0000EE340000}"/>
    <cellStyle name="Input 10 3 3" xfId="10001" xr:uid="{00000000-0005-0000-0000-0000EF340000}"/>
    <cellStyle name="Input 10 4" xfId="10002" xr:uid="{00000000-0005-0000-0000-0000F0340000}"/>
    <cellStyle name="Input 10 4 2" xfId="10003" xr:uid="{00000000-0005-0000-0000-0000F1340000}"/>
    <cellStyle name="Input 10 4 3" xfId="10004" xr:uid="{00000000-0005-0000-0000-0000F2340000}"/>
    <cellStyle name="Input 10 5" xfId="10005" xr:uid="{00000000-0005-0000-0000-0000F3340000}"/>
    <cellStyle name="Input 10 5 2" xfId="10006" xr:uid="{00000000-0005-0000-0000-0000F4340000}"/>
    <cellStyle name="Input 10 5 3" xfId="10007" xr:uid="{00000000-0005-0000-0000-0000F5340000}"/>
    <cellStyle name="Input 10 6" xfId="10008" xr:uid="{00000000-0005-0000-0000-0000F6340000}"/>
    <cellStyle name="Input 10 6 2" xfId="10009" xr:uid="{00000000-0005-0000-0000-0000F7340000}"/>
    <cellStyle name="Input 10 6 3" xfId="10010" xr:uid="{00000000-0005-0000-0000-0000F8340000}"/>
    <cellStyle name="Input 10 7" xfId="10011" xr:uid="{00000000-0005-0000-0000-0000F9340000}"/>
    <cellStyle name="Input 10 8" xfId="10012" xr:uid="{00000000-0005-0000-0000-0000FA340000}"/>
    <cellStyle name="Input 10 9" xfId="10013" xr:uid="{00000000-0005-0000-0000-0000FB340000}"/>
    <cellStyle name="Input 100" xfId="60502" xr:uid="{00000000-0005-0000-0000-0000FC340000}"/>
    <cellStyle name="Input 101" xfId="60503" xr:uid="{00000000-0005-0000-0000-0000FD340000}"/>
    <cellStyle name="Input 102" xfId="60504" xr:uid="{00000000-0005-0000-0000-0000FE340000}"/>
    <cellStyle name="Input 103" xfId="60505" xr:uid="{00000000-0005-0000-0000-0000FF340000}"/>
    <cellStyle name="Input 104" xfId="60506" xr:uid="{00000000-0005-0000-0000-000000350000}"/>
    <cellStyle name="Input 105" xfId="60507" xr:uid="{00000000-0005-0000-0000-000001350000}"/>
    <cellStyle name="Input 106" xfId="60508" xr:uid="{00000000-0005-0000-0000-000002350000}"/>
    <cellStyle name="Input 107" xfId="60509" xr:uid="{00000000-0005-0000-0000-000003350000}"/>
    <cellStyle name="Input 108" xfId="60510" xr:uid="{00000000-0005-0000-0000-000004350000}"/>
    <cellStyle name="Input 109" xfId="60511" xr:uid="{00000000-0005-0000-0000-000005350000}"/>
    <cellStyle name="Input 11" xfId="10014" xr:uid="{00000000-0005-0000-0000-000006350000}"/>
    <cellStyle name="Input 11 10" xfId="10015" xr:uid="{00000000-0005-0000-0000-000007350000}"/>
    <cellStyle name="Input 11 2" xfId="10016" xr:uid="{00000000-0005-0000-0000-000008350000}"/>
    <cellStyle name="Input 11 2 2" xfId="10017" xr:uid="{00000000-0005-0000-0000-000009350000}"/>
    <cellStyle name="Input 11 2 2 2" xfId="10018" xr:uid="{00000000-0005-0000-0000-00000A350000}"/>
    <cellStyle name="Input 11 2 2 3" xfId="10019" xr:uid="{00000000-0005-0000-0000-00000B350000}"/>
    <cellStyle name="Input 11 2 3" xfId="10020" xr:uid="{00000000-0005-0000-0000-00000C350000}"/>
    <cellStyle name="Input 11 2 4" xfId="10021" xr:uid="{00000000-0005-0000-0000-00000D350000}"/>
    <cellStyle name="Input 11 3" xfId="10022" xr:uid="{00000000-0005-0000-0000-00000E350000}"/>
    <cellStyle name="Input 11 3 2" xfId="10023" xr:uid="{00000000-0005-0000-0000-00000F350000}"/>
    <cellStyle name="Input 11 3 3" xfId="10024" xr:uid="{00000000-0005-0000-0000-000010350000}"/>
    <cellStyle name="Input 11 4" xfId="10025" xr:uid="{00000000-0005-0000-0000-000011350000}"/>
    <cellStyle name="Input 11 4 2" xfId="10026" xr:uid="{00000000-0005-0000-0000-000012350000}"/>
    <cellStyle name="Input 11 4 3" xfId="10027" xr:uid="{00000000-0005-0000-0000-000013350000}"/>
    <cellStyle name="Input 11 5" xfId="10028" xr:uid="{00000000-0005-0000-0000-000014350000}"/>
    <cellStyle name="Input 11 5 2" xfId="10029" xr:uid="{00000000-0005-0000-0000-000015350000}"/>
    <cellStyle name="Input 11 5 3" xfId="10030" xr:uid="{00000000-0005-0000-0000-000016350000}"/>
    <cellStyle name="Input 11 6" xfId="10031" xr:uid="{00000000-0005-0000-0000-000017350000}"/>
    <cellStyle name="Input 11 6 2" xfId="10032" xr:uid="{00000000-0005-0000-0000-000018350000}"/>
    <cellStyle name="Input 11 6 3" xfId="10033" xr:uid="{00000000-0005-0000-0000-000019350000}"/>
    <cellStyle name="Input 11 7" xfId="10034" xr:uid="{00000000-0005-0000-0000-00001A350000}"/>
    <cellStyle name="Input 11 8" xfId="10035" xr:uid="{00000000-0005-0000-0000-00001B350000}"/>
    <cellStyle name="Input 11 9" xfId="10036" xr:uid="{00000000-0005-0000-0000-00001C350000}"/>
    <cellStyle name="Input 110" xfId="60512" xr:uid="{00000000-0005-0000-0000-00001D350000}"/>
    <cellStyle name="Input 111" xfId="60513" xr:uid="{00000000-0005-0000-0000-00001E350000}"/>
    <cellStyle name="Input 112" xfId="60514" xr:uid="{00000000-0005-0000-0000-00001F350000}"/>
    <cellStyle name="Input 12" xfId="10037" xr:uid="{00000000-0005-0000-0000-000020350000}"/>
    <cellStyle name="Input 12 10" xfId="10038" xr:uid="{00000000-0005-0000-0000-000021350000}"/>
    <cellStyle name="Input 12 2" xfId="10039" xr:uid="{00000000-0005-0000-0000-000022350000}"/>
    <cellStyle name="Input 12 2 2" xfId="10040" xr:uid="{00000000-0005-0000-0000-000023350000}"/>
    <cellStyle name="Input 12 2 2 2" xfId="10041" xr:uid="{00000000-0005-0000-0000-000024350000}"/>
    <cellStyle name="Input 12 2 2 3" xfId="10042" xr:uid="{00000000-0005-0000-0000-000025350000}"/>
    <cellStyle name="Input 12 2 3" xfId="10043" xr:uid="{00000000-0005-0000-0000-000026350000}"/>
    <cellStyle name="Input 12 2 4" xfId="10044" xr:uid="{00000000-0005-0000-0000-000027350000}"/>
    <cellStyle name="Input 12 3" xfId="10045" xr:uid="{00000000-0005-0000-0000-000028350000}"/>
    <cellStyle name="Input 12 3 2" xfId="10046" xr:uid="{00000000-0005-0000-0000-000029350000}"/>
    <cellStyle name="Input 12 3 3" xfId="10047" xr:uid="{00000000-0005-0000-0000-00002A350000}"/>
    <cellStyle name="Input 12 4" xfId="10048" xr:uid="{00000000-0005-0000-0000-00002B350000}"/>
    <cellStyle name="Input 12 4 2" xfId="10049" xr:uid="{00000000-0005-0000-0000-00002C350000}"/>
    <cellStyle name="Input 12 4 3" xfId="10050" xr:uid="{00000000-0005-0000-0000-00002D350000}"/>
    <cellStyle name="Input 12 5" xfId="10051" xr:uid="{00000000-0005-0000-0000-00002E350000}"/>
    <cellStyle name="Input 12 5 2" xfId="10052" xr:uid="{00000000-0005-0000-0000-00002F350000}"/>
    <cellStyle name="Input 12 5 3" xfId="10053" xr:uid="{00000000-0005-0000-0000-000030350000}"/>
    <cellStyle name="Input 12 6" xfId="10054" xr:uid="{00000000-0005-0000-0000-000031350000}"/>
    <cellStyle name="Input 12 6 2" xfId="10055" xr:uid="{00000000-0005-0000-0000-000032350000}"/>
    <cellStyle name="Input 12 6 3" xfId="10056" xr:uid="{00000000-0005-0000-0000-000033350000}"/>
    <cellStyle name="Input 12 7" xfId="10057" xr:uid="{00000000-0005-0000-0000-000034350000}"/>
    <cellStyle name="Input 12 8" xfId="10058" xr:uid="{00000000-0005-0000-0000-000035350000}"/>
    <cellStyle name="Input 12 9" xfId="10059" xr:uid="{00000000-0005-0000-0000-000036350000}"/>
    <cellStyle name="Input 13" xfId="10060" xr:uid="{00000000-0005-0000-0000-000037350000}"/>
    <cellStyle name="Input 13 10" xfId="10061" xr:uid="{00000000-0005-0000-0000-000038350000}"/>
    <cellStyle name="Input 13 2" xfId="10062" xr:uid="{00000000-0005-0000-0000-000039350000}"/>
    <cellStyle name="Input 13 2 2" xfId="10063" xr:uid="{00000000-0005-0000-0000-00003A350000}"/>
    <cellStyle name="Input 13 2 2 2" xfId="10064" xr:uid="{00000000-0005-0000-0000-00003B350000}"/>
    <cellStyle name="Input 13 2 2 3" xfId="10065" xr:uid="{00000000-0005-0000-0000-00003C350000}"/>
    <cellStyle name="Input 13 2 3" xfId="10066" xr:uid="{00000000-0005-0000-0000-00003D350000}"/>
    <cellStyle name="Input 13 2 4" xfId="10067" xr:uid="{00000000-0005-0000-0000-00003E350000}"/>
    <cellStyle name="Input 13 3" xfId="10068" xr:uid="{00000000-0005-0000-0000-00003F350000}"/>
    <cellStyle name="Input 13 3 2" xfId="10069" xr:uid="{00000000-0005-0000-0000-000040350000}"/>
    <cellStyle name="Input 13 3 3" xfId="10070" xr:uid="{00000000-0005-0000-0000-000041350000}"/>
    <cellStyle name="Input 13 4" xfId="10071" xr:uid="{00000000-0005-0000-0000-000042350000}"/>
    <cellStyle name="Input 13 4 2" xfId="10072" xr:uid="{00000000-0005-0000-0000-000043350000}"/>
    <cellStyle name="Input 13 4 3" xfId="10073" xr:uid="{00000000-0005-0000-0000-000044350000}"/>
    <cellStyle name="Input 13 5" xfId="10074" xr:uid="{00000000-0005-0000-0000-000045350000}"/>
    <cellStyle name="Input 13 5 2" xfId="10075" xr:uid="{00000000-0005-0000-0000-000046350000}"/>
    <cellStyle name="Input 13 5 3" xfId="10076" xr:uid="{00000000-0005-0000-0000-000047350000}"/>
    <cellStyle name="Input 13 6" xfId="10077" xr:uid="{00000000-0005-0000-0000-000048350000}"/>
    <cellStyle name="Input 13 6 2" xfId="10078" xr:uid="{00000000-0005-0000-0000-000049350000}"/>
    <cellStyle name="Input 13 6 3" xfId="10079" xr:uid="{00000000-0005-0000-0000-00004A350000}"/>
    <cellStyle name="Input 13 7" xfId="10080" xr:uid="{00000000-0005-0000-0000-00004B350000}"/>
    <cellStyle name="Input 13 8" xfId="10081" xr:uid="{00000000-0005-0000-0000-00004C350000}"/>
    <cellStyle name="Input 13 9" xfId="10082" xr:uid="{00000000-0005-0000-0000-00004D350000}"/>
    <cellStyle name="Input 14" xfId="10083" xr:uid="{00000000-0005-0000-0000-00004E350000}"/>
    <cellStyle name="Input 14 10" xfId="10084" xr:uid="{00000000-0005-0000-0000-00004F350000}"/>
    <cellStyle name="Input 14 2" xfId="10085" xr:uid="{00000000-0005-0000-0000-000050350000}"/>
    <cellStyle name="Input 14 2 2" xfId="10086" xr:uid="{00000000-0005-0000-0000-000051350000}"/>
    <cellStyle name="Input 14 2 2 2" xfId="10087" xr:uid="{00000000-0005-0000-0000-000052350000}"/>
    <cellStyle name="Input 14 2 2 3" xfId="10088" xr:uid="{00000000-0005-0000-0000-000053350000}"/>
    <cellStyle name="Input 14 2 3" xfId="10089" xr:uid="{00000000-0005-0000-0000-000054350000}"/>
    <cellStyle name="Input 14 2 4" xfId="10090" xr:uid="{00000000-0005-0000-0000-000055350000}"/>
    <cellStyle name="Input 14 3" xfId="10091" xr:uid="{00000000-0005-0000-0000-000056350000}"/>
    <cellStyle name="Input 14 3 2" xfId="10092" xr:uid="{00000000-0005-0000-0000-000057350000}"/>
    <cellStyle name="Input 14 3 3" xfId="10093" xr:uid="{00000000-0005-0000-0000-000058350000}"/>
    <cellStyle name="Input 14 4" xfId="10094" xr:uid="{00000000-0005-0000-0000-000059350000}"/>
    <cellStyle name="Input 14 4 2" xfId="10095" xr:uid="{00000000-0005-0000-0000-00005A350000}"/>
    <cellStyle name="Input 14 4 3" xfId="10096" xr:uid="{00000000-0005-0000-0000-00005B350000}"/>
    <cellStyle name="Input 14 5" xfId="10097" xr:uid="{00000000-0005-0000-0000-00005C350000}"/>
    <cellStyle name="Input 14 5 2" xfId="10098" xr:uid="{00000000-0005-0000-0000-00005D350000}"/>
    <cellStyle name="Input 14 5 3" xfId="10099" xr:uid="{00000000-0005-0000-0000-00005E350000}"/>
    <cellStyle name="Input 14 6" xfId="10100" xr:uid="{00000000-0005-0000-0000-00005F350000}"/>
    <cellStyle name="Input 14 6 2" xfId="10101" xr:uid="{00000000-0005-0000-0000-000060350000}"/>
    <cellStyle name="Input 14 6 3" xfId="10102" xr:uid="{00000000-0005-0000-0000-000061350000}"/>
    <cellStyle name="Input 14 7" xfId="10103" xr:uid="{00000000-0005-0000-0000-000062350000}"/>
    <cellStyle name="Input 14 8" xfId="10104" xr:uid="{00000000-0005-0000-0000-000063350000}"/>
    <cellStyle name="Input 14 9" xfId="10105" xr:uid="{00000000-0005-0000-0000-000064350000}"/>
    <cellStyle name="Input 15" xfId="10106" xr:uid="{00000000-0005-0000-0000-000065350000}"/>
    <cellStyle name="Input 15 10" xfId="10107" xr:uid="{00000000-0005-0000-0000-000066350000}"/>
    <cellStyle name="Input 15 2" xfId="10108" xr:uid="{00000000-0005-0000-0000-000067350000}"/>
    <cellStyle name="Input 15 2 2" xfId="10109" xr:uid="{00000000-0005-0000-0000-000068350000}"/>
    <cellStyle name="Input 15 2 2 2" xfId="10110" xr:uid="{00000000-0005-0000-0000-000069350000}"/>
    <cellStyle name="Input 15 2 2 3" xfId="10111" xr:uid="{00000000-0005-0000-0000-00006A350000}"/>
    <cellStyle name="Input 15 2 3" xfId="10112" xr:uid="{00000000-0005-0000-0000-00006B350000}"/>
    <cellStyle name="Input 15 2 4" xfId="10113" xr:uid="{00000000-0005-0000-0000-00006C350000}"/>
    <cellStyle name="Input 15 3" xfId="10114" xr:uid="{00000000-0005-0000-0000-00006D350000}"/>
    <cellStyle name="Input 15 3 2" xfId="10115" xr:uid="{00000000-0005-0000-0000-00006E350000}"/>
    <cellStyle name="Input 15 3 3" xfId="10116" xr:uid="{00000000-0005-0000-0000-00006F350000}"/>
    <cellStyle name="Input 15 4" xfId="10117" xr:uid="{00000000-0005-0000-0000-000070350000}"/>
    <cellStyle name="Input 15 4 2" xfId="10118" xr:uid="{00000000-0005-0000-0000-000071350000}"/>
    <cellStyle name="Input 15 4 3" xfId="10119" xr:uid="{00000000-0005-0000-0000-000072350000}"/>
    <cellStyle name="Input 15 5" xfId="10120" xr:uid="{00000000-0005-0000-0000-000073350000}"/>
    <cellStyle name="Input 15 5 2" xfId="10121" xr:uid="{00000000-0005-0000-0000-000074350000}"/>
    <cellStyle name="Input 15 5 3" xfId="10122" xr:uid="{00000000-0005-0000-0000-000075350000}"/>
    <cellStyle name="Input 15 6" xfId="10123" xr:uid="{00000000-0005-0000-0000-000076350000}"/>
    <cellStyle name="Input 15 6 2" xfId="10124" xr:uid="{00000000-0005-0000-0000-000077350000}"/>
    <cellStyle name="Input 15 6 3" xfId="10125" xr:uid="{00000000-0005-0000-0000-000078350000}"/>
    <cellStyle name="Input 15 7" xfId="10126" xr:uid="{00000000-0005-0000-0000-000079350000}"/>
    <cellStyle name="Input 15 8" xfId="10127" xr:uid="{00000000-0005-0000-0000-00007A350000}"/>
    <cellStyle name="Input 15 9" xfId="10128" xr:uid="{00000000-0005-0000-0000-00007B350000}"/>
    <cellStyle name="Input 16" xfId="10129" xr:uid="{00000000-0005-0000-0000-00007C350000}"/>
    <cellStyle name="Input 16 10" xfId="10130" xr:uid="{00000000-0005-0000-0000-00007D350000}"/>
    <cellStyle name="Input 16 2" xfId="10131" xr:uid="{00000000-0005-0000-0000-00007E350000}"/>
    <cellStyle name="Input 16 2 2" xfId="10132" xr:uid="{00000000-0005-0000-0000-00007F350000}"/>
    <cellStyle name="Input 16 2 2 2" xfId="10133" xr:uid="{00000000-0005-0000-0000-000080350000}"/>
    <cellStyle name="Input 16 2 2 3" xfId="10134" xr:uid="{00000000-0005-0000-0000-000081350000}"/>
    <cellStyle name="Input 16 2 3" xfId="10135" xr:uid="{00000000-0005-0000-0000-000082350000}"/>
    <cellStyle name="Input 16 2 4" xfId="10136" xr:uid="{00000000-0005-0000-0000-000083350000}"/>
    <cellStyle name="Input 16 3" xfId="10137" xr:uid="{00000000-0005-0000-0000-000084350000}"/>
    <cellStyle name="Input 16 3 2" xfId="10138" xr:uid="{00000000-0005-0000-0000-000085350000}"/>
    <cellStyle name="Input 16 3 3" xfId="10139" xr:uid="{00000000-0005-0000-0000-000086350000}"/>
    <cellStyle name="Input 16 4" xfId="10140" xr:uid="{00000000-0005-0000-0000-000087350000}"/>
    <cellStyle name="Input 16 4 2" xfId="10141" xr:uid="{00000000-0005-0000-0000-000088350000}"/>
    <cellStyle name="Input 16 4 3" xfId="10142" xr:uid="{00000000-0005-0000-0000-000089350000}"/>
    <cellStyle name="Input 16 5" xfId="10143" xr:uid="{00000000-0005-0000-0000-00008A350000}"/>
    <cellStyle name="Input 16 5 2" xfId="10144" xr:uid="{00000000-0005-0000-0000-00008B350000}"/>
    <cellStyle name="Input 16 5 3" xfId="10145" xr:uid="{00000000-0005-0000-0000-00008C350000}"/>
    <cellStyle name="Input 16 6" xfId="10146" xr:uid="{00000000-0005-0000-0000-00008D350000}"/>
    <cellStyle name="Input 16 6 2" xfId="10147" xr:uid="{00000000-0005-0000-0000-00008E350000}"/>
    <cellStyle name="Input 16 6 3" xfId="10148" xr:uid="{00000000-0005-0000-0000-00008F350000}"/>
    <cellStyle name="Input 16 7" xfId="10149" xr:uid="{00000000-0005-0000-0000-000090350000}"/>
    <cellStyle name="Input 16 8" xfId="10150" xr:uid="{00000000-0005-0000-0000-000091350000}"/>
    <cellStyle name="Input 16 9" xfId="10151" xr:uid="{00000000-0005-0000-0000-000092350000}"/>
    <cellStyle name="Input 17" xfId="10152" xr:uid="{00000000-0005-0000-0000-000093350000}"/>
    <cellStyle name="Input 17 10" xfId="10153" xr:uid="{00000000-0005-0000-0000-000094350000}"/>
    <cellStyle name="Input 17 2" xfId="10154" xr:uid="{00000000-0005-0000-0000-000095350000}"/>
    <cellStyle name="Input 17 2 2" xfId="10155" xr:uid="{00000000-0005-0000-0000-000096350000}"/>
    <cellStyle name="Input 17 2 2 2" xfId="10156" xr:uid="{00000000-0005-0000-0000-000097350000}"/>
    <cellStyle name="Input 17 2 2 3" xfId="10157" xr:uid="{00000000-0005-0000-0000-000098350000}"/>
    <cellStyle name="Input 17 2 3" xfId="10158" xr:uid="{00000000-0005-0000-0000-000099350000}"/>
    <cellStyle name="Input 17 2 4" xfId="10159" xr:uid="{00000000-0005-0000-0000-00009A350000}"/>
    <cellStyle name="Input 17 3" xfId="10160" xr:uid="{00000000-0005-0000-0000-00009B350000}"/>
    <cellStyle name="Input 17 3 2" xfId="10161" xr:uid="{00000000-0005-0000-0000-00009C350000}"/>
    <cellStyle name="Input 17 3 3" xfId="10162" xr:uid="{00000000-0005-0000-0000-00009D350000}"/>
    <cellStyle name="Input 17 4" xfId="10163" xr:uid="{00000000-0005-0000-0000-00009E350000}"/>
    <cellStyle name="Input 17 4 2" xfId="10164" xr:uid="{00000000-0005-0000-0000-00009F350000}"/>
    <cellStyle name="Input 17 4 3" xfId="10165" xr:uid="{00000000-0005-0000-0000-0000A0350000}"/>
    <cellStyle name="Input 17 5" xfId="10166" xr:uid="{00000000-0005-0000-0000-0000A1350000}"/>
    <cellStyle name="Input 17 5 2" xfId="10167" xr:uid="{00000000-0005-0000-0000-0000A2350000}"/>
    <cellStyle name="Input 17 5 3" xfId="10168" xr:uid="{00000000-0005-0000-0000-0000A3350000}"/>
    <cellStyle name="Input 17 6" xfId="10169" xr:uid="{00000000-0005-0000-0000-0000A4350000}"/>
    <cellStyle name="Input 17 6 2" xfId="10170" xr:uid="{00000000-0005-0000-0000-0000A5350000}"/>
    <cellStyle name="Input 17 6 3" xfId="10171" xr:uid="{00000000-0005-0000-0000-0000A6350000}"/>
    <cellStyle name="Input 17 7" xfId="10172" xr:uid="{00000000-0005-0000-0000-0000A7350000}"/>
    <cellStyle name="Input 17 8" xfId="10173" xr:uid="{00000000-0005-0000-0000-0000A8350000}"/>
    <cellStyle name="Input 17 9" xfId="10174" xr:uid="{00000000-0005-0000-0000-0000A9350000}"/>
    <cellStyle name="Input 18" xfId="10175" xr:uid="{00000000-0005-0000-0000-0000AA350000}"/>
    <cellStyle name="Input 18 10" xfId="10176" xr:uid="{00000000-0005-0000-0000-0000AB350000}"/>
    <cellStyle name="Input 18 2" xfId="10177" xr:uid="{00000000-0005-0000-0000-0000AC350000}"/>
    <cellStyle name="Input 18 2 2" xfId="10178" xr:uid="{00000000-0005-0000-0000-0000AD350000}"/>
    <cellStyle name="Input 18 2 2 2" xfId="10179" xr:uid="{00000000-0005-0000-0000-0000AE350000}"/>
    <cellStyle name="Input 18 2 2 3" xfId="10180" xr:uid="{00000000-0005-0000-0000-0000AF350000}"/>
    <cellStyle name="Input 18 2 3" xfId="10181" xr:uid="{00000000-0005-0000-0000-0000B0350000}"/>
    <cellStyle name="Input 18 2 4" xfId="10182" xr:uid="{00000000-0005-0000-0000-0000B1350000}"/>
    <cellStyle name="Input 18 3" xfId="10183" xr:uid="{00000000-0005-0000-0000-0000B2350000}"/>
    <cellStyle name="Input 18 3 2" xfId="10184" xr:uid="{00000000-0005-0000-0000-0000B3350000}"/>
    <cellStyle name="Input 18 3 3" xfId="10185" xr:uid="{00000000-0005-0000-0000-0000B4350000}"/>
    <cellStyle name="Input 18 4" xfId="10186" xr:uid="{00000000-0005-0000-0000-0000B5350000}"/>
    <cellStyle name="Input 18 4 2" xfId="10187" xr:uid="{00000000-0005-0000-0000-0000B6350000}"/>
    <cellStyle name="Input 18 4 3" xfId="10188" xr:uid="{00000000-0005-0000-0000-0000B7350000}"/>
    <cellStyle name="Input 18 5" xfId="10189" xr:uid="{00000000-0005-0000-0000-0000B8350000}"/>
    <cellStyle name="Input 18 5 2" xfId="10190" xr:uid="{00000000-0005-0000-0000-0000B9350000}"/>
    <cellStyle name="Input 18 5 3" xfId="10191" xr:uid="{00000000-0005-0000-0000-0000BA350000}"/>
    <cellStyle name="Input 18 6" xfId="10192" xr:uid="{00000000-0005-0000-0000-0000BB350000}"/>
    <cellStyle name="Input 18 6 2" xfId="10193" xr:uid="{00000000-0005-0000-0000-0000BC350000}"/>
    <cellStyle name="Input 18 6 3" xfId="10194" xr:uid="{00000000-0005-0000-0000-0000BD350000}"/>
    <cellStyle name="Input 18 7" xfId="10195" xr:uid="{00000000-0005-0000-0000-0000BE350000}"/>
    <cellStyle name="Input 18 8" xfId="10196" xr:uid="{00000000-0005-0000-0000-0000BF350000}"/>
    <cellStyle name="Input 18 9" xfId="10197" xr:uid="{00000000-0005-0000-0000-0000C0350000}"/>
    <cellStyle name="Input 19" xfId="10198" xr:uid="{00000000-0005-0000-0000-0000C1350000}"/>
    <cellStyle name="Input 19 10" xfId="10199" xr:uid="{00000000-0005-0000-0000-0000C2350000}"/>
    <cellStyle name="Input 19 2" xfId="10200" xr:uid="{00000000-0005-0000-0000-0000C3350000}"/>
    <cellStyle name="Input 19 2 2" xfId="10201" xr:uid="{00000000-0005-0000-0000-0000C4350000}"/>
    <cellStyle name="Input 19 2 2 2" xfId="10202" xr:uid="{00000000-0005-0000-0000-0000C5350000}"/>
    <cellStyle name="Input 19 2 2 3" xfId="10203" xr:uid="{00000000-0005-0000-0000-0000C6350000}"/>
    <cellStyle name="Input 19 2 3" xfId="10204" xr:uid="{00000000-0005-0000-0000-0000C7350000}"/>
    <cellStyle name="Input 19 2 4" xfId="10205" xr:uid="{00000000-0005-0000-0000-0000C8350000}"/>
    <cellStyle name="Input 19 3" xfId="10206" xr:uid="{00000000-0005-0000-0000-0000C9350000}"/>
    <cellStyle name="Input 19 3 2" xfId="10207" xr:uid="{00000000-0005-0000-0000-0000CA350000}"/>
    <cellStyle name="Input 19 3 3" xfId="10208" xr:uid="{00000000-0005-0000-0000-0000CB350000}"/>
    <cellStyle name="Input 19 4" xfId="10209" xr:uid="{00000000-0005-0000-0000-0000CC350000}"/>
    <cellStyle name="Input 19 4 2" xfId="10210" xr:uid="{00000000-0005-0000-0000-0000CD350000}"/>
    <cellStyle name="Input 19 4 3" xfId="10211" xr:uid="{00000000-0005-0000-0000-0000CE350000}"/>
    <cellStyle name="Input 19 5" xfId="10212" xr:uid="{00000000-0005-0000-0000-0000CF350000}"/>
    <cellStyle name="Input 19 5 2" xfId="10213" xr:uid="{00000000-0005-0000-0000-0000D0350000}"/>
    <cellStyle name="Input 19 5 3" xfId="10214" xr:uid="{00000000-0005-0000-0000-0000D1350000}"/>
    <cellStyle name="Input 19 6" xfId="10215" xr:uid="{00000000-0005-0000-0000-0000D2350000}"/>
    <cellStyle name="Input 19 6 2" xfId="10216" xr:uid="{00000000-0005-0000-0000-0000D3350000}"/>
    <cellStyle name="Input 19 6 3" xfId="10217" xr:uid="{00000000-0005-0000-0000-0000D4350000}"/>
    <cellStyle name="Input 19 7" xfId="10218" xr:uid="{00000000-0005-0000-0000-0000D5350000}"/>
    <cellStyle name="Input 19 8" xfId="10219" xr:uid="{00000000-0005-0000-0000-0000D6350000}"/>
    <cellStyle name="Input 19 9" xfId="10220" xr:uid="{00000000-0005-0000-0000-0000D7350000}"/>
    <cellStyle name="Input 2" xfId="91" xr:uid="{00000000-0005-0000-0000-0000D8350000}"/>
    <cellStyle name="Input 2 10" xfId="10221" xr:uid="{00000000-0005-0000-0000-0000D9350000}"/>
    <cellStyle name="Input 2 11" xfId="10222" xr:uid="{00000000-0005-0000-0000-0000DA350000}"/>
    <cellStyle name="Input 2 2" xfId="10223" xr:uid="{00000000-0005-0000-0000-0000DB350000}"/>
    <cellStyle name="Input 2 2 2" xfId="10224" xr:uid="{00000000-0005-0000-0000-0000DC350000}"/>
    <cellStyle name="Input 2 2 2 2" xfId="10225" xr:uid="{00000000-0005-0000-0000-0000DD350000}"/>
    <cellStyle name="Input 2 2 2 3" xfId="10226" xr:uid="{00000000-0005-0000-0000-0000DE350000}"/>
    <cellStyle name="Input 2 2 3" xfId="10227" xr:uid="{00000000-0005-0000-0000-0000DF350000}"/>
    <cellStyle name="Input 2 2 4" xfId="10228" xr:uid="{00000000-0005-0000-0000-0000E0350000}"/>
    <cellStyle name="Input 2 2 5" xfId="10229" xr:uid="{00000000-0005-0000-0000-0000E1350000}"/>
    <cellStyle name="Input 2 2 6" xfId="10230" xr:uid="{00000000-0005-0000-0000-0000E2350000}"/>
    <cellStyle name="Input 2 3" xfId="10231" xr:uid="{00000000-0005-0000-0000-0000E3350000}"/>
    <cellStyle name="Input 2 3 2" xfId="10232" xr:uid="{00000000-0005-0000-0000-0000E4350000}"/>
    <cellStyle name="Input 2 3 2 2" xfId="10233" xr:uid="{00000000-0005-0000-0000-0000E5350000}"/>
    <cellStyle name="Input 2 3 2 3" xfId="10234" xr:uid="{00000000-0005-0000-0000-0000E6350000}"/>
    <cellStyle name="Input 2 3 3" xfId="10235" xr:uid="{00000000-0005-0000-0000-0000E7350000}"/>
    <cellStyle name="Input 2 3 4" xfId="10236" xr:uid="{00000000-0005-0000-0000-0000E8350000}"/>
    <cellStyle name="Input 2 3 5" xfId="10237" xr:uid="{00000000-0005-0000-0000-0000E9350000}"/>
    <cellStyle name="Input 2 3 6" xfId="10238" xr:uid="{00000000-0005-0000-0000-0000EA350000}"/>
    <cellStyle name="Input 2 4" xfId="10239" xr:uid="{00000000-0005-0000-0000-0000EB350000}"/>
    <cellStyle name="Input 2 4 2" xfId="10240" xr:uid="{00000000-0005-0000-0000-0000EC350000}"/>
    <cellStyle name="Input 2 4 3" xfId="10241" xr:uid="{00000000-0005-0000-0000-0000ED350000}"/>
    <cellStyle name="Input 2 5" xfId="10242" xr:uid="{00000000-0005-0000-0000-0000EE350000}"/>
    <cellStyle name="Input 2 5 2" xfId="10243" xr:uid="{00000000-0005-0000-0000-0000EF350000}"/>
    <cellStyle name="Input 2 5 3" xfId="10244" xr:uid="{00000000-0005-0000-0000-0000F0350000}"/>
    <cellStyle name="Input 2 6" xfId="10245" xr:uid="{00000000-0005-0000-0000-0000F1350000}"/>
    <cellStyle name="Input 2 6 2" xfId="10246" xr:uid="{00000000-0005-0000-0000-0000F2350000}"/>
    <cellStyle name="Input 2 6 3" xfId="10247" xr:uid="{00000000-0005-0000-0000-0000F3350000}"/>
    <cellStyle name="Input 2 7" xfId="10248" xr:uid="{00000000-0005-0000-0000-0000F4350000}"/>
    <cellStyle name="Input 2 7 2" xfId="10249" xr:uid="{00000000-0005-0000-0000-0000F5350000}"/>
    <cellStyle name="Input 2 7 3" xfId="10250" xr:uid="{00000000-0005-0000-0000-0000F6350000}"/>
    <cellStyle name="Input 2 8" xfId="10251" xr:uid="{00000000-0005-0000-0000-0000F7350000}"/>
    <cellStyle name="Input 2 9" xfId="10252" xr:uid="{00000000-0005-0000-0000-0000F8350000}"/>
    <cellStyle name="Input 2_CM" xfId="10253" xr:uid="{00000000-0005-0000-0000-0000F9350000}"/>
    <cellStyle name="Input 20" xfId="10254" xr:uid="{00000000-0005-0000-0000-0000FA350000}"/>
    <cellStyle name="Input 20 10" xfId="10255" xr:uid="{00000000-0005-0000-0000-0000FB350000}"/>
    <cellStyle name="Input 20 2" xfId="10256" xr:uid="{00000000-0005-0000-0000-0000FC350000}"/>
    <cellStyle name="Input 20 2 2" xfId="10257" xr:uid="{00000000-0005-0000-0000-0000FD350000}"/>
    <cellStyle name="Input 20 2 2 2" xfId="10258" xr:uid="{00000000-0005-0000-0000-0000FE350000}"/>
    <cellStyle name="Input 20 2 2 3" xfId="10259" xr:uid="{00000000-0005-0000-0000-0000FF350000}"/>
    <cellStyle name="Input 20 2 3" xfId="10260" xr:uid="{00000000-0005-0000-0000-000000360000}"/>
    <cellStyle name="Input 20 2 4" xfId="10261" xr:uid="{00000000-0005-0000-0000-000001360000}"/>
    <cellStyle name="Input 20 3" xfId="10262" xr:uid="{00000000-0005-0000-0000-000002360000}"/>
    <cellStyle name="Input 20 3 2" xfId="10263" xr:uid="{00000000-0005-0000-0000-000003360000}"/>
    <cellStyle name="Input 20 3 3" xfId="10264" xr:uid="{00000000-0005-0000-0000-000004360000}"/>
    <cellStyle name="Input 20 4" xfId="10265" xr:uid="{00000000-0005-0000-0000-000005360000}"/>
    <cellStyle name="Input 20 4 2" xfId="10266" xr:uid="{00000000-0005-0000-0000-000006360000}"/>
    <cellStyle name="Input 20 4 3" xfId="10267" xr:uid="{00000000-0005-0000-0000-000007360000}"/>
    <cellStyle name="Input 20 5" xfId="10268" xr:uid="{00000000-0005-0000-0000-000008360000}"/>
    <cellStyle name="Input 20 5 2" xfId="10269" xr:uid="{00000000-0005-0000-0000-000009360000}"/>
    <cellStyle name="Input 20 5 3" xfId="10270" xr:uid="{00000000-0005-0000-0000-00000A360000}"/>
    <cellStyle name="Input 20 6" xfId="10271" xr:uid="{00000000-0005-0000-0000-00000B360000}"/>
    <cellStyle name="Input 20 6 2" xfId="10272" xr:uid="{00000000-0005-0000-0000-00000C360000}"/>
    <cellStyle name="Input 20 6 3" xfId="10273" xr:uid="{00000000-0005-0000-0000-00000D360000}"/>
    <cellStyle name="Input 20 7" xfId="10274" xr:uid="{00000000-0005-0000-0000-00000E360000}"/>
    <cellStyle name="Input 20 8" xfId="10275" xr:uid="{00000000-0005-0000-0000-00000F360000}"/>
    <cellStyle name="Input 20 9" xfId="10276" xr:uid="{00000000-0005-0000-0000-000010360000}"/>
    <cellStyle name="Input 21" xfId="10277" xr:uid="{00000000-0005-0000-0000-000011360000}"/>
    <cellStyle name="Input 21 10" xfId="10278" xr:uid="{00000000-0005-0000-0000-000012360000}"/>
    <cellStyle name="Input 21 2" xfId="10279" xr:uid="{00000000-0005-0000-0000-000013360000}"/>
    <cellStyle name="Input 21 2 2" xfId="10280" xr:uid="{00000000-0005-0000-0000-000014360000}"/>
    <cellStyle name="Input 21 2 2 2" xfId="10281" xr:uid="{00000000-0005-0000-0000-000015360000}"/>
    <cellStyle name="Input 21 2 2 3" xfId="10282" xr:uid="{00000000-0005-0000-0000-000016360000}"/>
    <cellStyle name="Input 21 2 3" xfId="10283" xr:uid="{00000000-0005-0000-0000-000017360000}"/>
    <cellStyle name="Input 21 2 4" xfId="10284" xr:uid="{00000000-0005-0000-0000-000018360000}"/>
    <cellStyle name="Input 21 3" xfId="10285" xr:uid="{00000000-0005-0000-0000-000019360000}"/>
    <cellStyle name="Input 21 3 2" xfId="10286" xr:uid="{00000000-0005-0000-0000-00001A360000}"/>
    <cellStyle name="Input 21 3 3" xfId="10287" xr:uid="{00000000-0005-0000-0000-00001B360000}"/>
    <cellStyle name="Input 21 4" xfId="10288" xr:uid="{00000000-0005-0000-0000-00001C360000}"/>
    <cellStyle name="Input 21 4 2" xfId="10289" xr:uid="{00000000-0005-0000-0000-00001D360000}"/>
    <cellStyle name="Input 21 4 3" xfId="10290" xr:uid="{00000000-0005-0000-0000-00001E360000}"/>
    <cellStyle name="Input 21 5" xfId="10291" xr:uid="{00000000-0005-0000-0000-00001F360000}"/>
    <cellStyle name="Input 21 5 2" xfId="10292" xr:uid="{00000000-0005-0000-0000-000020360000}"/>
    <cellStyle name="Input 21 5 3" xfId="10293" xr:uid="{00000000-0005-0000-0000-000021360000}"/>
    <cellStyle name="Input 21 6" xfId="10294" xr:uid="{00000000-0005-0000-0000-000022360000}"/>
    <cellStyle name="Input 21 6 2" xfId="10295" xr:uid="{00000000-0005-0000-0000-000023360000}"/>
    <cellStyle name="Input 21 6 3" xfId="10296" xr:uid="{00000000-0005-0000-0000-000024360000}"/>
    <cellStyle name="Input 21 7" xfId="10297" xr:uid="{00000000-0005-0000-0000-000025360000}"/>
    <cellStyle name="Input 21 8" xfId="10298" xr:uid="{00000000-0005-0000-0000-000026360000}"/>
    <cellStyle name="Input 21 9" xfId="10299" xr:uid="{00000000-0005-0000-0000-000027360000}"/>
    <cellStyle name="Input 22" xfId="10300" xr:uid="{00000000-0005-0000-0000-000028360000}"/>
    <cellStyle name="Input 22 10" xfId="10301" xr:uid="{00000000-0005-0000-0000-000029360000}"/>
    <cellStyle name="Input 22 2" xfId="10302" xr:uid="{00000000-0005-0000-0000-00002A360000}"/>
    <cellStyle name="Input 22 2 2" xfId="10303" xr:uid="{00000000-0005-0000-0000-00002B360000}"/>
    <cellStyle name="Input 22 2 2 2" xfId="10304" xr:uid="{00000000-0005-0000-0000-00002C360000}"/>
    <cellStyle name="Input 22 2 2 3" xfId="10305" xr:uid="{00000000-0005-0000-0000-00002D360000}"/>
    <cellStyle name="Input 22 2 3" xfId="10306" xr:uid="{00000000-0005-0000-0000-00002E360000}"/>
    <cellStyle name="Input 22 2 4" xfId="10307" xr:uid="{00000000-0005-0000-0000-00002F360000}"/>
    <cellStyle name="Input 22 3" xfId="10308" xr:uid="{00000000-0005-0000-0000-000030360000}"/>
    <cellStyle name="Input 22 3 2" xfId="10309" xr:uid="{00000000-0005-0000-0000-000031360000}"/>
    <cellStyle name="Input 22 3 3" xfId="10310" xr:uid="{00000000-0005-0000-0000-000032360000}"/>
    <cellStyle name="Input 22 4" xfId="10311" xr:uid="{00000000-0005-0000-0000-000033360000}"/>
    <cellStyle name="Input 22 4 2" xfId="10312" xr:uid="{00000000-0005-0000-0000-000034360000}"/>
    <cellStyle name="Input 22 4 3" xfId="10313" xr:uid="{00000000-0005-0000-0000-000035360000}"/>
    <cellStyle name="Input 22 5" xfId="10314" xr:uid="{00000000-0005-0000-0000-000036360000}"/>
    <cellStyle name="Input 22 5 2" xfId="10315" xr:uid="{00000000-0005-0000-0000-000037360000}"/>
    <cellStyle name="Input 22 5 3" xfId="10316" xr:uid="{00000000-0005-0000-0000-000038360000}"/>
    <cellStyle name="Input 22 6" xfId="10317" xr:uid="{00000000-0005-0000-0000-000039360000}"/>
    <cellStyle name="Input 22 6 2" xfId="10318" xr:uid="{00000000-0005-0000-0000-00003A360000}"/>
    <cellStyle name="Input 22 6 3" xfId="10319" xr:uid="{00000000-0005-0000-0000-00003B360000}"/>
    <cellStyle name="Input 22 7" xfId="10320" xr:uid="{00000000-0005-0000-0000-00003C360000}"/>
    <cellStyle name="Input 22 8" xfId="10321" xr:uid="{00000000-0005-0000-0000-00003D360000}"/>
    <cellStyle name="Input 22 9" xfId="10322" xr:uid="{00000000-0005-0000-0000-00003E360000}"/>
    <cellStyle name="Input 23" xfId="10323" xr:uid="{00000000-0005-0000-0000-00003F360000}"/>
    <cellStyle name="Input 23 10" xfId="10324" xr:uid="{00000000-0005-0000-0000-000040360000}"/>
    <cellStyle name="Input 23 2" xfId="10325" xr:uid="{00000000-0005-0000-0000-000041360000}"/>
    <cellStyle name="Input 23 2 2" xfId="10326" xr:uid="{00000000-0005-0000-0000-000042360000}"/>
    <cellStyle name="Input 23 2 2 2" xfId="10327" xr:uid="{00000000-0005-0000-0000-000043360000}"/>
    <cellStyle name="Input 23 2 2 3" xfId="10328" xr:uid="{00000000-0005-0000-0000-000044360000}"/>
    <cellStyle name="Input 23 2 3" xfId="10329" xr:uid="{00000000-0005-0000-0000-000045360000}"/>
    <cellStyle name="Input 23 2 4" xfId="10330" xr:uid="{00000000-0005-0000-0000-000046360000}"/>
    <cellStyle name="Input 23 3" xfId="10331" xr:uid="{00000000-0005-0000-0000-000047360000}"/>
    <cellStyle name="Input 23 3 2" xfId="10332" xr:uid="{00000000-0005-0000-0000-000048360000}"/>
    <cellStyle name="Input 23 3 3" xfId="10333" xr:uid="{00000000-0005-0000-0000-000049360000}"/>
    <cellStyle name="Input 23 4" xfId="10334" xr:uid="{00000000-0005-0000-0000-00004A360000}"/>
    <cellStyle name="Input 23 4 2" xfId="10335" xr:uid="{00000000-0005-0000-0000-00004B360000}"/>
    <cellStyle name="Input 23 4 3" xfId="10336" xr:uid="{00000000-0005-0000-0000-00004C360000}"/>
    <cellStyle name="Input 23 5" xfId="10337" xr:uid="{00000000-0005-0000-0000-00004D360000}"/>
    <cellStyle name="Input 23 5 2" xfId="10338" xr:uid="{00000000-0005-0000-0000-00004E360000}"/>
    <cellStyle name="Input 23 5 3" xfId="10339" xr:uid="{00000000-0005-0000-0000-00004F360000}"/>
    <cellStyle name="Input 23 6" xfId="10340" xr:uid="{00000000-0005-0000-0000-000050360000}"/>
    <cellStyle name="Input 23 6 2" xfId="10341" xr:uid="{00000000-0005-0000-0000-000051360000}"/>
    <cellStyle name="Input 23 6 3" xfId="10342" xr:uid="{00000000-0005-0000-0000-000052360000}"/>
    <cellStyle name="Input 23 7" xfId="10343" xr:uid="{00000000-0005-0000-0000-000053360000}"/>
    <cellStyle name="Input 23 8" xfId="10344" xr:uid="{00000000-0005-0000-0000-000054360000}"/>
    <cellStyle name="Input 23 9" xfId="10345" xr:uid="{00000000-0005-0000-0000-000055360000}"/>
    <cellStyle name="Input 24" xfId="10346" xr:uid="{00000000-0005-0000-0000-000056360000}"/>
    <cellStyle name="Input 24 10" xfId="10347" xr:uid="{00000000-0005-0000-0000-000057360000}"/>
    <cellStyle name="Input 24 2" xfId="10348" xr:uid="{00000000-0005-0000-0000-000058360000}"/>
    <cellStyle name="Input 24 2 2" xfId="10349" xr:uid="{00000000-0005-0000-0000-000059360000}"/>
    <cellStyle name="Input 24 2 2 2" xfId="10350" xr:uid="{00000000-0005-0000-0000-00005A360000}"/>
    <cellStyle name="Input 24 2 2 3" xfId="10351" xr:uid="{00000000-0005-0000-0000-00005B360000}"/>
    <cellStyle name="Input 24 2 3" xfId="10352" xr:uid="{00000000-0005-0000-0000-00005C360000}"/>
    <cellStyle name="Input 24 2 4" xfId="10353" xr:uid="{00000000-0005-0000-0000-00005D360000}"/>
    <cellStyle name="Input 24 3" xfId="10354" xr:uid="{00000000-0005-0000-0000-00005E360000}"/>
    <cellStyle name="Input 24 3 2" xfId="10355" xr:uid="{00000000-0005-0000-0000-00005F360000}"/>
    <cellStyle name="Input 24 3 3" xfId="10356" xr:uid="{00000000-0005-0000-0000-000060360000}"/>
    <cellStyle name="Input 24 4" xfId="10357" xr:uid="{00000000-0005-0000-0000-000061360000}"/>
    <cellStyle name="Input 24 4 2" xfId="10358" xr:uid="{00000000-0005-0000-0000-000062360000}"/>
    <cellStyle name="Input 24 4 3" xfId="10359" xr:uid="{00000000-0005-0000-0000-000063360000}"/>
    <cellStyle name="Input 24 5" xfId="10360" xr:uid="{00000000-0005-0000-0000-000064360000}"/>
    <cellStyle name="Input 24 5 2" xfId="10361" xr:uid="{00000000-0005-0000-0000-000065360000}"/>
    <cellStyle name="Input 24 5 3" xfId="10362" xr:uid="{00000000-0005-0000-0000-000066360000}"/>
    <cellStyle name="Input 24 6" xfId="10363" xr:uid="{00000000-0005-0000-0000-000067360000}"/>
    <cellStyle name="Input 24 6 2" xfId="10364" xr:uid="{00000000-0005-0000-0000-000068360000}"/>
    <cellStyle name="Input 24 6 3" xfId="10365" xr:uid="{00000000-0005-0000-0000-000069360000}"/>
    <cellStyle name="Input 24 7" xfId="10366" xr:uid="{00000000-0005-0000-0000-00006A360000}"/>
    <cellStyle name="Input 24 8" xfId="10367" xr:uid="{00000000-0005-0000-0000-00006B360000}"/>
    <cellStyle name="Input 24 9" xfId="10368" xr:uid="{00000000-0005-0000-0000-00006C360000}"/>
    <cellStyle name="Input 25" xfId="10369" xr:uid="{00000000-0005-0000-0000-00006D360000}"/>
    <cellStyle name="Input 25 10" xfId="10370" xr:uid="{00000000-0005-0000-0000-00006E360000}"/>
    <cellStyle name="Input 25 2" xfId="10371" xr:uid="{00000000-0005-0000-0000-00006F360000}"/>
    <cellStyle name="Input 25 2 2" xfId="10372" xr:uid="{00000000-0005-0000-0000-000070360000}"/>
    <cellStyle name="Input 25 2 2 2" xfId="10373" xr:uid="{00000000-0005-0000-0000-000071360000}"/>
    <cellStyle name="Input 25 2 2 3" xfId="10374" xr:uid="{00000000-0005-0000-0000-000072360000}"/>
    <cellStyle name="Input 25 2 3" xfId="10375" xr:uid="{00000000-0005-0000-0000-000073360000}"/>
    <cellStyle name="Input 25 2 4" xfId="10376" xr:uid="{00000000-0005-0000-0000-000074360000}"/>
    <cellStyle name="Input 25 3" xfId="10377" xr:uid="{00000000-0005-0000-0000-000075360000}"/>
    <cellStyle name="Input 25 3 2" xfId="10378" xr:uid="{00000000-0005-0000-0000-000076360000}"/>
    <cellStyle name="Input 25 3 3" xfId="10379" xr:uid="{00000000-0005-0000-0000-000077360000}"/>
    <cellStyle name="Input 25 4" xfId="10380" xr:uid="{00000000-0005-0000-0000-000078360000}"/>
    <cellStyle name="Input 25 4 2" xfId="10381" xr:uid="{00000000-0005-0000-0000-000079360000}"/>
    <cellStyle name="Input 25 4 3" xfId="10382" xr:uid="{00000000-0005-0000-0000-00007A360000}"/>
    <cellStyle name="Input 25 5" xfId="10383" xr:uid="{00000000-0005-0000-0000-00007B360000}"/>
    <cellStyle name="Input 25 5 2" xfId="10384" xr:uid="{00000000-0005-0000-0000-00007C360000}"/>
    <cellStyle name="Input 25 5 3" xfId="10385" xr:uid="{00000000-0005-0000-0000-00007D360000}"/>
    <cellStyle name="Input 25 6" xfId="10386" xr:uid="{00000000-0005-0000-0000-00007E360000}"/>
    <cellStyle name="Input 25 6 2" xfId="10387" xr:uid="{00000000-0005-0000-0000-00007F360000}"/>
    <cellStyle name="Input 25 6 3" xfId="10388" xr:uid="{00000000-0005-0000-0000-000080360000}"/>
    <cellStyle name="Input 25 7" xfId="10389" xr:uid="{00000000-0005-0000-0000-000081360000}"/>
    <cellStyle name="Input 25 8" xfId="10390" xr:uid="{00000000-0005-0000-0000-000082360000}"/>
    <cellStyle name="Input 25 9" xfId="10391" xr:uid="{00000000-0005-0000-0000-000083360000}"/>
    <cellStyle name="Input 26" xfId="10392" xr:uid="{00000000-0005-0000-0000-000084360000}"/>
    <cellStyle name="Input 26 10" xfId="10393" xr:uid="{00000000-0005-0000-0000-000085360000}"/>
    <cellStyle name="Input 26 2" xfId="10394" xr:uid="{00000000-0005-0000-0000-000086360000}"/>
    <cellStyle name="Input 26 2 2" xfId="10395" xr:uid="{00000000-0005-0000-0000-000087360000}"/>
    <cellStyle name="Input 26 2 2 2" xfId="10396" xr:uid="{00000000-0005-0000-0000-000088360000}"/>
    <cellStyle name="Input 26 2 2 3" xfId="10397" xr:uid="{00000000-0005-0000-0000-000089360000}"/>
    <cellStyle name="Input 26 2 3" xfId="10398" xr:uid="{00000000-0005-0000-0000-00008A360000}"/>
    <cellStyle name="Input 26 2 4" xfId="10399" xr:uid="{00000000-0005-0000-0000-00008B360000}"/>
    <cellStyle name="Input 26 3" xfId="10400" xr:uid="{00000000-0005-0000-0000-00008C360000}"/>
    <cellStyle name="Input 26 3 2" xfId="10401" xr:uid="{00000000-0005-0000-0000-00008D360000}"/>
    <cellStyle name="Input 26 3 3" xfId="10402" xr:uid="{00000000-0005-0000-0000-00008E360000}"/>
    <cellStyle name="Input 26 4" xfId="10403" xr:uid="{00000000-0005-0000-0000-00008F360000}"/>
    <cellStyle name="Input 26 4 2" xfId="10404" xr:uid="{00000000-0005-0000-0000-000090360000}"/>
    <cellStyle name="Input 26 4 3" xfId="10405" xr:uid="{00000000-0005-0000-0000-000091360000}"/>
    <cellStyle name="Input 26 5" xfId="10406" xr:uid="{00000000-0005-0000-0000-000092360000}"/>
    <cellStyle name="Input 26 5 2" xfId="10407" xr:uid="{00000000-0005-0000-0000-000093360000}"/>
    <cellStyle name="Input 26 5 3" xfId="10408" xr:uid="{00000000-0005-0000-0000-000094360000}"/>
    <cellStyle name="Input 26 6" xfId="10409" xr:uid="{00000000-0005-0000-0000-000095360000}"/>
    <cellStyle name="Input 26 6 2" xfId="10410" xr:uid="{00000000-0005-0000-0000-000096360000}"/>
    <cellStyle name="Input 26 6 3" xfId="10411" xr:uid="{00000000-0005-0000-0000-000097360000}"/>
    <cellStyle name="Input 26 7" xfId="10412" xr:uid="{00000000-0005-0000-0000-000098360000}"/>
    <cellStyle name="Input 26 8" xfId="10413" xr:uid="{00000000-0005-0000-0000-000099360000}"/>
    <cellStyle name="Input 26 9" xfId="10414" xr:uid="{00000000-0005-0000-0000-00009A360000}"/>
    <cellStyle name="Input 27" xfId="10415" xr:uid="{00000000-0005-0000-0000-00009B360000}"/>
    <cellStyle name="Input 27 10" xfId="10416" xr:uid="{00000000-0005-0000-0000-00009C360000}"/>
    <cellStyle name="Input 27 2" xfId="10417" xr:uid="{00000000-0005-0000-0000-00009D360000}"/>
    <cellStyle name="Input 27 2 2" xfId="10418" xr:uid="{00000000-0005-0000-0000-00009E360000}"/>
    <cellStyle name="Input 27 2 2 2" xfId="10419" xr:uid="{00000000-0005-0000-0000-00009F360000}"/>
    <cellStyle name="Input 27 2 2 3" xfId="10420" xr:uid="{00000000-0005-0000-0000-0000A0360000}"/>
    <cellStyle name="Input 27 2 3" xfId="10421" xr:uid="{00000000-0005-0000-0000-0000A1360000}"/>
    <cellStyle name="Input 27 2 4" xfId="10422" xr:uid="{00000000-0005-0000-0000-0000A2360000}"/>
    <cellStyle name="Input 27 3" xfId="10423" xr:uid="{00000000-0005-0000-0000-0000A3360000}"/>
    <cellStyle name="Input 27 3 2" xfId="10424" xr:uid="{00000000-0005-0000-0000-0000A4360000}"/>
    <cellStyle name="Input 27 3 3" xfId="10425" xr:uid="{00000000-0005-0000-0000-0000A5360000}"/>
    <cellStyle name="Input 27 4" xfId="10426" xr:uid="{00000000-0005-0000-0000-0000A6360000}"/>
    <cellStyle name="Input 27 4 2" xfId="10427" xr:uid="{00000000-0005-0000-0000-0000A7360000}"/>
    <cellStyle name="Input 27 4 3" xfId="10428" xr:uid="{00000000-0005-0000-0000-0000A8360000}"/>
    <cellStyle name="Input 27 5" xfId="10429" xr:uid="{00000000-0005-0000-0000-0000A9360000}"/>
    <cellStyle name="Input 27 5 2" xfId="10430" xr:uid="{00000000-0005-0000-0000-0000AA360000}"/>
    <cellStyle name="Input 27 5 3" xfId="10431" xr:uid="{00000000-0005-0000-0000-0000AB360000}"/>
    <cellStyle name="Input 27 6" xfId="10432" xr:uid="{00000000-0005-0000-0000-0000AC360000}"/>
    <cellStyle name="Input 27 6 2" xfId="10433" xr:uid="{00000000-0005-0000-0000-0000AD360000}"/>
    <cellStyle name="Input 27 6 3" xfId="10434" xr:uid="{00000000-0005-0000-0000-0000AE360000}"/>
    <cellStyle name="Input 27 7" xfId="10435" xr:uid="{00000000-0005-0000-0000-0000AF360000}"/>
    <cellStyle name="Input 27 8" xfId="10436" xr:uid="{00000000-0005-0000-0000-0000B0360000}"/>
    <cellStyle name="Input 27 9" xfId="10437" xr:uid="{00000000-0005-0000-0000-0000B1360000}"/>
    <cellStyle name="Input 28" xfId="10438" xr:uid="{00000000-0005-0000-0000-0000B2360000}"/>
    <cellStyle name="Input 28 10" xfId="10439" xr:uid="{00000000-0005-0000-0000-0000B3360000}"/>
    <cellStyle name="Input 28 2" xfId="10440" xr:uid="{00000000-0005-0000-0000-0000B4360000}"/>
    <cellStyle name="Input 28 2 2" xfId="10441" xr:uid="{00000000-0005-0000-0000-0000B5360000}"/>
    <cellStyle name="Input 28 2 2 2" xfId="10442" xr:uid="{00000000-0005-0000-0000-0000B6360000}"/>
    <cellStyle name="Input 28 2 2 3" xfId="10443" xr:uid="{00000000-0005-0000-0000-0000B7360000}"/>
    <cellStyle name="Input 28 2 3" xfId="10444" xr:uid="{00000000-0005-0000-0000-0000B8360000}"/>
    <cellStyle name="Input 28 2 4" xfId="10445" xr:uid="{00000000-0005-0000-0000-0000B9360000}"/>
    <cellStyle name="Input 28 3" xfId="10446" xr:uid="{00000000-0005-0000-0000-0000BA360000}"/>
    <cellStyle name="Input 28 3 2" xfId="10447" xr:uid="{00000000-0005-0000-0000-0000BB360000}"/>
    <cellStyle name="Input 28 3 3" xfId="10448" xr:uid="{00000000-0005-0000-0000-0000BC360000}"/>
    <cellStyle name="Input 28 4" xfId="10449" xr:uid="{00000000-0005-0000-0000-0000BD360000}"/>
    <cellStyle name="Input 28 4 2" xfId="10450" xr:uid="{00000000-0005-0000-0000-0000BE360000}"/>
    <cellStyle name="Input 28 4 3" xfId="10451" xr:uid="{00000000-0005-0000-0000-0000BF360000}"/>
    <cellStyle name="Input 28 5" xfId="10452" xr:uid="{00000000-0005-0000-0000-0000C0360000}"/>
    <cellStyle name="Input 28 5 2" xfId="10453" xr:uid="{00000000-0005-0000-0000-0000C1360000}"/>
    <cellStyle name="Input 28 5 3" xfId="10454" xr:uid="{00000000-0005-0000-0000-0000C2360000}"/>
    <cellStyle name="Input 28 6" xfId="10455" xr:uid="{00000000-0005-0000-0000-0000C3360000}"/>
    <cellStyle name="Input 28 6 2" xfId="10456" xr:uid="{00000000-0005-0000-0000-0000C4360000}"/>
    <cellStyle name="Input 28 6 3" xfId="10457" xr:uid="{00000000-0005-0000-0000-0000C5360000}"/>
    <cellStyle name="Input 28 7" xfId="10458" xr:uid="{00000000-0005-0000-0000-0000C6360000}"/>
    <cellStyle name="Input 28 8" xfId="10459" xr:uid="{00000000-0005-0000-0000-0000C7360000}"/>
    <cellStyle name="Input 28 9" xfId="10460" xr:uid="{00000000-0005-0000-0000-0000C8360000}"/>
    <cellStyle name="Input 29" xfId="10461" xr:uid="{00000000-0005-0000-0000-0000C9360000}"/>
    <cellStyle name="Input 29 10" xfId="10462" xr:uid="{00000000-0005-0000-0000-0000CA360000}"/>
    <cellStyle name="Input 29 2" xfId="10463" xr:uid="{00000000-0005-0000-0000-0000CB360000}"/>
    <cellStyle name="Input 29 2 2" xfId="10464" xr:uid="{00000000-0005-0000-0000-0000CC360000}"/>
    <cellStyle name="Input 29 2 2 2" xfId="10465" xr:uid="{00000000-0005-0000-0000-0000CD360000}"/>
    <cellStyle name="Input 29 2 2 3" xfId="10466" xr:uid="{00000000-0005-0000-0000-0000CE360000}"/>
    <cellStyle name="Input 29 2 3" xfId="10467" xr:uid="{00000000-0005-0000-0000-0000CF360000}"/>
    <cellStyle name="Input 29 2 4" xfId="10468" xr:uid="{00000000-0005-0000-0000-0000D0360000}"/>
    <cellStyle name="Input 29 3" xfId="10469" xr:uid="{00000000-0005-0000-0000-0000D1360000}"/>
    <cellStyle name="Input 29 3 2" xfId="10470" xr:uid="{00000000-0005-0000-0000-0000D2360000}"/>
    <cellStyle name="Input 29 3 3" xfId="10471" xr:uid="{00000000-0005-0000-0000-0000D3360000}"/>
    <cellStyle name="Input 29 4" xfId="10472" xr:uid="{00000000-0005-0000-0000-0000D4360000}"/>
    <cellStyle name="Input 29 4 2" xfId="10473" xr:uid="{00000000-0005-0000-0000-0000D5360000}"/>
    <cellStyle name="Input 29 4 3" xfId="10474" xr:uid="{00000000-0005-0000-0000-0000D6360000}"/>
    <cellStyle name="Input 29 5" xfId="10475" xr:uid="{00000000-0005-0000-0000-0000D7360000}"/>
    <cellStyle name="Input 29 5 2" xfId="10476" xr:uid="{00000000-0005-0000-0000-0000D8360000}"/>
    <cellStyle name="Input 29 5 3" xfId="10477" xr:uid="{00000000-0005-0000-0000-0000D9360000}"/>
    <cellStyle name="Input 29 6" xfId="10478" xr:uid="{00000000-0005-0000-0000-0000DA360000}"/>
    <cellStyle name="Input 29 6 2" xfId="10479" xr:uid="{00000000-0005-0000-0000-0000DB360000}"/>
    <cellStyle name="Input 29 6 3" xfId="10480" xr:uid="{00000000-0005-0000-0000-0000DC360000}"/>
    <cellStyle name="Input 29 7" xfId="10481" xr:uid="{00000000-0005-0000-0000-0000DD360000}"/>
    <cellStyle name="Input 29 8" xfId="10482" xr:uid="{00000000-0005-0000-0000-0000DE360000}"/>
    <cellStyle name="Input 29 9" xfId="10483" xr:uid="{00000000-0005-0000-0000-0000DF360000}"/>
    <cellStyle name="Input 3" xfId="92" xr:uid="{00000000-0005-0000-0000-0000E0360000}"/>
    <cellStyle name="Input 3 10" xfId="10484" xr:uid="{00000000-0005-0000-0000-0000E1360000}"/>
    <cellStyle name="Input 3 2" xfId="10485" xr:uid="{00000000-0005-0000-0000-0000E2360000}"/>
    <cellStyle name="Input 3 2 2" xfId="10486" xr:uid="{00000000-0005-0000-0000-0000E3360000}"/>
    <cellStyle name="Input 3 2 2 2" xfId="10487" xr:uid="{00000000-0005-0000-0000-0000E4360000}"/>
    <cellStyle name="Input 3 2 2 3" xfId="10488" xr:uid="{00000000-0005-0000-0000-0000E5360000}"/>
    <cellStyle name="Input 3 2 3" xfId="10489" xr:uid="{00000000-0005-0000-0000-0000E6360000}"/>
    <cellStyle name="Input 3 2 4" xfId="10490" xr:uid="{00000000-0005-0000-0000-0000E7360000}"/>
    <cellStyle name="Input 3 2 5" xfId="10491" xr:uid="{00000000-0005-0000-0000-0000E8360000}"/>
    <cellStyle name="Input 3 2 6" xfId="10492" xr:uid="{00000000-0005-0000-0000-0000E9360000}"/>
    <cellStyle name="Input 3 3" xfId="10493" xr:uid="{00000000-0005-0000-0000-0000EA360000}"/>
    <cellStyle name="Input 3 3 2" xfId="10494" xr:uid="{00000000-0005-0000-0000-0000EB360000}"/>
    <cellStyle name="Input 3 3 3" xfId="10495" xr:uid="{00000000-0005-0000-0000-0000EC360000}"/>
    <cellStyle name="Input 3 3 4" xfId="10496" xr:uid="{00000000-0005-0000-0000-0000ED360000}"/>
    <cellStyle name="Input 3 3 5" xfId="10497" xr:uid="{00000000-0005-0000-0000-0000EE360000}"/>
    <cellStyle name="Input 3 4" xfId="10498" xr:uid="{00000000-0005-0000-0000-0000EF360000}"/>
    <cellStyle name="Input 3 4 2" xfId="10499" xr:uid="{00000000-0005-0000-0000-0000F0360000}"/>
    <cellStyle name="Input 3 4 3" xfId="10500" xr:uid="{00000000-0005-0000-0000-0000F1360000}"/>
    <cellStyle name="Input 3 5" xfId="10501" xr:uid="{00000000-0005-0000-0000-0000F2360000}"/>
    <cellStyle name="Input 3 5 2" xfId="10502" xr:uid="{00000000-0005-0000-0000-0000F3360000}"/>
    <cellStyle name="Input 3 5 3" xfId="10503" xr:uid="{00000000-0005-0000-0000-0000F4360000}"/>
    <cellStyle name="Input 3 6" xfId="10504" xr:uid="{00000000-0005-0000-0000-0000F5360000}"/>
    <cellStyle name="Input 3 6 2" xfId="10505" xr:uid="{00000000-0005-0000-0000-0000F6360000}"/>
    <cellStyle name="Input 3 6 3" xfId="10506" xr:uid="{00000000-0005-0000-0000-0000F7360000}"/>
    <cellStyle name="Input 3 7" xfId="10507" xr:uid="{00000000-0005-0000-0000-0000F8360000}"/>
    <cellStyle name="Input 3 8" xfId="10508" xr:uid="{00000000-0005-0000-0000-0000F9360000}"/>
    <cellStyle name="Input 3 9" xfId="10509" xr:uid="{00000000-0005-0000-0000-0000FA360000}"/>
    <cellStyle name="Input 30" xfId="10510" xr:uid="{00000000-0005-0000-0000-0000FB360000}"/>
    <cellStyle name="Input 30 10" xfId="10511" xr:uid="{00000000-0005-0000-0000-0000FC360000}"/>
    <cellStyle name="Input 30 2" xfId="10512" xr:uid="{00000000-0005-0000-0000-0000FD360000}"/>
    <cellStyle name="Input 30 2 2" xfId="10513" xr:uid="{00000000-0005-0000-0000-0000FE360000}"/>
    <cellStyle name="Input 30 2 2 2" xfId="10514" xr:uid="{00000000-0005-0000-0000-0000FF360000}"/>
    <cellStyle name="Input 30 2 2 3" xfId="10515" xr:uid="{00000000-0005-0000-0000-000000370000}"/>
    <cellStyle name="Input 30 2 3" xfId="10516" xr:uid="{00000000-0005-0000-0000-000001370000}"/>
    <cellStyle name="Input 30 2 4" xfId="10517" xr:uid="{00000000-0005-0000-0000-000002370000}"/>
    <cellStyle name="Input 30 3" xfId="10518" xr:uid="{00000000-0005-0000-0000-000003370000}"/>
    <cellStyle name="Input 30 3 2" xfId="10519" xr:uid="{00000000-0005-0000-0000-000004370000}"/>
    <cellStyle name="Input 30 3 3" xfId="10520" xr:uid="{00000000-0005-0000-0000-000005370000}"/>
    <cellStyle name="Input 30 4" xfId="10521" xr:uid="{00000000-0005-0000-0000-000006370000}"/>
    <cellStyle name="Input 30 4 2" xfId="10522" xr:uid="{00000000-0005-0000-0000-000007370000}"/>
    <cellStyle name="Input 30 4 3" xfId="10523" xr:uid="{00000000-0005-0000-0000-000008370000}"/>
    <cellStyle name="Input 30 5" xfId="10524" xr:uid="{00000000-0005-0000-0000-000009370000}"/>
    <cellStyle name="Input 30 5 2" xfId="10525" xr:uid="{00000000-0005-0000-0000-00000A370000}"/>
    <cellStyle name="Input 30 5 3" xfId="10526" xr:uid="{00000000-0005-0000-0000-00000B370000}"/>
    <cellStyle name="Input 30 6" xfId="10527" xr:uid="{00000000-0005-0000-0000-00000C370000}"/>
    <cellStyle name="Input 30 6 2" xfId="10528" xr:uid="{00000000-0005-0000-0000-00000D370000}"/>
    <cellStyle name="Input 30 6 3" xfId="10529" xr:uid="{00000000-0005-0000-0000-00000E370000}"/>
    <cellStyle name="Input 30 7" xfId="10530" xr:uid="{00000000-0005-0000-0000-00000F370000}"/>
    <cellStyle name="Input 30 8" xfId="10531" xr:uid="{00000000-0005-0000-0000-000010370000}"/>
    <cellStyle name="Input 30 9" xfId="10532" xr:uid="{00000000-0005-0000-0000-000011370000}"/>
    <cellStyle name="Input 31" xfId="10533" xr:uid="{00000000-0005-0000-0000-000012370000}"/>
    <cellStyle name="Input 31 10" xfId="10534" xr:uid="{00000000-0005-0000-0000-000013370000}"/>
    <cellStyle name="Input 31 2" xfId="10535" xr:uid="{00000000-0005-0000-0000-000014370000}"/>
    <cellStyle name="Input 31 2 2" xfId="10536" xr:uid="{00000000-0005-0000-0000-000015370000}"/>
    <cellStyle name="Input 31 2 2 2" xfId="10537" xr:uid="{00000000-0005-0000-0000-000016370000}"/>
    <cellStyle name="Input 31 2 2 3" xfId="10538" xr:uid="{00000000-0005-0000-0000-000017370000}"/>
    <cellStyle name="Input 31 2 3" xfId="10539" xr:uid="{00000000-0005-0000-0000-000018370000}"/>
    <cellStyle name="Input 31 2 4" xfId="10540" xr:uid="{00000000-0005-0000-0000-000019370000}"/>
    <cellStyle name="Input 31 3" xfId="10541" xr:uid="{00000000-0005-0000-0000-00001A370000}"/>
    <cellStyle name="Input 31 3 2" xfId="10542" xr:uid="{00000000-0005-0000-0000-00001B370000}"/>
    <cellStyle name="Input 31 3 3" xfId="10543" xr:uid="{00000000-0005-0000-0000-00001C370000}"/>
    <cellStyle name="Input 31 4" xfId="10544" xr:uid="{00000000-0005-0000-0000-00001D370000}"/>
    <cellStyle name="Input 31 4 2" xfId="10545" xr:uid="{00000000-0005-0000-0000-00001E370000}"/>
    <cellStyle name="Input 31 4 3" xfId="10546" xr:uid="{00000000-0005-0000-0000-00001F370000}"/>
    <cellStyle name="Input 31 5" xfId="10547" xr:uid="{00000000-0005-0000-0000-000020370000}"/>
    <cellStyle name="Input 31 5 2" xfId="10548" xr:uid="{00000000-0005-0000-0000-000021370000}"/>
    <cellStyle name="Input 31 5 3" xfId="10549" xr:uid="{00000000-0005-0000-0000-000022370000}"/>
    <cellStyle name="Input 31 6" xfId="10550" xr:uid="{00000000-0005-0000-0000-000023370000}"/>
    <cellStyle name="Input 31 6 2" xfId="10551" xr:uid="{00000000-0005-0000-0000-000024370000}"/>
    <cellStyle name="Input 31 6 3" xfId="10552" xr:uid="{00000000-0005-0000-0000-000025370000}"/>
    <cellStyle name="Input 31 7" xfId="10553" xr:uid="{00000000-0005-0000-0000-000026370000}"/>
    <cellStyle name="Input 31 8" xfId="10554" xr:uid="{00000000-0005-0000-0000-000027370000}"/>
    <cellStyle name="Input 31 9" xfId="10555" xr:uid="{00000000-0005-0000-0000-000028370000}"/>
    <cellStyle name="Input 32" xfId="10556" xr:uid="{00000000-0005-0000-0000-000029370000}"/>
    <cellStyle name="Input 32 10" xfId="10557" xr:uid="{00000000-0005-0000-0000-00002A370000}"/>
    <cellStyle name="Input 32 2" xfId="10558" xr:uid="{00000000-0005-0000-0000-00002B370000}"/>
    <cellStyle name="Input 32 2 2" xfId="10559" xr:uid="{00000000-0005-0000-0000-00002C370000}"/>
    <cellStyle name="Input 32 2 2 2" xfId="10560" xr:uid="{00000000-0005-0000-0000-00002D370000}"/>
    <cellStyle name="Input 32 2 2 3" xfId="10561" xr:uid="{00000000-0005-0000-0000-00002E370000}"/>
    <cellStyle name="Input 32 2 3" xfId="10562" xr:uid="{00000000-0005-0000-0000-00002F370000}"/>
    <cellStyle name="Input 32 2 4" xfId="10563" xr:uid="{00000000-0005-0000-0000-000030370000}"/>
    <cellStyle name="Input 32 3" xfId="10564" xr:uid="{00000000-0005-0000-0000-000031370000}"/>
    <cellStyle name="Input 32 3 2" xfId="10565" xr:uid="{00000000-0005-0000-0000-000032370000}"/>
    <cellStyle name="Input 32 3 3" xfId="10566" xr:uid="{00000000-0005-0000-0000-000033370000}"/>
    <cellStyle name="Input 32 4" xfId="10567" xr:uid="{00000000-0005-0000-0000-000034370000}"/>
    <cellStyle name="Input 32 4 2" xfId="10568" xr:uid="{00000000-0005-0000-0000-000035370000}"/>
    <cellStyle name="Input 32 4 3" xfId="10569" xr:uid="{00000000-0005-0000-0000-000036370000}"/>
    <cellStyle name="Input 32 5" xfId="10570" xr:uid="{00000000-0005-0000-0000-000037370000}"/>
    <cellStyle name="Input 32 5 2" xfId="10571" xr:uid="{00000000-0005-0000-0000-000038370000}"/>
    <cellStyle name="Input 32 5 3" xfId="10572" xr:uid="{00000000-0005-0000-0000-000039370000}"/>
    <cellStyle name="Input 32 6" xfId="10573" xr:uid="{00000000-0005-0000-0000-00003A370000}"/>
    <cellStyle name="Input 32 6 2" xfId="10574" xr:uid="{00000000-0005-0000-0000-00003B370000}"/>
    <cellStyle name="Input 32 6 3" xfId="10575" xr:uid="{00000000-0005-0000-0000-00003C370000}"/>
    <cellStyle name="Input 32 7" xfId="10576" xr:uid="{00000000-0005-0000-0000-00003D370000}"/>
    <cellStyle name="Input 32 8" xfId="10577" xr:uid="{00000000-0005-0000-0000-00003E370000}"/>
    <cellStyle name="Input 32 9" xfId="10578" xr:uid="{00000000-0005-0000-0000-00003F370000}"/>
    <cellStyle name="Input 33" xfId="10579" xr:uid="{00000000-0005-0000-0000-000040370000}"/>
    <cellStyle name="Input 33 10" xfId="10580" xr:uid="{00000000-0005-0000-0000-000041370000}"/>
    <cellStyle name="Input 33 2" xfId="10581" xr:uid="{00000000-0005-0000-0000-000042370000}"/>
    <cellStyle name="Input 33 2 2" xfId="10582" xr:uid="{00000000-0005-0000-0000-000043370000}"/>
    <cellStyle name="Input 33 2 2 2" xfId="10583" xr:uid="{00000000-0005-0000-0000-000044370000}"/>
    <cellStyle name="Input 33 2 2 3" xfId="10584" xr:uid="{00000000-0005-0000-0000-000045370000}"/>
    <cellStyle name="Input 33 2 3" xfId="10585" xr:uid="{00000000-0005-0000-0000-000046370000}"/>
    <cellStyle name="Input 33 2 4" xfId="10586" xr:uid="{00000000-0005-0000-0000-000047370000}"/>
    <cellStyle name="Input 33 3" xfId="10587" xr:uid="{00000000-0005-0000-0000-000048370000}"/>
    <cellStyle name="Input 33 3 2" xfId="10588" xr:uid="{00000000-0005-0000-0000-000049370000}"/>
    <cellStyle name="Input 33 3 3" xfId="10589" xr:uid="{00000000-0005-0000-0000-00004A370000}"/>
    <cellStyle name="Input 33 4" xfId="10590" xr:uid="{00000000-0005-0000-0000-00004B370000}"/>
    <cellStyle name="Input 33 4 2" xfId="10591" xr:uid="{00000000-0005-0000-0000-00004C370000}"/>
    <cellStyle name="Input 33 4 3" xfId="10592" xr:uid="{00000000-0005-0000-0000-00004D370000}"/>
    <cellStyle name="Input 33 5" xfId="10593" xr:uid="{00000000-0005-0000-0000-00004E370000}"/>
    <cellStyle name="Input 33 5 2" xfId="10594" xr:uid="{00000000-0005-0000-0000-00004F370000}"/>
    <cellStyle name="Input 33 5 3" xfId="10595" xr:uid="{00000000-0005-0000-0000-000050370000}"/>
    <cellStyle name="Input 33 6" xfId="10596" xr:uid="{00000000-0005-0000-0000-000051370000}"/>
    <cellStyle name="Input 33 6 2" xfId="10597" xr:uid="{00000000-0005-0000-0000-000052370000}"/>
    <cellStyle name="Input 33 6 3" xfId="10598" xr:uid="{00000000-0005-0000-0000-000053370000}"/>
    <cellStyle name="Input 33 7" xfId="10599" xr:uid="{00000000-0005-0000-0000-000054370000}"/>
    <cellStyle name="Input 33 8" xfId="10600" xr:uid="{00000000-0005-0000-0000-000055370000}"/>
    <cellStyle name="Input 33 9" xfId="10601" xr:uid="{00000000-0005-0000-0000-000056370000}"/>
    <cellStyle name="Input 34" xfId="10602" xr:uid="{00000000-0005-0000-0000-000057370000}"/>
    <cellStyle name="Input 34 10" xfId="10603" xr:uid="{00000000-0005-0000-0000-000058370000}"/>
    <cellStyle name="Input 34 2" xfId="10604" xr:uid="{00000000-0005-0000-0000-000059370000}"/>
    <cellStyle name="Input 34 2 2" xfId="10605" xr:uid="{00000000-0005-0000-0000-00005A370000}"/>
    <cellStyle name="Input 34 2 2 2" xfId="10606" xr:uid="{00000000-0005-0000-0000-00005B370000}"/>
    <cellStyle name="Input 34 2 2 3" xfId="10607" xr:uid="{00000000-0005-0000-0000-00005C370000}"/>
    <cellStyle name="Input 34 2 3" xfId="10608" xr:uid="{00000000-0005-0000-0000-00005D370000}"/>
    <cellStyle name="Input 34 2 4" xfId="10609" xr:uid="{00000000-0005-0000-0000-00005E370000}"/>
    <cellStyle name="Input 34 3" xfId="10610" xr:uid="{00000000-0005-0000-0000-00005F370000}"/>
    <cellStyle name="Input 34 3 2" xfId="10611" xr:uid="{00000000-0005-0000-0000-000060370000}"/>
    <cellStyle name="Input 34 3 3" xfId="10612" xr:uid="{00000000-0005-0000-0000-000061370000}"/>
    <cellStyle name="Input 34 4" xfId="10613" xr:uid="{00000000-0005-0000-0000-000062370000}"/>
    <cellStyle name="Input 34 4 2" xfId="10614" xr:uid="{00000000-0005-0000-0000-000063370000}"/>
    <cellStyle name="Input 34 4 3" xfId="10615" xr:uid="{00000000-0005-0000-0000-000064370000}"/>
    <cellStyle name="Input 34 5" xfId="10616" xr:uid="{00000000-0005-0000-0000-000065370000}"/>
    <cellStyle name="Input 34 5 2" xfId="10617" xr:uid="{00000000-0005-0000-0000-000066370000}"/>
    <cellStyle name="Input 34 5 3" xfId="10618" xr:uid="{00000000-0005-0000-0000-000067370000}"/>
    <cellStyle name="Input 34 6" xfId="10619" xr:uid="{00000000-0005-0000-0000-000068370000}"/>
    <cellStyle name="Input 34 6 2" xfId="10620" xr:uid="{00000000-0005-0000-0000-000069370000}"/>
    <cellStyle name="Input 34 6 3" xfId="10621" xr:uid="{00000000-0005-0000-0000-00006A370000}"/>
    <cellStyle name="Input 34 7" xfId="10622" xr:uid="{00000000-0005-0000-0000-00006B370000}"/>
    <cellStyle name="Input 34 8" xfId="10623" xr:uid="{00000000-0005-0000-0000-00006C370000}"/>
    <cellStyle name="Input 34 9" xfId="10624" xr:uid="{00000000-0005-0000-0000-00006D370000}"/>
    <cellStyle name="Input 35" xfId="10625" xr:uid="{00000000-0005-0000-0000-00006E370000}"/>
    <cellStyle name="Input 35 10" xfId="10626" xr:uid="{00000000-0005-0000-0000-00006F370000}"/>
    <cellStyle name="Input 35 2" xfId="10627" xr:uid="{00000000-0005-0000-0000-000070370000}"/>
    <cellStyle name="Input 35 2 2" xfId="10628" xr:uid="{00000000-0005-0000-0000-000071370000}"/>
    <cellStyle name="Input 35 2 2 2" xfId="10629" xr:uid="{00000000-0005-0000-0000-000072370000}"/>
    <cellStyle name="Input 35 2 2 3" xfId="10630" xr:uid="{00000000-0005-0000-0000-000073370000}"/>
    <cellStyle name="Input 35 2 3" xfId="10631" xr:uid="{00000000-0005-0000-0000-000074370000}"/>
    <cellStyle name="Input 35 2 4" xfId="10632" xr:uid="{00000000-0005-0000-0000-000075370000}"/>
    <cellStyle name="Input 35 3" xfId="10633" xr:uid="{00000000-0005-0000-0000-000076370000}"/>
    <cellStyle name="Input 35 3 2" xfId="10634" xr:uid="{00000000-0005-0000-0000-000077370000}"/>
    <cellStyle name="Input 35 3 3" xfId="10635" xr:uid="{00000000-0005-0000-0000-000078370000}"/>
    <cellStyle name="Input 35 4" xfId="10636" xr:uid="{00000000-0005-0000-0000-000079370000}"/>
    <cellStyle name="Input 35 4 2" xfId="10637" xr:uid="{00000000-0005-0000-0000-00007A370000}"/>
    <cellStyle name="Input 35 4 3" xfId="10638" xr:uid="{00000000-0005-0000-0000-00007B370000}"/>
    <cellStyle name="Input 35 5" xfId="10639" xr:uid="{00000000-0005-0000-0000-00007C370000}"/>
    <cellStyle name="Input 35 5 2" xfId="10640" xr:uid="{00000000-0005-0000-0000-00007D370000}"/>
    <cellStyle name="Input 35 5 3" xfId="10641" xr:uid="{00000000-0005-0000-0000-00007E370000}"/>
    <cellStyle name="Input 35 6" xfId="10642" xr:uid="{00000000-0005-0000-0000-00007F370000}"/>
    <cellStyle name="Input 35 6 2" xfId="10643" xr:uid="{00000000-0005-0000-0000-000080370000}"/>
    <cellStyle name="Input 35 6 3" xfId="10644" xr:uid="{00000000-0005-0000-0000-000081370000}"/>
    <cellStyle name="Input 35 7" xfId="10645" xr:uid="{00000000-0005-0000-0000-000082370000}"/>
    <cellStyle name="Input 35 8" xfId="10646" xr:uid="{00000000-0005-0000-0000-000083370000}"/>
    <cellStyle name="Input 35 9" xfId="10647" xr:uid="{00000000-0005-0000-0000-000084370000}"/>
    <cellStyle name="Input 36" xfId="10648" xr:uid="{00000000-0005-0000-0000-000085370000}"/>
    <cellStyle name="Input 36 10" xfId="10649" xr:uid="{00000000-0005-0000-0000-000086370000}"/>
    <cellStyle name="Input 36 2" xfId="10650" xr:uid="{00000000-0005-0000-0000-000087370000}"/>
    <cellStyle name="Input 36 2 2" xfId="10651" xr:uid="{00000000-0005-0000-0000-000088370000}"/>
    <cellStyle name="Input 36 2 2 2" xfId="10652" xr:uid="{00000000-0005-0000-0000-000089370000}"/>
    <cellStyle name="Input 36 2 2 3" xfId="10653" xr:uid="{00000000-0005-0000-0000-00008A370000}"/>
    <cellStyle name="Input 36 2 3" xfId="10654" xr:uid="{00000000-0005-0000-0000-00008B370000}"/>
    <cellStyle name="Input 36 2 4" xfId="10655" xr:uid="{00000000-0005-0000-0000-00008C370000}"/>
    <cellStyle name="Input 36 3" xfId="10656" xr:uid="{00000000-0005-0000-0000-00008D370000}"/>
    <cellStyle name="Input 36 3 2" xfId="10657" xr:uid="{00000000-0005-0000-0000-00008E370000}"/>
    <cellStyle name="Input 36 3 3" xfId="10658" xr:uid="{00000000-0005-0000-0000-00008F370000}"/>
    <cellStyle name="Input 36 4" xfId="10659" xr:uid="{00000000-0005-0000-0000-000090370000}"/>
    <cellStyle name="Input 36 4 2" xfId="10660" xr:uid="{00000000-0005-0000-0000-000091370000}"/>
    <cellStyle name="Input 36 4 3" xfId="10661" xr:uid="{00000000-0005-0000-0000-000092370000}"/>
    <cellStyle name="Input 36 5" xfId="10662" xr:uid="{00000000-0005-0000-0000-000093370000}"/>
    <cellStyle name="Input 36 5 2" xfId="10663" xr:uid="{00000000-0005-0000-0000-000094370000}"/>
    <cellStyle name="Input 36 5 3" xfId="10664" xr:uid="{00000000-0005-0000-0000-000095370000}"/>
    <cellStyle name="Input 36 6" xfId="10665" xr:uid="{00000000-0005-0000-0000-000096370000}"/>
    <cellStyle name="Input 36 6 2" xfId="10666" xr:uid="{00000000-0005-0000-0000-000097370000}"/>
    <cellStyle name="Input 36 6 3" xfId="10667" xr:uid="{00000000-0005-0000-0000-000098370000}"/>
    <cellStyle name="Input 36 7" xfId="10668" xr:uid="{00000000-0005-0000-0000-000099370000}"/>
    <cellStyle name="Input 36 8" xfId="10669" xr:uid="{00000000-0005-0000-0000-00009A370000}"/>
    <cellStyle name="Input 36 9" xfId="10670" xr:uid="{00000000-0005-0000-0000-00009B370000}"/>
    <cellStyle name="Input 37" xfId="10671" xr:uid="{00000000-0005-0000-0000-00009C370000}"/>
    <cellStyle name="Input 37 10" xfId="10672" xr:uid="{00000000-0005-0000-0000-00009D370000}"/>
    <cellStyle name="Input 37 2" xfId="10673" xr:uid="{00000000-0005-0000-0000-00009E370000}"/>
    <cellStyle name="Input 37 2 2" xfId="10674" xr:uid="{00000000-0005-0000-0000-00009F370000}"/>
    <cellStyle name="Input 37 2 2 2" xfId="10675" xr:uid="{00000000-0005-0000-0000-0000A0370000}"/>
    <cellStyle name="Input 37 2 2 3" xfId="10676" xr:uid="{00000000-0005-0000-0000-0000A1370000}"/>
    <cellStyle name="Input 37 2 3" xfId="10677" xr:uid="{00000000-0005-0000-0000-0000A2370000}"/>
    <cellStyle name="Input 37 2 4" xfId="10678" xr:uid="{00000000-0005-0000-0000-0000A3370000}"/>
    <cellStyle name="Input 37 3" xfId="10679" xr:uid="{00000000-0005-0000-0000-0000A4370000}"/>
    <cellStyle name="Input 37 3 2" xfId="10680" xr:uid="{00000000-0005-0000-0000-0000A5370000}"/>
    <cellStyle name="Input 37 3 3" xfId="10681" xr:uid="{00000000-0005-0000-0000-0000A6370000}"/>
    <cellStyle name="Input 37 4" xfId="10682" xr:uid="{00000000-0005-0000-0000-0000A7370000}"/>
    <cellStyle name="Input 37 4 2" xfId="10683" xr:uid="{00000000-0005-0000-0000-0000A8370000}"/>
    <cellStyle name="Input 37 4 3" xfId="10684" xr:uid="{00000000-0005-0000-0000-0000A9370000}"/>
    <cellStyle name="Input 37 5" xfId="10685" xr:uid="{00000000-0005-0000-0000-0000AA370000}"/>
    <cellStyle name="Input 37 5 2" xfId="10686" xr:uid="{00000000-0005-0000-0000-0000AB370000}"/>
    <cellStyle name="Input 37 5 3" xfId="10687" xr:uid="{00000000-0005-0000-0000-0000AC370000}"/>
    <cellStyle name="Input 37 6" xfId="10688" xr:uid="{00000000-0005-0000-0000-0000AD370000}"/>
    <cellStyle name="Input 37 6 2" xfId="10689" xr:uid="{00000000-0005-0000-0000-0000AE370000}"/>
    <cellStyle name="Input 37 6 3" xfId="10690" xr:uid="{00000000-0005-0000-0000-0000AF370000}"/>
    <cellStyle name="Input 37 7" xfId="10691" xr:uid="{00000000-0005-0000-0000-0000B0370000}"/>
    <cellStyle name="Input 37 8" xfId="10692" xr:uid="{00000000-0005-0000-0000-0000B1370000}"/>
    <cellStyle name="Input 37 9" xfId="10693" xr:uid="{00000000-0005-0000-0000-0000B2370000}"/>
    <cellStyle name="Input 38" xfId="10694" xr:uid="{00000000-0005-0000-0000-0000B3370000}"/>
    <cellStyle name="Input 38 10" xfId="10695" xr:uid="{00000000-0005-0000-0000-0000B4370000}"/>
    <cellStyle name="Input 38 2" xfId="10696" xr:uid="{00000000-0005-0000-0000-0000B5370000}"/>
    <cellStyle name="Input 38 2 2" xfId="10697" xr:uid="{00000000-0005-0000-0000-0000B6370000}"/>
    <cellStyle name="Input 38 2 2 2" xfId="10698" xr:uid="{00000000-0005-0000-0000-0000B7370000}"/>
    <cellStyle name="Input 38 2 2 3" xfId="10699" xr:uid="{00000000-0005-0000-0000-0000B8370000}"/>
    <cellStyle name="Input 38 2 3" xfId="10700" xr:uid="{00000000-0005-0000-0000-0000B9370000}"/>
    <cellStyle name="Input 38 2 4" xfId="10701" xr:uid="{00000000-0005-0000-0000-0000BA370000}"/>
    <cellStyle name="Input 38 3" xfId="10702" xr:uid="{00000000-0005-0000-0000-0000BB370000}"/>
    <cellStyle name="Input 38 3 2" xfId="10703" xr:uid="{00000000-0005-0000-0000-0000BC370000}"/>
    <cellStyle name="Input 38 3 3" xfId="10704" xr:uid="{00000000-0005-0000-0000-0000BD370000}"/>
    <cellStyle name="Input 38 4" xfId="10705" xr:uid="{00000000-0005-0000-0000-0000BE370000}"/>
    <cellStyle name="Input 38 4 2" xfId="10706" xr:uid="{00000000-0005-0000-0000-0000BF370000}"/>
    <cellStyle name="Input 38 4 3" xfId="10707" xr:uid="{00000000-0005-0000-0000-0000C0370000}"/>
    <cellStyle name="Input 38 5" xfId="10708" xr:uid="{00000000-0005-0000-0000-0000C1370000}"/>
    <cellStyle name="Input 38 5 2" xfId="10709" xr:uid="{00000000-0005-0000-0000-0000C2370000}"/>
    <cellStyle name="Input 38 5 3" xfId="10710" xr:uid="{00000000-0005-0000-0000-0000C3370000}"/>
    <cellStyle name="Input 38 6" xfId="10711" xr:uid="{00000000-0005-0000-0000-0000C4370000}"/>
    <cellStyle name="Input 38 6 2" xfId="10712" xr:uid="{00000000-0005-0000-0000-0000C5370000}"/>
    <cellStyle name="Input 38 6 3" xfId="10713" xr:uid="{00000000-0005-0000-0000-0000C6370000}"/>
    <cellStyle name="Input 38 7" xfId="10714" xr:uid="{00000000-0005-0000-0000-0000C7370000}"/>
    <cellStyle name="Input 38 8" xfId="10715" xr:uid="{00000000-0005-0000-0000-0000C8370000}"/>
    <cellStyle name="Input 38 9" xfId="10716" xr:uid="{00000000-0005-0000-0000-0000C9370000}"/>
    <cellStyle name="Input 39" xfId="10717" xr:uid="{00000000-0005-0000-0000-0000CA370000}"/>
    <cellStyle name="Input 39 10" xfId="10718" xr:uid="{00000000-0005-0000-0000-0000CB370000}"/>
    <cellStyle name="Input 39 2" xfId="10719" xr:uid="{00000000-0005-0000-0000-0000CC370000}"/>
    <cellStyle name="Input 39 2 2" xfId="10720" xr:uid="{00000000-0005-0000-0000-0000CD370000}"/>
    <cellStyle name="Input 39 2 2 2" xfId="10721" xr:uid="{00000000-0005-0000-0000-0000CE370000}"/>
    <cellStyle name="Input 39 2 2 3" xfId="10722" xr:uid="{00000000-0005-0000-0000-0000CF370000}"/>
    <cellStyle name="Input 39 2 3" xfId="10723" xr:uid="{00000000-0005-0000-0000-0000D0370000}"/>
    <cellStyle name="Input 39 2 4" xfId="10724" xr:uid="{00000000-0005-0000-0000-0000D1370000}"/>
    <cellStyle name="Input 39 3" xfId="10725" xr:uid="{00000000-0005-0000-0000-0000D2370000}"/>
    <cellStyle name="Input 39 3 2" xfId="10726" xr:uid="{00000000-0005-0000-0000-0000D3370000}"/>
    <cellStyle name="Input 39 3 3" xfId="10727" xr:uid="{00000000-0005-0000-0000-0000D4370000}"/>
    <cellStyle name="Input 39 4" xfId="10728" xr:uid="{00000000-0005-0000-0000-0000D5370000}"/>
    <cellStyle name="Input 39 4 2" xfId="10729" xr:uid="{00000000-0005-0000-0000-0000D6370000}"/>
    <cellStyle name="Input 39 4 3" xfId="10730" xr:uid="{00000000-0005-0000-0000-0000D7370000}"/>
    <cellStyle name="Input 39 5" xfId="10731" xr:uid="{00000000-0005-0000-0000-0000D8370000}"/>
    <cellStyle name="Input 39 5 2" xfId="10732" xr:uid="{00000000-0005-0000-0000-0000D9370000}"/>
    <cellStyle name="Input 39 5 3" xfId="10733" xr:uid="{00000000-0005-0000-0000-0000DA370000}"/>
    <cellStyle name="Input 39 6" xfId="10734" xr:uid="{00000000-0005-0000-0000-0000DB370000}"/>
    <cellStyle name="Input 39 6 2" xfId="10735" xr:uid="{00000000-0005-0000-0000-0000DC370000}"/>
    <cellStyle name="Input 39 6 3" xfId="10736" xr:uid="{00000000-0005-0000-0000-0000DD370000}"/>
    <cellStyle name="Input 39 7" xfId="10737" xr:uid="{00000000-0005-0000-0000-0000DE370000}"/>
    <cellStyle name="Input 39 8" xfId="10738" xr:uid="{00000000-0005-0000-0000-0000DF370000}"/>
    <cellStyle name="Input 39 9" xfId="10739" xr:uid="{00000000-0005-0000-0000-0000E0370000}"/>
    <cellStyle name="Input 4" xfId="10740" xr:uid="{00000000-0005-0000-0000-0000E1370000}"/>
    <cellStyle name="Input 4 10" xfId="10741" xr:uid="{00000000-0005-0000-0000-0000E2370000}"/>
    <cellStyle name="Input 4 2" xfId="10742" xr:uid="{00000000-0005-0000-0000-0000E3370000}"/>
    <cellStyle name="Input 4 2 2" xfId="10743" xr:uid="{00000000-0005-0000-0000-0000E4370000}"/>
    <cellStyle name="Input 4 2 2 2" xfId="10744" xr:uid="{00000000-0005-0000-0000-0000E5370000}"/>
    <cellStyle name="Input 4 2 2 3" xfId="10745" xr:uid="{00000000-0005-0000-0000-0000E6370000}"/>
    <cellStyle name="Input 4 2 3" xfId="10746" xr:uid="{00000000-0005-0000-0000-0000E7370000}"/>
    <cellStyle name="Input 4 2 4" xfId="10747" xr:uid="{00000000-0005-0000-0000-0000E8370000}"/>
    <cellStyle name="Input 4 2 5" xfId="10748" xr:uid="{00000000-0005-0000-0000-0000E9370000}"/>
    <cellStyle name="Input 4 2 6" xfId="10749" xr:uid="{00000000-0005-0000-0000-0000EA370000}"/>
    <cellStyle name="Input 4 3" xfId="10750" xr:uid="{00000000-0005-0000-0000-0000EB370000}"/>
    <cellStyle name="Input 4 3 2" xfId="10751" xr:uid="{00000000-0005-0000-0000-0000EC370000}"/>
    <cellStyle name="Input 4 3 3" xfId="10752" xr:uid="{00000000-0005-0000-0000-0000ED370000}"/>
    <cellStyle name="Input 4 3 4" xfId="10753" xr:uid="{00000000-0005-0000-0000-0000EE370000}"/>
    <cellStyle name="Input 4 3 5" xfId="10754" xr:uid="{00000000-0005-0000-0000-0000EF370000}"/>
    <cellStyle name="Input 4 4" xfId="10755" xr:uid="{00000000-0005-0000-0000-0000F0370000}"/>
    <cellStyle name="Input 4 4 2" xfId="10756" xr:uid="{00000000-0005-0000-0000-0000F1370000}"/>
    <cellStyle name="Input 4 4 3" xfId="10757" xr:uid="{00000000-0005-0000-0000-0000F2370000}"/>
    <cellStyle name="Input 4 5" xfId="10758" xr:uid="{00000000-0005-0000-0000-0000F3370000}"/>
    <cellStyle name="Input 4 5 2" xfId="10759" xr:uid="{00000000-0005-0000-0000-0000F4370000}"/>
    <cellStyle name="Input 4 5 3" xfId="10760" xr:uid="{00000000-0005-0000-0000-0000F5370000}"/>
    <cellStyle name="Input 4 6" xfId="10761" xr:uid="{00000000-0005-0000-0000-0000F6370000}"/>
    <cellStyle name="Input 4 6 2" xfId="10762" xr:uid="{00000000-0005-0000-0000-0000F7370000}"/>
    <cellStyle name="Input 4 6 3" xfId="10763" xr:uid="{00000000-0005-0000-0000-0000F8370000}"/>
    <cellStyle name="Input 4 7" xfId="10764" xr:uid="{00000000-0005-0000-0000-0000F9370000}"/>
    <cellStyle name="Input 4 8" xfId="10765" xr:uid="{00000000-0005-0000-0000-0000FA370000}"/>
    <cellStyle name="Input 4 9" xfId="10766" xr:uid="{00000000-0005-0000-0000-0000FB370000}"/>
    <cellStyle name="Input 40" xfId="10767" xr:uid="{00000000-0005-0000-0000-0000FC370000}"/>
    <cellStyle name="Input 40 10" xfId="10768" xr:uid="{00000000-0005-0000-0000-0000FD370000}"/>
    <cellStyle name="Input 40 2" xfId="10769" xr:uid="{00000000-0005-0000-0000-0000FE370000}"/>
    <cellStyle name="Input 40 2 2" xfId="10770" xr:uid="{00000000-0005-0000-0000-0000FF370000}"/>
    <cellStyle name="Input 40 2 2 2" xfId="10771" xr:uid="{00000000-0005-0000-0000-000000380000}"/>
    <cellStyle name="Input 40 2 2 3" xfId="10772" xr:uid="{00000000-0005-0000-0000-000001380000}"/>
    <cellStyle name="Input 40 2 3" xfId="10773" xr:uid="{00000000-0005-0000-0000-000002380000}"/>
    <cellStyle name="Input 40 2 4" xfId="10774" xr:uid="{00000000-0005-0000-0000-000003380000}"/>
    <cellStyle name="Input 40 3" xfId="10775" xr:uid="{00000000-0005-0000-0000-000004380000}"/>
    <cellStyle name="Input 40 3 2" xfId="10776" xr:uid="{00000000-0005-0000-0000-000005380000}"/>
    <cellStyle name="Input 40 3 3" xfId="10777" xr:uid="{00000000-0005-0000-0000-000006380000}"/>
    <cellStyle name="Input 40 4" xfId="10778" xr:uid="{00000000-0005-0000-0000-000007380000}"/>
    <cellStyle name="Input 40 4 2" xfId="10779" xr:uid="{00000000-0005-0000-0000-000008380000}"/>
    <cellStyle name="Input 40 4 3" xfId="10780" xr:uid="{00000000-0005-0000-0000-000009380000}"/>
    <cellStyle name="Input 40 5" xfId="10781" xr:uid="{00000000-0005-0000-0000-00000A380000}"/>
    <cellStyle name="Input 40 5 2" xfId="10782" xr:uid="{00000000-0005-0000-0000-00000B380000}"/>
    <cellStyle name="Input 40 5 3" xfId="10783" xr:uid="{00000000-0005-0000-0000-00000C380000}"/>
    <cellStyle name="Input 40 6" xfId="10784" xr:uid="{00000000-0005-0000-0000-00000D380000}"/>
    <cellStyle name="Input 40 6 2" xfId="10785" xr:uid="{00000000-0005-0000-0000-00000E380000}"/>
    <cellStyle name="Input 40 6 3" xfId="10786" xr:uid="{00000000-0005-0000-0000-00000F380000}"/>
    <cellStyle name="Input 40 7" xfId="10787" xr:uid="{00000000-0005-0000-0000-000010380000}"/>
    <cellStyle name="Input 40 8" xfId="10788" xr:uid="{00000000-0005-0000-0000-000011380000}"/>
    <cellStyle name="Input 40 9" xfId="10789" xr:uid="{00000000-0005-0000-0000-000012380000}"/>
    <cellStyle name="Input 41" xfId="10790" xr:uid="{00000000-0005-0000-0000-000013380000}"/>
    <cellStyle name="Input 41 10" xfId="10791" xr:uid="{00000000-0005-0000-0000-000014380000}"/>
    <cellStyle name="Input 41 2" xfId="10792" xr:uid="{00000000-0005-0000-0000-000015380000}"/>
    <cellStyle name="Input 41 2 2" xfId="10793" xr:uid="{00000000-0005-0000-0000-000016380000}"/>
    <cellStyle name="Input 41 2 2 2" xfId="10794" xr:uid="{00000000-0005-0000-0000-000017380000}"/>
    <cellStyle name="Input 41 2 2 3" xfId="10795" xr:uid="{00000000-0005-0000-0000-000018380000}"/>
    <cellStyle name="Input 41 2 3" xfId="10796" xr:uid="{00000000-0005-0000-0000-000019380000}"/>
    <cellStyle name="Input 41 2 4" xfId="10797" xr:uid="{00000000-0005-0000-0000-00001A380000}"/>
    <cellStyle name="Input 41 3" xfId="10798" xr:uid="{00000000-0005-0000-0000-00001B380000}"/>
    <cellStyle name="Input 41 3 2" xfId="10799" xr:uid="{00000000-0005-0000-0000-00001C380000}"/>
    <cellStyle name="Input 41 3 3" xfId="10800" xr:uid="{00000000-0005-0000-0000-00001D380000}"/>
    <cellStyle name="Input 41 4" xfId="10801" xr:uid="{00000000-0005-0000-0000-00001E380000}"/>
    <cellStyle name="Input 41 4 2" xfId="10802" xr:uid="{00000000-0005-0000-0000-00001F380000}"/>
    <cellStyle name="Input 41 4 3" xfId="10803" xr:uid="{00000000-0005-0000-0000-000020380000}"/>
    <cellStyle name="Input 41 5" xfId="10804" xr:uid="{00000000-0005-0000-0000-000021380000}"/>
    <cellStyle name="Input 41 5 2" xfId="10805" xr:uid="{00000000-0005-0000-0000-000022380000}"/>
    <cellStyle name="Input 41 5 3" xfId="10806" xr:uid="{00000000-0005-0000-0000-000023380000}"/>
    <cellStyle name="Input 41 6" xfId="10807" xr:uid="{00000000-0005-0000-0000-000024380000}"/>
    <cellStyle name="Input 41 6 2" xfId="10808" xr:uid="{00000000-0005-0000-0000-000025380000}"/>
    <cellStyle name="Input 41 6 3" xfId="10809" xr:uid="{00000000-0005-0000-0000-000026380000}"/>
    <cellStyle name="Input 41 7" xfId="10810" xr:uid="{00000000-0005-0000-0000-000027380000}"/>
    <cellStyle name="Input 41 8" xfId="10811" xr:uid="{00000000-0005-0000-0000-000028380000}"/>
    <cellStyle name="Input 41 9" xfId="10812" xr:uid="{00000000-0005-0000-0000-000029380000}"/>
    <cellStyle name="Input 42" xfId="10813" xr:uid="{00000000-0005-0000-0000-00002A380000}"/>
    <cellStyle name="Input 42 10" xfId="10814" xr:uid="{00000000-0005-0000-0000-00002B380000}"/>
    <cellStyle name="Input 42 2" xfId="10815" xr:uid="{00000000-0005-0000-0000-00002C380000}"/>
    <cellStyle name="Input 42 2 2" xfId="10816" xr:uid="{00000000-0005-0000-0000-00002D380000}"/>
    <cellStyle name="Input 42 2 2 2" xfId="10817" xr:uid="{00000000-0005-0000-0000-00002E380000}"/>
    <cellStyle name="Input 42 2 2 3" xfId="10818" xr:uid="{00000000-0005-0000-0000-00002F380000}"/>
    <cellStyle name="Input 42 2 3" xfId="10819" xr:uid="{00000000-0005-0000-0000-000030380000}"/>
    <cellStyle name="Input 42 2 4" xfId="10820" xr:uid="{00000000-0005-0000-0000-000031380000}"/>
    <cellStyle name="Input 42 3" xfId="10821" xr:uid="{00000000-0005-0000-0000-000032380000}"/>
    <cellStyle name="Input 42 3 2" xfId="10822" xr:uid="{00000000-0005-0000-0000-000033380000}"/>
    <cellStyle name="Input 42 3 3" xfId="10823" xr:uid="{00000000-0005-0000-0000-000034380000}"/>
    <cellStyle name="Input 42 4" xfId="10824" xr:uid="{00000000-0005-0000-0000-000035380000}"/>
    <cellStyle name="Input 42 4 2" xfId="10825" xr:uid="{00000000-0005-0000-0000-000036380000}"/>
    <cellStyle name="Input 42 4 3" xfId="10826" xr:uid="{00000000-0005-0000-0000-000037380000}"/>
    <cellStyle name="Input 42 5" xfId="10827" xr:uid="{00000000-0005-0000-0000-000038380000}"/>
    <cellStyle name="Input 42 5 2" xfId="10828" xr:uid="{00000000-0005-0000-0000-000039380000}"/>
    <cellStyle name="Input 42 5 3" xfId="10829" xr:uid="{00000000-0005-0000-0000-00003A380000}"/>
    <cellStyle name="Input 42 6" xfId="10830" xr:uid="{00000000-0005-0000-0000-00003B380000}"/>
    <cellStyle name="Input 42 6 2" xfId="10831" xr:uid="{00000000-0005-0000-0000-00003C380000}"/>
    <cellStyle name="Input 42 6 3" xfId="10832" xr:uid="{00000000-0005-0000-0000-00003D380000}"/>
    <cellStyle name="Input 42 7" xfId="10833" xr:uid="{00000000-0005-0000-0000-00003E380000}"/>
    <cellStyle name="Input 42 8" xfId="10834" xr:uid="{00000000-0005-0000-0000-00003F380000}"/>
    <cellStyle name="Input 42 9" xfId="10835" xr:uid="{00000000-0005-0000-0000-000040380000}"/>
    <cellStyle name="Input 43" xfId="10836" xr:uid="{00000000-0005-0000-0000-000041380000}"/>
    <cellStyle name="Input 43 10" xfId="10837" xr:uid="{00000000-0005-0000-0000-000042380000}"/>
    <cellStyle name="Input 43 2" xfId="10838" xr:uid="{00000000-0005-0000-0000-000043380000}"/>
    <cellStyle name="Input 43 2 2" xfId="10839" xr:uid="{00000000-0005-0000-0000-000044380000}"/>
    <cellStyle name="Input 43 2 2 2" xfId="10840" xr:uid="{00000000-0005-0000-0000-000045380000}"/>
    <cellStyle name="Input 43 2 2 3" xfId="10841" xr:uid="{00000000-0005-0000-0000-000046380000}"/>
    <cellStyle name="Input 43 2 3" xfId="10842" xr:uid="{00000000-0005-0000-0000-000047380000}"/>
    <cellStyle name="Input 43 2 4" xfId="10843" xr:uid="{00000000-0005-0000-0000-000048380000}"/>
    <cellStyle name="Input 43 3" xfId="10844" xr:uid="{00000000-0005-0000-0000-000049380000}"/>
    <cellStyle name="Input 43 3 2" xfId="10845" xr:uid="{00000000-0005-0000-0000-00004A380000}"/>
    <cellStyle name="Input 43 3 3" xfId="10846" xr:uid="{00000000-0005-0000-0000-00004B380000}"/>
    <cellStyle name="Input 43 4" xfId="10847" xr:uid="{00000000-0005-0000-0000-00004C380000}"/>
    <cellStyle name="Input 43 4 2" xfId="10848" xr:uid="{00000000-0005-0000-0000-00004D380000}"/>
    <cellStyle name="Input 43 4 3" xfId="10849" xr:uid="{00000000-0005-0000-0000-00004E380000}"/>
    <cellStyle name="Input 43 5" xfId="10850" xr:uid="{00000000-0005-0000-0000-00004F380000}"/>
    <cellStyle name="Input 43 5 2" xfId="10851" xr:uid="{00000000-0005-0000-0000-000050380000}"/>
    <cellStyle name="Input 43 5 3" xfId="10852" xr:uid="{00000000-0005-0000-0000-000051380000}"/>
    <cellStyle name="Input 43 6" xfId="10853" xr:uid="{00000000-0005-0000-0000-000052380000}"/>
    <cellStyle name="Input 43 6 2" xfId="10854" xr:uid="{00000000-0005-0000-0000-000053380000}"/>
    <cellStyle name="Input 43 6 3" xfId="10855" xr:uid="{00000000-0005-0000-0000-000054380000}"/>
    <cellStyle name="Input 43 7" xfId="10856" xr:uid="{00000000-0005-0000-0000-000055380000}"/>
    <cellStyle name="Input 43 8" xfId="10857" xr:uid="{00000000-0005-0000-0000-000056380000}"/>
    <cellStyle name="Input 43 9" xfId="10858" xr:uid="{00000000-0005-0000-0000-000057380000}"/>
    <cellStyle name="Input 44" xfId="10859" xr:uid="{00000000-0005-0000-0000-000058380000}"/>
    <cellStyle name="Input 44 10" xfId="10860" xr:uid="{00000000-0005-0000-0000-000059380000}"/>
    <cellStyle name="Input 44 2" xfId="10861" xr:uid="{00000000-0005-0000-0000-00005A380000}"/>
    <cellStyle name="Input 44 2 2" xfId="10862" xr:uid="{00000000-0005-0000-0000-00005B380000}"/>
    <cellStyle name="Input 44 2 2 2" xfId="10863" xr:uid="{00000000-0005-0000-0000-00005C380000}"/>
    <cellStyle name="Input 44 2 2 3" xfId="10864" xr:uid="{00000000-0005-0000-0000-00005D380000}"/>
    <cellStyle name="Input 44 2 3" xfId="10865" xr:uid="{00000000-0005-0000-0000-00005E380000}"/>
    <cellStyle name="Input 44 2 4" xfId="10866" xr:uid="{00000000-0005-0000-0000-00005F380000}"/>
    <cellStyle name="Input 44 3" xfId="10867" xr:uid="{00000000-0005-0000-0000-000060380000}"/>
    <cellStyle name="Input 44 3 2" xfId="10868" xr:uid="{00000000-0005-0000-0000-000061380000}"/>
    <cellStyle name="Input 44 3 3" xfId="10869" xr:uid="{00000000-0005-0000-0000-000062380000}"/>
    <cellStyle name="Input 44 4" xfId="10870" xr:uid="{00000000-0005-0000-0000-000063380000}"/>
    <cellStyle name="Input 44 4 2" xfId="10871" xr:uid="{00000000-0005-0000-0000-000064380000}"/>
    <cellStyle name="Input 44 4 3" xfId="10872" xr:uid="{00000000-0005-0000-0000-000065380000}"/>
    <cellStyle name="Input 44 5" xfId="10873" xr:uid="{00000000-0005-0000-0000-000066380000}"/>
    <cellStyle name="Input 44 5 2" xfId="10874" xr:uid="{00000000-0005-0000-0000-000067380000}"/>
    <cellStyle name="Input 44 5 3" xfId="10875" xr:uid="{00000000-0005-0000-0000-000068380000}"/>
    <cellStyle name="Input 44 6" xfId="10876" xr:uid="{00000000-0005-0000-0000-000069380000}"/>
    <cellStyle name="Input 44 6 2" xfId="10877" xr:uid="{00000000-0005-0000-0000-00006A380000}"/>
    <cellStyle name="Input 44 6 3" xfId="10878" xr:uid="{00000000-0005-0000-0000-00006B380000}"/>
    <cellStyle name="Input 44 7" xfId="10879" xr:uid="{00000000-0005-0000-0000-00006C380000}"/>
    <cellStyle name="Input 44 8" xfId="10880" xr:uid="{00000000-0005-0000-0000-00006D380000}"/>
    <cellStyle name="Input 44 9" xfId="10881" xr:uid="{00000000-0005-0000-0000-00006E380000}"/>
    <cellStyle name="Input 45" xfId="10882" xr:uid="{00000000-0005-0000-0000-00006F380000}"/>
    <cellStyle name="Input 45 10" xfId="10883" xr:uid="{00000000-0005-0000-0000-000070380000}"/>
    <cellStyle name="Input 45 2" xfId="10884" xr:uid="{00000000-0005-0000-0000-000071380000}"/>
    <cellStyle name="Input 45 2 2" xfId="10885" xr:uid="{00000000-0005-0000-0000-000072380000}"/>
    <cellStyle name="Input 45 2 2 2" xfId="10886" xr:uid="{00000000-0005-0000-0000-000073380000}"/>
    <cellStyle name="Input 45 2 2 3" xfId="10887" xr:uid="{00000000-0005-0000-0000-000074380000}"/>
    <cellStyle name="Input 45 2 3" xfId="10888" xr:uid="{00000000-0005-0000-0000-000075380000}"/>
    <cellStyle name="Input 45 2 4" xfId="10889" xr:uid="{00000000-0005-0000-0000-000076380000}"/>
    <cellStyle name="Input 45 3" xfId="10890" xr:uid="{00000000-0005-0000-0000-000077380000}"/>
    <cellStyle name="Input 45 3 2" xfId="10891" xr:uid="{00000000-0005-0000-0000-000078380000}"/>
    <cellStyle name="Input 45 3 3" xfId="10892" xr:uid="{00000000-0005-0000-0000-000079380000}"/>
    <cellStyle name="Input 45 4" xfId="10893" xr:uid="{00000000-0005-0000-0000-00007A380000}"/>
    <cellStyle name="Input 45 4 2" xfId="10894" xr:uid="{00000000-0005-0000-0000-00007B380000}"/>
    <cellStyle name="Input 45 4 3" xfId="10895" xr:uid="{00000000-0005-0000-0000-00007C380000}"/>
    <cellStyle name="Input 45 5" xfId="10896" xr:uid="{00000000-0005-0000-0000-00007D380000}"/>
    <cellStyle name="Input 45 5 2" xfId="10897" xr:uid="{00000000-0005-0000-0000-00007E380000}"/>
    <cellStyle name="Input 45 5 3" xfId="10898" xr:uid="{00000000-0005-0000-0000-00007F380000}"/>
    <cellStyle name="Input 45 6" xfId="10899" xr:uid="{00000000-0005-0000-0000-000080380000}"/>
    <cellStyle name="Input 45 6 2" xfId="10900" xr:uid="{00000000-0005-0000-0000-000081380000}"/>
    <cellStyle name="Input 45 6 3" xfId="10901" xr:uid="{00000000-0005-0000-0000-000082380000}"/>
    <cellStyle name="Input 45 7" xfId="10902" xr:uid="{00000000-0005-0000-0000-000083380000}"/>
    <cellStyle name="Input 45 8" xfId="10903" xr:uid="{00000000-0005-0000-0000-000084380000}"/>
    <cellStyle name="Input 45 9" xfId="10904" xr:uid="{00000000-0005-0000-0000-000085380000}"/>
    <cellStyle name="Input 46" xfId="10905" xr:uid="{00000000-0005-0000-0000-000086380000}"/>
    <cellStyle name="Input 46 10" xfId="10906" xr:uid="{00000000-0005-0000-0000-000087380000}"/>
    <cellStyle name="Input 46 2" xfId="10907" xr:uid="{00000000-0005-0000-0000-000088380000}"/>
    <cellStyle name="Input 46 2 2" xfId="10908" xr:uid="{00000000-0005-0000-0000-000089380000}"/>
    <cellStyle name="Input 46 2 2 2" xfId="10909" xr:uid="{00000000-0005-0000-0000-00008A380000}"/>
    <cellStyle name="Input 46 2 2 3" xfId="10910" xr:uid="{00000000-0005-0000-0000-00008B380000}"/>
    <cellStyle name="Input 46 2 3" xfId="10911" xr:uid="{00000000-0005-0000-0000-00008C380000}"/>
    <cellStyle name="Input 46 2 4" xfId="10912" xr:uid="{00000000-0005-0000-0000-00008D380000}"/>
    <cellStyle name="Input 46 3" xfId="10913" xr:uid="{00000000-0005-0000-0000-00008E380000}"/>
    <cellStyle name="Input 46 3 2" xfId="10914" xr:uid="{00000000-0005-0000-0000-00008F380000}"/>
    <cellStyle name="Input 46 3 3" xfId="10915" xr:uid="{00000000-0005-0000-0000-000090380000}"/>
    <cellStyle name="Input 46 4" xfId="10916" xr:uid="{00000000-0005-0000-0000-000091380000}"/>
    <cellStyle name="Input 46 4 2" xfId="10917" xr:uid="{00000000-0005-0000-0000-000092380000}"/>
    <cellStyle name="Input 46 4 3" xfId="10918" xr:uid="{00000000-0005-0000-0000-000093380000}"/>
    <cellStyle name="Input 46 5" xfId="10919" xr:uid="{00000000-0005-0000-0000-000094380000}"/>
    <cellStyle name="Input 46 5 2" xfId="10920" xr:uid="{00000000-0005-0000-0000-000095380000}"/>
    <cellStyle name="Input 46 5 3" xfId="10921" xr:uid="{00000000-0005-0000-0000-000096380000}"/>
    <cellStyle name="Input 46 6" xfId="10922" xr:uid="{00000000-0005-0000-0000-000097380000}"/>
    <cellStyle name="Input 46 6 2" xfId="10923" xr:uid="{00000000-0005-0000-0000-000098380000}"/>
    <cellStyle name="Input 46 6 3" xfId="10924" xr:uid="{00000000-0005-0000-0000-000099380000}"/>
    <cellStyle name="Input 46 7" xfId="10925" xr:uid="{00000000-0005-0000-0000-00009A380000}"/>
    <cellStyle name="Input 46 8" xfId="10926" xr:uid="{00000000-0005-0000-0000-00009B380000}"/>
    <cellStyle name="Input 46 9" xfId="10927" xr:uid="{00000000-0005-0000-0000-00009C380000}"/>
    <cellStyle name="Input 47" xfId="10928" xr:uid="{00000000-0005-0000-0000-00009D380000}"/>
    <cellStyle name="Input 47 10" xfId="10929" xr:uid="{00000000-0005-0000-0000-00009E380000}"/>
    <cellStyle name="Input 47 2" xfId="10930" xr:uid="{00000000-0005-0000-0000-00009F380000}"/>
    <cellStyle name="Input 47 2 2" xfId="10931" xr:uid="{00000000-0005-0000-0000-0000A0380000}"/>
    <cellStyle name="Input 47 2 2 2" xfId="10932" xr:uid="{00000000-0005-0000-0000-0000A1380000}"/>
    <cellStyle name="Input 47 2 2 3" xfId="10933" xr:uid="{00000000-0005-0000-0000-0000A2380000}"/>
    <cellStyle name="Input 47 2 3" xfId="10934" xr:uid="{00000000-0005-0000-0000-0000A3380000}"/>
    <cellStyle name="Input 47 2 4" xfId="10935" xr:uid="{00000000-0005-0000-0000-0000A4380000}"/>
    <cellStyle name="Input 47 3" xfId="10936" xr:uid="{00000000-0005-0000-0000-0000A5380000}"/>
    <cellStyle name="Input 47 3 2" xfId="10937" xr:uid="{00000000-0005-0000-0000-0000A6380000}"/>
    <cellStyle name="Input 47 3 3" xfId="10938" xr:uid="{00000000-0005-0000-0000-0000A7380000}"/>
    <cellStyle name="Input 47 4" xfId="10939" xr:uid="{00000000-0005-0000-0000-0000A8380000}"/>
    <cellStyle name="Input 47 4 2" xfId="10940" xr:uid="{00000000-0005-0000-0000-0000A9380000}"/>
    <cellStyle name="Input 47 4 3" xfId="10941" xr:uid="{00000000-0005-0000-0000-0000AA380000}"/>
    <cellStyle name="Input 47 5" xfId="10942" xr:uid="{00000000-0005-0000-0000-0000AB380000}"/>
    <cellStyle name="Input 47 5 2" xfId="10943" xr:uid="{00000000-0005-0000-0000-0000AC380000}"/>
    <cellStyle name="Input 47 5 3" xfId="10944" xr:uid="{00000000-0005-0000-0000-0000AD380000}"/>
    <cellStyle name="Input 47 6" xfId="10945" xr:uid="{00000000-0005-0000-0000-0000AE380000}"/>
    <cellStyle name="Input 47 6 2" xfId="10946" xr:uid="{00000000-0005-0000-0000-0000AF380000}"/>
    <cellStyle name="Input 47 6 3" xfId="10947" xr:uid="{00000000-0005-0000-0000-0000B0380000}"/>
    <cellStyle name="Input 47 7" xfId="10948" xr:uid="{00000000-0005-0000-0000-0000B1380000}"/>
    <cellStyle name="Input 47 8" xfId="10949" xr:uid="{00000000-0005-0000-0000-0000B2380000}"/>
    <cellStyle name="Input 47 9" xfId="10950" xr:uid="{00000000-0005-0000-0000-0000B3380000}"/>
    <cellStyle name="Input 48" xfId="10951" xr:uid="{00000000-0005-0000-0000-0000B4380000}"/>
    <cellStyle name="Input 48 2" xfId="10952" xr:uid="{00000000-0005-0000-0000-0000B5380000}"/>
    <cellStyle name="Input 48 2 2" xfId="10953" xr:uid="{00000000-0005-0000-0000-0000B6380000}"/>
    <cellStyle name="Input 48 2 3" xfId="10954" xr:uid="{00000000-0005-0000-0000-0000B7380000}"/>
    <cellStyle name="Input 48 3" xfId="10955" xr:uid="{00000000-0005-0000-0000-0000B8380000}"/>
    <cellStyle name="Input 48 3 2" xfId="10956" xr:uid="{00000000-0005-0000-0000-0000B9380000}"/>
    <cellStyle name="Input 48 3 3" xfId="10957" xr:uid="{00000000-0005-0000-0000-0000BA380000}"/>
    <cellStyle name="Input 48 4" xfId="10958" xr:uid="{00000000-0005-0000-0000-0000BB380000}"/>
    <cellStyle name="Input 48 4 2" xfId="10959" xr:uid="{00000000-0005-0000-0000-0000BC380000}"/>
    <cellStyle name="Input 48 4 3" xfId="10960" xr:uid="{00000000-0005-0000-0000-0000BD380000}"/>
    <cellStyle name="Input 48 5" xfId="10961" xr:uid="{00000000-0005-0000-0000-0000BE380000}"/>
    <cellStyle name="Input 48 6" xfId="10962" xr:uid="{00000000-0005-0000-0000-0000BF380000}"/>
    <cellStyle name="Input 48 7" xfId="10963" xr:uid="{00000000-0005-0000-0000-0000C0380000}"/>
    <cellStyle name="Input 48 8" xfId="10964" xr:uid="{00000000-0005-0000-0000-0000C1380000}"/>
    <cellStyle name="Input 49" xfId="10965" xr:uid="{00000000-0005-0000-0000-0000C2380000}"/>
    <cellStyle name="Input 49 2" xfId="10966" xr:uid="{00000000-0005-0000-0000-0000C3380000}"/>
    <cellStyle name="Input 49 2 2" xfId="10967" xr:uid="{00000000-0005-0000-0000-0000C4380000}"/>
    <cellStyle name="Input 49 2 3" xfId="10968" xr:uid="{00000000-0005-0000-0000-0000C5380000}"/>
    <cellStyle name="Input 49 3" xfId="10969" xr:uid="{00000000-0005-0000-0000-0000C6380000}"/>
    <cellStyle name="Input 49 3 2" xfId="10970" xr:uid="{00000000-0005-0000-0000-0000C7380000}"/>
    <cellStyle name="Input 49 3 3" xfId="10971" xr:uid="{00000000-0005-0000-0000-0000C8380000}"/>
    <cellStyle name="Input 49 4" xfId="10972" xr:uid="{00000000-0005-0000-0000-0000C9380000}"/>
    <cellStyle name="Input 49 4 2" xfId="10973" xr:uid="{00000000-0005-0000-0000-0000CA380000}"/>
    <cellStyle name="Input 49 4 3" xfId="10974" xr:uid="{00000000-0005-0000-0000-0000CB380000}"/>
    <cellStyle name="Input 49 5" xfId="10975" xr:uid="{00000000-0005-0000-0000-0000CC380000}"/>
    <cellStyle name="Input 49 6" xfId="10976" xr:uid="{00000000-0005-0000-0000-0000CD380000}"/>
    <cellStyle name="Input 49 7" xfId="10977" xr:uid="{00000000-0005-0000-0000-0000CE380000}"/>
    <cellStyle name="Input 49 8" xfId="10978" xr:uid="{00000000-0005-0000-0000-0000CF380000}"/>
    <cellStyle name="Input 5" xfId="10979" xr:uid="{00000000-0005-0000-0000-0000D0380000}"/>
    <cellStyle name="Input 5 10" xfId="10980" xr:uid="{00000000-0005-0000-0000-0000D1380000}"/>
    <cellStyle name="Input 5 2" xfId="10981" xr:uid="{00000000-0005-0000-0000-0000D2380000}"/>
    <cellStyle name="Input 5 2 2" xfId="10982" xr:uid="{00000000-0005-0000-0000-0000D3380000}"/>
    <cellStyle name="Input 5 2 2 2" xfId="10983" xr:uid="{00000000-0005-0000-0000-0000D4380000}"/>
    <cellStyle name="Input 5 2 2 3" xfId="10984" xr:uid="{00000000-0005-0000-0000-0000D5380000}"/>
    <cellStyle name="Input 5 2 3" xfId="10985" xr:uid="{00000000-0005-0000-0000-0000D6380000}"/>
    <cellStyle name="Input 5 2 4" xfId="10986" xr:uid="{00000000-0005-0000-0000-0000D7380000}"/>
    <cellStyle name="Input 5 2 5" xfId="10987" xr:uid="{00000000-0005-0000-0000-0000D8380000}"/>
    <cellStyle name="Input 5 2 6" xfId="10988" xr:uid="{00000000-0005-0000-0000-0000D9380000}"/>
    <cellStyle name="Input 5 3" xfId="10989" xr:uid="{00000000-0005-0000-0000-0000DA380000}"/>
    <cellStyle name="Input 5 3 2" xfId="10990" xr:uid="{00000000-0005-0000-0000-0000DB380000}"/>
    <cellStyle name="Input 5 3 3" xfId="10991" xr:uid="{00000000-0005-0000-0000-0000DC380000}"/>
    <cellStyle name="Input 5 3 4" xfId="10992" xr:uid="{00000000-0005-0000-0000-0000DD380000}"/>
    <cellStyle name="Input 5 3 5" xfId="10993" xr:uid="{00000000-0005-0000-0000-0000DE380000}"/>
    <cellStyle name="Input 5 4" xfId="10994" xr:uid="{00000000-0005-0000-0000-0000DF380000}"/>
    <cellStyle name="Input 5 4 2" xfId="10995" xr:uid="{00000000-0005-0000-0000-0000E0380000}"/>
    <cellStyle name="Input 5 4 3" xfId="10996" xr:uid="{00000000-0005-0000-0000-0000E1380000}"/>
    <cellStyle name="Input 5 5" xfId="10997" xr:uid="{00000000-0005-0000-0000-0000E2380000}"/>
    <cellStyle name="Input 5 5 2" xfId="10998" xr:uid="{00000000-0005-0000-0000-0000E3380000}"/>
    <cellStyle name="Input 5 5 3" xfId="10999" xr:uid="{00000000-0005-0000-0000-0000E4380000}"/>
    <cellStyle name="Input 5 6" xfId="11000" xr:uid="{00000000-0005-0000-0000-0000E5380000}"/>
    <cellStyle name="Input 5 6 2" xfId="11001" xr:uid="{00000000-0005-0000-0000-0000E6380000}"/>
    <cellStyle name="Input 5 6 3" xfId="11002" xr:uid="{00000000-0005-0000-0000-0000E7380000}"/>
    <cellStyle name="Input 5 7" xfId="11003" xr:uid="{00000000-0005-0000-0000-0000E8380000}"/>
    <cellStyle name="Input 5 8" xfId="11004" xr:uid="{00000000-0005-0000-0000-0000E9380000}"/>
    <cellStyle name="Input 5 9" xfId="11005" xr:uid="{00000000-0005-0000-0000-0000EA380000}"/>
    <cellStyle name="Input 50" xfId="11006" xr:uid="{00000000-0005-0000-0000-0000EB380000}"/>
    <cellStyle name="Input 50 2" xfId="11007" xr:uid="{00000000-0005-0000-0000-0000EC380000}"/>
    <cellStyle name="Input 50 2 2" xfId="11008" xr:uid="{00000000-0005-0000-0000-0000ED380000}"/>
    <cellStyle name="Input 50 2 3" xfId="11009" xr:uid="{00000000-0005-0000-0000-0000EE380000}"/>
    <cellStyle name="Input 50 3" xfId="11010" xr:uid="{00000000-0005-0000-0000-0000EF380000}"/>
    <cellStyle name="Input 50 3 2" xfId="11011" xr:uid="{00000000-0005-0000-0000-0000F0380000}"/>
    <cellStyle name="Input 50 3 3" xfId="11012" xr:uid="{00000000-0005-0000-0000-0000F1380000}"/>
    <cellStyle name="Input 50 4" xfId="11013" xr:uid="{00000000-0005-0000-0000-0000F2380000}"/>
    <cellStyle name="Input 50 4 2" xfId="11014" xr:uid="{00000000-0005-0000-0000-0000F3380000}"/>
    <cellStyle name="Input 50 4 3" xfId="11015" xr:uid="{00000000-0005-0000-0000-0000F4380000}"/>
    <cellStyle name="Input 50 5" xfId="11016" xr:uid="{00000000-0005-0000-0000-0000F5380000}"/>
    <cellStyle name="Input 50 6" xfId="11017" xr:uid="{00000000-0005-0000-0000-0000F6380000}"/>
    <cellStyle name="Input 50 7" xfId="11018" xr:uid="{00000000-0005-0000-0000-0000F7380000}"/>
    <cellStyle name="Input 50 8" xfId="11019" xr:uid="{00000000-0005-0000-0000-0000F8380000}"/>
    <cellStyle name="Input 51" xfId="11020" xr:uid="{00000000-0005-0000-0000-0000F9380000}"/>
    <cellStyle name="Input 51 2" xfId="11021" xr:uid="{00000000-0005-0000-0000-0000FA380000}"/>
    <cellStyle name="Input 51 2 2" xfId="11022" xr:uid="{00000000-0005-0000-0000-0000FB380000}"/>
    <cellStyle name="Input 51 2 3" xfId="11023" xr:uid="{00000000-0005-0000-0000-0000FC380000}"/>
    <cellStyle name="Input 51 3" xfId="11024" xr:uid="{00000000-0005-0000-0000-0000FD380000}"/>
    <cellStyle name="Input 51 3 2" xfId="11025" xr:uid="{00000000-0005-0000-0000-0000FE380000}"/>
    <cellStyle name="Input 51 3 3" xfId="11026" xr:uid="{00000000-0005-0000-0000-0000FF380000}"/>
    <cellStyle name="Input 51 4" xfId="11027" xr:uid="{00000000-0005-0000-0000-000000390000}"/>
    <cellStyle name="Input 51 4 2" xfId="11028" xr:uid="{00000000-0005-0000-0000-000001390000}"/>
    <cellStyle name="Input 51 4 3" xfId="11029" xr:uid="{00000000-0005-0000-0000-000002390000}"/>
    <cellStyle name="Input 51 5" xfId="11030" xr:uid="{00000000-0005-0000-0000-000003390000}"/>
    <cellStyle name="Input 51 6" xfId="11031" xr:uid="{00000000-0005-0000-0000-000004390000}"/>
    <cellStyle name="Input 51 7" xfId="11032" xr:uid="{00000000-0005-0000-0000-000005390000}"/>
    <cellStyle name="Input 51 8" xfId="11033" xr:uid="{00000000-0005-0000-0000-000006390000}"/>
    <cellStyle name="Input 52" xfId="11034" xr:uid="{00000000-0005-0000-0000-000007390000}"/>
    <cellStyle name="Input 52 2" xfId="11035" xr:uid="{00000000-0005-0000-0000-000008390000}"/>
    <cellStyle name="Input 52 2 2" xfId="11036" xr:uid="{00000000-0005-0000-0000-000009390000}"/>
    <cellStyle name="Input 52 2 3" xfId="11037" xr:uid="{00000000-0005-0000-0000-00000A390000}"/>
    <cellStyle name="Input 52 3" xfId="11038" xr:uid="{00000000-0005-0000-0000-00000B390000}"/>
    <cellStyle name="Input 52 3 2" xfId="11039" xr:uid="{00000000-0005-0000-0000-00000C390000}"/>
    <cellStyle name="Input 52 3 3" xfId="11040" xr:uid="{00000000-0005-0000-0000-00000D390000}"/>
    <cellStyle name="Input 52 4" xfId="11041" xr:uid="{00000000-0005-0000-0000-00000E390000}"/>
    <cellStyle name="Input 52 4 2" xfId="11042" xr:uid="{00000000-0005-0000-0000-00000F390000}"/>
    <cellStyle name="Input 52 4 3" xfId="11043" xr:uid="{00000000-0005-0000-0000-000010390000}"/>
    <cellStyle name="Input 52 5" xfId="11044" xr:uid="{00000000-0005-0000-0000-000011390000}"/>
    <cellStyle name="Input 52 6" xfId="11045" xr:uid="{00000000-0005-0000-0000-000012390000}"/>
    <cellStyle name="Input 52 7" xfId="11046" xr:uid="{00000000-0005-0000-0000-000013390000}"/>
    <cellStyle name="Input 52 8" xfId="11047" xr:uid="{00000000-0005-0000-0000-000014390000}"/>
    <cellStyle name="Input 53" xfId="11048" xr:uid="{00000000-0005-0000-0000-000015390000}"/>
    <cellStyle name="Input 53 2" xfId="11049" xr:uid="{00000000-0005-0000-0000-000016390000}"/>
    <cellStyle name="Input 53 2 2" xfId="11050" xr:uid="{00000000-0005-0000-0000-000017390000}"/>
    <cellStyle name="Input 53 2 3" xfId="11051" xr:uid="{00000000-0005-0000-0000-000018390000}"/>
    <cellStyle name="Input 53 3" xfId="11052" xr:uid="{00000000-0005-0000-0000-000019390000}"/>
    <cellStyle name="Input 53 3 2" xfId="11053" xr:uid="{00000000-0005-0000-0000-00001A390000}"/>
    <cellStyle name="Input 53 3 3" xfId="11054" xr:uid="{00000000-0005-0000-0000-00001B390000}"/>
    <cellStyle name="Input 53 4" xfId="11055" xr:uid="{00000000-0005-0000-0000-00001C390000}"/>
    <cellStyle name="Input 53 4 2" xfId="11056" xr:uid="{00000000-0005-0000-0000-00001D390000}"/>
    <cellStyle name="Input 53 4 3" xfId="11057" xr:uid="{00000000-0005-0000-0000-00001E390000}"/>
    <cellStyle name="Input 53 5" xfId="11058" xr:uid="{00000000-0005-0000-0000-00001F390000}"/>
    <cellStyle name="Input 53 6" xfId="11059" xr:uid="{00000000-0005-0000-0000-000020390000}"/>
    <cellStyle name="Input 53 7" xfId="11060" xr:uid="{00000000-0005-0000-0000-000021390000}"/>
    <cellStyle name="Input 53 8" xfId="11061" xr:uid="{00000000-0005-0000-0000-000022390000}"/>
    <cellStyle name="Input 54" xfId="11062" xr:uid="{00000000-0005-0000-0000-000023390000}"/>
    <cellStyle name="Input 54 2" xfId="11063" xr:uid="{00000000-0005-0000-0000-000024390000}"/>
    <cellStyle name="Input 54 2 2" xfId="11064" xr:uid="{00000000-0005-0000-0000-000025390000}"/>
    <cellStyle name="Input 54 2 3" xfId="11065" xr:uid="{00000000-0005-0000-0000-000026390000}"/>
    <cellStyle name="Input 54 3" xfId="11066" xr:uid="{00000000-0005-0000-0000-000027390000}"/>
    <cellStyle name="Input 54 3 2" xfId="11067" xr:uid="{00000000-0005-0000-0000-000028390000}"/>
    <cellStyle name="Input 54 3 3" xfId="11068" xr:uid="{00000000-0005-0000-0000-000029390000}"/>
    <cellStyle name="Input 54 4" xfId="11069" xr:uid="{00000000-0005-0000-0000-00002A390000}"/>
    <cellStyle name="Input 54 5" xfId="11070" xr:uid="{00000000-0005-0000-0000-00002B390000}"/>
    <cellStyle name="Input 54 6" xfId="11071" xr:uid="{00000000-0005-0000-0000-00002C390000}"/>
    <cellStyle name="Input 54 7" xfId="11072" xr:uid="{00000000-0005-0000-0000-00002D390000}"/>
    <cellStyle name="Input 54 8" xfId="11073" xr:uid="{00000000-0005-0000-0000-00002E390000}"/>
    <cellStyle name="Input 55" xfId="11074" xr:uid="{00000000-0005-0000-0000-00002F390000}"/>
    <cellStyle name="Input 55 2" xfId="11075" xr:uid="{00000000-0005-0000-0000-000030390000}"/>
    <cellStyle name="Input 55 2 2" xfId="11076" xr:uid="{00000000-0005-0000-0000-000031390000}"/>
    <cellStyle name="Input 55 2 3" xfId="11077" xr:uid="{00000000-0005-0000-0000-000032390000}"/>
    <cellStyle name="Input 55 3" xfId="11078" xr:uid="{00000000-0005-0000-0000-000033390000}"/>
    <cellStyle name="Input 55 3 2" xfId="11079" xr:uid="{00000000-0005-0000-0000-000034390000}"/>
    <cellStyle name="Input 55 3 3" xfId="11080" xr:uid="{00000000-0005-0000-0000-000035390000}"/>
    <cellStyle name="Input 55 4" xfId="11081" xr:uid="{00000000-0005-0000-0000-000036390000}"/>
    <cellStyle name="Input 55 5" xfId="11082" xr:uid="{00000000-0005-0000-0000-000037390000}"/>
    <cellStyle name="Input 55 6" xfId="11083" xr:uid="{00000000-0005-0000-0000-000038390000}"/>
    <cellStyle name="Input 55 7" xfId="11084" xr:uid="{00000000-0005-0000-0000-000039390000}"/>
    <cellStyle name="Input 55 8" xfId="11085" xr:uid="{00000000-0005-0000-0000-00003A390000}"/>
    <cellStyle name="Input 56" xfId="11086" xr:uid="{00000000-0005-0000-0000-00003B390000}"/>
    <cellStyle name="Input 56 2" xfId="11087" xr:uid="{00000000-0005-0000-0000-00003C390000}"/>
    <cellStyle name="Input 56 2 2" xfId="11088" xr:uid="{00000000-0005-0000-0000-00003D390000}"/>
    <cellStyle name="Input 56 2 3" xfId="11089" xr:uid="{00000000-0005-0000-0000-00003E390000}"/>
    <cellStyle name="Input 56 3" xfId="11090" xr:uid="{00000000-0005-0000-0000-00003F390000}"/>
    <cellStyle name="Input 56 3 2" xfId="11091" xr:uid="{00000000-0005-0000-0000-000040390000}"/>
    <cellStyle name="Input 56 3 3" xfId="11092" xr:uid="{00000000-0005-0000-0000-000041390000}"/>
    <cellStyle name="Input 56 4" xfId="11093" xr:uid="{00000000-0005-0000-0000-000042390000}"/>
    <cellStyle name="Input 56 5" xfId="11094" xr:uid="{00000000-0005-0000-0000-000043390000}"/>
    <cellStyle name="Input 56 6" xfId="11095" xr:uid="{00000000-0005-0000-0000-000044390000}"/>
    <cellStyle name="Input 56 7" xfId="11096" xr:uid="{00000000-0005-0000-0000-000045390000}"/>
    <cellStyle name="Input 56 8" xfId="11097" xr:uid="{00000000-0005-0000-0000-000046390000}"/>
    <cellStyle name="Input 57" xfId="11098" xr:uid="{00000000-0005-0000-0000-000047390000}"/>
    <cellStyle name="Input 57 2" xfId="11099" xr:uid="{00000000-0005-0000-0000-000048390000}"/>
    <cellStyle name="Input 57 2 2" xfId="11100" xr:uid="{00000000-0005-0000-0000-000049390000}"/>
    <cellStyle name="Input 57 2 3" xfId="11101" xr:uid="{00000000-0005-0000-0000-00004A390000}"/>
    <cellStyle name="Input 57 3" xfId="11102" xr:uid="{00000000-0005-0000-0000-00004B390000}"/>
    <cellStyle name="Input 57 4" xfId="11103" xr:uid="{00000000-0005-0000-0000-00004C390000}"/>
    <cellStyle name="Input 57 5" xfId="11104" xr:uid="{00000000-0005-0000-0000-00004D390000}"/>
    <cellStyle name="Input 57 6" xfId="11105" xr:uid="{00000000-0005-0000-0000-00004E390000}"/>
    <cellStyle name="Input 57 7" xfId="11106" xr:uid="{00000000-0005-0000-0000-00004F390000}"/>
    <cellStyle name="Input 58" xfId="11107" xr:uid="{00000000-0005-0000-0000-000050390000}"/>
    <cellStyle name="Input 58 2" xfId="11108" xr:uid="{00000000-0005-0000-0000-000051390000}"/>
    <cellStyle name="Input 58 2 2" xfId="11109" xr:uid="{00000000-0005-0000-0000-000052390000}"/>
    <cellStyle name="Input 58 2 3" xfId="11110" xr:uid="{00000000-0005-0000-0000-000053390000}"/>
    <cellStyle name="Input 58 3" xfId="11111" xr:uid="{00000000-0005-0000-0000-000054390000}"/>
    <cellStyle name="Input 58 4" xfId="11112" xr:uid="{00000000-0005-0000-0000-000055390000}"/>
    <cellStyle name="Input 58 5" xfId="11113" xr:uid="{00000000-0005-0000-0000-000056390000}"/>
    <cellStyle name="Input 58 6" xfId="11114" xr:uid="{00000000-0005-0000-0000-000057390000}"/>
    <cellStyle name="Input 58 7" xfId="11115" xr:uid="{00000000-0005-0000-0000-000058390000}"/>
    <cellStyle name="Input 59" xfId="11116" xr:uid="{00000000-0005-0000-0000-000059390000}"/>
    <cellStyle name="Input 59 2" xfId="11117" xr:uid="{00000000-0005-0000-0000-00005A390000}"/>
    <cellStyle name="Input 59 2 2" xfId="11118" xr:uid="{00000000-0005-0000-0000-00005B390000}"/>
    <cellStyle name="Input 59 2 3" xfId="11119" xr:uid="{00000000-0005-0000-0000-00005C390000}"/>
    <cellStyle name="Input 59 3" xfId="11120" xr:uid="{00000000-0005-0000-0000-00005D390000}"/>
    <cellStyle name="Input 59 4" xfId="11121" xr:uid="{00000000-0005-0000-0000-00005E390000}"/>
    <cellStyle name="Input 59 5" xfId="11122" xr:uid="{00000000-0005-0000-0000-00005F390000}"/>
    <cellStyle name="Input 6" xfId="11123" xr:uid="{00000000-0005-0000-0000-000060390000}"/>
    <cellStyle name="Input 6 10" xfId="11124" xr:uid="{00000000-0005-0000-0000-000061390000}"/>
    <cellStyle name="Input 6 2" xfId="11125" xr:uid="{00000000-0005-0000-0000-000062390000}"/>
    <cellStyle name="Input 6 2 2" xfId="11126" xr:uid="{00000000-0005-0000-0000-000063390000}"/>
    <cellStyle name="Input 6 2 2 2" xfId="11127" xr:uid="{00000000-0005-0000-0000-000064390000}"/>
    <cellStyle name="Input 6 2 2 3" xfId="11128" xr:uid="{00000000-0005-0000-0000-000065390000}"/>
    <cellStyle name="Input 6 2 3" xfId="11129" xr:uid="{00000000-0005-0000-0000-000066390000}"/>
    <cellStyle name="Input 6 2 4" xfId="11130" xr:uid="{00000000-0005-0000-0000-000067390000}"/>
    <cellStyle name="Input 6 2 5" xfId="11131" xr:uid="{00000000-0005-0000-0000-000068390000}"/>
    <cellStyle name="Input 6 2 6" xfId="11132" xr:uid="{00000000-0005-0000-0000-000069390000}"/>
    <cellStyle name="Input 6 3" xfId="11133" xr:uid="{00000000-0005-0000-0000-00006A390000}"/>
    <cellStyle name="Input 6 3 2" xfId="11134" xr:uid="{00000000-0005-0000-0000-00006B390000}"/>
    <cellStyle name="Input 6 3 3" xfId="11135" xr:uid="{00000000-0005-0000-0000-00006C390000}"/>
    <cellStyle name="Input 6 3 4" xfId="11136" xr:uid="{00000000-0005-0000-0000-00006D390000}"/>
    <cellStyle name="Input 6 3 5" xfId="11137" xr:uid="{00000000-0005-0000-0000-00006E390000}"/>
    <cellStyle name="Input 6 4" xfId="11138" xr:uid="{00000000-0005-0000-0000-00006F390000}"/>
    <cellStyle name="Input 6 4 2" xfId="11139" xr:uid="{00000000-0005-0000-0000-000070390000}"/>
    <cellStyle name="Input 6 4 3" xfId="11140" xr:uid="{00000000-0005-0000-0000-000071390000}"/>
    <cellStyle name="Input 6 5" xfId="11141" xr:uid="{00000000-0005-0000-0000-000072390000}"/>
    <cellStyle name="Input 6 5 2" xfId="11142" xr:uid="{00000000-0005-0000-0000-000073390000}"/>
    <cellStyle name="Input 6 5 3" xfId="11143" xr:uid="{00000000-0005-0000-0000-000074390000}"/>
    <cellStyle name="Input 6 6" xfId="11144" xr:uid="{00000000-0005-0000-0000-000075390000}"/>
    <cellStyle name="Input 6 6 2" xfId="11145" xr:uid="{00000000-0005-0000-0000-000076390000}"/>
    <cellStyle name="Input 6 6 3" xfId="11146" xr:uid="{00000000-0005-0000-0000-000077390000}"/>
    <cellStyle name="Input 6 7" xfId="11147" xr:uid="{00000000-0005-0000-0000-000078390000}"/>
    <cellStyle name="Input 6 8" xfId="11148" xr:uid="{00000000-0005-0000-0000-000079390000}"/>
    <cellStyle name="Input 6 9" xfId="11149" xr:uid="{00000000-0005-0000-0000-00007A390000}"/>
    <cellStyle name="Input 60" xfId="11150" xr:uid="{00000000-0005-0000-0000-00007B390000}"/>
    <cellStyle name="Input 60 2" xfId="11151" xr:uid="{00000000-0005-0000-0000-00007C390000}"/>
    <cellStyle name="Input 60 2 2" xfId="11152" xr:uid="{00000000-0005-0000-0000-00007D390000}"/>
    <cellStyle name="Input 60 2 3" xfId="11153" xr:uid="{00000000-0005-0000-0000-00007E390000}"/>
    <cellStyle name="Input 60 3" xfId="11154" xr:uid="{00000000-0005-0000-0000-00007F390000}"/>
    <cellStyle name="Input 60 4" xfId="11155" xr:uid="{00000000-0005-0000-0000-000080390000}"/>
    <cellStyle name="Input 60 5" xfId="11156" xr:uid="{00000000-0005-0000-0000-000081390000}"/>
    <cellStyle name="Input 61" xfId="11157" xr:uid="{00000000-0005-0000-0000-000082390000}"/>
    <cellStyle name="Input 61 2" xfId="11158" xr:uid="{00000000-0005-0000-0000-000083390000}"/>
    <cellStyle name="Input 61 2 2" xfId="11159" xr:uid="{00000000-0005-0000-0000-000084390000}"/>
    <cellStyle name="Input 61 2 3" xfId="11160" xr:uid="{00000000-0005-0000-0000-000085390000}"/>
    <cellStyle name="Input 61 3" xfId="11161" xr:uid="{00000000-0005-0000-0000-000086390000}"/>
    <cellStyle name="Input 61 4" xfId="11162" xr:uid="{00000000-0005-0000-0000-000087390000}"/>
    <cellStyle name="Input 61 5" xfId="11163" xr:uid="{00000000-0005-0000-0000-000088390000}"/>
    <cellStyle name="Input 62" xfId="11164" xr:uid="{00000000-0005-0000-0000-000089390000}"/>
    <cellStyle name="Input 62 2" xfId="11165" xr:uid="{00000000-0005-0000-0000-00008A390000}"/>
    <cellStyle name="Input 62 2 2" xfId="11166" xr:uid="{00000000-0005-0000-0000-00008B390000}"/>
    <cellStyle name="Input 62 2 3" xfId="11167" xr:uid="{00000000-0005-0000-0000-00008C390000}"/>
    <cellStyle name="Input 62 3" xfId="11168" xr:uid="{00000000-0005-0000-0000-00008D390000}"/>
    <cellStyle name="Input 62 4" xfId="11169" xr:uid="{00000000-0005-0000-0000-00008E390000}"/>
    <cellStyle name="Input 62 5" xfId="11170" xr:uid="{00000000-0005-0000-0000-00008F390000}"/>
    <cellStyle name="Input 63" xfId="11171" xr:uid="{00000000-0005-0000-0000-000090390000}"/>
    <cellStyle name="Input 63 2" xfId="11172" xr:uid="{00000000-0005-0000-0000-000091390000}"/>
    <cellStyle name="Input 63 2 2" xfId="11173" xr:uid="{00000000-0005-0000-0000-000092390000}"/>
    <cellStyle name="Input 63 2 3" xfId="11174" xr:uid="{00000000-0005-0000-0000-000093390000}"/>
    <cellStyle name="Input 63 3" xfId="11175" xr:uid="{00000000-0005-0000-0000-000094390000}"/>
    <cellStyle name="Input 63 4" xfId="11176" xr:uid="{00000000-0005-0000-0000-000095390000}"/>
    <cellStyle name="Input 63 5" xfId="11177" xr:uid="{00000000-0005-0000-0000-000096390000}"/>
    <cellStyle name="Input 64" xfId="11178" xr:uid="{00000000-0005-0000-0000-000097390000}"/>
    <cellStyle name="Input 64 2" xfId="11179" xr:uid="{00000000-0005-0000-0000-000098390000}"/>
    <cellStyle name="Input 64 2 2" xfId="11180" xr:uid="{00000000-0005-0000-0000-000099390000}"/>
    <cellStyle name="Input 64 2 3" xfId="11181" xr:uid="{00000000-0005-0000-0000-00009A390000}"/>
    <cellStyle name="Input 64 3" xfId="11182" xr:uid="{00000000-0005-0000-0000-00009B390000}"/>
    <cellStyle name="Input 64 4" xfId="11183" xr:uid="{00000000-0005-0000-0000-00009C390000}"/>
    <cellStyle name="Input 64 5" xfId="11184" xr:uid="{00000000-0005-0000-0000-00009D390000}"/>
    <cellStyle name="Input 65" xfId="11185" xr:uid="{00000000-0005-0000-0000-00009E390000}"/>
    <cellStyle name="Input 65 2" xfId="11186" xr:uid="{00000000-0005-0000-0000-00009F390000}"/>
    <cellStyle name="Input 65 2 2" xfId="11187" xr:uid="{00000000-0005-0000-0000-0000A0390000}"/>
    <cellStyle name="Input 65 2 3" xfId="11188" xr:uid="{00000000-0005-0000-0000-0000A1390000}"/>
    <cellStyle name="Input 65 3" xfId="11189" xr:uid="{00000000-0005-0000-0000-0000A2390000}"/>
    <cellStyle name="Input 65 4" xfId="11190" xr:uid="{00000000-0005-0000-0000-0000A3390000}"/>
    <cellStyle name="Input 65 5" xfId="11191" xr:uid="{00000000-0005-0000-0000-0000A4390000}"/>
    <cellStyle name="Input 66" xfId="11192" xr:uid="{00000000-0005-0000-0000-0000A5390000}"/>
    <cellStyle name="Input 66 2" xfId="11193" xr:uid="{00000000-0005-0000-0000-0000A6390000}"/>
    <cellStyle name="Input 66 2 2" xfId="11194" xr:uid="{00000000-0005-0000-0000-0000A7390000}"/>
    <cellStyle name="Input 66 2 3" xfId="11195" xr:uid="{00000000-0005-0000-0000-0000A8390000}"/>
    <cellStyle name="Input 66 3" xfId="11196" xr:uid="{00000000-0005-0000-0000-0000A9390000}"/>
    <cellStyle name="Input 66 4" xfId="11197" xr:uid="{00000000-0005-0000-0000-0000AA390000}"/>
    <cellStyle name="Input 66 5" xfId="11198" xr:uid="{00000000-0005-0000-0000-0000AB390000}"/>
    <cellStyle name="Input 67" xfId="11199" xr:uid="{00000000-0005-0000-0000-0000AC390000}"/>
    <cellStyle name="Input 67 2" xfId="11200" xr:uid="{00000000-0005-0000-0000-0000AD390000}"/>
    <cellStyle name="Input 67 2 2" xfId="11201" xr:uid="{00000000-0005-0000-0000-0000AE390000}"/>
    <cellStyle name="Input 67 2 3" xfId="11202" xr:uid="{00000000-0005-0000-0000-0000AF390000}"/>
    <cellStyle name="Input 67 3" xfId="11203" xr:uid="{00000000-0005-0000-0000-0000B0390000}"/>
    <cellStyle name="Input 67 4" xfId="11204" xr:uid="{00000000-0005-0000-0000-0000B1390000}"/>
    <cellStyle name="Input 67 5" xfId="11205" xr:uid="{00000000-0005-0000-0000-0000B2390000}"/>
    <cellStyle name="Input 68" xfId="11206" xr:uid="{00000000-0005-0000-0000-0000B3390000}"/>
    <cellStyle name="Input 68 2" xfId="11207" xr:uid="{00000000-0005-0000-0000-0000B4390000}"/>
    <cellStyle name="Input 68 2 2" xfId="11208" xr:uid="{00000000-0005-0000-0000-0000B5390000}"/>
    <cellStyle name="Input 68 2 3" xfId="11209" xr:uid="{00000000-0005-0000-0000-0000B6390000}"/>
    <cellStyle name="Input 68 3" xfId="11210" xr:uid="{00000000-0005-0000-0000-0000B7390000}"/>
    <cellStyle name="Input 68 4" xfId="11211" xr:uid="{00000000-0005-0000-0000-0000B8390000}"/>
    <cellStyle name="Input 68 5" xfId="11212" xr:uid="{00000000-0005-0000-0000-0000B9390000}"/>
    <cellStyle name="Input 69" xfId="11213" xr:uid="{00000000-0005-0000-0000-0000BA390000}"/>
    <cellStyle name="Input 69 2" xfId="11214" xr:uid="{00000000-0005-0000-0000-0000BB390000}"/>
    <cellStyle name="Input 69 2 2" xfId="11215" xr:uid="{00000000-0005-0000-0000-0000BC390000}"/>
    <cellStyle name="Input 69 2 3" xfId="11216" xr:uid="{00000000-0005-0000-0000-0000BD390000}"/>
    <cellStyle name="Input 69 3" xfId="11217" xr:uid="{00000000-0005-0000-0000-0000BE390000}"/>
    <cellStyle name="Input 69 4" xfId="11218" xr:uid="{00000000-0005-0000-0000-0000BF390000}"/>
    <cellStyle name="Input 69 5" xfId="11219" xr:uid="{00000000-0005-0000-0000-0000C0390000}"/>
    <cellStyle name="Input 7" xfId="11220" xr:uid="{00000000-0005-0000-0000-0000C1390000}"/>
    <cellStyle name="Input 7 10" xfId="11221" xr:uid="{00000000-0005-0000-0000-0000C2390000}"/>
    <cellStyle name="Input 7 2" xfId="11222" xr:uid="{00000000-0005-0000-0000-0000C3390000}"/>
    <cellStyle name="Input 7 2 2" xfId="11223" xr:uid="{00000000-0005-0000-0000-0000C4390000}"/>
    <cellStyle name="Input 7 2 2 2" xfId="11224" xr:uid="{00000000-0005-0000-0000-0000C5390000}"/>
    <cellStyle name="Input 7 2 2 3" xfId="11225" xr:uid="{00000000-0005-0000-0000-0000C6390000}"/>
    <cellStyle name="Input 7 2 3" xfId="11226" xr:uid="{00000000-0005-0000-0000-0000C7390000}"/>
    <cellStyle name="Input 7 2 4" xfId="11227" xr:uid="{00000000-0005-0000-0000-0000C8390000}"/>
    <cellStyle name="Input 7 3" xfId="11228" xr:uid="{00000000-0005-0000-0000-0000C9390000}"/>
    <cellStyle name="Input 7 3 2" xfId="11229" xr:uid="{00000000-0005-0000-0000-0000CA390000}"/>
    <cellStyle name="Input 7 3 3" xfId="11230" xr:uid="{00000000-0005-0000-0000-0000CB390000}"/>
    <cellStyle name="Input 7 4" xfId="11231" xr:uid="{00000000-0005-0000-0000-0000CC390000}"/>
    <cellStyle name="Input 7 4 2" xfId="11232" xr:uid="{00000000-0005-0000-0000-0000CD390000}"/>
    <cellStyle name="Input 7 4 3" xfId="11233" xr:uid="{00000000-0005-0000-0000-0000CE390000}"/>
    <cellStyle name="Input 7 5" xfId="11234" xr:uid="{00000000-0005-0000-0000-0000CF390000}"/>
    <cellStyle name="Input 7 5 2" xfId="11235" xr:uid="{00000000-0005-0000-0000-0000D0390000}"/>
    <cellStyle name="Input 7 5 3" xfId="11236" xr:uid="{00000000-0005-0000-0000-0000D1390000}"/>
    <cellStyle name="Input 7 6" xfId="11237" xr:uid="{00000000-0005-0000-0000-0000D2390000}"/>
    <cellStyle name="Input 7 6 2" xfId="11238" xr:uid="{00000000-0005-0000-0000-0000D3390000}"/>
    <cellStyle name="Input 7 6 3" xfId="11239" xr:uid="{00000000-0005-0000-0000-0000D4390000}"/>
    <cellStyle name="Input 7 7" xfId="11240" xr:uid="{00000000-0005-0000-0000-0000D5390000}"/>
    <cellStyle name="Input 7 8" xfId="11241" xr:uid="{00000000-0005-0000-0000-0000D6390000}"/>
    <cellStyle name="Input 7 9" xfId="11242" xr:uid="{00000000-0005-0000-0000-0000D7390000}"/>
    <cellStyle name="Input 70" xfId="11243" xr:uid="{00000000-0005-0000-0000-0000D8390000}"/>
    <cellStyle name="Input 70 2" xfId="11244" xr:uid="{00000000-0005-0000-0000-0000D9390000}"/>
    <cellStyle name="Input 70 2 2" xfId="11245" xr:uid="{00000000-0005-0000-0000-0000DA390000}"/>
    <cellStyle name="Input 70 2 3" xfId="11246" xr:uid="{00000000-0005-0000-0000-0000DB390000}"/>
    <cellStyle name="Input 70 3" xfId="11247" xr:uid="{00000000-0005-0000-0000-0000DC390000}"/>
    <cellStyle name="Input 70 4" xfId="11248" xr:uid="{00000000-0005-0000-0000-0000DD390000}"/>
    <cellStyle name="Input 70 5" xfId="11249" xr:uid="{00000000-0005-0000-0000-0000DE390000}"/>
    <cellStyle name="Input 71" xfId="11250" xr:uid="{00000000-0005-0000-0000-0000DF390000}"/>
    <cellStyle name="Input 71 2" xfId="11251" xr:uid="{00000000-0005-0000-0000-0000E0390000}"/>
    <cellStyle name="Input 71 2 2" xfId="11252" xr:uid="{00000000-0005-0000-0000-0000E1390000}"/>
    <cellStyle name="Input 71 2 3" xfId="11253" xr:uid="{00000000-0005-0000-0000-0000E2390000}"/>
    <cellStyle name="Input 71 3" xfId="11254" xr:uid="{00000000-0005-0000-0000-0000E3390000}"/>
    <cellStyle name="Input 71 4" xfId="11255" xr:uid="{00000000-0005-0000-0000-0000E4390000}"/>
    <cellStyle name="Input 71 5" xfId="11256" xr:uid="{00000000-0005-0000-0000-0000E5390000}"/>
    <cellStyle name="Input 72" xfId="11257" xr:uid="{00000000-0005-0000-0000-0000E6390000}"/>
    <cellStyle name="Input 72 2" xfId="11258" xr:uid="{00000000-0005-0000-0000-0000E7390000}"/>
    <cellStyle name="Input 72 2 2" xfId="11259" xr:uid="{00000000-0005-0000-0000-0000E8390000}"/>
    <cellStyle name="Input 72 2 3" xfId="11260" xr:uid="{00000000-0005-0000-0000-0000E9390000}"/>
    <cellStyle name="Input 72 3" xfId="11261" xr:uid="{00000000-0005-0000-0000-0000EA390000}"/>
    <cellStyle name="Input 72 4" xfId="11262" xr:uid="{00000000-0005-0000-0000-0000EB390000}"/>
    <cellStyle name="Input 72 5" xfId="11263" xr:uid="{00000000-0005-0000-0000-0000EC390000}"/>
    <cellStyle name="Input 73" xfId="11264" xr:uid="{00000000-0005-0000-0000-0000ED390000}"/>
    <cellStyle name="Input 73 2" xfId="11265" xr:uid="{00000000-0005-0000-0000-0000EE390000}"/>
    <cellStyle name="Input 73 2 2" xfId="11266" xr:uid="{00000000-0005-0000-0000-0000EF390000}"/>
    <cellStyle name="Input 73 2 3" xfId="11267" xr:uid="{00000000-0005-0000-0000-0000F0390000}"/>
    <cellStyle name="Input 73 3" xfId="11268" xr:uid="{00000000-0005-0000-0000-0000F1390000}"/>
    <cellStyle name="Input 73 4" xfId="11269" xr:uid="{00000000-0005-0000-0000-0000F2390000}"/>
    <cellStyle name="Input 73 5" xfId="11270" xr:uid="{00000000-0005-0000-0000-0000F3390000}"/>
    <cellStyle name="Input 74" xfId="11271" xr:uid="{00000000-0005-0000-0000-0000F4390000}"/>
    <cellStyle name="Input 74 2" xfId="11272" xr:uid="{00000000-0005-0000-0000-0000F5390000}"/>
    <cellStyle name="Input 74 2 2" xfId="11273" xr:uid="{00000000-0005-0000-0000-0000F6390000}"/>
    <cellStyle name="Input 74 2 3" xfId="11274" xr:uid="{00000000-0005-0000-0000-0000F7390000}"/>
    <cellStyle name="Input 74 3" xfId="11275" xr:uid="{00000000-0005-0000-0000-0000F8390000}"/>
    <cellStyle name="Input 74 4" xfId="11276" xr:uid="{00000000-0005-0000-0000-0000F9390000}"/>
    <cellStyle name="Input 74 5" xfId="11277" xr:uid="{00000000-0005-0000-0000-0000FA390000}"/>
    <cellStyle name="Input 75" xfId="11278" xr:uid="{00000000-0005-0000-0000-0000FB390000}"/>
    <cellStyle name="Input 75 2" xfId="11279" xr:uid="{00000000-0005-0000-0000-0000FC390000}"/>
    <cellStyle name="Input 75 2 2" xfId="11280" xr:uid="{00000000-0005-0000-0000-0000FD390000}"/>
    <cellStyle name="Input 75 2 3" xfId="11281" xr:uid="{00000000-0005-0000-0000-0000FE390000}"/>
    <cellStyle name="Input 75 3" xfId="11282" xr:uid="{00000000-0005-0000-0000-0000FF390000}"/>
    <cellStyle name="Input 75 4" xfId="11283" xr:uid="{00000000-0005-0000-0000-0000003A0000}"/>
    <cellStyle name="Input 75 5" xfId="11284" xr:uid="{00000000-0005-0000-0000-0000013A0000}"/>
    <cellStyle name="Input 76" xfId="11285" xr:uid="{00000000-0005-0000-0000-0000023A0000}"/>
    <cellStyle name="Input 76 2" xfId="11286" xr:uid="{00000000-0005-0000-0000-0000033A0000}"/>
    <cellStyle name="Input 76 2 2" xfId="11287" xr:uid="{00000000-0005-0000-0000-0000043A0000}"/>
    <cellStyle name="Input 76 2 3" xfId="11288" xr:uid="{00000000-0005-0000-0000-0000053A0000}"/>
    <cellStyle name="Input 76 3" xfId="11289" xr:uid="{00000000-0005-0000-0000-0000063A0000}"/>
    <cellStyle name="Input 76 4" xfId="11290" xr:uid="{00000000-0005-0000-0000-0000073A0000}"/>
    <cellStyle name="Input 76 5" xfId="11291" xr:uid="{00000000-0005-0000-0000-0000083A0000}"/>
    <cellStyle name="Input 77" xfId="11292" xr:uid="{00000000-0005-0000-0000-0000093A0000}"/>
    <cellStyle name="Input 77 2" xfId="11293" xr:uid="{00000000-0005-0000-0000-00000A3A0000}"/>
    <cellStyle name="Input 77 2 2" xfId="11294" xr:uid="{00000000-0005-0000-0000-00000B3A0000}"/>
    <cellStyle name="Input 77 2 3" xfId="11295" xr:uid="{00000000-0005-0000-0000-00000C3A0000}"/>
    <cellStyle name="Input 77 3" xfId="11296" xr:uid="{00000000-0005-0000-0000-00000D3A0000}"/>
    <cellStyle name="Input 77 4" xfId="11297" xr:uid="{00000000-0005-0000-0000-00000E3A0000}"/>
    <cellStyle name="Input 77 5" xfId="11298" xr:uid="{00000000-0005-0000-0000-00000F3A0000}"/>
    <cellStyle name="Input 78" xfId="11299" xr:uid="{00000000-0005-0000-0000-0000103A0000}"/>
    <cellStyle name="Input 78 2" xfId="11300" xr:uid="{00000000-0005-0000-0000-0000113A0000}"/>
    <cellStyle name="Input 78 3" xfId="11301" xr:uid="{00000000-0005-0000-0000-0000123A0000}"/>
    <cellStyle name="Input 79" xfId="11302" xr:uid="{00000000-0005-0000-0000-0000133A0000}"/>
    <cellStyle name="Input 79 2" xfId="11303" xr:uid="{00000000-0005-0000-0000-0000143A0000}"/>
    <cellStyle name="Input 79 3" xfId="11304" xr:uid="{00000000-0005-0000-0000-0000153A0000}"/>
    <cellStyle name="Input 8" xfId="11305" xr:uid="{00000000-0005-0000-0000-0000163A0000}"/>
    <cellStyle name="Input 8 10" xfId="11306" xr:uid="{00000000-0005-0000-0000-0000173A0000}"/>
    <cellStyle name="Input 8 2" xfId="11307" xr:uid="{00000000-0005-0000-0000-0000183A0000}"/>
    <cellStyle name="Input 8 2 2" xfId="11308" xr:uid="{00000000-0005-0000-0000-0000193A0000}"/>
    <cellStyle name="Input 8 2 2 2" xfId="11309" xr:uid="{00000000-0005-0000-0000-00001A3A0000}"/>
    <cellStyle name="Input 8 2 2 3" xfId="11310" xr:uid="{00000000-0005-0000-0000-00001B3A0000}"/>
    <cellStyle name="Input 8 2 3" xfId="11311" xr:uid="{00000000-0005-0000-0000-00001C3A0000}"/>
    <cellStyle name="Input 8 2 4" xfId="11312" xr:uid="{00000000-0005-0000-0000-00001D3A0000}"/>
    <cellStyle name="Input 8 3" xfId="11313" xr:uid="{00000000-0005-0000-0000-00001E3A0000}"/>
    <cellStyle name="Input 8 3 2" xfId="11314" xr:uid="{00000000-0005-0000-0000-00001F3A0000}"/>
    <cellStyle name="Input 8 3 3" xfId="11315" xr:uid="{00000000-0005-0000-0000-0000203A0000}"/>
    <cellStyle name="Input 8 4" xfId="11316" xr:uid="{00000000-0005-0000-0000-0000213A0000}"/>
    <cellStyle name="Input 8 4 2" xfId="11317" xr:uid="{00000000-0005-0000-0000-0000223A0000}"/>
    <cellStyle name="Input 8 4 3" xfId="11318" xr:uid="{00000000-0005-0000-0000-0000233A0000}"/>
    <cellStyle name="Input 8 5" xfId="11319" xr:uid="{00000000-0005-0000-0000-0000243A0000}"/>
    <cellStyle name="Input 8 5 2" xfId="11320" xr:uid="{00000000-0005-0000-0000-0000253A0000}"/>
    <cellStyle name="Input 8 5 3" xfId="11321" xr:uid="{00000000-0005-0000-0000-0000263A0000}"/>
    <cellStyle name="Input 8 6" xfId="11322" xr:uid="{00000000-0005-0000-0000-0000273A0000}"/>
    <cellStyle name="Input 8 6 2" xfId="11323" xr:uid="{00000000-0005-0000-0000-0000283A0000}"/>
    <cellStyle name="Input 8 6 3" xfId="11324" xr:uid="{00000000-0005-0000-0000-0000293A0000}"/>
    <cellStyle name="Input 8 7" xfId="11325" xr:uid="{00000000-0005-0000-0000-00002A3A0000}"/>
    <cellStyle name="Input 8 8" xfId="11326" xr:uid="{00000000-0005-0000-0000-00002B3A0000}"/>
    <cellStyle name="Input 8 9" xfId="11327" xr:uid="{00000000-0005-0000-0000-00002C3A0000}"/>
    <cellStyle name="Input 80" xfId="11328" xr:uid="{00000000-0005-0000-0000-00002D3A0000}"/>
    <cellStyle name="Input 80 2" xfId="11329" xr:uid="{00000000-0005-0000-0000-00002E3A0000}"/>
    <cellStyle name="Input 80 3" xfId="11330" xr:uid="{00000000-0005-0000-0000-00002F3A0000}"/>
    <cellStyle name="Input 81" xfId="11331" xr:uid="{00000000-0005-0000-0000-0000303A0000}"/>
    <cellStyle name="Input 81 2" xfId="11332" xr:uid="{00000000-0005-0000-0000-0000313A0000}"/>
    <cellStyle name="Input 81 3" xfId="11333" xr:uid="{00000000-0005-0000-0000-0000323A0000}"/>
    <cellStyle name="Input 82" xfId="11334" xr:uid="{00000000-0005-0000-0000-0000333A0000}"/>
    <cellStyle name="Input 82 2" xfId="11335" xr:uid="{00000000-0005-0000-0000-0000343A0000}"/>
    <cellStyle name="Input 82 3" xfId="11336" xr:uid="{00000000-0005-0000-0000-0000353A0000}"/>
    <cellStyle name="Input 83" xfId="11337" xr:uid="{00000000-0005-0000-0000-0000363A0000}"/>
    <cellStyle name="Input 83 2" xfId="11338" xr:uid="{00000000-0005-0000-0000-0000373A0000}"/>
    <cellStyle name="Input 83 3" xfId="11339" xr:uid="{00000000-0005-0000-0000-0000383A0000}"/>
    <cellStyle name="Input 84" xfId="11340" xr:uid="{00000000-0005-0000-0000-0000393A0000}"/>
    <cellStyle name="Input 84 2" xfId="11341" xr:uid="{00000000-0005-0000-0000-00003A3A0000}"/>
    <cellStyle name="Input 84 3" xfId="11342" xr:uid="{00000000-0005-0000-0000-00003B3A0000}"/>
    <cellStyle name="Input 85" xfId="11343" xr:uid="{00000000-0005-0000-0000-00003C3A0000}"/>
    <cellStyle name="Input 86" xfId="11344" xr:uid="{00000000-0005-0000-0000-00003D3A0000}"/>
    <cellStyle name="Input 87" xfId="11345" xr:uid="{00000000-0005-0000-0000-00003E3A0000}"/>
    <cellStyle name="Input 88" xfId="11346" xr:uid="{00000000-0005-0000-0000-00003F3A0000}"/>
    <cellStyle name="Input 89" xfId="11347" xr:uid="{00000000-0005-0000-0000-0000403A0000}"/>
    <cellStyle name="Input 9" xfId="11348" xr:uid="{00000000-0005-0000-0000-0000413A0000}"/>
    <cellStyle name="Input 9 10" xfId="11349" xr:uid="{00000000-0005-0000-0000-0000423A0000}"/>
    <cellStyle name="Input 9 2" xfId="11350" xr:uid="{00000000-0005-0000-0000-0000433A0000}"/>
    <cellStyle name="Input 9 2 2" xfId="11351" xr:uid="{00000000-0005-0000-0000-0000443A0000}"/>
    <cellStyle name="Input 9 2 2 2" xfId="11352" xr:uid="{00000000-0005-0000-0000-0000453A0000}"/>
    <cellStyle name="Input 9 2 2 3" xfId="11353" xr:uid="{00000000-0005-0000-0000-0000463A0000}"/>
    <cellStyle name="Input 9 2 3" xfId="11354" xr:uid="{00000000-0005-0000-0000-0000473A0000}"/>
    <cellStyle name="Input 9 2 4" xfId="11355" xr:uid="{00000000-0005-0000-0000-0000483A0000}"/>
    <cellStyle name="Input 9 3" xfId="11356" xr:uid="{00000000-0005-0000-0000-0000493A0000}"/>
    <cellStyle name="Input 9 3 2" xfId="11357" xr:uid="{00000000-0005-0000-0000-00004A3A0000}"/>
    <cellStyle name="Input 9 3 3" xfId="11358" xr:uid="{00000000-0005-0000-0000-00004B3A0000}"/>
    <cellStyle name="Input 9 4" xfId="11359" xr:uid="{00000000-0005-0000-0000-00004C3A0000}"/>
    <cellStyle name="Input 9 4 2" xfId="11360" xr:uid="{00000000-0005-0000-0000-00004D3A0000}"/>
    <cellStyle name="Input 9 4 3" xfId="11361" xr:uid="{00000000-0005-0000-0000-00004E3A0000}"/>
    <cellStyle name="Input 9 5" xfId="11362" xr:uid="{00000000-0005-0000-0000-00004F3A0000}"/>
    <cellStyle name="Input 9 5 2" xfId="11363" xr:uid="{00000000-0005-0000-0000-0000503A0000}"/>
    <cellStyle name="Input 9 5 3" xfId="11364" xr:uid="{00000000-0005-0000-0000-0000513A0000}"/>
    <cellStyle name="Input 9 6" xfId="11365" xr:uid="{00000000-0005-0000-0000-0000523A0000}"/>
    <cellStyle name="Input 9 6 2" xfId="11366" xr:uid="{00000000-0005-0000-0000-0000533A0000}"/>
    <cellStyle name="Input 9 6 3" xfId="11367" xr:uid="{00000000-0005-0000-0000-0000543A0000}"/>
    <cellStyle name="Input 9 7" xfId="11368" xr:uid="{00000000-0005-0000-0000-0000553A0000}"/>
    <cellStyle name="Input 9 8" xfId="11369" xr:uid="{00000000-0005-0000-0000-0000563A0000}"/>
    <cellStyle name="Input 9 9" xfId="11370" xr:uid="{00000000-0005-0000-0000-0000573A0000}"/>
    <cellStyle name="Input 90" xfId="11371" xr:uid="{00000000-0005-0000-0000-0000583A0000}"/>
    <cellStyle name="Input 91" xfId="11372" xr:uid="{00000000-0005-0000-0000-0000593A0000}"/>
    <cellStyle name="Input 92" xfId="11373" xr:uid="{00000000-0005-0000-0000-00005A3A0000}"/>
    <cellStyle name="Input 93" xfId="11374" xr:uid="{00000000-0005-0000-0000-00005B3A0000}"/>
    <cellStyle name="Input 94" xfId="11375" xr:uid="{00000000-0005-0000-0000-00005C3A0000}"/>
    <cellStyle name="Input 95" xfId="44379" xr:uid="{00000000-0005-0000-0000-00005D3A0000}"/>
    <cellStyle name="Input 96" xfId="60515" xr:uid="{00000000-0005-0000-0000-00005E3A0000}"/>
    <cellStyle name="Input 97" xfId="60516" xr:uid="{00000000-0005-0000-0000-00005F3A0000}"/>
    <cellStyle name="Input 98" xfId="60517" xr:uid="{00000000-0005-0000-0000-0000603A0000}"/>
    <cellStyle name="Input 99" xfId="60518" xr:uid="{00000000-0005-0000-0000-0000613A0000}"/>
    <cellStyle name="layout" xfId="11376" xr:uid="{00000000-0005-0000-0000-0000623A0000}"/>
    <cellStyle name="layout 2" xfId="11377" xr:uid="{00000000-0005-0000-0000-0000633A0000}"/>
    <cellStyle name="layout 2 2" xfId="11378" xr:uid="{00000000-0005-0000-0000-0000643A0000}"/>
    <cellStyle name="layout 2 3" xfId="11379" xr:uid="{00000000-0005-0000-0000-0000653A0000}"/>
    <cellStyle name="layout 3" xfId="11380" xr:uid="{00000000-0005-0000-0000-0000663A0000}"/>
    <cellStyle name="layout 3 2" xfId="11381" xr:uid="{00000000-0005-0000-0000-0000673A0000}"/>
    <cellStyle name="layout 3 3" xfId="11382" xr:uid="{00000000-0005-0000-0000-0000683A0000}"/>
    <cellStyle name="layout 4" xfId="11383" xr:uid="{00000000-0005-0000-0000-0000693A0000}"/>
    <cellStyle name="layout 4 2" xfId="11384" xr:uid="{00000000-0005-0000-0000-00006A3A0000}"/>
    <cellStyle name="layout 4 3" xfId="11385" xr:uid="{00000000-0005-0000-0000-00006B3A0000}"/>
    <cellStyle name="layout 5" xfId="11386" xr:uid="{00000000-0005-0000-0000-00006C3A0000}"/>
    <cellStyle name="layout 6" xfId="11387" xr:uid="{00000000-0005-0000-0000-00006D3A0000}"/>
    <cellStyle name="layout 7" xfId="11388" xr:uid="{00000000-0005-0000-0000-00006E3A0000}"/>
    <cellStyle name="layout 8" xfId="11389" xr:uid="{00000000-0005-0000-0000-00006F3A0000}"/>
    <cellStyle name="left" xfId="11390" xr:uid="{00000000-0005-0000-0000-0000703A0000}"/>
    <cellStyle name="left 2" xfId="11391" xr:uid="{00000000-0005-0000-0000-0000713A0000}"/>
    <cellStyle name="left 2 2" xfId="11392" xr:uid="{00000000-0005-0000-0000-0000723A0000}"/>
    <cellStyle name="left 2 2 2" xfId="11393" xr:uid="{00000000-0005-0000-0000-0000733A0000}"/>
    <cellStyle name="left 2 2 3" xfId="11394" xr:uid="{00000000-0005-0000-0000-0000743A0000}"/>
    <cellStyle name="left 2 3" xfId="11395" xr:uid="{00000000-0005-0000-0000-0000753A0000}"/>
    <cellStyle name="left 2 4" xfId="11396" xr:uid="{00000000-0005-0000-0000-0000763A0000}"/>
    <cellStyle name="left 3" xfId="11397" xr:uid="{00000000-0005-0000-0000-0000773A0000}"/>
    <cellStyle name="left 3 2" xfId="11398" xr:uid="{00000000-0005-0000-0000-0000783A0000}"/>
    <cellStyle name="left 3 3" xfId="11399" xr:uid="{00000000-0005-0000-0000-0000793A0000}"/>
    <cellStyle name="left 4" xfId="11400" xr:uid="{00000000-0005-0000-0000-00007A3A0000}"/>
    <cellStyle name="left 4 2" xfId="11401" xr:uid="{00000000-0005-0000-0000-00007B3A0000}"/>
    <cellStyle name="left 4 3" xfId="11402" xr:uid="{00000000-0005-0000-0000-00007C3A0000}"/>
    <cellStyle name="left 5" xfId="11403" xr:uid="{00000000-0005-0000-0000-00007D3A0000}"/>
    <cellStyle name="left 5 2" xfId="11404" xr:uid="{00000000-0005-0000-0000-00007E3A0000}"/>
    <cellStyle name="left 5 3" xfId="11405" xr:uid="{00000000-0005-0000-0000-00007F3A0000}"/>
    <cellStyle name="left 6" xfId="11406" xr:uid="{00000000-0005-0000-0000-0000803A0000}"/>
    <cellStyle name="left 7" xfId="11407" xr:uid="{00000000-0005-0000-0000-0000813A0000}"/>
    <cellStyle name="left 8" xfId="11408" xr:uid="{00000000-0005-0000-0000-0000823A0000}"/>
    <cellStyle name="left 9" xfId="11409" xr:uid="{00000000-0005-0000-0000-0000833A0000}"/>
    <cellStyle name="Line#" xfId="11410" xr:uid="{00000000-0005-0000-0000-0000843A0000}"/>
    <cellStyle name="Line# 2" xfId="11411" xr:uid="{00000000-0005-0000-0000-0000853A0000}"/>
    <cellStyle name="Line# 2 2" xfId="11412" xr:uid="{00000000-0005-0000-0000-0000863A0000}"/>
    <cellStyle name="Line# 2 2 2" xfId="11413" xr:uid="{00000000-0005-0000-0000-0000873A0000}"/>
    <cellStyle name="Line# 2 2 3" xfId="11414" xr:uid="{00000000-0005-0000-0000-0000883A0000}"/>
    <cellStyle name="Line# 2 3" xfId="11415" xr:uid="{00000000-0005-0000-0000-0000893A0000}"/>
    <cellStyle name="Line# 2 4" xfId="11416" xr:uid="{00000000-0005-0000-0000-00008A3A0000}"/>
    <cellStyle name="Line# 3" xfId="11417" xr:uid="{00000000-0005-0000-0000-00008B3A0000}"/>
    <cellStyle name="Line# 3 2" xfId="11418" xr:uid="{00000000-0005-0000-0000-00008C3A0000}"/>
    <cellStyle name="Line# 3 3" xfId="11419" xr:uid="{00000000-0005-0000-0000-00008D3A0000}"/>
    <cellStyle name="Line# 4" xfId="11420" xr:uid="{00000000-0005-0000-0000-00008E3A0000}"/>
    <cellStyle name="Line# 5" xfId="11421" xr:uid="{00000000-0005-0000-0000-00008F3A0000}"/>
    <cellStyle name="Link Currency (0)" xfId="11422" xr:uid="{00000000-0005-0000-0000-0000903A0000}"/>
    <cellStyle name="Link Currency (0) 10" xfId="11423" xr:uid="{00000000-0005-0000-0000-0000913A0000}"/>
    <cellStyle name="Link Currency (0) 2" xfId="11424" xr:uid="{00000000-0005-0000-0000-0000923A0000}"/>
    <cellStyle name="Link Currency (0) 2 2" xfId="11425" xr:uid="{00000000-0005-0000-0000-0000933A0000}"/>
    <cellStyle name="Link Currency (0) 2 2 2" xfId="11426" xr:uid="{00000000-0005-0000-0000-0000943A0000}"/>
    <cellStyle name="Link Currency (0) 2 2 2 2" xfId="11427" xr:uid="{00000000-0005-0000-0000-0000953A0000}"/>
    <cellStyle name="Link Currency (0) 2 2 2 3" xfId="11428" xr:uid="{00000000-0005-0000-0000-0000963A0000}"/>
    <cellStyle name="Link Currency (0) 2 2 3" xfId="11429" xr:uid="{00000000-0005-0000-0000-0000973A0000}"/>
    <cellStyle name="Link Currency (0) 2 2 3 2" xfId="47918" xr:uid="{00000000-0005-0000-0000-0000983A0000}"/>
    <cellStyle name="Link Currency (0) 2 2 4" xfId="11430" xr:uid="{00000000-0005-0000-0000-0000993A0000}"/>
    <cellStyle name="Link Currency (0) 2 2 5" xfId="11431" xr:uid="{00000000-0005-0000-0000-00009A3A0000}"/>
    <cellStyle name="Link Currency (0) 2 2 6" xfId="11432" xr:uid="{00000000-0005-0000-0000-00009B3A0000}"/>
    <cellStyle name="Link Currency (0) 2 3" xfId="11433" xr:uid="{00000000-0005-0000-0000-00009C3A0000}"/>
    <cellStyle name="Link Currency (0) 2 3 2" xfId="11434" xr:uid="{00000000-0005-0000-0000-00009D3A0000}"/>
    <cellStyle name="Link Currency (0) 2 3 2 2" xfId="47919" xr:uid="{00000000-0005-0000-0000-00009E3A0000}"/>
    <cellStyle name="Link Currency (0) 2 3 3" xfId="11435" xr:uid="{00000000-0005-0000-0000-00009F3A0000}"/>
    <cellStyle name="Link Currency (0) 2 4" xfId="11436" xr:uid="{00000000-0005-0000-0000-0000A03A0000}"/>
    <cellStyle name="Link Currency (0) 2 4 2" xfId="47920" xr:uid="{00000000-0005-0000-0000-0000A13A0000}"/>
    <cellStyle name="Link Currency (0) 2 5" xfId="11437" xr:uid="{00000000-0005-0000-0000-0000A23A0000}"/>
    <cellStyle name="Link Currency (0) 2 6" xfId="11438" xr:uid="{00000000-0005-0000-0000-0000A33A0000}"/>
    <cellStyle name="Link Currency (0) 2 7" xfId="11439" xr:uid="{00000000-0005-0000-0000-0000A43A0000}"/>
    <cellStyle name="Link Currency (0) 2_County Purchase SB-04-2011 - System Change Requests for Contact Center and PACE" xfId="47921" xr:uid="{00000000-0005-0000-0000-0000A53A0000}"/>
    <cellStyle name="Link Currency (0) 3" xfId="11440" xr:uid="{00000000-0005-0000-0000-0000A63A0000}"/>
    <cellStyle name="Link Currency (0) 3 2" xfId="11441" xr:uid="{00000000-0005-0000-0000-0000A73A0000}"/>
    <cellStyle name="Link Currency (0) 3 2 2" xfId="11442" xr:uid="{00000000-0005-0000-0000-0000A83A0000}"/>
    <cellStyle name="Link Currency (0) 3 2 3" xfId="11443" xr:uid="{00000000-0005-0000-0000-0000A93A0000}"/>
    <cellStyle name="Link Currency (0) 3 2 4" xfId="11444" xr:uid="{00000000-0005-0000-0000-0000AA3A0000}"/>
    <cellStyle name="Link Currency (0) 3 2 5" xfId="11445" xr:uid="{00000000-0005-0000-0000-0000AB3A0000}"/>
    <cellStyle name="Link Currency (0) 3 3" xfId="11446" xr:uid="{00000000-0005-0000-0000-0000AC3A0000}"/>
    <cellStyle name="Link Currency (0) 3 3 2" xfId="47922" xr:uid="{00000000-0005-0000-0000-0000AD3A0000}"/>
    <cellStyle name="Link Currency (0) 3 4" xfId="11447" xr:uid="{00000000-0005-0000-0000-0000AE3A0000}"/>
    <cellStyle name="Link Currency (0) 3 5" xfId="11448" xr:uid="{00000000-0005-0000-0000-0000AF3A0000}"/>
    <cellStyle name="Link Currency (0) 3 6" xfId="11449" xr:uid="{00000000-0005-0000-0000-0000B03A0000}"/>
    <cellStyle name="Link Currency (0) 4" xfId="11450" xr:uid="{00000000-0005-0000-0000-0000B13A0000}"/>
    <cellStyle name="Link Currency (0) 4 2" xfId="11451" xr:uid="{00000000-0005-0000-0000-0000B23A0000}"/>
    <cellStyle name="Link Currency (0) 4 3" xfId="11452" xr:uid="{00000000-0005-0000-0000-0000B33A0000}"/>
    <cellStyle name="Link Currency (0) 4 4" xfId="11453" xr:uid="{00000000-0005-0000-0000-0000B43A0000}"/>
    <cellStyle name="Link Currency (0) 4 5" xfId="11454" xr:uid="{00000000-0005-0000-0000-0000B53A0000}"/>
    <cellStyle name="Link Currency (0) 5" xfId="11455" xr:uid="{00000000-0005-0000-0000-0000B63A0000}"/>
    <cellStyle name="Link Currency (0) 5 2" xfId="11456" xr:uid="{00000000-0005-0000-0000-0000B73A0000}"/>
    <cellStyle name="Link Currency (0) 5 3" xfId="11457" xr:uid="{00000000-0005-0000-0000-0000B83A0000}"/>
    <cellStyle name="Link Currency (0) 6" xfId="11458" xr:uid="{00000000-0005-0000-0000-0000B93A0000}"/>
    <cellStyle name="Link Currency (0) 6 2" xfId="11459" xr:uid="{00000000-0005-0000-0000-0000BA3A0000}"/>
    <cellStyle name="Link Currency (0) 6 3" xfId="11460" xr:uid="{00000000-0005-0000-0000-0000BB3A0000}"/>
    <cellStyle name="Link Currency (0) 7" xfId="11461" xr:uid="{00000000-0005-0000-0000-0000BC3A0000}"/>
    <cellStyle name="Link Currency (0) 8" xfId="11462" xr:uid="{00000000-0005-0000-0000-0000BD3A0000}"/>
    <cellStyle name="Link Currency (0) 9" xfId="11463" xr:uid="{00000000-0005-0000-0000-0000BE3A0000}"/>
    <cellStyle name="Link Currency (2)" xfId="11464" xr:uid="{00000000-0005-0000-0000-0000BF3A0000}"/>
    <cellStyle name="Link Currency (2) 10" xfId="11465" xr:uid="{00000000-0005-0000-0000-0000C03A0000}"/>
    <cellStyle name="Link Currency (2) 2" xfId="11466" xr:uid="{00000000-0005-0000-0000-0000C13A0000}"/>
    <cellStyle name="Link Currency (2) 2 2" xfId="11467" xr:uid="{00000000-0005-0000-0000-0000C23A0000}"/>
    <cellStyle name="Link Currency (2) 2 2 2" xfId="11468" xr:uid="{00000000-0005-0000-0000-0000C33A0000}"/>
    <cellStyle name="Link Currency (2) 2 2 3" xfId="11469" xr:uid="{00000000-0005-0000-0000-0000C43A0000}"/>
    <cellStyle name="Link Currency (2) 2 3" xfId="11470" xr:uid="{00000000-0005-0000-0000-0000C53A0000}"/>
    <cellStyle name="Link Currency (2) 2 4" xfId="11471" xr:uid="{00000000-0005-0000-0000-0000C63A0000}"/>
    <cellStyle name="Link Currency (2) 3" xfId="11472" xr:uid="{00000000-0005-0000-0000-0000C73A0000}"/>
    <cellStyle name="Link Currency (2) 3 2" xfId="11473" xr:uid="{00000000-0005-0000-0000-0000C83A0000}"/>
    <cellStyle name="Link Currency (2) 3 2 2" xfId="11474" xr:uid="{00000000-0005-0000-0000-0000C93A0000}"/>
    <cellStyle name="Link Currency (2) 3 2 3" xfId="11475" xr:uid="{00000000-0005-0000-0000-0000CA3A0000}"/>
    <cellStyle name="Link Currency (2) 3 3" xfId="11476" xr:uid="{00000000-0005-0000-0000-0000CB3A0000}"/>
    <cellStyle name="Link Currency (2) 3 4" xfId="11477" xr:uid="{00000000-0005-0000-0000-0000CC3A0000}"/>
    <cellStyle name="Link Currency (2) 4" xfId="11478" xr:uid="{00000000-0005-0000-0000-0000CD3A0000}"/>
    <cellStyle name="Link Currency (2) 4 2" xfId="11479" xr:uid="{00000000-0005-0000-0000-0000CE3A0000}"/>
    <cellStyle name="Link Currency (2) 4 3" xfId="11480" xr:uid="{00000000-0005-0000-0000-0000CF3A0000}"/>
    <cellStyle name="Link Currency (2) 5" xfId="11481" xr:uid="{00000000-0005-0000-0000-0000D03A0000}"/>
    <cellStyle name="Link Currency (2) 5 2" xfId="11482" xr:uid="{00000000-0005-0000-0000-0000D13A0000}"/>
    <cellStyle name="Link Currency (2) 5 3" xfId="11483" xr:uid="{00000000-0005-0000-0000-0000D23A0000}"/>
    <cellStyle name="Link Currency (2) 6" xfId="11484" xr:uid="{00000000-0005-0000-0000-0000D33A0000}"/>
    <cellStyle name="Link Currency (2) 6 2" xfId="11485" xr:uid="{00000000-0005-0000-0000-0000D43A0000}"/>
    <cellStyle name="Link Currency (2) 6 3" xfId="11486" xr:uid="{00000000-0005-0000-0000-0000D53A0000}"/>
    <cellStyle name="Link Currency (2) 7" xfId="11487" xr:uid="{00000000-0005-0000-0000-0000D63A0000}"/>
    <cellStyle name="Link Currency (2) 8" xfId="11488" xr:uid="{00000000-0005-0000-0000-0000D73A0000}"/>
    <cellStyle name="Link Currency (2) 9" xfId="11489" xr:uid="{00000000-0005-0000-0000-0000D83A0000}"/>
    <cellStyle name="Link Units (0)" xfId="11490" xr:uid="{00000000-0005-0000-0000-0000D93A0000}"/>
    <cellStyle name="Link Units (0) 10" xfId="11491" xr:uid="{00000000-0005-0000-0000-0000DA3A0000}"/>
    <cellStyle name="Link Units (0) 2" xfId="11492" xr:uid="{00000000-0005-0000-0000-0000DB3A0000}"/>
    <cellStyle name="Link Units (0) 2 2" xfId="11493" xr:uid="{00000000-0005-0000-0000-0000DC3A0000}"/>
    <cellStyle name="Link Units (0) 2 2 2" xfId="11494" xr:uid="{00000000-0005-0000-0000-0000DD3A0000}"/>
    <cellStyle name="Link Units (0) 2 2 2 2" xfId="11495" xr:uid="{00000000-0005-0000-0000-0000DE3A0000}"/>
    <cellStyle name="Link Units (0) 2 2 2 3" xfId="11496" xr:uid="{00000000-0005-0000-0000-0000DF3A0000}"/>
    <cellStyle name="Link Units (0) 2 2 3" xfId="11497" xr:uid="{00000000-0005-0000-0000-0000E03A0000}"/>
    <cellStyle name="Link Units (0) 2 2 3 2" xfId="47923" xr:uid="{00000000-0005-0000-0000-0000E13A0000}"/>
    <cellStyle name="Link Units (0) 2 2 4" xfId="11498" xr:uid="{00000000-0005-0000-0000-0000E23A0000}"/>
    <cellStyle name="Link Units (0) 2 2 5" xfId="11499" xr:uid="{00000000-0005-0000-0000-0000E33A0000}"/>
    <cellStyle name="Link Units (0) 2 2 6" xfId="11500" xr:uid="{00000000-0005-0000-0000-0000E43A0000}"/>
    <cellStyle name="Link Units (0) 2 3" xfId="11501" xr:uid="{00000000-0005-0000-0000-0000E53A0000}"/>
    <cellStyle name="Link Units (0) 2 3 2" xfId="11502" xr:uid="{00000000-0005-0000-0000-0000E63A0000}"/>
    <cellStyle name="Link Units (0) 2 3 2 2" xfId="47924" xr:uid="{00000000-0005-0000-0000-0000E73A0000}"/>
    <cellStyle name="Link Units (0) 2 3 3" xfId="11503" xr:uid="{00000000-0005-0000-0000-0000E83A0000}"/>
    <cellStyle name="Link Units (0) 2 4" xfId="11504" xr:uid="{00000000-0005-0000-0000-0000E93A0000}"/>
    <cellStyle name="Link Units (0) 2 4 2" xfId="47925" xr:uid="{00000000-0005-0000-0000-0000EA3A0000}"/>
    <cellStyle name="Link Units (0) 2 5" xfId="11505" xr:uid="{00000000-0005-0000-0000-0000EB3A0000}"/>
    <cellStyle name="Link Units (0) 2 6" xfId="11506" xr:uid="{00000000-0005-0000-0000-0000EC3A0000}"/>
    <cellStyle name="Link Units (0) 2 7" xfId="11507" xr:uid="{00000000-0005-0000-0000-0000ED3A0000}"/>
    <cellStyle name="Link Units (0) 2_County Purchase SB-04-2011 - System Change Requests for Contact Center and PACE" xfId="47926" xr:uid="{00000000-0005-0000-0000-0000EE3A0000}"/>
    <cellStyle name="Link Units (0) 3" xfId="11508" xr:uid="{00000000-0005-0000-0000-0000EF3A0000}"/>
    <cellStyle name="Link Units (0) 3 2" xfId="11509" xr:uid="{00000000-0005-0000-0000-0000F03A0000}"/>
    <cellStyle name="Link Units (0) 3 2 2" xfId="11510" xr:uid="{00000000-0005-0000-0000-0000F13A0000}"/>
    <cellStyle name="Link Units (0) 3 2 3" xfId="11511" xr:uid="{00000000-0005-0000-0000-0000F23A0000}"/>
    <cellStyle name="Link Units (0) 3 2 4" xfId="11512" xr:uid="{00000000-0005-0000-0000-0000F33A0000}"/>
    <cellStyle name="Link Units (0) 3 2 5" xfId="11513" xr:uid="{00000000-0005-0000-0000-0000F43A0000}"/>
    <cellStyle name="Link Units (0) 3 3" xfId="11514" xr:uid="{00000000-0005-0000-0000-0000F53A0000}"/>
    <cellStyle name="Link Units (0) 3 3 2" xfId="47927" xr:uid="{00000000-0005-0000-0000-0000F63A0000}"/>
    <cellStyle name="Link Units (0) 3 4" xfId="11515" xr:uid="{00000000-0005-0000-0000-0000F73A0000}"/>
    <cellStyle name="Link Units (0) 3 5" xfId="11516" xr:uid="{00000000-0005-0000-0000-0000F83A0000}"/>
    <cellStyle name="Link Units (0) 3 6" xfId="11517" xr:uid="{00000000-0005-0000-0000-0000F93A0000}"/>
    <cellStyle name="Link Units (0) 4" xfId="11518" xr:uid="{00000000-0005-0000-0000-0000FA3A0000}"/>
    <cellStyle name="Link Units (0) 4 2" xfId="11519" xr:uid="{00000000-0005-0000-0000-0000FB3A0000}"/>
    <cellStyle name="Link Units (0) 4 3" xfId="11520" xr:uid="{00000000-0005-0000-0000-0000FC3A0000}"/>
    <cellStyle name="Link Units (0) 4 4" xfId="11521" xr:uid="{00000000-0005-0000-0000-0000FD3A0000}"/>
    <cellStyle name="Link Units (0) 4 5" xfId="11522" xr:uid="{00000000-0005-0000-0000-0000FE3A0000}"/>
    <cellStyle name="Link Units (0) 5" xfId="11523" xr:uid="{00000000-0005-0000-0000-0000FF3A0000}"/>
    <cellStyle name="Link Units (0) 5 2" xfId="11524" xr:uid="{00000000-0005-0000-0000-0000003B0000}"/>
    <cellStyle name="Link Units (0) 5 3" xfId="11525" xr:uid="{00000000-0005-0000-0000-0000013B0000}"/>
    <cellStyle name="Link Units (0) 6" xfId="11526" xr:uid="{00000000-0005-0000-0000-0000023B0000}"/>
    <cellStyle name="Link Units (0) 6 2" xfId="11527" xr:uid="{00000000-0005-0000-0000-0000033B0000}"/>
    <cellStyle name="Link Units (0) 6 3" xfId="11528" xr:uid="{00000000-0005-0000-0000-0000043B0000}"/>
    <cellStyle name="Link Units (0) 7" xfId="11529" xr:uid="{00000000-0005-0000-0000-0000053B0000}"/>
    <cellStyle name="Link Units (0) 8" xfId="11530" xr:uid="{00000000-0005-0000-0000-0000063B0000}"/>
    <cellStyle name="Link Units (0) 9" xfId="11531" xr:uid="{00000000-0005-0000-0000-0000073B0000}"/>
    <cellStyle name="Link Units (1)" xfId="11532" xr:uid="{00000000-0005-0000-0000-0000083B0000}"/>
    <cellStyle name="Link Units (1) 10" xfId="11533" xr:uid="{00000000-0005-0000-0000-0000093B0000}"/>
    <cellStyle name="Link Units (1) 2" xfId="11534" xr:uid="{00000000-0005-0000-0000-00000A3B0000}"/>
    <cellStyle name="Link Units (1) 2 2" xfId="11535" xr:uid="{00000000-0005-0000-0000-00000B3B0000}"/>
    <cellStyle name="Link Units (1) 2 2 2" xfId="11536" xr:uid="{00000000-0005-0000-0000-00000C3B0000}"/>
    <cellStyle name="Link Units (1) 2 2 3" xfId="11537" xr:uid="{00000000-0005-0000-0000-00000D3B0000}"/>
    <cellStyle name="Link Units (1) 2 3" xfId="11538" xr:uid="{00000000-0005-0000-0000-00000E3B0000}"/>
    <cellStyle name="Link Units (1) 2 4" xfId="11539" xr:uid="{00000000-0005-0000-0000-00000F3B0000}"/>
    <cellStyle name="Link Units (1) 3" xfId="11540" xr:uid="{00000000-0005-0000-0000-0000103B0000}"/>
    <cellStyle name="Link Units (1) 3 2" xfId="11541" xr:uid="{00000000-0005-0000-0000-0000113B0000}"/>
    <cellStyle name="Link Units (1) 3 2 2" xfId="11542" xr:uid="{00000000-0005-0000-0000-0000123B0000}"/>
    <cellStyle name="Link Units (1) 3 2 3" xfId="11543" xr:uid="{00000000-0005-0000-0000-0000133B0000}"/>
    <cellStyle name="Link Units (1) 3 3" xfId="11544" xr:uid="{00000000-0005-0000-0000-0000143B0000}"/>
    <cellStyle name="Link Units (1) 3 4" xfId="11545" xr:uid="{00000000-0005-0000-0000-0000153B0000}"/>
    <cellStyle name="Link Units (1) 4" xfId="11546" xr:uid="{00000000-0005-0000-0000-0000163B0000}"/>
    <cellStyle name="Link Units (1) 4 2" xfId="11547" xr:uid="{00000000-0005-0000-0000-0000173B0000}"/>
    <cellStyle name="Link Units (1) 4 3" xfId="11548" xr:uid="{00000000-0005-0000-0000-0000183B0000}"/>
    <cellStyle name="Link Units (1) 5" xfId="11549" xr:uid="{00000000-0005-0000-0000-0000193B0000}"/>
    <cellStyle name="Link Units (1) 5 2" xfId="11550" xr:uid="{00000000-0005-0000-0000-00001A3B0000}"/>
    <cellStyle name="Link Units (1) 5 3" xfId="11551" xr:uid="{00000000-0005-0000-0000-00001B3B0000}"/>
    <cellStyle name="Link Units (1) 6" xfId="11552" xr:uid="{00000000-0005-0000-0000-00001C3B0000}"/>
    <cellStyle name="Link Units (1) 6 2" xfId="11553" xr:uid="{00000000-0005-0000-0000-00001D3B0000}"/>
    <cellStyle name="Link Units (1) 6 3" xfId="11554" xr:uid="{00000000-0005-0000-0000-00001E3B0000}"/>
    <cellStyle name="Link Units (1) 7" xfId="11555" xr:uid="{00000000-0005-0000-0000-00001F3B0000}"/>
    <cellStyle name="Link Units (1) 8" xfId="11556" xr:uid="{00000000-0005-0000-0000-0000203B0000}"/>
    <cellStyle name="Link Units (1) 9" xfId="11557" xr:uid="{00000000-0005-0000-0000-0000213B0000}"/>
    <cellStyle name="Link Units (2)" xfId="11558" xr:uid="{00000000-0005-0000-0000-0000223B0000}"/>
    <cellStyle name="Link Units (2) 10" xfId="11559" xr:uid="{00000000-0005-0000-0000-0000233B0000}"/>
    <cellStyle name="Link Units (2) 2" xfId="11560" xr:uid="{00000000-0005-0000-0000-0000243B0000}"/>
    <cellStyle name="Link Units (2) 2 2" xfId="11561" xr:uid="{00000000-0005-0000-0000-0000253B0000}"/>
    <cellStyle name="Link Units (2) 2 2 2" xfId="11562" xr:uid="{00000000-0005-0000-0000-0000263B0000}"/>
    <cellStyle name="Link Units (2) 2 2 3" xfId="11563" xr:uid="{00000000-0005-0000-0000-0000273B0000}"/>
    <cellStyle name="Link Units (2) 2 3" xfId="11564" xr:uid="{00000000-0005-0000-0000-0000283B0000}"/>
    <cellStyle name="Link Units (2) 2 4" xfId="11565" xr:uid="{00000000-0005-0000-0000-0000293B0000}"/>
    <cellStyle name="Link Units (2) 3" xfId="11566" xr:uid="{00000000-0005-0000-0000-00002A3B0000}"/>
    <cellStyle name="Link Units (2) 3 2" xfId="11567" xr:uid="{00000000-0005-0000-0000-00002B3B0000}"/>
    <cellStyle name="Link Units (2) 3 2 2" xfId="11568" xr:uid="{00000000-0005-0000-0000-00002C3B0000}"/>
    <cellStyle name="Link Units (2) 3 2 3" xfId="11569" xr:uid="{00000000-0005-0000-0000-00002D3B0000}"/>
    <cellStyle name="Link Units (2) 3 3" xfId="11570" xr:uid="{00000000-0005-0000-0000-00002E3B0000}"/>
    <cellStyle name="Link Units (2) 3 4" xfId="11571" xr:uid="{00000000-0005-0000-0000-00002F3B0000}"/>
    <cellStyle name="Link Units (2) 4" xfId="11572" xr:uid="{00000000-0005-0000-0000-0000303B0000}"/>
    <cellStyle name="Link Units (2) 4 2" xfId="11573" xr:uid="{00000000-0005-0000-0000-0000313B0000}"/>
    <cellStyle name="Link Units (2) 4 3" xfId="11574" xr:uid="{00000000-0005-0000-0000-0000323B0000}"/>
    <cellStyle name="Link Units (2) 5" xfId="11575" xr:uid="{00000000-0005-0000-0000-0000333B0000}"/>
    <cellStyle name="Link Units (2) 5 2" xfId="11576" xr:uid="{00000000-0005-0000-0000-0000343B0000}"/>
    <cellStyle name="Link Units (2) 5 3" xfId="11577" xr:uid="{00000000-0005-0000-0000-0000353B0000}"/>
    <cellStyle name="Link Units (2) 6" xfId="11578" xr:uid="{00000000-0005-0000-0000-0000363B0000}"/>
    <cellStyle name="Link Units (2) 6 2" xfId="11579" xr:uid="{00000000-0005-0000-0000-0000373B0000}"/>
    <cellStyle name="Link Units (2) 6 3" xfId="11580" xr:uid="{00000000-0005-0000-0000-0000383B0000}"/>
    <cellStyle name="Link Units (2) 7" xfId="11581" xr:uid="{00000000-0005-0000-0000-0000393B0000}"/>
    <cellStyle name="Link Units (2) 8" xfId="11582" xr:uid="{00000000-0005-0000-0000-00003A3B0000}"/>
    <cellStyle name="Link Units (2) 9" xfId="11583" xr:uid="{00000000-0005-0000-0000-00003B3B0000}"/>
    <cellStyle name="Linked Cell 10" xfId="11584" xr:uid="{00000000-0005-0000-0000-00003C3B0000}"/>
    <cellStyle name="Linked Cell 10 10" xfId="11585" xr:uid="{00000000-0005-0000-0000-00003D3B0000}"/>
    <cellStyle name="Linked Cell 10 2" xfId="11586" xr:uid="{00000000-0005-0000-0000-00003E3B0000}"/>
    <cellStyle name="Linked Cell 10 2 2" xfId="11587" xr:uid="{00000000-0005-0000-0000-00003F3B0000}"/>
    <cellStyle name="Linked Cell 10 2 2 2" xfId="11588" xr:uid="{00000000-0005-0000-0000-0000403B0000}"/>
    <cellStyle name="Linked Cell 10 2 2 3" xfId="11589" xr:uid="{00000000-0005-0000-0000-0000413B0000}"/>
    <cellStyle name="Linked Cell 10 2 3" xfId="11590" xr:uid="{00000000-0005-0000-0000-0000423B0000}"/>
    <cellStyle name="Linked Cell 10 2 4" xfId="11591" xr:uid="{00000000-0005-0000-0000-0000433B0000}"/>
    <cellStyle name="Linked Cell 10 3" xfId="11592" xr:uid="{00000000-0005-0000-0000-0000443B0000}"/>
    <cellStyle name="Linked Cell 10 3 2" xfId="11593" xr:uid="{00000000-0005-0000-0000-0000453B0000}"/>
    <cellStyle name="Linked Cell 10 3 3" xfId="11594" xr:uid="{00000000-0005-0000-0000-0000463B0000}"/>
    <cellStyle name="Linked Cell 10 4" xfId="11595" xr:uid="{00000000-0005-0000-0000-0000473B0000}"/>
    <cellStyle name="Linked Cell 10 4 2" xfId="11596" xr:uid="{00000000-0005-0000-0000-0000483B0000}"/>
    <cellStyle name="Linked Cell 10 4 3" xfId="11597" xr:uid="{00000000-0005-0000-0000-0000493B0000}"/>
    <cellStyle name="Linked Cell 10 5" xfId="11598" xr:uid="{00000000-0005-0000-0000-00004A3B0000}"/>
    <cellStyle name="Linked Cell 10 5 2" xfId="11599" xr:uid="{00000000-0005-0000-0000-00004B3B0000}"/>
    <cellStyle name="Linked Cell 10 5 3" xfId="11600" xr:uid="{00000000-0005-0000-0000-00004C3B0000}"/>
    <cellStyle name="Linked Cell 10 6" xfId="11601" xr:uid="{00000000-0005-0000-0000-00004D3B0000}"/>
    <cellStyle name="Linked Cell 10 6 2" xfId="11602" xr:uid="{00000000-0005-0000-0000-00004E3B0000}"/>
    <cellStyle name="Linked Cell 10 6 3" xfId="11603" xr:uid="{00000000-0005-0000-0000-00004F3B0000}"/>
    <cellStyle name="Linked Cell 10 7" xfId="11604" xr:uid="{00000000-0005-0000-0000-0000503B0000}"/>
    <cellStyle name="Linked Cell 10 8" xfId="11605" xr:uid="{00000000-0005-0000-0000-0000513B0000}"/>
    <cellStyle name="Linked Cell 10 9" xfId="11606" xr:uid="{00000000-0005-0000-0000-0000523B0000}"/>
    <cellStyle name="Linked Cell 11" xfId="11607" xr:uid="{00000000-0005-0000-0000-0000533B0000}"/>
    <cellStyle name="Linked Cell 11 10" xfId="11608" xr:uid="{00000000-0005-0000-0000-0000543B0000}"/>
    <cellStyle name="Linked Cell 11 2" xfId="11609" xr:uid="{00000000-0005-0000-0000-0000553B0000}"/>
    <cellStyle name="Linked Cell 11 2 2" xfId="11610" xr:uid="{00000000-0005-0000-0000-0000563B0000}"/>
    <cellStyle name="Linked Cell 11 2 2 2" xfId="11611" xr:uid="{00000000-0005-0000-0000-0000573B0000}"/>
    <cellStyle name="Linked Cell 11 2 2 3" xfId="11612" xr:uid="{00000000-0005-0000-0000-0000583B0000}"/>
    <cellStyle name="Linked Cell 11 2 3" xfId="11613" xr:uid="{00000000-0005-0000-0000-0000593B0000}"/>
    <cellStyle name="Linked Cell 11 2 4" xfId="11614" xr:uid="{00000000-0005-0000-0000-00005A3B0000}"/>
    <cellStyle name="Linked Cell 11 3" xfId="11615" xr:uid="{00000000-0005-0000-0000-00005B3B0000}"/>
    <cellStyle name="Linked Cell 11 3 2" xfId="11616" xr:uid="{00000000-0005-0000-0000-00005C3B0000}"/>
    <cellStyle name="Linked Cell 11 3 3" xfId="11617" xr:uid="{00000000-0005-0000-0000-00005D3B0000}"/>
    <cellStyle name="Linked Cell 11 4" xfId="11618" xr:uid="{00000000-0005-0000-0000-00005E3B0000}"/>
    <cellStyle name="Linked Cell 11 4 2" xfId="11619" xr:uid="{00000000-0005-0000-0000-00005F3B0000}"/>
    <cellStyle name="Linked Cell 11 4 3" xfId="11620" xr:uid="{00000000-0005-0000-0000-0000603B0000}"/>
    <cellStyle name="Linked Cell 11 5" xfId="11621" xr:uid="{00000000-0005-0000-0000-0000613B0000}"/>
    <cellStyle name="Linked Cell 11 5 2" xfId="11622" xr:uid="{00000000-0005-0000-0000-0000623B0000}"/>
    <cellStyle name="Linked Cell 11 5 3" xfId="11623" xr:uid="{00000000-0005-0000-0000-0000633B0000}"/>
    <cellStyle name="Linked Cell 11 6" xfId="11624" xr:uid="{00000000-0005-0000-0000-0000643B0000}"/>
    <cellStyle name="Linked Cell 11 6 2" xfId="11625" xr:uid="{00000000-0005-0000-0000-0000653B0000}"/>
    <cellStyle name="Linked Cell 11 6 3" xfId="11626" xr:uid="{00000000-0005-0000-0000-0000663B0000}"/>
    <cellStyle name="Linked Cell 11 7" xfId="11627" xr:uid="{00000000-0005-0000-0000-0000673B0000}"/>
    <cellStyle name="Linked Cell 11 8" xfId="11628" xr:uid="{00000000-0005-0000-0000-0000683B0000}"/>
    <cellStyle name="Linked Cell 11 9" xfId="11629" xr:uid="{00000000-0005-0000-0000-0000693B0000}"/>
    <cellStyle name="Linked Cell 12" xfId="11630" xr:uid="{00000000-0005-0000-0000-00006A3B0000}"/>
    <cellStyle name="Linked Cell 12 10" xfId="11631" xr:uid="{00000000-0005-0000-0000-00006B3B0000}"/>
    <cellStyle name="Linked Cell 12 2" xfId="11632" xr:uid="{00000000-0005-0000-0000-00006C3B0000}"/>
    <cellStyle name="Linked Cell 12 2 2" xfId="11633" xr:uid="{00000000-0005-0000-0000-00006D3B0000}"/>
    <cellStyle name="Linked Cell 12 2 2 2" xfId="11634" xr:uid="{00000000-0005-0000-0000-00006E3B0000}"/>
    <cellStyle name="Linked Cell 12 2 2 3" xfId="11635" xr:uid="{00000000-0005-0000-0000-00006F3B0000}"/>
    <cellStyle name="Linked Cell 12 2 3" xfId="11636" xr:uid="{00000000-0005-0000-0000-0000703B0000}"/>
    <cellStyle name="Linked Cell 12 2 4" xfId="11637" xr:uid="{00000000-0005-0000-0000-0000713B0000}"/>
    <cellStyle name="Linked Cell 12 3" xfId="11638" xr:uid="{00000000-0005-0000-0000-0000723B0000}"/>
    <cellStyle name="Linked Cell 12 3 2" xfId="11639" xr:uid="{00000000-0005-0000-0000-0000733B0000}"/>
    <cellStyle name="Linked Cell 12 3 3" xfId="11640" xr:uid="{00000000-0005-0000-0000-0000743B0000}"/>
    <cellStyle name="Linked Cell 12 4" xfId="11641" xr:uid="{00000000-0005-0000-0000-0000753B0000}"/>
    <cellStyle name="Linked Cell 12 4 2" xfId="11642" xr:uid="{00000000-0005-0000-0000-0000763B0000}"/>
    <cellStyle name="Linked Cell 12 4 3" xfId="11643" xr:uid="{00000000-0005-0000-0000-0000773B0000}"/>
    <cellStyle name="Linked Cell 12 5" xfId="11644" xr:uid="{00000000-0005-0000-0000-0000783B0000}"/>
    <cellStyle name="Linked Cell 12 5 2" xfId="11645" xr:uid="{00000000-0005-0000-0000-0000793B0000}"/>
    <cellStyle name="Linked Cell 12 5 3" xfId="11646" xr:uid="{00000000-0005-0000-0000-00007A3B0000}"/>
    <cellStyle name="Linked Cell 12 6" xfId="11647" xr:uid="{00000000-0005-0000-0000-00007B3B0000}"/>
    <cellStyle name="Linked Cell 12 6 2" xfId="11648" xr:uid="{00000000-0005-0000-0000-00007C3B0000}"/>
    <cellStyle name="Linked Cell 12 6 3" xfId="11649" xr:uid="{00000000-0005-0000-0000-00007D3B0000}"/>
    <cellStyle name="Linked Cell 12 7" xfId="11650" xr:uid="{00000000-0005-0000-0000-00007E3B0000}"/>
    <cellStyle name="Linked Cell 12 8" xfId="11651" xr:uid="{00000000-0005-0000-0000-00007F3B0000}"/>
    <cellStyle name="Linked Cell 12 9" xfId="11652" xr:uid="{00000000-0005-0000-0000-0000803B0000}"/>
    <cellStyle name="Linked Cell 13" xfId="11653" xr:uid="{00000000-0005-0000-0000-0000813B0000}"/>
    <cellStyle name="Linked Cell 13 10" xfId="11654" xr:uid="{00000000-0005-0000-0000-0000823B0000}"/>
    <cellStyle name="Linked Cell 13 2" xfId="11655" xr:uid="{00000000-0005-0000-0000-0000833B0000}"/>
    <cellStyle name="Linked Cell 13 2 2" xfId="11656" xr:uid="{00000000-0005-0000-0000-0000843B0000}"/>
    <cellStyle name="Linked Cell 13 2 2 2" xfId="11657" xr:uid="{00000000-0005-0000-0000-0000853B0000}"/>
    <cellStyle name="Linked Cell 13 2 2 3" xfId="11658" xr:uid="{00000000-0005-0000-0000-0000863B0000}"/>
    <cellStyle name="Linked Cell 13 2 3" xfId="11659" xr:uid="{00000000-0005-0000-0000-0000873B0000}"/>
    <cellStyle name="Linked Cell 13 2 4" xfId="11660" xr:uid="{00000000-0005-0000-0000-0000883B0000}"/>
    <cellStyle name="Linked Cell 13 3" xfId="11661" xr:uid="{00000000-0005-0000-0000-0000893B0000}"/>
    <cellStyle name="Linked Cell 13 3 2" xfId="11662" xr:uid="{00000000-0005-0000-0000-00008A3B0000}"/>
    <cellStyle name="Linked Cell 13 3 3" xfId="11663" xr:uid="{00000000-0005-0000-0000-00008B3B0000}"/>
    <cellStyle name="Linked Cell 13 4" xfId="11664" xr:uid="{00000000-0005-0000-0000-00008C3B0000}"/>
    <cellStyle name="Linked Cell 13 4 2" xfId="11665" xr:uid="{00000000-0005-0000-0000-00008D3B0000}"/>
    <cellStyle name="Linked Cell 13 4 3" xfId="11666" xr:uid="{00000000-0005-0000-0000-00008E3B0000}"/>
    <cellStyle name="Linked Cell 13 5" xfId="11667" xr:uid="{00000000-0005-0000-0000-00008F3B0000}"/>
    <cellStyle name="Linked Cell 13 5 2" xfId="11668" xr:uid="{00000000-0005-0000-0000-0000903B0000}"/>
    <cellStyle name="Linked Cell 13 5 3" xfId="11669" xr:uid="{00000000-0005-0000-0000-0000913B0000}"/>
    <cellStyle name="Linked Cell 13 6" xfId="11670" xr:uid="{00000000-0005-0000-0000-0000923B0000}"/>
    <cellStyle name="Linked Cell 13 6 2" xfId="11671" xr:uid="{00000000-0005-0000-0000-0000933B0000}"/>
    <cellStyle name="Linked Cell 13 6 3" xfId="11672" xr:uid="{00000000-0005-0000-0000-0000943B0000}"/>
    <cellStyle name="Linked Cell 13 7" xfId="11673" xr:uid="{00000000-0005-0000-0000-0000953B0000}"/>
    <cellStyle name="Linked Cell 13 8" xfId="11674" xr:uid="{00000000-0005-0000-0000-0000963B0000}"/>
    <cellStyle name="Linked Cell 13 9" xfId="11675" xr:uid="{00000000-0005-0000-0000-0000973B0000}"/>
    <cellStyle name="Linked Cell 14" xfId="11676" xr:uid="{00000000-0005-0000-0000-0000983B0000}"/>
    <cellStyle name="Linked Cell 14 10" xfId="11677" xr:uid="{00000000-0005-0000-0000-0000993B0000}"/>
    <cellStyle name="Linked Cell 14 2" xfId="11678" xr:uid="{00000000-0005-0000-0000-00009A3B0000}"/>
    <cellStyle name="Linked Cell 14 2 2" xfId="11679" xr:uid="{00000000-0005-0000-0000-00009B3B0000}"/>
    <cellStyle name="Linked Cell 14 2 2 2" xfId="11680" xr:uid="{00000000-0005-0000-0000-00009C3B0000}"/>
    <cellStyle name="Linked Cell 14 2 2 3" xfId="11681" xr:uid="{00000000-0005-0000-0000-00009D3B0000}"/>
    <cellStyle name="Linked Cell 14 2 3" xfId="11682" xr:uid="{00000000-0005-0000-0000-00009E3B0000}"/>
    <cellStyle name="Linked Cell 14 2 4" xfId="11683" xr:uid="{00000000-0005-0000-0000-00009F3B0000}"/>
    <cellStyle name="Linked Cell 14 3" xfId="11684" xr:uid="{00000000-0005-0000-0000-0000A03B0000}"/>
    <cellStyle name="Linked Cell 14 3 2" xfId="11685" xr:uid="{00000000-0005-0000-0000-0000A13B0000}"/>
    <cellStyle name="Linked Cell 14 3 3" xfId="11686" xr:uid="{00000000-0005-0000-0000-0000A23B0000}"/>
    <cellStyle name="Linked Cell 14 4" xfId="11687" xr:uid="{00000000-0005-0000-0000-0000A33B0000}"/>
    <cellStyle name="Linked Cell 14 4 2" xfId="11688" xr:uid="{00000000-0005-0000-0000-0000A43B0000}"/>
    <cellStyle name="Linked Cell 14 4 3" xfId="11689" xr:uid="{00000000-0005-0000-0000-0000A53B0000}"/>
    <cellStyle name="Linked Cell 14 5" xfId="11690" xr:uid="{00000000-0005-0000-0000-0000A63B0000}"/>
    <cellStyle name="Linked Cell 14 5 2" xfId="11691" xr:uid="{00000000-0005-0000-0000-0000A73B0000}"/>
    <cellStyle name="Linked Cell 14 5 3" xfId="11692" xr:uid="{00000000-0005-0000-0000-0000A83B0000}"/>
    <cellStyle name="Linked Cell 14 6" xfId="11693" xr:uid="{00000000-0005-0000-0000-0000A93B0000}"/>
    <cellStyle name="Linked Cell 14 6 2" xfId="11694" xr:uid="{00000000-0005-0000-0000-0000AA3B0000}"/>
    <cellStyle name="Linked Cell 14 6 3" xfId="11695" xr:uid="{00000000-0005-0000-0000-0000AB3B0000}"/>
    <cellStyle name="Linked Cell 14 7" xfId="11696" xr:uid="{00000000-0005-0000-0000-0000AC3B0000}"/>
    <cellStyle name="Linked Cell 14 8" xfId="11697" xr:uid="{00000000-0005-0000-0000-0000AD3B0000}"/>
    <cellStyle name="Linked Cell 14 9" xfId="11698" xr:uid="{00000000-0005-0000-0000-0000AE3B0000}"/>
    <cellStyle name="Linked Cell 15" xfId="11699" xr:uid="{00000000-0005-0000-0000-0000AF3B0000}"/>
    <cellStyle name="Linked Cell 15 10" xfId="11700" xr:uid="{00000000-0005-0000-0000-0000B03B0000}"/>
    <cellStyle name="Linked Cell 15 2" xfId="11701" xr:uid="{00000000-0005-0000-0000-0000B13B0000}"/>
    <cellStyle name="Linked Cell 15 2 2" xfId="11702" xr:uid="{00000000-0005-0000-0000-0000B23B0000}"/>
    <cellStyle name="Linked Cell 15 2 2 2" xfId="11703" xr:uid="{00000000-0005-0000-0000-0000B33B0000}"/>
    <cellStyle name="Linked Cell 15 2 2 3" xfId="11704" xr:uid="{00000000-0005-0000-0000-0000B43B0000}"/>
    <cellStyle name="Linked Cell 15 2 3" xfId="11705" xr:uid="{00000000-0005-0000-0000-0000B53B0000}"/>
    <cellStyle name="Linked Cell 15 2 4" xfId="11706" xr:uid="{00000000-0005-0000-0000-0000B63B0000}"/>
    <cellStyle name="Linked Cell 15 3" xfId="11707" xr:uid="{00000000-0005-0000-0000-0000B73B0000}"/>
    <cellStyle name="Linked Cell 15 3 2" xfId="11708" xr:uid="{00000000-0005-0000-0000-0000B83B0000}"/>
    <cellStyle name="Linked Cell 15 3 3" xfId="11709" xr:uid="{00000000-0005-0000-0000-0000B93B0000}"/>
    <cellStyle name="Linked Cell 15 4" xfId="11710" xr:uid="{00000000-0005-0000-0000-0000BA3B0000}"/>
    <cellStyle name="Linked Cell 15 4 2" xfId="11711" xr:uid="{00000000-0005-0000-0000-0000BB3B0000}"/>
    <cellStyle name="Linked Cell 15 4 3" xfId="11712" xr:uid="{00000000-0005-0000-0000-0000BC3B0000}"/>
    <cellStyle name="Linked Cell 15 5" xfId="11713" xr:uid="{00000000-0005-0000-0000-0000BD3B0000}"/>
    <cellStyle name="Linked Cell 15 5 2" xfId="11714" xr:uid="{00000000-0005-0000-0000-0000BE3B0000}"/>
    <cellStyle name="Linked Cell 15 5 3" xfId="11715" xr:uid="{00000000-0005-0000-0000-0000BF3B0000}"/>
    <cellStyle name="Linked Cell 15 6" xfId="11716" xr:uid="{00000000-0005-0000-0000-0000C03B0000}"/>
    <cellStyle name="Linked Cell 15 6 2" xfId="11717" xr:uid="{00000000-0005-0000-0000-0000C13B0000}"/>
    <cellStyle name="Linked Cell 15 6 3" xfId="11718" xr:uid="{00000000-0005-0000-0000-0000C23B0000}"/>
    <cellStyle name="Linked Cell 15 7" xfId="11719" xr:uid="{00000000-0005-0000-0000-0000C33B0000}"/>
    <cellStyle name="Linked Cell 15 8" xfId="11720" xr:uid="{00000000-0005-0000-0000-0000C43B0000}"/>
    <cellStyle name="Linked Cell 15 9" xfId="11721" xr:uid="{00000000-0005-0000-0000-0000C53B0000}"/>
    <cellStyle name="Linked Cell 16" xfId="11722" xr:uid="{00000000-0005-0000-0000-0000C63B0000}"/>
    <cellStyle name="Linked Cell 16 10" xfId="11723" xr:uid="{00000000-0005-0000-0000-0000C73B0000}"/>
    <cellStyle name="Linked Cell 16 2" xfId="11724" xr:uid="{00000000-0005-0000-0000-0000C83B0000}"/>
    <cellStyle name="Linked Cell 16 2 2" xfId="11725" xr:uid="{00000000-0005-0000-0000-0000C93B0000}"/>
    <cellStyle name="Linked Cell 16 2 2 2" xfId="11726" xr:uid="{00000000-0005-0000-0000-0000CA3B0000}"/>
    <cellStyle name="Linked Cell 16 2 2 3" xfId="11727" xr:uid="{00000000-0005-0000-0000-0000CB3B0000}"/>
    <cellStyle name="Linked Cell 16 2 3" xfId="11728" xr:uid="{00000000-0005-0000-0000-0000CC3B0000}"/>
    <cellStyle name="Linked Cell 16 2 4" xfId="11729" xr:uid="{00000000-0005-0000-0000-0000CD3B0000}"/>
    <cellStyle name="Linked Cell 16 3" xfId="11730" xr:uid="{00000000-0005-0000-0000-0000CE3B0000}"/>
    <cellStyle name="Linked Cell 16 3 2" xfId="11731" xr:uid="{00000000-0005-0000-0000-0000CF3B0000}"/>
    <cellStyle name="Linked Cell 16 3 3" xfId="11732" xr:uid="{00000000-0005-0000-0000-0000D03B0000}"/>
    <cellStyle name="Linked Cell 16 4" xfId="11733" xr:uid="{00000000-0005-0000-0000-0000D13B0000}"/>
    <cellStyle name="Linked Cell 16 4 2" xfId="11734" xr:uid="{00000000-0005-0000-0000-0000D23B0000}"/>
    <cellStyle name="Linked Cell 16 4 3" xfId="11735" xr:uid="{00000000-0005-0000-0000-0000D33B0000}"/>
    <cellStyle name="Linked Cell 16 5" xfId="11736" xr:uid="{00000000-0005-0000-0000-0000D43B0000}"/>
    <cellStyle name="Linked Cell 16 5 2" xfId="11737" xr:uid="{00000000-0005-0000-0000-0000D53B0000}"/>
    <cellStyle name="Linked Cell 16 5 3" xfId="11738" xr:uid="{00000000-0005-0000-0000-0000D63B0000}"/>
    <cellStyle name="Linked Cell 16 6" xfId="11739" xr:uid="{00000000-0005-0000-0000-0000D73B0000}"/>
    <cellStyle name="Linked Cell 16 6 2" xfId="11740" xr:uid="{00000000-0005-0000-0000-0000D83B0000}"/>
    <cellStyle name="Linked Cell 16 6 3" xfId="11741" xr:uid="{00000000-0005-0000-0000-0000D93B0000}"/>
    <cellStyle name="Linked Cell 16 7" xfId="11742" xr:uid="{00000000-0005-0000-0000-0000DA3B0000}"/>
    <cellStyle name="Linked Cell 16 8" xfId="11743" xr:uid="{00000000-0005-0000-0000-0000DB3B0000}"/>
    <cellStyle name="Linked Cell 16 9" xfId="11744" xr:uid="{00000000-0005-0000-0000-0000DC3B0000}"/>
    <cellStyle name="Linked Cell 17" xfId="11745" xr:uid="{00000000-0005-0000-0000-0000DD3B0000}"/>
    <cellStyle name="Linked Cell 17 10" xfId="11746" xr:uid="{00000000-0005-0000-0000-0000DE3B0000}"/>
    <cellStyle name="Linked Cell 17 2" xfId="11747" xr:uid="{00000000-0005-0000-0000-0000DF3B0000}"/>
    <cellStyle name="Linked Cell 17 2 2" xfId="11748" xr:uid="{00000000-0005-0000-0000-0000E03B0000}"/>
    <cellStyle name="Linked Cell 17 2 2 2" xfId="11749" xr:uid="{00000000-0005-0000-0000-0000E13B0000}"/>
    <cellStyle name="Linked Cell 17 2 2 3" xfId="11750" xr:uid="{00000000-0005-0000-0000-0000E23B0000}"/>
    <cellStyle name="Linked Cell 17 2 3" xfId="11751" xr:uid="{00000000-0005-0000-0000-0000E33B0000}"/>
    <cellStyle name="Linked Cell 17 2 4" xfId="11752" xr:uid="{00000000-0005-0000-0000-0000E43B0000}"/>
    <cellStyle name="Linked Cell 17 3" xfId="11753" xr:uid="{00000000-0005-0000-0000-0000E53B0000}"/>
    <cellStyle name="Linked Cell 17 3 2" xfId="11754" xr:uid="{00000000-0005-0000-0000-0000E63B0000}"/>
    <cellStyle name="Linked Cell 17 3 3" xfId="11755" xr:uid="{00000000-0005-0000-0000-0000E73B0000}"/>
    <cellStyle name="Linked Cell 17 4" xfId="11756" xr:uid="{00000000-0005-0000-0000-0000E83B0000}"/>
    <cellStyle name="Linked Cell 17 4 2" xfId="11757" xr:uid="{00000000-0005-0000-0000-0000E93B0000}"/>
    <cellStyle name="Linked Cell 17 4 3" xfId="11758" xr:uid="{00000000-0005-0000-0000-0000EA3B0000}"/>
    <cellStyle name="Linked Cell 17 5" xfId="11759" xr:uid="{00000000-0005-0000-0000-0000EB3B0000}"/>
    <cellStyle name="Linked Cell 17 5 2" xfId="11760" xr:uid="{00000000-0005-0000-0000-0000EC3B0000}"/>
    <cellStyle name="Linked Cell 17 5 3" xfId="11761" xr:uid="{00000000-0005-0000-0000-0000ED3B0000}"/>
    <cellStyle name="Linked Cell 17 6" xfId="11762" xr:uid="{00000000-0005-0000-0000-0000EE3B0000}"/>
    <cellStyle name="Linked Cell 17 6 2" xfId="11763" xr:uid="{00000000-0005-0000-0000-0000EF3B0000}"/>
    <cellStyle name="Linked Cell 17 6 3" xfId="11764" xr:uid="{00000000-0005-0000-0000-0000F03B0000}"/>
    <cellStyle name="Linked Cell 17 7" xfId="11765" xr:uid="{00000000-0005-0000-0000-0000F13B0000}"/>
    <cellStyle name="Linked Cell 17 8" xfId="11766" xr:uid="{00000000-0005-0000-0000-0000F23B0000}"/>
    <cellStyle name="Linked Cell 17 9" xfId="11767" xr:uid="{00000000-0005-0000-0000-0000F33B0000}"/>
    <cellStyle name="Linked Cell 18" xfId="11768" xr:uid="{00000000-0005-0000-0000-0000F43B0000}"/>
    <cellStyle name="Linked Cell 18 10" xfId="11769" xr:uid="{00000000-0005-0000-0000-0000F53B0000}"/>
    <cellStyle name="Linked Cell 18 2" xfId="11770" xr:uid="{00000000-0005-0000-0000-0000F63B0000}"/>
    <cellStyle name="Linked Cell 18 2 2" xfId="11771" xr:uid="{00000000-0005-0000-0000-0000F73B0000}"/>
    <cellStyle name="Linked Cell 18 2 2 2" xfId="11772" xr:uid="{00000000-0005-0000-0000-0000F83B0000}"/>
    <cellStyle name="Linked Cell 18 2 2 3" xfId="11773" xr:uid="{00000000-0005-0000-0000-0000F93B0000}"/>
    <cellStyle name="Linked Cell 18 2 3" xfId="11774" xr:uid="{00000000-0005-0000-0000-0000FA3B0000}"/>
    <cellStyle name="Linked Cell 18 2 4" xfId="11775" xr:uid="{00000000-0005-0000-0000-0000FB3B0000}"/>
    <cellStyle name="Linked Cell 18 3" xfId="11776" xr:uid="{00000000-0005-0000-0000-0000FC3B0000}"/>
    <cellStyle name="Linked Cell 18 3 2" xfId="11777" xr:uid="{00000000-0005-0000-0000-0000FD3B0000}"/>
    <cellStyle name="Linked Cell 18 3 3" xfId="11778" xr:uid="{00000000-0005-0000-0000-0000FE3B0000}"/>
    <cellStyle name="Linked Cell 18 4" xfId="11779" xr:uid="{00000000-0005-0000-0000-0000FF3B0000}"/>
    <cellStyle name="Linked Cell 18 4 2" xfId="11780" xr:uid="{00000000-0005-0000-0000-0000003C0000}"/>
    <cellStyle name="Linked Cell 18 4 3" xfId="11781" xr:uid="{00000000-0005-0000-0000-0000013C0000}"/>
    <cellStyle name="Linked Cell 18 5" xfId="11782" xr:uid="{00000000-0005-0000-0000-0000023C0000}"/>
    <cellStyle name="Linked Cell 18 5 2" xfId="11783" xr:uid="{00000000-0005-0000-0000-0000033C0000}"/>
    <cellStyle name="Linked Cell 18 5 3" xfId="11784" xr:uid="{00000000-0005-0000-0000-0000043C0000}"/>
    <cellStyle name="Linked Cell 18 6" xfId="11785" xr:uid="{00000000-0005-0000-0000-0000053C0000}"/>
    <cellStyle name="Linked Cell 18 6 2" xfId="11786" xr:uid="{00000000-0005-0000-0000-0000063C0000}"/>
    <cellStyle name="Linked Cell 18 6 3" xfId="11787" xr:uid="{00000000-0005-0000-0000-0000073C0000}"/>
    <cellStyle name="Linked Cell 18 7" xfId="11788" xr:uid="{00000000-0005-0000-0000-0000083C0000}"/>
    <cellStyle name="Linked Cell 18 8" xfId="11789" xr:uid="{00000000-0005-0000-0000-0000093C0000}"/>
    <cellStyle name="Linked Cell 18 9" xfId="11790" xr:uid="{00000000-0005-0000-0000-00000A3C0000}"/>
    <cellStyle name="Linked Cell 19" xfId="11791" xr:uid="{00000000-0005-0000-0000-00000B3C0000}"/>
    <cellStyle name="Linked Cell 19 10" xfId="11792" xr:uid="{00000000-0005-0000-0000-00000C3C0000}"/>
    <cellStyle name="Linked Cell 19 2" xfId="11793" xr:uid="{00000000-0005-0000-0000-00000D3C0000}"/>
    <cellStyle name="Linked Cell 19 2 2" xfId="11794" xr:uid="{00000000-0005-0000-0000-00000E3C0000}"/>
    <cellStyle name="Linked Cell 19 2 2 2" xfId="11795" xr:uid="{00000000-0005-0000-0000-00000F3C0000}"/>
    <cellStyle name="Linked Cell 19 2 2 3" xfId="11796" xr:uid="{00000000-0005-0000-0000-0000103C0000}"/>
    <cellStyle name="Linked Cell 19 2 3" xfId="11797" xr:uid="{00000000-0005-0000-0000-0000113C0000}"/>
    <cellStyle name="Linked Cell 19 2 4" xfId="11798" xr:uid="{00000000-0005-0000-0000-0000123C0000}"/>
    <cellStyle name="Linked Cell 19 3" xfId="11799" xr:uid="{00000000-0005-0000-0000-0000133C0000}"/>
    <cellStyle name="Linked Cell 19 3 2" xfId="11800" xr:uid="{00000000-0005-0000-0000-0000143C0000}"/>
    <cellStyle name="Linked Cell 19 3 3" xfId="11801" xr:uid="{00000000-0005-0000-0000-0000153C0000}"/>
    <cellStyle name="Linked Cell 19 4" xfId="11802" xr:uid="{00000000-0005-0000-0000-0000163C0000}"/>
    <cellStyle name="Linked Cell 19 4 2" xfId="11803" xr:uid="{00000000-0005-0000-0000-0000173C0000}"/>
    <cellStyle name="Linked Cell 19 4 3" xfId="11804" xr:uid="{00000000-0005-0000-0000-0000183C0000}"/>
    <cellStyle name="Linked Cell 19 5" xfId="11805" xr:uid="{00000000-0005-0000-0000-0000193C0000}"/>
    <cellStyle name="Linked Cell 19 5 2" xfId="11806" xr:uid="{00000000-0005-0000-0000-00001A3C0000}"/>
    <cellStyle name="Linked Cell 19 5 3" xfId="11807" xr:uid="{00000000-0005-0000-0000-00001B3C0000}"/>
    <cellStyle name="Linked Cell 19 6" xfId="11808" xr:uid="{00000000-0005-0000-0000-00001C3C0000}"/>
    <cellStyle name="Linked Cell 19 6 2" xfId="11809" xr:uid="{00000000-0005-0000-0000-00001D3C0000}"/>
    <cellStyle name="Linked Cell 19 6 3" xfId="11810" xr:uid="{00000000-0005-0000-0000-00001E3C0000}"/>
    <cellStyle name="Linked Cell 19 7" xfId="11811" xr:uid="{00000000-0005-0000-0000-00001F3C0000}"/>
    <cellStyle name="Linked Cell 19 8" xfId="11812" xr:uid="{00000000-0005-0000-0000-0000203C0000}"/>
    <cellStyle name="Linked Cell 19 9" xfId="11813" xr:uid="{00000000-0005-0000-0000-0000213C0000}"/>
    <cellStyle name="Linked Cell 2" xfId="93" xr:uid="{00000000-0005-0000-0000-0000223C0000}"/>
    <cellStyle name="Linked Cell 2 10" xfId="11814" xr:uid="{00000000-0005-0000-0000-0000233C0000}"/>
    <cellStyle name="Linked Cell 2 11" xfId="11815" xr:uid="{00000000-0005-0000-0000-0000243C0000}"/>
    <cellStyle name="Linked Cell 2 2" xfId="11816" xr:uid="{00000000-0005-0000-0000-0000253C0000}"/>
    <cellStyle name="Linked Cell 2 2 2" xfId="11817" xr:uid="{00000000-0005-0000-0000-0000263C0000}"/>
    <cellStyle name="Linked Cell 2 2 2 2" xfId="11818" xr:uid="{00000000-0005-0000-0000-0000273C0000}"/>
    <cellStyle name="Linked Cell 2 2 2 3" xfId="11819" xr:uid="{00000000-0005-0000-0000-0000283C0000}"/>
    <cellStyle name="Linked Cell 2 2 3" xfId="11820" xr:uid="{00000000-0005-0000-0000-0000293C0000}"/>
    <cellStyle name="Linked Cell 2 2 4" xfId="11821" xr:uid="{00000000-0005-0000-0000-00002A3C0000}"/>
    <cellStyle name="Linked Cell 2 2 5" xfId="11822" xr:uid="{00000000-0005-0000-0000-00002B3C0000}"/>
    <cellStyle name="Linked Cell 2 2 6" xfId="11823" xr:uid="{00000000-0005-0000-0000-00002C3C0000}"/>
    <cellStyle name="Linked Cell 2 3" xfId="11824" xr:uid="{00000000-0005-0000-0000-00002D3C0000}"/>
    <cellStyle name="Linked Cell 2 3 2" xfId="11825" xr:uid="{00000000-0005-0000-0000-00002E3C0000}"/>
    <cellStyle name="Linked Cell 2 3 2 2" xfId="11826" xr:uid="{00000000-0005-0000-0000-00002F3C0000}"/>
    <cellStyle name="Linked Cell 2 3 2 3" xfId="11827" xr:uid="{00000000-0005-0000-0000-0000303C0000}"/>
    <cellStyle name="Linked Cell 2 3 3" xfId="11828" xr:uid="{00000000-0005-0000-0000-0000313C0000}"/>
    <cellStyle name="Linked Cell 2 3 4" xfId="11829" xr:uid="{00000000-0005-0000-0000-0000323C0000}"/>
    <cellStyle name="Linked Cell 2 3 5" xfId="11830" xr:uid="{00000000-0005-0000-0000-0000333C0000}"/>
    <cellStyle name="Linked Cell 2 3 6" xfId="11831" xr:uid="{00000000-0005-0000-0000-0000343C0000}"/>
    <cellStyle name="Linked Cell 2 4" xfId="11832" xr:uid="{00000000-0005-0000-0000-0000353C0000}"/>
    <cellStyle name="Linked Cell 2 4 2" xfId="11833" xr:uid="{00000000-0005-0000-0000-0000363C0000}"/>
    <cellStyle name="Linked Cell 2 4 3" xfId="11834" xr:uid="{00000000-0005-0000-0000-0000373C0000}"/>
    <cellStyle name="Linked Cell 2 5" xfId="11835" xr:uid="{00000000-0005-0000-0000-0000383C0000}"/>
    <cellStyle name="Linked Cell 2 5 2" xfId="11836" xr:uid="{00000000-0005-0000-0000-0000393C0000}"/>
    <cellStyle name="Linked Cell 2 5 3" xfId="11837" xr:uid="{00000000-0005-0000-0000-00003A3C0000}"/>
    <cellStyle name="Linked Cell 2 6" xfId="11838" xr:uid="{00000000-0005-0000-0000-00003B3C0000}"/>
    <cellStyle name="Linked Cell 2 6 2" xfId="11839" xr:uid="{00000000-0005-0000-0000-00003C3C0000}"/>
    <cellStyle name="Linked Cell 2 6 3" xfId="11840" xr:uid="{00000000-0005-0000-0000-00003D3C0000}"/>
    <cellStyle name="Linked Cell 2 7" xfId="11841" xr:uid="{00000000-0005-0000-0000-00003E3C0000}"/>
    <cellStyle name="Linked Cell 2 7 2" xfId="11842" xr:uid="{00000000-0005-0000-0000-00003F3C0000}"/>
    <cellStyle name="Linked Cell 2 7 3" xfId="11843" xr:uid="{00000000-0005-0000-0000-0000403C0000}"/>
    <cellStyle name="Linked Cell 2 8" xfId="11844" xr:uid="{00000000-0005-0000-0000-0000413C0000}"/>
    <cellStyle name="Linked Cell 2 9" xfId="11845" xr:uid="{00000000-0005-0000-0000-0000423C0000}"/>
    <cellStyle name="Linked Cell 2_CM" xfId="11846" xr:uid="{00000000-0005-0000-0000-0000433C0000}"/>
    <cellStyle name="Linked Cell 20" xfId="11847" xr:uid="{00000000-0005-0000-0000-0000443C0000}"/>
    <cellStyle name="Linked Cell 20 10" xfId="11848" xr:uid="{00000000-0005-0000-0000-0000453C0000}"/>
    <cellStyle name="Linked Cell 20 2" xfId="11849" xr:uid="{00000000-0005-0000-0000-0000463C0000}"/>
    <cellStyle name="Linked Cell 20 2 2" xfId="11850" xr:uid="{00000000-0005-0000-0000-0000473C0000}"/>
    <cellStyle name="Linked Cell 20 2 2 2" xfId="11851" xr:uid="{00000000-0005-0000-0000-0000483C0000}"/>
    <cellStyle name="Linked Cell 20 2 2 3" xfId="11852" xr:uid="{00000000-0005-0000-0000-0000493C0000}"/>
    <cellStyle name="Linked Cell 20 2 3" xfId="11853" xr:uid="{00000000-0005-0000-0000-00004A3C0000}"/>
    <cellStyle name="Linked Cell 20 2 4" xfId="11854" xr:uid="{00000000-0005-0000-0000-00004B3C0000}"/>
    <cellStyle name="Linked Cell 20 3" xfId="11855" xr:uid="{00000000-0005-0000-0000-00004C3C0000}"/>
    <cellStyle name="Linked Cell 20 3 2" xfId="11856" xr:uid="{00000000-0005-0000-0000-00004D3C0000}"/>
    <cellStyle name="Linked Cell 20 3 3" xfId="11857" xr:uid="{00000000-0005-0000-0000-00004E3C0000}"/>
    <cellStyle name="Linked Cell 20 4" xfId="11858" xr:uid="{00000000-0005-0000-0000-00004F3C0000}"/>
    <cellStyle name="Linked Cell 20 4 2" xfId="11859" xr:uid="{00000000-0005-0000-0000-0000503C0000}"/>
    <cellStyle name="Linked Cell 20 4 3" xfId="11860" xr:uid="{00000000-0005-0000-0000-0000513C0000}"/>
    <cellStyle name="Linked Cell 20 5" xfId="11861" xr:uid="{00000000-0005-0000-0000-0000523C0000}"/>
    <cellStyle name="Linked Cell 20 5 2" xfId="11862" xr:uid="{00000000-0005-0000-0000-0000533C0000}"/>
    <cellStyle name="Linked Cell 20 5 3" xfId="11863" xr:uid="{00000000-0005-0000-0000-0000543C0000}"/>
    <cellStyle name="Linked Cell 20 6" xfId="11864" xr:uid="{00000000-0005-0000-0000-0000553C0000}"/>
    <cellStyle name="Linked Cell 20 6 2" xfId="11865" xr:uid="{00000000-0005-0000-0000-0000563C0000}"/>
    <cellStyle name="Linked Cell 20 6 3" xfId="11866" xr:uid="{00000000-0005-0000-0000-0000573C0000}"/>
    <cellStyle name="Linked Cell 20 7" xfId="11867" xr:uid="{00000000-0005-0000-0000-0000583C0000}"/>
    <cellStyle name="Linked Cell 20 8" xfId="11868" xr:uid="{00000000-0005-0000-0000-0000593C0000}"/>
    <cellStyle name="Linked Cell 20 9" xfId="11869" xr:uid="{00000000-0005-0000-0000-00005A3C0000}"/>
    <cellStyle name="Linked Cell 21" xfId="11870" xr:uid="{00000000-0005-0000-0000-00005B3C0000}"/>
    <cellStyle name="Linked Cell 21 10" xfId="11871" xr:uid="{00000000-0005-0000-0000-00005C3C0000}"/>
    <cellStyle name="Linked Cell 21 2" xfId="11872" xr:uid="{00000000-0005-0000-0000-00005D3C0000}"/>
    <cellStyle name="Linked Cell 21 2 2" xfId="11873" xr:uid="{00000000-0005-0000-0000-00005E3C0000}"/>
    <cellStyle name="Linked Cell 21 2 2 2" xfId="11874" xr:uid="{00000000-0005-0000-0000-00005F3C0000}"/>
    <cellStyle name="Linked Cell 21 2 2 3" xfId="11875" xr:uid="{00000000-0005-0000-0000-0000603C0000}"/>
    <cellStyle name="Linked Cell 21 2 3" xfId="11876" xr:uid="{00000000-0005-0000-0000-0000613C0000}"/>
    <cellStyle name="Linked Cell 21 2 4" xfId="11877" xr:uid="{00000000-0005-0000-0000-0000623C0000}"/>
    <cellStyle name="Linked Cell 21 3" xfId="11878" xr:uid="{00000000-0005-0000-0000-0000633C0000}"/>
    <cellStyle name="Linked Cell 21 3 2" xfId="11879" xr:uid="{00000000-0005-0000-0000-0000643C0000}"/>
    <cellStyle name="Linked Cell 21 3 3" xfId="11880" xr:uid="{00000000-0005-0000-0000-0000653C0000}"/>
    <cellStyle name="Linked Cell 21 4" xfId="11881" xr:uid="{00000000-0005-0000-0000-0000663C0000}"/>
    <cellStyle name="Linked Cell 21 4 2" xfId="11882" xr:uid="{00000000-0005-0000-0000-0000673C0000}"/>
    <cellStyle name="Linked Cell 21 4 3" xfId="11883" xr:uid="{00000000-0005-0000-0000-0000683C0000}"/>
    <cellStyle name="Linked Cell 21 5" xfId="11884" xr:uid="{00000000-0005-0000-0000-0000693C0000}"/>
    <cellStyle name="Linked Cell 21 5 2" xfId="11885" xr:uid="{00000000-0005-0000-0000-00006A3C0000}"/>
    <cellStyle name="Linked Cell 21 5 3" xfId="11886" xr:uid="{00000000-0005-0000-0000-00006B3C0000}"/>
    <cellStyle name="Linked Cell 21 6" xfId="11887" xr:uid="{00000000-0005-0000-0000-00006C3C0000}"/>
    <cellStyle name="Linked Cell 21 6 2" xfId="11888" xr:uid="{00000000-0005-0000-0000-00006D3C0000}"/>
    <cellStyle name="Linked Cell 21 6 3" xfId="11889" xr:uid="{00000000-0005-0000-0000-00006E3C0000}"/>
    <cellStyle name="Linked Cell 21 7" xfId="11890" xr:uid="{00000000-0005-0000-0000-00006F3C0000}"/>
    <cellStyle name="Linked Cell 21 8" xfId="11891" xr:uid="{00000000-0005-0000-0000-0000703C0000}"/>
    <cellStyle name="Linked Cell 21 9" xfId="11892" xr:uid="{00000000-0005-0000-0000-0000713C0000}"/>
    <cellStyle name="Linked Cell 22" xfId="11893" xr:uid="{00000000-0005-0000-0000-0000723C0000}"/>
    <cellStyle name="Linked Cell 22 10" xfId="11894" xr:uid="{00000000-0005-0000-0000-0000733C0000}"/>
    <cellStyle name="Linked Cell 22 2" xfId="11895" xr:uid="{00000000-0005-0000-0000-0000743C0000}"/>
    <cellStyle name="Linked Cell 22 2 2" xfId="11896" xr:uid="{00000000-0005-0000-0000-0000753C0000}"/>
    <cellStyle name="Linked Cell 22 2 2 2" xfId="11897" xr:uid="{00000000-0005-0000-0000-0000763C0000}"/>
    <cellStyle name="Linked Cell 22 2 2 3" xfId="11898" xr:uid="{00000000-0005-0000-0000-0000773C0000}"/>
    <cellStyle name="Linked Cell 22 2 3" xfId="11899" xr:uid="{00000000-0005-0000-0000-0000783C0000}"/>
    <cellStyle name="Linked Cell 22 2 4" xfId="11900" xr:uid="{00000000-0005-0000-0000-0000793C0000}"/>
    <cellStyle name="Linked Cell 22 3" xfId="11901" xr:uid="{00000000-0005-0000-0000-00007A3C0000}"/>
    <cellStyle name="Linked Cell 22 3 2" xfId="11902" xr:uid="{00000000-0005-0000-0000-00007B3C0000}"/>
    <cellStyle name="Linked Cell 22 3 3" xfId="11903" xr:uid="{00000000-0005-0000-0000-00007C3C0000}"/>
    <cellStyle name="Linked Cell 22 4" xfId="11904" xr:uid="{00000000-0005-0000-0000-00007D3C0000}"/>
    <cellStyle name="Linked Cell 22 4 2" xfId="11905" xr:uid="{00000000-0005-0000-0000-00007E3C0000}"/>
    <cellStyle name="Linked Cell 22 4 3" xfId="11906" xr:uid="{00000000-0005-0000-0000-00007F3C0000}"/>
    <cellStyle name="Linked Cell 22 5" xfId="11907" xr:uid="{00000000-0005-0000-0000-0000803C0000}"/>
    <cellStyle name="Linked Cell 22 5 2" xfId="11908" xr:uid="{00000000-0005-0000-0000-0000813C0000}"/>
    <cellStyle name="Linked Cell 22 5 3" xfId="11909" xr:uid="{00000000-0005-0000-0000-0000823C0000}"/>
    <cellStyle name="Linked Cell 22 6" xfId="11910" xr:uid="{00000000-0005-0000-0000-0000833C0000}"/>
    <cellStyle name="Linked Cell 22 6 2" xfId="11911" xr:uid="{00000000-0005-0000-0000-0000843C0000}"/>
    <cellStyle name="Linked Cell 22 6 3" xfId="11912" xr:uid="{00000000-0005-0000-0000-0000853C0000}"/>
    <cellStyle name="Linked Cell 22 7" xfId="11913" xr:uid="{00000000-0005-0000-0000-0000863C0000}"/>
    <cellStyle name="Linked Cell 22 8" xfId="11914" xr:uid="{00000000-0005-0000-0000-0000873C0000}"/>
    <cellStyle name="Linked Cell 22 9" xfId="11915" xr:uid="{00000000-0005-0000-0000-0000883C0000}"/>
    <cellStyle name="Linked Cell 23" xfId="11916" xr:uid="{00000000-0005-0000-0000-0000893C0000}"/>
    <cellStyle name="Linked Cell 23 10" xfId="11917" xr:uid="{00000000-0005-0000-0000-00008A3C0000}"/>
    <cellStyle name="Linked Cell 23 2" xfId="11918" xr:uid="{00000000-0005-0000-0000-00008B3C0000}"/>
    <cellStyle name="Linked Cell 23 2 2" xfId="11919" xr:uid="{00000000-0005-0000-0000-00008C3C0000}"/>
    <cellStyle name="Linked Cell 23 2 2 2" xfId="11920" xr:uid="{00000000-0005-0000-0000-00008D3C0000}"/>
    <cellStyle name="Linked Cell 23 2 2 3" xfId="11921" xr:uid="{00000000-0005-0000-0000-00008E3C0000}"/>
    <cellStyle name="Linked Cell 23 2 3" xfId="11922" xr:uid="{00000000-0005-0000-0000-00008F3C0000}"/>
    <cellStyle name="Linked Cell 23 2 4" xfId="11923" xr:uid="{00000000-0005-0000-0000-0000903C0000}"/>
    <cellStyle name="Linked Cell 23 3" xfId="11924" xr:uid="{00000000-0005-0000-0000-0000913C0000}"/>
    <cellStyle name="Linked Cell 23 3 2" xfId="11925" xr:uid="{00000000-0005-0000-0000-0000923C0000}"/>
    <cellStyle name="Linked Cell 23 3 3" xfId="11926" xr:uid="{00000000-0005-0000-0000-0000933C0000}"/>
    <cellStyle name="Linked Cell 23 4" xfId="11927" xr:uid="{00000000-0005-0000-0000-0000943C0000}"/>
    <cellStyle name="Linked Cell 23 4 2" xfId="11928" xr:uid="{00000000-0005-0000-0000-0000953C0000}"/>
    <cellStyle name="Linked Cell 23 4 3" xfId="11929" xr:uid="{00000000-0005-0000-0000-0000963C0000}"/>
    <cellStyle name="Linked Cell 23 5" xfId="11930" xr:uid="{00000000-0005-0000-0000-0000973C0000}"/>
    <cellStyle name="Linked Cell 23 5 2" xfId="11931" xr:uid="{00000000-0005-0000-0000-0000983C0000}"/>
    <cellStyle name="Linked Cell 23 5 3" xfId="11932" xr:uid="{00000000-0005-0000-0000-0000993C0000}"/>
    <cellStyle name="Linked Cell 23 6" xfId="11933" xr:uid="{00000000-0005-0000-0000-00009A3C0000}"/>
    <cellStyle name="Linked Cell 23 6 2" xfId="11934" xr:uid="{00000000-0005-0000-0000-00009B3C0000}"/>
    <cellStyle name="Linked Cell 23 6 3" xfId="11935" xr:uid="{00000000-0005-0000-0000-00009C3C0000}"/>
    <cellStyle name="Linked Cell 23 7" xfId="11936" xr:uid="{00000000-0005-0000-0000-00009D3C0000}"/>
    <cellStyle name="Linked Cell 23 8" xfId="11937" xr:uid="{00000000-0005-0000-0000-00009E3C0000}"/>
    <cellStyle name="Linked Cell 23 9" xfId="11938" xr:uid="{00000000-0005-0000-0000-00009F3C0000}"/>
    <cellStyle name="Linked Cell 24" xfId="11939" xr:uid="{00000000-0005-0000-0000-0000A03C0000}"/>
    <cellStyle name="Linked Cell 24 10" xfId="11940" xr:uid="{00000000-0005-0000-0000-0000A13C0000}"/>
    <cellStyle name="Linked Cell 24 2" xfId="11941" xr:uid="{00000000-0005-0000-0000-0000A23C0000}"/>
    <cellStyle name="Linked Cell 24 2 2" xfId="11942" xr:uid="{00000000-0005-0000-0000-0000A33C0000}"/>
    <cellStyle name="Linked Cell 24 2 2 2" xfId="11943" xr:uid="{00000000-0005-0000-0000-0000A43C0000}"/>
    <cellStyle name="Linked Cell 24 2 2 3" xfId="11944" xr:uid="{00000000-0005-0000-0000-0000A53C0000}"/>
    <cellStyle name="Linked Cell 24 2 3" xfId="11945" xr:uid="{00000000-0005-0000-0000-0000A63C0000}"/>
    <cellStyle name="Linked Cell 24 2 4" xfId="11946" xr:uid="{00000000-0005-0000-0000-0000A73C0000}"/>
    <cellStyle name="Linked Cell 24 3" xfId="11947" xr:uid="{00000000-0005-0000-0000-0000A83C0000}"/>
    <cellStyle name="Linked Cell 24 3 2" xfId="11948" xr:uid="{00000000-0005-0000-0000-0000A93C0000}"/>
    <cellStyle name="Linked Cell 24 3 3" xfId="11949" xr:uid="{00000000-0005-0000-0000-0000AA3C0000}"/>
    <cellStyle name="Linked Cell 24 4" xfId="11950" xr:uid="{00000000-0005-0000-0000-0000AB3C0000}"/>
    <cellStyle name="Linked Cell 24 4 2" xfId="11951" xr:uid="{00000000-0005-0000-0000-0000AC3C0000}"/>
    <cellStyle name="Linked Cell 24 4 3" xfId="11952" xr:uid="{00000000-0005-0000-0000-0000AD3C0000}"/>
    <cellStyle name="Linked Cell 24 5" xfId="11953" xr:uid="{00000000-0005-0000-0000-0000AE3C0000}"/>
    <cellStyle name="Linked Cell 24 5 2" xfId="11954" xr:uid="{00000000-0005-0000-0000-0000AF3C0000}"/>
    <cellStyle name="Linked Cell 24 5 3" xfId="11955" xr:uid="{00000000-0005-0000-0000-0000B03C0000}"/>
    <cellStyle name="Linked Cell 24 6" xfId="11956" xr:uid="{00000000-0005-0000-0000-0000B13C0000}"/>
    <cellStyle name="Linked Cell 24 6 2" xfId="11957" xr:uid="{00000000-0005-0000-0000-0000B23C0000}"/>
    <cellStyle name="Linked Cell 24 6 3" xfId="11958" xr:uid="{00000000-0005-0000-0000-0000B33C0000}"/>
    <cellStyle name="Linked Cell 24 7" xfId="11959" xr:uid="{00000000-0005-0000-0000-0000B43C0000}"/>
    <cellStyle name="Linked Cell 24 8" xfId="11960" xr:uid="{00000000-0005-0000-0000-0000B53C0000}"/>
    <cellStyle name="Linked Cell 24 9" xfId="11961" xr:uid="{00000000-0005-0000-0000-0000B63C0000}"/>
    <cellStyle name="Linked Cell 25" xfId="11962" xr:uid="{00000000-0005-0000-0000-0000B73C0000}"/>
    <cellStyle name="Linked Cell 25 10" xfId="11963" xr:uid="{00000000-0005-0000-0000-0000B83C0000}"/>
    <cellStyle name="Linked Cell 25 2" xfId="11964" xr:uid="{00000000-0005-0000-0000-0000B93C0000}"/>
    <cellStyle name="Linked Cell 25 2 2" xfId="11965" xr:uid="{00000000-0005-0000-0000-0000BA3C0000}"/>
    <cellStyle name="Linked Cell 25 2 2 2" xfId="11966" xr:uid="{00000000-0005-0000-0000-0000BB3C0000}"/>
    <cellStyle name="Linked Cell 25 2 2 3" xfId="11967" xr:uid="{00000000-0005-0000-0000-0000BC3C0000}"/>
    <cellStyle name="Linked Cell 25 2 3" xfId="11968" xr:uid="{00000000-0005-0000-0000-0000BD3C0000}"/>
    <cellStyle name="Linked Cell 25 2 4" xfId="11969" xr:uid="{00000000-0005-0000-0000-0000BE3C0000}"/>
    <cellStyle name="Linked Cell 25 3" xfId="11970" xr:uid="{00000000-0005-0000-0000-0000BF3C0000}"/>
    <cellStyle name="Linked Cell 25 3 2" xfId="11971" xr:uid="{00000000-0005-0000-0000-0000C03C0000}"/>
    <cellStyle name="Linked Cell 25 3 3" xfId="11972" xr:uid="{00000000-0005-0000-0000-0000C13C0000}"/>
    <cellStyle name="Linked Cell 25 4" xfId="11973" xr:uid="{00000000-0005-0000-0000-0000C23C0000}"/>
    <cellStyle name="Linked Cell 25 4 2" xfId="11974" xr:uid="{00000000-0005-0000-0000-0000C33C0000}"/>
    <cellStyle name="Linked Cell 25 4 3" xfId="11975" xr:uid="{00000000-0005-0000-0000-0000C43C0000}"/>
    <cellStyle name="Linked Cell 25 5" xfId="11976" xr:uid="{00000000-0005-0000-0000-0000C53C0000}"/>
    <cellStyle name="Linked Cell 25 5 2" xfId="11977" xr:uid="{00000000-0005-0000-0000-0000C63C0000}"/>
    <cellStyle name="Linked Cell 25 5 3" xfId="11978" xr:uid="{00000000-0005-0000-0000-0000C73C0000}"/>
    <cellStyle name="Linked Cell 25 6" xfId="11979" xr:uid="{00000000-0005-0000-0000-0000C83C0000}"/>
    <cellStyle name="Linked Cell 25 6 2" xfId="11980" xr:uid="{00000000-0005-0000-0000-0000C93C0000}"/>
    <cellStyle name="Linked Cell 25 6 3" xfId="11981" xr:uid="{00000000-0005-0000-0000-0000CA3C0000}"/>
    <cellStyle name="Linked Cell 25 7" xfId="11982" xr:uid="{00000000-0005-0000-0000-0000CB3C0000}"/>
    <cellStyle name="Linked Cell 25 8" xfId="11983" xr:uid="{00000000-0005-0000-0000-0000CC3C0000}"/>
    <cellStyle name="Linked Cell 25 9" xfId="11984" xr:uid="{00000000-0005-0000-0000-0000CD3C0000}"/>
    <cellStyle name="Linked Cell 26" xfId="11985" xr:uid="{00000000-0005-0000-0000-0000CE3C0000}"/>
    <cellStyle name="Linked Cell 26 10" xfId="11986" xr:uid="{00000000-0005-0000-0000-0000CF3C0000}"/>
    <cellStyle name="Linked Cell 26 2" xfId="11987" xr:uid="{00000000-0005-0000-0000-0000D03C0000}"/>
    <cellStyle name="Linked Cell 26 2 2" xfId="11988" xr:uid="{00000000-0005-0000-0000-0000D13C0000}"/>
    <cellStyle name="Linked Cell 26 2 2 2" xfId="11989" xr:uid="{00000000-0005-0000-0000-0000D23C0000}"/>
    <cellStyle name="Linked Cell 26 2 2 3" xfId="11990" xr:uid="{00000000-0005-0000-0000-0000D33C0000}"/>
    <cellStyle name="Linked Cell 26 2 3" xfId="11991" xr:uid="{00000000-0005-0000-0000-0000D43C0000}"/>
    <cellStyle name="Linked Cell 26 2 4" xfId="11992" xr:uid="{00000000-0005-0000-0000-0000D53C0000}"/>
    <cellStyle name="Linked Cell 26 3" xfId="11993" xr:uid="{00000000-0005-0000-0000-0000D63C0000}"/>
    <cellStyle name="Linked Cell 26 3 2" xfId="11994" xr:uid="{00000000-0005-0000-0000-0000D73C0000}"/>
    <cellStyle name="Linked Cell 26 3 3" xfId="11995" xr:uid="{00000000-0005-0000-0000-0000D83C0000}"/>
    <cellStyle name="Linked Cell 26 4" xfId="11996" xr:uid="{00000000-0005-0000-0000-0000D93C0000}"/>
    <cellStyle name="Linked Cell 26 4 2" xfId="11997" xr:uid="{00000000-0005-0000-0000-0000DA3C0000}"/>
    <cellStyle name="Linked Cell 26 4 3" xfId="11998" xr:uid="{00000000-0005-0000-0000-0000DB3C0000}"/>
    <cellStyle name="Linked Cell 26 5" xfId="11999" xr:uid="{00000000-0005-0000-0000-0000DC3C0000}"/>
    <cellStyle name="Linked Cell 26 5 2" xfId="12000" xr:uid="{00000000-0005-0000-0000-0000DD3C0000}"/>
    <cellStyle name="Linked Cell 26 5 3" xfId="12001" xr:uid="{00000000-0005-0000-0000-0000DE3C0000}"/>
    <cellStyle name="Linked Cell 26 6" xfId="12002" xr:uid="{00000000-0005-0000-0000-0000DF3C0000}"/>
    <cellStyle name="Linked Cell 26 6 2" xfId="12003" xr:uid="{00000000-0005-0000-0000-0000E03C0000}"/>
    <cellStyle name="Linked Cell 26 6 3" xfId="12004" xr:uid="{00000000-0005-0000-0000-0000E13C0000}"/>
    <cellStyle name="Linked Cell 26 7" xfId="12005" xr:uid="{00000000-0005-0000-0000-0000E23C0000}"/>
    <cellStyle name="Linked Cell 26 8" xfId="12006" xr:uid="{00000000-0005-0000-0000-0000E33C0000}"/>
    <cellStyle name="Linked Cell 26 9" xfId="12007" xr:uid="{00000000-0005-0000-0000-0000E43C0000}"/>
    <cellStyle name="Linked Cell 27" xfId="12008" xr:uid="{00000000-0005-0000-0000-0000E53C0000}"/>
    <cellStyle name="Linked Cell 27 10" xfId="12009" xr:uid="{00000000-0005-0000-0000-0000E63C0000}"/>
    <cellStyle name="Linked Cell 27 2" xfId="12010" xr:uid="{00000000-0005-0000-0000-0000E73C0000}"/>
    <cellStyle name="Linked Cell 27 2 2" xfId="12011" xr:uid="{00000000-0005-0000-0000-0000E83C0000}"/>
    <cellStyle name="Linked Cell 27 2 2 2" xfId="12012" xr:uid="{00000000-0005-0000-0000-0000E93C0000}"/>
    <cellStyle name="Linked Cell 27 2 2 3" xfId="12013" xr:uid="{00000000-0005-0000-0000-0000EA3C0000}"/>
    <cellStyle name="Linked Cell 27 2 3" xfId="12014" xr:uid="{00000000-0005-0000-0000-0000EB3C0000}"/>
    <cellStyle name="Linked Cell 27 2 4" xfId="12015" xr:uid="{00000000-0005-0000-0000-0000EC3C0000}"/>
    <cellStyle name="Linked Cell 27 3" xfId="12016" xr:uid="{00000000-0005-0000-0000-0000ED3C0000}"/>
    <cellStyle name="Linked Cell 27 3 2" xfId="12017" xr:uid="{00000000-0005-0000-0000-0000EE3C0000}"/>
    <cellStyle name="Linked Cell 27 3 3" xfId="12018" xr:uid="{00000000-0005-0000-0000-0000EF3C0000}"/>
    <cellStyle name="Linked Cell 27 4" xfId="12019" xr:uid="{00000000-0005-0000-0000-0000F03C0000}"/>
    <cellStyle name="Linked Cell 27 4 2" xfId="12020" xr:uid="{00000000-0005-0000-0000-0000F13C0000}"/>
    <cellStyle name="Linked Cell 27 4 3" xfId="12021" xr:uid="{00000000-0005-0000-0000-0000F23C0000}"/>
    <cellStyle name="Linked Cell 27 5" xfId="12022" xr:uid="{00000000-0005-0000-0000-0000F33C0000}"/>
    <cellStyle name="Linked Cell 27 5 2" xfId="12023" xr:uid="{00000000-0005-0000-0000-0000F43C0000}"/>
    <cellStyle name="Linked Cell 27 5 3" xfId="12024" xr:uid="{00000000-0005-0000-0000-0000F53C0000}"/>
    <cellStyle name="Linked Cell 27 6" xfId="12025" xr:uid="{00000000-0005-0000-0000-0000F63C0000}"/>
    <cellStyle name="Linked Cell 27 6 2" xfId="12026" xr:uid="{00000000-0005-0000-0000-0000F73C0000}"/>
    <cellStyle name="Linked Cell 27 6 3" xfId="12027" xr:uid="{00000000-0005-0000-0000-0000F83C0000}"/>
    <cellStyle name="Linked Cell 27 7" xfId="12028" xr:uid="{00000000-0005-0000-0000-0000F93C0000}"/>
    <cellStyle name="Linked Cell 27 8" xfId="12029" xr:uid="{00000000-0005-0000-0000-0000FA3C0000}"/>
    <cellStyle name="Linked Cell 27 9" xfId="12030" xr:uid="{00000000-0005-0000-0000-0000FB3C0000}"/>
    <cellStyle name="Linked Cell 28" xfId="12031" xr:uid="{00000000-0005-0000-0000-0000FC3C0000}"/>
    <cellStyle name="Linked Cell 28 10" xfId="12032" xr:uid="{00000000-0005-0000-0000-0000FD3C0000}"/>
    <cellStyle name="Linked Cell 28 2" xfId="12033" xr:uid="{00000000-0005-0000-0000-0000FE3C0000}"/>
    <cellStyle name="Linked Cell 28 2 2" xfId="12034" xr:uid="{00000000-0005-0000-0000-0000FF3C0000}"/>
    <cellStyle name="Linked Cell 28 2 2 2" xfId="12035" xr:uid="{00000000-0005-0000-0000-0000003D0000}"/>
    <cellStyle name="Linked Cell 28 2 2 3" xfId="12036" xr:uid="{00000000-0005-0000-0000-0000013D0000}"/>
    <cellStyle name="Linked Cell 28 2 3" xfId="12037" xr:uid="{00000000-0005-0000-0000-0000023D0000}"/>
    <cellStyle name="Linked Cell 28 2 4" xfId="12038" xr:uid="{00000000-0005-0000-0000-0000033D0000}"/>
    <cellStyle name="Linked Cell 28 3" xfId="12039" xr:uid="{00000000-0005-0000-0000-0000043D0000}"/>
    <cellStyle name="Linked Cell 28 3 2" xfId="12040" xr:uid="{00000000-0005-0000-0000-0000053D0000}"/>
    <cellStyle name="Linked Cell 28 3 3" xfId="12041" xr:uid="{00000000-0005-0000-0000-0000063D0000}"/>
    <cellStyle name="Linked Cell 28 4" xfId="12042" xr:uid="{00000000-0005-0000-0000-0000073D0000}"/>
    <cellStyle name="Linked Cell 28 4 2" xfId="12043" xr:uid="{00000000-0005-0000-0000-0000083D0000}"/>
    <cellStyle name="Linked Cell 28 4 3" xfId="12044" xr:uid="{00000000-0005-0000-0000-0000093D0000}"/>
    <cellStyle name="Linked Cell 28 5" xfId="12045" xr:uid="{00000000-0005-0000-0000-00000A3D0000}"/>
    <cellStyle name="Linked Cell 28 5 2" xfId="12046" xr:uid="{00000000-0005-0000-0000-00000B3D0000}"/>
    <cellStyle name="Linked Cell 28 5 3" xfId="12047" xr:uid="{00000000-0005-0000-0000-00000C3D0000}"/>
    <cellStyle name="Linked Cell 28 6" xfId="12048" xr:uid="{00000000-0005-0000-0000-00000D3D0000}"/>
    <cellStyle name="Linked Cell 28 6 2" xfId="12049" xr:uid="{00000000-0005-0000-0000-00000E3D0000}"/>
    <cellStyle name="Linked Cell 28 6 3" xfId="12050" xr:uid="{00000000-0005-0000-0000-00000F3D0000}"/>
    <cellStyle name="Linked Cell 28 7" xfId="12051" xr:uid="{00000000-0005-0000-0000-0000103D0000}"/>
    <cellStyle name="Linked Cell 28 8" xfId="12052" xr:uid="{00000000-0005-0000-0000-0000113D0000}"/>
    <cellStyle name="Linked Cell 28 9" xfId="12053" xr:uid="{00000000-0005-0000-0000-0000123D0000}"/>
    <cellStyle name="Linked Cell 29" xfId="12054" xr:uid="{00000000-0005-0000-0000-0000133D0000}"/>
    <cellStyle name="Linked Cell 29 10" xfId="12055" xr:uid="{00000000-0005-0000-0000-0000143D0000}"/>
    <cellStyle name="Linked Cell 29 2" xfId="12056" xr:uid="{00000000-0005-0000-0000-0000153D0000}"/>
    <cellStyle name="Linked Cell 29 2 2" xfId="12057" xr:uid="{00000000-0005-0000-0000-0000163D0000}"/>
    <cellStyle name="Linked Cell 29 2 2 2" xfId="12058" xr:uid="{00000000-0005-0000-0000-0000173D0000}"/>
    <cellStyle name="Linked Cell 29 2 2 3" xfId="12059" xr:uid="{00000000-0005-0000-0000-0000183D0000}"/>
    <cellStyle name="Linked Cell 29 2 3" xfId="12060" xr:uid="{00000000-0005-0000-0000-0000193D0000}"/>
    <cellStyle name="Linked Cell 29 2 4" xfId="12061" xr:uid="{00000000-0005-0000-0000-00001A3D0000}"/>
    <cellStyle name="Linked Cell 29 3" xfId="12062" xr:uid="{00000000-0005-0000-0000-00001B3D0000}"/>
    <cellStyle name="Linked Cell 29 3 2" xfId="12063" xr:uid="{00000000-0005-0000-0000-00001C3D0000}"/>
    <cellStyle name="Linked Cell 29 3 3" xfId="12064" xr:uid="{00000000-0005-0000-0000-00001D3D0000}"/>
    <cellStyle name="Linked Cell 29 4" xfId="12065" xr:uid="{00000000-0005-0000-0000-00001E3D0000}"/>
    <cellStyle name="Linked Cell 29 4 2" xfId="12066" xr:uid="{00000000-0005-0000-0000-00001F3D0000}"/>
    <cellStyle name="Linked Cell 29 4 3" xfId="12067" xr:uid="{00000000-0005-0000-0000-0000203D0000}"/>
    <cellStyle name="Linked Cell 29 5" xfId="12068" xr:uid="{00000000-0005-0000-0000-0000213D0000}"/>
    <cellStyle name="Linked Cell 29 5 2" xfId="12069" xr:uid="{00000000-0005-0000-0000-0000223D0000}"/>
    <cellStyle name="Linked Cell 29 5 3" xfId="12070" xr:uid="{00000000-0005-0000-0000-0000233D0000}"/>
    <cellStyle name="Linked Cell 29 6" xfId="12071" xr:uid="{00000000-0005-0000-0000-0000243D0000}"/>
    <cellStyle name="Linked Cell 29 6 2" xfId="12072" xr:uid="{00000000-0005-0000-0000-0000253D0000}"/>
    <cellStyle name="Linked Cell 29 6 3" xfId="12073" xr:uid="{00000000-0005-0000-0000-0000263D0000}"/>
    <cellStyle name="Linked Cell 29 7" xfId="12074" xr:uid="{00000000-0005-0000-0000-0000273D0000}"/>
    <cellStyle name="Linked Cell 29 8" xfId="12075" xr:uid="{00000000-0005-0000-0000-0000283D0000}"/>
    <cellStyle name="Linked Cell 29 9" xfId="12076" xr:uid="{00000000-0005-0000-0000-0000293D0000}"/>
    <cellStyle name="Linked Cell 3" xfId="94" xr:uid="{00000000-0005-0000-0000-00002A3D0000}"/>
    <cellStyle name="Linked Cell 3 10" xfId="12077" xr:uid="{00000000-0005-0000-0000-00002B3D0000}"/>
    <cellStyle name="Linked Cell 3 2" xfId="12078" xr:uid="{00000000-0005-0000-0000-00002C3D0000}"/>
    <cellStyle name="Linked Cell 3 2 2" xfId="12079" xr:uid="{00000000-0005-0000-0000-00002D3D0000}"/>
    <cellStyle name="Linked Cell 3 2 2 2" xfId="12080" xr:uid="{00000000-0005-0000-0000-00002E3D0000}"/>
    <cellStyle name="Linked Cell 3 2 2 3" xfId="12081" xr:uid="{00000000-0005-0000-0000-00002F3D0000}"/>
    <cellStyle name="Linked Cell 3 2 3" xfId="12082" xr:uid="{00000000-0005-0000-0000-0000303D0000}"/>
    <cellStyle name="Linked Cell 3 2 4" xfId="12083" xr:uid="{00000000-0005-0000-0000-0000313D0000}"/>
    <cellStyle name="Linked Cell 3 2 5" xfId="12084" xr:uid="{00000000-0005-0000-0000-0000323D0000}"/>
    <cellStyle name="Linked Cell 3 2 6" xfId="12085" xr:uid="{00000000-0005-0000-0000-0000333D0000}"/>
    <cellStyle name="Linked Cell 3 3" xfId="12086" xr:uid="{00000000-0005-0000-0000-0000343D0000}"/>
    <cellStyle name="Linked Cell 3 3 2" xfId="12087" xr:uid="{00000000-0005-0000-0000-0000353D0000}"/>
    <cellStyle name="Linked Cell 3 3 3" xfId="12088" xr:uid="{00000000-0005-0000-0000-0000363D0000}"/>
    <cellStyle name="Linked Cell 3 3 4" xfId="12089" xr:uid="{00000000-0005-0000-0000-0000373D0000}"/>
    <cellStyle name="Linked Cell 3 3 5" xfId="12090" xr:uid="{00000000-0005-0000-0000-0000383D0000}"/>
    <cellStyle name="Linked Cell 3 4" xfId="12091" xr:uid="{00000000-0005-0000-0000-0000393D0000}"/>
    <cellStyle name="Linked Cell 3 4 2" xfId="12092" xr:uid="{00000000-0005-0000-0000-00003A3D0000}"/>
    <cellStyle name="Linked Cell 3 4 3" xfId="12093" xr:uid="{00000000-0005-0000-0000-00003B3D0000}"/>
    <cellStyle name="Linked Cell 3 5" xfId="12094" xr:uid="{00000000-0005-0000-0000-00003C3D0000}"/>
    <cellStyle name="Linked Cell 3 5 2" xfId="12095" xr:uid="{00000000-0005-0000-0000-00003D3D0000}"/>
    <cellStyle name="Linked Cell 3 5 3" xfId="12096" xr:uid="{00000000-0005-0000-0000-00003E3D0000}"/>
    <cellStyle name="Linked Cell 3 6" xfId="12097" xr:uid="{00000000-0005-0000-0000-00003F3D0000}"/>
    <cellStyle name="Linked Cell 3 6 2" xfId="12098" xr:uid="{00000000-0005-0000-0000-0000403D0000}"/>
    <cellStyle name="Linked Cell 3 6 3" xfId="12099" xr:uid="{00000000-0005-0000-0000-0000413D0000}"/>
    <cellStyle name="Linked Cell 3 7" xfId="12100" xr:uid="{00000000-0005-0000-0000-0000423D0000}"/>
    <cellStyle name="Linked Cell 3 8" xfId="12101" xr:uid="{00000000-0005-0000-0000-0000433D0000}"/>
    <cellStyle name="Linked Cell 3 9" xfId="12102" xr:uid="{00000000-0005-0000-0000-0000443D0000}"/>
    <cellStyle name="Linked Cell 30" xfId="12103" xr:uid="{00000000-0005-0000-0000-0000453D0000}"/>
    <cellStyle name="Linked Cell 30 10" xfId="12104" xr:uid="{00000000-0005-0000-0000-0000463D0000}"/>
    <cellStyle name="Linked Cell 30 2" xfId="12105" xr:uid="{00000000-0005-0000-0000-0000473D0000}"/>
    <cellStyle name="Linked Cell 30 2 2" xfId="12106" xr:uid="{00000000-0005-0000-0000-0000483D0000}"/>
    <cellStyle name="Linked Cell 30 2 2 2" xfId="12107" xr:uid="{00000000-0005-0000-0000-0000493D0000}"/>
    <cellStyle name="Linked Cell 30 2 2 3" xfId="12108" xr:uid="{00000000-0005-0000-0000-00004A3D0000}"/>
    <cellStyle name="Linked Cell 30 2 3" xfId="12109" xr:uid="{00000000-0005-0000-0000-00004B3D0000}"/>
    <cellStyle name="Linked Cell 30 2 4" xfId="12110" xr:uid="{00000000-0005-0000-0000-00004C3D0000}"/>
    <cellStyle name="Linked Cell 30 3" xfId="12111" xr:uid="{00000000-0005-0000-0000-00004D3D0000}"/>
    <cellStyle name="Linked Cell 30 3 2" xfId="12112" xr:uid="{00000000-0005-0000-0000-00004E3D0000}"/>
    <cellStyle name="Linked Cell 30 3 3" xfId="12113" xr:uid="{00000000-0005-0000-0000-00004F3D0000}"/>
    <cellStyle name="Linked Cell 30 4" xfId="12114" xr:uid="{00000000-0005-0000-0000-0000503D0000}"/>
    <cellStyle name="Linked Cell 30 4 2" xfId="12115" xr:uid="{00000000-0005-0000-0000-0000513D0000}"/>
    <cellStyle name="Linked Cell 30 4 3" xfId="12116" xr:uid="{00000000-0005-0000-0000-0000523D0000}"/>
    <cellStyle name="Linked Cell 30 5" xfId="12117" xr:uid="{00000000-0005-0000-0000-0000533D0000}"/>
    <cellStyle name="Linked Cell 30 5 2" xfId="12118" xr:uid="{00000000-0005-0000-0000-0000543D0000}"/>
    <cellStyle name="Linked Cell 30 5 3" xfId="12119" xr:uid="{00000000-0005-0000-0000-0000553D0000}"/>
    <cellStyle name="Linked Cell 30 6" xfId="12120" xr:uid="{00000000-0005-0000-0000-0000563D0000}"/>
    <cellStyle name="Linked Cell 30 6 2" xfId="12121" xr:uid="{00000000-0005-0000-0000-0000573D0000}"/>
    <cellStyle name="Linked Cell 30 6 3" xfId="12122" xr:uid="{00000000-0005-0000-0000-0000583D0000}"/>
    <cellStyle name="Linked Cell 30 7" xfId="12123" xr:uid="{00000000-0005-0000-0000-0000593D0000}"/>
    <cellStyle name="Linked Cell 30 8" xfId="12124" xr:uid="{00000000-0005-0000-0000-00005A3D0000}"/>
    <cellStyle name="Linked Cell 30 9" xfId="12125" xr:uid="{00000000-0005-0000-0000-00005B3D0000}"/>
    <cellStyle name="Linked Cell 31" xfId="12126" xr:uid="{00000000-0005-0000-0000-00005C3D0000}"/>
    <cellStyle name="Linked Cell 31 10" xfId="12127" xr:uid="{00000000-0005-0000-0000-00005D3D0000}"/>
    <cellStyle name="Linked Cell 31 2" xfId="12128" xr:uid="{00000000-0005-0000-0000-00005E3D0000}"/>
    <cellStyle name="Linked Cell 31 2 2" xfId="12129" xr:uid="{00000000-0005-0000-0000-00005F3D0000}"/>
    <cellStyle name="Linked Cell 31 2 2 2" xfId="12130" xr:uid="{00000000-0005-0000-0000-0000603D0000}"/>
    <cellStyle name="Linked Cell 31 2 2 3" xfId="12131" xr:uid="{00000000-0005-0000-0000-0000613D0000}"/>
    <cellStyle name="Linked Cell 31 2 3" xfId="12132" xr:uid="{00000000-0005-0000-0000-0000623D0000}"/>
    <cellStyle name="Linked Cell 31 2 4" xfId="12133" xr:uid="{00000000-0005-0000-0000-0000633D0000}"/>
    <cellStyle name="Linked Cell 31 3" xfId="12134" xr:uid="{00000000-0005-0000-0000-0000643D0000}"/>
    <cellStyle name="Linked Cell 31 3 2" xfId="12135" xr:uid="{00000000-0005-0000-0000-0000653D0000}"/>
    <cellStyle name="Linked Cell 31 3 3" xfId="12136" xr:uid="{00000000-0005-0000-0000-0000663D0000}"/>
    <cellStyle name="Linked Cell 31 4" xfId="12137" xr:uid="{00000000-0005-0000-0000-0000673D0000}"/>
    <cellStyle name="Linked Cell 31 4 2" xfId="12138" xr:uid="{00000000-0005-0000-0000-0000683D0000}"/>
    <cellStyle name="Linked Cell 31 4 3" xfId="12139" xr:uid="{00000000-0005-0000-0000-0000693D0000}"/>
    <cellStyle name="Linked Cell 31 5" xfId="12140" xr:uid="{00000000-0005-0000-0000-00006A3D0000}"/>
    <cellStyle name="Linked Cell 31 5 2" xfId="12141" xr:uid="{00000000-0005-0000-0000-00006B3D0000}"/>
    <cellStyle name="Linked Cell 31 5 3" xfId="12142" xr:uid="{00000000-0005-0000-0000-00006C3D0000}"/>
    <cellStyle name="Linked Cell 31 6" xfId="12143" xr:uid="{00000000-0005-0000-0000-00006D3D0000}"/>
    <cellStyle name="Linked Cell 31 6 2" xfId="12144" xr:uid="{00000000-0005-0000-0000-00006E3D0000}"/>
    <cellStyle name="Linked Cell 31 6 3" xfId="12145" xr:uid="{00000000-0005-0000-0000-00006F3D0000}"/>
    <cellStyle name="Linked Cell 31 7" xfId="12146" xr:uid="{00000000-0005-0000-0000-0000703D0000}"/>
    <cellStyle name="Linked Cell 31 8" xfId="12147" xr:uid="{00000000-0005-0000-0000-0000713D0000}"/>
    <cellStyle name="Linked Cell 31 9" xfId="12148" xr:uid="{00000000-0005-0000-0000-0000723D0000}"/>
    <cellStyle name="Linked Cell 32" xfId="12149" xr:uid="{00000000-0005-0000-0000-0000733D0000}"/>
    <cellStyle name="Linked Cell 32 10" xfId="12150" xr:uid="{00000000-0005-0000-0000-0000743D0000}"/>
    <cellStyle name="Linked Cell 32 2" xfId="12151" xr:uid="{00000000-0005-0000-0000-0000753D0000}"/>
    <cellStyle name="Linked Cell 32 2 2" xfId="12152" xr:uid="{00000000-0005-0000-0000-0000763D0000}"/>
    <cellStyle name="Linked Cell 32 2 2 2" xfId="12153" xr:uid="{00000000-0005-0000-0000-0000773D0000}"/>
    <cellStyle name="Linked Cell 32 2 2 3" xfId="12154" xr:uid="{00000000-0005-0000-0000-0000783D0000}"/>
    <cellStyle name="Linked Cell 32 2 3" xfId="12155" xr:uid="{00000000-0005-0000-0000-0000793D0000}"/>
    <cellStyle name="Linked Cell 32 2 4" xfId="12156" xr:uid="{00000000-0005-0000-0000-00007A3D0000}"/>
    <cellStyle name="Linked Cell 32 3" xfId="12157" xr:uid="{00000000-0005-0000-0000-00007B3D0000}"/>
    <cellStyle name="Linked Cell 32 3 2" xfId="12158" xr:uid="{00000000-0005-0000-0000-00007C3D0000}"/>
    <cellStyle name="Linked Cell 32 3 3" xfId="12159" xr:uid="{00000000-0005-0000-0000-00007D3D0000}"/>
    <cellStyle name="Linked Cell 32 4" xfId="12160" xr:uid="{00000000-0005-0000-0000-00007E3D0000}"/>
    <cellStyle name="Linked Cell 32 4 2" xfId="12161" xr:uid="{00000000-0005-0000-0000-00007F3D0000}"/>
    <cellStyle name="Linked Cell 32 4 3" xfId="12162" xr:uid="{00000000-0005-0000-0000-0000803D0000}"/>
    <cellStyle name="Linked Cell 32 5" xfId="12163" xr:uid="{00000000-0005-0000-0000-0000813D0000}"/>
    <cellStyle name="Linked Cell 32 5 2" xfId="12164" xr:uid="{00000000-0005-0000-0000-0000823D0000}"/>
    <cellStyle name="Linked Cell 32 5 3" xfId="12165" xr:uid="{00000000-0005-0000-0000-0000833D0000}"/>
    <cellStyle name="Linked Cell 32 6" xfId="12166" xr:uid="{00000000-0005-0000-0000-0000843D0000}"/>
    <cellStyle name="Linked Cell 32 6 2" xfId="12167" xr:uid="{00000000-0005-0000-0000-0000853D0000}"/>
    <cellStyle name="Linked Cell 32 6 3" xfId="12168" xr:uid="{00000000-0005-0000-0000-0000863D0000}"/>
    <cellStyle name="Linked Cell 32 7" xfId="12169" xr:uid="{00000000-0005-0000-0000-0000873D0000}"/>
    <cellStyle name="Linked Cell 32 8" xfId="12170" xr:uid="{00000000-0005-0000-0000-0000883D0000}"/>
    <cellStyle name="Linked Cell 32 9" xfId="12171" xr:uid="{00000000-0005-0000-0000-0000893D0000}"/>
    <cellStyle name="Linked Cell 33" xfId="12172" xr:uid="{00000000-0005-0000-0000-00008A3D0000}"/>
    <cellStyle name="Linked Cell 33 10" xfId="12173" xr:uid="{00000000-0005-0000-0000-00008B3D0000}"/>
    <cellStyle name="Linked Cell 33 2" xfId="12174" xr:uid="{00000000-0005-0000-0000-00008C3D0000}"/>
    <cellStyle name="Linked Cell 33 2 2" xfId="12175" xr:uid="{00000000-0005-0000-0000-00008D3D0000}"/>
    <cellStyle name="Linked Cell 33 2 2 2" xfId="12176" xr:uid="{00000000-0005-0000-0000-00008E3D0000}"/>
    <cellStyle name="Linked Cell 33 2 2 3" xfId="12177" xr:uid="{00000000-0005-0000-0000-00008F3D0000}"/>
    <cellStyle name="Linked Cell 33 2 3" xfId="12178" xr:uid="{00000000-0005-0000-0000-0000903D0000}"/>
    <cellStyle name="Linked Cell 33 2 4" xfId="12179" xr:uid="{00000000-0005-0000-0000-0000913D0000}"/>
    <cellStyle name="Linked Cell 33 3" xfId="12180" xr:uid="{00000000-0005-0000-0000-0000923D0000}"/>
    <cellStyle name="Linked Cell 33 3 2" xfId="12181" xr:uid="{00000000-0005-0000-0000-0000933D0000}"/>
    <cellStyle name="Linked Cell 33 3 3" xfId="12182" xr:uid="{00000000-0005-0000-0000-0000943D0000}"/>
    <cellStyle name="Linked Cell 33 4" xfId="12183" xr:uid="{00000000-0005-0000-0000-0000953D0000}"/>
    <cellStyle name="Linked Cell 33 4 2" xfId="12184" xr:uid="{00000000-0005-0000-0000-0000963D0000}"/>
    <cellStyle name="Linked Cell 33 4 3" xfId="12185" xr:uid="{00000000-0005-0000-0000-0000973D0000}"/>
    <cellStyle name="Linked Cell 33 5" xfId="12186" xr:uid="{00000000-0005-0000-0000-0000983D0000}"/>
    <cellStyle name="Linked Cell 33 5 2" xfId="12187" xr:uid="{00000000-0005-0000-0000-0000993D0000}"/>
    <cellStyle name="Linked Cell 33 5 3" xfId="12188" xr:uid="{00000000-0005-0000-0000-00009A3D0000}"/>
    <cellStyle name="Linked Cell 33 6" xfId="12189" xr:uid="{00000000-0005-0000-0000-00009B3D0000}"/>
    <cellStyle name="Linked Cell 33 6 2" xfId="12190" xr:uid="{00000000-0005-0000-0000-00009C3D0000}"/>
    <cellStyle name="Linked Cell 33 6 3" xfId="12191" xr:uid="{00000000-0005-0000-0000-00009D3D0000}"/>
    <cellStyle name="Linked Cell 33 7" xfId="12192" xr:uid="{00000000-0005-0000-0000-00009E3D0000}"/>
    <cellStyle name="Linked Cell 33 8" xfId="12193" xr:uid="{00000000-0005-0000-0000-00009F3D0000}"/>
    <cellStyle name="Linked Cell 33 9" xfId="12194" xr:uid="{00000000-0005-0000-0000-0000A03D0000}"/>
    <cellStyle name="Linked Cell 34" xfId="12195" xr:uid="{00000000-0005-0000-0000-0000A13D0000}"/>
    <cellStyle name="Linked Cell 34 10" xfId="12196" xr:uid="{00000000-0005-0000-0000-0000A23D0000}"/>
    <cellStyle name="Linked Cell 34 2" xfId="12197" xr:uid="{00000000-0005-0000-0000-0000A33D0000}"/>
    <cellStyle name="Linked Cell 34 2 2" xfId="12198" xr:uid="{00000000-0005-0000-0000-0000A43D0000}"/>
    <cellStyle name="Linked Cell 34 2 2 2" xfId="12199" xr:uid="{00000000-0005-0000-0000-0000A53D0000}"/>
    <cellStyle name="Linked Cell 34 2 2 3" xfId="12200" xr:uid="{00000000-0005-0000-0000-0000A63D0000}"/>
    <cellStyle name="Linked Cell 34 2 3" xfId="12201" xr:uid="{00000000-0005-0000-0000-0000A73D0000}"/>
    <cellStyle name="Linked Cell 34 2 4" xfId="12202" xr:uid="{00000000-0005-0000-0000-0000A83D0000}"/>
    <cellStyle name="Linked Cell 34 3" xfId="12203" xr:uid="{00000000-0005-0000-0000-0000A93D0000}"/>
    <cellStyle name="Linked Cell 34 3 2" xfId="12204" xr:uid="{00000000-0005-0000-0000-0000AA3D0000}"/>
    <cellStyle name="Linked Cell 34 3 3" xfId="12205" xr:uid="{00000000-0005-0000-0000-0000AB3D0000}"/>
    <cellStyle name="Linked Cell 34 4" xfId="12206" xr:uid="{00000000-0005-0000-0000-0000AC3D0000}"/>
    <cellStyle name="Linked Cell 34 4 2" xfId="12207" xr:uid="{00000000-0005-0000-0000-0000AD3D0000}"/>
    <cellStyle name="Linked Cell 34 4 3" xfId="12208" xr:uid="{00000000-0005-0000-0000-0000AE3D0000}"/>
    <cellStyle name="Linked Cell 34 5" xfId="12209" xr:uid="{00000000-0005-0000-0000-0000AF3D0000}"/>
    <cellStyle name="Linked Cell 34 5 2" xfId="12210" xr:uid="{00000000-0005-0000-0000-0000B03D0000}"/>
    <cellStyle name="Linked Cell 34 5 3" xfId="12211" xr:uid="{00000000-0005-0000-0000-0000B13D0000}"/>
    <cellStyle name="Linked Cell 34 6" xfId="12212" xr:uid="{00000000-0005-0000-0000-0000B23D0000}"/>
    <cellStyle name="Linked Cell 34 6 2" xfId="12213" xr:uid="{00000000-0005-0000-0000-0000B33D0000}"/>
    <cellStyle name="Linked Cell 34 6 3" xfId="12214" xr:uid="{00000000-0005-0000-0000-0000B43D0000}"/>
    <cellStyle name="Linked Cell 34 7" xfId="12215" xr:uid="{00000000-0005-0000-0000-0000B53D0000}"/>
    <cellStyle name="Linked Cell 34 8" xfId="12216" xr:uid="{00000000-0005-0000-0000-0000B63D0000}"/>
    <cellStyle name="Linked Cell 34 9" xfId="12217" xr:uid="{00000000-0005-0000-0000-0000B73D0000}"/>
    <cellStyle name="Linked Cell 35" xfId="12218" xr:uid="{00000000-0005-0000-0000-0000B83D0000}"/>
    <cellStyle name="Linked Cell 35 10" xfId="12219" xr:uid="{00000000-0005-0000-0000-0000B93D0000}"/>
    <cellStyle name="Linked Cell 35 2" xfId="12220" xr:uid="{00000000-0005-0000-0000-0000BA3D0000}"/>
    <cellStyle name="Linked Cell 35 2 2" xfId="12221" xr:uid="{00000000-0005-0000-0000-0000BB3D0000}"/>
    <cellStyle name="Linked Cell 35 2 2 2" xfId="12222" xr:uid="{00000000-0005-0000-0000-0000BC3D0000}"/>
    <cellStyle name="Linked Cell 35 2 2 3" xfId="12223" xr:uid="{00000000-0005-0000-0000-0000BD3D0000}"/>
    <cellStyle name="Linked Cell 35 2 3" xfId="12224" xr:uid="{00000000-0005-0000-0000-0000BE3D0000}"/>
    <cellStyle name="Linked Cell 35 2 4" xfId="12225" xr:uid="{00000000-0005-0000-0000-0000BF3D0000}"/>
    <cellStyle name="Linked Cell 35 3" xfId="12226" xr:uid="{00000000-0005-0000-0000-0000C03D0000}"/>
    <cellStyle name="Linked Cell 35 3 2" xfId="12227" xr:uid="{00000000-0005-0000-0000-0000C13D0000}"/>
    <cellStyle name="Linked Cell 35 3 3" xfId="12228" xr:uid="{00000000-0005-0000-0000-0000C23D0000}"/>
    <cellStyle name="Linked Cell 35 4" xfId="12229" xr:uid="{00000000-0005-0000-0000-0000C33D0000}"/>
    <cellStyle name="Linked Cell 35 4 2" xfId="12230" xr:uid="{00000000-0005-0000-0000-0000C43D0000}"/>
    <cellStyle name="Linked Cell 35 4 3" xfId="12231" xr:uid="{00000000-0005-0000-0000-0000C53D0000}"/>
    <cellStyle name="Linked Cell 35 5" xfId="12232" xr:uid="{00000000-0005-0000-0000-0000C63D0000}"/>
    <cellStyle name="Linked Cell 35 5 2" xfId="12233" xr:uid="{00000000-0005-0000-0000-0000C73D0000}"/>
    <cellStyle name="Linked Cell 35 5 3" xfId="12234" xr:uid="{00000000-0005-0000-0000-0000C83D0000}"/>
    <cellStyle name="Linked Cell 35 6" xfId="12235" xr:uid="{00000000-0005-0000-0000-0000C93D0000}"/>
    <cellStyle name="Linked Cell 35 6 2" xfId="12236" xr:uid="{00000000-0005-0000-0000-0000CA3D0000}"/>
    <cellStyle name="Linked Cell 35 6 3" xfId="12237" xr:uid="{00000000-0005-0000-0000-0000CB3D0000}"/>
    <cellStyle name="Linked Cell 35 7" xfId="12238" xr:uid="{00000000-0005-0000-0000-0000CC3D0000}"/>
    <cellStyle name="Linked Cell 35 8" xfId="12239" xr:uid="{00000000-0005-0000-0000-0000CD3D0000}"/>
    <cellStyle name="Linked Cell 35 9" xfId="12240" xr:uid="{00000000-0005-0000-0000-0000CE3D0000}"/>
    <cellStyle name="Linked Cell 36" xfId="12241" xr:uid="{00000000-0005-0000-0000-0000CF3D0000}"/>
    <cellStyle name="Linked Cell 36 10" xfId="12242" xr:uid="{00000000-0005-0000-0000-0000D03D0000}"/>
    <cellStyle name="Linked Cell 36 2" xfId="12243" xr:uid="{00000000-0005-0000-0000-0000D13D0000}"/>
    <cellStyle name="Linked Cell 36 2 2" xfId="12244" xr:uid="{00000000-0005-0000-0000-0000D23D0000}"/>
    <cellStyle name="Linked Cell 36 2 2 2" xfId="12245" xr:uid="{00000000-0005-0000-0000-0000D33D0000}"/>
    <cellStyle name="Linked Cell 36 2 2 3" xfId="12246" xr:uid="{00000000-0005-0000-0000-0000D43D0000}"/>
    <cellStyle name="Linked Cell 36 2 3" xfId="12247" xr:uid="{00000000-0005-0000-0000-0000D53D0000}"/>
    <cellStyle name="Linked Cell 36 2 4" xfId="12248" xr:uid="{00000000-0005-0000-0000-0000D63D0000}"/>
    <cellStyle name="Linked Cell 36 3" xfId="12249" xr:uid="{00000000-0005-0000-0000-0000D73D0000}"/>
    <cellStyle name="Linked Cell 36 3 2" xfId="12250" xr:uid="{00000000-0005-0000-0000-0000D83D0000}"/>
    <cellStyle name="Linked Cell 36 3 3" xfId="12251" xr:uid="{00000000-0005-0000-0000-0000D93D0000}"/>
    <cellStyle name="Linked Cell 36 4" xfId="12252" xr:uid="{00000000-0005-0000-0000-0000DA3D0000}"/>
    <cellStyle name="Linked Cell 36 4 2" xfId="12253" xr:uid="{00000000-0005-0000-0000-0000DB3D0000}"/>
    <cellStyle name="Linked Cell 36 4 3" xfId="12254" xr:uid="{00000000-0005-0000-0000-0000DC3D0000}"/>
    <cellStyle name="Linked Cell 36 5" xfId="12255" xr:uid="{00000000-0005-0000-0000-0000DD3D0000}"/>
    <cellStyle name="Linked Cell 36 5 2" xfId="12256" xr:uid="{00000000-0005-0000-0000-0000DE3D0000}"/>
    <cellStyle name="Linked Cell 36 5 3" xfId="12257" xr:uid="{00000000-0005-0000-0000-0000DF3D0000}"/>
    <cellStyle name="Linked Cell 36 6" xfId="12258" xr:uid="{00000000-0005-0000-0000-0000E03D0000}"/>
    <cellStyle name="Linked Cell 36 6 2" xfId="12259" xr:uid="{00000000-0005-0000-0000-0000E13D0000}"/>
    <cellStyle name="Linked Cell 36 6 3" xfId="12260" xr:uid="{00000000-0005-0000-0000-0000E23D0000}"/>
    <cellStyle name="Linked Cell 36 7" xfId="12261" xr:uid="{00000000-0005-0000-0000-0000E33D0000}"/>
    <cellStyle name="Linked Cell 36 8" xfId="12262" xr:uid="{00000000-0005-0000-0000-0000E43D0000}"/>
    <cellStyle name="Linked Cell 36 9" xfId="12263" xr:uid="{00000000-0005-0000-0000-0000E53D0000}"/>
    <cellStyle name="Linked Cell 37" xfId="12264" xr:uid="{00000000-0005-0000-0000-0000E63D0000}"/>
    <cellStyle name="Linked Cell 37 10" xfId="12265" xr:uid="{00000000-0005-0000-0000-0000E73D0000}"/>
    <cellStyle name="Linked Cell 37 2" xfId="12266" xr:uid="{00000000-0005-0000-0000-0000E83D0000}"/>
    <cellStyle name="Linked Cell 37 2 2" xfId="12267" xr:uid="{00000000-0005-0000-0000-0000E93D0000}"/>
    <cellStyle name="Linked Cell 37 2 2 2" xfId="12268" xr:uid="{00000000-0005-0000-0000-0000EA3D0000}"/>
    <cellStyle name="Linked Cell 37 2 2 3" xfId="12269" xr:uid="{00000000-0005-0000-0000-0000EB3D0000}"/>
    <cellStyle name="Linked Cell 37 2 3" xfId="12270" xr:uid="{00000000-0005-0000-0000-0000EC3D0000}"/>
    <cellStyle name="Linked Cell 37 2 4" xfId="12271" xr:uid="{00000000-0005-0000-0000-0000ED3D0000}"/>
    <cellStyle name="Linked Cell 37 3" xfId="12272" xr:uid="{00000000-0005-0000-0000-0000EE3D0000}"/>
    <cellStyle name="Linked Cell 37 3 2" xfId="12273" xr:uid="{00000000-0005-0000-0000-0000EF3D0000}"/>
    <cellStyle name="Linked Cell 37 3 3" xfId="12274" xr:uid="{00000000-0005-0000-0000-0000F03D0000}"/>
    <cellStyle name="Linked Cell 37 4" xfId="12275" xr:uid="{00000000-0005-0000-0000-0000F13D0000}"/>
    <cellStyle name="Linked Cell 37 4 2" xfId="12276" xr:uid="{00000000-0005-0000-0000-0000F23D0000}"/>
    <cellStyle name="Linked Cell 37 4 3" xfId="12277" xr:uid="{00000000-0005-0000-0000-0000F33D0000}"/>
    <cellStyle name="Linked Cell 37 5" xfId="12278" xr:uid="{00000000-0005-0000-0000-0000F43D0000}"/>
    <cellStyle name="Linked Cell 37 5 2" xfId="12279" xr:uid="{00000000-0005-0000-0000-0000F53D0000}"/>
    <cellStyle name="Linked Cell 37 5 3" xfId="12280" xr:uid="{00000000-0005-0000-0000-0000F63D0000}"/>
    <cellStyle name="Linked Cell 37 6" xfId="12281" xr:uid="{00000000-0005-0000-0000-0000F73D0000}"/>
    <cellStyle name="Linked Cell 37 6 2" xfId="12282" xr:uid="{00000000-0005-0000-0000-0000F83D0000}"/>
    <cellStyle name="Linked Cell 37 6 3" xfId="12283" xr:uid="{00000000-0005-0000-0000-0000F93D0000}"/>
    <cellStyle name="Linked Cell 37 7" xfId="12284" xr:uid="{00000000-0005-0000-0000-0000FA3D0000}"/>
    <cellStyle name="Linked Cell 37 8" xfId="12285" xr:uid="{00000000-0005-0000-0000-0000FB3D0000}"/>
    <cellStyle name="Linked Cell 37 9" xfId="12286" xr:uid="{00000000-0005-0000-0000-0000FC3D0000}"/>
    <cellStyle name="Linked Cell 38" xfId="12287" xr:uid="{00000000-0005-0000-0000-0000FD3D0000}"/>
    <cellStyle name="Linked Cell 38 10" xfId="12288" xr:uid="{00000000-0005-0000-0000-0000FE3D0000}"/>
    <cellStyle name="Linked Cell 38 2" xfId="12289" xr:uid="{00000000-0005-0000-0000-0000FF3D0000}"/>
    <cellStyle name="Linked Cell 38 2 2" xfId="12290" xr:uid="{00000000-0005-0000-0000-0000003E0000}"/>
    <cellStyle name="Linked Cell 38 2 2 2" xfId="12291" xr:uid="{00000000-0005-0000-0000-0000013E0000}"/>
    <cellStyle name="Linked Cell 38 2 2 3" xfId="12292" xr:uid="{00000000-0005-0000-0000-0000023E0000}"/>
    <cellStyle name="Linked Cell 38 2 3" xfId="12293" xr:uid="{00000000-0005-0000-0000-0000033E0000}"/>
    <cellStyle name="Linked Cell 38 2 4" xfId="12294" xr:uid="{00000000-0005-0000-0000-0000043E0000}"/>
    <cellStyle name="Linked Cell 38 3" xfId="12295" xr:uid="{00000000-0005-0000-0000-0000053E0000}"/>
    <cellStyle name="Linked Cell 38 3 2" xfId="12296" xr:uid="{00000000-0005-0000-0000-0000063E0000}"/>
    <cellStyle name="Linked Cell 38 3 3" xfId="12297" xr:uid="{00000000-0005-0000-0000-0000073E0000}"/>
    <cellStyle name="Linked Cell 38 4" xfId="12298" xr:uid="{00000000-0005-0000-0000-0000083E0000}"/>
    <cellStyle name="Linked Cell 38 4 2" xfId="12299" xr:uid="{00000000-0005-0000-0000-0000093E0000}"/>
    <cellStyle name="Linked Cell 38 4 3" xfId="12300" xr:uid="{00000000-0005-0000-0000-00000A3E0000}"/>
    <cellStyle name="Linked Cell 38 5" xfId="12301" xr:uid="{00000000-0005-0000-0000-00000B3E0000}"/>
    <cellStyle name="Linked Cell 38 5 2" xfId="12302" xr:uid="{00000000-0005-0000-0000-00000C3E0000}"/>
    <cellStyle name="Linked Cell 38 5 3" xfId="12303" xr:uid="{00000000-0005-0000-0000-00000D3E0000}"/>
    <cellStyle name="Linked Cell 38 6" xfId="12304" xr:uid="{00000000-0005-0000-0000-00000E3E0000}"/>
    <cellStyle name="Linked Cell 38 6 2" xfId="12305" xr:uid="{00000000-0005-0000-0000-00000F3E0000}"/>
    <cellStyle name="Linked Cell 38 6 3" xfId="12306" xr:uid="{00000000-0005-0000-0000-0000103E0000}"/>
    <cellStyle name="Linked Cell 38 7" xfId="12307" xr:uid="{00000000-0005-0000-0000-0000113E0000}"/>
    <cellStyle name="Linked Cell 38 8" xfId="12308" xr:uid="{00000000-0005-0000-0000-0000123E0000}"/>
    <cellStyle name="Linked Cell 38 9" xfId="12309" xr:uid="{00000000-0005-0000-0000-0000133E0000}"/>
    <cellStyle name="Linked Cell 39" xfId="12310" xr:uid="{00000000-0005-0000-0000-0000143E0000}"/>
    <cellStyle name="Linked Cell 39 10" xfId="12311" xr:uid="{00000000-0005-0000-0000-0000153E0000}"/>
    <cellStyle name="Linked Cell 39 2" xfId="12312" xr:uid="{00000000-0005-0000-0000-0000163E0000}"/>
    <cellStyle name="Linked Cell 39 2 2" xfId="12313" xr:uid="{00000000-0005-0000-0000-0000173E0000}"/>
    <cellStyle name="Linked Cell 39 2 2 2" xfId="12314" xr:uid="{00000000-0005-0000-0000-0000183E0000}"/>
    <cellStyle name="Linked Cell 39 2 2 3" xfId="12315" xr:uid="{00000000-0005-0000-0000-0000193E0000}"/>
    <cellStyle name="Linked Cell 39 2 3" xfId="12316" xr:uid="{00000000-0005-0000-0000-00001A3E0000}"/>
    <cellStyle name="Linked Cell 39 2 4" xfId="12317" xr:uid="{00000000-0005-0000-0000-00001B3E0000}"/>
    <cellStyle name="Linked Cell 39 3" xfId="12318" xr:uid="{00000000-0005-0000-0000-00001C3E0000}"/>
    <cellStyle name="Linked Cell 39 3 2" xfId="12319" xr:uid="{00000000-0005-0000-0000-00001D3E0000}"/>
    <cellStyle name="Linked Cell 39 3 3" xfId="12320" xr:uid="{00000000-0005-0000-0000-00001E3E0000}"/>
    <cellStyle name="Linked Cell 39 4" xfId="12321" xr:uid="{00000000-0005-0000-0000-00001F3E0000}"/>
    <cellStyle name="Linked Cell 39 4 2" xfId="12322" xr:uid="{00000000-0005-0000-0000-0000203E0000}"/>
    <cellStyle name="Linked Cell 39 4 3" xfId="12323" xr:uid="{00000000-0005-0000-0000-0000213E0000}"/>
    <cellStyle name="Linked Cell 39 5" xfId="12324" xr:uid="{00000000-0005-0000-0000-0000223E0000}"/>
    <cellStyle name="Linked Cell 39 5 2" xfId="12325" xr:uid="{00000000-0005-0000-0000-0000233E0000}"/>
    <cellStyle name="Linked Cell 39 5 3" xfId="12326" xr:uid="{00000000-0005-0000-0000-0000243E0000}"/>
    <cellStyle name="Linked Cell 39 6" xfId="12327" xr:uid="{00000000-0005-0000-0000-0000253E0000}"/>
    <cellStyle name="Linked Cell 39 6 2" xfId="12328" xr:uid="{00000000-0005-0000-0000-0000263E0000}"/>
    <cellStyle name="Linked Cell 39 6 3" xfId="12329" xr:uid="{00000000-0005-0000-0000-0000273E0000}"/>
    <cellStyle name="Linked Cell 39 7" xfId="12330" xr:uid="{00000000-0005-0000-0000-0000283E0000}"/>
    <cellStyle name="Linked Cell 39 8" xfId="12331" xr:uid="{00000000-0005-0000-0000-0000293E0000}"/>
    <cellStyle name="Linked Cell 39 9" xfId="12332" xr:uid="{00000000-0005-0000-0000-00002A3E0000}"/>
    <cellStyle name="Linked Cell 4" xfId="12333" xr:uid="{00000000-0005-0000-0000-00002B3E0000}"/>
    <cellStyle name="Linked Cell 4 10" xfId="12334" xr:uid="{00000000-0005-0000-0000-00002C3E0000}"/>
    <cellStyle name="Linked Cell 4 2" xfId="12335" xr:uid="{00000000-0005-0000-0000-00002D3E0000}"/>
    <cellStyle name="Linked Cell 4 2 2" xfId="12336" xr:uid="{00000000-0005-0000-0000-00002E3E0000}"/>
    <cellStyle name="Linked Cell 4 2 2 2" xfId="12337" xr:uid="{00000000-0005-0000-0000-00002F3E0000}"/>
    <cellStyle name="Linked Cell 4 2 2 3" xfId="12338" xr:uid="{00000000-0005-0000-0000-0000303E0000}"/>
    <cellStyle name="Linked Cell 4 2 3" xfId="12339" xr:uid="{00000000-0005-0000-0000-0000313E0000}"/>
    <cellStyle name="Linked Cell 4 2 4" xfId="12340" xr:uid="{00000000-0005-0000-0000-0000323E0000}"/>
    <cellStyle name="Linked Cell 4 3" xfId="12341" xr:uid="{00000000-0005-0000-0000-0000333E0000}"/>
    <cellStyle name="Linked Cell 4 3 2" xfId="12342" xr:uid="{00000000-0005-0000-0000-0000343E0000}"/>
    <cellStyle name="Linked Cell 4 3 3" xfId="12343" xr:uid="{00000000-0005-0000-0000-0000353E0000}"/>
    <cellStyle name="Linked Cell 4 4" xfId="12344" xr:uid="{00000000-0005-0000-0000-0000363E0000}"/>
    <cellStyle name="Linked Cell 4 4 2" xfId="12345" xr:uid="{00000000-0005-0000-0000-0000373E0000}"/>
    <cellStyle name="Linked Cell 4 4 3" xfId="12346" xr:uid="{00000000-0005-0000-0000-0000383E0000}"/>
    <cellStyle name="Linked Cell 4 5" xfId="12347" xr:uid="{00000000-0005-0000-0000-0000393E0000}"/>
    <cellStyle name="Linked Cell 4 5 2" xfId="12348" xr:uid="{00000000-0005-0000-0000-00003A3E0000}"/>
    <cellStyle name="Linked Cell 4 5 3" xfId="12349" xr:uid="{00000000-0005-0000-0000-00003B3E0000}"/>
    <cellStyle name="Linked Cell 4 6" xfId="12350" xr:uid="{00000000-0005-0000-0000-00003C3E0000}"/>
    <cellStyle name="Linked Cell 4 6 2" xfId="12351" xr:uid="{00000000-0005-0000-0000-00003D3E0000}"/>
    <cellStyle name="Linked Cell 4 6 3" xfId="12352" xr:uid="{00000000-0005-0000-0000-00003E3E0000}"/>
    <cellStyle name="Linked Cell 4 7" xfId="12353" xr:uid="{00000000-0005-0000-0000-00003F3E0000}"/>
    <cellStyle name="Linked Cell 4 8" xfId="12354" xr:uid="{00000000-0005-0000-0000-0000403E0000}"/>
    <cellStyle name="Linked Cell 4 9" xfId="12355" xr:uid="{00000000-0005-0000-0000-0000413E0000}"/>
    <cellStyle name="Linked Cell 40" xfId="12356" xr:uid="{00000000-0005-0000-0000-0000423E0000}"/>
    <cellStyle name="Linked Cell 40 10" xfId="12357" xr:uid="{00000000-0005-0000-0000-0000433E0000}"/>
    <cellStyle name="Linked Cell 40 2" xfId="12358" xr:uid="{00000000-0005-0000-0000-0000443E0000}"/>
    <cellStyle name="Linked Cell 40 2 2" xfId="12359" xr:uid="{00000000-0005-0000-0000-0000453E0000}"/>
    <cellStyle name="Linked Cell 40 2 2 2" xfId="12360" xr:uid="{00000000-0005-0000-0000-0000463E0000}"/>
    <cellStyle name="Linked Cell 40 2 2 3" xfId="12361" xr:uid="{00000000-0005-0000-0000-0000473E0000}"/>
    <cellStyle name="Linked Cell 40 2 3" xfId="12362" xr:uid="{00000000-0005-0000-0000-0000483E0000}"/>
    <cellStyle name="Linked Cell 40 2 4" xfId="12363" xr:uid="{00000000-0005-0000-0000-0000493E0000}"/>
    <cellStyle name="Linked Cell 40 3" xfId="12364" xr:uid="{00000000-0005-0000-0000-00004A3E0000}"/>
    <cellStyle name="Linked Cell 40 3 2" xfId="12365" xr:uid="{00000000-0005-0000-0000-00004B3E0000}"/>
    <cellStyle name="Linked Cell 40 3 3" xfId="12366" xr:uid="{00000000-0005-0000-0000-00004C3E0000}"/>
    <cellStyle name="Linked Cell 40 4" xfId="12367" xr:uid="{00000000-0005-0000-0000-00004D3E0000}"/>
    <cellStyle name="Linked Cell 40 4 2" xfId="12368" xr:uid="{00000000-0005-0000-0000-00004E3E0000}"/>
    <cellStyle name="Linked Cell 40 4 3" xfId="12369" xr:uid="{00000000-0005-0000-0000-00004F3E0000}"/>
    <cellStyle name="Linked Cell 40 5" xfId="12370" xr:uid="{00000000-0005-0000-0000-0000503E0000}"/>
    <cellStyle name="Linked Cell 40 5 2" xfId="12371" xr:uid="{00000000-0005-0000-0000-0000513E0000}"/>
    <cellStyle name="Linked Cell 40 5 3" xfId="12372" xr:uid="{00000000-0005-0000-0000-0000523E0000}"/>
    <cellStyle name="Linked Cell 40 6" xfId="12373" xr:uid="{00000000-0005-0000-0000-0000533E0000}"/>
    <cellStyle name="Linked Cell 40 6 2" xfId="12374" xr:uid="{00000000-0005-0000-0000-0000543E0000}"/>
    <cellStyle name="Linked Cell 40 6 3" xfId="12375" xr:uid="{00000000-0005-0000-0000-0000553E0000}"/>
    <cellStyle name="Linked Cell 40 7" xfId="12376" xr:uid="{00000000-0005-0000-0000-0000563E0000}"/>
    <cellStyle name="Linked Cell 40 8" xfId="12377" xr:uid="{00000000-0005-0000-0000-0000573E0000}"/>
    <cellStyle name="Linked Cell 40 9" xfId="12378" xr:uid="{00000000-0005-0000-0000-0000583E0000}"/>
    <cellStyle name="Linked Cell 41" xfId="12379" xr:uid="{00000000-0005-0000-0000-0000593E0000}"/>
    <cellStyle name="Linked Cell 41 10" xfId="12380" xr:uid="{00000000-0005-0000-0000-00005A3E0000}"/>
    <cellStyle name="Linked Cell 41 2" xfId="12381" xr:uid="{00000000-0005-0000-0000-00005B3E0000}"/>
    <cellStyle name="Linked Cell 41 2 2" xfId="12382" xr:uid="{00000000-0005-0000-0000-00005C3E0000}"/>
    <cellStyle name="Linked Cell 41 2 2 2" xfId="12383" xr:uid="{00000000-0005-0000-0000-00005D3E0000}"/>
    <cellStyle name="Linked Cell 41 2 2 3" xfId="12384" xr:uid="{00000000-0005-0000-0000-00005E3E0000}"/>
    <cellStyle name="Linked Cell 41 2 3" xfId="12385" xr:uid="{00000000-0005-0000-0000-00005F3E0000}"/>
    <cellStyle name="Linked Cell 41 2 4" xfId="12386" xr:uid="{00000000-0005-0000-0000-0000603E0000}"/>
    <cellStyle name="Linked Cell 41 3" xfId="12387" xr:uid="{00000000-0005-0000-0000-0000613E0000}"/>
    <cellStyle name="Linked Cell 41 3 2" xfId="12388" xr:uid="{00000000-0005-0000-0000-0000623E0000}"/>
    <cellStyle name="Linked Cell 41 3 3" xfId="12389" xr:uid="{00000000-0005-0000-0000-0000633E0000}"/>
    <cellStyle name="Linked Cell 41 4" xfId="12390" xr:uid="{00000000-0005-0000-0000-0000643E0000}"/>
    <cellStyle name="Linked Cell 41 4 2" xfId="12391" xr:uid="{00000000-0005-0000-0000-0000653E0000}"/>
    <cellStyle name="Linked Cell 41 4 3" xfId="12392" xr:uid="{00000000-0005-0000-0000-0000663E0000}"/>
    <cellStyle name="Linked Cell 41 5" xfId="12393" xr:uid="{00000000-0005-0000-0000-0000673E0000}"/>
    <cellStyle name="Linked Cell 41 5 2" xfId="12394" xr:uid="{00000000-0005-0000-0000-0000683E0000}"/>
    <cellStyle name="Linked Cell 41 5 3" xfId="12395" xr:uid="{00000000-0005-0000-0000-0000693E0000}"/>
    <cellStyle name="Linked Cell 41 6" xfId="12396" xr:uid="{00000000-0005-0000-0000-00006A3E0000}"/>
    <cellStyle name="Linked Cell 41 6 2" xfId="12397" xr:uid="{00000000-0005-0000-0000-00006B3E0000}"/>
    <cellStyle name="Linked Cell 41 6 3" xfId="12398" xr:uid="{00000000-0005-0000-0000-00006C3E0000}"/>
    <cellStyle name="Linked Cell 41 7" xfId="12399" xr:uid="{00000000-0005-0000-0000-00006D3E0000}"/>
    <cellStyle name="Linked Cell 41 8" xfId="12400" xr:uid="{00000000-0005-0000-0000-00006E3E0000}"/>
    <cellStyle name="Linked Cell 41 9" xfId="12401" xr:uid="{00000000-0005-0000-0000-00006F3E0000}"/>
    <cellStyle name="Linked Cell 42" xfId="12402" xr:uid="{00000000-0005-0000-0000-0000703E0000}"/>
    <cellStyle name="Linked Cell 42 10" xfId="12403" xr:uid="{00000000-0005-0000-0000-0000713E0000}"/>
    <cellStyle name="Linked Cell 42 2" xfId="12404" xr:uid="{00000000-0005-0000-0000-0000723E0000}"/>
    <cellStyle name="Linked Cell 42 2 2" xfId="12405" xr:uid="{00000000-0005-0000-0000-0000733E0000}"/>
    <cellStyle name="Linked Cell 42 2 2 2" xfId="12406" xr:uid="{00000000-0005-0000-0000-0000743E0000}"/>
    <cellStyle name="Linked Cell 42 2 2 3" xfId="12407" xr:uid="{00000000-0005-0000-0000-0000753E0000}"/>
    <cellStyle name="Linked Cell 42 2 3" xfId="12408" xr:uid="{00000000-0005-0000-0000-0000763E0000}"/>
    <cellStyle name="Linked Cell 42 2 4" xfId="12409" xr:uid="{00000000-0005-0000-0000-0000773E0000}"/>
    <cellStyle name="Linked Cell 42 3" xfId="12410" xr:uid="{00000000-0005-0000-0000-0000783E0000}"/>
    <cellStyle name="Linked Cell 42 3 2" xfId="12411" xr:uid="{00000000-0005-0000-0000-0000793E0000}"/>
    <cellStyle name="Linked Cell 42 3 3" xfId="12412" xr:uid="{00000000-0005-0000-0000-00007A3E0000}"/>
    <cellStyle name="Linked Cell 42 4" xfId="12413" xr:uid="{00000000-0005-0000-0000-00007B3E0000}"/>
    <cellStyle name="Linked Cell 42 4 2" xfId="12414" xr:uid="{00000000-0005-0000-0000-00007C3E0000}"/>
    <cellStyle name="Linked Cell 42 4 3" xfId="12415" xr:uid="{00000000-0005-0000-0000-00007D3E0000}"/>
    <cellStyle name="Linked Cell 42 5" xfId="12416" xr:uid="{00000000-0005-0000-0000-00007E3E0000}"/>
    <cellStyle name="Linked Cell 42 5 2" xfId="12417" xr:uid="{00000000-0005-0000-0000-00007F3E0000}"/>
    <cellStyle name="Linked Cell 42 5 3" xfId="12418" xr:uid="{00000000-0005-0000-0000-0000803E0000}"/>
    <cellStyle name="Linked Cell 42 6" xfId="12419" xr:uid="{00000000-0005-0000-0000-0000813E0000}"/>
    <cellStyle name="Linked Cell 42 6 2" xfId="12420" xr:uid="{00000000-0005-0000-0000-0000823E0000}"/>
    <cellStyle name="Linked Cell 42 6 3" xfId="12421" xr:uid="{00000000-0005-0000-0000-0000833E0000}"/>
    <cellStyle name="Linked Cell 42 7" xfId="12422" xr:uid="{00000000-0005-0000-0000-0000843E0000}"/>
    <cellStyle name="Linked Cell 42 8" xfId="12423" xr:uid="{00000000-0005-0000-0000-0000853E0000}"/>
    <cellStyle name="Linked Cell 42 9" xfId="12424" xr:uid="{00000000-0005-0000-0000-0000863E0000}"/>
    <cellStyle name="Linked Cell 43" xfId="12425" xr:uid="{00000000-0005-0000-0000-0000873E0000}"/>
    <cellStyle name="Linked Cell 43 10" xfId="12426" xr:uid="{00000000-0005-0000-0000-0000883E0000}"/>
    <cellStyle name="Linked Cell 43 2" xfId="12427" xr:uid="{00000000-0005-0000-0000-0000893E0000}"/>
    <cellStyle name="Linked Cell 43 2 2" xfId="12428" xr:uid="{00000000-0005-0000-0000-00008A3E0000}"/>
    <cellStyle name="Linked Cell 43 2 2 2" xfId="12429" xr:uid="{00000000-0005-0000-0000-00008B3E0000}"/>
    <cellStyle name="Linked Cell 43 2 2 3" xfId="12430" xr:uid="{00000000-0005-0000-0000-00008C3E0000}"/>
    <cellStyle name="Linked Cell 43 2 3" xfId="12431" xr:uid="{00000000-0005-0000-0000-00008D3E0000}"/>
    <cellStyle name="Linked Cell 43 2 4" xfId="12432" xr:uid="{00000000-0005-0000-0000-00008E3E0000}"/>
    <cellStyle name="Linked Cell 43 3" xfId="12433" xr:uid="{00000000-0005-0000-0000-00008F3E0000}"/>
    <cellStyle name="Linked Cell 43 3 2" xfId="12434" xr:uid="{00000000-0005-0000-0000-0000903E0000}"/>
    <cellStyle name="Linked Cell 43 3 3" xfId="12435" xr:uid="{00000000-0005-0000-0000-0000913E0000}"/>
    <cellStyle name="Linked Cell 43 4" xfId="12436" xr:uid="{00000000-0005-0000-0000-0000923E0000}"/>
    <cellStyle name="Linked Cell 43 4 2" xfId="12437" xr:uid="{00000000-0005-0000-0000-0000933E0000}"/>
    <cellStyle name="Linked Cell 43 4 3" xfId="12438" xr:uid="{00000000-0005-0000-0000-0000943E0000}"/>
    <cellStyle name="Linked Cell 43 5" xfId="12439" xr:uid="{00000000-0005-0000-0000-0000953E0000}"/>
    <cellStyle name="Linked Cell 43 5 2" xfId="12440" xr:uid="{00000000-0005-0000-0000-0000963E0000}"/>
    <cellStyle name="Linked Cell 43 5 3" xfId="12441" xr:uid="{00000000-0005-0000-0000-0000973E0000}"/>
    <cellStyle name="Linked Cell 43 6" xfId="12442" xr:uid="{00000000-0005-0000-0000-0000983E0000}"/>
    <cellStyle name="Linked Cell 43 6 2" xfId="12443" xr:uid="{00000000-0005-0000-0000-0000993E0000}"/>
    <cellStyle name="Linked Cell 43 6 3" xfId="12444" xr:uid="{00000000-0005-0000-0000-00009A3E0000}"/>
    <cellStyle name="Linked Cell 43 7" xfId="12445" xr:uid="{00000000-0005-0000-0000-00009B3E0000}"/>
    <cellStyle name="Linked Cell 43 8" xfId="12446" xr:uid="{00000000-0005-0000-0000-00009C3E0000}"/>
    <cellStyle name="Linked Cell 43 9" xfId="12447" xr:uid="{00000000-0005-0000-0000-00009D3E0000}"/>
    <cellStyle name="Linked Cell 44" xfId="12448" xr:uid="{00000000-0005-0000-0000-00009E3E0000}"/>
    <cellStyle name="Linked Cell 44 10" xfId="12449" xr:uid="{00000000-0005-0000-0000-00009F3E0000}"/>
    <cellStyle name="Linked Cell 44 2" xfId="12450" xr:uid="{00000000-0005-0000-0000-0000A03E0000}"/>
    <cellStyle name="Linked Cell 44 2 2" xfId="12451" xr:uid="{00000000-0005-0000-0000-0000A13E0000}"/>
    <cellStyle name="Linked Cell 44 2 2 2" xfId="12452" xr:uid="{00000000-0005-0000-0000-0000A23E0000}"/>
    <cellStyle name="Linked Cell 44 2 2 3" xfId="12453" xr:uid="{00000000-0005-0000-0000-0000A33E0000}"/>
    <cellStyle name="Linked Cell 44 2 3" xfId="12454" xr:uid="{00000000-0005-0000-0000-0000A43E0000}"/>
    <cellStyle name="Linked Cell 44 2 4" xfId="12455" xr:uid="{00000000-0005-0000-0000-0000A53E0000}"/>
    <cellStyle name="Linked Cell 44 3" xfId="12456" xr:uid="{00000000-0005-0000-0000-0000A63E0000}"/>
    <cellStyle name="Linked Cell 44 3 2" xfId="12457" xr:uid="{00000000-0005-0000-0000-0000A73E0000}"/>
    <cellStyle name="Linked Cell 44 3 3" xfId="12458" xr:uid="{00000000-0005-0000-0000-0000A83E0000}"/>
    <cellStyle name="Linked Cell 44 4" xfId="12459" xr:uid="{00000000-0005-0000-0000-0000A93E0000}"/>
    <cellStyle name="Linked Cell 44 4 2" xfId="12460" xr:uid="{00000000-0005-0000-0000-0000AA3E0000}"/>
    <cellStyle name="Linked Cell 44 4 3" xfId="12461" xr:uid="{00000000-0005-0000-0000-0000AB3E0000}"/>
    <cellStyle name="Linked Cell 44 5" xfId="12462" xr:uid="{00000000-0005-0000-0000-0000AC3E0000}"/>
    <cellStyle name="Linked Cell 44 5 2" xfId="12463" xr:uid="{00000000-0005-0000-0000-0000AD3E0000}"/>
    <cellStyle name="Linked Cell 44 5 3" xfId="12464" xr:uid="{00000000-0005-0000-0000-0000AE3E0000}"/>
    <cellStyle name="Linked Cell 44 6" xfId="12465" xr:uid="{00000000-0005-0000-0000-0000AF3E0000}"/>
    <cellStyle name="Linked Cell 44 6 2" xfId="12466" xr:uid="{00000000-0005-0000-0000-0000B03E0000}"/>
    <cellStyle name="Linked Cell 44 6 3" xfId="12467" xr:uid="{00000000-0005-0000-0000-0000B13E0000}"/>
    <cellStyle name="Linked Cell 44 7" xfId="12468" xr:uid="{00000000-0005-0000-0000-0000B23E0000}"/>
    <cellStyle name="Linked Cell 44 8" xfId="12469" xr:uid="{00000000-0005-0000-0000-0000B33E0000}"/>
    <cellStyle name="Linked Cell 44 9" xfId="12470" xr:uid="{00000000-0005-0000-0000-0000B43E0000}"/>
    <cellStyle name="Linked Cell 45" xfId="12471" xr:uid="{00000000-0005-0000-0000-0000B53E0000}"/>
    <cellStyle name="Linked Cell 45 10" xfId="12472" xr:uid="{00000000-0005-0000-0000-0000B63E0000}"/>
    <cellStyle name="Linked Cell 45 2" xfId="12473" xr:uid="{00000000-0005-0000-0000-0000B73E0000}"/>
    <cellStyle name="Linked Cell 45 2 2" xfId="12474" xr:uid="{00000000-0005-0000-0000-0000B83E0000}"/>
    <cellStyle name="Linked Cell 45 2 2 2" xfId="12475" xr:uid="{00000000-0005-0000-0000-0000B93E0000}"/>
    <cellStyle name="Linked Cell 45 2 2 3" xfId="12476" xr:uid="{00000000-0005-0000-0000-0000BA3E0000}"/>
    <cellStyle name="Linked Cell 45 2 3" xfId="12477" xr:uid="{00000000-0005-0000-0000-0000BB3E0000}"/>
    <cellStyle name="Linked Cell 45 2 4" xfId="12478" xr:uid="{00000000-0005-0000-0000-0000BC3E0000}"/>
    <cellStyle name="Linked Cell 45 3" xfId="12479" xr:uid="{00000000-0005-0000-0000-0000BD3E0000}"/>
    <cellStyle name="Linked Cell 45 3 2" xfId="12480" xr:uid="{00000000-0005-0000-0000-0000BE3E0000}"/>
    <cellStyle name="Linked Cell 45 3 3" xfId="12481" xr:uid="{00000000-0005-0000-0000-0000BF3E0000}"/>
    <cellStyle name="Linked Cell 45 4" xfId="12482" xr:uid="{00000000-0005-0000-0000-0000C03E0000}"/>
    <cellStyle name="Linked Cell 45 4 2" xfId="12483" xr:uid="{00000000-0005-0000-0000-0000C13E0000}"/>
    <cellStyle name="Linked Cell 45 4 3" xfId="12484" xr:uid="{00000000-0005-0000-0000-0000C23E0000}"/>
    <cellStyle name="Linked Cell 45 5" xfId="12485" xr:uid="{00000000-0005-0000-0000-0000C33E0000}"/>
    <cellStyle name="Linked Cell 45 5 2" xfId="12486" xr:uid="{00000000-0005-0000-0000-0000C43E0000}"/>
    <cellStyle name="Linked Cell 45 5 3" xfId="12487" xr:uid="{00000000-0005-0000-0000-0000C53E0000}"/>
    <cellStyle name="Linked Cell 45 6" xfId="12488" xr:uid="{00000000-0005-0000-0000-0000C63E0000}"/>
    <cellStyle name="Linked Cell 45 6 2" xfId="12489" xr:uid="{00000000-0005-0000-0000-0000C73E0000}"/>
    <cellStyle name="Linked Cell 45 6 3" xfId="12490" xr:uid="{00000000-0005-0000-0000-0000C83E0000}"/>
    <cellStyle name="Linked Cell 45 7" xfId="12491" xr:uid="{00000000-0005-0000-0000-0000C93E0000}"/>
    <cellStyle name="Linked Cell 45 8" xfId="12492" xr:uid="{00000000-0005-0000-0000-0000CA3E0000}"/>
    <cellStyle name="Linked Cell 45 9" xfId="12493" xr:uid="{00000000-0005-0000-0000-0000CB3E0000}"/>
    <cellStyle name="Linked Cell 46" xfId="12494" xr:uid="{00000000-0005-0000-0000-0000CC3E0000}"/>
    <cellStyle name="Linked Cell 46 10" xfId="12495" xr:uid="{00000000-0005-0000-0000-0000CD3E0000}"/>
    <cellStyle name="Linked Cell 46 2" xfId="12496" xr:uid="{00000000-0005-0000-0000-0000CE3E0000}"/>
    <cellStyle name="Linked Cell 46 2 2" xfId="12497" xr:uid="{00000000-0005-0000-0000-0000CF3E0000}"/>
    <cellStyle name="Linked Cell 46 2 2 2" xfId="12498" xr:uid="{00000000-0005-0000-0000-0000D03E0000}"/>
    <cellStyle name="Linked Cell 46 2 2 3" xfId="12499" xr:uid="{00000000-0005-0000-0000-0000D13E0000}"/>
    <cellStyle name="Linked Cell 46 2 3" xfId="12500" xr:uid="{00000000-0005-0000-0000-0000D23E0000}"/>
    <cellStyle name="Linked Cell 46 2 4" xfId="12501" xr:uid="{00000000-0005-0000-0000-0000D33E0000}"/>
    <cellStyle name="Linked Cell 46 3" xfId="12502" xr:uid="{00000000-0005-0000-0000-0000D43E0000}"/>
    <cellStyle name="Linked Cell 46 3 2" xfId="12503" xr:uid="{00000000-0005-0000-0000-0000D53E0000}"/>
    <cellStyle name="Linked Cell 46 3 3" xfId="12504" xr:uid="{00000000-0005-0000-0000-0000D63E0000}"/>
    <cellStyle name="Linked Cell 46 4" xfId="12505" xr:uid="{00000000-0005-0000-0000-0000D73E0000}"/>
    <cellStyle name="Linked Cell 46 4 2" xfId="12506" xr:uid="{00000000-0005-0000-0000-0000D83E0000}"/>
    <cellStyle name="Linked Cell 46 4 3" xfId="12507" xr:uid="{00000000-0005-0000-0000-0000D93E0000}"/>
    <cellStyle name="Linked Cell 46 5" xfId="12508" xr:uid="{00000000-0005-0000-0000-0000DA3E0000}"/>
    <cellStyle name="Linked Cell 46 5 2" xfId="12509" xr:uid="{00000000-0005-0000-0000-0000DB3E0000}"/>
    <cellStyle name="Linked Cell 46 5 3" xfId="12510" xr:uid="{00000000-0005-0000-0000-0000DC3E0000}"/>
    <cellStyle name="Linked Cell 46 6" xfId="12511" xr:uid="{00000000-0005-0000-0000-0000DD3E0000}"/>
    <cellStyle name="Linked Cell 46 6 2" xfId="12512" xr:uid="{00000000-0005-0000-0000-0000DE3E0000}"/>
    <cellStyle name="Linked Cell 46 6 3" xfId="12513" xr:uid="{00000000-0005-0000-0000-0000DF3E0000}"/>
    <cellStyle name="Linked Cell 46 7" xfId="12514" xr:uid="{00000000-0005-0000-0000-0000E03E0000}"/>
    <cellStyle name="Linked Cell 46 8" xfId="12515" xr:uid="{00000000-0005-0000-0000-0000E13E0000}"/>
    <cellStyle name="Linked Cell 46 9" xfId="12516" xr:uid="{00000000-0005-0000-0000-0000E23E0000}"/>
    <cellStyle name="Linked Cell 47" xfId="12517" xr:uid="{00000000-0005-0000-0000-0000E33E0000}"/>
    <cellStyle name="Linked Cell 47 10" xfId="12518" xr:uid="{00000000-0005-0000-0000-0000E43E0000}"/>
    <cellStyle name="Linked Cell 47 2" xfId="12519" xr:uid="{00000000-0005-0000-0000-0000E53E0000}"/>
    <cellStyle name="Linked Cell 47 2 2" xfId="12520" xr:uid="{00000000-0005-0000-0000-0000E63E0000}"/>
    <cellStyle name="Linked Cell 47 2 2 2" xfId="12521" xr:uid="{00000000-0005-0000-0000-0000E73E0000}"/>
    <cellStyle name="Linked Cell 47 2 2 3" xfId="12522" xr:uid="{00000000-0005-0000-0000-0000E83E0000}"/>
    <cellStyle name="Linked Cell 47 2 3" xfId="12523" xr:uid="{00000000-0005-0000-0000-0000E93E0000}"/>
    <cellStyle name="Linked Cell 47 2 4" xfId="12524" xr:uid="{00000000-0005-0000-0000-0000EA3E0000}"/>
    <cellStyle name="Linked Cell 47 3" xfId="12525" xr:uid="{00000000-0005-0000-0000-0000EB3E0000}"/>
    <cellStyle name="Linked Cell 47 3 2" xfId="12526" xr:uid="{00000000-0005-0000-0000-0000EC3E0000}"/>
    <cellStyle name="Linked Cell 47 3 3" xfId="12527" xr:uid="{00000000-0005-0000-0000-0000ED3E0000}"/>
    <cellStyle name="Linked Cell 47 4" xfId="12528" xr:uid="{00000000-0005-0000-0000-0000EE3E0000}"/>
    <cellStyle name="Linked Cell 47 4 2" xfId="12529" xr:uid="{00000000-0005-0000-0000-0000EF3E0000}"/>
    <cellStyle name="Linked Cell 47 4 3" xfId="12530" xr:uid="{00000000-0005-0000-0000-0000F03E0000}"/>
    <cellStyle name="Linked Cell 47 5" xfId="12531" xr:uid="{00000000-0005-0000-0000-0000F13E0000}"/>
    <cellStyle name="Linked Cell 47 5 2" xfId="12532" xr:uid="{00000000-0005-0000-0000-0000F23E0000}"/>
    <cellStyle name="Linked Cell 47 5 3" xfId="12533" xr:uid="{00000000-0005-0000-0000-0000F33E0000}"/>
    <cellStyle name="Linked Cell 47 6" xfId="12534" xr:uid="{00000000-0005-0000-0000-0000F43E0000}"/>
    <cellStyle name="Linked Cell 47 6 2" xfId="12535" xr:uid="{00000000-0005-0000-0000-0000F53E0000}"/>
    <cellStyle name="Linked Cell 47 6 3" xfId="12536" xr:uid="{00000000-0005-0000-0000-0000F63E0000}"/>
    <cellStyle name="Linked Cell 47 7" xfId="12537" xr:uid="{00000000-0005-0000-0000-0000F73E0000}"/>
    <cellStyle name="Linked Cell 47 8" xfId="12538" xr:uid="{00000000-0005-0000-0000-0000F83E0000}"/>
    <cellStyle name="Linked Cell 47 9" xfId="12539" xr:uid="{00000000-0005-0000-0000-0000F93E0000}"/>
    <cellStyle name="Linked Cell 48" xfId="12540" xr:uid="{00000000-0005-0000-0000-0000FA3E0000}"/>
    <cellStyle name="Linked Cell 48 2" xfId="12541" xr:uid="{00000000-0005-0000-0000-0000FB3E0000}"/>
    <cellStyle name="Linked Cell 48 2 2" xfId="12542" xr:uid="{00000000-0005-0000-0000-0000FC3E0000}"/>
    <cellStyle name="Linked Cell 48 2 3" xfId="12543" xr:uid="{00000000-0005-0000-0000-0000FD3E0000}"/>
    <cellStyle name="Linked Cell 48 3" xfId="12544" xr:uid="{00000000-0005-0000-0000-0000FE3E0000}"/>
    <cellStyle name="Linked Cell 48 3 2" xfId="12545" xr:uid="{00000000-0005-0000-0000-0000FF3E0000}"/>
    <cellStyle name="Linked Cell 48 3 3" xfId="12546" xr:uid="{00000000-0005-0000-0000-0000003F0000}"/>
    <cellStyle name="Linked Cell 48 4" xfId="12547" xr:uid="{00000000-0005-0000-0000-0000013F0000}"/>
    <cellStyle name="Linked Cell 48 4 2" xfId="12548" xr:uid="{00000000-0005-0000-0000-0000023F0000}"/>
    <cellStyle name="Linked Cell 48 4 3" xfId="12549" xr:uid="{00000000-0005-0000-0000-0000033F0000}"/>
    <cellStyle name="Linked Cell 48 5" xfId="12550" xr:uid="{00000000-0005-0000-0000-0000043F0000}"/>
    <cellStyle name="Linked Cell 48 6" xfId="12551" xr:uid="{00000000-0005-0000-0000-0000053F0000}"/>
    <cellStyle name="Linked Cell 48 7" xfId="12552" xr:uid="{00000000-0005-0000-0000-0000063F0000}"/>
    <cellStyle name="Linked Cell 48 8" xfId="12553" xr:uid="{00000000-0005-0000-0000-0000073F0000}"/>
    <cellStyle name="Linked Cell 49" xfId="12554" xr:uid="{00000000-0005-0000-0000-0000083F0000}"/>
    <cellStyle name="Linked Cell 49 2" xfId="12555" xr:uid="{00000000-0005-0000-0000-0000093F0000}"/>
    <cellStyle name="Linked Cell 49 2 2" xfId="12556" xr:uid="{00000000-0005-0000-0000-00000A3F0000}"/>
    <cellStyle name="Linked Cell 49 2 3" xfId="12557" xr:uid="{00000000-0005-0000-0000-00000B3F0000}"/>
    <cellStyle name="Linked Cell 49 3" xfId="12558" xr:uid="{00000000-0005-0000-0000-00000C3F0000}"/>
    <cellStyle name="Linked Cell 49 4" xfId="12559" xr:uid="{00000000-0005-0000-0000-00000D3F0000}"/>
    <cellStyle name="Linked Cell 49 5" xfId="12560" xr:uid="{00000000-0005-0000-0000-00000E3F0000}"/>
    <cellStyle name="Linked Cell 49 6" xfId="12561" xr:uid="{00000000-0005-0000-0000-00000F3F0000}"/>
    <cellStyle name="Linked Cell 5" xfId="12562" xr:uid="{00000000-0005-0000-0000-0000103F0000}"/>
    <cellStyle name="Linked Cell 5 10" xfId="12563" xr:uid="{00000000-0005-0000-0000-0000113F0000}"/>
    <cellStyle name="Linked Cell 5 2" xfId="12564" xr:uid="{00000000-0005-0000-0000-0000123F0000}"/>
    <cellStyle name="Linked Cell 5 2 2" xfId="12565" xr:uid="{00000000-0005-0000-0000-0000133F0000}"/>
    <cellStyle name="Linked Cell 5 2 2 2" xfId="12566" xr:uid="{00000000-0005-0000-0000-0000143F0000}"/>
    <cellStyle name="Linked Cell 5 2 2 3" xfId="12567" xr:uid="{00000000-0005-0000-0000-0000153F0000}"/>
    <cellStyle name="Linked Cell 5 2 3" xfId="12568" xr:uid="{00000000-0005-0000-0000-0000163F0000}"/>
    <cellStyle name="Linked Cell 5 2 4" xfId="12569" xr:uid="{00000000-0005-0000-0000-0000173F0000}"/>
    <cellStyle name="Linked Cell 5 3" xfId="12570" xr:uid="{00000000-0005-0000-0000-0000183F0000}"/>
    <cellStyle name="Linked Cell 5 3 2" xfId="12571" xr:uid="{00000000-0005-0000-0000-0000193F0000}"/>
    <cellStyle name="Linked Cell 5 3 3" xfId="12572" xr:uid="{00000000-0005-0000-0000-00001A3F0000}"/>
    <cellStyle name="Linked Cell 5 4" xfId="12573" xr:uid="{00000000-0005-0000-0000-00001B3F0000}"/>
    <cellStyle name="Linked Cell 5 4 2" xfId="12574" xr:uid="{00000000-0005-0000-0000-00001C3F0000}"/>
    <cellStyle name="Linked Cell 5 4 3" xfId="12575" xr:uid="{00000000-0005-0000-0000-00001D3F0000}"/>
    <cellStyle name="Linked Cell 5 5" xfId="12576" xr:uid="{00000000-0005-0000-0000-00001E3F0000}"/>
    <cellStyle name="Linked Cell 5 5 2" xfId="12577" xr:uid="{00000000-0005-0000-0000-00001F3F0000}"/>
    <cellStyle name="Linked Cell 5 5 3" xfId="12578" xr:uid="{00000000-0005-0000-0000-0000203F0000}"/>
    <cellStyle name="Linked Cell 5 6" xfId="12579" xr:uid="{00000000-0005-0000-0000-0000213F0000}"/>
    <cellStyle name="Linked Cell 5 6 2" xfId="12580" xr:uid="{00000000-0005-0000-0000-0000223F0000}"/>
    <cellStyle name="Linked Cell 5 6 3" xfId="12581" xr:uid="{00000000-0005-0000-0000-0000233F0000}"/>
    <cellStyle name="Linked Cell 5 7" xfId="12582" xr:uid="{00000000-0005-0000-0000-0000243F0000}"/>
    <cellStyle name="Linked Cell 5 8" xfId="12583" xr:uid="{00000000-0005-0000-0000-0000253F0000}"/>
    <cellStyle name="Linked Cell 5 9" xfId="12584" xr:uid="{00000000-0005-0000-0000-0000263F0000}"/>
    <cellStyle name="Linked Cell 50" xfId="12585" xr:uid="{00000000-0005-0000-0000-0000273F0000}"/>
    <cellStyle name="Linked Cell 50 2" xfId="12586" xr:uid="{00000000-0005-0000-0000-0000283F0000}"/>
    <cellStyle name="Linked Cell 50 2 2" xfId="12587" xr:uid="{00000000-0005-0000-0000-0000293F0000}"/>
    <cellStyle name="Linked Cell 50 2 3" xfId="12588" xr:uid="{00000000-0005-0000-0000-00002A3F0000}"/>
    <cellStyle name="Linked Cell 50 3" xfId="12589" xr:uid="{00000000-0005-0000-0000-00002B3F0000}"/>
    <cellStyle name="Linked Cell 50 4" xfId="12590" xr:uid="{00000000-0005-0000-0000-00002C3F0000}"/>
    <cellStyle name="Linked Cell 50 5" xfId="12591" xr:uid="{00000000-0005-0000-0000-00002D3F0000}"/>
    <cellStyle name="Linked Cell 50 6" xfId="12592" xr:uid="{00000000-0005-0000-0000-00002E3F0000}"/>
    <cellStyle name="Linked Cell 51" xfId="12593" xr:uid="{00000000-0005-0000-0000-00002F3F0000}"/>
    <cellStyle name="Linked Cell 51 2" xfId="12594" xr:uid="{00000000-0005-0000-0000-0000303F0000}"/>
    <cellStyle name="Linked Cell 51 2 2" xfId="12595" xr:uid="{00000000-0005-0000-0000-0000313F0000}"/>
    <cellStyle name="Linked Cell 51 2 3" xfId="12596" xr:uid="{00000000-0005-0000-0000-0000323F0000}"/>
    <cellStyle name="Linked Cell 51 3" xfId="12597" xr:uid="{00000000-0005-0000-0000-0000333F0000}"/>
    <cellStyle name="Linked Cell 51 4" xfId="12598" xr:uid="{00000000-0005-0000-0000-0000343F0000}"/>
    <cellStyle name="Linked Cell 51 5" xfId="12599" xr:uid="{00000000-0005-0000-0000-0000353F0000}"/>
    <cellStyle name="Linked Cell 51 6" xfId="12600" xr:uid="{00000000-0005-0000-0000-0000363F0000}"/>
    <cellStyle name="Linked Cell 52" xfId="12601" xr:uid="{00000000-0005-0000-0000-0000373F0000}"/>
    <cellStyle name="Linked Cell 52 2" xfId="12602" xr:uid="{00000000-0005-0000-0000-0000383F0000}"/>
    <cellStyle name="Linked Cell 52 2 2" xfId="12603" xr:uid="{00000000-0005-0000-0000-0000393F0000}"/>
    <cellStyle name="Linked Cell 52 2 3" xfId="12604" xr:uid="{00000000-0005-0000-0000-00003A3F0000}"/>
    <cellStyle name="Linked Cell 52 3" xfId="12605" xr:uid="{00000000-0005-0000-0000-00003B3F0000}"/>
    <cellStyle name="Linked Cell 52 4" xfId="12606" xr:uid="{00000000-0005-0000-0000-00003C3F0000}"/>
    <cellStyle name="Linked Cell 52 5" xfId="12607" xr:uid="{00000000-0005-0000-0000-00003D3F0000}"/>
    <cellStyle name="Linked Cell 52 6" xfId="12608" xr:uid="{00000000-0005-0000-0000-00003E3F0000}"/>
    <cellStyle name="Linked Cell 53" xfId="12609" xr:uid="{00000000-0005-0000-0000-00003F3F0000}"/>
    <cellStyle name="Linked Cell 53 2" xfId="12610" xr:uid="{00000000-0005-0000-0000-0000403F0000}"/>
    <cellStyle name="Linked Cell 53 3" xfId="12611" xr:uid="{00000000-0005-0000-0000-0000413F0000}"/>
    <cellStyle name="Linked Cell 53 4" xfId="12612" xr:uid="{00000000-0005-0000-0000-0000423F0000}"/>
    <cellStyle name="Linked Cell 53 5" xfId="12613" xr:uid="{00000000-0005-0000-0000-0000433F0000}"/>
    <cellStyle name="Linked Cell 54" xfId="12614" xr:uid="{00000000-0005-0000-0000-0000443F0000}"/>
    <cellStyle name="Linked Cell 54 2" xfId="12615" xr:uid="{00000000-0005-0000-0000-0000453F0000}"/>
    <cellStyle name="Linked Cell 54 3" xfId="12616" xr:uid="{00000000-0005-0000-0000-0000463F0000}"/>
    <cellStyle name="Linked Cell 54 4" xfId="12617" xr:uid="{00000000-0005-0000-0000-0000473F0000}"/>
    <cellStyle name="Linked Cell 54 5" xfId="12618" xr:uid="{00000000-0005-0000-0000-0000483F0000}"/>
    <cellStyle name="Linked Cell 55" xfId="12619" xr:uid="{00000000-0005-0000-0000-0000493F0000}"/>
    <cellStyle name="Linked Cell 55 2" xfId="12620" xr:uid="{00000000-0005-0000-0000-00004A3F0000}"/>
    <cellStyle name="Linked Cell 55 3" xfId="12621" xr:uid="{00000000-0005-0000-0000-00004B3F0000}"/>
    <cellStyle name="Linked Cell 55 4" xfId="12622" xr:uid="{00000000-0005-0000-0000-00004C3F0000}"/>
    <cellStyle name="Linked Cell 55 5" xfId="12623" xr:uid="{00000000-0005-0000-0000-00004D3F0000}"/>
    <cellStyle name="Linked Cell 56" xfId="12624" xr:uid="{00000000-0005-0000-0000-00004E3F0000}"/>
    <cellStyle name="Linked Cell 56 2" xfId="12625" xr:uid="{00000000-0005-0000-0000-00004F3F0000}"/>
    <cellStyle name="Linked Cell 56 3" xfId="12626" xr:uid="{00000000-0005-0000-0000-0000503F0000}"/>
    <cellStyle name="Linked Cell 56 4" xfId="12627" xr:uid="{00000000-0005-0000-0000-0000513F0000}"/>
    <cellStyle name="Linked Cell 56 5" xfId="12628" xr:uid="{00000000-0005-0000-0000-0000523F0000}"/>
    <cellStyle name="Linked Cell 57" xfId="12629" xr:uid="{00000000-0005-0000-0000-0000533F0000}"/>
    <cellStyle name="Linked Cell 57 2" xfId="12630" xr:uid="{00000000-0005-0000-0000-0000543F0000}"/>
    <cellStyle name="Linked Cell 57 3" xfId="12631" xr:uid="{00000000-0005-0000-0000-0000553F0000}"/>
    <cellStyle name="Linked Cell 58" xfId="12632" xr:uid="{00000000-0005-0000-0000-0000563F0000}"/>
    <cellStyle name="Linked Cell 6" xfId="12633" xr:uid="{00000000-0005-0000-0000-0000573F0000}"/>
    <cellStyle name="Linked Cell 6 10" xfId="12634" xr:uid="{00000000-0005-0000-0000-0000583F0000}"/>
    <cellStyle name="Linked Cell 6 2" xfId="12635" xr:uid="{00000000-0005-0000-0000-0000593F0000}"/>
    <cellStyle name="Linked Cell 6 2 2" xfId="12636" xr:uid="{00000000-0005-0000-0000-00005A3F0000}"/>
    <cellStyle name="Linked Cell 6 2 2 2" xfId="12637" xr:uid="{00000000-0005-0000-0000-00005B3F0000}"/>
    <cellStyle name="Linked Cell 6 2 2 3" xfId="12638" xr:uid="{00000000-0005-0000-0000-00005C3F0000}"/>
    <cellStyle name="Linked Cell 6 2 3" xfId="12639" xr:uid="{00000000-0005-0000-0000-00005D3F0000}"/>
    <cellStyle name="Linked Cell 6 2 4" xfId="12640" xr:uid="{00000000-0005-0000-0000-00005E3F0000}"/>
    <cellStyle name="Linked Cell 6 3" xfId="12641" xr:uid="{00000000-0005-0000-0000-00005F3F0000}"/>
    <cellStyle name="Linked Cell 6 3 2" xfId="12642" xr:uid="{00000000-0005-0000-0000-0000603F0000}"/>
    <cellStyle name="Linked Cell 6 3 3" xfId="12643" xr:uid="{00000000-0005-0000-0000-0000613F0000}"/>
    <cellStyle name="Linked Cell 6 4" xfId="12644" xr:uid="{00000000-0005-0000-0000-0000623F0000}"/>
    <cellStyle name="Linked Cell 6 4 2" xfId="12645" xr:uid="{00000000-0005-0000-0000-0000633F0000}"/>
    <cellStyle name="Linked Cell 6 4 3" xfId="12646" xr:uid="{00000000-0005-0000-0000-0000643F0000}"/>
    <cellStyle name="Linked Cell 6 5" xfId="12647" xr:uid="{00000000-0005-0000-0000-0000653F0000}"/>
    <cellStyle name="Linked Cell 6 5 2" xfId="12648" xr:uid="{00000000-0005-0000-0000-0000663F0000}"/>
    <cellStyle name="Linked Cell 6 5 3" xfId="12649" xr:uid="{00000000-0005-0000-0000-0000673F0000}"/>
    <cellStyle name="Linked Cell 6 6" xfId="12650" xr:uid="{00000000-0005-0000-0000-0000683F0000}"/>
    <cellStyle name="Linked Cell 6 6 2" xfId="12651" xr:uid="{00000000-0005-0000-0000-0000693F0000}"/>
    <cellStyle name="Linked Cell 6 6 3" xfId="12652" xr:uid="{00000000-0005-0000-0000-00006A3F0000}"/>
    <cellStyle name="Linked Cell 6 7" xfId="12653" xr:uid="{00000000-0005-0000-0000-00006B3F0000}"/>
    <cellStyle name="Linked Cell 6 8" xfId="12654" xr:uid="{00000000-0005-0000-0000-00006C3F0000}"/>
    <cellStyle name="Linked Cell 6 9" xfId="12655" xr:uid="{00000000-0005-0000-0000-00006D3F0000}"/>
    <cellStyle name="Linked Cell 7" xfId="12656" xr:uid="{00000000-0005-0000-0000-00006E3F0000}"/>
    <cellStyle name="Linked Cell 7 10" xfId="12657" xr:uid="{00000000-0005-0000-0000-00006F3F0000}"/>
    <cellStyle name="Linked Cell 7 2" xfId="12658" xr:uid="{00000000-0005-0000-0000-0000703F0000}"/>
    <cellStyle name="Linked Cell 7 2 2" xfId="12659" xr:uid="{00000000-0005-0000-0000-0000713F0000}"/>
    <cellStyle name="Linked Cell 7 2 2 2" xfId="12660" xr:uid="{00000000-0005-0000-0000-0000723F0000}"/>
    <cellStyle name="Linked Cell 7 2 2 3" xfId="12661" xr:uid="{00000000-0005-0000-0000-0000733F0000}"/>
    <cellStyle name="Linked Cell 7 2 3" xfId="12662" xr:uid="{00000000-0005-0000-0000-0000743F0000}"/>
    <cellStyle name="Linked Cell 7 2 4" xfId="12663" xr:uid="{00000000-0005-0000-0000-0000753F0000}"/>
    <cellStyle name="Linked Cell 7 3" xfId="12664" xr:uid="{00000000-0005-0000-0000-0000763F0000}"/>
    <cellStyle name="Linked Cell 7 3 2" xfId="12665" xr:uid="{00000000-0005-0000-0000-0000773F0000}"/>
    <cellStyle name="Linked Cell 7 3 3" xfId="12666" xr:uid="{00000000-0005-0000-0000-0000783F0000}"/>
    <cellStyle name="Linked Cell 7 4" xfId="12667" xr:uid="{00000000-0005-0000-0000-0000793F0000}"/>
    <cellStyle name="Linked Cell 7 4 2" xfId="12668" xr:uid="{00000000-0005-0000-0000-00007A3F0000}"/>
    <cellStyle name="Linked Cell 7 4 3" xfId="12669" xr:uid="{00000000-0005-0000-0000-00007B3F0000}"/>
    <cellStyle name="Linked Cell 7 5" xfId="12670" xr:uid="{00000000-0005-0000-0000-00007C3F0000}"/>
    <cellStyle name="Linked Cell 7 5 2" xfId="12671" xr:uid="{00000000-0005-0000-0000-00007D3F0000}"/>
    <cellStyle name="Linked Cell 7 5 3" xfId="12672" xr:uid="{00000000-0005-0000-0000-00007E3F0000}"/>
    <cellStyle name="Linked Cell 7 6" xfId="12673" xr:uid="{00000000-0005-0000-0000-00007F3F0000}"/>
    <cellStyle name="Linked Cell 7 6 2" xfId="12674" xr:uid="{00000000-0005-0000-0000-0000803F0000}"/>
    <cellStyle name="Linked Cell 7 6 3" xfId="12675" xr:uid="{00000000-0005-0000-0000-0000813F0000}"/>
    <cellStyle name="Linked Cell 7 7" xfId="12676" xr:uid="{00000000-0005-0000-0000-0000823F0000}"/>
    <cellStyle name="Linked Cell 7 8" xfId="12677" xr:uid="{00000000-0005-0000-0000-0000833F0000}"/>
    <cellStyle name="Linked Cell 7 9" xfId="12678" xr:uid="{00000000-0005-0000-0000-0000843F0000}"/>
    <cellStyle name="Linked Cell 8" xfId="12679" xr:uid="{00000000-0005-0000-0000-0000853F0000}"/>
    <cellStyle name="Linked Cell 8 10" xfId="12680" xr:uid="{00000000-0005-0000-0000-0000863F0000}"/>
    <cellStyle name="Linked Cell 8 2" xfId="12681" xr:uid="{00000000-0005-0000-0000-0000873F0000}"/>
    <cellStyle name="Linked Cell 8 2 2" xfId="12682" xr:uid="{00000000-0005-0000-0000-0000883F0000}"/>
    <cellStyle name="Linked Cell 8 2 2 2" xfId="12683" xr:uid="{00000000-0005-0000-0000-0000893F0000}"/>
    <cellStyle name="Linked Cell 8 2 2 3" xfId="12684" xr:uid="{00000000-0005-0000-0000-00008A3F0000}"/>
    <cellStyle name="Linked Cell 8 2 3" xfId="12685" xr:uid="{00000000-0005-0000-0000-00008B3F0000}"/>
    <cellStyle name="Linked Cell 8 2 4" xfId="12686" xr:uid="{00000000-0005-0000-0000-00008C3F0000}"/>
    <cellStyle name="Linked Cell 8 3" xfId="12687" xr:uid="{00000000-0005-0000-0000-00008D3F0000}"/>
    <cellStyle name="Linked Cell 8 3 2" xfId="12688" xr:uid="{00000000-0005-0000-0000-00008E3F0000}"/>
    <cellStyle name="Linked Cell 8 3 3" xfId="12689" xr:uid="{00000000-0005-0000-0000-00008F3F0000}"/>
    <cellStyle name="Linked Cell 8 4" xfId="12690" xr:uid="{00000000-0005-0000-0000-0000903F0000}"/>
    <cellStyle name="Linked Cell 8 4 2" xfId="12691" xr:uid="{00000000-0005-0000-0000-0000913F0000}"/>
    <cellStyle name="Linked Cell 8 4 3" xfId="12692" xr:uid="{00000000-0005-0000-0000-0000923F0000}"/>
    <cellStyle name="Linked Cell 8 5" xfId="12693" xr:uid="{00000000-0005-0000-0000-0000933F0000}"/>
    <cellStyle name="Linked Cell 8 5 2" xfId="12694" xr:uid="{00000000-0005-0000-0000-0000943F0000}"/>
    <cellStyle name="Linked Cell 8 5 3" xfId="12695" xr:uid="{00000000-0005-0000-0000-0000953F0000}"/>
    <cellStyle name="Linked Cell 8 6" xfId="12696" xr:uid="{00000000-0005-0000-0000-0000963F0000}"/>
    <cellStyle name="Linked Cell 8 6 2" xfId="12697" xr:uid="{00000000-0005-0000-0000-0000973F0000}"/>
    <cellStyle name="Linked Cell 8 6 3" xfId="12698" xr:uid="{00000000-0005-0000-0000-0000983F0000}"/>
    <cellStyle name="Linked Cell 8 7" xfId="12699" xr:uid="{00000000-0005-0000-0000-0000993F0000}"/>
    <cellStyle name="Linked Cell 8 8" xfId="12700" xr:uid="{00000000-0005-0000-0000-00009A3F0000}"/>
    <cellStyle name="Linked Cell 8 9" xfId="12701" xr:uid="{00000000-0005-0000-0000-00009B3F0000}"/>
    <cellStyle name="Linked Cell 9" xfId="12702" xr:uid="{00000000-0005-0000-0000-00009C3F0000}"/>
    <cellStyle name="Linked Cell 9 10" xfId="12703" xr:uid="{00000000-0005-0000-0000-00009D3F0000}"/>
    <cellStyle name="Linked Cell 9 2" xfId="12704" xr:uid="{00000000-0005-0000-0000-00009E3F0000}"/>
    <cellStyle name="Linked Cell 9 2 2" xfId="12705" xr:uid="{00000000-0005-0000-0000-00009F3F0000}"/>
    <cellStyle name="Linked Cell 9 2 2 2" xfId="12706" xr:uid="{00000000-0005-0000-0000-0000A03F0000}"/>
    <cellStyle name="Linked Cell 9 2 2 3" xfId="12707" xr:uid="{00000000-0005-0000-0000-0000A13F0000}"/>
    <cellStyle name="Linked Cell 9 2 3" xfId="12708" xr:uid="{00000000-0005-0000-0000-0000A23F0000}"/>
    <cellStyle name="Linked Cell 9 2 4" xfId="12709" xr:uid="{00000000-0005-0000-0000-0000A33F0000}"/>
    <cellStyle name="Linked Cell 9 3" xfId="12710" xr:uid="{00000000-0005-0000-0000-0000A43F0000}"/>
    <cellStyle name="Linked Cell 9 3 2" xfId="12711" xr:uid="{00000000-0005-0000-0000-0000A53F0000}"/>
    <cellStyle name="Linked Cell 9 3 3" xfId="12712" xr:uid="{00000000-0005-0000-0000-0000A63F0000}"/>
    <cellStyle name="Linked Cell 9 4" xfId="12713" xr:uid="{00000000-0005-0000-0000-0000A73F0000}"/>
    <cellStyle name="Linked Cell 9 4 2" xfId="12714" xr:uid="{00000000-0005-0000-0000-0000A83F0000}"/>
    <cellStyle name="Linked Cell 9 4 3" xfId="12715" xr:uid="{00000000-0005-0000-0000-0000A93F0000}"/>
    <cellStyle name="Linked Cell 9 5" xfId="12716" xr:uid="{00000000-0005-0000-0000-0000AA3F0000}"/>
    <cellStyle name="Linked Cell 9 5 2" xfId="12717" xr:uid="{00000000-0005-0000-0000-0000AB3F0000}"/>
    <cellStyle name="Linked Cell 9 5 3" xfId="12718" xr:uid="{00000000-0005-0000-0000-0000AC3F0000}"/>
    <cellStyle name="Linked Cell 9 6" xfId="12719" xr:uid="{00000000-0005-0000-0000-0000AD3F0000}"/>
    <cellStyle name="Linked Cell 9 6 2" xfId="12720" xr:uid="{00000000-0005-0000-0000-0000AE3F0000}"/>
    <cellStyle name="Linked Cell 9 6 3" xfId="12721" xr:uid="{00000000-0005-0000-0000-0000AF3F0000}"/>
    <cellStyle name="Linked Cell 9 7" xfId="12722" xr:uid="{00000000-0005-0000-0000-0000B03F0000}"/>
    <cellStyle name="Linked Cell 9 8" xfId="12723" xr:uid="{00000000-0005-0000-0000-0000B13F0000}"/>
    <cellStyle name="Linked Cell 9 9" xfId="12724" xr:uid="{00000000-0005-0000-0000-0000B23F0000}"/>
    <cellStyle name="Listprice" xfId="12725" xr:uid="{00000000-0005-0000-0000-0000B33F0000}"/>
    <cellStyle name="Listprice 2" xfId="12726" xr:uid="{00000000-0005-0000-0000-0000B43F0000}"/>
    <cellStyle name="Listprice 2 2" xfId="12727" xr:uid="{00000000-0005-0000-0000-0000B53F0000}"/>
    <cellStyle name="Listprice 2 2 2" xfId="12728" xr:uid="{00000000-0005-0000-0000-0000B63F0000}"/>
    <cellStyle name="Listprice 2 2 3" xfId="12729" xr:uid="{00000000-0005-0000-0000-0000B73F0000}"/>
    <cellStyle name="Listprice 2 3" xfId="12730" xr:uid="{00000000-0005-0000-0000-0000B83F0000}"/>
    <cellStyle name="Listprice 2 4" xfId="12731" xr:uid="{00000000-0005-0000-0000-0000B93F0000}"/>
    <cellStyle name="Listprice 3" xfId="12732" xr:uid="{00000000-0005-0000-0000-0000BA3F0000}"/>
    <cellStyle name="Listprice 3 2" xfId="12733" xr:uid="{00000000-0005-0000-0000-0000BB3F0000}"/>
    <cellStyle name="Listprice 3 3" xfId="12734" xr:uid="{00000000-0005-0000-0000-0000BC3F0000}"/>
    <cellStyle name="Listprice 4" xfId="12735" xr:uid="{00000000-0005-0000-0000-0000BD3F0000}"/>
    <cellStyle name="Listprice 5" xfId="12736" xr:uid="{00000000-0005-0000-0000-0000BE3F0000}"/>
    <cellStyle name="Milliers [0]_AR1194" xfId="12737" xr:uid="{00000000-0005-0000-0000-0000BF3F0000}"/>
    <cellStyle name="Milliers_AR1194" xfId="12738" xr:uid="{00000000-0005-0000-0000-0000C03F0000}"/>
    <cellStyle name="Monétaire [0]_AR1194" xfId="12739" xr:uid="{00000000-0005-0000-0000-0000C13F0000}"/>
    <cellStyle name="Monétaire_AR1194" xfId="12740" xr:uid="{00000000-0005-0000-0000-0000C23F0000}"/>
    <cellStyle name="Neutral 10" xfId="12741" xr:uid="{00000000-0005-0000-0000-0000C33F0000}"/>
    <cellStyle name="Neutral 10 10" xfId="12742" xr:uid="{00000000-0005-0000-0000-0000C43F0000}"/>
    <cellStyle name="Neutral 10 2" xfId="12743" xr:uid="{00000000-0005-0000-0000-0000C53F0000}"/>
    <cellStyle name="Neutral 10 2 2" xfId="12744" xr:uid="{00000000-0005-0000-0000-0000C63F0000}"/>
    <cellStyle name="Neutral 10 2 2 2" xfId="12745" xr:uid="{00000000-0005-0000-0000-0000C73F0000}"/>
    <cellStyle name="Neutral 10 2 2 3" xfId="12746" xr:uid="{00000000-0005-0000-0000-0000C83F0000}"/>
    <cellStyle name="Neutral 10 2 3" xfId="12747" xr:uid="{00000000-0005-0000-0000-0000C93F0000}"/>
    <cellStyle name="Neutral 10 2 4" xfId="12748" xr:uid="{00000000-0005-0000-0000-0000CA3F0000}"/>
    <cellStyle name="Neutral 10 3" xfId="12749" xr:uid="{00000000-0005-0000-0000-0000CB3F0000}"/>
    <cellStyle name="Neutral 10 3 2" xfId="12750" xr:uid="{00000000-0005-0000-0000-0000CC3F0000}"/>
    <cellStyle name="Neutral 10 3 3" xfId="12751" xr:uid="{00000000-0005-0000-0000-0000CD3F0000}"/>
    <cellStyle name="Neutral 10 4" xfId="12752" xr:uid="{00000000-0005-0000-0000-0000CE3F0000}"/>
    <cellStyle name="Neutral 10 4 2" xfId="12753" xr:uid="{00000000-0005-0000-0000-0000CF3F0000}"/>
    <cellStyle name="Neutral 10 4 3" xfId="12754" xr:uid="{00000000-0005-0000-0000-0000D03F0000}"/>
    <cellStyle name="Neutral 10 5" xfId="12755" xr:uid="{00000000-0005-0000-0000-0000D13F0000}"/>
    <cellStyle name="Neutral 10 5 2" xfId="12756" xr:uid="{00000000-0005-0000-0000-0000D23F0000}"/>
    <cellStyle name="Neutral 10 5 3" xfId="12757" xr:uid="{00000000-0005-0000-0000-0000D33F0000}"/>
    <cellStyle name="Neutral 10 6" xfId="12758" xr:uid="{00000000-0005-0000-0000-0000D43F0000}"/>
    <cellStyle name="Neutral 10 6 2" xfId="12759" xr:uid="{00000000-0005-0000-0000-0000D53F0000}"/>
    <cellStyle name="Neutral 10 6 3" xfId="12760" xr:uid="{00000000-0005-0000-0000-0000D63F0000}"/>
    <cellStyle name="Neutral 10 7" xfId="12761" xr:uid="{00000000-0005-0000-0000-0000D73F0000}"/>
    <cellStyle name="Neutral 10 8" xfId="12762" xr:uid="{00000000-0005-0000-0000-0000D83F0000}"/>
    <cellStyle name="Neutral 10 9" xfId="12763" xr:uid="{00000000-0005-0000-0000-0000D93F0000}"/>
    <cellStyle name="Neutral 11" xfId="12764" xr:uid="{00000000-0005-0000-0000-0000DA3F0000}"/>
    <cellStyle name="Neutral 11 10" xfId="12765" xr:uid="{00000000-0005-0000-0000-0000DB3F0000}"/>
    <cellStyle name="Neutral 11 2" xfId="12766" xr:uid="{00000000-0005-0000-0000-0000DC3F0000}"/>
    <cellStyle name="Neutral 11 2 2" xfId="12767" xr:uid="{00000000-0005-0000-0000-0000DD3F0000}"/>
    <cellStyle name="Neutral 11 2 2 2" xfId="12768" xr:uid="{00000000-0005-0000-0000-0000DE3F0000}"/>
    <cellStyle name="Neutral 11 2 2 3" xfId="12769" xr:uid="{00000000-0005-0000-0000-0000DF3F0000}"/>
    <cellStyle name="Neutral 11 2 3" xfId="12770" xr:uid="{00000000-0005-0000-0000-0000E03F0000}"/>
    <cellStyle name="Neutral 11 2 4" xfId="12771" xr:uid="{00000000-0005-0000-0000-0000E13F0000}"/>
    <cellStyle name="Neutral 11 3" xfId="12772" xr:uid="{00000000-0005-0000-0000-0000E23F0000}"/>
    <cellStyle name="Neutral 11 3 2" xfId="12773" xr:uid="{00000000-0005-0000-0000-0000E33F0000}"/>
    <cellStyle name="Neutral 11 3 3" xfId="12774" xr:uid="{00000000-0005-0000-0000-0000E43F0000}"/>
    <cellStyle name="Neutral 11 4" xfId="12775" xr:uid="{00000000-0005-0000-0000-0000E53F0000}"/>
    <cellStyle name="Neutral 11 4 2" xfId="12776" xr:uid="{00000000-0005-0000-0000-0000E63F0000}"/>
    <cellStyle name="Neutral 11 4 3" xfId="12777" xr:uid="{00000000-0005-0000-0000-0000E73F0000}"/>
    <cellStyle name="Neutral 11 5" xfId="12778" xr:uid="{00000000-0005-0000-0000-0000E83F0000}"/>
    <cellStyle name="Neutral 11 5 2" xfId="12779" xr:uid="{00000000-0005-0000-0000-0000E93F0000}"/>
    <cellStyle name="Neutral 11 5 3" xfId="12780" xr:uid="{00000000-0005-0000-0000-0000EA3F0000}"/>
    <cellStyle name="Neutral 11 6" xfId="12781" xr:uid="{00000000-0005-0000-0000-0000EB3F0000}"/>
    <cellStyle name="Neutral 11 6 2" xfId="12782" xr:uid="{00000000-0005-0000-0000-0000EC3F0000}"/>
    <cellStyle name="Neutral 11 6 3" xfId="12783" xr:uid="{00000000-0005-0000-0000-0000ED3F0000}"/>
    <cellStyle name="Neutral 11 7" xfId="12784" xr:uid="{00000000-0005-0000-0000-0000EE3F0000}"/>
    <cellStyle name="Neutral 11 8" xfId="12785" xr:uid="{00000000-0005-0000-0000-0000EF3F0000}"/>
    <cellStyle name="Neutral 11 9" xfId="12786" xr:uid="{00000000-0005-0000-0000-0000F03F0000}"/>
    <cellStyle name="Neutral 12" xfId="12787" xr:uid="{00000000-0005-0000-0000-0000F13F0000}"/>
    <cellStyle name="Neutral 12 10" xfId="12788" xr:uid="{00000000-0005-0000-0000-0000F23F0000}"/>
    <cellStyle name="Neutral 12 2" xfId="12789" xr:uid="{00000000-0005-0000-0000-0000F33F0000}"/>
    <cellStyle name="Neutral 12 2 2" xfId="12790" xr:uid="{00000000-0005-0000-0000-0000F43F0000}"/>
    <cellStyle name="Neutral 12 2 2 2" xfId="12791" xr:uid="{00000000-0005-0000-0000-0000F53F0000}"/>
    <cellStyle name="Neutral 12 2 2 3" xfId="12792" xr:uid="{00000000-0005-0000-0000-0000F63F0000}"/>
    <cellStyle name="Neutral 12 2 3" xfId="12793" xr:uid="{00000000-0005-0000-0000-0000F73F0000}"/>
    <cellStyle name="Neutral 12 2 4" xfId="12794" xr:uid="{00000000-0005-0000-0000-0000F83F0000}"/>
    <cellStyle name="Neutral 12 3" xfId="12795" xr:uid="{00000000-0005-0000-0000-0000F93F0000}"/>
    <cellStyle name="Neutral 12 3 2" xfId="12796" xr:uid="{00000000-0005-0000-0000-0000FA3F0000}"/>
    <cellStyle name="Neutral 12 3 3" xfId="12797" xr:uid="{00000000-0005-0000-0000-0000FB3F0000}"/>
    <cellStyle name="Neutral 12 4" xfId="12798" xr:uid="{00000000-0005-0000-0000-0000FC3F0000}"/>
    <cellStyle name="Neutral 12 4 2" xfId="12799" xr:uid="{00000000-0005-0000-0000-0000FD3F0000}"/>
    <cellStyle name="Neutral 12 4 3" xfId="12800" xr:uid="{00000000-0005-0000-0000-0000FE3F0000}"/>
    <cellStyle name="Neutral 12 5" xfId="12801" xr:uid="{00000000-0005-0000-0000-0000FF3F0000}"/>
    <cellStyle name="Neutral 12 5 2" xfId="12802" xr:uid="{00000000-0005-0000-0000-000000400000}"/>
    <cellStyle name="Neutral 12 5 3" xfId="12803" xr:uid="{00000000-0005-0000-0000-000001400000}"/>
    <cellStyle name="Neutral 12 6" xfId="12804" xr:uid="{00000000-0005-0000-0000-000002400000}"/>
    <cellStyle name="Neutral 12 6 2" xfId="12805" xr:uid="{00000000-0005-0000-0000-000003400000}"/>
    <cellStyle name="Neutral 12 6 3" xfId="12806" xr:uid="{00000000-0005-0000-0000-000004400000}"/>
    <cellStyle name="Neutral 12 7" xfId="12807" xr:uid="{00000000-0005-0000-0000-000005400000}"/>
    <cellStyle name="Neutral 12 8" xfId="12808" xr:uid="{00000000-0005-0000-0000-000006400000}"/>
    <cellStyle name="Neutral 12 9" xfId="12809" xr:uid="{00000000-0005-0000-0000-000007400000}"/>
    <cellStyle name="Neutral 13" xfId="12810" xr:uid="{00000000-0005-0000-0000-000008400000}"/>
    <cellStyle name="Neutral 13 10" xfId="12811" xr:uid="{00000000-0005-0000-0000-000009400000}"/>
    <cellStyle name="Neutral 13 2" xfId="12812" xr:uid="{00000000-0005-0000-0000-00000A400000}"/>
    <cellStyle name="Neutral 13 2 2" xfId="12813" xr:uid="{00000000-0005-0000-0000-00000B400000}"/>
    <cellStyle name="Neutral 13 2 2 2" xfId="12814" xr:uid="{00000000-0005-0000-0000-00000C400000}"/>
    <cellStyle name="Neutral 13 2 2 3" xfId="12815" xr:uid="{00000000-0005-0000-0000-00000D400000}"/>
    <cellStyle name="Neutral 13 2 3" xfId="12816" xr:uid="{00000000-0005-0000-0000-00000E400000}"/>
    <cellStyle name="Neutral 13 2 4" xfId="12817" xr:uid="{00000000-0005-0000-0000-00000F400000}"/>
    <cellStyle name="Neutral 13 3" xfId="12818" xr:uid="{00000000-0005-0000-0000-000010400000}"/>
    <cellStyle name="Neutral 13 3 2" xfId="12819" xr:uid="{00000000-0005-0000-0000-000011400000}"/>
    <cellStyle name="Neutral 13 3 3" xfId="12820" xr:uid="{00000000-0005-0000-0000-000012400000}"/>
    <cellStyle name="Neutral 13 4" xfId="12821" xr:uid="{00000000-0005-0000-0000-000013400000}"/>
    <cellStyle name="Neutral 13 4 2" xfId="12822" xr:uid="{00000000-0005-0000-0000-000014400000}"/>
    <cellStyle name="Neutral 13 4 3" xfId="12823" xr:uid="{00000000-0005-0000-0000-000015400000}"/>
    <cellStyle name="Neutral 13 5" xfId="12824" xr:uid="{00000000-0005-0000-0000-000016400000}"/>
    <cellStyle name="Neutral 13 5 2" xfId="12825" xr:uid="{00000000-0005-0000-0000-000017400000}"/>
    <cellStyle name="Neutral 13 5 3" xfId="12826" xr:uid="{00000000-0005-0000-0000-000018400000}"/>
    <cellStyle name="Neutral 13 6" xfId="12827" xr:uid="{00000000-0005-0000-0000-000019400000}"/>
    <cellStyle name="Neutral 13 6 2" xfId="12828" xr:uid="{00000000-0005-0000-0000-00001A400000}"/>
    <cellStyle name="Neutral 13 6 3" xfId="12829" xr:uid="{00000000-0005-0000-0000-00001B400000}"/>
    <cellStyle name="Neutral 13 7" xfId="12830" xr:uid="{00000000-0005-0000-0000-00001C400000}"/>
    <cellStyle name="Neutral 13 8" xfId="12831" xr:uid="{00000000-0005-0000-0000-00001D400000}"/>
    <cellStyle name="Neutral 13 9" xfId="12832" xr:uid="{00000000-0005-0000-0000-00001E400000}"/>
    <cellStyle name="Neutral 14" xfId="12833" xr:uid="{00000000-0005-0000-0000-00001F400000}"/>
    <cellStyle name="Neutral 14 10" xfId="12834" xr:uid="{00000000-0005-0000-0000-000020400000}"/>
    <cellStyle name="Neutral 14 2" xfId="12835" xr:uid="{00000000-0005-0000-0000-000021400000}"/>
    <cellStyle name="Neutral 14 2 2" xfId="12836" xr:uid="{00000000-0005-0000-0000-000022400000}"/>
    <cellStyle name="Neutral 14 2 2 2" xfId="12837" xr:uid="{00000000-0005-0000-0000-000023400000}"/>
    <cellStyle name="Neutral 14 2 2 3" xfId="12838" xr:uid="{00000000-0005-0000-0000-000024400000}"/>
    <cellStyle name="Neutral 14 2 3" xfId="12839" xr:uid="{00000000-0005-0000-0000-000025400000}"/>
    <cellStyle name="Neutral 14 2 4" xfId="12840" xr:uid="{00000000-0005-0000-0000-000026400000}"/>
    <cellStyle name="Neutral 14 3" xfId="12841" xr:uid="{00000000-0005-0000-0000-000027400000}"/>
    <cellStyle name="Neutral 14 3 2" xfId="12842" xr:uid="{00000000-0005-0000-0000-000028400000}"/>
    <cellStyle name="Neutral 14 3 3" xfId="12843" xr:uid="{00000000-0005-0000-0000-000029400000}"/>
    <cellStyle name="Neutral 14 4" xfId="12844" xr:uid="{00000000-0005-0000-0000-00002A400000}"/>
    <cellStyle name="Neutral 14 4 2" xfId="12845" xr:uid="{00000000-0005-0000-0000-00002B400000}"/>
    <cellStyle name="Neutral 14 4 3" xfId="12846" xr:uid="{00000000-0005-0000-0000-00002C400000}"/>
    <cellStyle name="Neutral 14 5" xfId="12847" xr:uid="{00000000-0005-0000-0000-00002D400000}"/>
    <cellStyle name="Neutral 14 5 2" xfId="12848" xr:uid="{00000000-0005-0000-0000-00002E400000}"/>
    <cellStyle name="Neutral 14 5 3" xfId="12849" xr:uid="{00000000-0005-0000-0000-00002F400000}"/>
    <cellStyle name="Neutral 14 6" xfId="12850" xr:uid="{00000000-0005-0000-0000-000030400000}"/>
    <cellStyle name="Neutral 14 6 2" xfId="12851" xr:uid="{00000000-0005-0000-0000-000031400000}"/>
    <cellStyle name="Neutral 14 6 3" xfId="12852" xr:uid="{00000000-0005-0000-0000-000032400000}"/>
    <cellStyle name="Neutral 14 7" xfId="12853" xr:uid="{00000000-0005-0000-0000-000033400000}"/>
    <cellStyle name="Neutral 14 8" xfId="12854" xr:uid="{00000000-0005-0000-0000-000034400000}"/>
    <cellStyle name="Neutral 14 9" xfId="12855" xr:uid="{00000000-0005-0000-0000-000035400000}"/>
    <cellStyle name="Neutral 15" xfId="12856" xr:uid="{00000000-0005-0000-0000-000036400000}"/>
    <cellStyle name="Neutral 15 10" xfId="12857" xr:uid="{00000000-0005-0000-0000-000037400000}"/>
    <cellStyle name="Neutral 15 2" xfId="12858" xr:uid="{00000000-0005-0000-0000-000038400000}"/>
    <cellStyle name="Neutral 15 2 2" xfId="12859" xr:uid="{00000000-0005-0000-0000-000039400000}"/>
    <cellStyle name="Neutral 15 2 2 2" xfId="12860" xr:uid="{00000000-0005-0000-0000-00003A400000}"/>
    <cellStyle name="Neutral 15 2 2 3" xfId="12861" xr:uid="{00000000-0005-0000-0000-00003B400000}"/>
    <cellStyle name="Neutral 15 2 3" xfId="12862" xr:uid="{00000000-0005-0000-0000-00003C400000}"/>
    <cellStyle name="Neutral 15 2 4" xfId="12863" xr:uid="{00000000-0005-0000-0000-00003D400000}"/>
    <cellStyle name="Neutral 15 3" xfId="12864" xr:uid="{00000000-0005-0000-0000-00003E400000}"/>
    <cellStyle name="Neutral 15 3 2" xfId="12865" xr:uid="{00000000-0005-0000-0000-00003F400000}"/>
    <cellStyle name="Neutral 15 3 3" xfId="12866" xr:uid="{00000000-0005-0000-0000-000040400000}"/>
    <cellStyle name="Neutral 15 4" xfId="12867" xr:uid="{00000000-0005-0000-0000-000041400000}"/>
    <cellStyle name="Neutral 15 4 2" xfId="12868" xr:uid="{00000000-0005-0000-0000-000042400000}"/>
    <cellStyle name="Neutral 15 4 3" xfId="12869" xr:uid="{00000000-0005-0000-0000-000043400000}"/>
    <cellStyle name="Neutral 15 5" xfId="12870" xr:uid="{00000000-0005-0000-0000-000044400000}"/>
    <cellStyle name="Neutral 15 5 2" xfId="12871" xr:uid="{00000000-0005-0000-0000-000045400000}"/>
    <cellStyle name="Neutral 15 5 3" xfId="12872" xr:uid="{00000000-0005-0000-0000-000046400000}"/>
    <cellStyle name="Neutral 15 6" xfId="12873" xr:uid="{00000000-0005-0000-0000-000047400000}"/>
    <cellStyle name="Neutral 15 6 2" xfId="12874" xr:uid="{00000000-0005-0000-0000-000048400000}"/>
    <cellStyle name="Neutral 15 6 3" xfId="12875" xr:uid="{00000000-0005-0000-0000-000049400000}"/>
    <cellStyle name="Neutral 15 7" xfId="12876" xr:uid="{00000000-0005-0000-0000-00004A400000}"/>
    <cellStyle name="Neutral 15 8" xfId="12877" xr:uid="{00000000-0005-0000-0000-00004B400000}"/>
    <cellStyle name="Neutral 15 9" xfId="12878" xr:uid="{00000000-0005-0000-0000-00004C400000}"/>
    <cellStyle name="Neutral 16" xfId="12879" xr:uid="{00000000-0005-0000-0000-00004D400000}"/>
    <cellStyle name="Neutral 16 10" xfId="12880" xr:uid="{00000000-0005-0000-0000-00004E400000}"/>
    <cellStyle name="Neutral 16 2" xfId="12881" xr:uid="{00000000-0005-0000-0000-00004F400000}"/>
    <cellStyle name="Neutral 16 2 2" xfId="12882" xr:uid="{00000000-0005-0000-0000-000050400000}"/>
    <cellStyle name="Neutral 16 2 2 2" xfId="12883" xr:uid="{00000000-0005-0000-0000-000051400000}"/>
    <cellStyle name="Neutral 16 2 2 3" xfId="12884" xr:uid="{00000000-0005-0000-0000-000052400000}"/>
    <cellStyle name="Neutral 16 2 3" xfId="12885" xr:uid="{00000000-0005-0000-0000-000053400000}"/>
    <cellStyle name="Neutral 16 2 4" xfId="12886" xr:uid="{00000000-0005-0000-0000-000054400000}"/>
    <cellStyle name="Neutral 16 3" xfId="12887" xr:uid="{00000000-0005-0000-0000-000055400000}"/>
    <cellStyle name="Neutral 16 3 2" xfId="12888" xr:uid="{00000000-0005-0000-0000-000056400000}"/>
    <cellStyle name="Neutral 16 3 3" xfId="12889" xr:uid="{00000000-0005-0000-0000-000057400000}"/>
    <cellStyle name="Neutral 16 4" xfId="12890" xr:uid="{00000000-0005-0000-0000-000058400000}"/>
    <cellStyle name="Neutral 16 4 2" xfId="12891" xr:uid="{00000000-0005-0000-0000-000059400000}"/>
    <cellStyle name="Neutral 16 4 3" xfId="12892" xr:uid="{00000000-0005-0000-0000-00005A400000}"/>
    <cellStyle name="Neutral 16 5" xfId="12893" xr:uid="{00000000-0005-0000-0000-00005B400000}"/>
    <cellStyle name="Neutral 16 5 2" xfId="12894" xr:uid="{00000000-0005-0000-0000-00005C400000}"/>
    <cellStyle name="Neutral 16 5 3" xfId="12895" xr:uid="{00000000-0005-0000-0000-00005D400000}"/>
    <cellStyle name="Neutral 16 6" xfId="12896" xr:uid="{00000000-0005-0000-0000-00005E400000}"/>
    <cellStyle name="Neutral 16 6 2" xfId="12897" xr:uid="{00000000-0005-0000-0000-00005F400000}"/>
    <cellStyle name="Neutral 16 6 3" xfId="12898" xr:uid="{00000000-0005-0000-0000-000060400000}"/>
    <cellStyle name="Neutral 16 7" xfId="12899" xr:uid="{00000000-0005-0000-0000-000061400000}"/>
    <cellStyle name="Neutral 16 8" xfId="12900" xr:uid="{00000000-0005-0000-0000-000062400000}"/>
    <cellStyle name="Neutral 16 9" xfId="12901" xr:uid="{00000000-0005-0000-0000-000063400000}"/>
    <cellStyle name="Neutral 17" xfId="12902" xr:uid="{00000000-0005-0000-0000-000064400000}"/>
    <cellStyle name="Neutral 17 10" xfId="12903" xr:uid="{00000000-0005-0000-0000-000065400000}"/>
    <cellStyle name="Neutral 17 2" xfId="12904" xr:uid="{00000000-0005-0000-0000-000066400000}"/>
    <cellStyle name="Neutral 17 2 2" xfId="12905" xr:uid="{00000000-0005-0000-0000-000067400000}"/>
    <cellStyle name="Neutral 17 2 2 2" xfId="12906" xr:uid="{00000000-0005-0000-0000-000068400000}"/>
    <cellStyle name="Neutral 17 2 2 3" xfId="12907" xr:uid="{00000000-0005-0000-0000-000069400000}"/>
    <cellStyle name="Neutral 17 2 3" xfId="12908" xr:uid="{00000000-0005-0000-0000-00006A400000}"/>
    <cellStyle name="Neutral 17 2 4" xfId="12909" xr:uid="{00000000-0005-0000-0000-00006B400000}"/>
    <cellStyle name="Neutral 17 3" xfId="12910" xr:uid="{00000000-0005-0000-0000-00006C400000}"/>
    <cellStyle name="Neutral 17 3 2" xfId="12911" xr:uid="{00000000-0005-0000-0000-00006D400000}"/>
    <cellStyle name="Neutral 17 3 3" xfId="12912" xr:uid="{00000000-0005-0000-0000-00006E400000}"/>
    <cellStyle name="Neutral 17 4" xfId="12913" xr:uid="{00000000-0005-0000-0000-00006F400000}"/>
    <cellStyle name="Neutral 17 4 2" xfId="12914" xr:uid="{00000000-0005-0000-0000-000070400000}"/>
    <cellStyle name="Neutral 17 4 3" xfId="12915" xr:uid="{00000000-0005-0000-0000-000071400000}"/>
    <cellStyle name="Neutral 17 5" xfId="12916" xr:uid="{00000000-0005-0000-0000-000072400000}"/>
    <cellStyle name="Neutral 17 5 2" xfId="12917" xr:uid="{00000000-0005-0000-0000-000073400000}"/>
    <cellStyle name="Neutral 17 5 3" xfId="12918" xr:uid="{00000000-0005-0000-0000-000074400000}"/>
    <cellStyle name="Neutral 17 6" xfId="12919" xr:uid="{00000000-0005-0000-0000-000075400000}"/>
    <cellStyle name="Neutral 17 6 2" xfId="12920" xr:uid="{00000000-0005-0000-0000-000076400000}"/>
    <cellStyle name="Neutral 17 6 3" xfId="12921" xr:uid="{00000000-0005-0000-0000-000077400000}"/>
    <cellStyle name="Neutral 17 7" xfId="12922" xr:uid="{00000000-0005-0000-0000-000078400000}"/>
    <cellStyle name="Neutral 17 8" xfId="12923" xr:uid="{00000000-0005-0000-0000-000079400000}"/>
    <cellStyle name="Neutral 17 9" xfId="12924" xr:uid="{00000000-0005-0000-0000-00007A400000}"/>
    <cellStyle name="Neutral 18" xfId="12925" xr:uid="{00000000-0005-0000-0000-00007B400000}"/>
    <cellStyle name="Neutral 18 10" xfId="12926" xr:uid="{00000000-0005-0000-0000-00007C400000}"/>
    <cellStyle name="Neutral 18 2" xfId="12927" xr:uid="{00000000-0005-0000-0000-00007D400000}"/>
    <cellStyle name="Neutral 18 2 2" xfId="12928" xr:uid="{00000000-0005-0000-0000-00007E400000}"/>
    <cellStyle name="Neutral 18 2 2 2" xfId="12929" xr:uid="{00000000-0005-0000-0000-00007F400000}"/>
    <cellStyle name="Neutral 18 2 2 3" xfId="12930" xr:uid="{00000000-0005-0000-0000-000080400000}"/>
    <cellStyle name="Neutral 18 2 3" xfId="12931" xr:uid="{00000000-0005-0000-0000-000081400000}"/>
    <cellStyle name="Neutral 18 2 4" xfId="12932" xr:uid="{00000000-0005-0000-0000-000082400000}"/>
    <cellStyle name="Neutral 18 3" xfId="12933" xr:uid="{00000000-0005-0000-0000-000083400000}"/>
    <cellStyle name="Neutral 18 3 2" xfId="12934" xr:uid="{00000000-0005-0000-0000-000084400000}"/>
    <cellStyle name="Neutral 18 3 3" xfId="12935" xr:uid="{00000000-0005-0000-0000-000085400000}"/>
    <cellStyle name="Neutral 18 4" xfId="12936" xr:uid="{00000000-0005-0000-0000-000086400000}"/>
    <cellStyle name="Neutral 18 4 2" xfId="12937" xr:uid="{00000000-0005-0000-0000-000087400000}"/>
    <cellStyle name="Neutral 18 4 3" xfId="12938" xr:uid="{00000000-0005-0000-0000-000088400000}"/>
    <cellStyle name="Neutral 18 5" xfId="12939" xr:uid="{00000000-0005-0000-0000-000089400000}"/>
    <cellStyle name="Neutral 18 5 2" xfId="12940" xr:uid="{00000000-0005-0000-0000-00008A400000}"/>
    <cellStyle name="Neutral 18 5 3" xfId="12941" xr:uid="{00000000-0005-0000-0000-00008B400000}"/>
    <cellStyle name="Neutral 18 6" xfId="12942" xr:uid="{00000000-0005-0000-0000-00008C400000}"/>
    <cellStyle name="Neutral 18 6 2" xfId="12943" xr:uid="{00000000-0005-0000-0000-00008D400000}"/>
    <cellStyle name="Neutral 18 6 3" xfId="12944" xr:uid="{00000000-0005-0000-0000-00008E400000}"/>
    <cellStyle name="Neutral 18 7" xfId="12945" xr:uid="{00000000-0005-0000-0000-00008F400000}"/>
    <cellStyle name="Neutral 18 8" xfId="12946" xr:uid="{00000000-0005-0000-0000-000090400000}"/>
    <cellStyle name="Neutral 18 9" xfId="12947" xr:uid="{00000000-0005-0000-0000-000091400000}"/>
    <cellStyle name="Neutral 19" xfId="12948" xr:uid="{00000000-0005-0000-0000-000092400000}"/>
    <cellStyle name="Neutral 19 10" xfId="12949" xr:uid="{00000000-0005-0000-0000-000093400000}"/>
    <cellStyle name="Neutral 19 2" xfId="12950" xr:uid="{00000000-0005-0000-0000-000094400000}"/>
    <cellStyle name="Neutral 19 2 2" xfId="12951" xr:uid="{00000000-0005-0000-0000-000095400000}"/>
    <cellStyle name="Neutral 19 2 2 2" xfId="12952" xr:uid="{00000000-0005-0000-0000-000096400000}"/>
    <cellStyle name="Neutral 19 2 2 3" xfId="12953" xr:uid="{00000000-0005-0000-0000-000097400000}"/>
    <cellStyle name="Neutral 19 2 3" xfId="12954" xr:uid="{00000000-0005-0000-0000-000098400000}"/>
    <cellStyle name="Neutral 19 2 4" xfId="12955" xr:uid="{00000000-0005-0000-0000-000099400000}"/>
    <cellStyle name="Neutral 19 3" xfId="12956" xr:uid="{00000000-0005-0000-0000-00009A400000}"/>
    <cellStyle name="Neutral 19 3 2" xfId="12957" xr:uid="{00000000-0005-0000-0000-00009B400000}"/>
    <cellStyle name="Neutral 19 3 3" xfId="12958" xr:uid="{00000000-0005-0000-0000-00009C400000}"/>
    <cellStyle name="Neutral 19 4" xfId="12959" xr:uid="{00000000-0005-0000-0000-00009D400000}"/>
    <cellStyle name="Neutral 19 4 2" xfId="12960" xr:uid="{00000000-0005-0000-0000-00009E400000}"/>
    <cellStyle name="Neutral 19 4 3" xfId="12961" xr:uid="{00000000-0005-0000-0000-00009F400000}"/>
    <cellStyle name="Neutral 19 5" xfId="12962" xr:uid="{00000000-0005-0000-0000-0000A0400000}"/>
    <cellStyle name="Neutral 19 5 2" xfId="12963" xr:uid="{00000000-0005-0000-0000-0000A1400000}"/>
    <cellStyle name="Neutral 19 5 3" xfId="12964" xr:uid="{00000000-0005-0000-0000-0000A2400000}"/>
    <cellStyle name="Neutral 19 6" xfId="12965" xr:uid="{00000000-0005-0000-0000-0000A3400000}"/>
    <cellStyle name="Neutral 19 6 2" xfId="12966" xr:uid="{00000000-0005-0000-0000-0000A4400000}"/>
    <cellStyle name="Neutral 19 6 3" xfId="12967" xr:uid="{00000000-0005-0000-0000-0000A5400000}"/>
    <cellStyle name="Neutral 19 7" xfId="12968" xr:uid="{00000000-0005-0000-0000-0000A6400000}"/>
    <cellStyle name="Neutral 19 8" xfId="12969" xr:uid="{00000000-0005-0000-0000-0000A7400000}"/>
    <cellStyle name="Neutral 19 9" xfId="12970" xr:uid="{00000000-0005-0000-0000-0000A8400000}"/>
    <cellStyle name="Neutral 2" xfId="95" xr:uid="{00000000-0005-0000-0000-0000A9400000}"/>
    <cellStyle name="Neutral 2 10" xfId="12971" xr:uid="{00000000-0005-0000-0000-0000AA400000}"/>
    <cellStyle name="Neutral 2 11" xfId="12972" xr:uid="{00000000-0005-0000-0000-0000AB400000}"/>
    <cellStyle name="Neutral 2 2" xfId="12973" xr:uid="{00000000-0005-0000-0000-0000AC400000}"/>
    <cellStyle name="Neutral 2 2 2" xfId="12974" xr:uid="{00000000-0005-0000-0000-0000AD400000}"/>
    <cellStyle name="Neutral 2 2 2 2" xfId="12975" xr:uid="{00000000-0005-0000-0000-0000AE400000}"/>
    <cellStyle name="Neutral 2 2 2 3" xfId="12976" xr:uid="{00000000-0005-0000-0000-0000AF400000}"/>
    <cellStyle name="Neutral 2 2 3" xfId="12977" xr:uid="{00000000-0005-0000-0000-0000B0400000}"/>
    <cellStyle name="Neutral 2 2 4" xfId="12978" xr:uid="{00000000-0005-0000-0000-0000B1400000}"/>
    <cellStyle name="Neutral 2 2 5" xfId="12979" xr:uid="{00000000-0005-0000-0000-0000B2400000}"/>
    <cellStyle name="Neutral 2 2 6" xfId="12980" xr:uid="{00000000-0005-0000-0000-0000B3400000}"/>
    <cellStyle name="Neutral 2 3" xfId="12981" xr:uid="{00000000-0005-0000-0000-0000B4400000}"/>
    <cellStyle name="Neutral 2 3 2" xfId="12982" xr:uid="{00000000-0005-0000-0000-0000B5400000}"/>
    <cellStyle name="Neutral 2 3 2 2" xfId="12983" xr:uid="{00000000-0005-0000-0000-0000B6400000}"/>
    <cellStyle name="Neutral 2 3 2 3" xfId="12984" xr:uid="{00000000-0005-0000-0000-0000B7400000}"/>
    <cellStyle name="Neutral 2 3 3" xfId="12985" xr:uid="{00000000-0005-0000-0000-0000B8400000}"/>
    <cellStyle name="Neutral 2 3 4" xfId="12986" xr:uid="{00000000-0005-0000-0000-0000B9400000}"/>
    <cellStyle name="Neutral 2 3 5" xfId="12987" xr:uid="{00000000-0005-0000-0000-0000BA400000}"/>
    <cellStyle name="Neutral 2 3 6" xfId="12988" xr:uid="{00000000-0005-0000-0000-0000BB400000}"/>
    <cellStyle name="Neutral 2 4" xfId="12989" xr:uid="{00000000-0005-0000-0000-0000BC400000}"/>
    <cellStyle name="Neutral 2 4 2" xfId="12990" xr:uid="{00000000-0005-0000-0000-0000BD400000}"/>
    <cellStyle name="Neutral 2 4 3" xfId="12991" xr:uid="{00000000-0005-0000-0000-0000BE400000}"/>
    <cellStyle name="Neutral 2 5" xfId="12992" xr:uid="{00000000-0005-0000-0000-0000BF400000}"/>
    <cellStyle name="Neutral 2 5 2" xfId="12993" xr:uid="{00000000-0005-0000-0000-0000C0400000}"/>
    <cellStyle name="Neutral 2 5 3" xfId="12994" xr:uid="{00000000-0005-0000-0000-0000C1400000}"/>
    <cellStyle name="Neutral 2 6" xfId="12995" xr:uid="{00000000-0005-0000-0000-0000C2400000}"/>
    <cellStyle name="Neutral 2 6 2" xfId="12996" xr:uid="{00000000-0005-0000-0000-0000C3400000}"/>
    <cellStyle name="Neutral 2 6 3" xfId="12997" xr:uid="{00000000-0005-0000-0000-0000C4400000}"/>
    <cellStyle name="Neutral 2 7" xfId="12998" xr:uid="{00000000-0005-0000-0000-0000C5400000}"/>
    <cellStyle name="Neutral 2 7 2" xfId="12999" xr:uid="{00000000-0005-0000-0000-0000C6400000}"/>
    <cellStyle name="Neutral 2 7 3" xfId="13000" xr:uid="{00000000-0005-0000-0000-0000C7400000}"/>
    <cellStyle name="Neutral 2 8" xfId="13001" xr:uid="{00000000-0005-0000-0000-0000C8400000}"/>
    <cellStyle name="Neutral 2 9" xfId="13002" xr:uid="{00000000-0005-0000-0000-0000C9400000}"/>
    <cellStyle name="Neutral 20" xfId="13003" xr:uid="{00000000-0005-0000-0000-0000CA400000}"/>
    <cellStyle name="Neutral 20 10" xfId="13004" xr:uid="{00000000-0005-0000-0000-0000CB400000}"/>
    <cellStyle name="Neutral 20 2" xfId="13005" xr:uid="{00000000-0005-0000-0000-0000CC400000}"/>
    <cellStyle name="Neutral 20 2 2" xfId="13006" xr:uid="{00000000-0005-0000-0000-0000CD400000}"/>
    <cellStyle name="Neutral 20 2 2 2" xfId="13007" xr:uid="{00000000-0005-0000-0000-0000CE400000}"/>
    <cellStyle name="Neutral 20 2 2 3" xfId="13008" xr:uid="{00000000-0005-0000-0000-0000CF400000}"/>
    <cellStyle name="Neutral 20 2 3" xfId="13009" xr:uid="{00000000-0005-0000-0000-0000D0400000}"/>
    <cellStyle name="Neutral 20 2 4" xfId="13010" xr:uid="{00000000-0005-0000-0000-0000D1400000}"/>
    <cellStyle name="Neutral 20 3" xfId="13011" xr:uid="{00000000-0005-0000-0000-0000D2400000}"/>
    <cellStyle name="Neutral 20 3 2" xfId="13012" xr:uid="{00000000-0005-0000-0000-0000D3400000}"/>
    <cellStyle name="Neutral 20 3 3" xfId="13013" xr:uid="{00000000-0005-0000-0000-0000D4400000}"/>
    <cellStyle name="Neutral 20 4" xfId="13014" xr:uid="{00000000-0005-0000-0000-0000D5400000}"/>
    <cellStyle name="Neutral 20 4 2" xfId="13015" xr:uid="{00000000-0005-0000-0000-0000D6400000}"/>
    <cellStyle name="Neutral 20 4 3" xfId="13016" xr:uid="{00000000-0005-0000-0000-0000D7400000}"/>
    <cellStyle name="Neutral 20 5" xfId="13017" xr:uid="{00000000-0005-0000-0000-0000D8400000}"/>
    <cellStyle name="Neutral 20 5 2" xfId="13018" xr:uid="{00000000-0005-0000-0000-0000D9400000}"/>
    <cellStyle name="Neutral 20 5 3" xfId="13019" xr:uid="{00000000-0005-0000-0000-0000DA400000}"/>
    <cellStyle name="Neutral 20 6" xfId="13020" xr:uid="{00000000-0005-0000-0000-0000DB400000}"/>
    <cellStyle name="Neutral 20 6 2" xfId="13021" xr:uid="{00000000-0005-0000-0000-0000DC400000}"/>
    <cellStyle name="Neutral 20 6 3" xfId="13022" xr:uid="{00000000-0005-0000-0000-0000DD400000}"/>
    <cellStyle name="Neutral 20 7" xfId="13023" xr:uid="{00000000-0005-0000-0000-0000DE400000}"/>
    <cellStyle name="Neutral 20 8" xfId="13024" xr:uid="{00000000-0005-0000-0000-0000DF400000}"/>
    <cellStyle name="Neutral 20 9" xfId="13025" xr:uid="{00000000-0005-0000-0000-0000E0400000}"/>
    <cellStyle name="Neutral 21" xfId="13026" xr:uid="{00000000-0005-0000-0000-0000E1400000}"/>
    <cellStyle name="Neutral 21 10" xfId="13027" xr:uid="{00000000-0005-0000-0000-0000E2400000}"/>
    <cellStyle name="Neutral 21 2" xfId="13028" xr:uid="{00000000-0005-0000-0000-0000E3400000}"/>
    <cellStyle name="Neutral 21 2 2" xfId="13029" xr:uid="{00000000-0005-0000-0000-0000E4400000}"/>
    <cellStyle name="Neutral 21 2 2 2" xfId="13030" xr:uid="{00000000-0005-0000-0000-0000E5400000}"/>
    <cellStyle name="Neutral 21 2 2 3" xfId="13031" xr:uid="{00000000-0005-0000-0000-0000E6400000}"/>
    <cellStyle name="Neutral 21 2 3" xfId="13032" xr:uid="{00000000-0005-0000-0000-0000E7400000}"/>
    <cellStyle name="Neutral 21 2 4" xfId="13033" xr:uid="{00000000-0005-0000-0000-0000E8400000}"/>
    <cellStyle name="Neutral 21 3" xfId="13034" xr:uid="{00000000-0005-0000-0000-0000E9400000}"/>
    <cellStyle name="Neutral 21 3 2" xfId="13035" xr:uid="{00000000-0005-0000-0000-0000EA400000}"/>
    <cellStyle name="Neutral 21 3 3" xfId="13036" xr:uid="{00000000-0005-0000-0000-0000EB400000}"/>
    <cellStyle name="Neutral 21 4" xfId="13037" xr:uid="{00000000-0005-0000-0000-0000EC400000}"/>
    <cellStyle name="Neutral 21 4 2" xfId="13038" xr:uid="{00000000-0005-0000-0000-0000ED400000}"/>
    <cellStyle name="Neutral 21 4 3" xfId="13039" xr:uid="{00000000-0005-0000-0000-0000EE400000}"/>
    <cellStyle name="Neutral 21 5" xfId="13040" xr:uid="{00000000-0005-0000-0000-0000EF400000}"/>
    <cellStyle name="Neutral 21 5 2" xfId="13041" xr:uid="{00000000-0005-0000-0000-0000F0400000}"/>
    <cellStyle name="Neutral 21 5 3" xfId="13042" xr:uid="{00000000-0005-0000-0000-0000F1400000}"/>
    <cellStyle name="Neutral 21 6" xfId="13043" xr:uid="{00000000-0005-0000-0000-0000F2400000}"/>
    <cellStyle name="Neutral 21 6 2" xfId="13044" xr:uid="{00000000-0005-0000-0000-0000F3400000}"/>
    <cellStyle name="Neutral 21 6 3" xfId="13045" xr:uid="{00000000-0005-0000-0000-0000F4400000}"/>
    <cellStyle name="Neutral 21 7" xfId="13046" xr:uid="{00000000-0005-0000-0000-0000F5400000}"/>
    <cellStyle name="Neutral 21 8" xfId="13047" xr:uid="{00000000-0005-0000-0000-0000F6400000}"/>
    <cellStyle name="Neutral 21 9" xfId="13048" xr:uid="{00000000-0005-0000-0000-0000F7400000}"/>
    <cellStyle name="Neutral 22" xfId="13049" xr:uid="{00000000-0005-0000-0000-0000F8400000}"/>
    <cellStyle name="Neutral 22 10" xfId="13050" xr:uid="{00000000-0005-0000-0000-0000F9400000}"/>
    <cellStyle name="Neutral 22 2" xfId="13051" xr:uid="{00000000-0005-0000-0000-0000FA400000}"/>
    <cellStyle name="Neutral 22 2 2" xfId="13052" xr:uid="{00000000-0005-0000-0000-0000FB400000}"/>
    <cellStyle name="Neutral 22 2 2 2" xfId="13053" xr:uid="{00000000-0005-0000-0000-0000FC400000}"/>
    <cellStyle name="Neutral 22 2 2 3" xfId="13054" xr:uid="{00000000-0005-0000-0000-0000FD400000}"/>
    <cellStyle name="Neutral 22 2 3" xfId="13055" xr:uid="{00000000-0005-0000-0000-0000FE400000}"/>
    <cellStyle name="Neutral 22 2 4" xfId="13056" xr:uid="{00000000-0005-0000-0000-0000FF400000}"/>
    <cellStyle name="Neutral 22 3" xfId="13057" xr:uid="{00000000-0005-0000-0000-000000410000}"/>
    <cellStyle name="Neutral 22 3 2" xfId="13058" xr:uid="{00000000-0005-0000-0000-000001410000}"/>
    <cellStyle name="Neutral 22 3 3" xfId="13059" xr:uid="{00000000-0005-0000-0000-000002410000}"/>
    <cellStyle name="Neutral 22 4" xfId="13060" xr:uid="{00000000-0005-0000-0000-000003410000}"/>
    <cellStyle name="Neutral 22 4 2" xfId="13061" xr:uid="{00000000-0005-0000-0000-000004410000}"/>
    <cellStyle name="Neutral 22 4 3" xfId="13062" xr:uid="{00000000-0005-0000-0000-000005410000}"/>
    <cellStyle name="Neutral 22 5" xfId="13063" xr:uid="{00000000-0005-0000-0000-000006410000}"/>
    <cellStyle name="Neutral 22 5 2" xfId="13064" xr:uid="{00000000-0005-0000-0000-000007410000}"/>
    <cellStyle name="Neutral 22 5 3" xfId="13065" xr:uid="{00000000-0005-0000-0000-000008410000}"/>
    <cellStyle name="Neutral 22 6" xfId="13066" xr:uid="{00000000-0005-0000-0000-000009410000}"/>
    <cellStyle name="Neutral 22 6 2" xfId="13067" xr:uid="{00000000-0005-0000-0000-00000A410000}"/>
    <cellStyle name="Neutral 22 6 3" xfId="13068" xr:uid="{00000000-0005-0000-0000-00000B410000}"/>
    <cellStyle name="Neutral 22 7" xfId="13069" xr:uid="{00000000-0005-0000-0000-00000C410000}"/>
    <cellStyle name="Neutral 22 8" xfId="13070" xr:uid="{00000000-0005-0000-0000-00000D410000}"/>
    <cellStyle name="Neutral 22 9" xfId="13071" xr:uid="{00000000-0005-0000-0000-00000E410000}"/>
    <cellStyle name="Neutral 23" xfId="13072" xr:uid="{00000000-0005-0000-0000-00000F410000}"/>
    <cellStyle name="Neutral 23 10" xfId="13073" xr:uid="{00000000-0005-0000-0000-000010410000}"/>
    <cellStyle name="Neutral 23 2" xfId="13074" xr:uid="{00000000-0005-0000-0000-000011410000}"/>
    <cellStyle name="Neutral 23 2 2" xfId="13075" xr:uid="{00000000-0005-0000-0000-000012410000}"/>
    <cellStyle name="Neutral 23 2 2 2" xfId="13076" xr:uid="{00000000-0005-0000-0000-000013410000}"/>
    <cellStyle name="Neutral 23 2 2 3" xfId="13077" xr:uid="{00000000-0005-0000-0000-000014410000}"/>
    <cellStyle name="Neutral 23 2 3" xfId="13078" xr:uid="{00000000-0005-0000-0000-000015410000}"/>
    <cellStyle name="Neutral 23 2 4" xfId="13079" xr:uid="{00000000-0005-0000-0000-000016410000}"/>
    <cellStyle name="Neutral 23 3" xfId="13080" xr:uid="{00000000-0005-0000-0000-000017410000}"/>
    <cellStyle name="Neutral 23 3 2" xfId="13081" xr:uid="{00000000-0005-0000-0000-000018410000}"/>
    <cellStyle name="Neutral 23 3 3" xfId="13082" xr:uid="{00000000-0005-0000-0000-000019410000}"/>
    <cellStyle name="Neutral 23 4" xfId="13083" xr:uid="{00000000-0005-0000-0000-00001A410000}"/>
    <cellStyle name="Neutral 23 4 2" xfId="13084" xr:uid="{00000000-0005-0000-0000-00001B410000}"/>
    <cellStyle name="Neutral 23 4 3" xfId="13085" xr:uid="{00000000-0005-0000-0000-00001C410000}"/>
    <cellStyle name="Neutral 23 5" xfId="13086" xr:uid="{00000000-0005-0000-0000-00001D410000}"/>
    <cellStyle name="Neutral 23 5 2" xfId="13087" xr:uid="{00000000-0005-0000-0000-00001E410000}"/>
    <cellStyle name="Neutral 23 5 3" xfId="13088" xr:uid="{00000000-0005-0000-0000-00001F410000}"/>
    <cellStyle name="Neutral 23 6" xfId="13089" xr:uid="{00000000-0005-0000-0000-000020410000}"/>
    <cellStyle name="Neutral 23 6 2" xfId="13090" xr:uid="{00000000-0005-0000-0000-000021410000}"/>
    <cellStyle name="Neutral 23 6 3" xfId="13091" xr:uid="{00000000-0005-0000-0000-000022410000}"/>
    <cellStyle name="Neutral 23 7" xfId="13092" xr:uid="{00000000-0005-0000-0000-000023410000}"/>
    <cellStyle name="Neutral 23 8" xfId="13093" xr:uid="{00000000-0005-0000-0000-000024410000}"/>
    <cellStyle name="Neutral 23 9" xfId="13094" xr:uid="{00000000-0005-0000-0000-000025410000}"/>
    <cellStyle name="Neutral 24" xfId="13095" xr:uid="{00000000-0005-0000-0000-000026410000}"/>
    <cellStyle name="Neutral 24 10" xfId="13096" xr:uid="{00000000-0005-0000-0000-000027410000}"/>
    <cellStyle name="Neutral 24 2" xfId="13097" xr:uid="{00000000-0005-0000-0000-000028410000}"/>
    <cellStyle name="Neutral 24 2 2" xfId="13098" xr:uid="{00000000-0005-0000-0000-000029410000}"/>
    <cellStyle name="Neutral 24 2 2 2" xfId="13099" xr:uid="{00000000-0005-0000-0000-00002A410000}"/>
    <cellStyle name="Neutral 24 2 2 3" xfId="13100" xr:uid="{00000000-0005-0000-0000-00002B410000}"/>
    <cellStyle name="Neutral 24 2 3" xfId="13101" xr:uid="{00000000-0005-0000-0000-00002C410000}"/>
    <cellStyle name="Neutral 24 2 4" xfId="13102" xr:uid="{00000000-0005-0000-0000-00002D410000}"/>
    <cellStyle name="Neutral 24 3" xfId="13103" xr:uid="{00000000-0005-0000-0000-00002E410000}"/>
    <cellStyle name="Neutral 24 3 2" xfId="13104" xr:uid="{00000000-0005-0000-0000-00002F410000}"/>
    <cellStyle name="Neutral 24 3 3" xfId="13105" xr:uid="{00000000-0005-0000-0000-000030410000}"/>
    <cellStyle name="Neutral 24 4" xfId="13106" xr:uid="{00000000-0005-0000-0000-000031410000}"/>
    <cellStyle name="Neutral 24 4 2" xfId="13107" xr:uid="{00000000-0005-0000-0000-000032410000}"/>
    <cellStyle name="Neutral 24 4 3" xfId="13108" xr:uid="{00000000-0005-0000-0000-000033410000}"/>
    <cellStyle name="Neutral 24 5" xfId="13109" xr:uid="{00000000-0005-0000-0000-000034410000}"/>
    <cellStyle name="Neutral 24 5 2" xfId="13110" xr:uid="{00000000-0005-0000-0000-000035410000}"/>
    <cellStyle name="Neutral 24 5 3" xfId="13111" xr:uid="{00000000-0005-0000-0000-000036410000}"/>
    <cellStyle name="Neutral 24 6" xfId="13112" xr:uid="{00000000-0005-0000-0000-000037410000}"/>
    <cellStyle name="Neutral 24 6 2" xfId="13113" xr:uid="{00000000-0005-0000-0000-000038410000}"/>
    <cellStyle name="Neutral 24 6 3" xfId="13114" xr:uid="{00000000-0005-0000-0000-000039410000}"/>
    <cellStyle name="Neutral 24 7" xfId="13115" xr:uid="{00000000-0005-0000-0000-00003A410000}"/>
    <cellStyle name="Neutral 24 8" xfId="13116" xr:uid="{00000000-0005-0000-0000-00003B410000}"/>
    <cellStyle name="Neutral 24 9" xfId="13117" xr:uid="{00000000-0005-0000-0000-00003C410000}"/>
    <cellStyle name="Neutral 25" xfId="13118" xr:uid="{00000000-0005-0000-0000-00003D410000}"/>
    <cellStyle name="Neutral 25 10" xfId="13119" xr:uid="{00000000-0005-0000-0000-00003E410000}"/>
    <cellStyle name="Neutral 25 2" xfId="13120" xr:uid="{00000000-0005-0000-0000-00003F410000}"/>
    <cellStyle name="Neutral 25 2 2" xfId="13121" xr:uid="{00000000-0005-0000-0000-000040410000}"/>
    <cellStyle name="Neutral 25 2 2 2" xfId="13122" xr:uid="{00000000-0005-0000-0000-000041410000}"/>
    <cellStyle name="Neutral 25 2 2 3" xfId="13123" xr:uid="{00000000-0005-0000-0000-000042410000}"/>
    <cellStyle name="Neutral 25 2 3" xfId="13124" xr:uid="{00000000-0005-0000-0000-000043410000}"/>
    <cellStyle name="Neutral 25 2 4" xfId="13125" xr:uid="{00000000-0005-0000-0000-000044410000}"/>
    <cellStyle name="Neutral 25 3" xfId="13126" xr:uid="{00000000-0005-0000-0000-000045410000}"/>
    <cellStyle name="Neutral 25 3 2" xfId="13127" xr:uid="{00000000-0005-0000-0000-000046410000}"/>
    <cellStyle name="Neutral 25 3 3" xfId="13128" xr:uid="{00000000-0005-0000-0000-000047410000}"/>
    <cellStyle name="Neutral 25 4" xfId="13129" xr:uid="{00000000-0005-0000-0000-000048410000}"/>
    <cellStyle name="Neutral 25 4 2" xfId="13130" xr:uid="{00000000-0005-0000-0000-000049410000}"/>
    <cellStyle name="Neutral 25 4 3" xfId="13131" xr:uid="{00000000-0005-0000-0000-00004A410000}"/>
    <cellStyle name="Neutral 25 5" xfId="13132" xr:uid="{00000000-0005-0000-0000-00004B410000}"/>
    <cellStyle name="Neutral 25 5 2" xfId="13133" xr:uid="{00000000-0005-0000-0000-00004C410000}"/>
    <cellStyle name="Neutral 25 5 3" xfId="13134" xr:uid="{00000000-0005-0000-0000-00004D410000}"/>
    <cellStyle name="Neutral 25 6" xfId="13135" xr:uid="{00000000-0005-0000-0000-00004E410000}"/>
    <cellStyle name="Neutral 25 6 2" xfId="13136" xr:uid="{00000000-0005-0000-0000-00004F410000}"/>
    <cellStyle name="Neutral 25 6 3" xfId="13137" xr:uid="{00000000-0005-0000-0000-000050410000}"/>
    <cellStyle name="Neutral 25 7" xfId="13138" xr:uid="{00000000-0005-0000-0000-000051410000}"/>
    <cellStyle name="Neutral 25 8" xfId="13139" xr:uid="{00000000-0005-0000-0000-000052410000}"/>
    <cellStyle name="Neutral 25 9" xfId="13140" xr:uid="{00000000-0005-0000-0000-000053410000}"/>
    <cellStyle name="Neutral 26" xfId="13141" xr:uid="{00000000-0005-0000-0000-000054410000}"/>
    <cellStyle name="Neutral 26 10" xfId="13142" xr:uid="{00000000-0005-0000-0000-000055410000}"/>
    <cellStyle name="Neutral 26 2" xfId="13143" xr:uid="{00000000-0005-0000-0000-000056410000}"/>
    <cellStyle name="Neutral 26 2 2" xfId="13144" xr:uid="{00000000-0005-0000-0000-000057410000}"/>
    <cellStyle name="Neutral 26 2 2 2" xfId="13145" xr:uid="{00000000-0005-0000-0000-000058410000}"/>
    <cellStyle name="Neutral 26 2 2 3" xfId="13146" xr:uid="{00000000-0005-0000-0000-000059410000}"/>
    <cellStyle name="Neutral 26 2 3" xfId="13147" xr:uid="{00000000-0005-0000-0000-00005A410000}"/>
    <cellStyle name="Neutral 26 2 4" xfId="13148" xr:uid="{00000000-0005-0000-0000-00005B410000}"/>
    <cellStyle name="Neutral 26 3" xfId="13149" xr:uid="{00000000-0005-0000-0000-00005C410000}"/>
    <cellStyle name="Neutral 26 3 2" xfId="13150" xr:uid="{00000000-0005-0000-0000-00005D410000}"/>
    <cellStyle name="Neutral 26 3 3" xfId="13151" xr:uid="{00000000-0005-0000-0000-00005E410000}"/>
    <cellStyle name="Neutral 26 4" xfId="13152" xr:uid="{00000000-0005-0000-0000-00005F410000}"/>
    <cellStyle name="Neutral 26 4 2" xfId="13153" xr:uid="{00000000-0005-0000-0000-000060410000}"/>
    <cellStyle name="Neutral 26 4 3" xfId="13154" xr:uid="{00000000-0005-0000-0000-000061410000}"/>
    <cellStyle name="Neutral 26 5" xfId="13155" xr:uid="{00000000-0005-0000-0000-000062410000}"/>
    <cellStyle name="Neutral 26 5 2" xfId="13156" xr:uid="{00000000-0005-0000-0000-000063410000}"/>
    <cellStyle name="Neutral 26 5 3" xfId="13157" xr:uid="{00000000-0005-0000-0000-000064410000}"/>
    <cellStyle name="Neutral 26 6" xfId="13158" xr:uid="{00000000-0005-0000-0000-000065410000}"/>
    <cellStyle name="Neutral 26 6 2" xfId="13159" xr:uid="{00000000-0005-0000-0000-000066410000}"/>
    <cellStyle name="Neutral 26 6 3" xfId="13160" xr:uid="{00000000-0005-0000-0000-000067410000}"/>
    <cellStyle name="Neutral 26 7" xfId="13161" xr:uid="{00000000-0005-0000-0000-000068410000}"/>
    <cellStyle name="Neutral 26 8" xfId="13162" xr:uid="{00000000-0005-0000-0000-000069410000}"/>
    <cellStyle name="Neutral 26 9" xfId="13163" xr:uid="{00000000-0005-0000-0000-00006A410000}"/>
    <cellStyle name="Neutral 27" xfId="13164" xr:uid="{00000000-0005-0000-0000-00006B410000}"/>
    <cellStyle name="Neutral 27 10" xfId="13165" xr:uid="{00000000-0005-0000-0000-00006C410000}"/>
    <cellStyle name="Neutral 27 2" xfId="13166" xr:uid="{00000000-0005-0000-0000-00006D410000}"/>
    <cellStyle name="Neutral 27 2 2" xfId="13167" xr:uid="{00000000-0005-0000-0000-00006E410000}"/>
    <cellStyle name="Neutral 27 2 2 2" xfId="13168" xr:uid="{00000000-0005-0000-0000-00006F410000}"/>
    <cellStyle name="Neutral 27 2 2 3" xfId="13169" xr:uid="{00000000-0005-0000-0000-000070410000}"/>
    <cellStyle name="Neutral 27 2 3" xfId="13170" xr:uid="{00000000-0005-0000-0000-000071410000}"/>
    <cellStyle name="Neutral 27 2 4" xfId="13171" xr:uid="{00000000-0005-0000-0000-000072410000}"/>
    <cellStyle name="Neutral 27 3" xfId="13172" xr:uid="{00000000-0005-0000-0000-000073410000}"/>
    <cellStyle name="Neutral 27 3 2" xfId="13173" xr:uid="{00000000-0005-0000-0000-000074410000}"/>
    <cellStyle name="Neutral 27 3 3" xfId="13174" xr:uid="{00000000-0005-0000-0000-000075410000}"/>
    <cellStyle name="Neutral 27 4" xfId="13175" xr:uid="{00000000-0005-0000-0000-000076410000}"/>
    <cellStyle name="Neutral 27 4 2" xfId="13176" xr:uid="{00000000-0005-0000-0000-000077410000}"/>
    <cellStyle name="Neutral 27 4 3" xfId="13177" xr:uid="{00000000-0005-0000-0000-000078410000}"/>
    <cellStyle name="Neutral 27 5" xfId="13178" xr:uid="{00000000-0005-0000-0000-000079410000}"/>
    <cellStyle name="Neutral 27 5 2" xfId="13179" xr:uid="{00000000-0005-0000-0000-00007A410000}"/>
    <cellStyle name="Neutral 27 5 3" xfId="13180" xr:uid="{00000000-0005-0000-0000-00007B410000}"/>
    <cellStyle name="Neutral 27 6" xfId="13181" xr:uid="{00000000-0005-0000-0000-00007C410000}"/>
    <cellStyle name="Neutral 27 6 2" xfId="13182" xr:uid="{00000000-0005-0000-0000-00007D410000}"/>
    <cellStyle name="Neutral 27 6 3" xfId="13183" xr:uid="{00000000-0005-0000-0000-00007E410000}"/>
    <cellStyle name="Neutral 27 7" xfId="13184" xr:uid="{00000000-0005-0000-0000-00007F410000}"/>
    <cellStyle name="Neutral 27 8" xfId="13185" xr:uid="{00000000-0005-0000-0000-000080410000}"/>
    <cellStyle name="Neutral 27 9" xfId="13186" xr:uid="{00000000-0005-0000-0000-000081410000}"/>
    <cellStyle name="Neutral 28" xfId="13187" xr:uid="{00000000-0005-0000-0000-000082410000}"/>
    <cellStyle name="Neutral 28 10" xfId="13188" xr:uid="{00000000-0005-0000-0000-000083410000}"/>
    <cellStyle name="Neutral 28 2" xfId="13189" xr:uid="{00000000-0005-0000-0000-000084410000}"/>
    <cellStyle name="Neutral 28 2 2" xfId="13190" xr:uid="{00000000-0005-0000-0000-000085410000}"/>
    <cellStyle name="Neutral 28 2 2 2" xfId="13191" xr:uid="{00000000-0005-0000-0000-000086410000}"/>
    <cellStyle name="Neutral 28 2 2 3" xfId="13192" xr:uid="{00000000-0005-0000-0000-000087410000}"/>
    <cellStyle name="Neutral 28 2 3" xfId="13193" xr:uid="{00000000-0005-0000-0000-000088410000}"/>
    <cellStyle name="Neutral 28 2 4" xfId="13194" xr:uid="{00000000-0005-0000-0000-000089410000}"/>
    <cellStyle name="Neutral 28 3" xfId="13195" xr:uid="{00000000-0005-0000-0000-00008A410000}"/>
    <cellStyle name="Neutral 28 3 2" xfId="13196" xr:uid="{00000000-0005-0000-0000-00008B410000}"/>
    <cellStyle name="Neutral 28 3 3" xfId="13197" xr:uid="{00000000-0005-0000-0000-00008C410000}"/>
    <cellStyle name="Neutral 28 4" xfId="13198" xr:uid="{00000000-0005-0000-0000-00008D410000}"/>
    <cellStyle name="Neutral 28 4 2" xfId="13199" xr:uid="{00000000-0005-0000-0000-00008E410000}"/>
    <cellStyle name="Neutral 28 4 3" xfId="13200" xr:uid="{00000000-0005-0000-0000-00008F410000}"/>
    <cellStyle name="Neutral 28 5" xfId="13201" xr:uid="{00000000-0005-0000-0000-000090410000}"/>
    <cellStyle name="Neutral 28 5 2" xfId="13202" xr:uid="{00000000-0005-0000-0000-000091410000}"/>
    <cellStyle name="Neutral 28 5 3" xfId="13203" xr:uid="{00000000-0005-0000-0000-000092410000}"/>
    <cellStyle name="Neutral 28 6" xfId="13204" xr:uid="{00000000-0005-0000-0000-000093410000}"/>
    <cellStyle name="Neutral 28 6 2" xfId="13205" xr:uid="{00000000-0005-0000-0000-000094410000}"/>
    <cellStyle name="Neutral 28 6 3" xfId="13206" xr:uid="{00000000-0005-0000-0000-000095410000}"/>
    <cellStyle name="Neutral 28 7" xfId="13207" xr:uid="{00000000-0005-0000-0000-000096410000}"/>
    <cellStyle name="Neutral 28 8" xfId="13208" xr:uid="{00000000-0005-0000-0000-000097410000}"/>
    <cellStyle name="Neutral 28 9" xfId="13209" xr:uid="{00000000-0005-0000-0000-000098410000}"/>
    <cellStyle name="Neutral 29" xfId="13210" xr:uid="{00000000-0005-0000-0000-000099410000}"/>
    <cellStyle name="Neutral 29 10" xfId="13211" xr:uid="{00000000-0005-0000-0000-00009A410000}"/>
    <cellStyle name="Neutral 29 2" xfId="13212" xr:uid="{00000000-0005-0000-0000-00009B410000}"/>
    <cellStyle name="Neutral 29 2 2" xfId="13213" xr:uid="{00000000-0005-0000-0000-00009C410000}"/>
    <cellStyle name="Neutral 29 2 2 2" xfId="13214" xr:uid="{00000000-0005-0000-0000-00009D410000}"/>
    <cellStyle name="Neutral 29 2 2 3" xfId="13215" xr:uid="{00000000-0005-0000-0000-00009E410000}"/>
    <cellStyle name="Neutral 29 2 3" xfId="13216" xr:uid="{00000000-0005-0000-0000-00009F410000}"/>
    <cellStyle name="Neutral 29 2 4" xfId="13217" xr:uid="{00000000-0005-0000-0000-0000A0410000}"/>
    <cellStyle name="Neutral 29 3" xfId="13218" xr:uid="{00000000-0005-0000-0000-0000A1410000}"/>
    <cellStyle name="Neutral 29 3 2" xfId="13219" xr:uid="{00000000-0005-0000-0000-0000A2410000}"/>
    <cellStyle name="Neutral 29 3 3" xfId="13220" xr:uid="{00000000-0005-0000-0000-0000A3410000}"/>
    <cellStyle name="Neutral 29 4" xfId="13221" xr:uid="{00000000-0005-0000-0000-0000A4410000}"/>
    <cellStyle name="Neutral 29 4 2" xfId="13222" xr:uid="{00000000-0005-0000-0000-0000A5410000}"/>
    <cellStyle name="Neutral 29 4 3" xfId="13223" xr:uid="{00000000-0005-0000-0000-0000A6410000}"/>
    <cellStyle name="Neutral 29 5" xfId="13224" xr:uid="{00000000-0005-0000-0000-0000A7410000}"/>
    <cellStyle name="Neutral 29 5 2" xfId="13225" xr:uid="{00000000-0005-0000-0000-0000A8410000}"/>
    <cellStyle name="Neutral 29 5 3" xfId="13226" xr:uid="{00000000-0005-0000-0000-0000A9410000}"/>
    <cellStyle name="Neutral 29 6" xfId="13227" xr:uid="{00000000-0005-0000-0000-0000AA410000}"/>
    <cellStyle name="Neutral 29 6 2" xfId="13228" xr:uid="{00000000-0005-0000-0000-0000AB410000}"/>
    <cellStyle name="Neutral 29 6 3" xfId="13229" xr:uid="{00000000-0005-0000-0000-0000AC410000}"/>
    <cellStyle name="Neutral 29 7" xfId="13230" xr:uid="{00000000-0005-0000-0000-0000AD410000}"/>
    <cellStyle name="Neutral 29 8" xfId="13231" xr:uid="{00000000-0005-0000-0000-0000AE410000}"/>
    <cellStyle name="Neutral 29 9" xfId="13232" xr:uid="{00000000-0005-0000-0000-0000AF410000}"/>
    <cellStyle name="Neutral 3" xfId="96" xr:uid="{00000000-0005-0000-0000-0000B0410000}"/>
    <cellStyle name="Neutral 3 10" xfId="13233" xr:uid="{00000000-0005-0000-0000-0000B1410000}"/>
    <cellStyle name="Neutral 3 2" xfId="13234" xr:uid="{00000000-0005-0000-0000-0000B2410000}"/>
    <cellStyle name="Neutral 3 2 2" xfId="13235" xr:uid="{00000000-0005-0000-0000-0000B3410000}"/>
    <cellStyle name="Neutral 3 2 2 2" xfId="13236" xr:uid="{00000000-0005-0000-0000-0000B4410000}"/>
    <cellStyle name="Neutral 3 2 2 3" xfId="13237" xr:uid="{00000000-0005-0000-0000-0000B5410000}"/>
    <cellStyle name="Neutral 3 2 3" xfId="13238" xr:uid="{00000000-0005-0000-0000-0000B6410000}"/>
    <cellStyle name="Neutral 3 2 4" xfId="13239" xr:uid="{00000000-0005-0000-0000-0000B7410000}"/>
    <cellStyle name="Neutral 3 2 5" xfId="13240" xr:uid="{00000000-0005-0000-0000-0000B8410000}"/>
    <cellStyle name="Neutral 3 2 6" xfId="13241" xr:uid="{00000000-0005-0000-0000-0000B9410000}"/>
    <cellStyle name="Neutral 3 3" xfId="13242" xr:uid="{00000000-0005-0000-0000-0000BA410000}"/>
    <cellStyle name="Neutral 3 3 2" xfId="13243" xr:uid="{00000000-0005-0000-0000-0000BB410000}"/>
    <cellStyle name="Neutral 3 3 3" xfId="13244" xr:uid="{00000000-0005-0000-0000-0000BC410000}"/>
    <cellStyle name="Neutral 3 3 4" xfId="13245" xr:uid="{00000000-0005-0000-0000-0000BD410000}"/>
    <cellStyle name="Neutral 3 3 5" xfId="13246" xr:uid="{00000000-0005-0000-0000-0000BE410000}"/>
    <cellStyle name="Neutral 3 4" xfId="13247" xr:uid="{00000000-0005-0000-0000-0000BF410000}"/>
    <cellStyle name="Neutral 3 4 2" xfId="13248" xr:uid="{00000000-0005-0000-0000-0000C0410000}"/>
    <cellStyle name="Neutral 3 4 3" xfId="13249" xr:uid="{00000000-0005-0000-0000-0000C1410000}"/>
    <cellStyle name="Neutral 3 5" xfId="13250" xr:uid="{00000000-0005-0000-0000-0000C2410000}"/>
    <cellStyle name="Neutral 3 5 2" xfId="13251" xr:uid="{00000000-0005-0000-0000-0000C3410000}"/>
    <cellStyle name="Neutral 3 5 3" xfId="13252" xr:uid="{00000000-0005-0000-0000-0000C4410000}"/>
    <cellStyle name="Neutral 3 6" xfId="13253" xr:uid="{00000000-0005-0000-0000-0000C5410000}"/>
    <cellStyle name="Neutral 3 6 2" xfId="13254" xr:uid="{00000000-0005-0000-0000-0000C6410000}"/>
    <cellStyle name="Neutral 3 6 3" xfId="13255" xr:uid="{00000000-0005-0000-0000-0000C7410000}"/>
    <cellStyle name="Neutral 3 7" xfId="13256" xr:uid="{00000000-0005-0000-0000-0000C8410000}"/>
    <cellStyle name="Neutral 3 8" xfId="13257" xr:uid="{00000000-0005-0000-0000-0000C9410000}"/>
    <cellStyle name="Neutral 3 9" xfId="13258" xr:uid="{00000000-0005-0000-0000-0000CA410000}"/>
    <cellStyle name="Neutral 30" xfId="13259" xr:uid="{00000000-0005-0000-0000-0000CB410000}"/>
    <cellStyle name="Neutral 30 10" xfId="13260" xr:uid="{00000000-0005-0000-0000-0000CC410000}"/>
    <cellStyle name="Neutral 30 2" xfId="13261" xr:uid="{00000000-0005-0000-0000-0000CD410000}"/>
    <cellStyle name="Neutral 30 2 2" xfId="13262" xr:uid="{00000000-0005-0000-0000-0000CE410000}"/>
    <cellStyle name="Neutral 30 2 2 2" xfId="13263" xr:uid="{00000000-0005-0000-0000-0000CF410000}"/>
    <cellStyle name="Neutral 30 2 2 3" xfId="13264" xr:uid="{00000000-0005-0000-0000-0000D0410000}"/>
    <cellStyle name="Neutral 30 2 3" xfId="13265" xr:uid="{00000000-0005-0000-0000-0000D1410000}"/>
    <cellStyle name="Neutral 30 2 4" xfId="13266" xr:uid="{00000000-0005-0000-0000-0000D2410000}"/>
    <cellStyle name="Neutral 30 3" xfId="13267" xr:uid="{00000000-0005-0000-0000-0000D3410000}"/>
    <cellStyle name="Neutral 30 3 2" xfId="13268" xr:uid="{00000000-0005-0000-0000-0000D4410000}"/>
    <cellStyle name="Neutral 30 3 3" xfId="13269" xr:uid="{00000000-0005-0000-0000-0000D5410000}"/>
    <cellStyle name="Neutral 30 4" xfId="13270" xr:uid="{00000000-0005-0000-0000-0000D6410000}"/>
    <cellStyle name="Neutral 30 4 2" xfId="13271" xr:uid="{00000000-0005-0000-0000-0000D7410000}"/>
    <cellStyle name="Neutral 30 4 3" xfId="13272" xr:uid="{00000000-0005-0000-0000-0000D8410000}"/>
    <cellStyle name="Neutral 30 5" xfId="13273" xr:uid="{00000000-0005-0000-0000-0000D9410000}"/>
    <cellStyle name="Neutral 30 5 2" xfId="13274" xr:uid="{00000000-0005-0000-0000-0000DA410000}"/>
    <cellStyle name="Neutral 30 5 3" xfId="13275" xr:uid="{00000000-0005-0000-0000-0000DB410000}"/>
    <cellStyle name="Neutral 30 6" xfId="13276" xr:uid="{00000000-0005-0000-0000-0000DC410000}"/>
    <cellStyle name="Neutral 30 6 2" xfId="13277" xr:uid="{00000000-0005-0000-0000-0000DD410000}"/>
    <cellStyle name="Neutral 30 6 3" xfId="13278" xr:uid="{00000000-0005-0000-0000-0000DE410000}"/>
    <cellStyle name="Neutral 30 7" xfId="13279" xr:uid="{00000000-0005-0000-0000-0000DF410000}"/>
    <cellStyle name="Neutral 30 8" xfId="13280" xr:uid="{00000000-0005-0000-0000-0000E0410000}"/>
    <cellStyle name="Neutral 30 9" xfId="13281" xr:uid="{00000000-0005-0000-0000-0000E1410000}"/>
    <cellStyle name="Neutral 31" xfId="13282" xr:uid="{00000000-0005-0000-0000-0000E2410000}"/>
    <cellStyle name="Neutral 31 10" xfId="13283" xr:uid="{00000000-0005-0000-0000-0000E3410000}"/>
    <cellStyle name="Neutral 31 2" xfId="13284" xr:uid="{00000000-0005-0000-0000-0000E4410000}"/>
    <cellStyle name="Neutral 31 2 2" xfId="13285" xr:uid="{00000000-0005-0000-0000-0000E5410000}"/>
    <cellStyle name="Neutral 31 2 2 2" xfId="13286" xr:uid="{00000000-0005-0000-0000-0000E6410000}"/>
    <cellStyle name="Neutral 31 2 2 3" xfId="13287" xr:uid="{00000000-0005-0000-0000-0000E7410000}"/>
    <cellStyle name="Neutral 31 2 3" xfId="13288" xr:uid="{00000000-0005-0000-0000-0000E8410000}"/>
    <cellStyle name="Neutral 31 2 4" xfId="13289" xr:uid="{00000000-0005-0000-0000-0000E9410000}"/>
    <cellStyle name="Neutral 31 3" xfId="13290" xr:uid="{00000000-0005-0000-0000-0000EA410000}"/>
    <cellStyle name="Neutral 31 3 2" xfId="13291" xr:uid="{00000000-0005-0000-0000-0000EB410000}"/>
    <cellStyle name="Neutral 31 3 3" xfId="13292" xr:uid="{00000000-0005-0000-0000-0000EC410000}"/>
    <cellStyle name="Neutral 31 4" xfId="13293" xr:uid="{00000000-0005-0000-0000-0000ED410000}"/>
    <cellStyle name="Neutral 31 4 2" xfId="13294" xr:uid="{00000000-0005-0000-0000-0000EE410000}"/>
    <cellStyle name="Neutral 31 4 3" xfId="13295" xr:uid="{00000000-0005-0000-0000-0000EF410000}"/>
    <cellStyle name="Neutral 31 5" xfId="13296" xr:uid="{00000000-0005-0000-0000-0000F0410000}"/>
    <cellStyle name="Neutral 31 5 2" xfId="13297" xr:uid="{00000000-0005-0000-0000-0000F1410000}"/>
    <cellStyle name="Neutral 31 5 3" xfId="13298" xr:uid="{00000000-0005-0000-0000-0000F2410000}"/>
    <cellStyle name="Neutral 31 6" xfId="13299" xr:uid="{00000000-0005-0000-0000-0000F3410000}"/>
    <cellStyle name="Neutral 31 6 2" xfId="13300" xr:uid="{00000000-0005-0000-0000-0000F4410000}"/>
    <cellStyle name="Neutral 31 6 3" xfId="13301" xr:uid="{00000000-0005-0000-0000-0000F5410000}"/>
    <cellStyle name="Neutral 31 7" xfId="13302" xr:uid="{00000000-0005-0000-0000-0000F6410000}"/>
    <cellStyle name="Neutral 31 8" xfId="13303" xr:uid="{00000000-0005-0000-0000-0000F7410000}"/>
    <cellStyle name="Neutral 31 9" xfId="13304" xr:uid="{00000000-0005-0000-0000-0000F8410000}"/>
    <cellStyle name="Neutral 32" xfId="13305" xr:uid="{00000000-0005-0000-0000-0000F9410000}"/>
    <cellStyle name="Neutral 32 10" xfId="13306" xr:uid="{00000000-0005-0000-0000-0000FA410000}"/>
    <cellStyle name="Neutral 32 2" xfId="13307" xr:uid="{00000000-0005-0000-0000-0000FB410000}"/>
    <cellStyle name="Neutral 32 2 2" xfId="13308" xr:uid="{00000000-0005-0000-0000-0000FC410000}"/>
    <cellStyle name="Neutral 32 2 2 2" xfId="13309" xr:uid="{00000000-0005-0000-0000-0000FD410000}"/>
    <cellStyle name="Neutral 32 2 2 3" xfId="13310" xr:uid="{00000000-0005-0000-0000-0000FE410000}"/>
    <cellStyle name="Neutral 32 2 3" xfId="13311" xr:uid="{00000000-0005-0000-0000-0000FF410000}"/>
    <cellStyle name="Neutral 32 2 4" xfId="13312" xr:uid="{00000000-0005-0000-0000-000000420000}"/>
    <cellStyle name="Neutral 32 3" xfId="13313" xr:uid="{00000000-0005-0000-0000-000001420000}"/>
    <cellStyle name="Neutral 32 3 2" xfId="13314" xr:uid="{00000000-0005-0000-0000-000002420000}"/>
    <cellStyle name="Neutral 32 3 3" xfId="13315" xr:uid="{00000000-0005-0000-0000-000003420000}"/>
    <cellStyle name="Neutral 32 4" xfId="13316" xr:uid="{00000000-0005-0000-0000-000004420000}"/>
    <cellStyle name="Neutral 32 4 2" xfId="13317" xr:uid="{00000000-0005-0000-0000-000005420000}"/>
    <cellStyle name="Neutral 32 4 3" xfId="13318" xr:uid="{00000000-0005-0000-0000-000006420000}"/>
    <cellStyle name="Neutral 32 5" xfId="13319" xr:uid="{00000000-0005-0000-0000-000007420000}"/>
    <cellStyle name="Neutral 32 5 2" xfId="13320" xr:uid="{00000000-0005-0000-0000-000008420000}"/>
    <cellStyle name="Neutral 32 5 3" xfId="13321" xr:uid="{00000000-0005-0000-0000-000009420000}"/>
    <cellStyle name="Neutral 32 6" xfId="13322" xr:uid="{00000000-0005-0000-0000-00000A420000}"/>
    <cellStyle name="Neutral 32 6 2" xfId="13323" xr:uid="{00000000-0005-0000-0000-00000B420000}"/>
    <cellStyle name="Neutral 32 6 3" xfId="13324" xr:uid="{00000000-0005-0000-0000-00000C420000}"/>
    <cellStyle name="Neutral 32 7" xfId="13325" xr:uid="{00000000-0005-0000-0000-00000D420000}"/>
    <cellStyle name="Neutral 32 8" xfId="13326" xr:uid="{00000000-0005-0000-0000-00000E420000}"/>
    <cellStyle name="Neutral 32 9" xfId="13327" xr:uid="{00000000-0005-0000-0000-00000F420000}"/>
    <cellStyle name="Neutral 33" xfId="13328" xr:uid="{00000000-0005-0000-0000-000010420000}"/>
    <cellStyle name="Neutral 33 10" xfId="13329" xr:uid="{00000000-0005-0000-0000-000011420000}"/>
    <cellStyle name="Neutral 33 2" xfId="13330" xr:uid="{00000000-0005-0000-0000-000012420000}"/>
    <cellStyle name="Neutral 33 2 2" xfId="13331" xr:uid="{00000000-0005-0000-0000-000013420000}"/>
    <cellStyle name="Neutral 33 2 2 2" xfId="13332" xr:uid="{00000000-0005-0000-0000-000014420000}"/>
    <cellStyle name="Neutral 33 2 2 3" xfId="13333" xr:uid="{00000000-0005-0000-0000-000015420000}"/>
    <cellStyle name="Neutral 33 2 3" xfId="13334" xr:uid="{00000000-0005-0000-0000-000016420000}"/>
    <cellStyle name="Neutral 33 2 4" xfId="13335" xr:uid="{00000000-0005-0000-0000-000017420000}"/>
    <cellStyle name="Neutral 33 3" xfId="13336" xr:uid="{00000000-0005-0000-0000-000018420000}"/>
    <cellStyle name="Neutral 33 3 2" xfId="13337" xr:uid="{00000000-0005-0000-0000-000019420000}"/>
    <cellStyle name="Neutral 33 3 3" xfId="13338" xr:uid="{00000000-0005-0000-0000-00001A420000}"/>
    <cellStyle name="Neutral 33 4" xfId="13339" xr:uid="{00000000-0005-0000-0000-00001B420000}"/>
    <cellStyle name="Neutral 33 4 2" xfId="13340" xr:uid="{00000000-0005-0000-0000-00001C420000}"/>
    <cellStyle name="Neutral 33 4 3" xfId="13341" xr:uid="{00000000-0005-0000-0000-00001D420000}"/>
    <cellStyle name="Neutral 33 5" xfId="13342" xr:uid="{00000000-0005-0000-0000-00001E420000}"/>
    <cellStyle name="Neutral 33 5 2" xfId="13343" xr:uid="{00000000-0005-0000-0000-00001F420000}"/>
    <cellStyle name="Neutral 33 5 3" xfId="13344" xr:uid="{00000000-0005-0000-0000-000020420000}"/>
    <cellStyle name="Neutral 33 6" xfId="13345" xr:uid="{00000000-0005-0000-0000-000021420000}"/>
    <cellStyle name="Neutral 33 6 2" xfId="13346" xr:uid="{00000000-0005-0000-0000-000022420000}"/>
    <cellStyle name="Neutral 33 6 3" xfId="13347" xr:uid="{00000000-0005-0000-0000-000023420000}"/>
    <cellStyle name="Neutral 33 7" xfId="13348" xr:uid="{00000000-0005-0000-0000-000024420000}"/>
    <cellStyle name="Neutral 33 8" xfId="13349" xr:uid="{00000000-0005-0000-0000-000025420000}"/>
    <cellStyle name="Neutral 33 9" xfId="13350" xr:uid="{00000000-0005-0000-0000-000026420000}"/>
    <cellStyle name="Neutral 34" xfId="13351" xr:uid="{00000000-0005-0000-0000-000027420000}"/>
    <cellStyle name="Neutral 34 10" xfId="13352" xr:uid="{00000000-0005-0000-0000-000028420000}"/>
    <cellStyle name="Neutral 34 2" xfId="13353" xr:uid="{00000000-0005-0000-0000-000029420000}"/>
    <cellStyle name="Neutral 34 2 2" xfId="13354" xr:uid="{00000000-0005-0000-0000-00002A420000}"/>
    <cellStyle name="Neutral 34 2 2 2" xfId="13355" xr:uid="{00000000-0005-0000-0000-00002B420000}"/>
    <cellStyle name="Neutral 34 2 2 3" xfId="13356" xr:uid="{00000000-0005-0000-0000-00002C420000}"/>
    <cellStyle name="Neutral 34 2 3" xfId="13357" xr:uid="{00000000-0005-0000-0000-00002D420000}"/>
    <cellStyle name="Neutral 34 2 4" xfId="13358" xr:uid="{00000000-0005-0000-0000-00002E420000}"/>
    <cellStyle name="Neutral 34 3" xfId="13359" xr:uid="{00000000-0005-0000-0000-00002F420000}"/>
    <cellStyle name="Neutral 34 3 2" xfId="13360" xr:uid="{00000000-0005-0000-0000-000030420000}"/>
    <cellStyle name="Neutral 34 3 3" xfId="13361" xr:uid="{00000000-0005-0000-0000-000031420000}"/>
    <cellStyle name="Neutral 34 4" xfId="13362" xr:uid="{00000000-0005-0000-0000-000032420000}"/>
    <cellStyle name="Neutral 34 4 2" xfId="13363" xr:uid="{00000000-0005-0000-0000-000033420000}"/>
    <cellStyle name="Neutral 34 4 3" xfId="13364" xr:uid="{00000000-0005-0000-0000-000034420000}"/>
    <cellStyle name="Neutral 34 5" xfId="13365" xr:uid="{00000000-0005-0000-0000-000035420000}"/>
    <cellStyle name="Neutral 34 5 2" xfId="13366" xr:uid="{00000000-0005-0000-0000-000036420000}"/>
    <cellStyle name="Neutral 34 5 3" xfId="13367" xr:uid="{00000000-0005-0000-0000-000037420000}"/>
    <cellStyle name="Neutral 34 6" xfId="13368" xr:uid="{00000000-0005-0000-0000-000038420000}"/>
    <cellStyle name="Neutral 34 6 2" xfId="13369" xr:uid="{00000000-0005-0000-0000-000039420000}"/>
    <cellStyle name="Neutral 34 6 3" xfId="13370" xr:uid="{00000000-0005-0000-0000-00003A420000}"/>
    <cellStyle name="Neutral 34 7" xfId="13371" xr:uid="{00000000-0005-0000-0000-00003B420000}"/>
    <cellStyle name="Neutral 34 8" xfId="13372" xr:uid="{00000000-0005-0000-0000-00003C420000}"/>
    <cellStyle name="Neutral 34 9" xfId="13373" xr:uid="{00000000-0005-0000-0000-00003D420000}"/>
    <cellStyle name="Neutral 35" xfId="13374" xr:uid="{00000000-0005-0000-0000-00003E420000}"/>
    <cellStyle name="Neutral 35 10" xfId="13375" xr:uid="{00000000-0005-0000-0000-00003F420000}"/>
    <cellStyle name="Neutral 35 2" xfId="13376" xr:uid="{00000000-0005-0000-0000-000040420000}"/>
    <cellStyle name="Neutral 35 2 2" xfId="13377" xr:uid="{00000000-0005-0000-0000-000041420000}"/>
    <cellStyle name="Neutral 35 2 2 2" xfId="13378" xr:uid="{00000000-0005-0000-0000-000042420000}"/>
    <cellStyle name="Neutral 35 2 2 3" xfId="13379" xr:uid="{00000000-0005-0000-0000-000043420000}"/>
    <cellStyle name="Neutral 35 2 3" xfId="13380" xr:uid="{00000000-0005-0000-0000-000044420000}"/>
    <cellStyle name="Neutral 35 2 4" xfId="13381" xr:uid="{00000000-0005-0000-0000-000045420000}"/>
    <cellStyle name="Neutral 35 3" xfId="13382" xr:uid="{00000000-0005-0000-0000-000046420000}"/>
    <cellStyle name="Neutral 35 3 2" xfId="13383" xr:uid="{00000000-0005-0000-0000-000047420000}"/>
    <cellStyle name="Neutral 35 3 3" xfId="13384" xr:uid="{00000000-0005-0000-0000-000048420000}"/>
    <cellStyle name="Neutral 35 4" xfId="13385" xr:uid="{00000000-0005-0000-0000-000049420000}"/>
    <cellStyle name="Neutral 35 4 2" xfId="13386" xr:uid="{00000000-0005-0000-0000-00004A420000}"/>
    <cellStyle name="Neutral 35 4 3" xfId="13387" xr:uid="{00000000-0005-0000-0000-00004B420000}"/>
    <cellStyle name="Neutral 35 5" xfId="13388" xr:uid="{00000000-0005-0000-0000-00004C420000}"/>
    <cellStyle name="Neutral 35 5 2" xfId="13389" xr:uid="{00000000-0005-0000-0000-00004D420000}"/>
    <cellStyle name="Neutral 35 5 3" xfId="13390" xr:uid="{00000000-0005-0000-0000-00004E420000}"/>
    <cellStyle name="Neutral 35 6" xfId="13391" xr:uid="{00000000-0005-0000-0000-00004F420000}"/>
    <cellStyle name="Neutral 35 6 2" xfId="13392" xr:uid="{00000000-0005-0000-0000-000050420000}"/>
    <cellStyle name="Neutral 35 6 3" xfId="13393" xr:uid="{00000000-0005-0000-0000-000051420000}"/>
    <cellStyle name="Neutral 35 7" xfId="13394" xr:uid="{00000000-0005-0000-0000-000052420000}"/>
    <cellStyle name="Neutral 35 8" xfId="13395" xr:uid="{00000000-0005-0000-0000-000053420000}"/>
    <cellStyle name="Neutral 35 9" xfId="13396" xr:uid="{00000000-0005-0000-0000-000054420000}"/>
    <cellStyle name="Neutral 36" xfId="13397" xr:uid="{00000000-0005-0000-0000-000055420000}"/>
    <cellStyle name="Neutral 36 10" xfId="13398" xr:uid="{00000000-0005-0000-0000-000056420000}"/>
    <cellStyle name="Neutral 36 2" xfId="13399" xr:uid="{00000000-0005-0000-0000-000057420000}"/>
    <cellStyle name="Neutral 36 2 2" xfId="13400" xr:uid="{00000000-0005-0000-0000-000058420000}"/>
    <cellStyle name="Neutral 36 2 2 2" xfId="13401" xr:uid="{00000000-0005-0000-0000-000059420000}"/>
    <cellStyle name="Neutral 36 2 2 3" xfId="13402" xr:uid="{00000000-0005-0000-0000-00005A420000}"/>
    <cellStyle name="Neutral 36 2 3" xfId="13403" xr:uid="{00000000-0005-0000-0000-00005B420000}"/>
    <cellStyle name="Neutral 36 2 4" xfId="13404" xr:uid="{00000000-0005-0000-0000-00005C420000}"/>
    <cellStyle name="Neutral 36 3" xfId="13405" xr:uid="{00000000-0005-0000-0000-00005D420000}"/>
    <cellStyle name="Neutral 36 3 2" xfId="13406" xr:uid="{00000000-0005-0000-0000-00005E420000}"/>
    <cellStyle name="Neutral 36 3 3" xfId="13407" xr:uid="{00000000-0005-0000-0000-00005F420000}"/>
    <cellStyle name="Neutral 36 4" xfId="13408" xr:uid="{00000000-0005-0000-0000-000060420000}"/>
    <cellStyle name="Neutral 36 4 2" xfId="13409" xr:uid="{00000000-0005-0000-0000-000061420000}"/>
    <cellStyle name="Neutral 36 4 3" xfId="13410" xr:uid="{00000000-0005-0000-0000-000062420000}"/>
    <cellStyle name="Neutral 36 5" xfId="13411" xr:uid="{00000000-0005-0000-0000-000063420000}"/>
    <cellStyle name="Neutral 36 5 2" xfId="13412" xr:uid="{00000000-0005-0000-0000-000064420000}"/>
    <cellStyle name="Neutral 36 5 3" xfId="13413" xr:uid="{00000000-0005-0000-0000-000065420000}"/>
    <cellStyle name="Neutral 36 6" xfId="13414" xr:uid="{00000000-0005-0000-0000-000066420000}"/>
    <cellStyle name="Neutral 36 6 2" xfId="13415" xr:uid="{00000000-0005-0000-0000-000067420000}"/>
    <cellStyle name="Neutral 36 6 3" xfId="13416" xr:uid="{00000000-0005-0000-0000-000068420000}"/>
    <cellStyle name="Neutral 36 7" xfId="13417" xr:uid="{00000000-0005-0000-0000-000069420000}"/>
    <cellStyle name="Neutral 36 8" xfId="13418" xr:uid="{00000000-0005-0000-0000-00006A420000}"/>
    <cellStyle name="Neutral 36 9" xfId="13419" xr:uid="{00000000-0005-0000-0000-00006B420000}"/>
    <cellStyle name="Neutral 37" xfId="13420" xr:uid="{00000000-0005-0000-0000-00006C420000}"/>
    <cellStyle name="Neutral 37 10" xfId="13421" xr:uid="{00000000-0005-0000-0000-00006D420000}"/>
    <cellStyle name="Neutral 37 2" xfId="13422" xr:uid="{00000000-0005-0000-0000-00006E420000}"/>
    <cellStyle name="Neutral 37 2 2" xfId="13423" xr:uid="{00000000-0005-0000-0000-00006F420000}"/>
    <cellStyle name="Neutral 37 2 2 2" xfId="13424" xr:uid="{00000000-0005-0000-0000-000070420000}"/>
    <cellStyle name="Neutral 37 2 2 3" xfId="13425" xr:uid="{00000000-0005-0000-0000-000071420000}"/>
    <cellStyle name="Neutral 37 2 3" xfId="13426" xr:uid="{00000000-0005-0000-0000-000072420000}"/>
    <cellStyle name="Neutral 37 2 4" xfId="13427" xr:uid="{00000000-0005-0000-0000-000073420000}"/>
    <cellStyle name="Neutral 37 3" xfId="13428" xr:uid="{00000000-0005-0000-0000-000074420000}"/>
    <cellStyle name="Neutral 37 3 2" xfId="13429" xr:uid="{00000000-0005-0000-0000-000075420000}"/>
    <cellStyle name="Neutral 37 3 3" xfId="13430" xr:uid="{00000000-0005-0000-0000-000076420000}"/>
    <cellStyle name="Neutral 37 4" xfId="13431" xr:uid="{00000000-0005-0000-0000-000077420000}"/>
    <cellStyle name="Neutral 37 4 2" xfId="13432" xr:uid="{00000000-0005-0000-0000-000078420000}"/>
    <cellStyle name="Neutral 37 4 3" xfId="13433" xr:uid="{00000000-0005-0000-0000-000079420000}"/>
    <cellStyle name="Neutral 37 5" xfId="13434" xr:uid="{00000000-0005-0000-0000-00007A420000}"/>
    <cellStyle name="Neutral 37 5 2" xfId="13435" xr:uid="{00000000-0005-0000-0000-00007B420000}"/>
    <cellStyle name="Neutral 37 5 3" xfId="13436" xr:uid="{00000000-0005-0000-0000-00007C420000}"/>
    <cellStyle name="Neutral 37 6" xfId="13437" xr:uid="{00000000-0005-0000-0000-00007D420000}"/>
    <cellStyle name="Neutral 37 6 2" xfId="13438" xr:uid="{00000000-0005-0000-0000-00007E420000}"/>
    <cellStyle name="Neutral 37 6 3" xfId="13439" xr:uid="{00000000-0005-0000-0000-00007F420000}"/>
    <cellStyle name="Neutral 37 7" xfId="13440" xr:uid="{00000000-0005-0000-0000-000080420000}"/>
    <cellStyle name="Neutral 37 8" xfId="13441" xr:uid="{00000000-0005-0000-0000-000081420000}"/>
    <cellStyle name="Neutral 37 9" xfId="13442" xr:uid="{00000000-0005-0000-0000-000082420000}"/>
    <cellStyle name="Neutral 38" xfId="13443" xr:uid="{00000000-0005-0000-0000-000083420000}"/>
    <cellStyle name="Neutral 38 10" xfId="13444" xr:uid="{00000000-0005-0000-0000-000084420000}"/>
    <cellStyle name="Neutral 38 2" xfId="13445" xr:uid="{00000000-0005-0000-0000-000085420000}"/>
    <cellStyle name="Neutral 38 2 2" xfId="13446" xr:uid="{00000000-0005-0000-0000-000086420000}"/>
    <cellStyle name="Neutral 38 2 2 2" xfId="13447" xr:uid="{00000000-0005-0000-0000-000087420000}"/>
    <cellStyle name="Neutral 38 2 2 3" xfId="13448" xr:uid="{00000000-0005-0000-0000-000088420000}"/>
    <cellStyle name="Neutral 38 2 3" xfId="13449" xr:uid="{00000000-0005-0000-0000-000089420000}"/>
    <cellStyle name="Neutral 38 2 4" xfId="13450" xr:uid="{00000000-0005-0000-0000-00008A420000}"/>
    <cellStyle name="Neutral 38 3" xfId="13451" xr:uid="{00000000-0005-0000-0000-00008B420000}"/>
    <cellStyle name="Neutral 38 3 2" xfId="13452" xr:uid="{00000000-0005-0000-0000-00008C420000}"/>
    <cellStyle name="Neutral 38 3 3" xfId="13453" xr:uid="{00000000-0005-0000-0000-00008D420000}"/>
    <cellStyle name="Neutral 38 4" xfId="13454" xr:uid="{00000000-0005-0000-0000-00008E420000}"/>
    <cellStyle name="Neutral 38 4 2" xfId="13455" xr:uid="{00000000-0005-0000-0000-00008F420000}"/>
    <cellStyle name="Neutral 38 4 3" xfId="13456" xr:uid="{00000000-0005-0000-0000-000090420000}"/>
    <cellStyle name="Neutral 38 5" xfId="13457" xr:uid="{00000000-0005-0000-0000-000091420000}"/>
    <cellStyle name="Neutral 38 5 2" xfId="13458" xr:uid="{00000000-0005-0000-0000-000092420000}"/>
    <cellStyle name="Neutral 38 5 3" xfId="13459" xr:uid="{00000000-0005-0000-0000-000093420000}"/>
    <cellStyle name="Neutral 38 6" xfId="13460" xr:uid="{00000000-0005-0000-0000-000094420000}"/>
    <cellStyle name="Neutral 38 6 2" xfId="13461" xr:uid="{00000000-0005-0000-0000-000095420000}"/>
    <cellStyle name="Neutral 38 6 3" xfId="13462" xr:uid="{00000000-0005-0000-0000-000096420000}"/>
    <cellStyle name="Neutral 38 7" xfId="13463" xr:uid="{00000000-0005-0000-0000-000097420000}"/>
    <cellStyle name="Neutral 38 8" xfId="13464" xr:uid="{00000000-0005-0000-0000-000098420000}"/>
    <cellStyle name="Neutral 38 9" xfId="13465" xr:uid="{00000000-0005-0000-0000-000099420000}"/>
    <cellStyle name="Neutral 39" xfId="13466" xr:uid="{00000000-0005-0000-0000-00009A420000}"/>
    <cellStyle name="Neutral 39 10" xfId="13467" xr:uid="{00000000-0005-0000-0000-00009B420000}"/>
    <cellStyle name="Neutral 39 2" xfId="13468" xr:uid="{00000000-0005-0000-0000-00009C420000}"/>
    <cellStyle name="Neutral 39 2 2" xfId="13469" xr:uid="{00000000-0005-0000-0000-00009D420000}"/>
    <cellStyle name="Neutral 39 2 2 2" xfId="13470" xr:uid="{00000000-0005-0000-0000-00009E420000}"/>
    <cellStyle name="Neutral 39 2 2 3" xfId="13471" xr:uid="{00000000-0005-0000-0000-00009F420000}"/>
    <cellStyle name="Neutral 39 2 3" xfId="13472" xr:uid="{00000000-0005-0000-0000-0000A0420000}"/>
    <cellStyle name="Neutral 39 2 4" xfId="13473" xr:uid="{00000000-0005-0000-0000-0000A1420000}"/>
    <cellStyle name="Neutral 39 3" xfId="13474" xr:uid="{00000000-0005-0000-0000-0000A2420000}"/>
    <cellStyle name="Neutral 39 3 2" xfId="13475" xr:uid="{00000000-0005-0000-0000-0000A3420000}"/>
    <cellStyle name="Neutral 39 3 3" xfId="13476" xr:uid="{00000000-0005-0000-0000-0000A4420000}"/>
    <cellStyle name="Neutral 39 4" xfId="13477" xr:uid="{00000000-0005-0000-0000-0000A5420000}"/>
    <cellStyle name="Neutral 39 4 2" xfId="13478" xr:uid="{00000000-0005-0000-0000-0000A6420000}"/>
    <cellStyle name="Neutral 39 4 3" xfId="13479" xr:uid="{00000000-0005-0000-0000-0000A7420000}"/>
    <cellStyle name="Neutral 39 5" xfId="13480" xr:uid="{00000000-0005-0000-0000-0000A8420000}"/>
    <cellStyle name="Neutral 39 5 2" xfId="13481" xr:uid="{00000000-0005-0000-0000-0000A9420000}"/>
    <cellStyle name="Neutral 39 5 3" xfId="13482" xr:uid="{00000000-0005-0000-0000-0000AA420000}"/>
    <cellStyle name="Neutral 39 6" xfId="13483" xr:uid="{00000000-0005-0000-0000-0000AB420000}"/>
    <cellStyle name="Neutral 39 6 2" xfId="13484" xr:uid="{00000000-0005-0000-0000-0000AC420000}"/>
    <cellStyle name="Neutral 39 6 3" xfId="13485" xr:uid="{00000000-0005-0000-0000-0000AD420000}"/>
    <cellStyle name="Neutral 39 7" xfId="13486" xr:uid="{00000000-0005-0000-0000-0000AE420000}"/>
    <cellStyle name="Neutral 39 8" xfId="13487" xr:uid="{00000000-0005-0000-0000-0000AF420000}"/>
    <cellStyle name="Neutral 39 9" xfId="13488" xr:uid="{00000000-0005-0000-0000-0000B0420000}"/>
    <cellStyle name="Neutral 4" xfId="13489" xr:uid="{00000000-0005-0000-0000-0000B1420000}"/>
    <cellStyle name="Neutral 4 10" xfId="13490" xr:uid="{00000000-0005-0000-0000-0000B2420000}"/>
    <cellStyle name="Neutral 4 2" xfId="13491" xr:uid="{00000000-0005-0000-0000-0000B3420000}"/>
    <cellStyle name="Neutral 4 2 2" xfId="13492" xr:uid="{00000000-0005-0000-0000-0000B4420000}"/>
    <cellStyle name="Neutral 4 2 2 2" xfId="13493" xr:uid="{00000000-0005-0000-0000-0000B5420000}"/>
    <cellStyle name="Neutral 4 2 2 3" xfId="13494" xr:uid="{00000000-0005-0000-0000-0000B6420000}"/>
    <cellStyle name="Neutral 4 2 3" xfId="13495" xr:uid="{00000000-0005-0000-0000-0000B7420000}"/>
    <cellStyle name="Neutral 4 2 4" xfId="13496" xr:uid="{00000000-0005-0000-0000-0000B8420000}"/>
    <cellStyle name="Neutral 4 3" xfId="13497" xr:uid="{00000000-0005-0000-0000-0000B9420000}"/>
    <cellStyle name="Neutral 4 3 2" xfId="13498" xr:uid="{00000000-0005-0000-0000-0000BA420000}"/>
    <cellStyle name="Neutral 4 3 3" xfId="13499" xr:uid="{00000000-0005-0000-0000-0000BB420000}"/>
    <cellStyle name="Neutral 4 4" xfId="13500" xr:uid="{00000000-0005-0000-0000-0000BC420000}"/>
    <cellStyle name="Neutral 4 4 2" xfId="13501" xr:uid="{00000000-0005-0000-0000-0000BD420000}"/>
    <cellStyle name="Neutral 4 4 3" xfId="13502" xr:uid="{00000000-0005-0000-0000-0000BE420000}"/>
    <cellStyle name="Neutral 4 5" xfId="13503" xr:uid="{00000000-0005-0000-0000-0000BF420000}"/>
    <cellStyle name="Neutral 4 5 2" xfId="13504" xr:uid="{00000000-0005-0000-0000-0000C0420000}"/>
    <cellStyle name="Neutral 4 5 3" xfId="13505" xr:uid="{00000000-0005-0000-0000-0000C1420000}"/>
    <cellStyle name="Neutral 4 6" xfId="13506" xr:uid="{00000000-0005-0000-0000-0000C2420000}"/>
    <cellStyle name="Neutral 4 6 2" xfId="13507" xr:uid="{00000000-0005-0000-0000-0000C3420000}"/>
    <cellStyle name="Neutral 4 6 3" xfId="13508" xr:uid="{00000000-0005-0000-0000-0000C4420000}"/>
    <cellStyle name="Neutral 4 7" xfId="13509" xr:uid="{00000000-0005-0000-0000-0000C5420000}"/>
    <cellStyle name="Neutral 4 8" xfId="13510" xr:uid="{00000000-0005-0000-0000-0000C6420000}"/>
    <cellStyle name="Neutral 4 9" xfId="13511" xr:uid="{00000000-0005-0000-0000-0000C7420000}"/>
    <cellStyle name="Neutral 40" xfId="13512" xr:uid="{00000000-0005-0000-0000-0000C8420000}"/>
    <cellStyle name="Neutral 40 10" xfId="13513" xr:uid="{00000000-0005-0000-0000-0000C9420000}"/>
    <cellStyle name="Neutral 40 2" xfId="13514" xr:uid="{00000000-0005-0000-0000-0000CA420000}"/>
    <cellStyle name="Neutral 40 2 2" xfId="13515" xr:uid="{00000000-0005-0000-0000-0000CB420000}"/>
    <cellStyle name="Neutral 40 2 2 2" xfId="13516" xr:uid="{00000000-0005-0000-0000-0000CC420000}"/>
    <cellStyle name="Neutral 40 2 2 3" xfId="13517" xr:uid="{00000000-0005-0000-0000-0000CD420000}"/>
    <cellStyle name="Neutral 40 2 3" xfId="13518" xr:uid="{00000000-0005-0000-0000-0000CE420000}"/>
    <cellStyle name="Neutral 40 2 4" xfId="13519" xr:uid="{00000000-0005-0000-0000-0000CF420000}"/>
    <cellStyle name="Neutral 40 3" xfId="13520" xr:uid="{00000000-0005-0000-0000-0000D0420000}"/>
    <cellStyle name="Neutral 40 3 2" xfId="13521" xr:uid="{00000000-0005-0000-0000-0000D1420000}"/>
    <cellStyle name="Neutral 40 3 3" xfId="13522" xr:uid="{00000000-0005-0000-0000-0000D2420000}"/>
    <cellStyle name="Neutral 40 4" xfId="13523" xr:uid="{00000000-0005-0000-0000-0000D3420000}"/>
    <cellStyle name="Neutral 40 4 2" xfId="13524" xr:uid="{00000000-0005-0000-0000-0000D4420000}"/>
    <cellStyle name="Neutral 40 4 3" xfId="13525" xr:uid="{00000000-0005-0000-0000-0000D5420000}"/>
    <cellStyle name="Neutral 40 5" xfId="13526" xr:uid="{00000000-0005-0000-0000-0000D6420000}"/>
    <cellStyle name="Neutral 40 5 2" xfId="13527" xr:uid="{00000000-0005-0000-0000-0000D7420000}"/>
    <cellStyle name="Neutral 40 5 3" xfId="13528" xr:uid="{00000000-0005-0000-0000-0000D8420000}"/>
    <cellStyle name="Neutral 40 6" xfId="13529" xr:uid="{00000000-0005-0000-0000-0000D9420000}"/>
    <cellStyle name="Neutral 40 6 2" xfId="13530" xr:uid="{00000000-0005-0000-0000-0000DA420000}"/>
    <cellStyle name="Neutral 40 6 3" xfId="13531" xr:uid="{00000000-0005-0000-0000-0000DB420000}"/>
    <cellStyle name="Neutral 40 7" xfId="13532" xr:uid="{00000000-0005-0000-0000-0000DC420000}"/>
    <cellStyle name="Neutral 40 8" xfId="13533" xr:uid="{00000000-0005-0000-0000-0000DD420000}"/>
    <cellStyle name="Neutral 40 9" xfId="13534" xr:uid="{00000000-0005-0000-0000-0000DE420000}"/>
    <cellStyle name="Neutral 41" xfId="13535" xr:uid="{00000000-0005-0000-0000-0000DF420000}"/>
    <cellStyle name="Neutral 41 10" xfId="13536" xr:uid="{00000000-0005-0000-0000-0000E0420000}"/>
    <cellStyle name="Neutral 41 2" xfId="13537" xr:uid="{00000000-0005-0000-0000-0000E1420000}"/>
    <cellStyle name="Neutral 41 2 2" xfId="13538" xr:uid="{00000000-0005-0000-0000-0000E2420000}"/>
    <cellStyle name="Neutral 41 2 2 2" xfId="13539" xr:uid="{00000000-0005-0000-0000-0000E3420000}"/>
    <cellStyle name="Neutral 41 2 2 3" xfId="13540" xr:uid="{00000000-0005-0000-0000-0000E4420000}"/>
    <cellStyle name="Neutral 41 2 3" xfId="13541" xr:uid="{00000000-0005-0000-0000-0000E5420000}"/>
    <cellStyle name="Neutral 41 2 4" xfId="13542" xr:uid="{00000000-0005-0000-0000-0000E6420000}"/>
    <cellStyle name="Neutral 41 3" xfId="13543" xr:uid="{00000000-0005-0000-0000-0000E7420000}"/>
    <cellStyle name="Neutral 41 3 2" xfId="13544" xr:uid="{00000000-0005-0000-0000-0000E8420000}"/>
    <cellStyle name="Neutral 41 3 3" xfId="13545" xr:uid="{00000000-0005-0000-0000-0000E9420000}"/>
    <cellStyle name="Neutral 41 4" xfId="13546" xr:uid="{00000000-0005-0000-0000-0000EA420000}"/>
    <cellStyle name="Neutral 41 4 2" xfId="13547" xr:uid="{00000000-0005-0000-0000-0000EB420000}"/>
    <cellStyle name="Neutral 41 4 3" xfId="13548" xr:uid="{00000000-0005-0000-0000-0000EC420000}"/>
    <cellStyle name="Neutral 41 5" xfId="13549" xr:uid="{00000000-0005-0000-0000-0000ED420000}"/>
    <cellStyle name="Neutral 41 5 2" xfId="13550" xr:uid="{00000000-0005-0000-0000-0000EE420000}"/>
    <cellStyle name="Neutral 41 5 3" xfId="13551" xr:uid="{00000000-0005-0000-0000-0000EF420000}"/>
    <cellStyle name="Neutral 41 6" xfId="13552" xr:uid="{00000000-0005-0000-0000-0000F0420000}"/>
    <cellStyle name="Neutral 41 6 2" xfId="13553" xr:uid="{00000000-0005-0000-0000-0000F1420000}"/>
    <cellStyle name="Neutral 41 6 3" xfId="13554" xr:uid="{00000000-0005-0000-0000-0000F2420000}"/>
    <cellStyle name="Neutral 41 7" xfId="13555" xr:uid="{00000000-0005-0000-0000-0000F3420000}"/>
    <cellStyle name="Neutral 41 8" xfId="13556" xr:uid="{00000000-0005-0000-0000-0000F4420000}"/>
    <cellStyle name="Neutral 41 9" xfId="13557" xr:uid="{00000000-0005-0000-0000-0000F5420000}"/>
    <cellStyle name="Neutral 42" xfId="13558" xr:uid="{00000000-0005-0000-0000-0000F6420000}"/>
    <cellStyle name="Neutral 42 10" xfId="13559" xr:uid="{00000000-0005-0000-0000-0000F7420000}"/>
    <cellStyle name="Neutral 42 2" xfId="13560" xr:uid="{00000000-0005-0000-0000-0000F8420000}"/>
    <cellStyle name="Neutral 42 2 2" xfId="13561" xr:uid="{00000000-0005-0000-0000-0000F9420000}"/>
    <cellStyle name="Neutral 42 2 2 2" xfId="13562" xr:uid="{00000000-0005-0000-0000-0000FA420000}"/>
    <cellStyle name="Neutral 42 2 2 3" xfId="13563" xr:uid="{00000000-0005-0000-0000-0000FB420000}"/>
    <cellStyle name="Neutral 42 2 3" xfId="13564" xr:uid="{00000000-0005-0000-0000-0000FC420000}"/>
    <cellStyle name="Neutral 42 2 4" xfId="13565" xr:uid="{00000000-0005-0000-0000-0000FD420000}"/>
    <cellStyle name="Neutral 42 3" xfId="13566" xr:uid="{00000000-0005-0000-0000-0000FE420000}"/>
    <cellStyle name="Neutral 42 3 2" xfId="13567" xr:uid="{00000000-0005-0000-0000-0000FF420000}"/>
    <cellStyle name="Neutral 42 3 3" xfId="13568" xr:uid="{00000000-0005-0000-0000-000000430000}"/>
    <cellStyle name="Neutral 42 4" xfId="13569" xr:uid="{00000000-0005-0000-0000-000001430000}"/>
    <cellStyle name="Neutral 42 4 2" xfId="13570" xr:uid="{00000000-0005-0000-0000-000002430000}"/>
    <cellStyle name="Neutral 42 4 3" xfId="13571" xr:uid="{00000000-0005-0000-0000-000003430000}"/>
    <cellStyle name="Neutral 42 5" xfId="13572" xr:uid="{00000000-0005-0000-0000-000004430000}"/>
    <cellStyle name="Neutral 42 5 2" xfId="13573" xr:uid="{00000000-0005-0000-0000-000005430000}"/>
    <cellStyle name="Neutral 42 5 3" xfId="13574" xr:uid="{00000000-0005-0000-0000-000006430000}"/>
    <cellStyle name="Neutral 42 6" xfId="13575" xr:uid="{00000000-0005-0000-0000-000007430000}"/>
    <cellStyle name="Neutral 42 6 2" xfId="13576" xr:uid="{00000000-0005-0000-0000-000008430000}"/>
    <cellStyle name="Neutral 42 6 3" xfId="13577" xr:uid="{00000000-0005-0000-0000-000009430000}"/>
    <cellStyle name="Neutral 42 7" xfId="13578" xr:uid="{00000000-0005-0000-0000-00000A430000}"/>
    <cellStyle name="Neutral 42 8" xfId="13579" xr:uid="{00000000-0005-0000-0000-00000B430000}"/>
    <cellStyle name="Neutral 42 9" xfId="13580" xr:uid="{00000000-0005-0000-0000-00000C430000}"/>
    <cellStyle name="Neutral 43" xfId="13581" xr:uid="{00000000-0005-0000-0000-00000D430000}"/>
    <cellStyle name="Neutral 43 10" xfId="13582" xr:uid="{00000000-0005-0000-0000-00000E430000}"/>
    <cellStyle name="Neutral 43 2" xfId="13583" xr:uid="{00000000-0005-0000-0000-00000F430000}"/>
    <cellStyle name="Neutral 43 2 2" xfId="13584" xr:uid="{00000000-0005-0000-0000-000010430000}"/>
    <cellStyle name="Neutral 43 2 2 2" xfId="13585" xr:uid="{00000000-0005-0000-0000-000011430000}"/>
    <cellStyle name="Neutral 43 2 2 3" xfId="13586" xr:uid="{00000000-0005-0000-0000-000012430000}"/>
    <cellStyle name="Neutral 43 2 3" xfId="13587" xr:uid="{00000000-0005-0000-0000-000013430000}"/>
    <cellStyle name="Neutral 43 2 4" xfId="13588" xr:uid="{00000000-0005-0000-0000-000014430000}"/>
    <cellStyle name="Neutral 43 3" xfId="13589" xr:uid="{00000000-0005-0000-0000-000015430000}"/>
    <cellStyle name="Neutral 43 3 2" xfId="13590" xr:uid="{00000000-0005-0000-0000-000016430000}"/>
    <cellStyle name="Neutral 43 3 3" xfId="13591" xr:uid="{00000000-0005-0000-0000-000017430000}"/>
    <cellStyle name="Neutral 43 4" xfId="13592" xr:uid="{00000000-0005-0000-0000-000018430000}"/>
    <cellStyle name="Neutral 43 4 2" xfId="13593" xr:uid="{00000000-0005-0000-0000-000019430000}"/>
    <cellStyle name="Neutral 43 4 3" xfId="13594" xr:uid="{00000000-0005-0000-0000-00001A430000}"/>
    <cellStyle name="Neutral 43 5" xfId="13595" xr:uid="{00000000-0005-0000-0000-00001B430000}"/>
    <cellStyle name="Neutral 43 5 2" xfId="13596" xr:uid="{00000000-0005-0000-0000-00001C430000}"/>
    <cellStyle name="Neutral 43 5 3" xfId="13597" xr:uid="{00000000-0005-0000-0000-00001D430000}"/>
    <cellStyle name="Neutral 43 6" xfId="13598" xr:uid="{00000000-0005-0000-0000-00001E430000}"/>
    <cellStyle name="Neutral 43 6 2" xfId="13599" xr:uid="{00000000-0005-0000-0000-00001F430000}"/>
    <cellStyle name="Neutral 43 6 3" xfId="13600" xr:uid="{00000000-0005-0000-0000-000020430000}"/>
    <cellStyle name="Neutral 43 7" xfId="13601" xr:uid="{00000000-0005-0000-0000-000021430000}"/>
    <cellStyle name="Neutral 43 8" xfId="13602" xr:uid="{00000000-0005-0000-0000-000022430000}"/>
    <cellStyle name="Neutral 43 9" xfId="13603" xr:uid="{00000000-0005-0000-0000-000023430000}"/>
    <cellStyle name="Neutral 44" xfId="13604" xr:uid="{00000000-0005-0000-0000-000024430000}"/>
    <cellStyle name="Neutral 44 10" xfId="13605" xr:uid="{00000000-0005-0000-0000-000025430000}"/>
    <cellStyle name="Neutral 44 2" xfId="13606" xr:uid="{00000000-0005-0000-0000-000026430000}"/>
    <cellStyle name="Neutral 44 2 2" xfId="13607" xr:uid="{00000000-0005-0000-0000-000027430000}"/>
    <cellStyle name="Neutral 44 2 2 2" xfId="13608" xr:uid="{00000000-0005-0000-0000-000028430000}"/>
    <cellStyle name="Neutral 44 2 2 3" xfId="13609" xr:uid="{00000000-0005-0000-0000-000029430000}"/>
    <cellStyle name="Neutral 44 2 3" xfId="13610" xr:uid="{00000000-0005-0000-0000-00002A430000}"/>
    <cellStyle name="Neutral 44 2 4" xfId="13611" xr:uid="{00000000-0005-0000-0000-00002B430000}"/>
    <cellStyle name="Neutral 44 3" xfId="13612" xr:uid="{00000000-0005-0000-0000-00002C430000}"/>
    <cellStyle name="Neutral 44 3 2" xfId="13613" xr:uid="{00000000-0005-0000-0000-00002D430000}"/>
    <cellStyle name="Neutral 44 3 3" xfId="13614" xr:uid="{00000000-0005-0000-0000-00002E430000}"/>
    <cellStyle name="Neutral 44 4" xfId="13615" xr:uid="{00000000-0005-0000-0000-00002F430000}"/>
    <cellStyle name="Neutral 44 4 2" xfId="13616" xr:uid="{00000000-0005-0000-0000-000030430000}"/>
    <cellStyle name="Neutral 44 4 3" xfId="13617" xr:uid="{00000000-0005-0000-0000-000031430000}"/>
    <cellStyle name="Neutral 44 5" xfId="13618" xr:uid="{00000000-0005-0000-0000-000032430000}"/>
    <cellStyle name="Neutral 44 5 2" xfId="13619" xr:uid="{00000000-0005-0000-0000-000033430000}"/>
    <cellStyle name="Neutral 44 5 3" xfId="13620" xr:uid="{00000000-0005-0000-0000-000034430000}"/>
    <cellStyle name="Neutral 44 6" xfId="13621" xr:uid="{00000000-0005-0000-0000-000035430000}"/>
    <cellStyle name="Neutral 44 6 2" xfId="13622" xr:uid="{00000000-0005-0000-0000-000036430000}"/>
    <cellStyle name="Neutral 44 6 3" xfId="13623" xr:uid="{00000000-0005-0000-0000-000037430000}"/>
    <cellStyle name="Neutral 44 7" xfId="13624" xr:uid="{00000000-0005-0000-0000-000038430000}"/>
    <cellStyle name="Neutral 44 8" xfId="13625" xr:uid="{00000000-0005-0000-0000-000039430000}"/>
    <cellStyle name="Neutral 44 9" xfId="13626" xr:uid="{00000000-0005-0000-0000-00003A430000}"/>
    <cellStyle name="Neutral 45" xfId="13627" xr:uid="{00000000-0005-0000-0000-00003B430000}"/>
    <cellStyle name="Neutral 45 10" xfId="13628" xr:uid="{00000000-0005-0000-0000-00003C430000}"/>
    <cellStyle name="Neutral 45 2" xfId="13629" xr:uid="{00000000-0005-0000-0000-00003D430000}"/>
    <cellStyle name="Neutral 45 2 2" xfId="13630" xr:uid="{00000000-0005-0000-0000-00003E430000}"/>
    <cellStyle name="Neutral 45 2 2 2" xfId="13631" xr:uid="{00000000-0005-0000-0000-00003F430000}"/>
    <cellStyle name="Neutral 45 2 2 3" xfId="13632" xr:uid="{00000000-0005-0000-0000-000040430000}"/>
    <cellStyle name="Neutral 45 2 3" xfId="13633" xr:uid="{00000000-0005-0000-0000-000041430000}"/>
    <cellStyle name="Neutral 45 2 4" xfId="13634" xr:uid="{00000000-0005-0000-0000-000042430000}"/>
    <cellStyle name="Neutral 45 3" xfId="13635" xr:uid="{00000000-0005-0000-0000-000043430000}"/>
    <cellStyle name="Neutral 45 3 2" xfId="13636" xr:uid="{00000000-0005-0000-0000-000044430000}"/>
    <cellStyle name="Neutral 45 3 3" xfId="13637" xr:uid="{00000000-0005-0000-0000-000045430000}"/>
    <cellStyle name="Neutral 45 4" xfId="13638" xr:uid="{00000000-0005-0000-0000-000046430000}"/>
    <cellStyle name="Neutral 45 4 2" xfId="13639" xr:uid="{00000000-0005-0000-0000-000047430000}"/>
    <cellStyle name="Neutral 45 4 3" xfId="13640" xr:uid="{00000000-0005-0000-0000-000048430000}"/>
    <cellStyle name="Neutral 45 5" xfId="13641" xr:uid="{00000000-0005-0000-0000-000049430000}"/>
    <cellStyle name="Neutral 45 5 2" xfId="13642" xr:uid="{00000000-0005-0000-0000-00004A430000}"/>
    <cellStyle name="Neutral 45 5 3" xfId="13643" xr:uid="{00000000-0005-0000-0000-00004B430000}"/>
    <cellStyle name="Neutral 45 6" xfId="13644" xr:uid="{00000000-0005-0000-0000-00004C430000}"/>
    <cellStyle name="Neutral 45 6 2" xfId="13645" xr:uid="{00000000-0005-0000-0000-00004D430000}"/>
    <cellStyle name="Neutral 45 6 3" xfId="13646" xr:uid="{00000000-0005-0000-0000-00004E430000}"/>
    <cellStyle name="Neutral 45 7" xfId="13647" xr:uid="{00000000-0005-0000-0000-00004F430000}"/>
    <cellStyle name="Neutral 45 8" xfId="13648" xr:uid="{00000000-0005-0000-0000-000050430000}"/>
    <cellStyle name="Neutral 45 9" xfId="13649" xr:uid="{00000000-0005-0000-0000-000051430000}"/>
    <cellStyle name="Neutral 46" xfId="13650" xr:uid="{00000000-0005-0000-0000-000052430000}"/>
    <cellStyle name="Neutral 46 10" xfId="13651" xr:uid="{00000000-0005-0000-0000-000053430000}"/>
    <cellStyle name="Neutral 46 2" xfId="13652" xr:uid="{00000000-0005-0000-0000-000054430000}"/>
    <cellStyle name="Neutral 46 2 2" xfId="13653" xr:uid="{00000000-0005-0000-0000-000055430000}"/>
    <cellStyle name="Neutral 46 2 2 2" xfId="13654" xr:uid="{00000000-0005-0000-0000-000056430000}"/>
    <cellStyle name="Neutral 46 2 2 3" xfId="13655" xr:uid="{00000000-0005-0000-0000-000057430000}"/>
    <cellStyle name="Neutral 46 2 3" xfId="13656" xr:uid="{00000000-0005-0000-0000-000058430000}"/>
    <cellStyle name="Neutral 46 2 4" xfId="13657" xr:uid="{00000000-0005-0000-0000-000059430000}"/>
    <cellStyle name="Neutral 46 3" xfId="13658" xr:uid="{00000000-0005-0000-0000-00005A430000}"/>
    <cellStyle name="Neutral 46 3 2" xfId="13659" xr:uid="{00000000-0005-0000-0000-00005B430000}"/>
    <cellStyle name="Neutral 46 3 3" xfId="13660" xr:uid="{00000000-0005-0000-0000-00005C430000}"/>
    <cellStyle name="Neutral 46 4" xfId="13661" xr:uid="{00000000-0005-0000-0000-00005D430000}"/>
    <cellStyle name="Neutral 46 4 2" xfId="13662" xr:uid="{00000000-0005-0000-0000-00005E430000}"/>
    <cellStyle name="Neutral 46 4 3" xfId="13663" xr:uid="{00000000-0005-0000-0000-00005F430000}"/>
    <cellStyle name="Neutral 46 5" xfId="13664" xr:uid="{00000000-0005-0000-0000-000060430000}"/>
    <cellStyle name="Neutral 46 5 2" xfId="13665" xr:uid="{00000000-0005-0000-0000-000061430000}"/>
    <cellStyle name="Neutral 46 5 3" xfId="13666" xr:uid="{00000000-0005-0000-0000-000062430000}"/>
    <cellStyle name="Neutral 46 6" xfId="13667" xr:uid="{00000000-0005-0000-0000-000063430000}"/>
    <cellStyle name="Neutral 46 6 2" xfId="13668" xr:uid="{00000000-0005-0000-0000-000064430000}"/>
    <cellStyle name="Neutral 46 6 3" xfId="13669" xr:uid="{00000000-0005-0000-0000-000065430000}"/>
    <cellStyle name="Neutral 46 7" xfId="13670" xr:uid="{00000000-0005-0000-0000-000066430000}"/>
    <cellStyle name="Neutral 46 8" xfId="13671" xr:uid="{00000000-0005-0000-0000-000067430000}"/>
    <cellStyle name="Neutral 46 9" xfId="13672" xr:uid="{00000000-0005-0000-0000-000068430000}"/>
    <cellStyle name="Neutral 47" xfId="13673" xr:uid="{00000000-0005-0000-0000-000069430000}"/>
    <cellStyle name="Neutral 47 10" xfId="13674" xr:uid="{00000000-0005-0000-0000-00006A430000}"/>
    <cellStyle name="Neutral 47 2" xfId="13675" xr:uid="{00000000-0005-0000-0000-00006B430000}"/>
    <cellStyle name="Neutral 47 2 2" xfId="13676" xr:uid="{00000000-0005-0000-0000-00006C430000}"/>
    <cellStyle name="Neutral 47 2 2 2" xfId="13677" xr:uid="{00000000-0005-0000-0000-00006D430000}"/>
    <cellStyle name="Neutral 47 2 2 3" xfId="13678" xr:uid="{00000000-0005-0000-0000-00006E430000}"/>
    <cellStyle name="Neutral 47 2 3" xfId="13679" xr:uid="{00000000-0005-0000-0000-00006F430000}"/>
    <cellStyle name="Neutral 47 2 4" xfId="13680" xr:uid="{00000000-0005-0000-0000-000070430000}"/>
    <cellStyle name="Neutral 47 3" xfId="13681" xr:uid="{00000000-0005-0000-0000-000071430000}"/>
    <cellStyle name="Neutral 47 3 2" xfId="13682" xr:uid="{00000000-0005-0000-0000-000072430000}"/>
    <cellStyle name="Neutral 47 3 3" xfId="13683" xr:uid="{00000000-0005-0000-0000-000073430000}"/>
    <cellStyle name="Neutral 47 4" xfId="13684" xr:uid="{00000000-0005-0000-0000-000074430000}"/>
    <cellStyle name="Neutral 47 4 2" xfId="13685" xr:uid="{00000000-0005-0000-0000-000075430000}"/>
    <cellStyle name="Neutral 47 4 3" xfId="13686" xr:uid="{00000000-0005-0000-0000-000076430000}"/>
    <cellStyle name="Neutral 47 5" xfId="13687" xr:uid="{00000000-0005-0000-0000-000077430000}"/>
    <cellStyle name="Neutral 47 5 2" xfId="13688" xr:uid="{00000000-0005-0000-0000-000078430000}"/>
    <cellStyle name="Neutral 47 5 3" xfId="13689" xr:uid="{00000000-0005-0000-0000-000079430000}"/>
    <cellStyle name="Neutral 47 6" xfId="13690" xr:uid="{00000000-0005-0000-0000-00007A430000}"/>
    <cellStyle name="Neutral 47 6 2" xfId="13691" xr:uid="{00000000-0005-0000-0000-00007B430000}"/>
    <cellStyle name="Neutral 47 6 3" xfId="13692" xr:uid="{00000000-0005-0000-0000-00007C430000}"/>
    <cellStyle name="Neutral 47 7" xfId="13693" xr:uid="{00000000-0005-0000-0000-00007D430000}"/>
    <cellStyle name="Neutral 47 8" xfId="13694" xr:uid="{00000000-0005-0000-0000-00007E430000}"/>
    <cellStyle name="Neutral 47 9" xfId="13695" xr:uid="{00000000-0005-0000-0000-00007F430000}"/>
    <cellStyle name="Neutral 48" xfId="13696" xr:uid="{00000000-0005-0000-0000-000080430000}"/>
    <cellStyle name="Neutral 48 2" xfId="13697" xr:uid="{00000000-0005-0000-0000-000081430000}"/>
    <cellStyle name="Neutral 48 2 2" xfId="13698" xr:uid="{00000000-0005-0000-0000-000082430000}"/>
    <cellStyle name="Neutral 48 2 2 2" xfId="13699" xr:uid="{00000000-0005-0000-0000-000083430000}"/>
    <cellStyle name="Neutral 48 2 2 3" xfId="13700" xr:uid="{00000000-0005-0000-0000-000084430000}"/>
    <cellStyle name="Neutral 48 2 3" xfId="13701" xr:uid="{00000000-0005-0000-0000-000085430000}"/>
    <cellStyle name="Neutral 48 2 3 2" xfId="47928" xr:uid="{00000000-0005-0000-0000-000086430000}"/>
    <cellStyle name="Neutral 48 2 4" xfId="13702" xr:uid="{00000000-0005-0000-0000-000087430000}"/>
    <cellStyle name="Neutral 48 3" xfId="13703" xr:uid="{00000000-0005-0000-0000-000088430000}"/>
    <cellStyle name="Neutral 48 3 2" xfId="13704" xr:uid="{00000000-0005-0000-0000-000089430000}"/>
    <cellStyle name="Neutral 48 3 3" xfId="13705" xr:uid="{00000000-0005-0000-0000-00008A430000}"/>
    <cellStyle name="Neutral 48 4" xfId="13706" xr:uid="{00000000-0005-0000-0000-00008B430000}"/>
    <cellStyle name="Neutral 48 4 2" xfId="13707" xr:uid="{00000000-0005-0000-0000-00008C430000}"/>
    <cellStyle name="Neutral 48 4 3" xfId="13708" xr:uid="{00000000-0005-0000-0000-00008D430000}"/>
    <cellStyle name="Neutral 48 5" xfId="13709" xr:uid="{00000000-0005-0000-0000-00008E430000}"/>
    <cellStyle name="Neutral 48 5 2" xfId="13710" xr:uid="{00000000-0005-0000-0000-00008F430000}"/>
    <cellStyle name="Neutral 48 5 3" xfId="13711" xr:uid="{00000000-0005-0000-0000-000090430000}"/>
    <cellStyle name="Neutral 48 6" xfId="13712" xr:uid="{00000000-0005-0000-0000-000091430000}"/>
    <cellStyle name="Neutral 48 7" xfId="13713" xr:uid="{00000000-0005-0000-0000-000092430000}"/>
    <cellStyle name="Neutral 48 8" xfId="13714" xr:uid="{00000000-0005-0000-0000-000093430000}"/>
    <cellStyle name="Neutral 48 9" xfId="13715" xr:uid="{00000000-0005-0000-0000-000094430000}"/>
    <cellStyle name="Neutral 49" xfId="13716" xr:uid="{00000000-0005-0000-0000-000095430000}"/>
    <cellStyle name="Neutral 49 2" xfId="13717" xr:uid="{00000000-0005-0000-0000-000096430000}"/>
    <cellStyle name="Neutral 49 2 2" xfId="13718" xr:uid="{00000000-0005-0000-0000-000097430000}"/>
    <cellStyle name="Neutral 49 2 3" xfId="13719" xr:uid="{00000000-0005-0000-0000-000098430000}"/>
    <cellStyle name="Neutral 49 3" xfId="13720" xr:uid="{00000000-0005-0000-0000-000099430000}"/>
    <cellStyle name="Neutral 49 4" xfId="13721" xr:uid="{00000000-0005-0000-0000-00009A430000}"/>
    <cellStyle name="Neutral 49 5" xfId="13722" xr:uid="{00000000-0005-0000-0000-00009B430000}"/>
    <cellStyle name="Neutral 49 6" xfId="13723" xr:uid="{00000000-0005-0000-0000-00009C430000}"/>
    <cellStyle name="Neutral 5" xfId="13724" xr:uid="{00000000-0005-0000-0000-00009D430000}"/>
    <cellStyle name="Neutral 5 10" xfId="13725" xr:uid="{00000000-0005-0000-0000-00009E430000}"/>
    <cellStyle name="Neutral 5 2" xfId="13726" xr:uid="{00000000-0005-0000-0000-00009F430000}"/>
    <cellStyle name="Neutral 5 2 2" xfId="13727" xr:uid="{00000000-0005-0000-0000-0000A0430000}"/>
    <cellStyle name="Neutral 5 2 2 2" xfId="13728" xr:uid="{00000000-0005-0000-0000-0000A1430000}"/>
    <cellStyle name="Neutral 5 2 2 3" xfId="13729" xr:uid="{00000000-0005-0000-0000-0000A2430000}"/>
    <cellStyle name="Neutral 5 2 3" xfId="13730" xr:uid="{00000000-0005-0000-0000-0000A3430000}"/>
    <cellStyle name="Neutral 5 2 4" xfId="13731" xr:uid="{00000000-0005-0000-0000-0000A4430000}"/>
    <cellStyle name="Neutral 5 3" xfId="13732" xr:uid="{00000000-0005-0000-0000-0000A5430000}"/>
    <cellStyle name="Neutral 5 3 2" xfId="13733" xr:uid="{00000000-0005-0000-0000-0000A6430000}"/>
    <cellStyle name="Neutral 5 3 3" xfId="13734" xr:uid="{00000000-0005-0000-0000-0000A7430000}"/>
    <cellStyle name="Neutral 5 4" xfId="13735" xr:uid="{00000000-0005-0000-0000-0000A8430000}"/>
    <cellStyle name="Neutral 5 4 2" xfId="13736" xr:uid="{00000000-0005-0000-0000-0000A9430000}"/>
    <cellStyle name="Neutral 5 4 3" xfId="13737" xr:uid="{00000000-0005-0000-0000-0000AA430000}"/>
    <cellStyle name="Neutral 5 5" xfId="13738" xr:uid="{00000000-0005-0000-0000-0000AB430000}"/>
    <cellStyle name="Neutral 5 5 2" xfId="13739" xr:uid="{00000000-0005-0000-0000-0000AC430000}"/>
    <cellStyle name="Neutral 5 5 3" xfId="13740" xr:uid="{00000000-0005-0000-0000-0000AD430000}"/>
    <cellStyle name="Neutral 5 6" xfId="13741" xr:uid="{00000000-0005-0000-0000-0000AE430000}"/>
    <cellStyle name="Neutral 5 6 2" xfId="13742" xr:uid="{00000000-0005-0000-0000-0000AF430000}"/>
    <cellStyle name="Neutral 5 6 3" xfId="13743" xr:uid="{00000000-0005-0000-0000-0000B0430000}"/>
    <cellStyle name="Neutral 5 7" xfId="13744" xr:uid="{00000000-0005-0000-0000-0000B1430000}"/>
    <cellStyle name="Neutral 5 8" xfId="13745" xr:uid="{00000000-0005-0000-0000-0000B2430000}"/>
    <cellStyle name="Neutral 5 9" xfId="13746" xr:uid="{00000000-0005-0000-0000-0000B3430000}"/>
    <cellStyle name="Neutral 50" xfId="13747" xr:uid="{00000000-0005-0000-0000-0000B4430000}"/>
    <cellStyle name="Neutral 50 2" xfId="13748" xr:uid="{00000000-0005-0000-0000-0000B5430000}"/>
    <cellStyle name="Neutral 50 2 2" xfId="13749" xr:uid="{00000000-0005-0000-0000-0000B6430000}"/>
    <cellStyle name="Neutral 50 2 3" xfId="13750" xr:uid="{00000000-0005-0000-0000-0000B7430000}"/>
    <cellStyle name="Neutral 50 3" xfId="13751" xr:uid="{00000000-0005-0000-0000-0000B8430000}"/>
    <cellStyle name="Neutral 50 4" xfId="13752" xr:uid="{00000000-0005-0000-0000-0000B9430000}"/>
    <cellStyle name="Neutral 50 5" xfId="13753" xr:uid="{00000000-0005-0000-0000-0000BA430000}"/>
    <cellStyle name="Neutral 50 6" xfId="13754" xr:uid="{00000000-0005-0000-0000-0000BB430000}"/>
    <cellStyle name="Neutral 51" xfId="13755" xr:uid="{00000000-0005-0000-0000-0000BC430000}"/>
    <cellStyle name="Neutral 51 2" xfId="13756" xr:uid="{00000000-0005-0000-0000-0000BD430000}"/>
    <cellStyle name="Neutral 51 2 2" xfId="13757" xr:uid="{00000000-0005-0000-0000-0000BE430000}"/>
    <cellStyle name="Neutral 51 2 3" xfId="13758" xr:uid="{00000000-0005-0000-0000-0000BF430000}"/>
    <cellStyle name="Neutral 51 3" xfId="13759" xr:uid="{00000000-0005-0000-0000-0000C0430000}"/>
    <cellStyle name="Neutral 51 4" xfId="13760" xr:uid="{00000000-0005-0000-0000-0000C1430000}"/>
    <cellStyle name="Neutral 51 5" xfId="13761" xr:uid="{00000000-0005-0000-0000-0000C2430000}"/>
    <cellStyle name="Neutral 51 6" xfId="13762" xr:uid="{00000000-0005-0000-0000-0000C3430000}"/>
    <cellStyle name="Neutral 52" xfId="13763" xr:uid="{00000000-0005-0000-0000-0000C4430000}"/>
    <cellStyle name="Neutral 52 2" xfId="13764" xr:uid="{00000000-0005-0000-0000-0000C5430000}"/>
    <cellStyle name="Neutral 52 2 2" xfId="13765" xr:uid="{00000000-0005-0000-0000-0000C6430000}"/>
    <cellStyle name="Neutral 52 2 3" xfId="13766" xr:uid="{00000000-0005-0000-0000-0000C7430000}"/>
    <cellStyle name="Neutral 52 3" xfId="13767" xr:uid="{00000000-0005-0000-0000-0000C8430000}"/>
    <cellStyle name="Neutral 52 4" xfId="13768" xr:uid="{00000000-0005-0000-0000-0000C9430000}"/>
    <cellStyle name="Neutral 52 5" xfId="13769" xr:uid="{00000000-0005-0000-0000-0000CA430000}"/>
    <cellStyle name="Neutral 52 6" xfId="13770" xr:uid="{00000000-0005-0000-0000-0000CB430000}"/>
    <cellStyle name="Neutral 53" xfId="13771" xr:uid="{00000000-0005-0000-0000-0000CC430000}"/>
    <cellStyle name="Neutral 53 2" xfId="13772" xr:uid="{00000000-0005-0000-0000-0000CD430000}"/>
    <cellStyle name="Neutral 53 3" xfId="13773" xr:uid="{00000000-0005-0000-0000-0000CE430000}"/>
    <cellStyle name="Neutral 54" xfId="13774" xr:uid="{00000000-0005-0000-0000-0000CF430000}"/>
    <cellStyle name="Neutral 54 2" xfId="13775" xr:uid="{00000000-0005-0000-0000-0000D0430000}"/>
    <cellStyle name="Neutral 54 3" xfId="13776" xr:uid="{00000000-0005-0000-0000-0000D1430000}"/>
    <cellStyle name="Neutral 55" xfId="13777" xr:uid="{00000000-0005-0000-0000-0000D2430000}"/>
    <cellStyle name="Neutral 55 2" xfId="13778" xr:uid="{00000000-0005-0000-0000-0000D3430000}"/>
    <cellStyle name="Neutral 55 3" xfId="13779" xr:uid="{00000000-0005-0000-0000-0000D4430000}"/>
    <cellStyle name="Neutral 56" xfId="13780" xr:uid="{00000000-0005-0000-0000-0000D5430000}"/>
    <cellStyle name="Neutral 56 2" xfId="13781" xr:uid="{00000000-0005-0000-0000-0000D6430000}"/>
    <cellStyle name="Neutral 56 3" xfId="13782" xr:uid="{00000000-0005-0000-0000-0000D7430000}"/>
    <cellStyle name="Neutral 57" xfId="13783" xr:uid="{00000000-0005-0000-0000-0000D8430000}"/>
    <cellStyle name="Neutral 6" xfId="13784" xr:uid="{00000000-0005-0000-0000-0000D9430000}"/>
    <cellStyle name="Neutral 6 10" xfId="13785" xr:uid="{00000000-0005-0000-0000-0000DA430000}"/>
    <cellStyle name="Neutral 6 2" xfId="13786" xr:uid="{00000000-0005-0000-0000-0000DB430000}"/>
    <cellStyle name="Neutral 6 2 2" xfId="13787" xr:uid="{00000000-0005-0000-0000-0000DC430000}"/>
    <cellStyle name="Neutral 6 2 2 2" xfId="13788" xr:uid="{00000000-0005-0000-0000-0000DD430000}"/>
    <cellStyle name="Neutral 6 2 2 3" xfId="13789" xr:uid="{00000000-0005-0000-0000-0000DE430000}"/>
    <cellStyle name="Neutral 6 2 3" xfId="13790" xr:uid="{00000000-0005-0000-0000-0000DF430000}"/>
    <cellStyle name="Neutral 6 2 4" xfId="13791" xr:uid="{00000000-0005-0000-0000-0000E0430000}"/>
    <cellStyle name="Neutral 6 3" xfId="13792" xr:uid="{00000000-0005-0000-0000-0000E1430000}"/>
    <cellStyle name="Neutral 6 3 2" xfId="13793" xr:uid="{00000000-0005-0000-0000-0000E2430000}"/>
    <cellStyle name="Neutral 6 3 3" xfId="13794" xr:uid="{00000000-0005-0000-0000-0000E3430000}"/>
    <cellStyle name="Neutral 6 4" xfId="13795" xr:uid="{00000000-0005-0000-0000-0000E4430000}"/>
    <cellStyle name="Neutral 6 4 2" xfId="13796" xr:uid="{00000000-0005-0000-0000-0000E5430000}"/>
    <cellStyle name="Neutral 6 4 3" xfId="13797" xr:uid="{00000000-0005-0000-0000-0000E6430000}"/>
    <cellStyle name="Neutral 6 5" xfId="13798" xr:uid="{00000000-0005-0000-0000-0000E7430000}"/>
    <cellStyle name="Neutral 6 5 2" xfId="13799" xr:uid="{00000000-0005-0000-0000-0000E8430000}"/>
    <cellStyle name="Neutral 6 5 3" xfId="13800" xr:uid="{00000000-0005-0000-0000-0000E9430000}"/>
    <cellStyle name="Neutral 6 6" xfId="13801" xr:uid="{00000000-0005-0000-0000-0000EA430000}"/>
    <cellStyle name="Neutral 6 6 2" xfId="13802" xr:uid="{00000000-0005-0000-0000-0000EB430000}"/>
    <cellStyle name="Neutral 6 6 3" xfId="13803" xr:uid="{00000000-0005-0000-0000-0000EC430000}"/>
    <cellStyle name="Neutral 6 7" xfId="13804" xr:uid="{00000000-0005-0000-0000-0000ED430000}"/>
    <cellStyle name="Neutral 6 8" xfId="13805" xr:uid="{00000000-0005-0000-0000-0000EE430000}"/>
    <cellStyle name="Neutral 6 9" xfId="13806" xr:uid="{00000000-0005-0000-0000-0000EF430000}"/>
    <cellStyle name="Neutral 7" xfId="13807" xr:uid="{00000000-0005-0000-0000-0000F0430000}"/>
    <cellStyle name="Neutral 7 10" xfId="13808" xr:uid="{00000000-0005-0000-0000-0000F1430000}"/>
    <cellStyle name="Neutral 7 2" xfId="13809" xr:uid="{00000000-0005-0000-0000-0000F2430000}"/>
    <cellStyle name="Neutral 7 2 2" xfId="13810" xr:uid="{00000000-0005-0000-0000-0000F3430000}"/>
    <cellStyle name="Neutral 7 2 2 2" xfId="13811" xr:uid="{00000000-0005-0000-0000-0000F4430000}"/>
    <cellStyle name="Neutral 7 2 2 3" xfId="13812" xr:uid="{00000000-0005-0000-0000-0000F5430000}"/>
    <cellStyle name="Neutral 7 2 3" xfId="13813" xr:uid="{00000000-0005-0000-0000-0000F6430000}"/>
    <cellStyle name="Neutral 7 2 4" xfId="13814" xr:uid="{00000000-0005-0000-0000-0000F7430000}"/>
    <cellStyle name="Neutral 7 3" xfId="13815" xr:uid="{00000000-0005-0000-0000-0000F8430000}"/>
    <cellStyle name="Neutral 7 3 2" xfId="13816" xr:uid="{00000000-0005-0000-0000-0000F9430000}"/>
    <cellStyle name="Neutral 7 3 3" xfId="13817" xr:uid="{00000000-0005-0000-0000-0000FA430000}"/>
    <cellStyle name="Neutral 7 4" xfId="13818" xr:uid="{00000000-0005-0000-0000-0000FB430000}"/>
    <cellStyle name="Neutral 7 4 2" xfId="13819" xr:uid="{00000000-0005-0000-0000-0000FC430000}"/>
    <cellStyle name="Neutral 7 4 3" xfId="13820" xr:uid="{00000000-0005-0000-0000-0000FD430000}"/>
    <cellStyle name="Neutral 7 5" xfId="13821" xr:uid="{00000000-0005-0000-0000-0000FE430000}"/>
    <cellStyle name="Neutral 7 5 2" xfId="13822" xr:uid="{00000000-0005-0000-0000-0000FF430000}"/>
    <cellStyle name="Neutral 7 5 3" xfId="13823" xr:uid="{00000000-0005-0000-0000-000000440000}"/>
    <cellStyle name="Neutral 7 6" xfId="13824" xr:uid="{00000000-0005-0000-0000-000001440000}"/>
    <cellStyle name="Neutral 7 6 2" xfId="13825" xr:uid="{00000000-0005-0000-0000-000002440000}"/>
    <cellStyle name="Neutral 7 6 3" xfId="13826" xr:uid="{00000000-0005-0000-0000-000003440000}"/>
    <cellStyle name="Neutral 7 7" xfId="13827" xr:uid="{00000000-0005-0000-0000-000004440000}"/>
    <cellStyle name="Neutral 7 8" xfId="13828" xr:uid="{00000000-0005-0000-0000-000005440000}"/>
    <cellStyle name="Neutral 7 9" xfId="13829" xr:uid="{00000000-0005-0000-0000-000006440000}"/>
    <cellStyle name="Neutral 8" xfId="13830" xr:uid="{00000000-0005-0000-0000-000007440000}"/>
    <cellStyle name="Neutral 8 10" xfId="13831" xr:uid="{00000000-0005-0000-0000-000008440000}"/>
    <cellStyle name="Neutral 8 2" xfId="13832" xr:uid="{00000000-0005-0000-0000-000009440000}"/>
    <cellStyle name="Neutral 8 2 2" xfId="13833" xr:uid="{00000000-0005-0000-0000-00000A440000}"/>
    <cellStyle name="Neutral 8 2 2 2" xfId="13834" xr:uid="{00000000-0005-0000-0000-00000B440000}"/>
    <cellStyle name="Neutral 8 2 2 3" xfId="13835" xr:uid="{00000000-0005-0000-0000-00000C440000}"/>
    <cellStyle name="Neutral 8 2 3" xfId="13836" xr:uid="{00000000-0005-0000-0000-00000D440000}"/>
    <cellStyle name="Neutral 8 2 4" xfId="13837" xr:uid="{00000000-0005-0000-0000-00000E440000}"/>
    <cellStyle name="Neutral 8 3" xfId="13838" xr:uid="{00000000-0005-0000-0000-00000F440000}"/>
    <cellStyle name="Neutral 8 3 2" xfId="13839" xr:uid="{00000000-0005-0000-0000-000010440000}"/>
    <cellStyle name="Neutral 8 3 3" xfId="13840" xr:uid="{00000000-0005-0000-0000-000011440000}"/>
    <cellStyle name="Neutral 8 4" xfId="13841" xr:uid="{00000000-0005-0000-0000-000012440000}"/>
    <cellStyle name="Neutral 8 4 2" xfId="13842" xr:uid="{00000000-0005-0000-0000-000013440000}"/>
    <cellStyle name="Neutral 8 4 3" xfId="13843" xr:uid="{00000000-0005-0000-0000-000014440000}"/>
    <cellStyle name="Neutral 8 5" xfId="13844" xr:uid="{00000000-0005-0000-0000-000015440000}"/>
    <cellStyle name="Neutral 8 5 2" xfId="13845" xr:uid="{00000000-0005-0000-0000-000016440000}"/>
    <cellStyle name="Neutral 8 5 3" xfId="13846" xr:uid="{00000000-0005-0000-0000-000017440000}"/>
    <cellStyle name="Neutral 8 6" xfId="13847" xr:uid="{00000000-0005-0000-0000-000018440000}"/>
    <cellStyle name="Neutral 8 6 2" xfId="13848" xr:uid="{00000000-0005-0000-0000-000019440000}"/>
    <cellStyle name="Neutral 8 6 3" xfId="13849" xr:uid="{00000000-0005-0000-0000-00001A440000}"/>
    <cellStyle name="Neutral 8 7" xfId="13850" xr:uid="{00000000-0005-0000-0000-00001B440000}"/>
    <cellStyle name="Neutral 8 8" xfId="13851" xr:uid="{00000000-0005-0000-0000-00001C440000}"/>
    <cellStyle name="Neutral 8 9" xfId="13852" xr:uid="{00000000-0005-0000-0000-00001D440000}"/>
    <cellStyle name="Neutral 9" xfId="13853" xr:uid="{00000000-0005-0000-0000-00001E440000}"/>
    <cellStyle name="Neutral 9 10" xfId="13854" xr:uid="{00000000-0005-0000-0000-00001F440000}"/>
    <cellStyle name="Neutral 9 2" xfId="13855" xr:uid="{00000000-0005-0000-0000-000020440000}"/>
    <cellStyle name="Neutral 9 2 2" xfId="13856" xr:uid="{00000000-0005-0000-0000-000021440000}"/>
    <cellStyle name="Neutral 9 2 2 2" xfId="13857" xr:uid="{00000000-0005-0000-0000-000022440000}"/>
    <cellStyle name="Neutral 9 2 2 3" xfId="13858" xr:uid="{00000000-0005-0000-0000-000023440000}"/>
    <cellStyle name="Neutral 9 2 3" xfId="13859" xr:uid="{00000000-0005-0000-0000-000024440000}"/>
    <cellStyle name="Neutral 9 2 4" xfId="13860" xr:uid="{00000000-0005-0000-0000-000025440000}"/>
    <cellStyle name="Neutral 9 3" xfId="13861" xr:uid="{00000000-0005-0000-0000-000026440000}"/>
    <cellStyle name="Neutral 9 3 2" xfId="13862" xr:uid="{00000000-0005-0000-0000-000027440000}"/>
    <cellStyle name="Neutral 9 3 3" xfId="13863" xr:uid="{00000000-0005-0000-0000-000028440000}"/>
    <cellStyle name="Neutral 9 4" xfId="13864" xr:uid="{00000000-0005-0000-0000-000029440000}"/>
    <cellStyle name="Neutral 9 4 2" xfId="13865" xr:uid="{00000000-0005-0000-0000-00002A440000}"/>
    <cellStyle name="Neutral 9 4 3" xfId="13866" xr:uid="{00000000-0005-0000-0000-00002B440000}"/>
    <cellStyle name="Neutral 9 5" xfId="13867" xr:uid="{00000000-0005-0000-0000-00002C440000}"/>
    <cellStyle name="Neutral 9 5 2" xfId="13868" xr:uid="{00000000-0005-0000-0000-00002D440000}"/>
    <cellStyle name="Neutral 9 5 3" xfId="13869" xr:uid="{00000000-0005-0000-0000-00002E440000}"/>
    <cellStyle name="Neutral 9 6" xfId="13870" xr:uid="{00000000-0005-0000-0000-00002F440000}"/>
    <cellStyle name="Neutral 9 6 2" xfId="13871" xr:uid="{00000000-0005-0000-0000-000030440000}"/>
    <cellStyle name="Neutral 9 6 3" xfId="13872" xr:uid="{00000000-0005-0000-0000-000031440000}"/>
    <cellStyle name="Neutral 9 7" xfId="13873" xr:uid="{00000000-0005-0000-0000-000032440000}"/>
    <cellStyle name="Neutral 9 8" xfId="13874" xr:uid="{00000000-0005-0000-0000-000033440000}"/>
    <cellStyle name="Neutral 9 9" xfId="13875" xr:uid="{00000000-0005-0000-0000-000034440000}"/>
    <cellStyle name="no dec" xfId="44343" xr:uid="{00000000-0005-0000-0000-000035440000}"/>
    <cellStyle name="Normal" xfId="0" builtinId="0"/>
    <cellStyle name="Normal - Style1" xfId="13876" xr:uid="{00000000-0005-0000-0000-000037440000}"/>
    <cellStyle name="Normal - Style1 2" xfId="13877" xr:uid="{00000000-0005-0000-0000-000038440000}"/>
    <cellStyle name="Normal - Style1 2 2" xfId="13878" xr:uid="{00000000-0005-0000-0000-000039440000}"/>
    <cellStyle name="Normal - Style1 2 3" xfId="13879" xr:uid="{00000000-0005-0000-0000-00003A440000}"/>
    <cellStyle name="Normal - Style1 3" xfId="13880" xr:uid="{00000000-0005-0000-0000-00003B440000}"/>
    <cellStyle name="Normal - Style1 3 2" xfId="13881" xr:uid="{00000000-0005-0000-0000-00003C440000}"/>
    <cellStyle name="Normal - Style1 3 3" xfId="13882" xr:uid="{00000000-0005-0000-0000-00003D440000}"/>
    <cellStyle name="Normal - Style1 4" xfId="13883" xr:uid="{00000000-0005-0000-0000-00003E440000}"/>
    <cellStyle name="Normal - Style1 4 2" xfId="13884" xr:uid="{00000000-0005-0000-0000-00003F440000}"/>
    <cellStyle name="Normal - Style1 4 3" xfId="13885" xr:uid="{00000000-0005-0000-0000-000040440000}"/>
    <cellStyle name="Normal - Style1 5" xfId="13886" xr:uid="{00000000-0005-0000-0000-000041440000}"/>
    <cellStyle name="Normal - Style1 5 2" xfId="13887" xr:uid="{00000000-0005-0000-0000-000042440000}"/>
    <cellStyle name="Normal - Style1 5 3" xfId="13888" xr:uid="{00000000-0005-0000-0000-000043440000}"/>
    <cellStyle name="Normal - Style1 6" xfId="13889" xr:uid="{00000000-0005-0000-0000-000044440000}"/>
    <cellStyle name="Normal - Style1 7" xfId="13890" xr:uid="{00000000-0005-0000-0000-000045440000}"/>
    <cellStyle name="Normal - Style1 8" xfId="13891" xr:uid="{00000000-0005-0000-0000-000046440000}"/>
    <cellStyle name="Normal - Style1 9" xfId="13892" xr:uid="{00000000-0005-0000-0000-000047440000}"/>
    <cellStyle name="Normal 10" xfId="13893" xr:uid="{00000000-0005-0000-0000-000048440000}"/>
    <cellStyle name="Normal 10 10" xfId="13894" xr:uid="{00000000-0005-0000-0000-000049440000}"/>
    <cellStyle name="Normal 10 2" xfId="13895" xr:uid="{00000000-0005-0000-0000-00004A440000}"/>
    <cellStyle name="Normal 10 2 2" xfId="13896" xr:uid="{00000000-0005-0000-0000-00004B440000}"/>
    <cellStyle name="Normal 10 2 2 2" xfId="13897" xr:uid="{00000000-0005-0000-0000-00004C440000}"/>
    <cellStyle name="Normal 10 2 2 2 2" xfId="13898" xr:uid="{00000000-0005-0000-0000-00004D440000}"/>
    <cellStyle name="Normal 10 2 2 2 3" xfId="13899" xr:uid="{00000000-0005-0000-0000-00004E440000}"/>
    <cellStyle name="Normal 10 2 2 3" xfId="13900" xr:uid="{00000000-0005-0000-0000-00004F440000}"/>
    <cellStyle name="Normal 10 2 2 4" xfId="13901" xr:uid="{00000000-0005-0000-0000-000050440000}"/>
    <cellStyle name="Normal 10 2 3" xfId="13902" xr:uid="{00000000-0005-0000-0000-000051440000}"/>
    <cellStyle name="Normal 10 2 3 2" xfId="13903" xr:uid="{00000000-0005-0000-0000-000052440000}"/>
    <cellStyle name="Normal 10 2 3 3" xfId="13904" xr:uid="{00000000-0005-0000-0000-000053440000}"/>
    <cellStyle name="Normal 10 2 4" xfId="13905" xr:uid="{00000000-0005-0000-0000-000054440000}"/>
    <cellStyle name="Normal 10 2 5" xfId="13906" xr:uid="{00000000-0005-0000-0000-000055440000}"/>
    <cellStyle name="Normal 10 3" xfId="13907" xr:uid="{00000000-0005-0000-0000-000056440000}"/>
    <cellStyle name="Normal 10 3 2" xfId="13908" xr:uid="{00000000-0005-0000-0000-000057440000}"/>
    <cellStyle name="Normal 10 3 2 2" xfId="13909" xr:uid="{00000000-0005-0000-0000-000058440000}"/>
    <cellStyle name="Normal 10 3 2 3" xfId="13910" xr:uid="{00000000-0005-0000-0000-000059440000}"/>
    <cellStyle name="Normal 10 3 3" xfId="13911" xr:uid="{00000000-0005-0000-0000-00005A440000}"/>
    <cellStyle name="Normal 10 3 4" xfId="13912" xr:uid="{00000000-0005-0000-0000-00005B440000}"/>
    <cellStyle name="Normal 10 4" xfId="13913" xr:uid="{00000000-0005-0000-0000-00005C440000}"/>
    <cellStyle name="Normal 10 4 2" xfId="13914" xr:uid="{00000000-0005-0000-0000-00005D440000}"/>
    <cellStyle name="Normal 10 4 2 2" xfId="13915" xr:uid="{00000000-0005-0000-0000-00005E440000}"/>
    <cellStyle name="Normal 10 4 2 3" xfId="13916" xr:uid="{00000000-0005-0000-0000-00005F440000}"/>
    <cellStyle name="Normal 10 4 3" xfId="13917" xr:uid="{00000000-0005-0000-0000-000060440000}"/>
    <cellStyle name="Normal 10 4 4" xfId="13918" xr:uid="{00000000-0005-0000-0000-000061440000}"/>
    <cellStyle name="Normal 10 5" xfId="13919" xr:uid="{00000000-0005-0000-0000-000062440000}"/>
    <cellStyle name="Normal 10 5 2" xfId="13920" xr:uid="{00000000-0005-0000-0000-000063440000}"/>
    <cellStyle name="Normal 10 5 3" xfId="13921" xr:uid="{00000000-0005-0000-0000-000064440000}"/>
    <cellStyle name="Normal 10 6" xfId="13922" xr:uid="{00000000-0005-0000-0000-000065440000}"/>
    <cellStyle name="Normal 10 6 2" xfId="13923" xr:uid="{00000000-0005-0000-0000-000066440000}"/>
    <cellStyle name="Normal 10 6 3" xfId="13924" xr:uid="{00000000-0005-0000-0000-000067440000}"/>
    <cellStyle name="Normal 10 7" xfId="13925" xr:uid="{00000000-0005-0000-0000-000068440000}"/>
    <cellStyle name="Normal 10 7 2" xfId="13926" xr:uid="{00000000-0005-0000-0000-000069440000}"/>
    <cellStyle name="Normal 10 7 3" xfId="13927" xr:uid="{00000000-0005-0000-0000-00006A440000}"/>
    <cellStyle name="Normal 10 8" xfId="13928" xr:uid="{00000000-0005-0000-0000-00006B440000}"/>
    <cellStyle name="Normal 10 9" xfId="13929" xr:uid="{00000000-0005-0000-0000-00006C440000}"/>
    <cellStyle name="Normal 100" xfId="13930" xr:uid="{00000000-0005-0000-0000-00006D440000}"/>
    <cellStyle name="Normal 100 2" xfId="13931" xr:uid="{00000000-0005-0000-0000-00006E440000}"/>
    <cellStyle name="Normal 100 2 2" xfId="13932" xr:uid="{00000000-0005-0000-0000-00006F440000}"/>
    <cellStyle name="Normal 100 2 2 2" xfId="13933" xr:uid="{00000000-0005-0000-0000-000070440000}"/>
    <cellStyle name="Normal 100 2 2 2 2" xfId="13934" xr:uid="{00000000-0005-0000-0000-000071440000}"/>
    <cellStyle name="Normal 100 2 2 2 3" xfId="13935" xr:uid="{00000000-0005-0000-0000-000072440000}"/>
    <cellStyle name="Normal 100 2 2 3" xfId="13936" xr:uid="{00000000-0005-0000-0000-000073440000}"/>
    <cellStyle name="Normal 100 2 2 4" xfId="13937" xr:uid="{00000000-0005-0000-0000-000074440000}"/>
    <cellStyle name="Normal 100 2 3" xfId="13938" xr:uid="{00000000-0005-0000-0000-000075440000}"/>
    <cellStyle name="Normal 100 2 3 2" xfId="13939" xr:uid="{00000000-0005-0000-0000-000076440000}"/>
    <cellStyle name="Normal 100 2 3 3" xfId="13940" xr:uid="{00000000-0005-0000-0000-000077440000}"/>
    <cellStyle name="Normal 100 2 4" xfId="13941" xr:uid="{00000000-0005-0000-0000-000078440000}"/>
    <cellStyle name="Normal 100 2 5" xfId="13942" xr:uid="{00000000-0005-0000-0000-000079440000}"/>
    <cellStyle name="Normal 100 3" xfId="13943" xr:uid="{00000000-0005-0000-0000-00007A440000}"/>
    <cellStyle name="Normal 100 3 2" xfId="13944" xr:uid="{00000000-0005-0000-0000-00007B440000}"/>
    <cellStyle name="Normal 100 3 2 2" xfId="13945" xr:uid="{00000000-0005-0000-0000-00007C440000}"/>
    <cellStyle name="Normal 100 3 2 3" xfId="13946" xr:uid="{00000000-0005-0000-0000-00007D440000}"/>
    <cellStyle name="Normal 100 3 3" xfId="13947" xr:uid="{00000000-0005-0000-0000-00007E440000}"/>
    <cellStyle name="Normal 100 3 4" xfId="13948" xr:uid="{00000000-0005-0000-0000-00007F440000}"/>
    <cellStyle name="Normal 100 4" xfId="13949" xr:uid="{00000000-0005-0000-0000-000080440000}"/>
    <cellStyle name="Normal 100 4 2" xfId="13950" xr:uid="{00000000-0005-0000-0000-000081440000}"/>
    <cellStyle name="Normal 100 4 2 2" xfId="13951" xr:uid="{00000000-0005-0000-0000-000082440000}"/>
    <cellStyle name="Normal 100 4 2 3" xfId="13952" xr:uid="{00000000-0005-0000-0000-000083440000}"/>
    <cellStyle name="Normal 100 4 3" xfId="13953" xr:uid="{00000000-0005-0000-0000-000084440000}"/>
    <cellStyle name="Normal 100 4 4" xfId="13954" xr:uid="{00000000-0005-0000-0000-000085440000}"/>
    <cellStyle name="Normal 100 5" xfId="13955" xr:uid="{00000000-0005-0000-0000-000086440000}"/>
    <cellStyle name="Normal 100 5 2" xfId="13956" xr:uid="{00000000-0005-0000-0000-000087440000}"/>
    <cellStyle name="Normal 100 5 3" xfId="13957" xr:uid="{00000000-0005-0000-0000-000088440000}"/>
    <cellStyle name="Normal 100 6" xfId="13958" xr:uid="{00000000-0005-0000-0000-000089440000}"/>
    <cellStyle name="Normal 100 7" xfId="13959" xr:uid="{00000000-0005-0000-0000-00008A440000}"/>
    <cellStyle name="Normal 101" xfId="13960" xr:uid="{00000000-0005-0000-0000-00008B440000}"/>
    <cellStyle name="Normal 101 2" xfId="13961" xr:uid="{00000000-0005-0000-0000-00008C440000}"/>
    <cellStyle name="Normal 101 2 2" xfId="13962" xr:uid="{00000000-0005-0000-0000-00008D440000}"/>
    <cellStyle name="Normal 101 2 2 2" xfId="13963" xr:uid="{00000000-0005-0000-0000-00008E440000}"/>
    <cellStyle name="Normal 101 2 2 2 2" xfId="13964" xr:uid="{00000000-0005-0000-0000-00008F440000}"/>
    <cellStyle name="Normal 101 2 2 2 3" xfId="13965" xr:uid="{00000000-0005-0000-0000-000090440000}"/>
    <cellStyle name="Normal 101 2 2 3" xfId="13966" xr:uid="{00000000-0005-0000-0000-000091440000}"/>
    <cellStyle name="Normal 101 2 2 4" xfId="13967" xr:uid="{00000000-0005-0000-0000-000092440000}"/>
    <cellStyle name="Normal 101 2 3" xfId="13968" xr:uid="{00000000-0005-0000-0000-000093440000}"/>
    <cellStyle name="Normal 101 2 3 2" xfId="13969" xr:uid="{00000000-0005-0000-0000-000094440000}"/>
    <cellStyle name="Normal 101 2 3 3" xfId="13970" xr:uid="{00000000-0005-0000-0000-000095440000}"/>
    <cellStyle name="Normal 101 2 4" xfId="13971" xr:uid="{00000000-0005-0000-0000-000096440000}"/>
    <cellStyle name="Normal 101 2 5" xfId="13972" xr:uid="{00000000-0005-0000-0000-000097440000}"/>
    <cellStyle name="Normal 101 3" xfId="13973" xr:uid="{00000000-0005-0000-0000-000098440000}"/>
    <cellStyle name="Normal 101 3 2" xfId="13974" xr:uid="{00000000-0005-0000-0000-000099440000}"/>
    <cellStyle name="Normal 101 3 2 2" xfId="13975" xr:uid="{00000000-0005-0000-0000-00009A440000}"/>
    <cellStyle name="Normal 101 3 2 3" xfId="13976" xr:uid="{00000000-0005-0000-0000-00009B440000}"/>
    <cellStyle name="Normal 101 3 3" xfId="13977" xr:uid="{00000000-0005-0000-0000-00009C440000}"/>
    <cellStyle name="Normal 101 3 4" xfId="13978" xr:uid="{00000000-0005-0000-0000-00009D440000}"/>
    <cellStyle name="Normal 101 4" xfId="13979" xr:uid="{00000000-0005-0000-0000-00009E440000}"/>
    <cellStyle name="Normal 101 4 2" xfId="13980" xr:uid="{00000000-0005-0000-0000-00009F440000}"/>
    <cellStyle name="Normal 101 4 2 2" xfId="13981" xr:uid="{00000000-0005-0000-0000-0000A0440000}"/>
    <cellStyle name="Normal 101 4 2 3" xfId="13982" xr:uid="{00000000-0005-0000-0000-0000A1440000}"/>
    <cellStyle name="Normal 101 4 3" xfId="13983" xr:uid="{00000000-0005-0000-0000-0000A2440000}"/>
    <cellStyle name="Normal 101 4 4" xfId="13984" xr:uid="{00000000-0005-0000-0000-0000A3440000}"/>
    <cellStyle name="Normal 101 5" xfId="13985" xr:uid="{00000000-0005-0000-0000-0000A4440000}"/>
    <cellStyle name="Normal 101 5 2" xfId="13986" xr:uid="{00000000-0005-0000-0000-0000A5440000}"/>
    <cellStyle name="Normal 101 5 3" xfId="13987" xr:uid="{00000000-0005-0000-0000-0000A6440000}"/>
    <cellStyle name="Normal 101 6" xfId="13988" xr:uid="{00000000-0005-0000-0000-0000A7440000}"/>
    <cellStyle name="Normal 101 7" xfId="13989" xr:uid="{00000000-0005-0000-0000-0000A8440000}"/>
    <cellStyle name="Normal 102" xfId="13990" xr:uid="{00000000-0005-0000-0000-0000A9440000}"/>
    <cellStyle name="Normal 102 2" xfId="13991" xr:uid="{00000000-0005-0000-0000-0000AA440000}"/>
    <cellStyle name="Normal 102 2 2" xfId="13992" xr:uid="{00000000-0005-0000-0000-0000AB440000}"/>
    <cellStyle name="Normal 102 2 2 2" xfId="13993" xr:uid="{00000000-0005-0000-0000-0000AC440000}"/>
    <cellStyle name="Normal 102 2 2 2 2" xfId="13994" xr:uid="{00000000-0005-0000-0000-0000AD440000}"/>
    <cellStyle name="Normal 102 2 2 2 3" xfId="13995" xr:uid="{00000000-0005-0000-0000-0000AE440000}"/>
    <cellStyle name="Normal 102 2 2 3" xfId="13996" xr:uid="{00000000-0005-0000-0000-0000AF440000}"/>
    <cellStyle name="Normal 102 2 2 4" xfId="13997" xr:uid="{00000000-0005-0000-0000-0000B0440000}"/>
    <cellStyle name="Normal 102 2 3" xfId="13998" xr:uid="{00000000-0005-0000-0000-0000B1440000}"/>
    <cellStyle name="Normal 102 2 3 2" xfId="13999" xr:uid="{00000000-0005-0000-0000-0000B2440000}"/>
    <cellStyle name="Normal 102 2 3 3" xfId="14000" xr:uid="{00000000-0005-0000-0000-0000B3440000}"/>
    <cellStyle name="Normal 102 2 4" xfId="14001" xr:uid="{00000000-0005-0000-0000-0000B4440000}"/>
    <cellStyle name="Normal 102 2 5" xfId="14002" xr:uid="{00000000-0005-0000-0000-0000B5440000}"/>
    <cellStyle name="Normal 102 3" xfId="14003" xr:uid="{00000000-0005-0000-0000-0000B6440000}"/>
    <cellStyle name="Normal 102 3 2" xfId="14004" xr:uid="{00000000-0005-0000-0000-0000B7440000}"/>
    <cellStyle name="Normal 102 3 2 2" xfId="14005" xr:uid="{00000000-0005-0000-0000-0000B8440000}"/>
    <cellStyle name="Normal 102 3 2 3" xfId="14006" xr:uid="{00000000-0005-0000-0000-0000B9440000}"/>
    <cellStyle name="Normal 102 3 3" xfId="14007" xr:uid="{00000000-0005-0000-0000-0000BA440000}"/>
    <cellStyle name="Normal 102 3 4" xfId="14008" xr:uid="{00000000-0005-0000-0000-0000BB440000}"/>
    <cellStyle name="Normal 102 4" xfId="14009" xr:uid="{00000000-0005-0000-0000-0000BC440000}"/>
    <cellStyle name="Normal 102 4 2" xfId="14010" xr:uid="{00000000-0005-0000-0000-0000BD440000}"/>
    <cellStyle name="Normal 102 4 2 2" xfId="14011" xr:uid="{00000000-0005-0000-0000-0000BE440000}"/>
    <cellStyle name="Normal 102 4 2 3" xfId="14012" xr:uid="{00000000-0005-0000-0000-0000BF440000}"/>
    <cellStyle name="Normal 102 4 3" xfId="14013" xr:uid="{00000000-0005-0000-0000-0000C0440000}"/>
    <cellStyle name="Normal 102 4 4" xfId="14014" xr:uid="{00000000-0005-0000-0000-0000C1440000}"/>
    <cellStyle name="Normal 102 5" xfId="14015" xr:uid="{00000000-0005-0000-0000-0000C2440000}"/>
    <cellStyle name="Normal 102 5 2" xfId="14016" xr:uid="{00000000-0005-0000-0000-0000C3440000}"/>
    <cellStyle name="Normal 102 5 3" xfId="14017" xr:uid="{00000000-0005-0000-0000-0000C4440000}"/>
    <cellStyle name="Normal 102 6" xfId="14018" xr:uid="{00000000-0005-0000-0000-0000C5440000}"/>
    <cellStyle name="Normal 102 7" xfId="14019" xr:uid="{00000000-0005-0000-0000-0000C6440000}"/>
    <cellStyle name="Normal 103" xfId="14020" xr:uid="{00000000-0005-0000-0000-0000C7440000}"/>
    <cellStyle name="Normal 103 2" xfId="14021" xr:uid="{00000000-0005-0000-0000-0000C8440000}"/>
    <cellStyle name="Normal 103 2 2" xfId="14022" xr:uid="{00000000-0005-0000-0000-0000C9440000}"/>
    <cellStyle name="Normal 103 2 2 2" xfId="14023" xr:uid="{00000000-0005-0000-0000-0000CA440000}"/>
    <cellStyle name="Normal 103 2 2 2 2" xfId="14024" xr:uid="{00000000-0005-0000-0000-0000CB440000}"/>
    <cellStyle name="Normal 103 2 2 2 3" xfId="14025" xr:uid="{00000000-0005-0000-0000-0000CC440000}"/>
    <cellStyle name="Normal 103 2 2 3" xfId="14026" xr:uid="{00000000-0005-0000-0000-0000CD440000}"/>
    <cellStyle name="Normal 103 2 2 4" xfId="14027" xr:uid="{00000000-0005-0000-0000-0000CE440000}"/>
    <cellStyle name="Normal 103 2 3" xfId="14028" xr:uid="{00000000-0005-0000-0000-0000CF440000}"/>
    <cellStyle name="Normal 103 2 3 2" xfId="14029" xr:uid="{00000000-0005-0000-0000-0000D0440000}"/>
    <cellStyle name="Normal 103 2 3 3" xfId="14030" xr:uid="{00000000-0005-0000-0000-0000D1440000}"/>
    <cellStyle name="Normal 103 2 4" xfId="14031" xr:uid="{00000000-0005-0000-0000-0000D2440000}"/>
    <cellStyle name="Normal 103 2 5" xfId="14032" xr:uid="{00000000-0005-0000-0000-0000D3440000}"/>
    <cellStyle name="Normal 103 3" xfId="14033" xr:uid="{00000000-0005-0000-0000-0000D4440000}"/>
    <cellStyle name="Normal 103 3 2" xfId="14034" xr:uid="{00000000-0005-0000-0000-0000D5440000}"/>
    <cellStyle name="Normal 103 3 2 2" xfId="14035" xr:uid="{00000000-0005-0000-0000-0000D6440000}"/>
    <cellStyle name="Normal 103 3 2 3" xfId="14036" xr:uid="{00000000-0005-0000-0000-0000D7440000}"/>
    <cellStyle name="Normal 103 3 3" xfId="14037" xr:uid="{00000000-0005-0000-0000-0000D8440000}"/>
    <cellStyle name="Normal 103 3 4" xfId="14038" xr:uid="{00000000-0005-0000-0000-0000D9440000}"/>
    <cellStyle name="Normal 103 4" xfId="14039" xr:uid="{00000000-0005-0000-0000-0000DA440000}"/>
    <cellStyle name="Normal 103 4 2" xfId="14040" xr:uid="{00000000-0005-0000-0000-0000DB440000}"/>
    <cellStyle name="Normal 103 4 2 2" xfId="14041" xr:uid="{00000000-0005-0000-0000-0000DC440000}"/>
    <cellStyle name="Normal 103 4 2 3" xfId="14042" xr:uid="{00000000-0005-0000-0000-0000DD440000}"/>
    <cellStyle name="Normal 103 4 3" xfId="14043" xr:uid="{00000000-0005-0000-0000-0000DE440000}"/>
    <cellStyle name="Normal 103 4 4" xfId="14044" xr:uid="{00000000-0005-0000-0000-0000DF440000}"/>
    <cellStyle name="Normal 103 5" xfId="14045" xr:uid="{00000000-0005-0000-0000-0000E0440000}"/>
    <cellStyle name="Normal 103 5 2" xfId="14046" xr:uid="{00000000-0005-0000-0000-0000E1440000}"/>
    <cellStyle name="Normal 103 5 3" xfId="14047" xr:uid="{00000000-0005-0000-0000-0000E2440000}"/>
    <cellStyle name="Normal 103 6" xfId="14048" xr:uid="{00000000-0005-0000-0000-0000E3440000}"/>
    <cellStyle name="Normal 103 7" xfId="14049" xr:uid="{00000000-0005-0000-0000-0000E4440000}"/>
    <cellStyle name="Normal 104" xfId="14050" xr:uid="{00000000-0005-0000-0000-0000E5440000}"/>
    <cellStyle name="Normal 104 2" xfId="14051" xr:uid="{00000000-0005-0000-0000-0000E6440000}"/>
    <cellStyle name="Normal 104 2 2" xfId="14052" xr:uid="{00000000-0005-0000-0000-0000E7440000}"/>
    <cellStyle name="Normal 104 2 2 2" xfId="14053" xr:uid="{00000000-0005-0000-0000-0000E8440000}"/>
    <cellStyle name="Normal 104 2 2 2 2" xfId="14054" xr:uid="{00000000-0005-0000-0000-0000E9440000}"/>
    <cellStyle name="Normal 104 2 2 2 3" xfId="14055" xr:uid="{00000000-0005-0000-0000-0000EA440000}"/>
    <cellStyle name="Normal 104 2 2 3" xfId="14056" xr:uid="{00000000-0005-0000-0000-0000EB440000}"/>
    <cellStyle name="Normal 104 2 2 4" xfId="14057" xr:uid="{00000000-0005-0000-0000-0000EC440000}"/>
    <cellStyle name="Normal 104 2 3" xfId="14058" xr:uid="{00000000-0005-0000-0000-0000ED440000}"/>
    <cellStyle name="Normal 104 2 3 2" xfId="14059" xr:uid="{00000000-0005-0000-0000-0000EE440000}"/>
    <cellStyle name="Normal 104 2 3 3" xfId="14060" xr:uid="{00000000-0005-0000-0000-0000EF440000}"/>
    <cellStyle name="Normal 104 2 4" xfId="14061" xr:uid="{00000000-0005-0000-0000-0000F0440000}"/>
    <cellStyle name="Normal 104 2 5" xfId="14062" xr:uid="{00000000-0005-0000-0000-0000F1440000}"/>
    <cellStyle name="Normal 104 3" xfId="14063" xr:uid="{00000000-0005-0000-0000-0000F2440000}"/>
    <cellStyle name="Normal 104 3 2" xfId="14064" xr:uid="{00000000-0005-0000-0000-0000F3440000}"/>
    <cellStyle name="Normal 104 3 2 2" xfId="14065" xr:uid="{00000000-0005-0000-0000-0000F4440000}"/>
    <cellStyle name="Normal 104 3 2 3" xfId="14066" xr:uid="{00000000-0005-0000-0000-0000F5440000}"/>
    <cellStyle name="Normal 104 3 3" xfId="14067" xr:uid="{00000000-0005-0000-0000-0000F6440000}"/>
    <cellStyle name="Normal 104 3 4" xfId="14068" xr:uid="{00000000-0005-0000-0000-0000F7440000}"/>
    <cellStyle name="Normal 104 4" xfId="14069" xr:uid="{00000000-0005-0000-0000-0000F8440000}"/>
    <cellStyle name="Normal 104 4 2" xfId="14070" xr:uid="{00000000-0005-0000-0000-0000F9440000}"/>
    <cellStyle name="Normal 104 4 2 2" xfId="14071" xr:uid="{00000000-0005-0000-0000-0000FA440000}"/>
    <cellStyle name="Normal 104 4 2 3" xfId="14072" xr:uid="{00000000-0005-0000-0000-0000FB440000}"/>
    <cellStyle name="Normal 104 4 3" xfId="14073" xr:uid="{00000000-0005-0000-0000-0000FC440000}"/>
    <cellStyle name="Normal 104 4 4" xfId="14074" xr:uid="{00000000-0005-0000-0000-0000FD440000}"/>
    <cellStyle name="Normal 104 5" xfId="14075" xr:uid="{00000000-0005-0000-0000-0000FE440000}"/>
    <cellStyle name="Normal 104 5 2" xfId="14076" xr:uid="{00000000-0005-0000-0000-0000FF440000}"/>
    <cellStyle name="Normal 104 5 3" xfId="14077" xr:uid="{00000000-0005-0000-0000-000000450000}"/>
    <cellStyle name="Normal 104 6" xfId="14078" xr:uid="{00000000-0005-0000-0000-000001450000}"/>
    <cellStyle name="Normal 104 7" xfId="14079" xr:uid="{00000000-0005-0000-0000-000002450000}"/>
    <cellStyle name="Normal 105" xfId="14080" xr:uid="{00000000-0005-0000-0000-000003450000}"/>
    <cellStyle name="Normal 105 2" xfId="14081" xr:uid="{00000000-0005-0000-0000-000004450000}"/>
    <cellStyle name="Normal 105 2 2" xfId="14082" xr:uid="{00000000-0005-0000-0000-000005450000}"/>
    <cellStyle name="Normal 105 2 2 2" xfId="14083" xr:uid="{00000000-0005-0000-0000-000006450000}"/>
    <cellStyle name="Normal 105 2 2 2 2" xfId="14084" xr:uid="{00000000-0005-0000-0000-000007450000}"/>
    <cellStyle name="Normal 105 2 2 2 3" xfId="14085" xr:uid="{00000000-0005-0000-0000-000008450000}"/>
    <cellStyle name="Normal 105 2 2 3" xfId="14086" xr:uid="{00000000-0005-0000-0000-000009450000}"/>
    <cellStyle name="Normal 105 2 2 4" xfId="14087" xr:uid="{00000000-0005-0000-0000-00000A450000}"/>
    <cellStyle name="Normal 105 2 3" xfId="14088" xr:uid="{00000000-0005-0000-0000-00000B450000}"/>
    <cellStyle name="Normal 105 2 3 2" xfId="14089" xr:uid="{00000000-0005-0000-0000-00000C450000}"/>
    <cellStyle name="Normal 105 2 3 3" xfId="14090" xr:uid="{00000000-0005-0000-0000-00000D450000}"/>
    <cellStyle name="Normal 105 2 4" xfId="14091" xr:uid="{00000000-0005-0000-0000-00000E450000}"/>
    <cellStyle name="Normal 105 2 5" xfId="14092" xr:uid="{00000000-0005-0000-0000-00000F450000}"/>
    <cellStyle name="Normal 105 3" xfId="14093" xr:uid="{00000000-0005-0000-0000-000010450000}"/>
    <cellStyle name="Normal 105 3 2" xfId="14094" xr:uid="{00000000-0005-0000-0000-000011450000}"/>
    <cellStyle name="Normal 105 3 2 2" xfId="14095" xr:uid="{00000000-0005-0000-0000-000012450000}"/>
    <cellStyle name="Normal 105 3 2 3" xfId="14096" xr:uid="{00000000-0005-0000-0000-000013450000}"/>
    <cellStyle name="Normal 105 3 3" xfId="14097" xr:uid="{00000000-0005-0000-0000-000014450000}"/>
    <cellStyle name="Normal 105 3 4" xfId="14098" xr:uid="{00000000-0005-0000-0000-000015450000}"/>
    <cellStyle name="Normal 105 4" xfId="14099" xr:uid="{00000000-0005-0000-0000-000016450000}"/>
    <cellStyle name="Normal 105 4 2" xfId="14100" xr:uid="{00000000-0005-0000-0000-000017450000}"/>
    <cellStyle name="Normal 105 4 2 2" xfId="14101" xr:uid="{00000000-0005-0000-0000-000018450000}"/>
    <cellStyle name="Normal 105 4 2 3" xfId="14102" xr:uid="{00000000-0005-0000-0000-000019450000}"/>
    <cellStyle name="Normal 105 4 3" xfId="14103" xr:uid="{00000000-0005-0000-0000-00001A450000}"/>
    <cellStyle name="Normal 105 4 4" xfId="14104" xr:uid="{00000000-0005-0000-0000-00001B450000}"/>
    <cellStyle name="Normal 105 5" xfId="14105" xr:uid="{00000000-0005-0000-0000-00001C450000}"/>
    <cellStyle name="Normal 105 5 2" xfId="14106" xr:uid="{00000000-0005-0000-0000-00001D450000}"/>
    <cellStyle name="Normal 105 5 3" xfId="14107" xr:uid="{00000000-0005-0000-0000-00001E450000}"/>
    <cellStyle name="Normal 105 6" xfId="14108" xr:uid="{00000000-0005-0000-0000-00001F450000}"/>
    <cellStyle name="Normal 105 7" xfId="14109" xr:uid="{00000000-0005-0000-0000-000020450000}"/>
    <cellStyle name="Normal 106" xfId="14110" xr:uid="{00000000-0005-0000-0000-000021450000}"/>
    <cellStyle name="Normal 106 2" xfId="14111" xr:uid="{00000000-0005-0000-0000-000022450000}"/>
    <cellStyle name="Normal 106 2 2" xfId="14112" xr:uid="{00000000-0005-0000-0000-000023450000}"/>
    <cellStyle name="Normal 106 2 2 2" xfId="14113" xr:uid="{00000000-0005-0000-0000-000024450000}"/>
    <cellStyle name="Normal 106 2 2 2 2" xfId="14114" xr:uid="{00000000-0005-0000-0000-000025450000}"/>
    <cellStyle name="Normal 106 2 2 2 3" xfId="14115" xr:uid="{00000000-0005-0000-0000-000026450000}"/>
    <cellStyle name="Normal 106 2 2 3" xfId="14116" xr:uid="{00000000-0005-0000-0000-000027450000}"/>
    <cellStyle name="Normal 106 2 2 4" xfId="14117" xr:uid="{00000000-0005-0000-0000-000028450000}"/>
    <cellStyle name="Normal 106 2 3" xfId="14118" xr:uid="{00000000-0005-0000-0000-000029450000}"/>
    <cellStyle name="Normal 106 2 3 2" xfId="14119" xr:uid="{00000000-0005-0000-0000-00002A450000}"/>
    <cellStyle name="Normal 106 2 3 3" xfId="14120" xr:uid="{00000000-0005-0000-0000-00002B450000}"/>
    <cellStyle name="Normal 106 2 4" xfId="14121" xr:uid="{00000000-0005-0000-0000-00002C450000}"/>
    <cellStyle name="Normal 106 2 5" xfId="14122" xr:uid="{00000000-0005-0000-0000-00002D450000}"/>
    <cellStyle name="Normal 106 3" xfId="14123" xr:uid="{00000000-0005-0000-0000-00002E450000}"/>
    <cellStyle name="Normal 106 3 2" xfId="14124" xr:uid="{00000000-0005-0000-0000-00002F450000}"/>
    <cellStyle name="Normal 106 3 2 2" xfId="14125" xr:uid="{00000000-0005-0000-0000-000030450000}"/>
    <cellStyle name="Normal 106 3 2 3" xfId="14126" xr:uid="{00000000-0005-0000-0000-000031450000}"/>
    <cellStyle name="Normal 106 3 3" xfId="14127" xr:uid="{00000000-0005-0000-0000-000032450000}"/>
    <cellStyle name="Normal 106 3 4" xfId="14128" xr:uid="{00000000-0005-0000-0000-000033450000}"/>
    <cellStyle name="Normal 106 4" xfId="14129" xr:uid="{00000000-0005-0000-0000-000034450000}"/>
    <cellStyle name="Normal 106 4 2" xfId="14130" xr:uid="{00000000-0005-0000-0000-000035450000}"/>
    <cellStyle name="Normal 106 4 2 2" xfId="14131" xr:uid="{00000000-0005-0000-0000-000036450000}"/>
    <cellStyle name="Normal 106 4 2 3" xfId="14132" xr:uid="{00000000-0005-0000-0000-000037450000}"/>
    <cellStyle name="Normal 106 4 3" xfId="14133" xr:uid="{00000000-0005-0000-0000-000038450000}"/>
    <cellStyle name="Normal 106 4 4" xfId="14134" xr:uid="{00000000-0005-0000-0000-000039450000}"/>
    <cellStyle name="Normal 106 5" xfId="14135" xr:uid="{00000000-0005-0000-0000-00003A450000}"/>
    <cellStyle name="Normal 106 5 2" xfId="14136" xr:uid="{00000000-0005-0000-0000-00003B450000}"/>
    <cellStyle name="Normal 106 5 3" xfId="14137" xr:uid="{00000000-0005-0000-0000-00003C450000}"/>
    <cellStyle name="Normal 106 6" xfId="14138" xr:uid="{00000000-0005-0000-0000-00003D450000}"/>
    <cellStyle name="Normal 106 7" xfId="14139" xr:uid="{00000000-0005-0000-0000-00003E450000}"/>
    <cellStyle name="Normal 107" xfId="14140" xr:uid="{00000000-0005-0000-0000-00003F450000}"/>
    <cellStyle name="Normal 107 2" xfId="14141" xr:uid="{00000000-0005-0000-0000-000040450000}"/>
    <cellStyle name="Normal 107 2 2" xfId="14142" xr:uid="{00000000-0005-0000-0000-000041450000}"/>
    <cellStyle name="Normal 107 2 2 2" xfId="14143" xr:uid="{00000000-0005-0000-0000-000042450000}"/>
    <cellStyle name="Normal 107 2 2 2 2" xfId="14144" xr:uid="{00000000-0005-0000-0000-000043450000}"/>
    <cellStyle name="Normal 107 2 2 2 3" xfId="14145" xr:uid="{00000000-0005-0000-0000-000044450000}"/>
    <cellStyle name="Normal 107 2 2 3" xfId="14146" xr:uid="{00000000-0005-0000-0000-000045450000}"/>
    <cellStyle name="Normal 107 2 2 4" xfId="14147" xr:uid="{00000000-0005-0000-0000-000046450000}"/>
    <cellStyle name="Normal 107 2 3" xfId="14148" xr:uid="{00000000-0005-0000-0000-000047450000}"/>
    <cellStyle name="Normal 107 2 3 2" xfId="14149" xr:uid="{00000000-0005-0000-0000-000048450000}"/>
    <cellStyle name="Normal 107 2 3 3" xfId="14150" xr:uid="{00000000-0005-0000-0000-000049450000}"/>
    <cellStyle name="Normal 107 2 4" xfId="14151" xr:uid="{00000000-0005-0000-0000-00004A450000}"/>
    <cellStyle name="Normal 107 2 5" xfId="14152" xr:uid="{00000000-0005-0000-0000-00004B450000}"/>
    <cellStyle name="Normal 107 3" xfId="14153" xr:uid="{00000000-0005-0000-0000-00004C450000}"/>
    <cellStyle name="Normal 107 3 2" xfId="14154" xr:uid="{00000000-0005-0000-0000-00004D450000}"/>
    <cellStyle name="Normal 107 3 2 2" xfId="14155" xr:uid="{00000000-0005-0000-0000-00004E450000}"/>
    <cellStyle name="Normal 107 3 2 3" xfId="14156" xr:uid="{00000000-0005-0000-0000-00004F450000}"/>
    <cellStyle name="Normal 107 3 3" xfId="14157" xr:uid="{00000000-0005-0000-0000-000050450000}"/>
    <cellStyle name="Normal 107 3 4" xfId="14158" xr:uid="{00000000-0005-0000-0000-000051450000}"/>
    <cellStyle name="Normal 107 4" xfId="14159" xr:uid="{00000000-0005-0000-0000-000052450000}"/>
    <cellStyle name="Normal 107 4 2" xfId="14160" xr:uid="{00000000-0005-0000-0000-000053450000}"/>
    <cellStyle name="Normal 107 4 2 2" xfId="14161" xr:uid="{00000000-0005-0000-0000-000054450000}"/>
    <cellStyle name="Normal 107 4 2 3" xfId="14162" xr:uid="{00000000-0005-0000-0000-000055450000}"/>
    <cellStyle name="Normal 107 4 3" xfId="14163" xr:uid="{00000000-0005-0000-0000-000056450000}"/>
    <cellStyle name="Normal 107 4 4" xfId="14164" xr:uid="{00000000-0005-0000-0000-000057450000}"/>
    <cellStyle name="Normal 107 5" xfId="14165" xr:uid="{00000000-0005-0000-0000-000058450000}"/>
    <cellStyle name="Normal 107 5 2" xfId="14166" xr:uid="{00000000-0005-0000-0000-000059450000}"/>
    <cellStyle name="Normal 107 5 3" xfId="14167" xr:uid="{00000000-0005-0000-0000-00005A450000}"/>
    <cellStyle name="Normal 107 6" xfId="14168" xr:uid="{00000000-0005-0000-0000-00005B450000}"/>
    <cellStyle name="Normal 107 7" xfId="14169" xr:uid="{00000000-0005-0000-0000-00005C450000}"/>
    <cellStyle name="Normal 108" xfId="14170" xr:uid="{00000000-0005-0000-0000-00005D450000}"/>
    <cellStyle name="Normal 108 2" xfId="14171" xr:uid="{00000000-0005-0000-0000-00005E450000}"/>
    <cellStyle name="Normal 108 2 2" xfId="14172" xr:uid="{00000000-0005-0000-0000-00005F450000}"/>
    <cellStyle name="Normal 108 2 2 2" xfId="14173" xr:uid="{00000000-0005-0000-0000-000060450000}"/>
    <cellStyle name="Normal 108 2 2 2 2" xfId="14174" xr:uid="{00000000-0005-0000-0000-000061450000}"/>
    <cellStyle name="Normal 108 2 2 2 3" xfId="14175" xr:uid="{00000000-0005-0000-0000-000062450000}"/>
    <cellStyle name="Normal 108 2 2 3" xfId="14176" xr:uid="{00000000-0005-0000-0000-000063450000}"/>
    <cellStyle name="Normal 108 2 2 4" xfId="14177" xr:uid="{00000000-0005-0000-0000-000064450000}"/>
    <cellStyle name="Normal 108 2 3" xfId="14178" xr:uid="{00000000-0005-0000-0000-000065450000}"/>
    <cellStyle name="Normal 108 2 3 2" xfId="14179" xr:uid="{00000000-0005-0000-0000-000066450000}"/>
    <cellStyle name="Normal 108 2 3 3" xfId="14180" xr:uid="{00000000-0005-0000-0000-000067450000}"/>
    <cellStyle name="Normal 108 2 4" xfId="14181" xr:uid="{00000000-0005-0000-0000-000068450000}"/>
    <cellStyle name="Normal 108 2 5" xfId="14182" xr:uid="{00000000-0005-0000-0000-000069450000}"/>
    <cellStyle name="Normal 108 3" xfId="14183" xr:uid="{00000000-0005-0000-0000-00006A450000}"/>
    <cellStyle name="Normal 108 3 2" xfId="14184" xr:uid="{00000000-0005-0000-0000-00006B450000}"/>
    <cellStyle name="Normal 108 3 2 2" xfId="14185" xr:uid="{00000000-0005-0000-0000-00006C450000}"/>
    <cellStyle name="Normal 108 3 2 3" xfId="14186" xr:uid="{00000000-0005-0000-0000-00006D450000}"/>
    <cellStyle name="Normal 108 3 3" xfId="14187" xr:uid="{00000000-0005-0000-0000-00006E450000}"/>
    <cellStyle name="Normal 108 3 4" xfId="14188" xr:uid="{00000000-0005-0000-0000-00006F450000}"/>
    <cellStyle name="Normal 108 4" xfId="14189" xr:uid="{00000000-0005-0000-0000-000070450000}"/>
    <cellStyle name="Normal 108 4 2" xfId="14190" xr:uid="{00000000-0005-0000-0000-000071450000}"/>
    <cellStyle name="Normal 108 4 2 2" xfId="14191" xr:uid="{00000000-0005-0000-0000-000072450000}"/>
    <cellStyle name="Normal 108 4 2 3" xfId="14192" xr:uid="{00000000-0005-0000-0000-000073450000}"/>
    <cellStyle name="Normal 108 4 3" xfId="14193" xr:uid="{00000000-0005-0000-0000-000074450000}"/>
    <cellStyle name="Normal 108 4 4" xfId="14194" xr:uid="{00000000-0005-0000-0000-000075450000}"/>
    <cellStyle name="Normal 108 5" xfId="14195" xr:uid="{00000000-0005-0000-0000-000076450000}"/>
    <cellStyle name="Normal 108 5 2" xfId="14196" xr:uid="{00000000-0005-0000-0000-000077450000}"/>
    <cellStyle name="Normal 108 5 3" xfId="14197" xr:uid="{00000000-0005-0000-0000-000078450000}"/>
    <cellStyle name="Normal 108 6" xfId="14198" xr:uid="{00000000-0005-0000-0000-000079450000}"/>
    <cellStyle name="Normal 108 7" xfId="14199" xr:uid="{00000000-0005-0000-0000-00007A450000}"/>
    <cellStyle name="Normal 109" xfId="14200" xr:uid="{00000000-0005-0000-0000-00007B450000}"/>
    <cellStyle name="Normal 109 2" xfId="14201" xr:uid="{00000000-0005-0000-0000-00007C450000}"/>
    <cellStyle name="Normal 109 2 2" xfId="14202" xr:uid="{00000000-0005-0000-0000-00007D450000}"/>
    <cellStyle name="Normal 109 2 2 2" xfId="14203" xr:uid="{00000000-0005-0000-0000-00007E450000}"/>
    <cellStyle name="Normal 109 2 2 2 2" xfId="14204" xr:uid="{00000000-0005-0000-0000-00007F450000}"/>
    <cellStyle name="Normal 109 2 2 2 3" xfId="14205" xr:uid="{00000000-0005-0000-0000-000080450000}"/>
    <cellStyle name="Normal 109 2 2 3" xfId="14206" xr:uid="{00000000-0005-0000-0000-000081450000}"/>
    <cellStyle name="Normal 109 2 2 4" xfId="14207" xr:uid="{00000000-0005-0000-0000-000082450000}"/>
    <cellStyle name="Normal 109 2 3" xfId="14208" xr:uid="{00000000-0005-0000-0000-000083450000}"/>
    <cellStyle name="Normal 109 2 3 2" xfId="14209" xr:uid="{00000000-0005-0000-0000-000084450000}"/>
    <cellStyle name="Normal 109 2 3 3" xfId="14210" xr:uid="{00000000-0005-0000-0000-000085450000}"/>
    <cellStyle name="Normal 109 2 4" xfId="14211" xr:uid="{00000000-0005-0000-0000-000086450000}"/>
    <cellStyle name="Normal 109 2 5" xfId="14212" xr:uid="{00000000-0005-0000-0000-000087450000}"/>
    <cellStyle name="Normal 109 3" xfId="14213" xr:uid="{00000000-0005-0000-0000-000088450000}"/>
    <cellStyle name="Normal 109 3 2" xfId="14214" xr:uid="{00000000-0005-0000-0000-000089450000}"/>
    <cellStyle name="Normal 109 3 2 2" xfId="14215" xr:uid="{00000000-0005-0000-0000-00008A450000}"/>
    <cellStyle name="Normal 109 3 2 3" xfId="14216" xr:uid="{00000000-0005-0000-0000-00008B450000}"/>
    <cellStyle name="Normal 109 3 3" xfId="14217" xr:uid="{00000000-0005-0000-0000-00008C450000}"/>
    <cellStyle name="Normal 109 3 4" xfId="14218" xr:uid="{00000000-0005-0000-0000-00008D450000}"/>
    <cellStyle name="Normal 109 4" xfId="14219" xr:uid="{00000000-0005-0000-0000-00008E450000}"/>
    <cellStyle name="Normal 109 4 2" xfId="14220" xr:uid="{00000000-0005-0000-0000-00008F450000}"/>
    <cellStyle name="Normal 109 4 2 2" xfId="14221" xr:uid="{00000000-0005-0000-0000-000090450000}"/>
    <cellStyle name="Normal 109 4 2 3" xfId="14222" xr:uid="{00000000-0005-0000-0000-000091450000}"/>
    <cellStyle name="Normal 109 4 3" xfId="14223" xr:uid="{00000000-0005-0000-0000-000092450000}"/>
    <cellStyle name="Normal 109 4 4" xfId="14224" xr:uid="{00000000-0005-0000-0000-000093450000}"/>
    <cellStyle name="Normal 109 5" xfId="14225" xr:uid="{00000000-0005-0000-0000-000094450000}"/>
    <cellStyle name="Normal 109 5 2" xfId="14226" xr:uid="{00000000-0005-0000-0000-000095450000}"/>
    <cellStyle name="Normal 109 5 3" xfId="14227" xr:uid="{00000000-0005-0000-0000-000096450000}"/>
    <cellStyle name="Normal 109 6" xfId="14228" xr:uid="{00000000-0005-0000-0000-000097450000}"/>
    <cellStyle name="Normal 109 7" xfId="14229" xr:uid="{00000000-0005-0000-0000-000098450000}"/>
    <cellStyle name="Normal 11" xfId="14230" xr:uid="{00000000-0005-0000-0000-000099450000}"/>
    <cellStyle name="Normal 11 10" xfId="14231" xr:uid="{00000000-0005-0000-0000-00009A450000}"/>
    <cellStyle name="Normal 11 2" xfId="14232" xr:uid="{00000000-0005-0000-0000-00009B450000}"/>
    <cellStyle name="Normal 11 2 2" xfId="14233" xr:uid="{00000000-0005-0000-0000-00009C450000}"/>
    <cellStyle name="Normal 11 2 2 2" xfId="14234" xr:uid="{00000000-0005-0000-0000-00009D450000}"/>
    <cellStyle name="Normal 11 2 2 2 2" xfId="14235" xr:uid="{00000000-0005-0000-0000-00009E450000}"/>
    <cellStyle name="Normal 11 2 2 2 3" xfId="14236" xr:uid="{00000000-0005-0000-0000-00009F450000}"/>
    <cellStyle name="Normal 11 2 2 3" xfId="14237" xr:uid="{00000000-0005-0000-0000-0000A0450000}"/>
    <cellStyle name="Normal 11 2 2 4" xfId="14238" xr:uid="{00000000-0005-0000-0000-0000A1450000}"/>
    <cellStyle name="Normal 11 2 3" xfId="14239" xr:uid="{00000000-0005-0000-0000-0000A2450000}"/>
    <cellStyle name="Normal 11 2 3 2" xfId="14240" xr:uid="{00000000-0005-0000-0000-0000A3450000}"/>
    <cellStyle name="Normal 11 2 3 3" xfId="14241" xr:uid="{00000000-0005-0000-0000-0000A4450000}"/>
    <cellStyle name="Normal 11 2 4" xfId="14242" xr:uid="{00000000-0005-0000-0000-0000A5450000}"/>
    <cellStyle name="Normal 11 2 5" xfId="14243" xr:uid="{00000000-0005-0000-0000-0000A6450000}"/>
    <cellStyle name="Normal 11 3" xfId="14244" xr:uid="{00000000-0005-0000-0000-0000A7450000}"/>
    <cellStyle name="Normal 11 3 2" xfId="14245" xr:uid="{00000000-0005-0000-0000-0000A8450000}"/>
    <cellStyle name="Normal 11 3 2 2" xfId="14246" xr:uid="{00000000-0005-0000-0000-0000A9450000}"/>
    <cellStyle name="Normal 11 3 2 3" xfId="14247" xr:uid="{00000000-0005-0000-0000-0000AA450000}"/>
    <cellStyle name="Normal 11 3 3" xfId="14248" xr:uid="{00000000-0005-0000-0000-0000AB450000}"/>
    <cellStyle name="Normal 11 3 4" xfId="14249" xr:uid="{00000000-0005-0000-0000-0000AC450000}"/>
    <cellStyle name="Normal 11 4" xfId="14250" xr:uid="{00000000-0005-0000-0000-0000AD450000}"/>
    <cellStyle name="Normal 11 4 2" xfId="14251" xr:uid="{00000000-0005-0000-0000-0000AE450000}"/>
    <cellStyle name="Normal 11 4 2 2" xfId="14252" xr:uid="{00000000-0005-0000-0000-0000AF450000}"/>
    <cellStyle name="Normal 11 4 2 3" xfId="14253" xr:uid="{00000000-0005-0000-0000-0000B0450000}"/>
    <cellStyle name="Normal 11 4 3" xfId="14254" xr:uid="{00000000-0005-0000-0000-0000B1450000}"/>
    <cellStyle name="Normal 11 4 4" xfId="14255" xr:uid="{00000000-0005-0000-0000-0000B2450000}"/>
    <cellStyle name="Normal 11 5" xfId="14256" xr:uid="{00000000-0005-0000-0000-0000B3450000}"/>
    <cellStyle name="Normal 11 5 2" xfId="14257" xr:uid="{00000000-0005-0000-0000-0000B4450000}"/>
    <cellStyle name="Normal 11 5 2 2" xfId="47929" xr:uid="{00000000-0005-0000-0000-0000B5450000}"/>
    <cellStyle name="Normal 11 5 3" xfId="14258" xr:uid="{00000000-0005-0000-0000-0000B6450000}"/>
    <cellStyle name="Normal 11 6" xfId="14259" xr:uid="{00000000-0005-0000-0000-0000B7450000}"/>
    <cellStyle name="Normal 11 6 2" xfId="14260" xr:uid="{00000000-0005-0000-0000-0000B8450000}"/>
    <cellStyle name="Normal 11 6 3" xfId="14261" xr:uid="{00000000-0005-0000-0000-0000B9450000}"/>
    <cellStyle name="Normal 11 7" xfId="14262" xr:uid="{00000000-0005-0000-0000-0000BA450000}"/>
    <cellStyle name="Normal 11 7 2" xfId="14263" xr:uid="{00000000-0005-0000-0000-0000BB450000}"/>
    <cellStyle name="Normal 11 7 3" xfId="14264" xr:uid="{00000000-0005-0000-0000-0000BC450000}"/>
    <cellStyle name="Normal 11 8" xfId="14265" xr:uid="{00000000-0005-0000-0000-0000BD450000}"/>
    <cellStyle name="Normal 11 9" xfId="14266" xr:uid="{00000000-0005-0000-0000-0000BE450000}"/>
    <cellStyle name="Normal 110" xfId="14267" xr:uid="{00000000-0005-0000-0000-0000BF450000}"/>
    <cellStyle name="Normal 110 2" xfId="14268" xr:uid="{00000000-0005-0000-0000-0000C0450000}"/>
    <cellStyle name="Normal 110 2 2" xfId="14269" xr:uid="{00000000-0005-0000-0000-0000C1450000}"/>
    <cellStyle name="Normal 110 2 2 2" xfId="14270" xr:uid="{00000000-0005-0000-0000-0000C2450000}"/>
    <cellStyle name="Normal 110 2 2 3" xfId="14271" xr:uid="{00000000-0005-0000-0000-0000C3450000}"/>
    <cellStyle name="Normal 110 2 3" xfId="14272" xr:uid="{00000000-0005-0000-0000-0000C4450000}"/>
    <cellStyle name="Normal 110 2 4" xfId="14273" xr:uid="{00000000-0005-0000-0000-0000C5450000}"/>
    <cellStyle name="Normal 110 3" xfId="14274" xr:uid="{00000000-0005-0000-0000-0000C6450000}"/>
    <cellStyle name="Normal 110 3 2" xfId="14275" xr:uid="{00000000-0005-0000-0000-0000C7450000}"/>
    <cellStyle name="Normal 110 3 3" xfId="14276" xr:uid="{00000000-0005-0000-0000-0000C8450000}"/>
    <cellStyle name="Normal 110 4" xfId="14277" xr:uid="{00000000-0005-0000-0000-0000C9450000}"/>
    <cellStyle name="Normal 110 5" xfId="14278" xr:uid="{00000000-0005-0000-0000-0000CA450000}"/>
    <cellStyle name="Normal 111" xfId="14279" xr:uid="{00000000-0005-0000-0000-0000CB450000}"/>
    <cellStyle name="Normal 111 2" xfId="14280" xr:uid="{00000000-0005-0000-0000-0000CC450000}"/>
    <cellStyle name="Normal 111 2 2" xfId="14281" xr:uid="{00000000-0005-0000-0000-0000CD450000}"/>
    <cellStyle name="Normal 111 2 2 2" xfId="14282" xr:uid="{00000000-0005-0000-0000-0000CE450000}"/>
    <cellStyle name="Normal 111 2 2 3" xfId="14283" xr:uid="{00000000-0005-0000-0000-0000CF450000}"/>
    <cellStyle name="Normal 111 2 3" xfId="14284" xr:uid="{00000000-0005-0000-0000-0000D0450000}"/>
    <cellStyle name="Normal 111 2 4" xfId="14285" xr:uid="{00000000-0005-0000-0000-0000D1450000}"/>
    <cellStyle name="Normal 111 3" xfId="14286" xr:uid="{00000000-0005-0000-0000-0000D2450000}"/>
    <cellStyle name="Normal 111 3 2" xfId="14287" xr:uid="{00000000-0005-0000-0000-0000D3450000}"/>
    <cellStyle name="Normal 111 3 3" xfId="14288" xr:uid="{00000000-0005-0000-0000-0000D4450000}"/>
    <cellStyle name="Normal 111 4" xfId="14289" xr:uid="{00000000-0005-0000-0000-0000D5450000}"/>
    <cellStyle name="Normal 111 5" xfId="14290" xr:uid="{00000000-0005-0000-0000-0000D6450000}"/>
    <cellStyle name="Normal 112" xfId="14291" xr:uid="{00000000-0005-0000-0000-0000D7450000}"/>
    <cellStyle name="Normal 112 2" xfId="14292" xr:uid="{00000000-0005-0000-0000-0000D8450000}"/>
    <cellStyle name="Normal 112 2 2" xfId="14293" xr:uid="{00000000-0005-0000-0000-0000D9450000}"/>
    <cellStyle name="Normal 112 2 3" xfId="14294" xr:uid="{00000000-0005-0000-0000-0000DA450000}"/>
    <cellStyle name="Normal 112 3" xfId="14295" xr:uid="{00000000-0005-0000-0000-0000DB450000}"/>
    <cellStyle name="Normal 112 4" xfId="14296" xr:uid="{00000000-0005-0000-0000-0000DC450000}"/>
    <cellStyle name="Normal 113" xfId="14297" xr:uid="{00000000-0005-0000-0000-0000DD450000}"/>
    <cellStyle name="Normal 113 2" xfId="14298" xr:uid="{00000000-0005-0000-0000-0000DE450000}"/>
    <cellStyle name="Normal 113 2 2" xfId="14299" xr:uid="{00000000-0005-0000-0000-0000DF450000}"/>
    <cellStyle name="Normal 113 2 3" xfId="14300" xr:uid="{00000000-0005-0000-0000-0000E0450000}"/>
    <cellStyle name="Normal 113 3" xfId="14301" xr:uid="{00000000-0005-0000-0000-0000E1450000}"/>
    <cellStyle name="Normal 113 4" xfId="14302" xr:uid="{00000000-0005-0000-0000-0000E2450000}"/>
    <cellStyle name="Normal 114" xfId="14303" xr:uid="{00000000-0005-0000-0000-0000E3450000}"/>
    <cellStyle name="Normal 114 2" xfId="14304" xr:uid="{00000000-0005-0000-0000-0000E4450000}"/>
    <cellStyle name="Normal 114 2 2" xfId="14305" xr:uid="{00000000-0005-0000-0000-0000E5450000}"/>
    <cellStyle name="Normal 114 2 3" xfId="14306" xr:uid="{00000000-0005-0000-0000-0000E6450000}"/>
    <cellStyle name="Normal 114 3" xfId="14307" xr:uid="{00000000-0005-0000-0000-0000E7450000}"/>
    <cellStyle name="Normal 114 4" xfId="14308" xr:uid="{00000000-0005-0000-0000-0000E8450000}"/>
    <cellStyle name="Normal 115" xfId="14309" xr:uid="{00000000-0005-0000-0000-0000E9450000}"/>
    <cellStyle name="Normal 115 2" xfId="14310" xr:uid="{00000000-0005-0000-0000-0000EA450000}"/>
    <cellStyle name="Normal 115 2 2" xfId="14311" xr:uid="{00000000-0005-0000-0000-0000EB450000}"/>
    <cellStyle name="Normal 115 2 3" xfId="14312" xr:uid="{00000000-0005-0000-0000-0000EC450000}"/>
    <cellStyle name="Normal 115 3" xfId="14313" xr:uid="{00000000-0005-0000-0000-0000ED450000}"/>
    <cellStyle name="Normal 115 4" xfId="14314" xr:uid="{00000000-0005-0000-0000-0000EE450000}"/>
    <cellStyle name="Normal 116" xfId="14315" xr:uid="{00000000-0005-0000-0000-0000EF450000}"/>
    <cellStyle name="Normal 116 2" xfId="14316" xr:uid="{00000000-0005-0000-0000-0000F0450000}"/>
    <cellStyle name="Normal 116 2 2" xfId="14317" xr:uid="{00000000-0005-0000-0000-0000F1450000}"/>
    <cellStyle name="Normal 116 2 3" xfId="14318" xr:uid="{00000000-0005-0000-0000-0000F2450000}"/>
    <cellStyle name="Normal 116 3" xfId="14319" xr:uid="{00000000-0005-0000-0000-0000F3450000}"/>
    <cellStyle name="Normal 116 4" xfId="14320" xr:uid="{00000000-0005-0000-0000-0000F4450000}"/>
    <cellStyle name="Normal 117" xfId="14321" xr:uid="{00000000-0005-0000-0000-0000F5450000}"/>
    <cellStyle name="Normal 117 2" xfId="14322" xr:uid="{00000000-0005-0000-0000-0000F6450000}"/>
    <cellStyle name="Normal 117 2 2" xfId="14323" xr:uid="{00000000-0005-0000-0000-0000F7450000}"/>
    <cellStyle name="Normal 117 2 3" xfId="14324" xr:uid="{00000000-0005-0000-0000-0000F8450000}"/>
    <cellStyle name="Normal 117 3" xfId="14325" xr:uid="{00000000-0005-0000-0000-0000F9450000}"/>
    <cellStyle name="Normal 117 4" xfId="14326" xr:uid="{00000000-0005-0000-0000-0000FA450000}"/>
    <cellStyle name="Normal 118" xfId="14327" xr:uid="{00000000-0005-0000-0000-0000FB450000}"/>
    <cellStyle name="Normal 118 2" xfId="14328" xr:uid="{00000000-0005-0000-0000-0000FC450000}"/>
    <cellStyle name="Normal 118 2 2" xfId="14329" xr:uid="{00000000-0005-0000-0000-0000FD450000}"/>
    <cellStyle name="Normal 118 2 3" xfId="14330" xr:uid="{00000000-0005-0000-0000-0000FE450000}"/>
    <cellStyle name="Normal 118 3" xfId="14331" xr:uid="{00000000-0005-0000-0000-0000FF450000}"/>
    <cellStyle name="Normal 118 4" xfId="14332" xr:uid="{00000000-0005-0000-0000-000000460000}"/>
    <cellStyle name="Normal 119" xfId="14333" xr:uid="{00000000-0005-0000-0000-000001460000}"/>
    <cellStyle name="Normal 119 2" xfId="14334" xr:uid="{00000000-0005-0000-0000-000002460000}"/>
    <cellStyle name="Normal 119 2 2" xfId="14335" xr:uid="{00000000-0005-0000-0000-000003460000}"/>
    <cellStyle name="Normal 119 2 3" xfId="14336" xr:uid="{00000000-0005-0000-0000-000004460000}"/>
    <cellStyle name="Normal 119 3" xfId="14337" xr:uid="{00000000-0005-0000-0000-000005460000}"/>
    <cellStyle name="Normal 119 4" xfId="14338" xr:uid="{00000000-0005-0000-0000-000006460000}"/>
    <cellStyle name="Normal 12" xfId="14339" xr:uid="{00000000-0005-0000-0000-000007460000}"/>
    <cellStyle name="Normal 12 10" xfId="14340" xr:uid="{00000000-0005-0000-0000-000008460000}"/>
    <cellStyle name="Normal 12 11" xfId="14341" xr:uid="{00000000-0005-0000-0000-000009460000}"/>
    <cellStyle name="Normal 12 2" xfId="14342" xr:uid="{00000000-0005-0000-0000-00000A460000}"/>
    <cellStyle name="Normal 12 2 2" xfId="14343" xr:uid="{00000000-0005-0000-0000-00000B460000}"/>
    <cellStyle name="Normal 12 2 2 2" xfId="14344" xr:uid="{00000000-0005-0000-0000-00000C460000}"/>
    <cellStyle name="Normal 12 2 2 2 2" xfId="14345" xr:uid="{00000000-0005-0000-0000-00000D460000}"/>
    <cellStyle name="Normal 12 2 2 2 3" xfId="14346" xr:uid="{00000000-0005-0000-0000-00000E460000}"/>
    <cellStyle name="Normal 12 2 2 3" xfId="14347" xr:uid="{00000000-0005-0000-0000-00000F460000}"/>
    <cellStyle name="Normal 12 2 2 4" xfId="14348" xr:uid="{00000000-0005-0000-0000-000010460000}"/>
    <cellStyle name="Normal 12 2 3" xfId="14349" xr:uid="{00000000-0005-0000-0000-000011460000}"/>
    <cellStyle name="Normal 12 2 3 2" xfId="14350" xr:uid="{00000000-0005-0000-0000-000012460000}"/>
    <cellStyle name="Normal 12 2 3 3" xfId="14351" xr:uid="{00000000-0005-0000-0000-000013460000}"/>
    <cellStyle name="Normal 12 2 4" xfId="14352" xr:uid="{00000000-0005-0000-0000-000014460000}"/>
    <cellStyle name="Normal 12 2 5" xfId="14353" xr:uid="{00000000-0005-0000-0000-000015460000}"/>
    <cellStyle name="Normal 12 3" xfId="14354" xr:uid="{00000000-0005-0000-0000-000016460000}"/>
    <cellStyle name="Normal 12 3 2" xfId="14355" xr:uid="{00000000-0005-0000-0000-000017460000}"/>
    <cellStyle name="Normal 12 3 2 2" xfId="14356" xr:uid="{00000000-0005-0000-0000-000018460000}"/>
    <cellStyle name="Normal 12 3 2 3" xfId="14357" xr:uid="{00000000-0005-0000-0000-000019460000}"/>
    <cellStyle name="Normal 12 3 3" xfId="14358" xr:uid="{00000000-0005-0000-0000-00001A460000}"/>
    <cellStyle name="Normal 12 3 4" xfId="14359" xr:uid="{00000000-0005-0000-0000-00001B460000}"/>
    <cellStyle name="Normal 12 3 5" xfId="14360" xr:uid="{00000000-0005-0000-0000-00001C460000}"/>
    <cellStyle name="Normal 12 3 6" xfId="14361" xr:uid="{00000000-0005-0000-0000-00001D460000}"/>
    <cellStyle name="Normal 12 4" xfId="14362" xr:uid="{00000000-0005-0000-0000-00001E460000}"/>
    <cellStyle name="Normal 12 4 2" xfId="14363" xr:uid="{00000000-0005-0000-0000-00001F460000}"/>
    <cellStyle name="Normal 12 4 2 2" xfId="14364" xr:uid="{00000000-0005-0000-0000-000020460000}"/>
    <cellStyle name="Normal 12 4 2 3" xfId="14365" xr:uid="{00000000-0005-0000-0000-000021460000}"/>
    <cellStyle name="Normal 12 4 3" xfId="14366" xr:uid="{00000000-0005-0000-0000-000022460000}"/>
    <cellStyle name="Normal 12 4 4" xfId="14367" xr:uid="{00000000-0005-0000-0000-000023460000}"/>
    <cellStyle name="Normal 12 5" xfId="14368" xr:uid="{00000000-0005-0000-0000-000024460000}"/>
    <cellStyle name="Normal 12 5 2" xfId="14369" xr:uid="{00000000-0005-0000-0000-000025460000}"/>
    <cellStyle name="Normal 12 5 2 2" xfId="47930" xr:uid="{00000000-0005-0000-0000-000026460000}"/>
    <cellStyle name="Normal 12 5 3" xfId="14370" xr:uid="{00000000-0005-0000-0000-000027460000}"/>
    <cellStyle name="Normal 12 6" xfId="14371" xr:uid="{00000000-0005-0000-0000-000028460000}"/>
    <cellStyle name="Normal 12 6 2" xfId="14372" xr:uid="{00000000-0005-0000-0000-000029460000}"/>
    <cellStyle name="Normal 12 6 3" xfId="14373" xr:uid="{00000000-0005-0000-0000-00002A460000}"/>
    <cellStyle name="Normal 12 7" xfId="14374" xr:uid="{00000000-0005-0000-0000-00002B460000}"/>
    <cellStyle name="Normal 12 7 2" xfId="14375" xr:uid="{00000000-0005-0000-0000-00002C460000}"/>
    <cellStyle name="Normal 12 7 3" xfId="14376" xr:uid="{00000000-0005-0000-0000-00002D460000}"/>
    <cellStyle name="Normal 12 8" xfId="14377" xr:uid="{00000000-0005-0000-0000-00002E460000}"/>
    <cellStyle name="Normal 12 9" xfId="14378" xr:uid="{00000000-0005-0000-0000-00002F460000}"/>
    <cellStyle name="Normal 120" xfId="14379" xr:uid="{00000000-0005-0000-0000-000030460000}"/>
    <cellStyle name="Normal 120 2" xfId="14380" xr:uid="{00000000-0005-0000-0000-000031460000}"/>
    <cellStyle name="Normal 120 2 2" xfId="14381" xr:uid="{00000000-0005-0000-0000-000032460000}"/>
    <cellStyle name="Normal 120 2 3" xfId="14382" xr:uid="{00000000-0005-0000-0000-000033460000}"/>
    <cellStyle name="Normal 120 3" xfId="14383" xr:uid="{00000000-0005-0000-0000-000034460000}"/>
    <cellStyle name="Normal 120 4" xfId="14384" xr:uid="{00000000-0005-0000-0000-000035460000}"/>
    <cellStyle name="Normal 121" xfId="14385" xr:uid="{00000000-0005-0000-0000-000036460000}"/>
    <cellStyle name="Normal 121 2" xfId="14386" xr:uid="{00000000-0005-0000-0000-000037460000}"/>
    <cellStyle name="Normal 121 2 2" xfId="14387" xr:uid="{00000000-0005-0000-0000-000038460000}"/>
    <cellStyle name="Normal 121 2 3" xfId="14388" xr:uid="{00000000-0005-0000-0000-000039460000}"/>
    <cellStyle name="Normal 121 3" xfId="14389" xr:uid="{00000000-0005-0000-0000-00003A460000}"/>
    <cellStyle name="Normal 121 4" xfId="14390" xr:uid="{00000000-0005-0000-0000-00003B460000}"/>
    <cellStyle name="Normal 122" xfId="14391" xr:uid="{00000000-0005-0000-0000-00003C460000}"/>
    <cellStyle name="Normal 122 2" xfId="14392" xr:uid="{00000000-0005-0000-0000-00003D460000}"/>
    <cellStyle name="Normal 122 2 2" xfId="14393" xr:uid="{00000000-0005-0000-0000-00003E460000}"/>
    <cellStyle name="Normal 122 2 3" xfId="14394" xr:uid="{00000000-0005-0000-0000-00003F460000}"/>
    <cellStyle name="Normal 122 3" xfId="14395" xr:uid="{00000000-0005-0000-0000-000040460000}"/>
    <cellStyle name="Normal 122 4" xfId="14396" xr:uid="{00000000-0005-0000-0000-000041460000}"/>
    <cellStyle name="Normal 123" xfId="14397" xr:uid="{00000000-0005-0000-0000-000042460000}"/>
    <cellStyle name="Normal 123 2" xfId="14398" xr:uid="{00000000-0005-0000-0000-000043460000}"/>
    <cellStyle name="Normal 123 2 2" xfId="14399" xr:uid="{00000000-0005-0000-0000-000044460000}"/>
    <cellStyle name="Normal 123 2 3" xfId="14400" xr:uid="{00000000-0005-0000-0000-000045460000}"/>
    <cellStyle name="Normal 123 3" xfId="14401" xr:uid="{00000000-0005-0000-0000-000046460000}"/>
    <cellStyle name="Normal 123 4" xfId="14402" xr:uid="{00000000-0005-0000-0000-000047460000}"/>
    <cellStyle name="Normal 124" xfId="14403" xr:uid="{00000000-0005-0000-0000-000048460000}"/>
    <cellStyle name="Normal 124 2" xfId="14404" xr:uid="{00000000-0005-0000-0000-000049460000}"/>
    <cellStyle name="Normal 124 2 2" xfId="14405" xr:uid="{00000000-0005-0000-0000-00004A460000}"/>
    <cellStyle name="Normal 124 2 3" xfId="14406" xr:uid="{00000000-0005-0000-0000-00004B460000}"/>
    <cellStyle name="Normal 124 3" xfId="14407" xr:uid="{00000000-0005-0000-0000-00004C460000}"/>
    <cellStyle name="Normal 124 4" xfId="14408" xr:uid="{00000000-0005-0000-0000-00004D460000}"/>
    <cellStyle name="Normal 125" xfId="14409" xr:uid="{00000000-0005-0000-0000-00004E460000}"/>
    <cellStyle name="Normal 125 2" xfId="14410" xr:uid="{00000000-0005-0000-0000-00004F460000}"/>
    <cellStyle name="Normal 125 2 2" xfId="14411" xr:uid="{00000000-0005-0000-0000-000050460000}"/>
    <cellStyle name="Normal 125 2 3" xfId="14412" xr:uid="{00000000-0005-0000-0000-000051460000}"/>
    <cellStyle name="Normal 125 3" xfId="14413" xr:uid="{00000000-0005-0000-0000-000052460000}"/>
    <cellStyle name="Normal 125 4" xfId="14414" xr:uid="{00000000-0005-0000-0000-000053460000}"/>
    <cellStyle name="Normal 126" xfId="14415" xr:uid="{00000000-0005-0000-0000-000054460000}"/>
    <cellStyle name="Normal 126 2" xfId="14416" xr:uid="{00000000-0005-0000-0000-000055460000}"/>
    <cellStyle name="Normal 126 2 2" xfId="14417" xr:uid="{00000000-0005-0000-0000-000056460000}"/>
    <cellStyle name="Normal 126 2 3" xfId="14418" xr:uid="{00000000-0005-0000-0000-000057460000}"/>
    <cellStyle name="Normal 126 3" xfId="14419" xr:uid="{00000000-0005-0000-0000-000058460000}"/>
    <cellStyle name="Normal 126 4" xfId="14420" xr:uid="{00000000-0005-0000-0000-000059460000}"/>
    <cellStyle name="Normal 127" xfId="14421" xr:uid="{00000000-0005-0000-0000-00005A460000}"/>
    <cellStyle name="Normal 127 2" xfId="14422" xr:uid="{00000000-0005-0000-0000-00005B460000}"/>
    <cellStyle name="Normal 127 2 2" xfId="14423" xr:uid="{00000000-0005-0000-0000-00005C460000}"/>
    <cellStyle name="Normal 127 2 3" xfId="14424" xr:uid="{00000000-0005-0000-0000-00005D460000}"/>
    <cellStyle name="Normal 127 3" xfId="14425" xr:uid="{00000000-0005-0000-0000-00005E460000}"/>
    <cellStyle name="Normal 127 4" xfId="14426" xr:uid="{00000000-0005-0000-0000-00005F460000}"/>
    <cellStyle name="Normal 128" xfId="14427" xr:uid="{00000000-0005-0000-0000-000060460000}"/>
    <cellStyle name="Normal 128 2" xfId="14428" xr:uid="{00000000-0005-0000-0000-000061460000}"/>
    <cellStyle name="Normal 128 2 2" xfId="14429" xr:uid="{00000000-0005-0000-0000-000062460000}"/>
    <cellStyle name="Normal 128 2 3" xfId="14430" xr:uid="{00000000-0005-0000-0000-000063460000}"/>
    <cellStyle name="Normal 128 3" xfId="14431" xr:uid="{00000000-0005-0000-0000-000064460000}"/>
    <cellStyle name="Normal 128 4" xfId="14432" xr:uid="{00000000-0005-0000-0000-000065460000}"/>
    <cellStyle name="Normal 129" xfId="14433" xr:uid="{00000000-0005-0000-0000-000066460000}"/>
    <cellStyle name="Normal 129 2" xfId="14434" xr:uid="{00000000-0005-0000-0000-000067460000}"/>
    <cellStyle name="Normal 129 2 2" xfId="14435" xr:uid="{00000000-0005-0000-0000-000068460000}"/>
    <cellStyle name="Normal 129 2 3" xfId="14436" xr:uid="{00000000-0005-0000-0000-000069460000}"/>
    <cellStyle name="Normal 129 3" xfId="14437" xr:uid="{00000000-0005-0000-0000-00006A460000}"/>
    <cellStyle name="Normal 129 4" xfId="14438" xr:uid="{00000000-0005-0000-0000-00006B460000}"/>
    <cellStyle name="Normal 13" xfId="14439" xr:uid="{00000000-0005-0000-0000-00006C460000}"/>
    <cellStyle name="Normal 13 10" xfId="14440" xr:uid="{00000000-0005-0000-0000-00006D460000}"/>
    <cellStyle name="Normal 13 2" xfId="14441" xr:uid="{00000000-0005-0000-0000-00006E460000}"/>
    <cellStyle name="Normal 13 2 2" xfId="14442" xr:uid="{00000000-0005-0000-0000-00006F460000}"/>
    <cellStyle name="Normal 13 2 2 2" xfId="14443" xr:uid="{00000000-0005-0000-0000-000070460000}"/>
    <cellStyle name="Normal 13 2 2 2 2" xfId="14444" xr:uid="{00000000-0005-0000-0000-000071460000}"/>
    <cellStyle name="Normal 13 2 2 2 3" xfId="14445" xr:uid="{00000000-0005-0000-0000-000072460000}"/>
    <cellStyle name="Normal 13 2 2 3" xfId="14446" xr:uid="{00000000-0005-0000-0000-000073460000}"/>
    <cellStyle name="Normal 13 2 2 4" xfId="14447" xr:uid="{00000000-0005-0000-0000-000074460000}"/>
    <cellStyle name="Normal 13 2 3" xfId="14448" xr:uid="{00000000-0005-0000-0000-000075460000}"/>
    <cellStyle name="Normal 13 2 3 2" xfId="14449" xr:uid="{00000000-0005-0000-0000-000076460000}"/>
    <cellStyle name="Normal 13 2 3 3" xfId="14450" xr:uid="{00000000-0005-0000-0000-000077460000}"/>
    <cellStyle name="Normal 13 2 4" xfId="14451" xr:uid="{00000000-0005-0000-0000-000078460000}"/>
    <cellStyle name="Normal 13 2 5" xfId="14452" xr:uid="{00000000-0005-0000-0000-000079460000}"/>
    <cellStyle name="Normal 13 3" xfId="14453" xr:uid="{00000000-0005-0000-0000-00007A460000}"/>
    <cellStyle name="Normal 13 3 2" xfId="14454" xr:uid="{00000000-0005-0000-0000-00007B460000}"/>
    <cellStyle name="Normal 13 3 2 2" xfId="14455" xr:uid="{00000000-0005-0000-0000-00007C460000}"/>
    <cellStyle name="Normal 13 3 2 3" xfId="14456" xr:uid="{00000000-0005-0000-0000-00007D460000}"/>
    <cellStyle name="Normal 13 3 3" xfId="14457" xr:uid="{00000000-0005-0000-0000-00007E460000}"/>
    <cellStyle name="Normal 13 3 4" xfId="14458" xr:uid="{00000000-0005-0000-0000-00007F460000}"/>
    <cellStyle name="Normal 13 4" xfId="14459" xr:uid="{00000000-0005-0000-0000-000080460000}"/>
    <cellStyle name="Normal 13 4 2" xfId="14460" xr:uid="{00000000-0005-0000-0000-000081460000}"/>
    <cellStyle name="Normal 13 4 2 2" xfId="14461" xr:uid="{00000000-0005-0000-0000-000082460000}"/>
    <cellStyle name="Normal 13 4 2 3" xfId="14462" xr:uid="{00000000-0005-0000-0000-000083460000}"/>
    <cellStyle name="Normal 13 4 3" xfId="14463" xr:uid="{00000000-0005-0000-0000-000084460000}"/>
    <cellStyle name="Normal 13 4 4" xfId="14464" xr:uid="{00000000-0005-0000-0000-000085460000}"/>
    <cellStyle name="Normal 13 5" xfId="14465" xr:uid="{00000000-0005-0000-0000-000086460000}"/>
    <cellStyle name="Normal 13 5 2" xfId="14466" xr:uid="{00000000-0005-0000-0000-000087460000}"/>
    <cellStyle name="Normal 13 5 2 2" xfId="47931" xr:uid="{00000000-0005-0000-0000-000088460000}"/>
    <cellStyle name="Normal 13 5 3" xfId="14467" xr:uid="{00000000-0005-0000-0000-000089460000}"/>
    <cellStyle name="Normal 13 6" xfId="14468" xr:uid="{00000000-0005-0000-0000-00008A460000}"/>
    <cellStyle name="Normal 13 6 2" xfId="14469" xr:uid="{00000000-0005-0000-0000-00008B460000}"/>
    <cellStyle name="Normal 13 6 3" xfId="14470" xr:uid="{00000000-0005-0000-0000-00008C460000}"/>
    <cellStyle name="Normal 13 7" xfId="14471" xr:uid="{00000000-0005-0000-0000-00008D460000}"/>
    <cellStyle name="Normal 13 7 2" xfId="14472" xr:uid="{00000000-0005-0000-0000-00008E460000}"/>
    <cellStyle name="Normal 13 7 3" xfId="14473" xr:uid="{00000000-0005-0000-0000-00008F460000}"/>
    <cellStyle name="Normal 13 8" xfId="14474" xr:uid="{00000000-0005-0000-0000-000090460000}"/>
    <cellStyle name="Normal 13 9" xfId="14475" xr:uid="{00000000-0005-0000-0000-000091460000}"/>
    <cellStyle name="Normal 130" xfId="14476" xr:uid="{00000000-0005-0000-0000-000092460000}"/>
    <cellStyle name="Normal 130 2" xfId="14477" xr:uid="{00000000-0005-0000-0000-000093460000}"/>
    <cellStyle name="Normal 130 2 2" xfId="14478" xr:uid="{00000000-0005-0000-0000-000094460000}"/>
    <cellStyle name="Normal 130 2 3" xfId="14479" xr:uid="{00000000-0005-0000-0000-000095460000}"/>
    <cellStyle name="Normal 130 3" xfId="14480" xr:uid="{00000000-0005-0000-0000-000096460000}"/>
    <cellStyle name="Normal 130 4" xfId="14481" xr:uid="{00000000-0005-0000-0000-000097460000}"/>
    <cellStyle name="Normal 131" xfId="14482" xr:uid="{00000000-0005-0000-0000-000098460000}"/>
    <cellStyle name="Normal 131 2" xfId="14483" xr:uid="{00000000-0005-0000-0000-000099460000}"/>
    <cellStyle name="Normal 131 2 2" xfId="14484" xr:uid="{00000000-0005-0000-0000-00009A460000}"/>
    <cellStyle name="Normal 131 2 2 10" xfId="47932" xr:uid="{00000000-0005-0000-0000-00009B460000}"/>
    <cellStyle name="Normal 131 2 2 10 2" xfId="47933" xr:uid="{00000000-0005-0000-0000-00009C460000}"/>
    <cellStyle name="Normal 131 2 2 10 2 2" xfId="47934" xr:uid="{00000000-0005-0000-0000-00009D460000}"/>
    <cellStyle name="Normal 131 2 2 10 3" xfId="47935" xr:uid="{00000000-0005-0000-0000-00009E460000}"/>
    <cellStyle name="Normal 131 2 2 10 4" xfId="47936" xr:uid="{00000000-0005-0000-0000-00009F460000}"/>
    <cellStyle name="Normal 131 2 2 10 5" xfId="47937" xr:uid="{00000000-0005-0000-0000-0000A0460000}"/>
    <cellStyle name="Normal 131 2 2 11" xfId="47938" xr:uid="{00000000-0005-0000-0000-0000A1460000}"/>
    <cellStyle name="Normal 131 2 2 11 2" xfId="47939" xr:uid="{00000000-0005-0000-0000-0000A2460000}"/>
    <cellStyle name="Normal 131 2 2 12" xfId="47940" xr:uid="{00000000-0005-0000-0000-0000A3460000}"/>
    <cellStyle name="Normal 131 2 2 12 2" xfId="47941" xr:uid="{00000000-0005-0000-0000-0000A4460000}"/>
    <cellStyle name="Normal 131 2 2 13" xfId="47942" xr:uid="{00000000-0005-0000-0000-0000A5460000}"/>
    <cellStyle name="Normal 131 2 2 14" xfId="47943" xr:uid="{00000000-0005-0000-0000-0000A6460000}"/>
    <cellStyle name="Normal 131 2 2 15" xfId="47944" xr:uid="{00000000-0005-0000-0000-0000A7460000}"/>
    <cellStyle name="Normal 131 2 2 16" xfId="47945" xr:uid="{00000000-0005-0000-0000-0000A8460000}"/>
    <cellStyle name="Normal 131 2 2 2" xfId="14485" xr:uid="{00000000-0005-0000-0000-0000A9460000}"/>
    <cellStyle name="Normal 131 2 2 2 10" xfId="47946" xr:uid="{00000000-0005-0000-0000-0000AA460000}"/>
    <cellStyle name="Normal 131 2 2 2 10 2" xfId="47947" xr:uid="{00000000-0005-0000-0000-0000AB460000}"/>
    <cellStyle name="Normal 131 2 2 2 11" xfId="47948" xr:uid="{00000000-0005-0000-0000-0000AC460000}"/>
    <cellStyle name="Normal 131 2 2 2 11 2" xfId="47949" xr:uid="{00000000-0005-0000-0000-0000AD460000}"/>
    <cellStyle name="Normal 131 2 2 2 12" xfId="47950" xr:uid="{00000000-0005-0000-0000-0000AE460000}"/>
    <cellStyle name="Normal 131 2 2 2 13" xfId="47951" xr:uid="{00000000-0005-0000-0000-0000AF460000}"/>
    <cellStyle name="Normal 131 2 2 2 14" xfId="47952" xr:uid="{00000000-0005-0000-0000-0000B0460000}"/>
    <cellStyle name="Normal 131 2 2 2 15" xfId="47953" xr:uid="{00000000-0005-0000-0000-0000B1460000}"/>
    <cellStyle name="Normal 131 2 2 2 2" xfId="47954" xr:uid="{00000000-0005-0000-0000-0000B2460000}"/>
    <cellStyle name="Normal 131 2 2 2 3" xfId="47955" xr:uid="{00000000-0005-0000-0000-0000B3460000}"/>
    <cellStyle name="Normal 131 2 2 2 3 10" xfId="47956" xr:uid="{00000000-0005-0000-0000-0000B4460000}"/>
    <cellStyle name="Normal 131 2 2 2 3 11" xfId="47957" xr:uid="{00000000-0005-0000-0000-0000B5460000}"/>
    <cellStyle name="Normal 131 2 2 2 3 2" xfId="47958" xr:uid="{00000000-0005-0000-0000-0000B6460000}"/>
    <cellStyle name="Normal 131 2 2 2 3 2 2" xfId="47959" xr:uid="{00000000-0005-0000-0000-0000B7460000}"/>
    <cellStyle name="Normal 131 2 2 2 3 2 2 2" xfId="47960" xr:uid="{00000000-0005-0000-0000-0000B8460000}"/>
    <cellStyle name="Normal 131 2 2 2 3 2 2 2 2" xfId="47961" xr:uid="{00000000-0005-0000-0000-0000B9460000}"/>
    <cellStyle name="Normal 131 2 2 2 3 2 2 3" xfId="47962" xr:uid="{00000000-0005-0000-0000-0000BA460000}"/>
    <cellStyle name="Normal 131 2 2 2 3 2 2 3 2" xfId="47963" xr:uid="{00000000-0005-0000-0000-0000BB460000}"/>
    <cellStyle name="Normal 131 2 2 2 3 2 2 4" xfId="47964" xr:uid="{00000000-0005-0000-0000-0000BC460000}"/>
    <cellStyle name="Normal 131 2 2 2 3 2 2 5" xfId="47965" xr:uid="{00000000-0005-0000-0000-0000BD460000}"/>
    <cellStyle name="Normal 131 2 2 2 3 2 2 6" xfId="47966" xr:uid="{00000000-0005-0000-0000-0000BE460000}"/>
    <cellStyle name="Normal 131 2 2 2 3 2 2 7" xfId="47967" xr:uid="{00000000-0005-0000-0000-0000BF460000}"/>
    <cellStyle name="Normal 131 2 2 2 3 2 3" xfId="47968" xr:uid="{00000000-0005-0000-0000-0000C0460000}"/>
    <cellStyle name="Normal 131 2 2 2 3 2 3 2" xfId="47969" xr:uid="{00000000-0005-0000-0000-0000C1460000}"/>
    <cellStyle name="Normal 131 2 2 2 3 2 3 2 2" xfId="47970" xr:uid="{00000000-0005-0000-0000-0000C2460000}"/>
    <cellStyle name="Normal 131 2 2 2 3 2 3 3" xfId="47971" xr:uid="{00000000-0005-0000-0000-0000C3460000}"/>
    <cellStyle name="Normal 131 2 2 2 3 2 3 4" xfId="47972" xr:uid="{00000000-0005-0000-0000-0000C4460000}"/>
    <cellStyle name="Normal 131 2 2 2 3 2 3 5" xfId="47973" xr:uid="{00000000-0005-0000-0000-0000C5460000}"/>
    <cellStyle name="Normal 131 2 2 2 3 2 4" xfId="47974" xr:uid="{00000000-0005-0000-0000-0000C6460000}"/>
    <cellStyle name="Normal 131 2 2 2 3 2 4 2" xfId="47975" xr:uid="{00000000-0005-0000-0000-0000C7460000}"/>
    <cellStyle name="Normal 131 2 2 2 3 2 5" xfId="47976" xr:uid="{00000000-0005-0000-0000-0000C8460000}"/>
    <cellStyle name="Normal 131 2 2 2 3 2 5 2" xfId="47977" xr:uid="{00000000-0005-0000-0000-0000C9460000}"/>
    <cellStyle name="Normal 131 2 2 2 3 2 6" xfId="47978" xr:uid="{00000000-0005-0000-0000-0000CA460000}"/>
    <cellStyle name="Normal 131 2 2 2 3 2 7" xfId="47979" xr:uid="{00000000-0005-0000-0000-0000CB460000}"/>
    <cellStyle name="Normal 131 2 2 2 3 2 8" xfId="47980" xr:uid="{00000000-0005-0000-0000-0000CC460000}"/>
    <cellStyle name="Normal 131 2 2 2 3 2 9" xfId="47981" xr:uid="{00000000-0005-0000-0000-0000CD460000}"/>
    <cellStyle name="Normal 131 2 2 2 3 3" xfId="47982" xr:uid="{00000000-0005-0000-0000-0000CE460000}"/>
    <cellStyle name="Normal 131 2 2 2 3 3 2" xfId="47983" xr:uid="{00000000-0005-0000-0000-0000CF460000}"/>
    <cellStyle name="Normal 131 2 2 2 3 3 2 2" xfId="47984" xr:uid="{00000000-0005-0000-0000-0000D0460000}"/>
    <cellStyle name="Normal 131 2 2 2 3 3 2 2 2" xfId="47985" xr:uid="{00000000-0005-0000-0000-0000D1460000}"/>
    <cellStyle name="Normal 131 2 2 2 3 3 2 3" xfId="47986" xr:uid="{00000000-0005-0000-0000-0000D2460000}"/>
    <cellStyle name="Normal 131 2 2 2 3 3 2 4" xfId="47987" xr:uid="{00000000-0005-0000-0000-0000D3460000}"/>
    <cellStyle name="Normal 131 2 2 2 3 3 2 5" xfId="47988" xr:uid="{00000000-0005-0000-0000-0000D4460000}"/>
    <cellStyle name="Normal 131 2 2 2 3 3 3" xfId="47989" xr:uid="{00000000-0005-0000-0000-0000D5460000}"/>
    <cellStyle name="Normal 131 2 2 2 3 3 3 2" xfId="47990" xr:uid="{00000000-0005-0000-0000-0000D6460000}"/>
    <cellStyle name="Normal 131 2 2 2 3 3 4" xfId="47991" xr:uid="{00000000-0005-0000-0000-0000D7460000}"/>
    <cellStyle name="Normal 131 2 2 2 3 3 4 2" xfId="47992" xr:uid="{00000000-0005-0000-0000-0000D8460000}"/>
    <cellStyle name="Normal 131 2 2 2 3 3 5" xfId="47993" xr:uid="{00000000-0005-0000-0000-0000D9460000}"/>
    <cellStyle name="Normal 131 2 2 2 3 3 6" xfId="47994" xr:uid="{00000000-0005-0000-0000-0000DA460000}"/>
    <cellStyle name="Normal 131 2 2 2 3 3 7" xfId="47995" xr:uid="{00000000-0005-0000-0000-0000DB460000}"/>
    <cellStyle name="Normal 131 2 2 2 3 3 8" xfId="47996" xr:uid="{00000000-0005-0000-0000-0000DC460000}"/>
    <cellStyle name="Normal 131 2 2 2 3 4" xfId="47997" xr:uid="{00000000-0005-0000-0000-0000DD460000}"/>
    <cellStyle name="Normal 131 2 2 2 3 4 2" xfId="47998" xr:uid="{00000000-0005-0000-0000-0000DE460000}"/>
    <cellStyle name="Normal 131 2 2 2 3 4 2 2" xfId="47999" xr:uid="{00000000-0005-0000-0000-0000DF460000}"/>
    <cellStyle name="Normal 131 2 2 2 3 4 3" xfId="48000" xr:uid="{00000000-0005-0000-0000-0000E0460000}"/>
    <cellStyle name="Normal 131 2 2 2 3 4 3 2" xfId="48001" xr:uid="{00000000-0005-0000-0000-0000E1460000}"/>
    <cellStyle name="Normal 131 2 2 2 3 4 4" xfId="48002" xr:uid="{00000000-0005-0000-0000-0000E2460000}"/>
    <cellStyle name="Normal 131 2 2 2 3 4 5" xfId="48003" xr:uid="{00000000-0005-0000-0000-0000E3460000}"/>
    <cellStyle name="Normal 131 2 2 2 3 4 6" xfId="48004" xr:uid="{00000000-0005-0000-0000-0000E4460000}"/>
    <cellStyle name="Normal 131 2 2 2 3 4 7" xfId="48005" xr:uid="{00000000-0005-0000-0000-0000E5460000}"/>
    <cellStyle name="Normal 131 2 2 2 3 5" xfId="48006" xr:uid="{00000000-0005-0000-0000-0000E6460000}"/>
    <cellStyle name="Normal 131 2 2 2 3 5 2" xfId="48007" xr:uid="{00000000-0005-0000-0000-0000E7460000}"/>
    <cellStyle name="Normal 131 2 2 2 3 5 2 2" xfId="48008" xr:uid="{00000000-0005-0000-0000-0000E8460000}"/>
    <cellStyle name="Normal 131 2 2 2 3 5 3" xfId="48009" xr:uid="{00000000-0005-0000-0000-0000E9460000}"/>
    <cellStyle name="Normal 131 2 2 2 3 5 4" xfId="48010" xr:uid="{00000000-0005-0000-0000-0000EA460000}"/>
    <cellStyle name="Normal 131 2 2 2 3 5 5" xfId="48011" xr:uid="{00000000-0005-0000-0000-0000EB460000}"/>
    <cellStyle name="Normal 131 2 2 2 3 6" xfId="48012" xr:uid="{00000000-0005-0000-0000-0000EC460000}"/>
    <cellStyle name="Normal 131 2 2 2 3 6 2" xfId="48013" xr:uid="{00000000-0005-0000-0000-0000ED460000}"/>
    <cellStyle name="Normal 131 2 2 2 3 7" xfId="48014" xr:uid="{00000000-0005-0000-0000-0000EE460000}"/>
    <cellStyle name="Normal 131 2 2 2 3 7 2" xfId="48015" xr:uid="{00000000-0005-0000-0000-0000EF460000}"/>
    <cellStyle name="Normal 131 2 2 2 3 8" xfId="48016" xr:uid="{00000000-0005-0000-0000-0000F0460000}"/>
    <cellStyle name="Normal 131 2 2 2 3 9" xfId="48017" xr:uid="{00000000-0005-0000-0000-0000F1460000}"/>
    <cellStyle name="Normal 131 2 2 2 4" xfId="48018" xr:uid="{00000000-0005-0000-0000-0000F2460000}"/>
    <cellStyle name="Normal 131 2 2 2 4 2" xfId="48019" xr:uid="{00000000-0005-0000-0000-0000F3460000}"/>
    <cellStyle name="Normal 131 2 2 2 4 2 2" xfId="48020" xr:uid="{00000000-0005-0000-0000-0000F4460000}"/>
    <cellStyle name="Normal 131 2 2 2 4 2 2 2" xfId="48021" xr:uid="{00000000-0005-0000-0000-0000F5460000}"/>
    <cellStyle name="Normal 131 2 2 2 4 2 3" xfId="48022" xr:uid="{00000000-0005-0000-0000-0000F6460000}"/>
    <cellStyle name="Normal 131 2 2 2 4 2 3 2" xfId="48023" xr:uid="{00000000-0005-0000-0000-0000F7460000}"/>
    <cellStyle name="Normal 131 2 2 2 4 2 4" xfId="48024" xr:uid="{00000000-0005-0000-0000-0000F8460000}"/>
    <cellStyle name="Normal 131 2 2 2 4 2 5" xfId="48025" xr:uid="{00000000-0005-0000-0000-0000F9460000}"/>
    <cellStyle name="Normal 131 2 2 2 4 2 6" xfId="48026" xr:uid="{00000000-0005-0000-0000-0000FA460000}"/>
    <cellStyle name="Normal 131 2 2 2 4 2 7" xfId="48027" xr:uid="{00000000-0005-0000-0000-0000FB460000}"/>
    <cellStyle name="Normal 131 2 2 2 4 3" xfId="48028" xr:uid="{00000000-0005-0000-0000-0000FC460000}"/>
    <cellStyle name="Normal 131 2 2 2 4 3 2" xfId="48029" xr:uid="{00000000-0005-0000-0000-0000FD460000}"/>
    <cellStyle name="Normal 131 2 2 2 4 3 2 2" xfId="48030" xr:uid="{00000000-0005-0000-0000-0000FE460000}"/>
    <cellStyle name="Normal 131 2 2 2 4 3 3" xfId="48031" xr:uid="{00000000-0005-0000-0000-0000FF460000}"/>
    <cellStyle name="Normal 131 2 2 2 4 3 4" xfId="48032" xr:uid="{00000000-0005-0000-0000-000000470000}"/>
    <cellStyle name="Normal 131 2 2 2 4 3 5" xfId="48033" xr:uid="{00000000-0005-0000-0000-000001470000}"/>
    <cellStyle name="Normal 131 2 2 2 4 4" xfId="48034" xr:uid="{00000000-0005-0000-0000-000002470000}"/>
    <cellStyle name="Normal 131 2 2 2 4 4 2" xfId="48035" xr:uid="{00000000-0005-0000-0000-000003470000}"/>
    <cellStyle name="Normal 131 2 2 2 4 5" xfId="48036" xr:uid="{00000000-0005-0000-0000-000004470000}"/>
    <cellStyle name="Normal 131 2 2 2 4 5 2" xfId="48037" xr:uid="{00000000-0005-0000-0000-000005470000}"/>
    <cellStyle name="Normal 131 2 2 2 4 6" xfId="48038" xr:uid="{00000000-0005-0000-0000-000006470000}"/>
    <cellStyle name="Normal 131 2 2 2 4 7" xfId="48039" xr:uid="{00000000-0005-0000-0000-000007470000}"/>
    <cellStyle name="Normal 131 2 2 2 4 8" xfId="48040" xr:uid="{00000000-0005-0000-0000-000008470000}"/>
    <cellStyle name="Normal 131 2 2 2 4 9" xfId="48041" xr:uid="{00000000-0005-0000-0000-000009470000}"/>
    <cellStyle name="Normal 131 2 2 2 5" xfId="48042" xr:uid="{00000000-0005-0000-0000-00000A470000}"/>
    <cellStyle name="Normal 131 2 2 2 5 2" xfId="48043" xr:uid="{00000000-0005-0000-0000-00000B470000}"/>
    <cellStyle name="Normal 131 2 2 2 5 2 2" xfId="48044" xr:uid="{00000000-0005-0000-0000-00000C470000}"/>
    <cellStyle name="Normal 131 2 2 2 5 2 2 2" xfId="48045" xr:uid="{00000000-0005-0000-0000-00000D470000}"/>
    <cellStyle name="Normal 131 2 2 2 5 2 3" xfId="48046" xr:uid="{00000000-0005-0000-0000-00000E470000}"/>
    <cellStyle name="Normal 131 2 2 2 5 2 3 2" xfId="48047" xr:uid="{00000000-0005-0000-0000-00000F470000}"/>
    <cellStyle name="Normal 131 2 2 2 5 2 4" xfId="48048" xr:uid="{00000000-0005-0000-0000-000010470000}"/>
    <cellStyle name="Normal 131 2 2 2 5 2 5" xfId="48049" xr:uid="{00000000-0005-0000-0000-000011470000}"/>
    <cellStyle name="Normal 131 2 2 2 5 2 6" xfId="48050" xr:uid="{00000000-0005-0000-0000-000012470000}"/>
    <cellStyle name="Normal 131 2 2 2 5 2 7" xfId="48051" xr:uid="{00000000-0005-0000-0000-000013470000}"/>
    <cellStyle name="Normal 131 2 2 2 5 3" xfId="48052" xr:uid="{00000000-0005-0000-0000-000014470000}"/>
    <cellStyle name="Normal 131 2 2 2 5 3 2" xfId="48053" xr:uid="{00000000-0005-0000-0000-000015470000}"/>
    <cellStyle name="Normal 131 2 2 2 5 3 2 2" xfId="48054" xr:uid="{00000000-0005-0000-0000-000016470000}"/>
    <cellStyle name="Normal 131 2 2 2 5 3 3" xfId="48055" xr:uid="{00000000-0005-0000-0000-000017470000}"/>
    <cellStyle name="Normal 131 2 2 2 5 3 4" xfId="48056" xr:uid="{00000000-0005-0000-0000-000018470000}"/>
    <cellStyle name="Normal 131 2 2 2 5 3 5" xfId="48057" xr:uid="{00000000-0005-0000-0000-000019470000}"/>
    <cellStyle name="Normal 131 2 2 2 5 4" xfId="48058" xr:uid="{00000000-0005-0000-0000-00001A470000}"/>
    <cellStyle name="Normal 131 2 2 2 5 4 2" xfId="48059" xr:uid="{00000000-0005-0000-0000-00001B470000}"/>
    <cellStyle name="Normal 131 2 2 2 5 5" xfId="48060" xr:uid="{00000000-0005-0000-0000-00001C470000}"/>
    <cellStyle name="Normal 131 2 2 2 5 5 2" xfId="48061" xr:uid="{00000000-0005-0000-0000-00001D470000}"/>
    <cellStyle name="Normal 131 2 2 2 5 6" xfId="48062" xr:uid="{00000000-0005-0000-0000-00001E470000}"/>
    <cellStyle name="Normal 131 2 2 2 5 7" xfId="48063" xr:uid="{00000000-0005-0000-0000-00001F470000}"/>
    <cellStyle name="Normal 131 2 2 2 5 8" xfId="48064" xr:uid="{00000000-0005-0000-0000-000020470000}"/>
    <cellStyle name="Normal 131 2 2 2 5 9" xfId="48065" xr:uid="{00000000-0005-0000-0000-000021470000}"/>
    <cellStyle name="Normal 131 2 2 2 6" xfId="48066" xr:uid="{00000000-0005-0000-0000-000022470000}"/>
    <cellStyle name="Normal 131 2 2 2 6 2" xfId="48067" xr:uid="{00000000-0005-0000-0000-000023470000}"/>
    <cellStyle name="Normal 131 2 2 2 6 2 2" xfId="48068" xr:uid="{00000000-0005-0000-0000-000024470000}"/>
    <cellStyle name="Normal 131 2 2 2 6 2 2 2" xfId="48069" xr:uid="{00000000-0005-0000-0000-000025470000}"/>
    <cellStyle name="Normal 131 2 2 2 6 2 3" xfId="48070" xr:uid="{00000000-0005-0000-0000-000026470000}"/>
    <cellStyle name="Normal 131 2 2 2 6 2 3 2" xfId="48071" xr:uid="{00000000-0005-0000-0000-000027470000}"/>
    <cellStyle name="Normal 131 2 2 2 6 2 4" xfId="48072" xr:uid="{00000000-0005-0000-0000-000028470000}"/>
    <cellStyle name="Normal 131 2 2 2 6 2 5" xfId="48073" xr:uid="{00000000-0005-0000-0000-000029470000}"/>
    <cellStyle name="Normal 131 2 2 2 6 2 6" xfId="48074" xr:uid="{00000000-0005-0000-0000-00002A470000}"/>
    <cellStyle name="Normal 131 2 2 2 6 2 7" xfId="48075" xr:uid="{00000000-0005-0000-0000-00002B470000}"/>
    <cellStyle name="Normal 131 2 2 2 6 3" xfId="48076" xr:uid="{00000000-0005-0000-0000-00002C470000}"/>
    <cellStyle name="Normal 131 2 2 2 6 3 2" xfId="48077" xr:uid="{00000000-0005-0000-0000-00002D470000}"/>
    <cellStyle name="Normal 131 2 2 2 6 3 2 2" xfId="48078" xr:uid="{00000000-0005-0000-0000-00002E470000}"/>
    <cellStyle name="Normal 131 2 2 2 6 3 3" xfId="48079" xr:uid="{00000000-0005-0000-0000-00002F470000}"/>
    <cellStyle name="Normal 131 2 2 2 6 3 4" xfId="48080" xr:uid="{00000000-0005-0000-0000-000030470000}"/>
    <cellStyle name="Normal 131 2 2 2 6 3 5" xfId="48081" xr:uid="{00000000-0005-0000-0000-000031470000}"/>
    <cellStyle name="Normal 131 2 2 2 6 4" xfId="48082" xr:uid="{00000000-0005-0000-0000-000032470000}"/>
    <cellStyle name="Normal 131 2 2 2 6 4 2" xfId="48083" xr:uid="{00000000-0005-0000-0000-000033470000}"/>
    <cellStyle name="Normal 131 2 2 2 6 5" xfId="48084" xr:uid="{00000000-0005-0000-0000-000034470000}"/>
    <cellStyle name="Normal 131 2 2 2 6 5 2" xfId="48085" xr:uid="{00000000-0005-0000-0000-000035470000}"/>
    <cellStyle name="Normal 131 2 2 2 6 6" xfId="48086" xr:uid="{00000000-0005-0000-0000-000036470000}"/>
    <cellStyle name="Normal 131 2 2 2 6 7" xfId="48087" xr:uid="{00000000-0005-0000-0000-000037470000}"/>
    <cellStyle name="Normal 131 2 2 2 6 8" xfId="48088" xr:uid="{00000000-0005-0000-0000-000038470000}"/>
    <cellStyle name="Normal 131 2 2 2 6 9" xfId="48089" xr:uid="{00000000-0005-0000-0000-000039470000}"/>
    <cellStyle name="Normal 131 2 2 2 7" xfId="48090" xr:uid="{00000000-0005-0000-0000-00003A470000}"/>
    <cellStyle name="Normal 131 2 2 2 7 2" xfId="48091" xr:uid="{00000000-0005-0000-0000-00003B470000}"/>
    <cellStyle name="Normal 131 2 2 2 7 2 2" xfId="48092" xr:uid="{00000000-0005-0000-0000-00003C470000}"/>
    <cellStyle name="Normal 131 2 2 2 7 2 2 2" xfId="48093" xr:uid="{00000000-0005-0000-0000-00003D470000}"/>
    <cellStyle name="Normal 131 2 2 2 7 2 3" xfId="48094" xr:uid="{00000000-0005-0000-0000-00003E470000}"/>
    <cellStyle name="Normal 131 2 2 2 7 2 4" xfId="48095" xr:uid="{00000000-0005-0000-0000-00003F470000}"/>
    <cellStyle name="Normal 131 2 2 2 7 2 5" xfId="48096" xr:uid="{00000000-0005-0000-0000-000040470000}"/>
    <cellStyle name="Normal 131 2 2 2 7 3" xfId="48097" xr:uid="{00000000-0005-0000-0000-000041470000}"/>
    <cellStyle name="Normal 131 2 2 2 7 3 2" xfId="48098" xr:uid="{00000000-0005-0000-0000-000042470000}"/>
    <cellStyle name="Normal 131 2 2 2 7 4" xfId="48099" xr:uid="{00000000-0005-0000-0000-000043470000}"/>
    <cellStyle name="Normal 131 2 2 2 7 4 2" xfId="48100" xr:uid="{00000000-0005-0000-0000-000044470000}"/>
    <cellStyle name="Normal 131 2 2 2 7 5" xfId="48101" xr:uid="{00000000-0005-0000-0000-000045470000}"/>
    <cellStyle name="Normal 131 2 2 2 7 6" xfId="48102" xr:uid="{00000000-0005-0000-0000-000046470000}"/>
    <cellStyle name="Normal 131 2 2 2 7 7" xfId="48103" xr:uid="{00000000-0005-0000-0000-000047470000}"/>
    <cellStyle name="Normal 131 2 2 2 7 8" xfId="48104" xr:uid="{00000000-0005-0000-0000-000048470000}"/>
    <cellStyle name="Normal 131 2 2 2 8" xfId="48105" xr:uid="{00000000-0005-0000-0000-000049470000}"/>
    <cellStyle name="Normal 131 2 2 2 8 2" xfId="48106" xr:uid="{00000000-0005-0000-0000-00004A470000}"/>
    <cellStyle name="Normal 131 2 2 2 8 2 2" xfId="48107" xr:uid="{00000000-0005-0000-0000-00004B470000}"/>
    <cellStyle name="Normal 131 2 2 2 8 3" xfId="48108" xr:uid="{00000000-0005-0000-0000-00004C470000}"/>
    <cellStyle name="Normal 131 2 2 2 8 3 2" xfId="48109" xr:uid="{00000000-0005-0000-0000-00004D470000}"/>
    <cellStyle name="Normal 131 2 2 2 8 4" xfId="48110" xr:uid="{00000000-0005-0000-0000-00004E470000}"/>
    <cellStyle name="Normal 131 2 2 2 8 5" xfId="48111" xr:uid="{00000000-0005-0000-0000-00004F470000}"/>
    <cellStyle name="Normal 131 2 2 2 8 6" xfId="48112" xr:uid="{00000000-0005-0000-0000-000050470000}"/>
    <cellStyle name="Normal 131 2 2 2 8 7" xfId="48113" xr:uid="{00000000-0005-0000-0000-000051470000}"/>
    <cellStyle name="Normal 131 2 2 2 9" xfId="48114" xr:uid="{00000000-0005-0000-0000-000052470000}"/>
    <cellStyle name="Normal 131 2 2 2 9 2" xfId="48115" xr:uid="{00000000-0005-0000-0000-000053470000}"/>
    <cellStyle name="Normal 131 2 2 2 9 2 2" xfId="48116" xr:uid="{00000000-0005-0000-0000-000054470000}"/>
    <cellStyle name="Normal 131 2 2 2 9 3" xfId="48117" xr:uid="{00000000-0005-0000-0000-000055470000}"/>
    <cellStyle name="Normal 131 2 2 2 9 4" xfId="48118" xr:uid="{00000000-0005-0000-0000-000056470000}"/>
    <cellStyle name="Normal 131 2 2 2 9 5" xfId="48119" xr:uid="{00000000-0005-0000-0000-000057470000}"/>
    <cellStyle name="Normal 131 2 2 3" xfId="14486" xr:uid="{00000000-0005-0000-0000-000058470000}"/>
    <cellStyle name="Normal 131 2 2 4" xfId="48120" xr:uid="{00000000-0005-0000-0000-000059470000}"/>
    <cellStyle name="Normal 131 2 2 4 10" xfId="48121" xr:uid="{00000000-0005-0000-0000-00005A470000}"/>
    <cellStyle name="Normal 131 2 2 4 11" xfId="48122" xr:uid="{00000000-0005-0000-0000-00005B470000}"/>
    <cellStyle name="Normal 131 2 2 4 2" xfId="48123" xr:uid="{00000000-0005-0000-0000-00005C470000}"/>
    <cellStyle name="Normal 131 2 2 4 2 2" xfId="48124" xr:uid="{00000000-0005-0000-0000-00005D470000}"/>
    <cellStyle name="Normal 131 2 2 4 2 2 2" xfId="48125" xr:uid="{00000000-0005-0000-0000-00005E470000}"/>
    <cellStyle name="Normal 131 2 2 4 2 2 2 2" xfId="48126" xr:uid="{00000000-0005-0000-0000-00005F470000}"/>
    <cellStyle name="Normal 131 2 2 4 2 2 3" xfId="48127" xr:uid="{00000000-0005-0000-0000-000060470000}"/>
    <cellStyle name="Normal 131 2 2 4 2 2 3 2" xfId="48128" xr:uid="{00000000-0005-0000-0000-000061470000}"/>
    <cellStyle name="Normal 131 2 2 4 2 2 4" xfId="48129" xr:uid="{00000000-0005-0000-0000-000062470000}"/>
    <cellStyle name="Normal 131 2 2 4 2 2 5" xfId="48130" xr:uid="{00000000-0005-0000-0000-000063470000}"/>
    <cellStyle name="Normal 131 2 2 4 2 2 6" xfId="48131" xr:uid="{00000000-0005-0000-0000-000064470000}"/>
    <cellStyle name="Normal 131 2 2 4 2 2 7" xfId="48132" xr:uid="{00000000-0005-0000-0000-000065470000}"/>
    <cellStyle name="Normal 131 2 2 4 2 3" xfId="48133" xr:uid="{00000000-0005-0000-0000-000066470000}"/>
    <cellStyle name="Normal 131 2 2 4 2 3 2" xfId="48134" xr:uid="{00000000-0005-0000-0000-000067470000}"/>
    <cellStyle name="Normal 131 2 2 4 2 3 2 2" xfId="48135" xr:uid="{00000000-0005-0000-0000-000068470000}"/>
    <cellStyle name="Normal 131 2 2 4 2 3 3" xfId="48136" xr:uid="{00000000-0005-0000-0000-000069470000}"/>
    <cellStyle name="Normal 131 2 2 4 2 3 4" xfId="48137" xr:uid="{00000000-0005-0000-0000-00006A470000}"/>
    <cellStyle name="Normal 131 2 2 4 2 3 5" xfId="48138" xr:uid="{00000000-0005-0000-0000-00006B470000}"/>
    <cellStyle name="Normal 131 2 2 4 2 4" xfId="48139" xr:uid="{00000000-0005-0000-0000-00006C470000}"/>
    <cellStyle name="Normal 131 2 2 4 2 4 2" xfId="48140" xr:uid="{00000000-0005-0000-0000-00006D470000}"/>
    <cellStyle name="Normal 131 2 2 4 2 5" xfId="48141" xr:uid="{00000000-0005-0000-0000-00006E470000}"/>
    <cellStyle name="Normal 131 2 2 4 2 5 2" xfId="48142" xr:uid="{00000000-0005-0000-0000-00006F470000}"/>
    <cellStyle name="Normal 131 2 2 4 2 6" xfId="48143" xr:uid="{00000000-0005-0000-0000-000070470000}"/>
    <cellStyle name="Normal 131 2 2 4 2 7" xfId="48144" xr:uid="{00000000-0005-0000-0000-000071470000}"/>
    <cellStyle name="Normal 131 2 2 4 2 8" xfId="48145" xr:uid="{00000000-0005-0000-0000-000072470000}"/>
    <cellStyle name="Normal 131 2 2 4 2 9" xfId="48146" xr:uid="{00000000-0005-0000-0000-000073470000}"/>
    <cellStyle name="Normal 131 2 2 4 3" xfId="48147" xr:uid="{00000000-0005-0000-0000-000074470000}"/>
    <cellStyle name="Normal 131 2 2 4 3 2" xfId="48148" xr:uid="{00000000-0005-0000-0000-000075470000}"/>
    <cellStyle name="Normal 131 2 2 4 3 2 2" xfId="48149" xr:uid="{00000000-0005-0000-0000-000076470000}"/>
    <cellStyle name="Normal 131 2 2 4 3 2 2 2" xfId="48150" xr:uid="{00000000-0005-0000-0000-000077470000}"/>
    <cellStyle name="Normal 131 2 2 4 3 2 3" xfId="48151" xr:uid="{00000000-0005-0000-0000-000078470000}"/>
    <cellStyle name="Normal 131 2 2 4 3 2 4" xfId="48152" xr:uid="{00000000-0005-0000-0000-000079470000}"/>
    <cellStyle name="Normal 131 2 2 4 3 2 5" xfId="48153" xr:uid="{00000000-0005-0000-0000-00007A470000}"/>
    <cellStyle name="Normal 131 2 2 4 3 3" xfId="48154" xr:uid="{00000000-0005-0000-0000-00007B470000}"/>
    <cellStyle name="Normal 131 2 2 4 3 3 2" xfId="48155" xr:uid="{00000000-0005-0000-0000-00007C470000}"/>
    <cellStyle name="Normal 131 2 2 4 3 4" xfId="48156" xr:uid="{00000000-0005-0000-0000-00007D470000}"/>
    <cellStyle name="Normal 131 2 2 4 3 4 2" xfId="48157" xr:uid="{00000000-0005-0000-0000-00007E470000}"/>
    <cellStyle name="Normal 131 2 2 4 3 5" xfId="48158" xr:uid="{00000000-0005-0000-0000-00007F470000}"/>
    <cellStyle name="Normal 131 2 2 4 3 6" xfId="48159" xr:uid="{00000000-0005-0000-0000-000080470000}"/>
    <cellStyle name="Normal 131 2 2 4 3 7" xfId="48160" xr:uid="{00000000-0005-0000-0000-000081470000}"/>
    <cellStyle name="Normal 131 2 2 4 3 8" xfId="48161" xr:uid="{00000000-0005-0000-0000-000082470000}"/>
    <cellStyle name="Normal 131 2 2 4 4" xfId="48162" xr:uid="{00000000-0005-0000-0000-000083470000}"/>
    <cellStyle name="Normal 131 2 2 4 4 2" xfId="48163" xr:uid="{00000000-0005-0000-0000-000084470000}"/>
    <cellStyle name="Normal 131 2 2 4 4 2 2" xfId="48164" xr:uid="{00000000-0005-0000-0000-000085470000}"/>
    <cellStyle name="Normal 131 2 2 4 4 3" xfId="48165" xr:uid="{00000000-0005-0000-0000-000086470000}"/>
    <cellStyle name="Normal 131 2 2 4 4 3 2" xfId="48166" xr:uid="{00000000-0005-0000-0000-000087470000}"/>
    <cellStyle name="Normal 131 2 2 4 4 4" xfId="48167" xr:uid="{00000000-0005-0000-0000-000088470000}"/>
    <cellStyle name="Normal 131 2 2 4 4 5" xfId="48168" xr:uid="{00000000-0005-0000-0000-000089470000}"/>
    <cellStyle name="Normal 131 2 2 4 4 6" xfId="48169" xr:uid="{00000000-0005-0000-0000-00008A470000}"/>
    <cellStyle name="Normal 131 2 2 4 4 7" xfId="48170" xr:uid="{00000000-0005-0000-0000-00008B470000}"/>
    <cellStyle name="Normal 131 2 2 4 5" xfId="48171" xr:uid="{00000000-0005-0000-0000-00008C470000}"/>
    <cellStyle name="Normal 131 2 2 4 5 2" xfId="48172" xr:uid="{00000000-0005-0000-0000-00008D470000}"/>
    <cellStyle name="Normal 131 2 2 4 5 2 2" xfId="48173" xr:uid="{00000000-0005-0000-0000-00008E470000}"/>
    <cellStyle name="Normal 131 2 2 4 5 3" xfId="48174" xr:uid="{00000000-0005-0000-0000-00008F470000}"/>
    <cellStyle name="Normal 131 2 2 4 5 4" xfId="48175" xr:uid="{00000000-0005-0000-0000-000090470000}"/>
    <cellStyle name="Normal 131 2 2 4 5 5" xfId="48176" xr:uid="{00000000-0005-0000-0000-000091470000}"/>
    <cellStyle name="Normal 131 2 2 4 6" xfId="48177" xr:uid="{00000000-0005-0000-0000-000092470000}"/>
    <cellStyle name="Normal 131 2 2 4 6 2" xfId="48178" xr:uid="{00000000-0005-0000-0000-000093470000}"/>
    <cellStyle name="Normal 131 2 2 4 7" xfId="48179" xr:uid="{00000000-0005-0000-0000-000094470000}"/>
    <cellStyle name="Normal 131 2 2 4 7 2" xfId="48180" xr:uid="{00000000-0005-0000-0000-000095470000}"/>
    <cellStyle name="Normal 131 2 2 4 8" xfId="48181" xr:uid="{00000000-0005-0000-0000-000096470000}"/>
    <cellStyle name="Normal 131 2 2 4 9" xfId="48182" xr:uid="{00000000-0005-0000-0000-000097470000}"/>
    <cellStyle name="Normal 131 2 2 5" xfId="48183" xr:uid="{00000000-0005-0000-0000-000098470000}"/>
    <cellStyle name="Normal 131 2 2 5 10" xfId="48184" xr:uid="{00000000-0005-0000-0000-000099470000}"/>
    <cellStyle name="Normal 131 2 2 5 2" xfId="48185" xr:uid="{00000000-0005-0000-0000-00009A470000}"/>
    <cellStyle name="Normal 131 2 2 5 2 2" xfId="48186" xr:uid="{00000000-0005-0000-0000-00009B470000}"/>
    <cellStyle name="Normal 131 2 2 5 2 2 2" xfId="48187" xr:uid="{00000000-0005-0000-0000-00009C470000}"/>
    <cellStyle name="Normal 131 2 2 5 2 2 2 2" xfId="48188" xr:uid="{00000000-0005-0000-0000-00009D470000}"/>
    <cellStyle name="Normal 131 2 2 5 2 2 3" xfId="48189" xr:uid="{00000000-0005-0000-0000-00009E470000}"/>
    <cellStyle name="Normal 131 2 2 5 2 2 4" xfId="48190" xr:uid="{00000000-0005-0000-0000-00009F470000}"/>
    <cellStyle name="Normal 131 2 2 5 2 2 5" xfId="48191" xr:uid="{00000000-0005-0000-0000-0000A0470000}"/>
    <cellStyle name="Normal 131 2 2 5 2 3" xfId="48192" xr:uid="{00000000-0005-0000-0000-0000A1470000}"/>
    <cellStyle name="Normal 131 2 2 5 2 3 2" xfId="48193" xr:uid="{00000000-0005-0000-0000-0000A2470000}"/>
    <cellStyle name="Normal 131 2 2 5 2 4" xfId="48194" xr:uid="{00000000-0005-0000-0000-0000A3470000}"/>
    <cellStyle name="Normal 131 2 2 5 2 4 2" xfId="48195" xr:uid="{00000000-0005-0000-0000-0000A4470000}"/>
    <cellStyle name="Normal 131 2 2 5 2 5" xfId="48196" xr:uid="{00000000-0005-0000-0000-0000A5470000}"/>
    <cellStyle name="Normal 131 2 2 5 2 6" xfId="48197" xr:uid="{00000000-0005-0000-0000-0000A6470000}"/>
    <cellStyle name="Normal 131 2 2 5 2 7" xfId="48198" xr:uid="{00000000-0005-0000-0000-0000A7470000}"/>
    <cellStyle name="Normal 131 2 2 5 2 8" xfId="48199" xr:uid="{00000000-0005-0000-0000-0000A8470000}"/>
    <cellStyle name="Normal 131 2 2 5 3" xfId="48200" xr:uid="{00000000-0005-0000-0000-0000A9470000}"/>
    <cellStyle name="Normal 131 2 2 5 3 2" xfId="48201" xr:uid="{00000000-0005-0000-0000-0000AA470000}"/>
    <cellStyle name="Normal 131 2 2 5 3 2 2" xfId="48202" xr:uid="{00000000-0005-0000-0000-0000AB470000}"/>
    <cellStyle name="Normal 131 2 2 5 3 3" xfId="48203" xr:uid="{00000000-0005-0000-0000-0000AC470000}"/>
    <cellStyle name="Normal 131 2 2 5 3 3 2" xfId="48204" xr:uid="{00000000-0005-0000-0000-0000AD470000}"/>
    <cellStyle name="Normal 131 2 2 5 3 4" xfId="48205" xr:uid="{00000000-0005-0000-0000-0000AE470000}"/>
    <cellStyle name="Normal 131 2 2 5 3 5" xfId="48206" xr:uid="{00000000-0005-0000-0000-0000AF470000}"/>
    <cellStyle name="Normal 131 2 2 5 3 6" xfId="48207" xr:uid="{00000000-0005-0000-0000-0000B0470000}"/>
    <cellStyle name="Normal 131 2 2 5 3 7" xfId="48208" xr:uid="{00000000-0005-0000-0000-0000B1470000}"/>
    <cellStyle name="Normal 131 2 2 5 4" xfId="48209" xr:uid="{00000000-0005-0000-0000-0000B2470000}"/>
    <cellStyle name="Normal 131 2 2 5 4 2" xfId="48210" xr:uid="{00000000-0005-0000-0000-0000B3470000}"/>
    <cellStyle name="Normal 131 2 2 5 4 2 2" xfId="48211" xr:uid="{00000000-0005-0000-0000-0000B4470000}"/>
    <cellStyle name="Normal 131 2 2 5 4 3" xfId="48212" xr:uid="{00000000-0005-0000-0000-0000B5470000}"/>
    <cellStyle name="Normal 131 2 2 5 4 4" xfId="48213" xr:uid="{00000000-0005-0000-0000-0000B6470000}"/>
    <cellStyle name="Normal 131 2 2 5 4 5" xfId="48214" xr:uid="{00000000-0005-0000-0000-0000B7470000}"/>
    <cellStyle name="Normal 131 2 2 5 5" xfId="48215" xr:uid="{00000000-0005-0000-0000-0000B8470000}"/>
    <cellStyle name="Normal 131 2 2 5 5 2" xfId="48216" xr:uid="{00000000-0005-0000-0000-0000B9470000}"/>
    <cellStyle name="Normal 131 2 2 5 6" xfId="48217" xr:uid="{00000000-0005-0000-0000-0000BA470000}"/>
    <cellStyle name="Normal 131 2 2 5 6 2" xfId="48218" xr:uid="{00000000-0005-0000-0000-0000BB470000}"/>
    <cellStyle name="Normal 131 2 2 5 7" xfId="48219" xr:uid="{00000000-0005-0000-0000-0000BC470000}"/>
    <cellStyle name="Normal 131 2 2 5 8" xfId="48220" xr:uid="{00000000-0005-0000-0000-0000BD470000}"/>
    <cellStyle name="Normal 131 2 2 5 9" xfId="48221" xr:uid="{00000000-0005-0000-0000-0000BE470000}"/>
    <cellStyle name="Normal 131 2 2 6" xfId="48222" xr:uid="{00000000-0005-0000-0000-0000BF470000}"/>
    <cellStyle name="Normal 131 2 2 6 10" xfId="48223" xr:uid="{00000000-0005-0000-0000-0000C0470000}"/>
    <cellStyle name="Normal 131 2 2 6 2" xfId="48224" xr:uid="{00000000-0005-0000-0000-0000C1470000}"/>
    <cellStyle name="Normal 131 2 2 6 2 2" xfId="48225" xr:uid="{00000000-0005-0000-0000-0000C2470000}"/>
    <cellStyle name="Normal 131 2 2 6 2 2 2" xfId="48226" xr:uid="{00000000-0005-0000-0000-0000C3470000}"/>
    <cellStyle name="Normal 131 2 2 6 2 2 2 2" xfId="48227" xr:uid="{00000000-0005-0000-0000-0000C4470000}"/>
    <cellStyle name="Normal 131 2 2 6 2 2 3" xfId="48228" xr:uid="{00000000-0005-0000-0000-0000C5470000}"/>
    <cellStyle name="Normal 131 2 2 6 2 2 4" xfId="48229" xr:uid="{00000000-0005-0000-0000-0000C6470000}"/>
    <cellStyle name="Normal 131 2 2 6 2 2 5" xfId="48230" xr:uid="{00000000-0005-0000-0000-0000C7470000}"/>
    <cellStyle name="Normal 131 2 2 6 2 3" xfId="48231" xr:uid="{00000000-0005-0000-0000-0000C8470000}"/>
    <cellStyle name="Normal 131 2 2 6 2 3 2" xfId="48232" xr:uid="{00000000-0005-0000-0000-0000C9470000}"/>
    <cellStyle name="Normal 131 2 2 6 2 4" xfId="48233" xr:uid="{00000000-0005-0000-0000-0000CA470000}"/>
    <cellStyle name="Normal 131 2 2 6 2 4 2" xfId="48234" xr:uid="{00000000-0005-0000-0000-0000CB470000}"/>
    <cellStyle name="Normal 131 2 2 6 2 5" xfId="48235" xr:uid="{00000000-0005-0000-0000-0000CC470000}"/>
    <cellStyle name="Normal 131 2 2 6 2 6" xfId="48236" xr:uid="{00000000-0005-0000-0000-0000CD470000}"/>
    <cellStyle name="Normal 131 2 2 6 2 7" xfId="48237" xr:uid="{00000000-0005-0000-0000-0000CE470000}"/>
    <cellStyle name="Normal 131 2 2 6 2 8" xfId="48238" xr:uid="{00000000-0005-0000-0000-0000CF470000}"/>
    <cellStyle name="Normal 131 2 2 6 3" xfId="48239" xr:uid="{00000000-0005-0000-0000-0000D0470000}"/>
    <cellStyle name="Normal 131 2 2 6 3 2" xfId="48240" xr:uid="{00000000-0005-0000-0000-0000D1470000}"/>
    <cellStyle name="Normal 131 2 2 6 3 2 2" xfId="48241" xr:uid="{00000000-0005-0000-0000-0000D2470000}"/>
    <cellStyle name="Normal 131 2 2 6 3 3" xfId="48242" xr:uid="{00000000-0005-0000-0000-0000D3470000}"/>
    <cellStyle name="Normal 131 2 2 6 3 3 2" xfId="48243" xr:uid="{00000000-0005-0000-0000-0000D4470000}"/>
    <cellStyle name="Normal 131 2 2 6 3 4" xfId="48244" xr:uid="{00000000-0005-0000-0000-0000D5470000}"/>
    <cellStyle name="Normal 131 2 2 6 3 5" xfId="48245" xr:uid="{00000000-0005-0000-0000-0000D6470000}"/>
    <cellStyle name="Normal 131 2 2 6 3 6" xfId="48246" xr:uid="{00000000-0005-0000-0000-0000D7470000}"/>
    <cellStyle name="Normal 131 2 2 6 3 7" xfId="48247" xr:uid="{00000000-0005-0000-0000-0000D8470000}"/>
    <cellStyle name="Normal 131 2 2 6 4" xfId="48248" xr:uid="{00000000-0005-0000-0000-0000D9470000}"/>
    <cellStyle name="Normal 131 2 2 6 4 2" xfId="48249" xr:uid="{00000000-0005-0000-0000-0000DA470000}"/>
    <cellStyle name="Normal 131 2 2 6 4 2 2" xfId="48250" xr:uid="{00000000-0005-0000-0000-0000DB470000}"/>
    <cellStyle name="Normal 131 2 2 6 4 3" xfId="48251" xr:uid="{00000000-0005-0000-0000-0000DC470000}"/>
    <cellStyle name="Normal 131 2 2 6 4 4" xfId="48252" xr:uid="{00000000-0005-0000-0000-0000DD470000}"/>
    <cellStyle name="Normal 131 2 2 6 4 5" xfId="48253" xr:uid="{00000000-0005-0000-0000-0000DE470000}"/>
    <cellStyle name="Normal 131 2 2 6 5" xfId="48254" xr:uid="{00000000-0005-0000-0000-0000DF470000}"/>
    <cellStyle name="Normal 131 2 2 6 5 2" xfId="48255" xr:uid="{00000000-0005-0000-0000-0000E0470000}"/>
    <cellStyle name="Normal 131 2 2 6 6" xfId="48256" xr:uid="{00000000-0005-0000-0000-0000E1470000}"/>
    <cellStyle name="Normal 131 2 2 6 6 2" xfId="48257" xr:uid="{00000000-0005-0000-0000-0000E2470000}"/>
    <cellStyle name="Normal 131 2 2 6 7" xfId="48258" xr:uid="{00000000-0005-0000-0000-0000E3470000}"/>
    <cellStyle name="Normal 131 2 2 6 8" xfId="48259" xr:uid="{00000000-0005-0000-0000-0000E4470000}"/>
    <cellStyle name="Normal 131 2 2 6 9" xfId="48260" xr:uid="{00000000-0005-0000-0000-0000E5470000}"/>
    <cellStyle name="Normal 131 2 2 7" xfId="48261" xr:uid="{00000000-0005-0000-0000-0000E6470000}"/>
    <cellStyle name="Normal 131 2 2 7 2" xfId="48262" xr:uid="{00000000-0005-0000-0000-0000E7470000}"/>
    <cellStyle name="Normal 131 2 2 7 2 2" xfId="48263" xr:uid="{00000000-0005-0000-0000-0000E8470000}"/>
    <cellStyle name="Normal 131 2 2 7 2 2 2" xfId="48264" xr:uid="{00000000-0005-0000-0000-0000E9470000}"/>
    <cellStyle name="Normal 131 2 2 7 2 3" xfId="48265" xr:uid="{00000000-0005-0000-0000-0000EA470000}"/>
    <cellStyle name="Normal 131 2 2 7 2 3 2" xfId="48266" xr:uid="{00000000-0005-0000-0000-0000EB470000}"/>
    <cellStyle name="Normal 131 2 2 7 2 4" xfId="48267" xr:uid="{00000000-0005-0000-0000-0000EC470000}"/>
    <cellStyle name="Normal 131 2 2 7 2 5" xfId="48268" xr:uid="{00000000-0005-0000-0000-0000ED470000}"/>
    <cellStyle name="Normal 131 2 2 7 2 6" xfId="48269" xr:uid="{00000000-0005-0000-0000-0000EE470000}"/>
    <cellStyle name="Normal 131 2 2 7 2 7" xfId="48270" xr:uid="{00000000-0005-0000-0000-0000EF470000}"/>
    <cellStyle name="Normal 131 2 2 7 3" xfId="48271" xr:uid="{00000000-0005-0000-0000-0000F0470000}"/>
    <cellStyle name="Normal 131 2 2 7 3 2" xfId="48272" xr:uid="{00000000-0005-0000-0000-0000F1470000}"/>
    <cellStyle name="Normal 131 2 2 7 3 2 2" xfId="48273" xr:uid="{00000000-0005-0000-0000-0000F2470000}"/>
    <cellStyle name="Normal 131 2 2 7 3 3" xfId="48274" xr:uid="{00000000-0005-0000-0000-0000F3470000}"/>
    <cellStyle name="Normal 131 2 2 7 3 4" xfId="48275" xr:uid="{00000000-0005-0000-0000-0000F4470000}"/>
    <cellStyle name="Normal 131 2 2 7 3 5" xfId="48276" xr:uid="{00000000-0005-0000-0000-0000F5470000}"/>
    <cellStyle name="Normal 131 2 2 7 4" xfId="48277" xr:uid="{00000000-0005-0000-0000-0000F6470000}"/>
    <cellStyle name="Normal 131 2 2 7 4 2" xfId="48278" xr:uid="{00000000-0005-0000-0000-0000F7470000}"/>
    <cellStyle name="Normal 131 2 2 7 5" xfId="48279" xr:uid="{00000000-0005-0000-0000-0000F8470000}"/>
    <cellStyle name="Normal 131 2 2 7 5 2" xfId="48280" xr:uid="{00000000-0005-0000-0000-0000F9470000}"/>
    <cellStyle name="Normal 131 2 2 7 6" xfId="48281" xr:uid="{00000000-0005-0000-0000-0000FA470000}"/>
    <cellStyle name="Normal 131 2 2 7 7" xfId="48282" xr:uid="{00000000-0005-0000-0000-0000FB470000}"/>
    <cellStyle name="Normal 131 2 2 7 8" xfId="48283" xr:uid="{00000000-0005-0000-0000-0000FC470000}"/>
    <cellStyle name="Normal 131 2 2 7 9" xfId="48284" xr:uid="{00000000-0005-0000-0000-0000FD470000}"/>
    <cellStyle name="Normal 131 2 2 8" xfId="48285" xr:uid="{00000000-0005-0000-0000-0000FE470000}"/>
    <cellStyle name="Normal 131 2 2 8 2" xfId="48286" xr:uid="{00000000-0005-0000-0000-0000FF470000}"/>
    <cellStyle name="Normal 131 2 2 8 2 2" xfId="48287" xr:uid="{00000000-0005-0000-0000-000000480000}"/>
    <cellStyle name="Normal 131 2 2 8 2 2 2" xfId="48288" xr:uid="{00000000-0005-0000-0000-000001480000}"/>
    <cellStyle name="Normal 131 2 2 8 2 3" xfId="48289" xr:uid="{00000000-0005-0000-0000-000002480000}"/>
    <cellStyle name="Normal 131 2 2 8 2 4" xfId="48290" xr:uid="{00000000-0005-0000-0000-000003480000}"/>
    <cellStyle name="Normal 131 2 2 8 2 5" xfId="48291" xr:uid="{00000000-0005-0000-0000-000004480000}"/>
    <cellStyle name="Normal 131 2 2 8 3" xfId="48292" xr:uid="{00000000-0005-0000-0000-000005480000}"/>
    <cellStyle name="Normal 131 2 2 8 3 2" xfId="48293" xr:uid="{00000000-0005-0000-0000-000006480000}"/>
    <cellStyle name="Normal 131 2 2 8 4" xfId="48294" xr:uid="{00000000-0005-0000-0000-000007480000}"/>
    <cellStyle name="Normal 131 2 2 8 4 2" xfId="48295" xr:uid="{00000000-0005-0000-0000-000008480000}"/>
    <cellStyle name="Normal 131 2 2 8 5" xfId="48296" xr:uid="{00000000-0005-0000-0000-000009480000}"/>
    <cellStyle name="Normal 131 2 2 8 6" xfId="48297" xr:uid="{00000000-0005-0000-0000-00000A480000}"/>
    <cellStyle name="Normal 131 2 2 8 7" xfId="48298" xr:uid="{00000000-0005-0000-0000-00000B480000}"/>
    <cellStyle name="Normal 131 2 2 8 8" xfId="48299" xr:uid="{00000000-0005-0000-0000-00000C480000}"/>
    <cellStyle name="Normal 131 2 2 9" xfId="48300" xr:uid="{00000000-0005-0000-0000-00000D480000}"/>
    <cellStyle name="Normal 131 2 2 9 2" xfId="48301" xr:uid="{00000000-0005-0000-0000-00000E480000}"/>
    <cellStyle name="Normal 131 2 2 9 2 2" xfId="48302" xr:uid="{00000000-0005-0000-0000-00000F480000}"/>
    <cellStyle name="Normal 131 2 2 9 3" xfId="48303" xr:uid="{00000000-0005-0000-0000-000010480000}"/>
    <cellStyle name="Normal 131 2 2 9 3 2" xfId="48304" xr:uid="{00000000-0005-0000-0000-000011480000}"/>
    <cellStyle name="Normal 131 2 2 9 4" xfId="48305" xr:uid="{00000000-0005-0000-0000-000012480000}"/>
    <cellStyle name="Normal 131 2 2 9 5" xfId="48306" xr:uid="{00000000-0005-0000-0000-000013480000}"/>
    <cellStyle name="Normal 131 2 2 9 6" xfId="48307" xr:uid="{00000000-0005-0000-0000-000014480000}"/>
    <cellStyle name="Normal 131 2 2 9 7" xfId="48308" xr:uid="{00000000-0005-0000-0000-000015480000}"/>
    <cellStyle name="Normal 131 2 3" xfId="14487" xr:uid="{00000000-0005-0000-0000-000016480000}"/>
    <cellStyle name="Normal 131 2 3 10" xfId="48309" xr:uid="{00000000-0005-0000-0000-000017480000}"/>
    <cellStyle name="Normal 131 2 3 10 2" xfId="48310" xr:uid="{00000000-0005-0000-0000-000018480000}"/>
    <cellStyle name="Normal 131 2 3 11" xfId="48311" xr:uid="{00000000-0005-0000-0000-000019480000}"/>
    <cellStyle name="Normal 131 2 3 11 2" xfId="48312" xr:uid="{00000000-0005-0000-0000-00001A480000}"/>
    <cellStyle name="Normal 131 2 3 12" xfId="48313" xr:uid="{00000000-0005-0000-0000-00001B480000}"/>
    <cellStyle name="Normal 131 2 3 13" xfId="48314" xr:uid="{00000000-0005-0000-0000-00001C480000}"/>
    <cellStyle name="Normal 131 2 3 14" xfId="48315" xr:uid="{00000000-0005-0000-0000-00001D480000}"/>
    <cellStyle name="Normal 131 2 3 15" xfId="48316" xr:uid="{00000000-0005-0000-0000-00001E480000}"/>
    <cellStyle name="Normal 131 2 3 2" xfId="48317" xr:uid="{00000000-0005-0000-0000-00001F480000}"/>
    <cellStyle name="Normal 131 2 3 3" xfId="48318" xr:uid="{00000000-0005-0000-0000-000020480000}"/>
    <cellStyle name="Normal 131 2 3 3 10" xfId="48319" xr:uid="{00000000-0005-0000-0000-000021480000}"/>
    <cellStyle name="Normal 131 2 3 3 11" xfId="48320" xr:uid="{00000000-0005-0000-0000-000022480000}"/>
    <cellStyle name="Normal 131 2 3 3 2" xfId="48321" xr:uid="{00000000-0005-0000-0000-000023480000}"/>
    <cellStyle name="Normal 131 2 3 3 2 2" xfId="48322" xr:uid="{00000000-0005-0000-0000-000024480000}"/>
    <cellStyle name="Normal 131 2 3 3 2 2 2" xfId="48323" xr:uid="{00000000-0005-0000-0000-000025480000}"/>
    <cellStyle name="Normal 131 2 3 3 2 2 2 2" xfId="48324" xr:uid="{00000000-0005-0000-0000-000026480000}"/>
    <cellStyle name="Normal 131 2 3 3 2 2 3" xfId="48325" xr:uid="{00000000-0005-0000-0000-000027480000}"/>
    <cellStyle name="Normal 131 2 3 3 2 2 3 2" xfId="48326" xr:uid="{00000000-0005-0000-0000-000028480000}"/>
    <cellStyle name="Normal 131 2 3 3 2 2 4" xfId="48327" xr:uid="{00000000-0005-0000-0000-000029480000}"/>
    <cellStyle name="Normal 131 2 3 3 2 2 5" xfId="48328" xr:uid="{00000000-0005-0000-0000-00002A480000}"/>
    <cellStyle name="Normal 131 2 3 3 2 2 6" xfId="48329" xr:uid="{00000000-0005-0000-0000-00002B480000}"/>
    <cellStyle name="Normal 131 2 3 3 2 2 7" xfId="48330" xr:uid="{00000000-0005-0000-0000-00002C480000}"/>
    <cellStyle name="Normal 131 2 3 3 2 3" xfId="48331" xr:uid="{00000000-0005-0000-0000-00002D480000}"/>
    <cellStyle name="Normal 131 2 3 3 2 3 2" xfId="48332" xr:uid="{00000000-0005-0000-0000-00002E480000}"/>
    <cellStyle name="Normal 131 2 3 3 2 3 2 2" xfId="48333" xr:uid="{00000000-0005-0000-0000-00002F480000}"/>
    <cellStyle name="Normal 131 2 3 3 2 3 3" xfId="48334" xr:uid="{00000000-0005-0000-0000-000030480000}"/>
    <cellStyle name="Normal 131 2 3 3 2 3 4" xfId="48335" xr:uid="{00000000-0005-0000-0000-000031480000}"/>
    <cellStyle name="Normal 131 2 3 3 2 3 5" xfId="48336" xr:uid="{00000000-0005-0000-0000-000032480000}"/>
    <cellStyle name="Normal 131 2 3 3 2 4" xfId="48337" xr:uid="{00000000-0005-0000-0000-000033480000}"/>
    <cellStyle name="Normal 131 2 3 3 2 4 2" xfId="48338" xr:uid="{00000000-0005-0000-0000-000034480000}"/>
    <cellStyle name="Normal 131 2 3 3 2 5" xfId="48339" xr:uid="{00000000-0005-0000-0000-000035480000}"/>
    <cellStyle name="Normal 131 2 3 3 2 5 2" xfId="48340" xr:uid="{00000000-0005-0000-0000-000036480000}"/>
    <cellStyle name="Normal 131 2 3 3 2 6" xfId="48341" xr:uid="{00000000-0005-0000-0000-000037480000}"/>
    <cellStyle name="Normal 131 2 3 3 2 7" xfId="48342" xr:uid="{00000000-0005-0000-0000-000038480000}"/>
    <cellStyle name="Normal 131 2 3 3 2 8" xfId="48343" xr:uid="{00000000-0005-0000-0000-000039480000}"/>
    <cellStyle name="Normal 131 2 3 3 2 9" xfId="48344" xr:uid="{00000000-0005-0000-0000-00003A480000}"/>
    <cellStyle name="Normal 131 2 3 3 3" xfId="48345" xr:uid="{00000000-0005-0000-0000-00003B480000}"/>
    <cellStyle name="Normal 131 2 3 3 3 2" xfId="48346" xr:uid="{00000000-0005-0000-0000-00003C480000}"/>
    <cellStyle name="Normal 131 2 3 3 3 2 2" xfId="48347" xr:uid="{00000000-0005-0000-0000-00003D480000}"/>
    <cellStyle name="Normal 131 2 3 3 3 2 2 2" xfId="48348" xr:uid="{00000000-0005-0000-0000-00003E480000}"/>
    <cellStyle name="Normal 131 2 3 3 3 2 3" xfId="48349" xr:uid="{00000000-0005-0000-0000-00003F480000}"/>
    <cellStyle name="Normal 131 2 3 3 3 2 4" xfId="48350" xr:uid="{00000000-0005-0000-0000-000040480000}"/>
    <cellStyle name="Normal 131 2 3 3 3 2 5" xfId="48351" xr:uid="{00000000-0005-0000-0000-000041480000}"/>
    <cellStyle name="Normal 131 2 3 3 3 3" xfId="48352" xr:uid="{00000000-0005-0000-0000-000042480000}"/>
    <cellStyle name="Normal 131 2 3 3 3 3 2" xfId="48353" xr:uid="{00000000-0005-0000-0000-000043480000}"/>
    <cellStyle name="Normal 131 2 3 3 3 4" xfId="48354" xr:uid="{00000000-0005-0000-0000-000044480000}"/>
    <cellStyle name="Normal 131 2 3 3 3 4 2" xfId="48355" xr:uid="{00000000-0005-0000-0000-000045480000}"/>
    <cellStyle name="Normal 131 2 3 3 3 5" xfId="48356" xr:uid="{00000000-0005-0000-0000-000046480000}"/>
    <cellStyle name="Normal 131 2 3 3 3 6" xfId="48357" xr:uid="{00000000-0005-0000-0000-000047480000}"/>
    <cellStyle name="Normal 131 2 3 3 3 7" xfId="48358" xr:uid="{00000000-0005-0000-0000-000048480000}"/>
    <cellStyle name="Normal 131 2 3 3 3 8" xfId="48359" xr:uid="{00000000-0005-0000-0000-000049480000}"/>
    <cellStyle name="Normal 131 2 3 3 4" xfId="48360" xr:uid="{00000000-0005-0000-0000-00004A480000}"/>
    <cellStyle name="Normal 131 2 3 3 4 2" xfId="48361" xr:uid="{00000000-0005-0000-0000-00004B480000}"/>
    <cellStyle name="Normal 131 2 3 3 4 2 2" xfId="48362" xr:uid="{00000000-0005-0000-0000-00004C480000}"/>
    <cellStyle name="Normal 131 2 3 3 4 3" xfId="48363" xr:uid="{00000000-0005-0000-0000-00004D480000}"/>
    <cellStyle name="Normal 131 2 3 3 4 3 2" xfId="48364" xr:uid="{00000000-0005-0000-0000-00004E480000}"/>
    <cellStyle name="Normal 131 2 3 3 4 4" xfId="48365" xr:uid="{00000000-0005-0000-0000-00004F480000}"/>
    <cellStyle name="Normal 131 2 3 3 4 5" xfId="48366" xr:uid="{00000000-0005-0000-0000-000050480000}"/>
    <cellStyle name="Normal 131 2 3 3 4 6" xfId="48367" xr:uid="{00000000-0005-0000-0000-000051480000}"/>
    <cellStyle name="Normal 131 2 3 3 4 7" xfId="48368" xr:uid="{00000000-0005-0000-0000-000052480000}"/>
    <cellStyle name="Normal 131 2 3 3 5" xfId="48369" xr:uid="{00000000-0005-0000-0000-000053480000}"/>
    <cellStyle name="Normal 131 2 3 3 5 2" xfId="48370" xr:uid="{00000000-0005-0000-0000-000054480000}"/>
    <cellStyle name="Normal 131 2 3 3 5 2 2" xfId="48371" xr:uid="{00000000-0005-0000-0000-000055480000}"/>
    <cellStyle name="Normal 131 2 3 3 5 3" xfId="48372" xr:uid="{00000000-0005-0000-0000-000056480000}"/>
    <cellStyle name="Normal 131 2 3 3 5 4" xfId="48373" xr:uid="{00000000-0005-0000-0000-000057480000}"/>
    <cellStyle name="Normal 131 2 3 3 5 5" xfId="48374" xr:uid="{00000000-0005-0000-0000-000058480000}"/>
    <cellStyle name="Normal 131 2 3 3 6" xfId="48375" xr:uid="{00000000-0005-0000-0000-000059480000}"/>
    <cellStyle name="Normal 131 2 3 3 6 2" xfId="48376" xr:uid="{00000000-0005-0000-0000-00005A480000}"/>
    <cellStyle name="Normal 131 2 3 3 7" xfId="48377" xr:uid="{00000000-0005-0000-0000-00005B480000}"/>
    <cellStyle name="Normal 131 2 3 3 7 2" xfId="48378" xr:uid="{00000000-0005-0000-0000-00005C480000}"/>
    <cellStyle name="Normal 131 2 3 3 8" xfId="48379" xr:uid="{00000000-0005-0000-0000-00005D480000}"/>
    <cellStyle name="Normal 131 2 3 3 9" xfId="48380" xr:uid="{00000000-0005-0000-0000-00005E480000}"/>
    <cellStyle name="Normal 131 2 3 4" xfId="48381" xr:uid="{00000000-0005-0000-0000-00005F480000}"/>
    <cellStyle name="Normal 131 2 3 4 10" xfId="48382" xr:uid="{00000000-0005-0000-0000-000060480000}"/>
    <cellStyle name="Normal 131 2 3 4 2" xfId="48383" xr:uid="{00000000-0005-0000-0000-000061480000}"/>
    <cellStyle name="Normal 131 2 3 4 2 2" xfId="48384" xr:uid="{00000000-0005-0000-0000-000062480000}"/>
    <cellStyle name="Normal 131 2 3 4 2 2 2" xfId="48385" xr:uid="{00000000-0005-0000-0000-000063480000}"/>
    <cellStyle name="Normal 131 2 3 4 2 2 2 2" xfId="48386" xr:uid="{00000000-0005-0000-0000-000064480000}"/>
    <cellStyle name="Normal 131 2 3 4 2 2 3" xfId="48387" xr:uid="{00000000-0005-0000-0000-000065480000}"/>
    <cellStyle name="Normal 131 2 3 4 2 2 4" xfId="48388" xr:uid="{00000000-0005-0000-0000-000066480000}"/>
    <cellStyle name="Normal 131 2 3 4 2 2 5" xfId="48389" xr:uid="{00000000-0005-0000-0000-000067480000}"/>
    <cellStyle name="Normal 131 2 3 4 2 3" xfId="48390" xr:uid="{00000000-0005-0000-0000-000068480000}"/>
    <cellStyle name="Normal 131 2 3 4 2 3 2" xfId="48391" xr:uid="{00000000-0005-0000-0000-000069480000}"/>
    <cellStyle name="Normal 131 2 3 4 2 4" xfId="48392" xr:uid="{00000000-0005-0000-0000-00006A480000}"/>
    <cellStyle name="Normal 131 2 3 4 2 4 2" xfId="48393" xr:uid="{00000000-0005-0000-0000-00006B480000}"/>
    <cellStyle name="Normal 131 2 3 4 2 5" xfId="48394" xr:uid="{00000000-0005-0000-0000-00006C480000}"/>
    <cellStyle name="Normal 131 2 3 4 2 6" xfId="48395" xr:uid="{00000000-0005-0000-0000-00006D480000}"/>
    <cellStyle name="Normal 131 2 3 4 2 7" xfId="48396" xr:uid="{00000000-0005-0000-0000-00006E480000}"/>
    <cellStyle name="Normal 131 2 3 4 2 8" xfId="48397" xr:uid="{00000000-0005-0000-0000-00006F480000}"/>
    <cellStyle name="Normal 131 2 3 4 3" xfId="48398" xr:uid="{00000000-0005-0000-0000-000070480000}"/>
    <cellStyle name="Normal 131 2 3 4 3 2" xfId="48399" xr:uid="{00000000-0005-0000-0000-000071480000}"/>
    <cellStyle name="Normal 131 2 3 4 3 2 2" xfId="48400" xr:uid="{00000000-0005-0000-0000-000072480000}"/>
    <cellStyle name="Normal 131 2 3 4 3 3" xfId="48401" xr:uid="{00000000-0005-0000-0000-000073480000}"/>
    <cellStyle name="Normal 131 2 3 4 3 3 2" xfId="48402" xr:uid="{00000000-0005-0000-0000-000074480000}"/>
    <cellStyle name="Normal 131 2 3 4 3 4" xfId="48403" xr:uid="{00000000-0005-0000-0000-000075480000}"/>
    <cellStyle name="Normal 131 2 3 4 3 5" xfId="48404" xr:uid="{00000000-0005-0000-0000-000076480000}"/>
    <cellStyle name="Normal 131 2 3 4 3 6" xfId="48405" xr:uid="{00000000-0005-0000-0000-000077480000}"/>
    <cellStyle name="Normal 131 2 3 4 3 7" xfId="48406" xr:uid="{00000000-0005-0000-0000-000078480000}"/>
    <cellStyle name="Normal 131 2 3 4 4" xfId="48407" xr:uid="{00000000-0005-0000-0000-000079480000}"/>
    <cellStyle name="Normal 131 2 3 4 4 2" xfId="48408" xr:uid="{00000000-0005-0000-0000-00007A480000}"/>
    <cellStyle name="Normal 131 2 3 4 4 2 2" xfId="48409" xr:uid="{00000000-0005-0000-0000-00007B480000}"/>
    <cellStyle name="Normal 131 2 3 4 4 3" xfId="48410" xr:uid="{00000000-0005-0000-0000-00007C480000}"/>
    <cellStyle name="Normal 131 2 3 4 4 4" xfId="48411" xr:uid="{00000000-0005-0000-0000-00007D480000}"/>
    <cellStyle name="Normal 131 2 3 4 4 5" xfId="48412" xr:uid="{00000000-0005-0000-0000-00007E480000}"/>
    <cellStyle name="Normal 131 2 3 4 5" xfId="48413" xr:uid="{00000000-0005-0000-0000-00007F480000}"/>
    <cellStyle name="Normal 131 2 3 4 5 2" xfId="48414" xr:uid="{00000000-0005-0000-0000-000080480000}"/>
    <cellStyle name="Normal 131 2 3 4 6" xfId="48415" xr:uid="{00000000-0005-0000-0000-000081480000}"/>
    <cellStyle name="Normal 131 2 3 4 6 2" xfId="48416" xr:uid="{00000000-0005-0000-0000-000082480000}"/>
    <cellStyle name="Normal 131 2 3 4 7" xfId="48417" xr:uid="{00000000-0005-0000-0000-000083480000}"/>
    <cellStyle name="Normal 131 2 3 4 8" xfId="48418" xr:uid="{00000000-0005-0000-0000-000084480000}"/>
    <cellStyle name="Normal 131 2 3 4 9" xfId="48419" xr:uid="{00000000-0005-0000-0000-000085480000}"/>
    <cellStyle name="Normal 131 2 3 5" xfId="48420" xr:uid="{00000000-0005-0000-0000-000086480000}"/>
    <cellStyle name="Normal 131 2 3 5 10" xfId="48421" xr:uid="{00000000-0005-0000-0000-000087480000}"/>
    <cellStyle name="Normal 131 2 3 5 2" xfId="48422" xr:uid="{00000000-0005-0000-0000-000088480000}"/>
    <cellStyle name="Normal 131 2 3 5 2 2" xfId="48423" xr:uid="{00000000-0005-0000-0000-000089480000}"/>
    <cellStyle name="Normal 131 2 3 5 2 2 2" xfId="48424" xr:uid="{00000000-0005-0000-0000-00008A480000}"/>
    <cellStyle name="Normal 131 2 3 5 2 2 2 2" xfId="48425" xr:uid="{00000000-0005-0000-0000-00008B480000}"/>
    <cellStyle name="Normal 131 2 3 5 2 2 3" xfId="48426" xr:uid="{00000000-0005-0000-0000-00008C480000}"/>
    <cellStyle name="Normal 131 2 3 5 2 2 4" xfId="48427" xr:uid="{00000000-0005-0000-0000-00008D480000}"/>
    <cellStyle name="Normal 131 2 3 5 2 2 5" xfId="48428" xr:uid="{00000000-0005-0000-0000-00008E480000}"/>
    <cellStyle name="Normal 131 2 3 5 2 3" xfId="48429" xr:uid="{00000000-0005-0000-0000-00008F480000}"/>
    <cellStyle name="Normal 131 2 3 5 2 3 2" xfId="48430" xr:uid="{00000000-0005-0000-0000-000090480000}"/>
    <cellStyle name="Normal 131 2 3 5 2 4" xfId="48431" xr:uid="{00000000-0005-0000-0000-000091480000}"/>
    <cellStyle name="Normal 131 2 3 5 2 4 2" xfId="48432" xr:uid="{00000000-0005-0000-0000-000092480000}"/>
    <cellStyle name="Normal 131 2 3 5 2 5" xfId="48433" xr:uid="{00000000-0005-0000-0000-000093480000}"/>
    <cellStyle name="Normal 131 2 3 5 2 6" xfId="48434" xr:uid="{00000000-0005-0000-0000-000094480000}"/>
    <cellStyle name="Normal 131 2 3 5 2 7" xfId="48435" xr:uid="{00000000-0005-0000-0000-000095480000}"/>
    <cellStyle name="Normal 131 2 3 5 2 8" xfId="48436" xr:uid="{00000000-0005-0000-0000-000096480000}"/>
    <cellStyle name="Normal 131 2 3 5 3" xfId="48437" xr:uid="{00000000-0005-0000-0000-000097480000}"/>
    <cellStyle name="Normal 131 2 3 5 3 2" xfId="48438" xr:uid="{00000000-0005-0000-0000-000098480000}"/>
    <cellStyle name="Normal 131 2 3 5 3 2 2" xfId="48439" xr:uid="{00000000-0005-0000-0000-000099480000}"/>
    <cellStyle name="Normal 131 2 3 5 3 3" xfId="48440" xr:uid="{00000000-0005-0000-0000-00009A480000}"/>
    <cellStyle name="Normal 131 2 3 5 3 3 2" xfId="48441" xr:uid="{00000000-0005-0000-0000-00009B480000}"/>
    <cellStyle name="Normal 131 2 3 5 3 4" xfId="48442" xr:uid="{00000000-0005-0000-0000-00009C480000}"/>
    <cellStyle name="Normal 131 2 3 5 3 5" xfId="48443" xr:uid="{00000000-0005-0000-0000-00009D480000}"/>
    <cellStyle name="Normal 131 2 3 5 3 6" xfId="48444" xr:uid="{00000000-0005-0000-0000-00009E480000}"/>
    <cellStyle name="Normal 131 2 3 5 3 7" xfId="48445" xr:uid="{00000000-0005-0000-0000-00009F480000}"/>
    <cellStyle name="Normal 131 2 3 5 4" xfId="48446" xr:uid="{00000000-0005-0000-0000-0000A0480000}"/>
    <cellStyle name="Normal 131 2 3 5 4 2" xfId="48447" xr:uid="{00000000-0005-0000-0000-0000A1480000}"/>
    <cellStyle name="Normal 131 2 3 5 4 2 2" xfId="48448" xr:uid="{00000000-0005-0000-0000-0000A2480000}"/>
    <cellStyle name="Normal 131 2 3 5 4 3" xfId="48449" xr:uid="{00000000-0005-0000-0000-0000A3480000}"/>
    <cellStyle name="Normal 131 2 3 5 4 4" xfId="48450" xr:uid="{00000000-0005-0000-0000-0000A4480000}"/>
    <cellStyle name="Normal 131 2 3 5 4 5" xfId="48451" xr:uid="{00000000-0005-0000-0000-0000A5480000}"/>
    <cellStyle name="Normal 131 2 3 5 5" xfId="48452" xr:uid="{00000000-0005-0000-0000-0000A6480000}"/>
    <cellStyle name="Normal 131 2 3 5 5 2" xfId="48453" xr:uid="{00000000-0005-0000-0000-0000A7480000}"/>
    <cellStyle name="Normal 131 2 3 5 6" xfId="48454" xr:uid="{00000000-0005-0000-0000-0000A8480000}"/>
    <cellStyle name="Normal 131 2 3 5 6 2" xfId="48455" xr:uid="{00000000-0005-0000-0000-0000A9480000}"/>
    <cellStyle name="Normal 131 2 3 5 7" xfId="48456" xr:uid="{00000000-0005-0000-0000-0000AA480000}"/>
    <cellStyle name="Normal 131 2 3 5 8" xfId="48457" xr:uid="{00000000-0005-0000-0000-0000AB480000}"/>
    <cellStyle name="Normal 131 2 3 5 9" xfId="48458" xr:uid="{00000000-0005-0000-0000-0000AC480000}"/>
    <cellStyle name="Normal 131 2 3 6" xfId="48459" xr:uid="{00000000-0005-0000-0000-0000AD480000}"/>
    <cellStyle name="Normal 131 2 3 6 2" xfId="48460" xr:uid="{00000000-0005-0000-0000-0000AE480000}"/>
    <cellStyle name="Normal 131 2 3 6 2 2" xfId="48461" xr:uid="{00000000-0005-0000-0000-0000AF480000}"/>
    <cellStyle name="Normal 131 2 3 6 2 2 2" xfId="48462" xr:uid="{00000000-0005-0000-0000-0000B0480000}"/>
    <cellStyle name="Normal 131 2 3 6 2 3" xfId="48463" xr:uid="{00000000-0005-0000-0000-0000B1480000}"/>
    <cellStyle name="Normal 131 2 3 6 2 3 2" xfId="48464" xr:uid="{00000000-0005-0000-0000-0000B2480000}"/>
    <cellStyle name="Normal 131 2 3 6 2 4" xfId="48465" xr:uid="{00000000-0005-0000-0000-0000B3480000}"/>
    <cellStyle name="Normal 131 2 3 6 2 5" xfId="48466" xr:uid="{00000000-0005-0000-0000-0000B4480000}"/>
    <cellStyle name="Normal 131 2 3 6 2 6" xfId="48467" xr:uid="{00000000-0005-0000-0000-0000B5480000}"/>
    <cellStyle name="Normal 131 2 3 6 2 7" xfId="48468" xr:uid="{00000000-0005-0000-0000-0000B6480000}"/>
    <cellStyle name="Normal 131 2 3 6 3" xfId="48469" xr:uid="{00000000-0005-0000-0000-0000B7480000}"/>
    <cellStyle name="Normal 131 2 3 6 3 2" xfId="48470" xr:uid="{00000000-0005-0000-0000-0000B8480000}"/>
    <cellStyle name="Normal 131 2 3 6 3 2 2" xfId="48471" xr:uid="{00000000-0005-0000-0000-0000B9480000}"/>
    <cellStyle name="Normal 131 2 3 6 3 3" xfId="48472" xr:uid="{00000000-0005-0000-0000-0000BA480000}"/>
    <cellStyle name="Normal 131 2 3 6 3 4" xfId="48473" xr:uid="{00000000-0005-0000-0000-0000BB480000}"/>
    <cellStyle name="Normal 131 2 3 6 3 5" xfId="48474" xr:uid="{00000000-0005-0000-0000-0000BC480000}"/>
    <cellStyle name="Normal 131 2 3 6 4" xfId="48475" xr:uid="{00000000-0005-0000-0000-0000BD480000}"/>
    <cellStyle name="Normal 131 2 3 6 4 2" xfId="48476" xr:uid="{00000000-0005-0000-0000-0000BE480000}"/>
    <cellStyle name="Normal 131 2 3 6 5" xfId="48477" xr:uid="{00000000-0005-0000-0000-0000BF480000}"/>
    <cellStyle name="Normal 131 2 3 6 5 2" xfId="48478" xr:uid="{00000000-0005-0000-0000-0000C0480000}"/>
    <cellStyle name="Normal 131 2 3 6 6" xfId="48479" xr:uid="{00000000-0005-0000-0000-0000C1480000}"/>
    <cellStyle name="Normal 131 2 3 6 7" xfId="48480" xr:uid="{00000000-0005-0000-0000-0000C2480000}"/>
    <cellStyle name="Normal 131 2 3 6 8" xfId="48481" xr:uid="{00000000-0005-0000-0000-0000C3480000}"/>
    <cellStyle name="Normal 131 2 3 6 9" xfId="48482" xr:uid="{00000000-0005-0000-0000-0000C4480000}"/>
    <cellStyle name="Normal 131 2 3 7" xfId="48483" xr:uid="{00000000-0005-0000-0000-0000C5480000}"/>
    <cellStyle name="Normal 131 2 3 7 2" xfId="48484" xr:uid="{00000000-0005-0000-0000-0000C6480000}"/>
    <cellStyle name="Normal 131 2 3 7 2 2" xfId="48485" xr:uid="{00000000-0005-0000-0000-0000C7480000}"/>
    <cellStyle name="Normal 131 2 3 7 2 2 2" xfId="48486" xr:uid="{00000000-0005-0000-0000-0000C8480000}"/>
    <cellStyle name="Normal 131 2 3 7 2 3" xfId="48487" xr:uid="{00000000-0005-0000-0000-0000C9480000}"/>
    <cellStyle name="Normal 131 2 3 7 2 4" xfId="48488" xr:uid="{00000000-0005-0000-0000-0000CA480000}"/>
    <cellStyle name="Normal 131 2 3 7 2 5" xfId="48489" xr:uid="{00000000-0005-0000-0000-0000CB480000}"/>
    <cellStyle name="Normal 131 2 3 7 3" xfId="48490" xr:uid="{00000000-0005-0000-0000-0000CC480000}"/>
    <cellStyle name="Normal 131 2 3 7 3 2" xfId="48491" xr:uid="{00000000-0005-0000-0000-0000CD480000}"/>
    <cellStyle name="Normal 131 2 3 7 4" xfId="48492" xr:uid="{00000000-0005-0000-0000-0000CE480000}"/>
    <cellStyle name="Normal 131 2 3 7 4 2" xfId="48493" xr:uid="{00000000-0005-0000-0000-0000CF480000}"/>
    <cellStyle name="Normal 131 2 3 7 5" xfId="48494" xr:uid="{00000000-0005-0000-0000-0000D0480000}"/>
    <cellStyle name="Normal 131 2 3 7 6" xfId="48495" xr:uid="{00000000-0005-0000-0000-0000D1480000}"/>
    <cellStyle name="Normal 131 2 3 7 7" xfId="48496" xr:uid="{00000000-0005-0000-0000-0000D2480000}"/>
    <cellStyle name="Normal 131 2 3 7 8" xfId="48497" xr:uid="{00000000-0005-0000-0000-0000D3480000}"/>
    <cellStyle name="Normal 131 2 3 8" xfId="48498" xr:uid="{00000000-0005-0000-0000-0000D4480000}"/>
    <cellStyle name="Normal 131 2 3 8 2" xfId="48499" xr:uid="{00000000-0005-0000-0000-0000D5480000}"/>
    <cellStyle name="Normal 131 2 3 8 2 2" xfId="48500" xr:uid="{00000000-0005-0000-0000-0000D6480000}"/>
    <cellStyle name="Normal 131 2 3 8 3" xfId="48501" xr:uid="{00000000-0005-0000-0000-0000D7480000}"/>
    <cellStyle name="Normal 131 2 3 8 3 2" xfId="48502" xr:uid="{00000000-0005-0000-0000-0000D8480000}"/>
    <cellStyle name="Normal 131 2 3 8 4" xfId="48503" xr:uid="{00000000-0005-0000-0000-0000D9480000}"/>
    <cellStyle name="Normal 131 2 3 8 5" xfId="48504" xr:uid="{00000000-0005-0000-0000-0000DA480000}"/>
    <cellStyle name="Normal 131 2 3 8 6" xfId="48505" xr:uid="{00000000-0005-0000-0000-0000DB480000}"/>
    <cellStyle name="Normal 131 2 3 8 7" xfId="48506" xr:uid="{00000000-0005-0000-0000-0000DC480000}"/>
    <cellStyle name="Normal 131 2 3 9" xfId="48507" xr:uid="{00000000-0005-0000-0000-0000DD480000}"/>
    <cellStyle name="Normal 131 2 3 9 2" xfId="48508" xr:uid="{00000000-0005-0000-0000-0000DE480000}"/>
    <cellStyle name="Normal 131 2 3 9 2 2" xfId="48509" xr:uid="{00000000-0005-0000-0000-0000DF480000}"/>
    <cellStyle name="Normal 131 2 3 9 3" xfId="48510" xr:uid="{00000000-0005-0000-0000-0000E0480000}"/>
    <cellStyle name="Normal 131 2 3 9 4" xfId="48511" xr:uid="{00000000-0005-0000-0000-0000E1480000}"/>
    <cellStyle name="Normal 131 2 3 9 5" xfId="48512" xr:uid="{00000000-0005-0000-0000-0000E2480000}"/>
    <cellStyle name="Normal 131 2 4" xfId="14488" xr:uid="{00000000-0005-0000-0000-0000E3480000}"/>
    <cellStyle name="Normal 131 2 4 10" xfId="48513" xr:uid="{00000000-0005-0000-0000-0000E4480000}"/>
    <cellStyle name="Normal 131 2 4 10 2" xfId="48514" xr:uid="{00000000-0005-0000-0000-0000E5480000}"/>
    <cellStyle name="Normal 131 2 4 11" xfId="48515" xr:uid="{00000000-0005-0000-0000-0000E6480000}"/>
    <cellStyle name="Normal 131 2 4 11 2" xfId="48516" xr:uid="{00000000-0005-0000-0000-0000E7480000}"/>
    <cellStyle name="Normal 131 2 4 12" xfId="48517" xr:uid="{00000000-0005-0000-0000-0000E8480000}"/>
    <cellStyle name="Normal 131 2 4 13" xfId="48518" xr:uid="{00000000-0005-0000-0000-0000E9480000}"/>
    <cellStyle name="Normal 131 2 4 14" xfId="48519" xr:uid="{00000000-0005-0000-0000-0000EA480000}"/>
    <cellStyle name="Normal 131 2 4 15" xfId="48520" xr:uid="{00000000-0005-0000-0000-0000EB480000}"/>
    <cellStyle name="Normal 131 2 4 2" xfId="48521" xr:uid="{00000000-0005-0000-0000-0000EC480000}"/>
    <cellStyle name="Normal 131 2 4 3" xfId="48522" xr:uid="{00000000-0005-0000-0000-0000ED480000}"/>
    <cellStyle name="Normal 131 2 4 3 10" xfId="48523" xr:uid="{00000000-0005-0000-0000-0000EE480000}"/>
    <cellStyle name="Normal 131 2 4 3 11" xfId="48524" xr:uid="{00000000-0005-0000-0000-0000EF480000}"/>
    <cellStyle name="Normal 131 2 4 3 2" xfId="48525" xr:uid="{00000000-0005-0000-0000-0000F0480000}"/>
    <cellStyle name="Normal 131 2 4 3 2 2" xfId="48526" xr:uid="{00000000-0005-0000-0000-0000F1480000}"/>
    <cellStyle name="Normal 131 2 4 3 2 2 2" xfId="48527" xr:uid="{00000000-0005-0000-0000-0000F2480000}"/>
    <cellStyle name="Normal 131 2 4 3 2 2 2 2" xfId="48528" xr:uid="{00000000-0005-0000-0000-0000F3480000}"/>
    <cellStyle name="Normal 131 2 4 3 2 2 3" xfId="48529" xr:uid="{00000000-0005-0000-0000-0000F4480000}"/>
    <cellStyle name="Normal 131 2 4 3 2 2 3 2" xfId="48530" xr:uid="{00000000-0005-0000-0000-0000F5480000}"/>
    <cellStyle name="Normal 131 2 4 3 2 2 4" xfId="48531" xr:uid="{00000000-0005-0000-0000-0000F6480000}"/>
    <cellStyle name="Normal 131 2 4 3 2 2 5" xfId="48532" xr:uid="{00000000-0005-0000-0000-0000F7480000}"/>
    <cellStyle name="Normal 131 2 4 3 2 2 6" xfId="48533" xr:uid="{00000000-0005-0000-0000-0000F8480000}"/>
    <cellStyle name="Normal 131 2 4 3 2 2 7" xfId="48534" xr:uid="{00000000-0005-0000-0000-0000F9480000}"/>
    <cellStyle name="Normal 131 2 4 3 2 3" xfId="48535" xr:uid="{00000000-0005-0000-0000-0000FA480000}"/>
    <cellStyle name="Normal 131 2 4 3 2 3 2" xfId="48536" xr:uid="{00000000-0005-0000-0000-0000FB480000}"/>
    <cellStyle name="Normal 131 2 4 3 2 3 2 2" xfId="48537" xr:uid="{00000000-0005-0000-0000-0000FC480000}"/>
    <cellStyle name="Normal 131 2 4 3 2 3 3" xfId="48538" xr:uid="{00000000-0005-0000-0000-0000FD480000}"/>
    <cellStyle name="Normal 131 2 4 3 2 3 4" xfId="48539" xr:uid="{00000000-0005-0000-0000-0000FE480000}"/>
    <cellStyle name="Normal 131 2 4 3 2 3 5" xfId="48540" xr:uid="{00000000-0005-0000-0000-0000FF480000}"/>
    <cellStyle name="Normal 131 2 4 3 2 4" xfId="48541" xr:uid="{00000000-0005-0000-0000-000000490000}"/>
    <cellStyle name="Normal 131 2 4 3 2 4 2" xfId="48542" xr:uid="{00000000-0005-0000-0000-000001490000}"/>
    <cellStyle name="Normal 131 2 4 3 2 5" xfId="48543" xr:uid="{00000000-0005-0000-0000-000002490000}"/>
    <cellStyle name="Normal 131 2 4 3 2 5 2" xfId="48544" xr:uid="{00000000-0005-0000-0000-000003490000}"/>
    <cellStyle name="Normal 131 2 4 3 2 6" xfId="48545" xr:uid="{00000000-0005-0000-0000-000004490000}"/>
    <cellStyle name="Normal 131 2 4 3 2 7" xfId="48546" xr:uid="{00000000-0005-0000-0000-000005490000}"/>
    <cellStyle name="Normal 131 2 4 3 2 8" xfId="48547" xr:uid="{00000000-0005-0000-0000-000006490000}"/>
    <cellStyle name="Normal 131 2 4 3 2 9" xfId="48548" xr:uid="{00000000-0005-0000-0000-000007490000}"/>
    <cellStyle name="Normal 131 2 4 3 3" xfId="48549" xr:uid="{00000000-0005-0000-0000-000008490000}"/>
    <cellStyle name="Normal 131 2 4 3 3 2" xfId="48550" xr:uid="{00000000-0005-0000-0000-000009490000}"/>
    <cellStyle name="Normal 131 2 4 3 3 2 2" xfId="48551" xr:uid="{00000000-0005-0000-0000-00000A490000}"/>
    <cellStyle name="Normal 131 2 4 3 3 2 2 2" xfId="48552" xr:uid="{00000000-0005-0000-0000-00000B490000}"/>
    <cellStyle name="Normal 131 2 4 3 3 2 3" xfId="48553" xr:uid="{00000000-0005-0000-0000-00000C490000}"/>
    <cellStyle name="Normal 131 2 4 3 3 2 4" xfId="48554" xr:uid="{00000000-0005-0000-0000-00000D490000}"/>
    <cellStyle name="Normal 131 2 4 3 3 2 5" xfId="48555" xr:uid="{00000000-0005-0000-0000-00000E490000}"/>
    <cellStyle name="Normal 131 2 4 3 3 3" xfId="48556" xr:uid="{00000000-0005-0000-0000-00000F490000}"/>
    <cellStyle name="Normal 131 2 4 3 3 3 2" xfId="48557" xr:uid="{00000000-0005-0000-0000-000010490000}"/>
    <cellStyle name="Normal 131 2 4 3 3 4" xfId="48558" xr:uid="{00000000-0005-0000-0000-000011490000}"/>
    <cellStyle name="Normal 131 2 4 3 3 4 2" xfId="48559" xr:uid="{00000000-0005-0000-0000-000012490000}"/>
    <cellStyle name="Normal 131 2 4 3 3 5" xfId="48560" xr:uid="{00000000-0005-0000-0000-000013490000}"/>
    <cellStyle name="Normal 131 2 4 3 3 6" xfId="48561" xr:uid="{00000000-0005-0000-0000-000014490000}"/>
    <cellStyle name="Normal 131 2 4 3 3 7" xfId="48562" xr:uid="{00000000-0005-0000-0000-000015490000}"/>
    <cellStyle name="Normal 131 2 4 3 3 8" xfId="48563" xr:uid="{00000000-0005-0000-0000-000016490000}"/>
    <cellStyle name="Normal 131 2 4 3 4" xfId="48564" xr:uid="{00000000-0005-0000-0000-000017490000}"/>
    <cellStyle name="Normal 131 2 4 3 4 2" xfId="48565" xr:uid="{00000000-0005-0000-0000-000018490000}"/>
    <cellStyle name="Normal 131 2 4 3 4 2 2" xfId="48566" xr:uid="{00000000-0005-0000-0000-000019490000}"/>
    <cellStyle name="Normal 131 2 4 3 4 3" xfId="48567" xr:uid="{00000000-0005-0000-0000-00001A490000}"/>
    <cellStyle name="Normal 131 2 4 3 4 3 2" xfId="48568" xr:uid="{00000000-0005-0000-0000-00001B490000}"/>
    <cellStyle name="Normal 131 2 4 3 4 4" xfId="48569" xr:uid="{00000000-0005-0000-0000-00001C490000}"/>
    <cellStyle name="Normal 131 2 4 3 4 5" xfId="48570" xr:uid="{00000000-0005-0000-0000-00001D490000}"/>
    <cellStyle name="Normal 131 2 4 3 4 6" xfId="48571" xr:uid="{00000000-0005-0000-0000-00001E490000}"/>
    <cellStyle name="Normal 131 2 4 3 4 7" xfId="48572" xr:uid="{00000000-0005-0000-0000-00001F490000}"/>
    <cellStyle name="Normal 131 2 4 3 5" xfId="48573" xr:uid="{00000000-0005-0000-0000-000020490000}"/>
    <cellStyle name="Normal 131 2 4 3 5 2" xfId="48574" xr:uid="{00000000-0005-0000-0000-000021490000}"/>
    <cellStyle name="Normal 131 2 4 3 5 2 2" xfId="48575" xr:uid="{00000000-0005-0000-0000-000022490000}"/>
    <cellStyle name="Normal 131 2 4 3 5 3" xfId="48576" xr:uid="{00000000-0005-0000-0000-000023490000}"/>
    <cellStyle name="Normal 131 2 4 3 5 4" xfId="48577" xr:uid="{00000000-0005-0000-0000-000024490000}"/>
    <cellStyle name="Normal 131 2 4 3 5 5" xfId="48578" xr:uid="{00000000-0005-0000-0000-000025490000}"/>
    <cellStyle name="Normal 131 2 4 3 6" xfId="48579" xr:uid="{00000000-0005-0000-0000-000026490000}"/>
    <cellStyle name="Normal 131 2 4 3 6 2" xfId="48580" xr:uid="{00000000-0005-0000-0000-000027490000}"/>
    <cellStyle name="Normal 131 2 4 3 7" xfId="48581" xr:uid="{00000000-0005-0000-0000-000028490000}"/>
    <cellStyle name="Normal 131 2 4 3 7 2" xfId="48582" xr:uid="{00000000-0005-0000-0000-000029490000}"/>
    <cellStyle name="Normal 131 2 4 3 8" xfId="48583" xr:uid="{00000000-0005-0000-0000-00002A490000}"/>
    <cellStyle name="Normal 131 2 4 3 9" xfId="48584" xr:uid="{00000000-0005-0000-0000-00002B490000}"/>
    <cellStyle name="Normal 131 2 4 4" xfId="48585" xr:uid="{00000000-0005-0000-0000-00002C490000}"/>
    <cellStyle name="Normal 131 2 4 4 2" xfId="48586" xr:uid="{00000000-0005-0000-0000-00002D490000}"/>
    <cellStyle name="Normal 131 2 4 4 2 2" xfId="48587" xr:uid="{00000000-0005-0000-0000-00002E490000}"/>
    <cellStyle name="Normal 131 2 4 4 2 2 2" xfId="48588" xr:uid="{00000000-0005-0000-0000-00002F490000}"/>
    <cellStyle name="Normal 131 2 4 4 2 3" xfId="48589" xr:uid="{00000000-0005-0000-0000-000030490000}"/>
    <cellStyle name="Normal 131 2 4 4 2 3 2" xfId="48590" xr:uid="{00000000-0005-0000-0000-000031490000}"/>
    <cellStyle name="Normal 131 2 4 4 2 4" xfId="48591" xr:uid="{00000000-0005-0000-0000-000032490000}"/>
    <cellStyle name="Normal 131 2 4 4 2 5" xfId="48592" xr:uid="{00000000-0005-0000-0000-000033490000}"/>
    <cellStyle name="Normal 131 2 4 4 2 6" xfId="48593" xr:uid="{00000000-0005-0000-0000-000034490000}"/>
    <cellStyle name="Normal 131 2 4 4 2 7" xfId="48594" xr:uid="{00000000-0005-0000-0000-000035490000}"/>
    <cellStyle name="Normal 131 2 4 4 3" xfId="48595" xr:uid="{00000000-0005-0000-0000-000036490000}"/>
    <cellStyle name="Normal 131 2 4 4 3 2" xfId="48596" xr:uid="{00000000-0005-0000-0000-000037490000}"/>
    <cellStyle name="Normal 131 2 4 4 3 2 2" xfId="48597" xr:uid="{00000000-0005-0000-0000-000038490000}"/>
    <cellStyle name="Normal 131 2 4 4 3 3" xfId="48598" xr:uid="{00000000-0005-0000-0000-000039490000}"/>
    <cellStyle name="Normal 131 2 4 4 3 4" xfId="48599" xr:uid="{00000000-0005-0000-0000-00003A490000}"/>
    <cellStyle name="Normal 131 2 4 4 3 5" xfId="48600" xr:uid="{00000000-0005-0000-0000-00003B490000}"/>
    <cellStyle name="Normal 131 2 4 4 4" xfId="48601" xr:uid="{00000000-0005-0000-0000-00003C490000}"/>
    <cellStyle name="Normal 131 2 4 4 4 2" xfId="48602" xr:uid="{00000000-0005-0000-0000-00003D490000}"/>
    <cellStyle name="Normal 131 2 4 4 5" xfId="48603" xr:uid="{00000000-0005-0000-0000-00003E490000}"/>
    <cellStyle name="Normal 131 2 4 4 5 2" xfId="48604" xr:uid="{00000000-0005-0000-0000-00003F490000}"/>
    <cellStyle name="Normal 131 2 4 4 6" xfId="48605" xr:uid="{00000000-0005-0000-0000-000040490000}"/>
    <cellStyle name="Normal 131 2 4 4 7" xfId="48606" xr:uid="{00000000-0005-0000-0000-000041490000}"/>
    <cellStyle name="Normal 131 2 4 4 8" xfId="48607" xr:uid="{00000000-0005-0000-0000-000042490000}"/>
    <cellStyle name="Normal 131 2 4 4 9" xfId="48608" xr:uid="{00000000-0005-0000-0000-000043490000}"/>
    <cellStyle name="Normal 131 2 4 5" xfId="48609" xr:uid="{00000000-0005-0000-0000-000044490000}"/>
    <cellStyle name="Normal 131 2 4 5 2" xfId="48610" xr:uid="{00000000-0005-0000-0000-000045490000}"/>
    <cellStyle name="Normal 131 2 4 5 2 2" xfId="48611" xr:uid="{00000000-0005-0000-0000-000046490000}"/>
    <cellStyle name="Normal 131 2 4 5 2 2 2" xfId="48612" xr:uid="{00000000-0005-0000-0000-000047490000}"/>
    <cellStyle name="Normal 131 2 4 5 2 3" xfId="48613" xr:uid="{00000000-0005-0000-0000-000048490000}"/>
    <cellStyle name="Normal 131 2 4 5 2 3 2" xfId="48614" xr:uid="{00000000-0005-0000-0000-000049490000}"/>
    <cellStyle name="Normal 131 2 4 5 2 4" xfId="48615" xr:uid="{00000000-0005-0000-0000-00004A490000}"/>
    <cellStyle name="Normal 131 2 4 5 2 5" xfId="48616" xr:uid="{00000000-0005-0000-0000-00004B490000}"/>
    <cellStyle name="Normal 131 2 4 5 2 6" xfId="48617" xr:uid="{00000000-0005-0000-0000-00004C490000}"/>
    <cellStyle name="Normal 131 2 4 5 2 7" xfId="48618" xr:uid="{00000000-0005-0000-0000-00004D490000}"/>
    <cellStyle name="Normal 131 2 4 5 3" xfId="48619" xr:uid="{00000000-0005-0000-0000-00004E490000}"/>
    <cellStyle name="Normal 131 2 4 5 3 2" xfId="48620" xr:uid="{00000000-0005-0000-0000-00004F490000}"/>
    <cellStyle name="Normal 131 2 4 5 3 2 2" xfId="48621" xr:uid="{00000000-0005-0000-0000-000050490000}"/>
    <cellStyle name="Normal 131 2 4 5 3 3" xfId="48622" xr:uid="{00000000-0005-0000-0000-000051490000}"/>
    <cellStyle name="Normal 131 2 4 5 3 4" xfId="48623" xr:uid="{00000000-0005-0000-0000-000052490000}"/>
    <cellStyle name="Normal 131 2 4 5 3 5" xfId="48624" xr:uid="{00000000-0005-0000-0000-000053490000}"/>
    <cellStyle name="Normal 131 2 4 5 4" xfId="48625" xr:uid="{00000000-0005-0000-0000-000054490000}"/>
    <cellStyle name="Normal 131 2 4 5 4 2" xfId="48626" xr:uid="{00000000-0005-0000-0000-000055490000}"/>
    <cellStyle name="Normal 131 2 4 5 5" xfId="48627" xr:uid="{00000000-0005-0000-0000-000056490000}"/>
    <cellStyle name="Normal 131 2 4 5 5 2" xfId="48628" xr:uid="{00000000-0005-0000-0000-000057490000}"/>
    <cellStyle name="Normal 131 2 4 5 6" xfId="48629" xr:uid="{00000000-0005-0000-0000-000058490000}"/>
    <cellStyle name="Normal 131 2 4 5 7" xfId="48630" xr:uid="{00000000-0005-0000-0000-000059490000}"/>
    <cellStyle name="Normal 131 2 4 5 8" xfId="48631" xr:uid="{00000000-0005-0000-0000-00005A490000}"/>
    <cellStyle name="Normal 131 2 4 5 9" xfId="48632" xr:uid="{00000000-0005-0000-0000-00005B490000}"/>
    <cellStyle name="Normal 131 2 4 6" xfId="48633" xr:uid="{00000000-0005-0000-0000-00005C490000}"/>
    <cellStyle name="Normal 131 2 4 6 2" xfId="48634" xr:uid="{00000000-0005-0000-0000-00005D490000}"/>
    <cellStyle name="Normal 131 2 4 6 2 2" xfId="48635" xr:uid="{00000000-0005-0000-0000-00005E490000}"/>
    <cellStyle name="Normal 131 2 4 6 2 2 2" xfId="48636" xr:uid="{00000000-0005-0000-0000-00005F490000}"/>
    <cellStyle name="Normal 131 2 4 6 2 3" xfId="48637" xr:uid="{00000000-0005-0000-0000-000060490000}"/>
    <cellStyle name="Normal 131 2 4 6 2 3 2" xfId="48638" xr:uid="{00000000-0005-0000-0000-000061490000}"/>
    <cellStyle name="Normal 131 2 4 6 2 4" xfId="48639" xr:uid="{00000000-0005-0000-0000-000062490000}"/>
    <cellStyle name="Normal 131 2 4 6 2 5" xfId="48640" xr:uid="{00000000-0005-0000-0000-000063490000}"/>
    <cellStyle name="Normal 131 2 4 6 2 6" xfId="48641" xr:uid="{00000000-0005-0000-0000-000064490000}"/>
    <cellStyle name="Normal 131 2 4 6 2 7" xfId="48642" xr:uid="{00000000-0005-0000-0000-000065490000}"/>
    <cellStyle name="Normal 131 2 4 6 3" xfId="48643" xr:uid="{00000000-0005-0000-0000-000066490000}"/>
    <cellStyle name="Normal 131 2 4 6 3 2" xfId="48644" xr:uid="{00000000-0005-0000-0000-000067490000}"/>
    <cellStyle name="Normal 131 2 4 6 3 2 2" xfId="48645" xr:uid="{00000000-0005-0000-0000-000068490000}"/>
    <cellStyle name="Normal 131 2 4 6 3 3" xfId="48646" xr:uid="{00000000-0005-0000-0000-000069490000}"/>
    <cellStyle name="Normal 131 2 4 6 3 4" xfId="48647" xr:uid="{00000000-0005-0000-0000-00006A490000}"/>
    <cellStyle name="Normal 131 2 4 6 3 5" xfId="48648" xr:uid="{00000000-0005-0000-0000-00006B490000}"/>
    <cellStyle name="Normal 131 2 4 6 4" xfId="48649" xr:uid="{00000000-0005-0000-0000-00006C490000}"/>
    <cellStyle name="Normal 131 2 4 6 4 2" xfId="48650" xr:uid="{00000000-0005-0000-0000-00006D490000}"/>
    <cellStyle name="Normal 131 2 4 6 5" xfId="48651" xr:uid="{00000000-0005-0000-0000-00006E490000}"/>
    <cellStyle name="Normal 131 2 4 6 5 2" xfId="48652" xr:uid="{00000000-0005-0000-0000-00006F490000}"/>
    <cellStyle name="Normal 131 2 4 6 6" xfId="48653" xr:uid="{00000000-0005-0000-0000-000070490000}"/>
    <cellStyle name="Normal 131 2 4 6 7" xfId="48654" xr:uid="{00000000-0005-0000-0000-000071490000}"/>
    <cellStyle name="Normal 131 2 4 6 8" xfId="48655" xr:uid="{00000000-0005-0000-0000-000072490000}"/>
    <cellStyle name="Normal 131 2 4 6 9" xfId="48656" xr:uid="{00000000-0005-0000-0000-000073490000}"/>
    <cellStyle name="Normal 131 2 4 7" xfId="48657" xr:uid="{00000000-0005-0000-0000-000074490000}"/>
    <cellStyle name="Normal 131 2 4 7 2" xfId="48658" xr:uid="{00000000-0005-0000-0000-000075490000}"/>
    <cellStyle name="Normal 131 2 4 7 2 2" xfId="48659" xr:uid="{00000000-0005-0000-0000-000076490000}"/>
    <cellStyle name="Normal 131 2 4 7 2 2 2" xfId="48660" xr:uid="{00000000-0005-0000-0000-000077490000}"/>
    <cellStyle name="Normal 131 2 4 7 2 3" xfId="48661" xr:uid="{00000000-0005-0000-0000-000078490000}"/>
    <cellStyle name="Normal 131 2 4 7 2 4" xfId="48662" xr:uid="{00000000-0005-0000-0000-000079490000}"/>
    <cellStyle name="Normal 131 2 4 7 2 5" xfId="48663" xr:uid="{00000000-0005-0000-0000-00007A490000}"/>
    <cellStyle name="Normal 131 2 4 7 3" xfId="48664" xr:uid="{00000000-0005-0000-0000-00007B490000}"/>
    <cellStyle name="Normal 131 2 4 7 3 2" xfId="48665" xr:uid="{00000000-0005-0000-0000-00007C490000}"/>
    <cellStyle name="Normal 131 2 4 7 4" xfId="48666" xr:uid="{00000000-0005-0000-0000-00007D490000}"/>
    <cellStyle name="Normal 131 2 4 7 4 2" xfId="48667" xr:uid="{00000000-0005-0000-0000-00007E490000}"/>
    <cellStyle name="Normal 131 2 4 7 5" xfId="48668" xr:uid="{00000000-0005-0000-0000-00007F490000}"/>
    <cellStyle name="Normal 131 2 4 7 6" xfId="48669" xr:uid="{00000000-0005-0000-0000-000080490000}"/>
    <cellStyle name="Normal 131 2 4 7 7" xfId="48670" xr:uid="{00000000-0005-0000-0000-000081490000}"/>
    <cellStyle name="Normal 131 2 4 7 8" xfId="48671" xr:uid="{00000000-0005-0000-0000-000082490000}"/>
    <cellStyle name="Normal 131 2 4 8" xfId="48672" xr:uid="{00000000-0005-0000-0000-000083490000}"/>
    <cellStyle name="Normal 131 2 4 8 2" xfId="48673" xr:uid="{00000000-0005-0000-0000-000084490000}"/>
    <cellStyle name="Normal 131 2 4 8 2 2" xfId="48674" xr:uid="{00000000-0005-0000-0000-000085490000}"/>
    <cellStyle name="Normal 131 2 4 8 3" xfId="48675" xr:uid="{00000000-0005-0000-0000-000086490000}"/>
    <cellStyle name="Normal 131 2 4 8 3 2" xfId="48676" xr:uid="{00000000-0005-0000-0000-000087490000}"/>
    <cellStyle name="Normal 131 2 4 8 4" xfId="48677" xr:uid="{00000000-0005-0000-0000-000088490000}"/>
    <cellStyle name="Normal 131 2 4 8 5" xfId="48678" xr:uid="{00000000-0005-0000-0000-000089490000}"/>
    <cellStyle name="Normal 131 2 4 8 6" xfId="48679" xr:uid="{00000000-0005-0000-0000-00008A490000}"/>
    <cellStyle name="Normal 131 2 4 8 7" xfId="48680" xr:uid="{00000000-0005-0000-0000-00008B490000}"/>
    <cellStyle name="Normal 131 2 4 9" xfId="48681" xr:uid="{00000000-0005-0000-0000-00008C490000}"/>
    <cellStyle name="Normal 131 2 4 9 2" xfId="48682" xr:uid="{00000000-0005-0000-0000-00008D490000}"/>
    <cellStyle name="Normal 131 2 4 9 2 2" xfId="48683" xr:uid="{00000000-0005-0000-0000-00008E490000}"/>
    <cellStyle name="Normal 131 2 4 9 3" xfId="48684" xr:uid="{00000000-0005-0000-0000-00008F490000}"/>
    <cellStyle name="Normal 131 2 4 9 4" xfId="48685" xr:uid="{00000000-0005-0000-0000-000090490000}"/>
    <cellStyle name="Normal 131 2 4 9 5" xfId="48686" xr:uid="{00000000-0005-0000-0000-000091490000}"/>
    <cellStyle name="Normal 131 2 5" xfId="48687" xr:uid="{00000000-0005-0000-0000-000092490000}"/>
    <cellStyle name="Normal 131 2 6" xfId="48688" xr:uid="{00000000-0005-0000-0000-000093490000}"/>
    <cellStyle name="Normal 131 2 6 2" xfId="48689" xr:uid="{00000000-0005-0000-0000-000094490000}"/>
    <cellStyle name="Normal 131 2 6 2 2" xfId="48690" xr:uid="{00000000-0005-0000-0000-000095490000}"/>
    <cellStyle name="Normal 131 2 6 2 2 2" xfId="48691" xr:uid="{00000000-0005-0000-0000-000096490000}"/>
    <cellStyle name="Normal 131 2 6 2 3" xfId="48692" xr:uid="{00000000-0005-0000-0000-000097490000}"/>
    <cellStyle name="Normal 131 2 6 2 4" xfId="48693" xr:uid="{00000000-0005-0000-0000-000098490000}"/>
    <cellStyle name="Normal 131 2 6 2 5" xfId="48694" xr:uid="{00000000-0005-0000-0000-000099490000}"/>
    <cellStyle name="Normal 131 2 6 3" xfId="48695" xr:uid="{00000000-0005-0000-0000-00009A490000}"/>
    <cellStyle name="Normal 131 2 6 3 2" xfId="48696" xr:uid="{00000000-0005-0000-0000-00009B490000}"/>
    <cellStyle name="Normal 131 2 6 4" xfId="48697" xr:uid="{00000000-0005-0000-0000-00009C490000}"/>
    <cellStyle name="Normal 131 2 6 4 2" xfId="48698" xr:uid="{00000000-0005-0000-0000-00009D490000}"/>
    <cellStyle name="Normal 131 2 6 5" xfId="48699" xr:uid="{00000000-0005-0000-0000-00009E490000}"/>
    <cellStyle name="Normal 131 2 6 6" xfId="48700" xr:uid="{00000000-0005-0000-0000-00009F490000}"/>
    <cellStyle name="Normal 131 2 6 7" xfId="48701" xr:uid="{00000000-0005-0000-0000-0000A0490000}"/>
    <cellStyle name="Normal 131 2 6 8" xfId="48702" xr:uid="{00000000-0005-0000-0000-0000A1490000}"/>
    <cellStyle name="Normal 131 2 7" xfId="48703" xr:uid="{00000000-0005-0000-0000-0000A2490000}"/>
    <cellStyle name="Normal 131 2 7 2" xfId="48704" xr:uid="{00000000-0005-0000-0000-0000A3490000}"/>
    <cellStyle name="Normal 131 2 7 2 2" xfId="48705" xr:uid="{00000000-0005-0000-0000-0000A4490000}"/>
    <cellStyle name="Normal 131 2 7 2 2 2" xfId="48706" xr:uid="{00000000-0005-0000-0000-0000A5490000}"/>
    <cellStyle name="Normal 131 2 7 2 3" xfId="48707" xr:uid="{00000000-0005-0000-0000-0000A6490000}"/>
    <cellStyle name="Normal 131 2 7 2 4" xfId="48708" xr:uid="{00000000-0005-0000-0000-0000A7490000}"/>
    <cellStyle name="Normal 131 2 7 2 5" xfId="48709" xr:uid="{00000000-0005-0000-0000-0000A8490000}"/>
    <cellStyle name="Normal 131 2 7 3" xfId="48710" xr:uid="{00000000-0005-0000-0000-0000A9490000}"/>
    <cellStyle name="Normal 131 2 7 3 2" xfId="48711" xr:uid="{00000000-0005-0000-0000-0000AA490000}"/>
    <cellStyle name="Normal 131 2 7 4" xfId="48712" xr:uid="{00000000-0005-0000-0000-0000AB490000}"/>
    <cellStyle name="Normal 131 2 7 4 2" xfId="48713" xr:uid="{00000000-0005-0000-0000-0000AC490000}"/>
    <cellStyle name="Normal 131 2 7 5" xfId="48714" xr:uid="{00000000-0005-0000-0000-0000AD490000}"/>
    <cellStyle name="Normal 131 2 7 6" xfId="48715" xr:uid="{00000000-0005-0000-0000-0000AE490000}"/>
    <cellStyle name="Normal 131 2 7 7" xfId="48716" xr:uid="{00000000-0005-0000-0000-0000AF490000}"/>
    <cellStyle name="Normal 131 2 7 8" xfId="48717" xr:uid="{00000000-0005-0000-0000-0000B0490000}"/>
    <cellStyle name="Normal 131 3" xfId="14489" xr:uid="{00000000-0005-0000-0000-0000B1490000}"/>
    <cellStyle name="Normal 131 3 10" xfId="48718" xr:uid="{00000000-0005-0000-0000-0000B2490000}"/>
    <cellStyle name="Normal 131 3 10 2" xfId="48719" xr:uid="{00000000-0005-0000-0000-0000B3490000}"/>
    <cellStyle name="Normal 131 3 10 2 2" xfId="48720" xr:uid="{00000000-0005-0000-0000-0000B4490000}"/>
    <cellStyle name="Normal 131 3 10 3" xfId="48721" xr:uid="{00000000-0005-0000-0000-0000B5490000}"/>
    <cellStyle name="Normal 131 3 10 4" xfId="48722" xr:uid="{00000000-0005-0000-0000-0000B6490000}"/>
    <cellStyle name="Normal 131 3 10 5" xfId="48723" xr:uid="{00000000-0005-0000-0000-0000B7490000}"/>
    <cellStyle name="Normal 131 3 11" xfId="48724" xr:uid="{00000000-0005-0000-0000-0000B8490000}"/>
    <cellStyle name="Normal 131 3 11 2" xfId="48725" xr:uid="{00000000-0005-0000-0000-0000B9490000}"/>
    <cellStyle name="Normal 131 3 12" xfId="48726" xr:uid="{00000000-0005-0000-0000-0000BA490000}"/>
    <cellStyle name="Normal 131 3 12 2" xfId="48727" xr:uid="{00000000-0005-0000-0000-0000BB490000}"/>
    <cellStyle name="Normal 131 3 13" xfId="48728" xr:uid="{00000000-0005-0000-0000-0000BC490000}"/>
    <cellStyle name="Normal 131 3 14" xfId="48729" xr:uid="{00000000-0005-0000-0000-0000BD490000}"/>
    <cellStyle name="Normal 131 3 15" xfId="48730" xr:uid="{00000000-0005-0000-0000-0000BE490000}"/>
    <cellStyle name="Normal 131 3 16" xfId="48731" xr:uid="{00000000-0005-0000-0000-0000BF490000}"/>
    <cellStyle name="Normal 131 3 2" xfId="14490" xr:uid="{00000000-0005-0000-0000-0000C0490000}"/>
    <cellStyle name="Normal 131 3 2 10" xfId="48732" xr:uid="{00000000-0005-0000-0000-0000C1490000}"/>
    <cellStyle name="Normal 131 3 2 10 2" xfId="48733" xr:uid="{00000000-0005-0000-0000-0000C2490000}"/>
    <cellStyle name="Normal 131 3 2 11" xfId="48734" xr:uid="{00000000-0005-0000-0000-0000C3490000}"/>
    <cellStyle name="Normal 131 3 2 11 2" xfId="48735" xr:uid="{00000000-0005-0000-0000-0000C4490000}"/>
    <cellStyle name="Normal 131 3 2 12" xfId="48736" xr:uid="{00000000-0005-0000-0000-0000C5490000}"/>
    <cellStyle name="Normal 131 3 2 13" xfId="48737" xr:uid="{00000000-0005-0000-0000-0000C6490000}"/>
    <cellStyle name="Normal 131 3 2 14" xfId="48738" xr:uid="{00000000-0005-0000-0000-0000C7490000}"/>
    <cellStyle name="Normal 131 3 2 15" xfId="48739" xr:uid="{00000000-0005-0000-0000-0000C8490000}"/>
    <cellStyle name="Normal 131 3 2 2" xfId="48740" xr:uid="{00000000-0005-0000-0000-0000C9490000}"/>
    <cellStyle name="Normal 131 3 2 3" xfId="48741" xr:uid="{00000000-0005-0000-0000-0000CA490000}"/>
    <cellStyle name="Normal 131 3 2 3 10" xfId="48742" xr:uid="{00000000-0005-0000-0000-0000CB490000}"/>
    <cellStyle name="Normal 131 3 2 3 11" xfId="48743" xr:uid="{00000000-0005-0000-0000-0000CC490000}"/>
    <cellStyle name="Normal 131 3 2 3 2" xfId="48744" xr:uid="{00000000-0005-0000-0000-0000CD490000}"/>
    <cellStyle name="Normal 131 3 2 3 2 2" xfId="48745" xr:uid="{00000000-0005-0000-0000-0000CE490000}"/>
    <cellStyle name="Normal 131 3 2 3 2 2 2" xfId="48746" xr:uid="{00000000-0005-0000-0000-0000CF490000}"/>
    <cellStyle name="Normal 131 3 2 3 2 2 2 2" xfId="48747" xr:uid="{00000000-0005-0000-0000-0000D0490000}"/>
    <cellStyle name="Normal 131 3 2 3 2 2 3" xfId="48748" xr:uid="{00000000-0005-0000-0000-0000D1490000}"/>
    <cellStyle name="Normal 131 3 2 3 2 2 3 2" xfId="48749" xr:uid="{00000000-0005-0000-0000-0000D2490000}"/>
    <cellStyle name="Normal 131 3 2 3 2 2 4" xfId="48750" xr:uid="{00000000-0005-0000-0000-0000D3490000}"/>
    <cellStyle name="Normal 131 3 2 3 2 2 5" xfId="48751" xr:uid="{00000000-0005-0000-0000-0000D4490000}"/>
    <cellStyle name="Normal 131 3 2 3 2 2 6" xfId="48752" xr:uid="{00000000-0005-0000-0000-0000D5490000}"/>
    <cellStyle name="Normal 131 3 2 3 2 2 7" xfId="48753" xr:uid="{00000000-0005-0000-0000-0000D6490000}"/>
    <cellStyle name="Normal 131 3 2 3 2 3" xfId="48754" xr:uid="{00000000-0005-0000-0000-0000D7490000}"/>
    <cellStyle name="Normal 131 3 2 3 2 3 2" xfId="48755" xr:uid="{00000000-0005-0000-0000-0000D8490000}"/>
    <cellStyle name="Normal 131 3 2 3 2 3 2 2" xfId="48756" xr:uid="{00000000-0005-0000-0000-0000D9490000}"/>
    <cellStyle name="Normal 131 3 2 3 2 3 3" xfId="48757" xr:uid="{00000000-0005-0000-0000-0000DA490000}"/>
    <cellStyle name="Normal 131 3 2 3 2 3 4" xfId="48758" xr:uid="{00000000-0005-0000-0000-0000DB490000}"/>
    <cellStyle name="Normal 131 3 2 3 2 3 5" xfId="48759" xr:uid="{00000000-0005-0000-0000-0000DC490000}"/>
    <cellStyle name="Normal 131 3 2 3 2 4" xfId="48760" xr:uid="{00000000-0005-0000-0000-0000DD490000}"/>
    <cellStyle name="Normal 131 3 2 3 2 4 2" xfId="48761" xr:uid="{00000000-0005-0000-0000-0000DE490000}"/>
    <cellStyle name="Normal 131 3 2 3 2 5" xfId="48762" xr:uid="{00000000-0005-0000-0000-0000DF490000}"/>
    <cellStyle name="Normal 131 3 2 3 2 5 2" xfId="48763" xr:uid="{00000000-0005-0000-0000-0000E0490000}"/>
    <cellStyle name="Normal 131 3 2 3 2 6" xfId="48764" xr:uid="{00000000-0005-0000-0000-0000E1490000}"/>
    <cellStyle name="Normal 131 3 2 3 2 7" xfId="48765" xr:uid="{00000000-0005-0000-0000-0000E2490000}"/>
    <cellStyle name="Normal 131 3 2 3 2 8" xfId="48766" xr:uid="{00000000-0005-0000-0000-0000E3490000}"/>
    <cellStyle name="Normal 131 3 2 3 2 9" xfId="48767" xr:uid="{00000000-0005-0000-0000-0000E4490000}"/>
    <cellStyle name="Normal 131 3 2 3 3" xfId="48768" xr:uid="{00000000-0005-0000-0000-0000E5490000}"/>
    <cellStyle name="Normal 131 3 2 3 3 2" xfId="48769" xr:uid="{00000000-0005-0000-0000-0000E6490000}"/>
    <cellStyle name="Normal 131 3 2 3 3 2 2" xfId="48770" xr:uid="{00000000-0005-0000-0000-0000E7490000}"/>
    <cellStyle name="Normal 131 3 2 3 3 2 2 2" xfId="48771" xr:uid="{00000000-0005-0000-0000-0000E8490000}"/>
    <cellStyle name="Normal 131 3 2 3 3 2 3" xfId="48772" xr:uid="{00000000-0005-0000-0000-0000E9490000}"/>
    <cellStyle name="Normal 131 3 2 3 3 2 4" xfId="48773" xr:uid="{00000000-0005-0000-0000-0000EA490000}"/>
    <cellStyle name="Normal 131 3 2 3 3 2 5" xfId="48774" xr:uid="{00000000-0005-0000-0000-0000EB490000}"/>
    <cellStyle name="Normal 131 3 2 3 3 3" xfId="48775" xr:uid="{00000000-0005-0000-0000-0000EC490000}"/>
    <cellStyle name="Normal 131 3 2 3 3 3 2" xfId="48776" xr:uid="{00000000-0005-0000-0000-0000ED490000}"/>
    <cellStyle name="Normal 131 3 2 3 3 4" xfId="48777" xr:uid="{00000000-0005-0000-0000-0000EE490000}"/>
    <cellStyle name="Normal 131 3 2 3 3 4 2" xfId="48778" xr:uid="{00000000-0005-0000-0000-0000EF490000}"/>
    <cellStyle name="Normal 131 3 2 3 3 5" xfId="48779" xr:uid="{00000000-0005-0000-0000-0000F0490000}"/>
    <cellStyle name="Normal 131 3 2 3 3 6" xfId="48780" xr:uid="{00000000-0005-0000-0000-0000F1490000}"/>
    <cellStyle name="Normal 131 3 2 3 3 7" xfId="48781" xr:uid="{00000000-0005-0000-0000-0000F2490000}"/>
    <cellStyle name="Normal 131 3 2 3 3 8" xfId="48782" xr:uid="{00000000-0005-0000-0000-0000F3490000}"/>
    <cellStyle name="Normal 131 3 2 3 4" xfId="48783" xr:uid="{00000000-0005-0000-0000-0000F4490000}"/>
    <cellStyle name="Normal 131 3 2 3 4 2" xfId="48784" xr:uid="{00000000-0005-0000-0000-0000F5490000}"/>
    <cellStyle name="Normal 131 3 2 3 4 2 2" xfId="48785" xr:uid="{00000000-0005-0000-0000-0000F6490000}"/>
    <cellStyle name="Normal 131 3 2 3 4 3" xfId="48786" xr:uid="{00000000-0005-0000-0000-0000F7490000}"/>
    <cellStyle name="Normal 131 3 2 3 4 3 2" xfId="48787" xr:uid="{00000000-0005-0000-0000-0000F8490000}"/>
    <cellStyle name="Normal 131 3 2 3 4 4" xfId="48788" xr:uid="{00000000-0005-0000-0000-0000F9490000}"/>
    <cellStyle name="Normal 131 3 2 3 4 5" xfId="48789" xr:uid="{00000000-0005-0000-0000-0000FA490000}"/>
    <cellStyle name="Normal 131 3 2 3 4 6" xfId="48790" xr:uid="{00000000-0005-0000-0000-0000FB490000}"/>
    <cellStyle name="Normal 131 3 2 3 4 7" xfId="48791" xr:uid="{00000000-0005-0000-0000-0000FC490000}"/>
    <cellStyle name="Normal 131 3 2 3 5" xfId="48792" xr:uid="{00000000-0005-0000-0000-0000FD490000}"/>
    <cellStyle name="Normal 131 3 2 3 5 2" xfId="48793" xr:uid="{00000000-0005-0000-0000-0000FE490000}"/>
    <cellStyle name="Normal 131 3 2 3 5 2 2" xfId="48794" xr:uid="{00000000-0005-0000-0000-0000FF490000}"/>
    <cellStyle name="Normal 131 3 2 3 5 3" xfId="48795" xr:uid="{00000000-0005-0000-0000-0000004A0000}"/>
    <cellStyle name="Normal 131 3 2 3 5 4" xfId="48796" xr:uid="{00000000-0005-0000-0000-0000014A0000}"/>
    <cellStyle name="Normal 131 3 2 3 5 5" xfId="48797" xr:uid="{00000000-0005-0000-0000-0000024A0000}"/>
    <cellStyle name="Normal 131 3 2 3 6" xfId="48798" xr:uid="{00000000-0005-0000-0000-0000034A0000}"/>
    <cellStyle name="Normal 131 3 2 3 6 2" xfId="48799" xr:uid="{00000000-0005-0000-0000-0000044A0000}"/>
    <cellStyle name="Normal 131 3 2 3 7" xfId="48800" xr:uid="{00000000-0005-0000-0000-0000054A0000}"/>
    <cellStyle name="Normal 131 3 2 3 7 2" xfId="48801" xr:uid="{00000000-0005-0000-0000-0000064A0000}"/>
    <cellStyle name="Normal 131 3 2 3 8" xfId="48802" xr:uid="{00000000-0005-0000-0000-0000074A0000}"/>
    <cellStyle name="Normal 131 3 2 3 9" xfId="48803" xr:uid="{00000000-0005-0000-0000-0000084A0000}"/>
    <cellStyle name="Normal 131 3 2 4" xfId="48804" xr:uid="{00000000-0005-0000-0000-0000094A0000}"/>
    <cellStyle name="Normal 131 3 2 4 2" xfId="48805" xr:uid="{00000000-0005-0000-0000-00000A4A0000}"/>
    <cellStyle name="Normal 131 3 2 4 2 2" xfId="48806" xr:uid="{00000000-0005-0000-0000-00000B4A0000}"/>
    <cellStyle name="Normal 131 3 2 4 2 2 2" xfId="48807" xr:uid="{00000000-0005-0000-0000-00000C4A0000}"/>
    <cellStyle name="Normal 131 3 2 4 2 3" xfId="48808" xr:uid="{00000000-0005-0000-0000-00000D4A0000}"/>
    <cellStyle name="Normal 131 3 2 4 2 3 2" xfId="48809" xr:uid="{00000000-0005-0000-0000-00000E4A0000}"/>
    <cellStyle name="Normal 131 3 2 4 2 4" xfId="48810" xr:uid="{00000000-0005-0000-0000-00000F4A0000}"/>
    <cellStyle name="Normal 131 3 2 4 2 5" xfId="48811" xr:uid="{00000000-0005-0000-0000-0000104A0000}"/>
    <cellStyle name="Normal 131 3 2 4 2 6" xfId="48812" xr:uid="{00000000-0005-0000-0000-0000114A0000}"/>
    <cellStyle name="Normal 131 3 2 4 2 7" xfId="48813" xr:uid="{00000000-0005-0000-0000-0000124A0000}"/>
    <cellStyle name="Normal 131 3 2 4 3" xfId="48814" xr:uid="{00000000-0005-0000-0000-0000134A0000}"/>
    <cellStyle name="Normal 131 3 2 4 3 2" xfId="48815" xr:uid="{00000000-0005-0000-0000-0000144A0000}"/>
    <cellStyle name="Normal 131 3 2 4 3 2 2" xfId="48816" xr:uid="{00000000-0005-0000-0000-0000154A0000}"/>
    <cellStyle name="Normal 131 3 2 4 3 3" xfId="48817" xr:uid="{00000000-0005-0000-0000-0000164A0000}"/>
    <cellStyle name="Normal 131 3 2 4 3 4" xfId="48818" xr:uid="{00000000-0005-0000-0000-0000174A0000}"/>
    <cellStyle name="Normal 131 3 2 4 3 5" xfId="48819" xr:uid="{00000000-0005-0000-0000-0000184A0000}"/>
    <cellStyle name="Normal 131 3 2 4 4" xfId="48820" xr:uid="{00000000-0005-0000-0000-0000194A0000}"/>
    <cellStyle name="Normal 131 3 2 4 4 2" xfId="48821" xr:uid="{00000000-0005-0000-0000-00001A4A0000}"/>
    <cellStyle name="Normal 131 3 2 4 5" xfId="48822" xr:uid="{00000000-0005-0000-0000-00001B4A0000}"/>
    <cellStyle name="Normal 131 3 2 4 5 2" xfId="48823" xr:uid="{00000000-0005-0000-0000-00001C4A0000}"/>
    <cellStyle name="Normal 131 3 2 4 6" xfId="48824" xr:uid="{00000000-0005-0000-0000-00001D4A0000}"/>
    <cellStyle name="Normal 131 3 2 4 7" xfId="48825" xr:uid="{00000000-0005-0000-0000-00001E4A0000}"/>
    <cellStyle name="Normal 131 3 2 4 8" xfId="48826" xr:uid="{00000000-0005-0000-0000-00001F4A0000}"/>
    <cellStyle name="Normal 131 3 2 4 9" xfId="48827" xr:uid="{00000000-0005-0000-0000-0000204A0000}"/>
    <cellStyle name="Normal 131 3 2 5" xfId="48828" xr:uid="{00000000-0005-0000-0000-0000214A0000}"/>
    <cellStyle name="Normal 131 3 2 5 2" xfId="48829" xr:uid="{00000000-0005-0000-0000-0000224A0000}"/>
    <cellStyle name="Normal 131 3 2 5 2 2" xfId="48830" xr:uid="{00000000-0005-0000-0000-0000234A0000}"/>
    <cellStyle name="Normal 131 3 2 5 2 2 2" xfId="48831" xr:uid="{00000000-0005-0000-0000-0000244A0000}"/>
    <cellStyle name="Normal 131 3 2 5 2 3" xfId="48832" xr:uid="{00000000-0005-0000-0000-0000254A0000}"/>
    <cellStyle name="Normal 131 3 2 5 2 3 2" xfId="48833" xr:uid="{00000000-0005-0000-0000-0000264A0000}"/>
    <cellStyle name="Normal 131 3 2 5 2 4" xfId="48834" xr:uid="{00000000-0005-0000-0000-0000274A0000}"/>
    <cellStyle name="Normal 131 3 2 5 2 5" xfId="48835" xr:uid="{00000000-0005-0000-0000-0000284A0000}"/>
    <cellStyle name="Normal 131 3 2 5 2 6" xfId="48836" xr:uid="{00000000-0005-0000-0000-0000294A0000}"/>
    <cellStyle name="Normal 131 3 2 5 2 7" xfId="48837" xr:uid="{00000000-0005-0000-0000-00002A4A0000}"/>
    <cellStyle name="Normal 131 3 2 5 3" xfId="48838" xr:uid="{00000000-0005-0000-0000-00002B4A0000}"/>
    <cellStyle name="Normal 131 3 2 5 3 2" xfId="48839" xr:uid="{00000000-0005-0000-0000-00002C4A0000}"/>
    <cellStyle name="Normal 131 3 2 5 3 2 2" xfId="48840" xr:uid="{00000000-0005-0000-0000-00002D4A0000}"/>
    <cellStyle name="Normal 131 3 2 5 3 3" xfId="48841" xr:uid="{00000000-0005-0000-0000-00002E4A0000}"/>
    <cellStyle name="Normal 131 3 2 5 3 4" xfId="48842" xr:uid="{00000000-0005-0000-0000-00002F4A0000}"/>
    <cellStyle name="Normal 131 3 2 5 3 5" xfId="48843" xr:uid="{00000000-0005-0000-0000-0000304A0000}"/>
    <cellStyle name="Normal 131 3 2 5 4" xfId="48844" xr:uid="{00000000-0005-0000-0000-0000314A0000}"/>
    <cellStyle name="Normal 131 3 2 5 4 2" xfId="48845" xr:uid="{00000000-0005-0000-0000-0000324A0000}"/>
    <cellStyle name="Normal 131 3 2 5 5" xfId="48846" xr:uid="{00000000-0005-0000-0000-0000334A0000}"/>
    <cellStyle name="Normal 131 3 2 5 5 2" xfId="48847" xr:uid="{00000000-0005-0000-0000-0000344A0000}"/>
    <cellStyle name="Normal 131 3 2 5 6" xfId="48848" xr:uid="{00000000-0005-0000-0000-0000354A0000}"/>
    <cellStyle name="Normal 131 3 2 5 7" xfId="48849" xr:uid="{00000000-0005-0000-0000-0000364A0000}"/>
    <cellStyle name="Normal 131 3 2 5 8" xfId="48850" xr:uid="{00000000-0005-0000-0000-0000374A0000}"/>
    <cellStyle name="Normal 131 3 2 5 9" xfId="48851" xr:uid="{00000000-0005-0000-0000-0000384A0000}"/>
    <cellStyle name="Normal 131 3 2 6" xfId="48852" xr:uid="{00000000-0005-0000-0000-0000394A0000}"/>
    <cellStyle name="Normal 131 3 2 6 2" xfId="48853" xr:uid="{00000000-0005-0000-0000-00003A4A0000}"/>
    <cellStyle name="Normal 131 3 2 6 2 2" xfId="48854" xr:uid="{00000000-0005-0000-0000-00003B4A0000}"/>
    <cellStyle name="Normal 131 3 2 6 2 2 2" xfId="48855" xr:uid="{00000000-0005-0000-0000-00003C4A0000}"/>
    <cellStyle name="Normal 131 3 2 6 2 3" xfId="48856" xr:uid="{00000000-0005-0000-0000-00003D4A0000}"/>
    <cellStyle name="Normal 131 3 2 6 2 3 2" xfId="48857" xr:uid="{00000000-0005-0000-0000-00003E4A0000}"/>
    <cellStyle name="Normal 131 3 2 6 2 4" xfId="48858" xr:uid="{00000000-0005-0000-0000-00003F4A0000}"/>
    <cellStyle name="Normal 131 3 2 6 2 5" xfId="48859" xr:uid="{00000000-0005-0000-0000-0000404A0000}"/>
    <cellStyle name="Normal 131 3 2 6 2 6" xfId="48860" xr:uid="{00000000-0005-0000-0000-0000414A0000}"/>
    <cellStyle name="Normal 131 3 2 6 2 7" xfId="48861" xr:uid="{00000000-0005-0000-0000-0000424A0000}"/>
    <cellStyle name="Normal 131 3 2 6 3" xfId="48862" xr:uid="{00000000-0005-0000-0000-0000434A0000}"/>
    <cellStyle name="Normal 131 3 2 6 3 2" xfId="48863" xr:uid="{00000000-0005-0000-0000-0000444A0000}"/>
    <cellStyle name="Normal 131 3 2 6 3 2 2" xfId="48864" xr:uid="{00000000-0005-0000-0000-0000454A0000}"/>
    <cellStyle name="Normal 131 3 2 6 3 3" xfId="48865" xr:uid="{00000000-0005-0000-0000-0000464A0000}"/>
    <cellStyle name="Normal 131 3 2 6 3 4" xfId="48866" xr:uid="{00000000-0005-0000-0000-0000474A0000}"/>
    <cellStyle name="Normal 131 3 2 6 3 5" xfId="48867" xr:uid="{00000000-0005-0000-0000-0000484A0000}"/>
    <cellStyle name="Normal 131 3 2 6 4" xfId="48868" xr:uid="{00000000-0005-0000-0000-0000494A0000}"/>
    <cellStyle name="Normal 131 3 2 6 4 2" xfId="48869" xr:uid="{00000000-0005-0000-0000-00004A4A0000}"/>
    <cellStyle name="Normal 131 3 2 6 5" xfId="48870" xr:uid="{00000000-0005-0000-0000-00004B4A0000}"/>
    <cellStyle name="Normal 131 3 2 6 5 2" xfId="48871" xr:uid="{00000000-0005-0000-0000-00004C4A0000}"/>
    <cellStyle name="Normal 131 3 2 6 6" xfId="48872" xr:uid="{00000000-0005-0000-0000-00004D4A0000}"/>
    <cellStyle name="Normal 131 3 2 6 7" xfId="48873" xr:uid="{00000000-0005-0000-0000-00004E4A0000}"/>
    <cellStyle name="Normal 131 3 2 6 8" xfId="48874" xr:uid="{00000000-0005-0000-0000-00004F4A0000}"/>
    <cellStyle name="Normal 131 3 2 6 9" xfId="48875" xr:uid="{00000000-0005-0000-0000-0000504A0000}"/>
    <cellStyle name="Normal 131 3 2 7" xfId="48876" xr:uid="{00000000-0005-0000-0000-0000514A0000}"/>
    <cellStyle name="Normal 131 3 2 7 2" xfId="48877" xr:uid="{00000000-0005-0000-0000-0000524A0000}"/>
    <cellStyle name="Normal 131 3 2 7 2 2" xfId="48878" xr:uid="{00000000-0005-0000-0000-0000534A0000}"/>
    <cellStyle name="Normal 131 3 2 7 2 2 2" xfId="48879" xr:uid="{00000000-0005-0000-0000-0000544A0000}"/>
    <cellStyle name="Normal 131 3 2 7 2 3" xfId="48880" xr:uid="{00000000-0005-0000-0000-0000554A0000}"/>
    <cellStyle name="Normal 131 3 2 7 2 4" xfId="48881" xr:uid="{00000000-0005-0000-0000-0000564A0000}"/>
    <cellStyle name="Normal 131 3 2 7 2 5" xfId="48882" xr:uid="{00000000-0005-0000-0000-0000574A0000}"/>
    <cellStyle name="Normal 131 3 2 7 3" xfId="48883" xr:uid="{00000000-0005-0000-0000-0000584A0000}"/>
    <cellStyle name="Normal 131 3 2 7 3 2" xfId="48884" xr:uid="{00000000-0005-0000-0000-0000594A0000}"/>
    <cellStyle name="Normal 131 3 2 7 4" xfId="48885" xr:uid="{00000000-0005-0000-0000-00005A4A0000}"/>
    <cellStyle name="Normal 131 3 2 7 4 2" xfId="48886" xr:uid="{00000000-0005-0000-0000-00005B4A0000}"/>
    <cellStyle name="Normal 131 3 2 7 5" xfId="48887" xr:uid="{00000000-0005-0000-0000-00005C4A0000}"/>
    <cellStyle name="Normal 131 3 2 7 6" xfId="48888" xr:uid="{00000000-0005-0000-0000-00005D4A0000}"/>
    <cellStyle name="Normal 131 3 2 7 7" xfId="48889" xr:uid="{00000000-0005-0000-0000-00005E4A0000}"/>
    <cellStyle name="Normal 131 3 2 7 8" xfId="48890" xr:uid="{00000000-0005-0000-0000-00005F4A0000}"/>
    <cellStyle name="Normal 131 3 2 8" xfId="48891" xr:uid="{00000000-0005-0000-0000-0000604A0000}"/>
    <cellStyle name="Normal 131 3 2 8 2" xfId="48892" xr:uid="{00000000-0005-0000-0000-0000614A0000}"/>
    <cellStyle name="Normal 131 3 2 8 2 2" xfId="48893" xr:uid="{00000000-0005-0000-0000-0000624A0000}"/>
    <cellStyle name="Normal 131 3 2 8 3" xfId="48894" xr:uid="{00000000-0005-0000-0000-0000634A0000}"/>
    <cellStyle name="Normal 131 3 2 8 3 2" xfId="48895" xr:uid="{00000000-0005-0000-0000-0000644A0000}"/>
    <cellStyle name="Normal 131 3 2 8 4" xfId="48896" xr:uid="{00000000-0005-0000-0000-0000654A0000}"/>
    <cellStyle name="Normal 131 3 2 8 5" xfId="48897" xr:uid="{00000000-0005-0000-0000-0000664A0000}"/>
    <cellStyle name="Normal 131 3 2 8 6" xfId="48898" xr:uid="{00000000-0005-0000-0000-0000674A0000}"/>
    <cellStyle name="Normal 131 3 2 8 7" xfId="48899" xr:uid="{00000000-0005-0000-0000-0000684A0000}"/>
    <cellStyle name="Normal 131 3 2 9" xfId="48900" xr:uid="{00000000-0005-0000-0000-0000694A0000}"/>
    <cellStyle name="Normal 131 3 2 9 2" xfId="48901" xr:uid="{00000000-0005-0000-0000-00006A4A0000}"/>
    <cellStyle name="Normal 131 3 2 9 2 2" xfId="48902" xr:uid="{00000000-0005-0000-0000-00006B4A0000}"/>
    <cellStyle name="Normal 131 3 2 9 3" xfId="48903" xr:uid="{00000000-0005-0000-0000-00006C4A0000}"/>
    <cellStyle name="Normal 131 3 2 9 4" xfId="48904" xr:uid="{00000000-0005-0000-0000-00006D4A0000}"/>
    <cellStyle name="Normal 131 3 2 9 5" xfId="48905" xr:uid="{00000000-0005-0000-0000-00006E4A0000}"/>
    <cellStyle name="Normal 131 3 3" xfId="14491" xr:uid="{00000000-0005-0000-0000-00006F4A0000}"/>
    <cellStyle name="Normal 131 3 4" xfId="48906" xr:uid="{00000000-0005-0000-0000-0000704A0000}"/>
    <cellStyle name="Normal 131 3 4 10" xfId="48907" xr:uid="{00000000-0005-0000-0000-0000714A0000}"/>
    <cellStyle name="Normal 131 3 4 11" xfId="48908" xr:uid="{00000000-0005-0000-0000-0000724A0000}"/>
    <cellStyle name="Normal 131 3 4 2" xfId="48909" xr:uid="{00000000-0005-0000-0000-0000734A0000}"/>
    <cellStyle name="Normal 131 3 4 2 2" xfId="48910" xr:uid="{00000000-0005-0000-0000-0000744A0000}"/>
    <cellStyle name="Normal 131 3 4 2 2 2" xfId="48911" xr:uid="{00000000-0005-0000-0000-0000754A0000}"/>
    <cellStyle name="Normal 131 3 4 2 2 2 2" xfId="48912" xr:uid="{00000000-0005-0000-0000-0000764A0000}"/>
    <cellStyle name="Normal 131 3 4 2 2 3" xfId="48913" xr:uid="{00000000-0005-0000-0000-0000774A0000}"/>
    <cellStyle name="Normal 131 3 4 2 2 3 2" xfId="48914" xr:uid="{00000000-0005-0000-0000-0000784A0000}"/>
    <cellStyle name="Normal 131 3 4 2 2 4" xfId="48915" xr:uid="{00000000-0005-0000-0000-0000794A0000}"/>
    <cellStyle name="Normal 131 3 4 2 2 5" xfId="48916" xr:uid="{00000000-0005-0000-0000-00007A4A0000}"/>
    <cellStyle name="Normal 131 3 4 2 2 6" xfId="48917" xr:uid="{00000000-0005-0000-0000-00007B4A0000}"/>
    <cellStyle name="Normal 131 3 4 2 2 7" xfId="48918" xr:uid="{00000000-0005-0000-0000-00007C4A0000}"/>
    <cellStyle name="Normal 131 3 4 2 3" xfId="48919" xr:uid="{00000000-0005-0000-0000-00007D4A0000}"/>
    <cellStyle name="Normal 131 3 4 2 3 2" xfId="48920" xr:uid="{00000000-0005-0000-0000-00007E4A0000}"/>
    <cellStyle name="Normal 131 3 4 2 3 2 2" xfId="48921" xr:uid="{00000000-0005-0000-0000-00007F4A0000}"/>
    <cellStyle name="Normal 131 3 4 2 3 3" xfId="48922" xr:uid="{00000000-0005-0000-0000-0000804A0000}"/>
    <cellStyle name="Normal 131 3 4 2 3 4" xfId="48923" xr:uid="{00000000-0005-0000-0000-0000814A0000}"/>
    <cellStyle name="Normal 131 3 4 2 3 5" xfId="48924" xr:uid="{00000000-0005-0000-0000-0000824A0000}"/>
    <cellStyle name="Normal 131 3 4 2 4" xfId="48925" xr:uid="{00000000-0005-0000-0000-0000834A0000}"/>
    <cellStyle name="Normal 131 3 4 2 4 2" xfId="48926" xr:uid="{00000000-0005-0000-0000-0000844A0000}"/>
    <cellStyle name="Normal 131 3 4 2 5" xfId="48927" xr:uid="{00000000-0005-0000-0000-0000854A0000}"/>
    <cellStyle name="Normal 131 3 4 2 5 2" xfId="48928" xr:uid="{00000000-0005-0000-0000-0000864A0000}"/>
    <cellStyle name="Normal 131 3 4 2 6" xfId="48929" xr:uid="{00000000-0005-0000-0000-0000874A0000}"/>
    <cellStyle name="Normal 131 3 4 2 7" xfId="48930" xr:uid="{00000000-0005-0000-0000-0000884A0000}"/>
    <cellStyle name="Normal 131 3 4 2 8" xfId="48931" xr:uid="{00000000-0005-0000-0000-0000894A0000}"/>
    <cellStyle name="Normal 131 3 4 2 9" xfId="48932" xr:uid="{00000000-0005-0000-0000-00008A4A0000}"/>
    <cellStyle name="Normal 131 3 4 3" xfId="48933" xr:uid="{00000000-0005-0000-0000-00008B4A0000}"/>
    <cellStyle name="Normal 131 3 4 3 2" xfId="48934" xr:uid="{00000000-0005-0000-0000-00008C4A0000}"/>
    <cellStyle name="Normal 131 3 4 3 2 2" xfId="48935" xr:uid="{00000000-0005-0000-0000-00008D4A0000}"/>
    <cellStyle name="Normal 131 3 4 3 2 2 2" xfId="48936" xr:uid="{00000000-0005-0000-0000-00008E4A0000}"/>
    <cellStyle name="Normal 131 3 4 3 2 3" xfId="48937" xr:uid="{00000000-0005-0000-0000-00008F4A0000}"/>
    <cellStyle name="Normal 131 3 4 3 2 4" xfId="48938" xr:uid="{00000000-0005-0000-0000-0000904A0000}"/>
    <cellStyle name="Normal 131 3 4 3 2 5" xfId="48939" xr:uid="{00000000-0005-0000-0000-0000914A0000}"/>
    <cellStyle name="Normal 131 3 4 3 3" xfId="48940" xr:uid="{00000000-0005-0000-0000-0000924A0000}"/>
    <cellStyle name="Normal 131 3 4 3 3 2" xfId="48941" xr:uid="{00000000-0005-0000-0000-0000934A0000}"/>
    <cellStyle name="Normal 131 3 4 3 4" xfId="48942" xr:uid="{00000000-0005-0000-0000-0000944A0000}"/>
    <cellStyle name="Normal 131 3 4 3 4 2" xfId="48943" xr:uid="{00000000-0005-0000-0000-0000954A0000}"/>
    <cellStyle name="Normal 131 3 4 3 5" xfId="48944" xr:uid="{00000000-0005-0000-0000-0000964A0000}"/>
    <cellStyle name="Normal 131 3 4 3 6" xfId="48945" xr:uid="{00000000-0005-0000-0000-0000974A0000}"/>
    <cellStyle name="Normal 131 3 4 3 7" xfId="48946" xr:uid="{00000000-0005-0000-0000-0000984A0000}"/>
    <cellStyle name="Normal 131 3 4 3 8" xfId="48947" xr:uid="{00000000-0005-0000-0000-0000994A0000}"/>
    <cellStyle name="Normal 131 3 4 4" xfId="48948" xr:uid="{00000000-0005-0000-0000-00009A4A0000}"/>
    <cellStyle name="Normal 131 3 4 4 2" xfId="48949" xr:uid="{00000000-0005-0000-0000-00009B4A0000}"/>
    <cellStyle name="Normal 131 3 4 4 2 2" xfId="48950" xr:uid="{00000000-0005-0000-0000-00009C4A0000}"/>
    <cellStyle name="Normal 131 3 4 4 3" xfId="48951" xr:uid="{00000000-0005-0000-0000-00009D4A0000}"/>
    <cellStyle name="Normal 131 3 4 4 3 2" xfId="48952" xr:uid="{00000000-0005-0000-0000-00009E4A0000}"/>
    <cellStyle name="Normal 131 3 4 4 4" xfId="48953" xr:uid="{00000000-0005-0000-0000-00009F4A0000}"/>
    <cellStyle name="Normal 131 3 4 4 5" xfId="48954" xr:uid="{00000000-0005-0000-0000-0000A04A0000}"/>
    <cellStyle name="Normal 131 3 4 4 6" xfId="48955" xr:uid="{00000000-0005-0000-0000-0000A14A0000}"/>
    <cellStyle name="Normal 131 3 4 4 7" xfId="48956" xr:uid="{00000000-0005-0000-0000-0000A24A0000}"/>
    <cellStyle name="Normal 131 3 4 5" xfId="48957" xr:uid="{00000000-0005-0000-0000-0000A34A0000}"/>
    <cellStyle name="Normal 131 3 4 5 2" xfId="48958" xr:uid="{00000000-0005-0000-0000-0000A44A0000}"/>
    <cellStyle name="Normal 131 3 4 5 2 2" xfId="48959" xr:uid="{00000000-0005-0000-0000-0000A54A0000}"/>
    <cellStyle name="Normal 131 3 4 5 3" xfId="48960" xr:uid="{00000000-0005-0000-0000-0000A64A0000}"/>
    <cellStyle name="Normal 131 3 4 5 4" xfId="48961" xr:uid="{00000000-0005-0000-0000-0000A74A0000}"/>
    <cellStyle name="Normal 131 3 4 5 5" xfId="48962" xr:uid="{00000000-0005-0000-0000-0000A84A0000}"/>
    <cellStyle name="Normal 131 3 4 6" xfId="48963" xr:uid="{00000000-0005-0000-0000-0000A94A0000}"/>
    <cellStyle name="Normal 131 3 4 6 2" xfId="48964" xr:uid="{00000000-0005-0000-0000-0000AA4A0000}"/>
    <cellStyle name="Normal 131 3 4 7" xfId="48965" xr:uid="{00000000-0005-0000-0000-0000AB4A0000}"/>
    <cellStyle name="Normal 131 3 4 7 2" xfId="48966" xr:uid="{00000000-0005-0000-0000-0000AC4A0000}"/>
    <cellStyle name="Normal 131 3 4 8" xfId="48967" xr:uid="{00000000-0005-0000-0000-0000AD4A0000}"/>
    <cellStyle name="Normal 131 3 4 9" xfId="48968" xr:uid="{00000000-0005-0000-0000-0000AE4A0000}"/>
    <cellStyle name="Normal 131 3 5" xfId="48969" xr:uid="{00000000-0005-0000-0000-0000AF4A0000}"/>
    <cellStyle name="Normal 131 3 5 10" xfId="48970" xr:uid="{00000000-0005-0000-0000-0000B04A0000}"/>
    <cellStyle name="Normal 131 3 5 2" xfId="48971" xr:uid="{00000000-0005-0000-0000-0000B14A0000}"/>
    <cellStyle name="Normal 131 3 5 2 2" xfId="48972" xr:uid="{00000000-0005-0000-0000-0000B24A0000}"/>
    <cellStyle name="Normal 131 3 5 2 2 2" xfId="48973" xr:uid="{00000000-0005-0000-0000-0000B34A0000}"/>
    <cellStyle name="Normal 131 3 5 2 2 2 2" xfId="48974" xr:uid="{00000000-0005-0000-0000-0000B44A0000}"/>
    <cellStyle name="Normal 131 3 5 2 2 3" xfId="48975" xr:uid="{00000000-0005-0000-0000-0000B54A0000}"/>
    <cellStyle name="Normal 131 3 5 2 2 4" xfId="48976" xr:uid="{00000000-0005-0000-0000-0000B64A0000}"/>
    <cellStyle name="Normal 131 3 5 2 2 5" xfId="48977" xr:uid="{00000000-0005-0000-0000-0000B74A0000}"/>
    <cellStyle name="Normal 131 3 5 2 3" xfId="48978" xr:uid="{00000000-0005-0000-0000-0000B84A0000}"/>
    <cellStyle name="Normal 131 3 5 2 3 2" xfId="48979" xr:uid="{00000000-0005-0000-0000-0000B94A0000}"/>
    <cellStyle name="Normal 131 3 5 2 4" xfId="48980" xr:uid="{00000000-0005-0000-0000-0000BA4A0000}"/>
    <cellStyle name="Normal 131 3 5 2 4 2" xfId="48981" xr:uid="{00000000-0005-0000-0000-0000BB4A0000}"/>
    <cellStyle name="Normal 131 3 5 2 5" xfId="48982" xr:uid="{00000000-0005-0000-0000-0000BC4A0000}"/>
    <cellStyle name="Normal 131 3 5 2 6" xfId="48983" xr:uid="{00000000-0005-0000-0000-0000BD4A0000}"/>
    <cellStyle name="Normal 131 3 5 2 7" xfId="48984" xr:uid="{00000000-0005-0000-0000-0000BE4A0000}"/>
    <cellStyle name="Normal 131 3 5 2 8" xfId="48985" xr:uid="{00000000-0005-0000-0000-0000BF4A0000}"/>
    <cellStyle name="Normal 131 3 5 3" xfId="48986" xr:uid="{00000000-0005-0000-0000-0000C04A0000}"/>
    <cellStyle name="Normal 131 3 5 3 2" xfId="48987" xr:uid="{00000000-0005-0000-0000-0000C14A0000}"/>
    <cellStyle name="Normal 131 3 5 3 2 2" xfId="48988" xr:uid="{00000000-0005-0000-0000-0000C24A0000}"/>
    <cellStyle name="Normal 131 3 5 3 3" xfId="48989" xr:uid="{00000000-0005-0000-0000-0000C34A0000}"/>
    <cellStyle name="Normal 131 3 5 3 3 2" xfId="48990" xr:uid="{00000000-0005-0000-0000-0000C44A0000}"/>
    <cellStyle name="Normal 131 3 5 3 4" xfId="48991" xr:uid="{00000000-0005-0000-0000-0000C54A0000}"/>
    <cellStyle name="Normal 131 3 5 3 5" xfId="48992" xr:uid="{00000000-0005-0000-0000-0000C64A0000}"/>
    <cellStyle name="Normal 131 3 5 3 6" xfId="48993" xr:uid="{00000000-0005-0000-0000-0000C74A0000}"/>
    <cellStyle name="Normal 131 3 5 3 7" xfId="48994" xr:uid="{00000000-0005-0000-0000-0000C84A0000}"/>
    <cellStyle name="Normal 131 3 5 4" xfId="48995" xr:uid="{00000000-0005-0000-0000-0000C94A0000}"/>
    <cellStyle name="Normal 131 3 5 4 2" xfId="48996" xr:uid="{00000000-0005-0000-0000-0000CA4A0000}"/>
    <cellStyle name="Normal 131 3 5 4 2 2" xfId="48997" xr:uid="{00000000-0005-0000-0000-0000CB4A0000}"/>
    <cellStyle name="Normal 131 3 5 4 3" xfId="48998" xr:uid="{00000000-0005-0000-0000-0000CC4A0000}"/>
    <cellStyle name="Normal 131 3 5 4 4" xfId="48999" xr:uid="{00000000-0005-0000-0000-0000CD4A0000}"/>
    <cellStyle name="Normal 131 3 5 4 5" xfId="49000" xr:uid="{00000000-0005-0000-0000-0000CE4A0000}"/>
    <cellStyle name="Normal 131 3 5 5" xfId="49001" xr:uid="{00000000-0005-0000-0000-0000CF4A0000}"/>
    <cellStyle name="Normal 131 3 5 5 2" xfId="49002" xr:uid="{00000000-0005-0000-0000-0000D04A0000}"/>
    <cellStyle name="Normal 131 3 5 6" xfId="49003" xr:uid="{00000000-0005-0000-0000-0000D14A0000}"/>
    <cellStyle name="Normal 131 3 5 6 2" xfId="49004" xr:uid="{00000000-0005-0000-0000-0000D24A0000}"/>
    <cellStyle name="Normal 131 3 5 7" xfId="49005" xr:uid="{00000000-0005-0000-0000-0000D34A0000}"/>
    <cellStyle name="Normal 131 3 5 8" xfId="49006" xr:uid="{00000000-0005-0000-0000-0000D44A0000}"/>
    <cellStyle name="Normal 131 3 5 9" xfId="49007" xr:uid="{00000000-0005-0000-0000-0000D54A0000}"/>
    <cellStyle name="Normal 131 3 6" xfId="49008" xr:uid="{00000000-0005-0000-0000-0000D64A0000}"/>
    <cellStyle name="Normal 131 3 6 10" xfId="49009" xr:uid="{00000000-0005-0000-0000-0000D74A0000}"/>
    <cellStyle name="Normal 131 3 6 2" xfId="49010" xr:uid="{00000000-0005-0000-0000-0000D84A0000}"/>
    <cellStyle name="Normal 131 3 6 2 2" xfId="49011" xr:uid="{00000000-0005-0000-0000-0000D94A0000}"/>
    <cellStyle name="Normal 131 3 6 2 2 2" xfId="49012" xr:uid="{00000000-0005-0000-0000-0000DA4A0000}"/>
    <cellStyle name="Normal 131 3 6 2 2 2 2" xfId="49013" xr:uid="{00000000-0005-0000-0000-0000DB4A0000}"/>
    <cellStyle name="Normal 131 3 6 2 2 3" xfId="49014" xr:uid="{00000000-0005-0000-0000-0000DC4A0000}"/>
    <cellStyle name="Normal 131 3 6 2 2 4" xfId="49015" xr:uid="{00000000-0005-0000-0000-0000DD4A0000}"/>
    <cellStyle name="Normal 131 3 6 2 2 5" xfId="49016" xr:uid="{00000000-0005-0000-0000-0000DE4A0000}"/>
    <cellStyle name="Normal 131 3 6 2 3" xfId="49017" xr:uid="{00000000-0005-0000-0000-0000DF4A0000}"/>
    <cellStyle name="Normal 131 3 6 2 3 2" xfId="49018" xr:uid="{00000000-0005-0000-0000-0000E04A0000}"/>
    <cellStyle name="Normal 131 3 6 2 4" xfId="49019" xr:uid="{00000000-0005-0000-0000-0000E14A0000}"/>
    <cellStyle name="Normal 131 3 6 2 4 2" xfId="49020" xr:uid="{00000000-0005-0000-0000-0000E24A0000}"/>
    <cellStyle name="Normal 131 3 6 2 5" xfId="49021" xr:uid="{00000000-0005-0000-0000-0000E34A0000}"/>
    <cellStyle name="Normal 131 3 6 2 6" xfId="49022" xr:uid="{00000000-0005-0000-0000-0000E44A0000}"/>
    <cellStyle name="Normal 131 3 6 2 7" xfId="49023" xr:uid="{00000000-0005-0000-0000-0000E54A0000}"/>
    <cellStyle name="Normal 131 3 6 2 8" xfId="49024" xr:uid="{00000000-0005-0000-0000-0000E64A0000}"/>
    <cellStyle name="Normal 131 3 6 3" xfId="49025" xr:uid="{00000000-0005-0000-0000-0000E74A0000}"/>
    <cellStyle name="Normal 131 3 6 3 2" xfId="49026" xr:uid="{00000000-0005-0000-0000-0000E84A0000}"/>
    <cellStyle name="Normal 131 3 6 3 2 2" xfId="49027" xr:uid="{00000000-0005-0000-0000-0000E94A0000}"/>
    <cellStyle name="Normal 131 3 6 3 3" xfId="49028" xr:uid="{00000000-0005-0000-0000-0000EA4A0000}"/>
    <cellStyle name="Normal 131 3 6 3 3 2" xfId="49029" xr:uid="{00000000-0005-0000-0000-0000EB4A0000}"/>
    <cellStyle name="Normal 131 3 6 3 4" xfId="49030" xr:uid="{00000000-0005-0000-0000-0000EC4A0000}"/>
    <cellStyle name="Normal 131 3 6 3 5" xfId="49031" xr:uid="{00000000-0005-0000-0000-0000ED4A0000}"/>
    <cellStyle name="Normal 131 3 6 3 6" xfId="49032" xr:uid="{00000000-0005-0000-0000-0000EE4A0000}"/>
    <cellStyle name="Normal 131 3 6 3 7" xfId="49033" xr:uid="{00000000-0005-0000-0000-0000EF4A0000}"/>
    <cellStyle name="Normal 131 3 6 4" xfId="49034" xr:uid="{00000000-0005-0000-0000-0000F04A0000}"/>
    <cellStyle name="Normal 131 3 6 4 2" xfId="49035" xr:uid="{00000000-0005-0000-0000-0000F14A0000}"/>
    <cellStyle name="Normal 131 3 6 4 2 2" xfId="49036" xr:uid="{00000000-0005-0000-0000-0000F24A0000}"/>
    <cellStyle name="Normal 131 3 6 4 3" xfId="49037" xr:uid="{00000000-0005-0000-0000-0000F34A0000}"/>
    <cellStyle name="Normal 131 3 6 4 4" xfId="49038" xr:uid="{00000000-0005-0000-0000-0000F44A0000}"/>
    <cellStyle name="Normal 131 3 6 4 5" xfId="49039" xr:uid="{00000000-0005-0000-0000-0000F54A0000}"/>
    <cellStyle name="Normal 131 3 6 5" xfId="49040" xr:uid="{00000000-0005-0000-0000-0000F64A0000}"/>
    <cellStyle name="Normal 131 3 6 5 2" xfId="49041" xr:uid="{00000000-0005-0000-0000-0000F74A0000}"/>
    <cellStyle name="Normal 131 3 6 6" xfId="49042" xr:uid="{00000000-0005-0000-0000-0000F84A0000}"/>
    <cellStyle name="Normal 131 3 6 6 2" xfId="49043" xr:uid="{00000000-0005-0000-0000-0000F94A0000}"/>
    <cellStyle name="Normal 131 3 6 7" xfId="49044" xr:uid="{00000000-0005-0000-0000-0000FA4A0000}"/>
    <cellStyle name="Normal 131 3 6 8" xfId="49045" xr:uid="{00000000-0005-0000-0000-0000FB4A0000}"/>
    <cellStyle name="Normal 131 3 6 9" xfId="49046" xr:uid="{00000000-0005-0000-0000-0000FC4A0000}"/>
    <cellStyle name="Normal 131 3 7" xfId="49047" xr:uid="{00000000-0005-0000-0000-0000FD4A0000}"/>
    <cellStyle name="Normal 131 3 7 2" xfId="49048" xr:uid="{00000000-0005-0000-0000-0000FE4A0000}"/>
    <cellStyle name="Normal 131 3 7 2 2" xfId="49049" xr:uid="{00000000-0005-0000-0000-0000FF4A0000}"/>
    <cellStyle name="Normal 131 3 7 2 2 2" xfId="49050" xr:uid="{00000000-0005-0000-0000-0000004B0000}"/>
    <cellStyle name="Normal 131 3 7 2 3" xfId="49051" xr:uid="{00000000-0005-0000-0000-0000014B0000}"/>
    <cellStyle name="Normal 131 3 7 2 3 2" xfId="49052" xr:uid="{00000000-0005-0000-0000-0000024B0000}"/>
    <cellStyle name="Normal 131 3 7 2 4" xfId="49053" xr:uid="{00000000-0005-0000-0000-0000034B0000}"/>
    <cellStyle name="Normal 131 3 7 2 5" xfId="49054" xr:uid="{00000000-0005-0000-0000-0000044B0000}"/>
    <cellStyle name="Normal 131 3 7 2 6" xfId="49055" xr:uid="{00000000-0005-0000-0000-0000054B0000}"/>
    <cellStyle name="Normal 131 3 7 2 7" xfId="49056" xr:uid="{00000000-0005-0000-0000-0000064B0000}"/>
    <cellStyle name="Normal 131 3 7 3" xfId="49057" xr:uid="{00000000-0005-0000-0000-0000074B0000}"/>
    <cellStyle name="Normal 131 3 7 3 2" xfId="49058" xr:uid="{00000000-0005-0000-0000-0000084B0000}"/>
    <cellStyle name="Normal 131 3 7 3 2 2" xfId="49059" xr:uid="{00000000-0005-0000-0000-0000094B0000}"/>
    <cellStyle name="Normal 131 3 7 3 3" xfId="49060" xr:uid="{00000000-0005-0000-0000-00000A4B0000}"/>
    <cellStyle name="Normal 131 3 7 3 4" xfId="49061" xr:uid="{00000000-0005-0000-0000-00000B4B0000}"/>
    <cellStyle name="Normal 131 3 7 3 5" xfId="49062" xr:uid="{00000000-0005-0000-0000-00000C4B0000}"/>
    <cellStyle name="Normal 131 3 7 4" xfId="49063" xr:uid="{00000000-0005-0000-0000-00000D4B0000}"/>
    <cellStyle name="Normal 131 3 7 4 2" xfId="49064" xr:uid="{00000000-0005-0000-0000-00000E4B0000}"/>
    <cellStyle name="Normal 131 3 7 5" xfId="49065" xr:uid="{00000000-0005-0000-0000-00000F4B0000}"/>
    <cellStyle name="Normal 131 3 7 5 2" xfId="49066" xr:uid="{00000000-0005-0000-0000-0000104B0000}"/>
    <cellStyle name="Normal 131 3 7 6" xfId="49067" xr:uid="{00000000-0005-0000-0000-0000114B0000}"/>
    <cellStyle name="Normal 131 3 7 7" xfId="49068" xr:uid="{00000000-0005-0000-0000-0000124B0000}"/>
    <cellStyle name="Normal 131 3 7 8" xfId="49069" xr:uid="{00000000-0005-0000-0000-0000134B0000}"/>
    <cellStyle name="Normal 131 3 7 9" xfId="49070" xr:uid="{00000000-0005-0000-0000-0000144B0000}"/>
    <cellStyle name="Normal 131 3 8" xfId="49071" xr:uid="{00000000-0005-0000-0000-0000154B0000}"/>
    <cellStyle name="Normal 131 3 8 2" xfId="49072" xr:uid="{00000000-0005-0000-0000-0000164B0000}"/>
    <cellStyle name="Normal 131 3 8 2 2" xfId="49073" xr:uid="{00000000-0005-0000-0000-0000174B0000}"/>
    <cellStyle name="Normal 131 3 8 2 2 2" xfId="49074" xr:uid="{00000000-0005-0000-0000-0000184B0000}"/>
    <cellStyle name="Normal 131 3 8 2 3" xfId="49075" xr:uid="{00000000-0005-0000-0000-0000194B0000}"/>
    <cellStyle name="Normal 131 3 8 2 4" xfId="49076" xr:uid="{00000000-0005-0000-0000-00001A4B0000}"/>
    <cellStyle name="Normal 131 3 8 2 5" xfId="49077" xr:uid="{00000000-0005-0000-0000-00001B4B0000}"/>
    <cellStyle name="Normal 131 3 8 3" xfId="49078" xr:uid="{00000000-0005-0000-0000-00001C4B0000}"/>
    <cellStyle name="Normal 131 3 8 3 2" xfId="49079" xr:uid="{00000000-0005-0000-0000-00001D4B0000}"/>
    <cellStyle name="Normal 131 3 8 4" xfId="49080" xr:uid="{00000000-0005-0000-0000-00001E4B0000}"/>
    <cellStyle name="Normal 131 3 8 4 2" xfId="49081" xr:uid="{00000000-0005-0000-0000-00001F4B0000}"/>
    <cellStyle name="Normal 131 3 8 5" xfId="49082" xr:uid="{00000000-0005-0000-0000-0000204B0000}"/>
    <cellStyle name="Normal 131 3 8 6" xfId="49083" xr:uid="{00000000-0005-0000-0000-0000214B0000}"/>
    <cellStyle name="Normal 131 3 8 7" xfId="49084" xr:uid="{00000000-0005-0000-0000-0000224B0000}"/>
    <cellStyle name="Normal 131 3 8 8" xfId="49085" xr:uid="{00000000-0005-0000-0000-0000234B0000}"/>
    <cellStyle name="Normal 131 3 9" xfId="49086" xr:uid="{00000000-0005-0000-0000-0000244B0000}"/>
    <cellStyle name="Normal 131 3 9 2" xfId="49087" xr:uid="{00000000-0005-0000-0000-0000254B0000}"/>
    <cellStyle name="Normal 131 3 9 2 2" xfId="49088" xr:uid="{00000000-0005-0000-0000-0000264B0000}"/>
    <cellStyle name="Normal 131 3 9 3" xfId="49089" xr:uid="{00000000-0005-0000-0000-0000274B0000}"/>
    <cellStyle name="Normal 131 3 9 3 2" xfId="49090" xr:uid="{00000000-0005-0000-0000-0000284B0000}"/>
    <cellStyle name="Normal 131 3 9 4" xfId="49091" xr:uid="{00000000-0005-0000-0000-0000294B0000}"/>
    <cellStyle name="Normal 131 3 9 5" xfId="49092" xr:uid="{00000000-0005-0000-0000-00002A4B0000}"/>
    <cellStyle name="Normal 131 3 9 6" xfId="49093" xr:uid="{00000000-0005-0000-0000-00002B4B0000}"/>
    <cellStyle name="Normal 131 3 9 7" xfId="49094" xr:uid="{00000000-0005-0000-0000-00002C4B0000}"/>
    <cellStyle name="Normal 131 4" xfId="14492" xr:uid="{00000000-0005-0000-0000-00002D4B0000}"/>
    <cellStyle name="Normal 131 4 10" xfId="49095" xr:uid="{00000000-0005-0000-0000-00002E4B0000}"/>
    <cellStyle name="Normal 131 4 10 2" xfId="49096" xr:uid="{00000000-0005-0000-0000-00002F4B0000}"/>
    <cellStyle name="Normal 131 4 11" xfId="49097" xr:uid="{00000000-0005-0000-0000-0000304B0000}"/>
    <cellStyle name="Normal 131 4 11 2" xfId="49098" xr:uid="{00000000-0005-0000-0000-0000314B0000}"/>
    <cellStyle name="Normal 131 4 12" xfId="49099" xr:uid="{00000000-0005-0000-0000-0000324B0000}"/>
    <cellStyle name="Normal 131 4 13" xfId="49100" xr:uid="{00000000-0005-0000-0000-0000334B0000}"/>
    <cellStyle name="Normal 131 4 14" xfId="49101" xr:uid="{00000000-0005-0000-0000-0000344B0000}"/>
    <cellStyle name="Normal 131 4 15" xfId="49102" xr:uid="{00000000-0005-0000-0000-0000354B0000}"/>
    <cellStyle name="Normal 131 4 2" xfId="49103" xr:uid="{00000000-0005-0000-0000-0000364B0000}"/>
    <cellStyle name="Normal 131 4 3" xfId="49104" xr:uid="{00000000-0005-0000-0000-0000374B0000}"/>
    <cellStyle name="Normal 131 4 3 10" xfId="49105" xr:uid="{00000000-0005-0000-0000-0000384B0000}"/>
    <cellStyle name="Normal 131 4 3 11" xfId="49106" xr:uid="{00000000-0005-0000-0000-0000394B0000}"/>
    <cellStyle name="Normal 131 4 3 2" xfId="49107" xr:uid="{00000000-0005-0000-0000-00003A4B0000}"/>
    <cellStyle name="Normal 131 4 3 2 2" xfId="49108" xr:uid="{00000000-0005-0000-0000-00003B4B0000}"/>
    <cellStyle name="Normal 131 4 3 2 2 2" xfId="49109" xr:uid="{00000000-0005-0000-0000-00003C4B0000}"/>
    <cellStyle name="Normal 131 4 3 2 2 2 2" xfId="49110" xr:uid="{00000000-0005-0000-0000-00003D4B0000}"/>
    <cellStyle name="Normal 131 4 3 2 2 3" xfId="49111" xr:uid="{00000000-0005-0000-0000-00003E4B0000}"/>
    <cellStyle name="Normal 131 4 3 2 2 3 2" xfId="49112" xr:uid="{00000000-0005-0000-0000-00003F4B0000}"/>
    <cellStyle name="Normal 131 4 3 2 2 4" xfId="49113" xr:uid="{00000000-0005-0000-0000-0000404B0000}"/>
    <cellStyle name="Normal 131 4 3 2 2 5" xfId="49114" xr:uid="{00000000-0005-0000-0000-0000414B0000}"/>
    <cellStyle name="Normal 131 4 3 2 2 6" xfId="49115" xr:uid="{00000000-0005-0000-0000-0000424B0000}"/>
    <cellStyle name="Normal 131 4 3 2 2 7" xfId="49116" xr:uid="{00000000-0005-0000-0000-0000434B0000}"/>
    <cellStyle name="Normal 131 4 3 2 3" xfId="49117" xr:uid="{00000000-0005-0000-0000-0000444B0000}"/>
    <cellStyle name="Normal 131 4 3 2 3 2" xfId="49118" xr:uid="{00000000-0005-0000-0000-0000454B0000}"/>
    <cellStyle name="Normal 131 4 3 2 3 2 2" xfId="49119" xr:uid="{00000000-0005-0000-0000-0000464B0000}"/>
    <cellStyle name="Normal 131 4 3 2 3 3" xfId="49120" xr:uid="{00000000-0005-0000-0000-0000474B0000}"/>
    <cellStyle name="Normal 131 4 3 2 3 4" xfId="49121" xr:uid="{00000000-0005-0000-0000-0000484B0000}"/>
    <cellStyle name="Normal 131 4 3 2 3 5" xfId="49122" xr:uid="{00000000-0005-0000-0000-0000494B0000}"/>
    <cellStyle name="Normal 131 4 3 2 4" xfId="49123" xr:uid="{00000000-0005-0000-0000-00004A4B0000}"/>
    <cellStyle name="Normal 131 4 3 2 4 2" xfId="49124" xr:uid="{00000000-0005-0000-0000-00004B4B0000}"/>
    <cellStyle name="Normal 131 4 3 2 5" xfId="49125" xr:uid="{00000000-0005-0000-0000-00004C4B0000}"/>
    <cellStyle name="Normal 131 4 3 2 5 2" xfId="49126" xr:uid="{00000000-0005-0000-0000-00004D4B0000}"/>
    <cellStyle name="Normal 131 4 3 2 6" xfId="49127" xr:uid="{00000000-0005-0000-0000-00004E4B0000}"/>
    <cellStyle name="Normal 131 4 3 2 7" xfId="49128" xr:uid="{00000000-0005-0000-0000-00004F4B0000}"/>
    <cellStyle name="Normal 131 4 3 2 8" xfId="49129" xr:uid="{00000000-0005-0000-0000-0000504B0000}"/>
    <cellStyle name="Normal 131 4 3 2 9" xfId="49130" xr:uid="{00000000-0005-0000-0000-0000514B0000}"/>
    <cellStyle name="Normal 131 4 3 3" xfId="49131" xr:uid="{00000000-0005-0000-0000-0000524B0000}"/>
    <cellStyle name="Normal 131 4 3 3 2" xfId="49132" xr:uid="{00000000-0005-0000-0000-0000534B0000}"/>
    <cellStyle name="Normal 131 4 3 3 2 2" xfId="49133" xr:uid="{00000000-0005-0000-0000-0000544B0000}"/>
    <cellStyle name="Normal 131 4 3 3 2 2 2" xfId="49134" xr:uid="{00000000-0005-0000-0000-0000554B0000}"/>
    <cellStyle name="Normal 131 4 3 3 2 3" xfId="49135" xr:uid="{00000000-0005-0000-0000-0000564B0000}"/>
    <cellStyle name="Normal 131 4 3 3 2 4" xfId="49136" xr:uid="{00000000-0005-0000-0000-0000574B0000}"/>
    <cellStyle name="Normal 131 4 3 3 2 5" xfId="49137" xr:uid="{00000000-0005-0000-0000-0000584B0000}"/>
    <cellStyle name="Normal 131 4 3 3 3" xfId="49138" xr:uid="{00000000-0005-0000-0000-0000594B0000}"/>
    <cellStyle name="Normal 131 4 3 3 3 2" xfId="49139" xr:uid="{00000000-0005-0000-0000-00005A4B0000}"/>
    <cellStyle name="Normal 131 4 3 3 4" xfId="49140" xr:uid="{00000000-0005-0000-0000-00005B4B0000}"/>
    <cellStyle name="Normal 131 4 3 3 4 2" xfId="49141" xr:uid="{00000000-0005-0000-0000-00005C4B0000}"/>
    <cellStyle name="Normal 131 4 3 3 5" xfId="49142" xr:uid="{00000000-0005-0000-0000-00005D4B0000}"/>
    <cellStyle name="Normal 131 4 3 3 6" xfId="49143" xr:uid="{00000000-0005-0000-0000-00005E4B0000}"/>
    <cellStyle name="Normal 131 4 3 3 7" xfId="49144" xr:uid="{00000000-0005-0000-0000-00005F4B0000}"/>
    <cellStyle name="Normal 131 4 3 3 8" xfId="49145" xr:uid="{00000000-0005-0000-0000-0000604B0000}"/>
    <cellStyle name="Normal 131 4 3 4" xfId="49146" xr:uid="{00000000-0005-0000-0000-0000614B0000}"/>
    <cellStyle name="Normal 131 4 3 4 2" xfId="49147" xr:uid="{00000000-0005-0000-0000-0000624B0000}"/>
    <cellStyle name="Normal 131 4 3 4 2 2" xfId="49148" xr:uid="{00000000-0005-0000-0000-0000634B0000}"/>
    <cellStyle name="Normal 131 4 3 4 3" xfId="49149" xr:uid="{00000000-0005-0000-0000-0000644B0000}"/>
    <cellStyle name="Normal 131 4 3 4 3 2" xfId="49150" xr:uid="{00000000-0005-0000-0000-0000654B0000}"/>
    <cellStyle name="Normal 131 4 3 4 4" xfId="49151" xr:uid="{00000000-0005-0000-0000-0000664B0000}"/>
    <cellStyle name="Normal 131 4 3 4 5" xfId="49152" xr:uid="{00000000-0005-0000-0000-0000674B0000}"/>
    <cellStyle name="Normal 131 4 3 4 6" xfId="49153" xr:uid="{00000000-0005-0000-0000-0000684B0000}"/>
    <cellStyle name="Normal 131 4 3 4 7" xfId="49154" xr:uid="{00000000-0005-0000-0000-0000694B0000}"/>
    <cellStyle name="Normal 131 4 3 5" xfId="49155" xr:uid="{00000000-0005-0000-0000-00006A4B0000}"/>
    <cellStyle name="Normal 131 4 3 5 2" xfId="49156" xr:uid="{00000000-0005-0000-0000-00006B4B0000}"/>
    <cellStyle name="Normal 131 4 3 5 2 2" xfId="49157" xr:uid="{00000000-0005-0000-0000-00006C4B0000}"/>
    <cellStyle name="Normal 131 4 3 5 3" xfId="49158" xr:uid="{00000000-0005-0000-0000-00006D4B0000}"/>
    <cellStyle name="Normal 131 4 3 5 4" xfId="49159" xr:uid="{00000000-0005-0000-0000-00006E4B0000}"/>
    <cellStyle name="Normal 131 4 3 5 5" xfId="49160" xr:uid="{00000000-0005-0000-0000-00006F4B0000}"/>
    <cellStyle name="Normal 131 4 3 6" xfId="49161" xr:uid="{00000000-0005-0000-0000-0000704B0000}"/>
    <cellStyle name="Normal 131 4 3 6 2" xfId="49162" xr:uid="{00000000-0005-0000-0000-0000714B0000}"/>
    <cellStyle name="Normal 131 4 3 7" xfId="49163" xr:uid="{00000000-0005-0000-0000-0000724B0000}"/>
    <cellStyle name="Normal 131 4 3 7 2" xfId="49164" xr:uid="{00000000-0005-0000-0000-0000734B0000}"/>
    <cellStyle name="Normal 131 4 3 8" xfId="49165" xr:uid="{00000000-0005-0000-0000-0000744B0000}"/>
    <cellStyle name="Normal 131 4 3 9" xfId="49166" xr:uid="{00000000-0005-0000-0000-0000754B0000}"/>
    <cellStyle name="Normal 131 4 4" xfId="49167" xr:uid="{00000000-0005-0000-0000-0000764B0000}"/>
    <cellStyle name="Normal 131 4 4 10" xfId="49168" xr:uid="{00000000-0005-0000-0000-0000774B0000}"/>
    <cellStyle name="Normal 131 4 4 2" xfId="49169" xr:uid="{00000000-0005-0000-0000-0000784B0000}"/>
    <cellStyle name="Normal 131 4 4 2 2" xfId="49170" xr:uid="{00000000-0005-0000-0000-0000794B0000}"/>
    <cellStyle name="Normal 131 4 4 2 2 2" xfId="49171" xr:uid="{00000000-0005-0000-0000-00007A4B0000}"/>
    <cellStyle name="Normal 131 4 4 2 2 2 2" xfId="49172" xr:uid="{00000000-0005-0000-0000-00007B4B0000}"/>
    <cellStyle name="Normal 131 4 4 2 2 3" xfId="49173" xr:uid="{00000000-0005-0000-0000-00007C4B0000}"/>
    <cellStyle name="Normal 131 4 4 2 2 4" xfId="49174" xr:uid="{00000000-0005-0000-0000-00007D4B0000}"/>
    <cellStyle name="Normal 131 4 4 2 2 5" xfId="49175" xr:uid="{00000000-0005-0000-0000-00007E4B0000}"/>
    <cellStyle name="Normal 131 4 4 2 3" xfId="49176" xr:uid="{00000000-0005-0000-0000-00007F4B0000}"/>
    <cellStyle name="Normal 131 4 4 2 3 2" xfId="49177" xr:uid="{00000000-0005-0000-0000-0000804B0000}"/>
    <cellStyle name="Normal 131 4 4 2 4" xfId="49178" xr:uid="{00000000-0005-0000-0000-0000814B0000}"/>
    <cellStyle name="Normal 131 4 4 2 4 2" xfId="49179" xr:uid="{00000000-0005-0000-0000-0000824B0000}"/>
    <cellStyle name="Normal 131 4 4 2 5" xfId="49180" xr:uid="{00000000-0005-0000-0000-0000834B0000}"/>
    <cellStyle name="Normal 131 4 4 2 6" xfId="49181" xr:uid="{00000000-0005-0000-0000-0000844B0000}"/>
    <cellStyle name="Normal 131 4 4 2 7" xfId="49182" xr:uid="{00000000-0005-0000-0000-0000854B0000}"/>
    <cellStyle name="Normal 131 4 4 2 8" xfId="49183" xr:uid="{00000000-0005-0000-0000-0000864B0000}"/>
    <cellStyle name="Normal 131 4 4 3" xfId="49184" xr:uid="{00000000-0005-0000-0000-0000874B0000}"/>
    <cellStyle name="Normal 131 4 4 3 2" xfId="49185" xr:uid="{00000000-0005-0000-0000-0000884B0000}"/>
    <cellStyle name="Normal 131 4 4 3 2 2" xfId="49186" xr:uid="{00000000-0005-0000-0000-0000894B0000}"/>
    <cellStyle name="Normal 131 4 4 3 3" xfId="49187" xr:uid="{00000000-0005-0000-0000-00008A4B0000}"/>
    <cellStyle name="Normal 131 4 4 3 3 2" xfId="49188" xr:uid="{00000000-0005-0000-0000-00008B4B0000}"/>
    <cellStyle name="Normal 131 4 4 3 4" xfId="49189" xr:uid="{00000000-0005-0000-0000-00008C4B0000}"/>
    <cellStyle name="Normal 131 4 4 3 5" xfId="49190" xr:uid="{00000000-0005-0000-0000-00008D4B0000}"/>
    <cellStyle name="Normal 131 4 4 3 6" xfId="49191" xr:uid="{00000000-0005-0000-0000-00008E4B0000}"/>
    <cellStyle name="Normal 131 4 4 3 7" xfId="49192" xr:uid="{00000000-0005-0000-0000-00008F4B0000}"/>
    <cellStyle name="Normal 131 4 4 4" xfId="49193" xr:uid="{00000000-0005-0000-0000-0000904B0000}"/>
    <cellStyle name="Normal 131 4 4 4 2" xfId="49194" xr:uid="{00000000-0005-0000-0000-0000914B0000}"/>
    <cellStyle name="Normal 131 4 4 4 2 2" xfId="49195" xr:uid="{00000000-0005-0000-0000-0000924B0000}"/>
    <cellStyle name="Normal 131 4 4 4 3" xfId="49196" xr:uid="{00000000-0005-0000-0000-0000934B0000}"/>
    <cellStyle name="Normal 131 4 4 4 4" xfId="49197" xr:uid="{00000000-0005-0000-0000-0000944B0000}"/>
    <cellStyle name="Normal 131 4 4 4 5" xfId="49198" xr:uid="{00000000-0005-0000-0000-0000954B0000}"/>
    <cellStyle name="Normal 131 4 4 5" xfId="49199" xr:uid="{00000000-0005-0000-0000-0000964B0000}"/>
    <cellStyle name="Normal 131 4 4 5 2" xfId="49200" xr:uid="{00000000-0005-0000-0000-0000974B0000}"/>
    <cellStyle name="Normal 131 4 4 6" xfId="49201" xr:uid="{00000000-0005-0000-0000-0000984B0000}"/>
    <cellStyle name="Normal 131 4 4 6 2" xfId="49202" xr:uid="{00000000-0005-0000-0000-0000994B0000}"/>
    <cellStyle name="Normal 131 4 4 7" xfId="49203" xr:uid="{00000000-0005-0000-0000-00009A4B0000}"/>
    <cellStyle name="Normal 131 4 4 8" xfId="49204" xr:uid="{00000000-0005-0000-0000-00009B4B0000}"/>
    <cellStyle name="Normal 131 4 4 9" xfId="49205" xr:uid="{00000000-0005-0000-0000-00009C4B0000}"/>
    <cellStyle name="Normal 131 4 5" xfId="49206" xr:uid="{00000000-0005-0000-0000-00009D4B0000}"/>
    <cellStyle name="Normal 131 4 5 10" xfId="49207" xr:uid="{00000000-0005-0000-0000-00009E4B0000}"/>
    <cellStyle name="Normal 131 4 5 2" xfId="49208" xr:uid="{00000000-0005-0000-0000-00009F4B0000}"/>
    <cellStyle name="Normal 131 4 5 2 2" xfId="49209" xr:uid="{00000000-0005-0000-0000-0000A04B0000}"/>
    <cellStyle name="Normal 131 4 5 2 2 2" xfId="49210" xr:uid="{00000000-0005-0000-0000-0000A14B0000}"/>
    <cellStyle name="Normal 131 4 5 2 2 2 2" xfId="49211" xr:uid="{00000000-0005-0000-0000-0000A24B0000}"/>
    <cellStyle name="Normal 131 4 5 2 2 3" xfId="49212" xr:uid="{00000000-0005-0000-0000-0000A34B0000}"/>
    <cellStyle name="Normal 131 4 5 2 2 4" xfId="49213" xr:uid="{00000000-0005-0000-0000-0000A44B0000}"/>
    <cellStyle name="Normal 131 4 5 2 2 5" xfId="49214" xr:uid="{00000000-0005-0000-0000-0000A54B0000}"/>
    <cellStyle name="Normal 131 4 5 2 3" xfId="49215" xr:uid="{00000000-0005-0000-0000-0000A64B0000}"/>
    <cellStyle name="Normal 131 4 5 2 3 2" xfId="49216" xr:uid="{00000000-0005-0000-0000-0000A74B0000}"/>
    <cellStyle name="Normal 131 4 5 2 4" xfId="49217" xr:uid="{00000000-0005-0000-0000-0000A84B0000}"/>
    <cellStyle name="Normal 131 4 5 2 4 2" xfId="49218" xr:uid="{00000000-0005-0000-0000-0000A94B0000}"/>
    <cellStyle name="Normal 131 4 5 2 5" xfId="49219" xr:uid="{00000000-0005-0000-0000-0000AA4B0000}"/>
    <cellStyle name="Normal 131 4 5 2 6" xfId="49220" xr:uid="{00000000-0005-0000-0000-0000AB4B0000}"/>
    <cellStyle name="Normal 131 4 5 2 7" xfId="49221" xr:uid="{00000000-0005-0000-0000-0000AC4B0000}"/>
    <cellStyle name="Normal 131 4 5 2 8" xfId="49222" xr:uid="{00000000-0005-0000-0000-0000AD4B0000}"/>
    <cellStyle name="Normal 131 4 5 3" xfId="49223" xr:uid="{00000000-0005-0000-0000-0000AE4B0000}"/>
    <cellStyle name="Normal 131 4 5 3 2" xfId="49224" xr:uid="{00000000-0005-0000-0000-0000AF4B0000}"/>
    <cellStyle name="Normal 131 4 5 3 2 2" xfId="49225" xr:uid="{00000000-0005-0000-0000-0000B04B0000}"/>
    <cellStyle name="Normal 131 4 5 3 3" xfId="49226" xr:uid="{00000000-0005-0000-0000-0000B14B0000}"/>
    <cellStyle name="Normal 131 4 5 3 3 2" xfId="49227" xr:uid="{00000000-0005-0000-0000-0000B24B0000}"/>
    <cellStyle name="Normal 131 4 5 3 4" xfId="49228" xr:uid="{00000000-0005-0000-0000-0000B34B0000}"/>
    <cellStyle name="Normal 131 4 5 3 5" xfId="49229" xr:uid="{00000000-0005-0000-0000-0000B44B0000}"/>
    <cellStyle name="Normal 131 4 5 3 6" xfId="49230" xr:uid="{00000000-0005-0000-0000-0000B54B0000}"/>
    <cellStyle name="Normal 131 4 5 3 7" xfId="49231" xr:uid="{00000000-0005-0000-0000-0000B64B0000}"/>
    <cellStyle name="Normal 131 4 5 4" xfId="49232" xr:uid="{00000000-0005-0000-0000-0000B74B0000}"/>
    <cellStyle name="Normal 131 4 5 4 2" xfId="49233" xr:uid="{00000000-0005-0000-0000-0000B84B0000}"/>
    <cellStyle name="Normal 131 4 5 4 2 2" xfId="49234" xr:uid="{00000000-0005-0000-0000-0000B94B0000}"/>
    <cellStyle name="Normal 131 4 5 4 3" xfId="49235" xr:uid="{00000000-0005-0000-0000-0000BA4B0000}"/>
    <cellStyle name="Normal 131 4 5 4 4" xfId="49236" xr:uid="{00000000-0005-0000-0000-0000BB4B0000}"/>
    <cellStyle name="Normal 131 4 5 4 5" xfId="49237" xr:uid="{00000000-0005-0000-0000-0000BC4B0000}"/>
    <cellStyle name="Normal 131 4 5 5" xfId="49238" xr:uid="{00000000-0005-0000-0000-0000BD4B0000}"/>
    <cellStyle name="Normal 131 4 5 5 2" xfId="49239" xr:uid="{00000000-0005-0000-0000-0000BE4B0000}"/>
    <cellStyle name="Normal 131 4 5 6" xfId="49240" xr:uid="{00000000-0005-0000-0000-0000BF4B0000}"/>
    <cellStyle name="Normal 131 4 5 6 2" xfId="49241" xr:uid="{00000000-0005-0000-0000-0000C04B0000}"/>
    <cellStyle name="Normal 131 4 5 7" xfId="49242" xr:uid="{00000000-0005-0000-0000-0000C14B0000}"/>
    <cellStyle name="Normal 131 4 5 8" xfId="49243" xr:uid="{00000000-0005-0000-0000-0000C24B0000}"/>
    <cellStyle name="Normal 131 4 5 9" xfId="49244" xr:uid="{00000000-0005-0000-0000-0000C34B0000}"/>
    <cellStyle name="Normal 131 4 6" xfId="49245" xr:uid="{00000000-0005-0000-0000-0000C44B0000}"/>
    <cellStyle name="Normal 131 4 6 2" xfId="49246" xr:uid="{00000000-0005-0000-0000-0000C54B0000}"/>
    <cellStyle name="Normal 131 4 6 2 2" xfId="49247" xr:uid="{00000000-0005-0000-0000-0000C64B0000}"/>
    <cellStyle name="Normal 131 4 6 2 2 2" xfId="49248" xr:uid="{00000000-0005-0000-0000-0000C74B0000}"/>
    <cellStyle name="Normal 131 4 6 2 3" xfId="49249" xr:uid="{00000000-0005-0000-0000-0000C84B0000}"/>
    <cellStyle name="Normal 131 4 6 2 3 2" xfId="49250" xr:uid="{00000000-0005-0000-0000-0000C94B0000}"/>
    <cellStyle name="Normal 131 4 6 2 4" xfId="49251" xr:uid="{00000000-0005-0000-0000-0000CA4B0000}"/>
    <cellStyle name="Normal 131 4 6 2 5" xfId="49252" xr:uid="{00000000-0005-0000-0000-0000CB4B0000}"/>
    <cellStyle name="Normal 131 4 6 2 6" xfId="49253" xr:uid="{00000000-0005-0000-0000-0000CC4B0000}"/>
    <cellStyle name="Normal 131 4 6 2 7" xfId="49254" xr:uid="{00000000-0005-0000-0000-0000CD4B0000}"/>
    <cellStyle name="Normal 131 4 6 3" xfId="49255" xr:uid="{00000000-0005-0000-0000-0000CE4B0000}"/>
    <cellStyle name="Normal 131 4 6 3 2" xfId="49256" xr:uid="{00000000-0005-0000-0000-0000CF4B0000}"/>
    <cellStyle name="Normal 131 4 6 3 2 2" xfId="49257" xr:uid="{00000000-0005-0000-0000-0000D04B0000}"/>
    <cellStyle name="Normal 131 4 6 3 3" xfId="49258" xr:uid="{00000000-0005-0000-0000-0000D14B0000}"/>
    <cellStyle name="Normal 131 4 6 3 4" xfId="49259" xr:uid="{00000000-0005-0000-0000-0000D24B0000}"/>
    <cellStyle name="Normal 131 4 6 3 5" xfId="49260" xr:uid="{00000000-0005-0000-0000-0000D34B0000}"/>
    <cellStyle name="Normal 131 4 6 4" xfId="49261" xr:uid="{00000000-0005-0000-0000-0000D44B0000}"/>
    <cellStyle name="Normal 131 4 6 4 2" xfId="49262" xr:uid="{00000000-0005-0000-0000-0000D54B0000}"/>
    <cellStyle name="Normal 131 4 6 5" xfId="49263" xr:uid="{00000000-0005-0000-0000-0000D64B0000}"/>
    <cellStyle name="Normal 131 4 6 5 2" xfId="49264" xr:uid="{00000000-0005-0000-0000-0000D74B0000}"/>
    <cellStyle name="Normal 131 4 6 6" xfId="49265" xr:uid="{00000000-0005-0000-0000-0000D84B0000}"/>
    <cellStyle name="Normal 131 4 6 7" xfId="49266" xr:uid="{00000000-0005-0000-0000-0000D94B0000}"/>
    <cellStyle name="Normal 131 4 6 8" xfId="49267" xr:uid="{00000000-0005-0000-0000-0000DA4B0000}"/>
    <cellStyle name="Normal 131 4 6 9" xfId="49268" xr:uid="{00000000-0005-0000-0000-0000DB4B0000}"/>
    <cellStyle name="Normal 131 4 7" xfId="49269" xr:uid="{00000000-0005-0000-0000-0000DC4B0000}"/>
    <cellStyle name="Normal 131 4 7 2" xfId="49270" xr:uid="{00000000-0005-0000-0000-0000DD4B0000}"/>
    <cellStyle name="Normal 131 4 7 2 2" xfId="49271" xr:uid="{00000000-0005-0000-0000-0000DE4B0000}"/>
    <cellStyle name="Normal 131 4 7 2 2 2" xfId="49272" xr:uid="{00000000-0005-0000-0000-0000DF4B0000}"/>
    <cellStyle name="Normal 131 4 7 2 3" xfId="49273" xr:uid="{00000000-0005-0000-0000-0000E04B0000}"/>
    <cellStyle name="Normal 131 4 7 2 4" xfId="49274" xr:uid="{00000000-0005-0000-0000-0000E14B0000}"/>
    <cellStyle name="Normal 131 4 7 2 5" xfId="49275" xr:uid="{00000000-0005-0000-0000-0000E24B0000}"/>
    <cellStyle name="Normal 131 4 7 3" xfId="49276" xr:uid="{00000000-0005-0000-0000-0000E34B0000}"/>
    <cellStyle name="Normal 131 4 7 3 2" xfId="49277" xr:uid="{00000000-0005-0000-0000-0000E44B0000}"/>
    <cellStyle name="Normal 131 4 7 4" xfId="49278" xr:uid="{00000000-0005-0000-0000-0000E54B0000}"/>
    <cellStyle name="Normal 131 4 7 4 2" xfId="49279" xr:uid="{00000000-0005-0000-0000-0000E64B0000}"/>
    <cellStyle name="Normal 131 4 7 5" xfId="49280" xr:uid="{00000000-0005-0000-0000-0000E74B0000}"/>
    <cellStyle name="Normal 131 4 7 6" xfId="49281" xr:uid="{00000000-0005-0000-0000-0000E84B0000}"/>
    <cellStyle name="Normal 131 4 7 7" xfId="49282" xr:uid="{00000000-0005-0000-0000-0000E94B0000}"/>
    <cellStyle name="Normal 131 4 7 8" xfId="49283" xr:uid="{00000000-0005-0000-0000-0000EA4B0000}"/>
    <cellStyle name="Normal 131 4 8" xfId="49284" xr:uid="{00000000-0005-0000-0000-0000EB4B0000}"/>
    <cellStyle name="Normal 131 4 8 2" xfId="49285" xr:uid="{00000000-0005-0000-0000-0000EC4B0000}"/>
    <cellStyle name="Normal 131 4 8 2 2" xfId="49286" xr:uid="{00000000-0005-0000-0000-0000ED4B0000}"/>
    <cellStyle name="Normal 131 4 8 3" xfId="49287" xr:uid="{00000000-0005-0000-0000-0000EE4B0000}"/>
    <cellStyle name="Normal 131 4 8 3 2" xfId="49288" xr:uid="{00000000-0005-0000-0000-0000EF4B0000}"/>
    <cellStyle name="Normal 131 4 8 4" xfId="49289" xr:uid="{00000000-0005-0000-0000-0000F04B0000}"/>
    <cellStyle name="Normal 131 4 8 5" xfId="49290" xr:uid="{00000000-0005-0000-0000-0000F14B0000}"/>
    <cellStyle name="Normal 131 4 8 6" xfId="49291" xr:uid="{00000000-0005-0000-0000-0000F24B0000}"/>
    <cellStyle name="Normal 131 4 8 7" xfId="49292" xr:uid="{00000000-0005-0000-0000-0000F34B0000}"/>
    <cellStyle name="Normal 131 4 9" xfId="49293" xr:uid="{00000000-0005-0000-0000-0000F44B0000}"/>
    <cellStyle name="Normal 131 4 9 2" xfId="49294" xr:uid="{00000000-0005-0000-0000-0000F54B0000}"/>
    <cellStyle name="Normal 131 4 9 2 2" xfId="49295" xr:uid="{00000000-0005-0000-0000-0000F64B0000}"/>
    <cellStyle name="Normal 131 4 9 3" xfId="49296" xr:uid="{00000000-0005-0000-0000-0000F74B0000}"/>
    <cellStyle name="Normal 131 4 9 4" xfId="49297" xr:uid="{00000000-0005-0000-0000-0000F84B0000}"/>
    <cellStyle name="Normal 131 4 9 5" xfId="49298" xr:uid="{00000000-0005-0000-0000-0000F94B0000}"/>
    <cellStyle name="Normal 131 5" xfId="14493" xr:uid="{00000000-0005-0000-0000-0000FA4B0000}"/>
    <cellStyle name="Normal 131 5 10" xfId="49299" xr:uid="{00000000-0005-0000-0000-0000FB4B0000}"/>
    <cellStyle name="Normal 131 5 10 2" xfId="49300" xr:uid="{00000000-0005-0000-0000-0000FC4B0000}"/>
    <cellStyle name="Normal 131 5 11" xfId="49301" xr:uid="{00000000-0005-0000-0000-0000FD4B0000}"/>
    <cellStyle name="Normal 131 5 11 2" xfId="49302" xr:uid="{00000000-0005-0000-0000-0000FE4B0000}"/>
    <cellStyle name="Normal 131 5 12" xfId="49303" xr:uid="{00000000-0005-0000-0000-0000FF4B0000}"/>
    <cellStyle name="Normal 131 5 13" xfId="49304" xr:uid="{00000000-0005-0000-0000-0000004C0000}"/>
    <cellStyle name="Normal 131 5 14" xfId="49305" xr:uid="{00000000-0005-0000-0000-0000014C0000}"/>
    <cellStyle name="Normal 131 5 15" xfId="49306" xr:uid="{00000000-0005-0000-0000-0000024C0000}"/>
    <cellStyle name="Normal 131 5 2" xfId="49307" xr:uid="{00000000-0005-0000-0000-0000034C0000}"/>
    <cellStyle name="Normal 131 5 3" xfId="49308" xr:uid="{00000000-0005-0000-0000-0000044C0000}"/>
    <cellStyle name="Normal 131 5 3 10" xfId="49309" xr:uid="{00000000-0005-0000-0000-0000054C0000}"/>
    <cellStyle name="Normal 131 5 3 11" xfId="49310" xr:uid="{00000000-0005-0000-0000-0000064C0000}"/>
    <cellStyle name="Normal 131 5 3 2" xfId="49311" xr:uid="{00000000-0005-0000-0000-0000074C0000}"/>
    <cellStyle name="Normal 131 5 3 2 2" xfId="49312" xr:uid="{00000000-0005-0000-0000-0000084C0000}"/>
    <cellStyle name="Normal 131 5 3 2 2 2" xfId="49313" xr:uid="{00000000-0005-0000-0000-0000094C0000}"/>
    <cellStyle name="Normal 131 5 3 2 2 2 2" xfId="49314" xr:uid="{00000000-0005-0000-0000-00000A4C0000}"/>
    <cellStyle name="Normal 131 5 3 2 2 3" xfId="49315" xr:uid="{00000000-0005-0000-0000-00000B4C0000}"/>
    <cellStyle name="Normal 131 5 3 2 2 3 2" xfId="49316" xr:uid="{00000000-0005-0000-0000-00000C4C0000}"/>
    <cellStyle name="Normal 131 5 3 2 2 4" xfId="49317" xr:uid="{00000000-0005-0000-0000-00000D4C0000}"/>
    <cellStyle name="Normal 131 5 3 2 2 5" xfId="49318" xr:uid="{00000000-0005-0000-0000-00000E4C0000}"/>
    <cellStyle name="Normal 131 5 3 2 2 6" xfId="49319" xr:uid="{00000000-0005-0000-0000-00000F4C0000}"/>
    <cellStyle name="Normal 131 5 3 2 2 7" xfId="49320" xr:uid="{00000000-0005-0000-0000-0000104C0000}"/>
    <cellStyle name="Normal 131 5 3 2 3" xfId="49321" xr:uid="{00000000-0005-0000-0000-0000114C0000}"/>
    <cellStyle name="Normal 131 5 3 2 3 2" xfId="49322" xr:uid="{00000000-0005-0000-0000-0000124C0000}"/>
    <cellStyle name="Normal 131 5 3 2 3 2 2" xfId="49323" xr:uid="{00000000-0005-0000-0000-0000134C0000}"/>
    <cellStyle name="Normal 131 5 3 2 3 3" xfId="49324" xr:uid="{00000000-0005-0000-0000-0000144C0000}"/>
    <cellStyle name="Normal 131 5 3 2 3 4" xfId="49325" xr:uid="{00000000-0005-0000-0000-0000154C0000}"/>
    <cellStyle name="Normal 131 5 3 2 3 5" xfId="49326" xr:uid="{00000000-0005-0000-0000-0000164C0000}"/>
    <cellStyle name="Normal 131 5 3 2 4" xfId="49327" xr:uid="{00000000-0005-0000-0000-0000174C0000}"/>
    <cellStyle name="Normal 131 5 3 2 4 2" xfId="49328" xr:uid="{00000000-0005-0000-0000-0000184C0000}"/>
    <cellStyle name="Normal 131 5 3 2 5" xfId="49329" xr:uid="{00000000-0005-0000-0000-0000194C0000}"/>
    <cellStyle name="Normal 131 5 3 2 5 2" xfId="49330" xr:uid="{00000000-0005-0000-0000-00001A4C0000}"/>
    <cellStyle name="Normal 131 5 3 2 6" xfId="49331" xr:uid="{00000000-0005-0000-0000-00001B4C0000}"/>
    <cellStyle name="Normal 131 5 3 2 7" xfId="49332" xr:uid="{00000000-0005-0000-0000-00001C4C0000}"/>
    <cellStyle name="Normal 131 5 3 2 8" xfId="49333" xr:uid="{00000000-0005-0000-0000-00001D4C0000}"/>
    <cellStyle name="Normal 131 5 3 2 9" xfId="49334" xr:uid="{00000000-0005-0000-0000-00001E4C0000}"/>
    <cellStyle name="Normal 131 5 3 3" xfId="49335" xr:uid="{00000000-0005-0000-0000-00001F4C0000}"/>
    <cellStyle name="Normal 131 5 3 3 2" xfId="49336" xr:uid="{00000000-0005-0000-0000-0000204C0000}"/>
    <cellStyle name="Normal 131 5 3 3 2 2" xfId="49337" xr:uid="{00000000-0005-0000-0000-0000214C0000}"/>
    <cellStyle name="Normal 131 5 3 3 2 2 2" xfId="49338" xr:uid="{00000000-0005-0000-0000-0000224C0000}"/>
    <cellStyle name="Normal 131 5 3 3 2 3" xfId="49339" xr:uid="{00000000-0005-0000-0000-0000234C0000}"/>
    <cellStyle name="Normal 131 5 3 3 2 4" xfId="49340" xr:uid="{00000000-0005-0000-0000-0000244C0000}"/>
    <cellStyle name="Normal 131 5 3 3 2 5" xfId="49341" xr:uid="{00000000-0005-0000-0000-0000254C0000}"/>
    <cellStyle name="Normal 131 5 3 3 3" xfId="49342" xr:uid="{00000000-0005-0000-0000-0000264C0000}"/>
    <cellStyle name="Normal 131 5 3 3 3 2" xfId="49343" xr:uid="{00000000-0005-0000-0000-0000274C0000}"/>
    <cellStyle name="Normal 131 5 3 3 4" xfId="49344" xr:uid="{00000000-0005-0000-0000-0000284C0000}"/>
    <cellStyle name="Normal 131 5 3 3 4 2" xfId="49345" xr:uid="{00000000-0005-0000-0000-0000294C0000}"/>
    <cellStyle name="Normal 131 5 3 3 5" xfId="49346" xr:uid="{00000000-0005-0000-0000-00002A4C0000}"/>
    <cellStyle name="Normal 131 5 3 3 6" xfId="49347" xr:uid="{00000000-0005-0000-0000-00002B4C0000}"/>
    <cellStyle name="Normal 131 5 3 3 7" xfId="49348" xr:uid="{00000000-0005-0000-0000-00002C4C0000}"/>
    <cellStyle name="Normal 131 5 3 3 8" xfId="49349" xr:uid="{00000000-0005-0000-0000-00002D4C0000}"/>
    <cellStyle name="Normal 131 5 3 4" xfId="49350" xr:uid="{00000000-0005-0000-0000-00002E4C0000}"/>
    <cellStyle name="Normal 131 5 3 4 2" xfId="49351" xr:uid="{00000000-0005-0000-0000-00002F4C0000}"/>
    <cellStyle name="Normal 131 5 3 4 2 2" xfId="49352" xr:uid="{00000000-0005-0000-0000-0000304C0000}"/>
    <cellStyle name="Normal 131 5 3 4 3" xfId="49353" xr:uid="{00000000-0005-0000-0000-0000314C0000}"/>
    <cellStyle name="Normal 131 5 3 4 3 2" xfId="49354" xr:uid="{00000000-0005-0000-0000-0000324C0000}"/>
    <cellStyle name="Normal 131 5 3 4 4" xfId="49355" xr:uid="{00000000-0005-0000-0000-0000334C0000}"/>
    <cellStyle name="Normal 131 5 3 4 5" xfId="49356" xr:uid="{00000000-0005-0000-0000-0000344C0000}"/>
    <cellStyle name="Normal 131 5 3 4 6" xfId="49357" xr:uid="{00000000-0005-0000-0000-0000354C0000}"/>
    <cellStyle name="Normal 131 5 3 4 7" xfId="49358" xr:uid="{00000000-0005-0000-0000-0000364C0000}"/>
    <cellStyle name="Normal 131 5 3 5" xfId="49359" xr:uid="{00000000-0005-0000-0000-0000374C0000}"/>
    <cellStyle name="Normal 131 5 3 5 2" xfId="49360" xr:uid="{00000000-0005-0000-0000-0000384C0000}"/>
    <cellStyle name="Normal 131 5 3 5 2 2" xfId="49361" xr:uid="{00000000-0005-0000-0000-0000394C0000}"/>
    <cellStyle name="Normal 131 5 3 5 3" xfId="49362" xr:uid="{00000000-0005-0000-0000-00003A4C0000}"/>
    <cellStyle name="Normal 131 5 3 5 4" xfId="49363" xr:uid="{00000000-0005-0000-0000-00003B4C0000}"/>
    <cellStyle name="Normal 131 5 3 5 5" xfId="49364" xr:uid="{00000000-0005-0000-0000-00003C4C0000}"/>
    <cellStyle name="Normal 131 5 3 6" xfId="49365" xr:uid="{00000000-0005-0000-0000-00003D4C0000}"/>
    <cellStyle name="Normal 131 5 3 6 2" xfId="49366" xr:uid="{00000000-0005-0000-0000-00003E4C0000}"/>
    <cellStyle name="Normal 131 5 3 7" xfId="49367" xr:uid="{00000000-0005-0000-0000-00003F4C0000}"/>
    <cellStyle name="Normal 131 5 3 7 2" xfId="49368" xr:uid="{00000000-0005-0000-0000-0000404C0000}"/>
    <cellStyle name="Normal 131 5 3 8" xfId="49369" xr:uid="{00000000-0005-0000-0000-0000414C0000}"/>
    <cellStyle name="Normal 131 5 3 9" xfId="49370" xr:uid="{00000000-0005-0000-0000-0000424C0000}"/>
    <cellStyle name="Normal 131 5 4" xfId="49371" xr:uid="{00000000-0005-0000-0000-0000434C0000}"/>
    <cellStyle name="Normal 131 5 4 2" xfId="49372" xr:uid="{00000000-0005-0000-0000-0000444C0000}"/>
    <cellStyle name="Normal 131 5 4 2 2" xfId="49373" xr:uid="{00000000-0005-0000-0000-0000454C0000}"/>
    <cellStyle name="Normal 131 5 4 2 2 2" xfId="49374" xr:uid="{00000000-0005-0000-0000-0000464C0000}"/>
    <cellStyle name="Normal 131 5 4 2 3" xfId="49375" xr:uid="{00000000-0005-0000-0000-0000474C0000}"/>
    <cellStyle name="Normal 131 5 4 2 3 2" xfId="49376" xr:uid="{00000000-0005-0000-0000-0000484C0000}"/>
    <cellStyle name="Normal 131 5 4 2 4" xfId="49377" xr:uid="{00000000-0005-0000-0000-0000494C0000}"/>
    <cellStyle name="Normal 131 5 4 2 5" xfId="49378" xr:uid="{00000000-0005-0000-0000-00004A4C0000}"/>
    <cellStyle name="Normal 131 5 4 2 6" xfId="49379" xr:uid="{00000000-0005-0000-0000-00004B4C0000}"/>
    <cellStyle name="Normal 131 5 4 2 7" xfId="49380" xr:uid="{00000000-0005-0000-0000-00004C4C0000}"/>
    <cellStyle name="Normal 131 5 4 3" xfId="49381" xr:uid="{00000000-0005-0000-0000-00004D4C0000}"/>
    <cellStyle name="Normal 131 5 4 3 2" xfId="49382" xr:uid="{00000000-0005-0000-0000-00004E4C0000}"/>
    <cellStyle name="Normal 131 5 4 3 2 2" xfId="49383" xr:uid="{00000000-0005-0000-0000-00004F4C0000}"/>
    <cellStyle name="Normal 131 5 4 3 3" xfId="49384" xr:uid="{00000000-0005-0000-0000-0000504C0000}"/>
    <cellStyle name="Normal 131 5 4 3 4" xfId="49385" xr:uid="{00000000-0005-0000-0000-0000514C0000}"/>
    <cellStyle name="Normal 131 5 4 3 5" xfId="49386" xr:uid="{00000000-0005-0000-0000-0000524C0000}"/>
    <cellStyle name="Normal 131 5 4 4" xfId="49387" xr:uid="{00000000-0005-0000-0000-0000534C0000}"/>
    <cellStyle name="Normal 131 5 4 4 2" xfId="49388" xr:uid="{00000000-0005-0000-0000-0000544C0000}"/>
    <cellStyle name="Normal 131 5 4 5" xfId="49389" xr:uid="{00000000-0005-0000-0000-0000554C0000}"/>
    <cellStyle name="Normal 131 5 4 5 2" xfId="49390" xr:uid="{00000000-0005-0000-0000-0000564C0000}"/>
    <cellStyle name="Normal 131 5 4 6" xfId="49391" xr:uid="{00000000-0005-0000-0000-0000574C0000}"/>
    <cellStyle name="Normal 131 5 4 7" xfId="49392" xr:uid="{00000000-0005-0000-0000-0000584C0000}"/>
    <cellStyle name="Normal 131 5 4 8" xfId="49393" xr:uid="{00000000-0005-0000-0000-0000594C0000}"/>
    <cellStyle name="Normal 131 5 4 9" xfId="49394" xr:uid="{00000000-0005-0000-0000-00005A4C0000}"/>
    <cellStyle name="Normal 131 5 5" xfId="49395" xr:uid="{00000000-0005-0000-0000-00005B4C0000}"/>
    <cellStyle name="Normal 131 5 5 2" xfId="49396" xr:uid="{00000000-0005-0000-0000-00005C4C0000}"/>
    <cellStyle name="Normal 131 5 5 2 2" xfId="49397" xr:uid="{00000000-0005-0000-0000-00005D4C0000}"/>
    <cellStyle name="Normal 131 5 5 2 2 2" xfId="49398" xr:uid="{00000000-0005-0000-0000-00005E4C0000}"/>
    <cellStyle name="Normal 131 5 5 2 3" xfId="49399" xr:uid="{00000000-0005-0000-0000-00005F4C0000}"/>
    <cellStyle name="Normal 131 5 5 2 3 2" xfId="49400" xr:uid="{00000000-0005-0000-0000-0000604C0000}"/>
    <cellStyle name="Normal 131 5 5 2 4" xfId="49401" xr:uid="{00000000-0005-0000-0000-0000614C0000}"/>
    <cellStyle name="Normal 131 5 5 2 5" xfId="49402" xr:uid="{00000000-0005-0000-0000-0000624C0000}"/>
    <cellStyle name="Normal 131 5 5 2 6" xfId="49403" xr:uid="{00000000-0005-0000-0000-0000634C0000}"/>
    <cellStyle name="Normal 131 5 5 2 7" xfId="49404" xr:uid="{00000000-0005-0000-0000-0000644C0000}"/>
    <cellStyle name="Normal 131 5 5 3" xfId="49405" xr:uid="{00000000-0005-0000-0000-0000654C0000}"/>
    <cellStyle name="Normal 131 5 5 3 2" xfId="49406" xr:uid="{00000000-0005-0000-0000-0000664C0000}"/>
    <cellStyle name="Normal 131 5 5 3 2 2" xfId="49407" xr:uid="{00000000-0005-0000-0000-0000674C0000}"/>
    <cellStyle name="Normal 131 5 5 3 3" xfId="49408" xr:uid="{00000000-0005-0000-0000-0000684C0000}"/>
    <cellStyle name="Normal 131 5 5 3 4" xfId="49409" xr:uid="{00000000-0005-0000-0000-0000694C0000}"/>
    <cellStyle name="Normal 131 5 5 3 5" xfId="49410" xr:uid="{00000000-0005-0000-0000-00006A4C0000}"/>
    <cellStyle name="Normal 131 5 5 4" xfId="49411" xr:uid="{00000000-0005-0000-0000-00006B4C0000}"/>
    <cellStyle name="Normal 131 5 5 4 2" xfId="49412" xr:uid="{00000000-0005-0000-0000-00006C4C0000}"/>
    <cellStyle name="Normal 131 5 5 5" xfId="49413" xr:uid="{00000000-0005-0000-0000-00006D4C0000}"/>
    <cellStyle name="Normal 131 5 5 5 2" xfId="49414" xr:uid="{00000000-0005-0000-0000-00006E4C0000}"/>
    <cellStyle name="Normal 131 5 5 6" xfId="49415" xr:uid="{00000000-0005-0000-0000-00006F4C0000}"/>
    <cellStyle name="Normal 131 5 5 7" xfId="49416" xr:uid="{00000000-0005-0000-0000-0000704C0000}"/>
    <cellStyle name="Normal 131 5 5 8" xfId="49417" xr:uid="{00000000-0005-0000-0000-0000714C0000}"/>
    <cellStyle name="Normal 131 5 5 9" xfId="49418" xr:uid="{00000000-0005-0000-0000-0000724C0000}"/>
    <cellStyle name="Normal 131 5 6" xfId="49419" xr:uid="{00000000-0005-0000-0000-0000734C0000}"/>
    <cellStyle name="Normal 131 5 6 2" xfId="49420" xr:uid="{00000000-0005-0000-0000-0000744C0000}"/>
    <cellStyle name="Normal 131 5 6 2 2" xfId="49421" xr:uid="{00000000-0005-0000-0000-0000754C0000}"/>
    <cellStyle name="Normal 131 5 6 2 2 2" xfId="49422" xr:uid="{00000000-0005-0000-0000-0000764C0000}"/>
    <cellStyle name="Normal 131 5 6 2 3" xfId="49423" xr:uid="{00000000-0005-0000-0000-0000774C0000}"/>
    <cellStyle name="Normal 131 5 6 2 3 2" xfId="49424" xr:uid="{00000000-0005-0000-0000-0000784C0000}"/>
    <cellStyle name="Normal 131 5 6 2 4" xfId="49425" xr:uid="{00000000-0005-0000-0000-0000794C0000}"/>
    <cellStyle name="Normal 131 5 6 2 5" xfId="49426" xr:uid="{00000000-0005-0000-0000-00007A4C0000}"/>
    <cellStyle name="Normal 131 5 6 2 6" xfId="49427" xr:uid="{00000000-0005-0000-0000-00007B4C0000}"/>
    <cellStyle name="Normal 131 5 6 2 7" xfId="49428" xr:uid="{00000000-0005-0000-0000-00007C4C0000}"/>
    <cellStyle name="Normal 131 5 6 3" xfId="49429" xr:uid="{00000000-0005-0000-0000-00007D4C0000}"/>
    <cellStyle name="Normal 131 5 6 3 2" xfId="49430" xr:uid="{00000000-0005-0000-0000-00007E4C0000}"/>
    <cellStyle name="Normal 131 5 6 3 2 2" xfId="49431" xr:uid="{00000000-0005-0000-0000-00007F4C0000}"/>
    <cellStyle name="Normal 131 5 6 3 3" xfId="49432" xr:uid="{00000000-0005-0000-0000-0000804C0000}"/>
    <cellStyle name="Normal 131 5 6 3 4" xfId="49433" xr:uid="{00000000-0005-0000-0000-0000814C0000}"/>
    <cellStyle name="Normal 131 5 6 3 5" xfId="49434" xr:uid="{00000000-0005-0000-0000-0000824C0000}"/>
    <cellStyle name="Normal 131 5 6 4" xfId="49435" xr:uid="{00000000-0005-0000-0000-0000834C0000}"/>
    <cellStyle name="Normal 131 5 6 4 2" xfId="49436" xr:uid="{00000000-0005-0000-0000-0000844C0000}"/>
    <cellStyle name="Normal 131 5 6 5" xfId="49437" xr:uid="{00000000-0005-0000-0000-0000854C0000}"/>
    <cellStyle name="Normal 131 5 6 5 2" xfId="49438" xr:uid="{00000000-0005-0000-0000-0000864C0000}"/>
    <cellStyle name="Normal 131 5 6 6" xfId="49439" xr:uid="{00000000-0005-0000-0000-0000874C0000}"/>
    <cellStyle name="Normal 131 5 6 7" xfId="49440" xr:uid="{00000000-0005-0000-0000-0000884C0000}"/>
    <cellStyle name="Normal 131 5 6 8" xfId="49441" xr:uid="{00000000-0005-0000-0000-0000894C0000}"/>
    <cellStyle name="Normal 131 5 6 9" xfId="49442" xr:uid="{00000000-0005-0000-0000-00008A4C0000}"/>
    <cellStyle name="Normal 131 5 7" xfId="49443" xr:uid="{00000000-0005-0000-0000-00008B4C0000}"/>
    <cellStyle name="Normal 131 5 7 2" xfId="49444" xr:uid="{00000000-0005-0000-0000-00008C4C0000}"/>
    <cellStyle name="Normal 131 5 7 2 2" xfId="49445" xr:uid="{00000000-0005-0000-0000-00008D4C0000}"/>
    <cellStyle name="Normal 131 5 7 2 2 2" xfId="49446" xr:uid="{00000000-0005-0000-0000-00008E4C0000}"/>
    <cellStyle name="Normal 131 5 7 2 3" xfId="49447" xr:uid="{00000000-0005-0000-0000-00008F4C0000}"/>
    <cellStyle name="Normal 131 5 7 2 4" xfId="49448" xr:uid="{00000000-0005-0000-0000-0000904C0000}"/>
    <cellStyle name="Normal 131 5 7 2 5" xfId="49449" xr:uid="{00000000-0005-0000-0000-0000914C0000}"/>
    <cellStyle name="Normal 131 5 7 3" xfId="49450" xr:uid="{00000000-0005-0000-0000-0000924C0000}"/>
    <cellStyle name="Normal 131 5 7 3 2" xfId="49451" xr:uid="{00000000-0005-0000-0000-0000934C0000}"/>
    <cellStyle name="Normal 131 5 7 4" xfId="49452" xr:uid="{00000000-0005-0000-0000-0000944C0000}"/>
    <cellStyle name="Normal 131 5 7 4 2" xfId="49453" xr:uid="{00000000-0005-0000-0000-0000954C0000}"/>
    <cellStyle name="Normal 131 5 7 5" xfId="49454" xr:uid="{00000000-0005-0000-0000-0000964C0000}"/>
    <cellStyle name="Normal 131 5 7 6" xfId="49455" xr:uid="{00000000-0005-0000-0000-0000974C0000}"/>
    <cellStyle name="Normal 131 5 7 7" xfId="49456" xr:uid="{00000000-0005-0000-0000-0000984C0000}"/>
    <cellStyle name="Normal 131 5 7 8" xfId="49457" xr:uid="{00000000-0005-0000-0000-0000994C0000}"/>
    <cellStyle name="Normal 131 5 8" xfId="49458" xr:uid="{00000000-0005-0000-0000-00009A4C0000}"/>
    <cellStyle name="Normal 131 5 8 2" xfId="49459" xr:uid="{00000000-0005-0000-0000-00009B4C0000}"/>
    <cellStyle name="Normal 131 5 8 2 2" xfId="49460" xr:uid="{00000000-0005-0000-0000-00009C4C0000}"/>
    <cellStyle name="Normal 131 5 8 3" xfId="49461" xr:uid="{00000000-0005-0000-0000-00009D4C0000}"/>
    <cellStyle name="Normal 131 5 8 3 2" xfId="49462" xr:uid="{00000000-0005-0000-0000-00009E4C0000}"/>
    <cellStyle name="Normal 131 5 8 4" xfId="49463" xr:uid="{00000000-0005-0000-0000-00009F4C0000}"/>
    <cellStyle name="Normal 131 5 8 5" xfId="49464" xr:uid="{00000000-0005-0000-0000-0000A04C0000}"/>
    <cellStyle name="Normal 131 5 8 6" xfId="49465" xr:uid="{00000000-0005-0000-0000-0000A14C0000}"/>
    <cellStyle name="Normal 131 5 8 7" xfId="49466" xr:uid="{00000000-0005-0000-0000-0000A24C0000}"/>
    <cellStyle name="Normal 131 5 9" xfId="49467" xr:uid="{00000000-0005-0000-0000-0000A34C0000}"/>
    <cellStyle name="Normal 131 5 9 2" xfId="49468" xr:uid="{00000000-0005-0000-0000-0000A44C0000}"/>
    <cellStyle name="Normal 131 5 9 2 2" xfId="49469" xr:uid="{00000000-0005-0000-0000-0000A54C0000}"/>
    <cellStyle name="Normal 131 5 9 3" xfId="49470" xr:uid="{00000000-0005-0000-0000-0000A64C0000}"/>
    <cellStyle name="Normal 131 5 9 4" xfId="49471" xr:uid="{00000000-0005-0000-0000-0000A74C0000}"/>
    <cellStyle name="Normal 131 5 9 5" xfId="49472" xr:uid="{00000000-0005-0000-0000-0000A84C0000}"/>
    <cellStyle name="Normal 131 6" xfId="49473" xr:uid="{00000000-0005-0000-0000-0000A94C0000}"/>
    <cellStyle name="Normal 131 7" xfId="49474" xr:uid="{00000000-0005-0000-0000-0000AA4C0000}"/>
    <cellStyle name="Normal 131 7 2" xfId="49475" xr:uid="{00000000-0005-0000-0000-0000AB4C0000}"/>
    <cellStyle name="Normal 131 7 2 2" xfId="49476" xr:uid="{00000000-0005-0000-0000-0000AC4C0000}"/>
    <cellStyle name="Normal 131 7 2 2 2" xfId="49477" xr:uid="{00000000-0005-0000-0000-0000AD4C0000}"/>
    <cellStyle name="Normal 131 7 2 3" xfId="49478" xr:uid="{00000000-0005-0000-0000-0000AE4C0000}"/>
    <cellStyle name="Normal 131 7 2 4" xfId="49479" xr:uid="{00000000-0005-0000-0000-0000AF4C0000}"/>
    <cellStyle name="Normal 131 7 2 5" xfId="49480" xr:uid="{00000000-0005-0000-0000-0000B04C0000}"/>
    <cellStyle name="Normal 131 7 3" xfId="49481" xr:uid="{00000000-0005-0000-0000-0000B14C0000}"/>
    <cellStyle name="Normal 131 7 3 2" xfId="49482" xr:uid="{00000000-0005-0000-0000-0000B24C0000}"/>
    <cellStyle name="Normal 131 7 4" xfId="49483" xr:uid="{00000000-0005-0000-0000-0000B34C0000}"/>
    <cellStyle name="Normal 131 7 4 2" xfId="49484" xr:uid="{00000000-0005-0000-0000-0000B44C0000}"/>
    <cellStyle name="Normal 131 7 5" xfId="49485" xr:uid="{00000000-0005-0000-0000-0000B54C0000}"/>
    <cellStyle name="Normal 131 7 6" xfId="49486" xr:uid="{00000000-0005-0000-0000-0000B64C0000}"/>
    <cellStyle name="Normal 131 7 7" xfId="49487" xr:uid="{00000000-0005-0000-0000-0000B74C0000}"/>
    <cellStyle name="Normal 131 7 8" xfId="49488" xr:uid="{00000000-0005-0000-0000-0000B84C0000}"/>
    <cellStyle name="Normal 131 8" xfId="49489" xr:uid="{00000000-0005-0000-0000-0000B94C0000}"/>
    <cellStyle name="Normal 131 8 2" xfId="49490" xr:uid="{00000000-0005-0000-0000-0000BA4C0000}"/>
    <cellStyle name="Normal 131 8 2 2" xfId="49491" xr:uid="{00000000-0005-0000-0000-0000BB4C0000}"/>
    <cellStyle name="Normal 131 8 2 2 2" xfId="49492" xr:uid="{00000000-0005-0000-0000-0000BC4C0000}"/>
    <cellStyle name="Normal 131 8 2 3" xfId="49493" xr:uid="{00000000-0005-0000-0000-0000BD4C0000}"/>
    <cellStyle name="Normal 131 8 2 4" xfId="49494" xr:uid="{00000000-0005-0000-0000-0000BE4C0000}"/>
    <cellStyle name="Normal 131 8 2 5" xfId="49495" xr:uid="{00000000-0005-0000-0000-0000BF4C0000}"/>
    <cellStyle name="Normal 131 8 3" xfId="49496" xr:uid="{00000000-0005-0000-0000-0000C04C0000}"/>
    <cellStyle name="Normal 131 8 3 2" xfId="49497" xr:uid="{00000000-0005-0000-0000-0000C14C0000}"/>
    <cellStyle name="Normal 131 8 4" xfId="49498" xr:uid="{00000000-0005-0000-0000-0000C24C0000}"/>
    <cellStyle name="Normal 131 8 4 2" xfId="49499" xr:uid="{00000000-0005-0000-0000-0000C34C0000}"/>
    <cellStyle name="Normal 131 8 5" xfId="49500" xr:uid="{00000000-0005-0000-0000-0000C44C0000}"/>
    <cellStyle name="Normal 131 8 6" xfId="49501" xr:uid="{00000000-0005-0000-0000-0000C54C0000}"/>
    <cellStyle name="Normal 131 8 7" xfId="49502" xr:uid="{00000000-0005-0000-0000-0000C64C0000}"/>
    <cellStyle name="Normal 131 8 8" xfId="49503" xr:uid="{00000000-0005-0000-0000-0000C74C0000}"/>
    <cellStyle name="Normal 132" xfId="14494" xr:uid="{00000000-0005-0000-0000-0000C84C0000}"/>
    <cellStyle name="Normal 132 2" xfId="14495" xr:uid="{00000000-0005-0000-0000-0000C94C0000}"/>
    <cellStyle name="Normal 132 2 2" xfId="14496" xr:uid="{00000000-0005-0000-0000-0000CA4C0000}"/>
    <cellStyle name="Normal 132 2 3" xfId="14497" xr:uid="{00000000-0005-0000-0000-0000CB4C0000}"/>
    <cellStyle name="Normal 132 3" xfId="14498" xr:uid="{00000000-0005-0000-0000-0000CC4C0000}"/>
    <cellStyle name="Normal 132 4" xfId="14499" xr:uid="{00000000-0005-0000-0000-0000CD4C0000}"/>
    <cellStyle name="Normal 133" xfId="14500" xr:uid="{00000000-0005-0000-0000-0000CE4C0000}"/>
    <cellStyle name="Normal 133 2" xfId="14501" xr:uid="{00000000-0005-0000-0000-0000CF4C0000}"/>
    <cellStyle name="Normal 133 2 2" xfId="14502" xr:uid="{00000000-0005-0000-0000-0000D04C0000}"/>
    <cellStyle name="Normal 133 2 3" xfId="14503" xr:uid="{00000000-0005-0000-0000-0000D14C0000}"/>
    <cellStyle name="Normal 133 3" xfId="14504" xr:uid="{00000000-0005-0000-0000-0000D24C0000}"/>
    <cellStyle name="Normal 133 4" xfId="14505" xr:uid="{00000000-0005-0000-0000-0000D34C0000}"/>
    <cellStyle name="Normal 134" xfId="14506" xr:uid="{00000000-0005-0000-0000-0000D44C0000}"/>
    <cellStyle name="Normal 134 2" xfId="14507" xr:uid="{00000000-0005-0000-0000-0000D54C0000}"/>
    <cellStyle name="Normal 134 2 2" xfId="14508" xr:uid="{00000000-0005-0000-0000-0000D64C0000}"/>
    <cellStyle name="Normal 134 2 3" xfId="14509" xr:uid="{00000000-0005-0000-0000-0000D74C0000}"/>
    <cellStyle name="Normal 134 3" xfId="14510" xr:uid="{00000000-0005-0000-0000-0000D84C0000}"/>
    <cellStyle name="Normal 134 4" xfId="14511" xr:uid="{00000000-0005-0000-0000-0000D94C0000}"/>
    <cellStyle name="Normal 135" xfId="14512" xr:uid="{00000000-0005-0000-0000-0000DA4C0000}"/>
    <cellStyle name="Normal 135 2" xfId="14513" xr:uid="{00000000-0005-0000-0000-0000DB4C0000}"/>
    <cellStyle name="Normal 135 2 2" xfId="14514" xr:uid="{00000000-0005-0000-0000-0000DC4C0000}"/>
    <cellStyle name="Normal 135 2 3" xfId="14515" xr:uid="{00000000-0005-0000-0000-0000DD4C0000}"/>
    <cellStyle name="Normal 135 3" xfId="14516" xr:uid="{00000000-0005-0000-0000-0000DE4C0000}"/>
    <cellStyle name="Normal 135 4" xfId="14517" xr:uid="{00000000-0005-0000-0000-0000DF4C0000}"/>
    <cellStyle name="Normal 136" xfId="14518" xr:uid="{00000000-0005-0000-0000-0000E04C0000}"/>
    <cellStyle name="Normal 136 2" xfId="14519" xr:uid="{00000000-0005-0000-0000-0000E14C0000}"/>
    <cellStyle name="Normal 136 2 2" xfId="14520" xr:uid="{00000000-0005-0000-0000-0000E24C0000}"/>
    <cellStyle name="Normal 136 2 3" xfId="14521" xr:uid="{00000000-0005-0000-0000-0000E34C0000}"/>
    <cellStyle name="Normal 136 3" xfId="14522" xr:uid="{00000000-0005-0000-0000-0000E44C0000}"/>
    <cellStyle name="Normal 136 4" xfId="14523" xr:uid="{00000000-0005-0000-0000-0000E54C0000}"/>
    <cellStyle name="Normal 137" xfId="14524" xr:uid="{00000000-0005-0000-0000-0000E64C0000}"/>
    <cellStyle name="Normal 137 2" xfId="14525" xr:uid="{00000000-0005-0000-0000-0000E74C0000}"/>
    <cellStyle name="Normal 137 2 2" xfId="14526" xr:uid="{00000000-0005-0000-0000-0000E84C0000}"/>
    <cellStyle name="Normal 137 2 3" xfId="14527" xr:uid="{00000000-0005-0000-0000-0000E94C0000}"/>
    <cellStyle name="Normal 137 3" xfId="14528" xr:uid="{00000000-0005-0000-0000-0000EA4C0000}"/>
    <cellStyle name="Normal 137 4" xfId="14529" xr:uid="{00000000-0005-0000-0000-0000EB4C0000}"/>
    <cellStyle name="Normal 138" xfId="14530" xr:uid="{00000000-0005-0000-0000-0000EC4C0000}"/>
    <cellStyle name="Normal 138 2" xfId="14531" xr:uid="{00000000-0005-0000-0000-0000ED4C0000}"/>
    <cellStyle name="Normal 138 2 2" xfId="14532" xr:uid="{00000000-0005-0000-0000-0000EE4C0000}"/>
    <cellStyle name="Normal 138 2 3" xfId="14533" xr:uid="{00000000-0005-0000-0000-0000EF4C0000}"/>
    <cellStyle name="Normal 138 3" xfId="14534" xr:uid="{00000000-0005-0000-0000-0000F04C0000}"/>
    <cellStyle name="Normal 138 4" xfId="14535" xr:uid="{00000000-0005-0000-0000-0000F14C0000}"/>
    <cellStyle name="Normal 139" xfId="14536" xr:uid="{00000000-0005-0000-0000-0000F24C0000}"/>
    <cellStyle name="Normal 139 2" xfId="14537" xr:uid="{00000000-0005-0000-0000-0000F34C0000}"/>
    <cellStyle name="Normal 139 2 2" xfId="14538" xr:uid="{00000000-0005-0000-0000-0000F44C0000}"/>
    <cellStyle name="Normal 139 2 3" xfId="14539" xr:uid="{00000000-0005-0000-0000-0000F54C0000}"/>
    <cellStyle name="Normal 139 3" xfId="14540" xr:uid="{00000000-0005-0000-0000-0000F64C0000}"/>
    <cellStyle name="Normal 139 4" xfId="14541" xr:uid="{00000000-0005-0000-0000-0000F74C0000}"/>
    <cellStyle name="Normal 14" xfId="14542" xr:uid="{00000000-0005-0000-0000-0000F84C0000}"/>
    <cellStyle name="Normal 14 10" xfId="14543" xr:uid="{00000000-0005-0000-0000-0000F94C0000}"/>
    <cellStyle name="Normal 14 11" xfId="14544" xr:uid="{00000000-0005-0000-0000-0000FA4C0000}"/>
    <cellStyle name="Normal 14 2" xfId="14545" xr:uid="{00000000-0005-0000-0000-0000FB4C0000}"/>
    <cellStyle name="Normal 14 2 2" xfId="14546" xr:uid="{00000000-0005-0000-0000-0000FC4C0000}"/>
    <cellStyle name="Normal 14 2 2 2" xfId="14547" xr:uid="{00000000-0005-0000-0000-0000FD4C0000}"/>
    <cellStyle name="Normal 14 2 2 2 2" xfId="14548" xr:uid="{00000000-0005-0000-0000-0000FE4C0000}"/>
    <cellStyle name="Normal 14 2 2 2 3" xfId="14549" xr:uid="{00000000-0005-0000-0000-0000FF4C0000}"/>
    <cellStyle name="Normal 14 2 2 3" xfId="14550" xr:uid="{00000000-0005-0000-0000-0000004D0000}"/>
    <cellStyle name="Normal 14 2 2 4" xfId="14551" xr:uid="{00000000-0005-0000-0000-0000014D0000}"/>
    <cellStyle name="Normal 14 2 3" xfId="14552" xr:uid="{00000000-0005-0000-0000-0000024D0000}"/>
    <cellStyle name="Normal 14 2 3 2" xfId="14553" xr:uid="{00000000-0005-0000-0000-0000034D0000}"/>
    <cellStyle name="Normal 14 2 3 3" xfId="14554" xr:uid="{00000000-0005-0000-0000-0000044D0000}"/>
    <cellStyle name="Normal 14 2 4" xfId="14555" xr:uid="{00000000-0005-0000-0000-0000054D0000}"/>
    <cellStyle name="Normal 14 2 5" xfId="14556" xr:uid="{00000000-0005-0000-0000-0000064D0000}"/>
    <cellStyle name="Normal 14 3" xfId="14557" xr:uid="{00000000-0005-0000-0000-0000074D0000}"/>
    <cellStyle name="Normal 14 3 2" xfId="14558" xr:uid="{00000000-0005-0000-0000-0000084D0000}"/>
    <cellStyle name="Normal 14 3 2 2" xfId="14559" xr:uid="{00000000-0005-0000-0000-0000094D0000}"/>
    <cellStyle name="Normal 14 3 2 3" xfId="14560" xr:uid="{00000000-0005-0000-0000-00000A4D0000}"/>
    <cellStyle name="Normal 14 3 3" xfId="14561" xr:uid="{00000000-0005-0000-0000-00000B4D0000}"/>
    <cellStyle name="Normal 14 3 4" xfId="14562" xr:uid="{00000000-0005-0000-0000-00000C4D0000}"/>
    <cellStyle name="Normal 14 4" xfId="14563" xr:uid="{00000000-0005-0000-0000-00000D4D0000}"/>
    <cellStyle name="Normal 14 4 2" xfId="14564" xr:uid="{00000000-0005-0000-0000-00000E4D0000}"/>
    <cellStyle name="Normal 14 4 2 2" xfId="14565" xr:uid="{00000000-0005-0000-0000-00000F4D0000}"/>
    <cellStyle name="Normal 14 4 2 3" xfId="14566" xr:uid="{00000000-0005-0000-0000-0000104D0000}"/>
    <cellStyle name="Normal 14 4 3" xfId="14567" xr:uid="{00000000-0005-0000-0000-0000114D0000}"/>
    <cellStyle name="Normal 14 4 4" xfId="14568" xr:uid="{00000000-0005-0000-0000-0000124D0000}"/>
    <cellStyle name="Normal 14 5" xfId="14569" xr:uid="{00000000-0005-0000-0000-0000134D0000}"/>
    <cellStyle name="Normal 14 5 2" xfId="14570" xr:uid="{00000000-0005-0000-0000-0000144D0000}"/>
    <cellStyle name="Normal 14 5 2 2" xfId="14571" xr:uid="{00000000-0005-0000-0000-0000154D0000}"/>
    <cellStyle name="Normal 14 5 2 3" xfId="14572" xr:uid="{00000000-0005-0000-0000-0000164D0000}"/>
    <cellStyle name="Normal 14 5 3" xfId="14573" xr:uid="{00000000-0005-0000-0000-0000174D0000}"/>
    <cellStyle name="Normal 14 5 4" xfId="14574" xr:uid="{00000000-0005-0000-0000-0000184D0000}"/>
    <cellStyle name="Normal 14 6" xfId="14575" xr:uid="{00000000-0005-0000-0000-0000194D0000}"/>
    <cellStyle name="Normal 14 6 2" xfId="14576" xr:uid="{00000000-0005-0000-0000-00001A4D0000}"/>
    <cellStyle name="Normal 14 6 3" xfId="14577" xr:uid="{00000000-0005-0000-0000-00001B4D0000}"/>
    <cellStyle name="Normal 14 7" xfId="14578" xr:uid="{00000000-0005-0000-0000-00001C4D0000}"/>
    <cellStyle name="Normal 14 7 2" xfId="14579" xr:uid="{00000000-0005-0000-0000-00001D4D0000}"/>
    <cellStyle name="Normal 14 7 3" xfId="14580" xr:uid="{00000000-0005-0000-0000-00001E4D0000}"/>
    <cellStyle name="Normal 14 8" xfId="14581" xr:uid="{00000000-0005-0000-0000-00001F4D0000}"/>
    <cellStyle name="Normal 14 8 2" xfId="14582" xr:uid="{00000000-0005-0000-0000-0000204D0000}"/>
    <cellStyle name="Normal 14 8 3" xfId="14583" xr:uid="{00000000-0005-0000-0000-0000214D0000}"/>
    <cellStyle name="Normal 14 9" xfId="14584" xr:uid="{00000000-0005-0000-0000-0000224D0000}"/>
    <cellStyle name="Normal 140" xfId="14585" xr:uid="{00000000-0005-0000-0000-0000234D0000}"/>
    <cellStyle name="Normal 140 2" xfId="14586" xr:uid="{00000000-0005-0000-0000-0000244D0000}"/>
    <cellStyle name="Normal 140 2 2" xfId="14587" xr:uid="{00000000-0005-0000-0000-0000254D0000}"/>
    <cellStyle name="Normal 140 2 3" xfId="14588" xr:uid="{00000000-0005-0000-0000-0000264D0000}"/>
    <cellStyle name="Normal 140 3" xfId="14589" xr:uid="{00000000-0005-0000-0000-0000274D0000}"/>
    <cellStyle name="Normal 140 4" xfId="14590" xr:uid="{00000000-0005-0000-0000-0000284D0000}"/>
    <cellStyle name="Normal 141" xfId="14591" xr:uid="{00000000-0005-0000-0000-0000294D0000}"/>
    <cellStyle name="Normal 141 2" xfId="14592" xr:uid="{00000000-0005-0000-0000-00002A4D0000}"/>
    <cellStyle name="Normal 141 2 2" xfId="14593" xr:uid="{00000000-0005-0000-0000-00002B4D0000}"/>
    <cellStyle name="Normal 141 2 3" xfId="14594" xr:uid="{00000000-0005-0000-0000-00002C4D0000}"/>
    <cellStyle name="Normal 141 3" xfId="14595" xr:uid="{00000000-0005-0000-0000-00002D4D0000}"/>
    <cellStyle name="Normal 141 4" xfId="14596" xr:uid="{00000000-0005-0000-0000-00002E4D0000}"/>
    <cellStyle name="Normal 142" xfId="14597" xr:uid="{00000000-0005-0000-0000-00002F4D0000}"/>
    <cellStyle name="Normal 142 2" xfId="14598" xr:uid="{00000000-0005-0000-0000-0000304D0000}"/>
    <cellStyle name="Normal 142 2 2" xfId="14599" xr:uid="{00000000-0005-0000-0000-0000314D0000}"/>
    <cellStyle name="Normal 142 2 3" xfId="14600" xr:uid="{00000000-0005-0000-0000-0000324D0000}"/>
    <cellStyle name="Normal 142 3" xfId="14601" xr:uid="{00000000-0005-0000-0000-0000334D0000}"/>
    <cellStyle name="Normal 142 4" xfId="14602" xr:uid="{00000000-0005-0000-0000-0000344D0000}"/>
    <cellStyle name="Normal 143" xfId="14603" xr:uid="{00000000-0005-0000-0000-0000354D0000}"/>
    <cellStyle name="Normal 143 2" xfId="14604" xr:uid="{00000000-0005-0000-0000-0000364D0000}"/>
    <cellStyle name="Normal 143 2 2" xfId="14605" xr:uid="{00000000-0005-0000-0000-0000374D0000}"/>
    <cellStyle name="Normal 143 2 3" xfId="14606" xr:uid="{00000000-0005-0000-0000-0000384D0000}"/>
    <cellStyle name="Normal 143 3" xfId="14607" xr:uid="{00000000-0005-0000-0000-0000394D0000}"/>
    <cellStyle name="Normal 143 4" xfId="14608" xr:uid="{00000000-0005-0000-0000-00003A4D0000}"/>
    <cellStyle name="Normal 144" xfId="14609" xr:uid="{00000000-0005-0000-0000-00003B4D0000}"/>
    <cellStyle name="Normal 144 2" xfId="14610" xr:uid="{00000000-0005-0000-0000-00003C4D0000}"/>
    <cellStyle name="Normal 144 2 2" xfId="14611" xr:uid="{00000000-0005-0000-0000-00003D4D0000}"/>
    <cellStyle name="Normal 144 2 3" xfId="14612" xr:uid="{00000000-0005-0000-0000-00003E4D0000}"/>
    <cellStyle name="Normal 144 3" xfId="14613" xr:uid="{00000000-0005-0000-0000-00003F4D0000}"/>
    <cellStyle name="Normal 144 4" xfId="14614" xr:uid="{00000000-0005-0000-0000-0000404D0000}"/>
    <cellStyle name="Normal 145" xfId="14615" xr:uid="{00000000-0005-0000-0000-0000414D0000}"/>
    <cellStyle name="Normal 145 2" xfId="14616" xr:uid="{00000000-0005-0000-0000-0000424D0000}"/>
    <cellStyle name="Normal 145 2 2" xfId="14617" xr:uid="{00000000-0005-0000-0000-0000434D0000}"/>
    <cellStyle name="Normal 145 2 3" xfId="14618" xr:uid="{00000000-0005-0000-0000-0000444D0000}"/>
    <cellStyle name="Normal 145 3" xfId="14619" xr:uid="{00000000-0005-0000-0000-0000454D0000}"/>
    <cellStyle name="Normal 145 4" xfId="14620" xr:uid="{00000000-0005-0000-0000-0000464D0000}"/>
    <cellStyle name="Normal 146" xfId="14621" xr:uid="{00000000-0005-0000-0000-0000474D0000}"/>
    <cellStyle name="Normal 146 2" xfId="14622" xr:uid="{00000000-0005-0000-0000-0000484D0000}"/>
    <cellStyle name="Normal 146 2 2" xfId="14623" xr:uid="{00000000-0005-0000-0000-0000494D0000}"/>
    <cellStyle name="Normal 146 2 3" xfId="14624" xr:uid="{00000000-0005-0000-0000-00004A4D0000}"/>
    <cellStyle name="Normal 146 3" xfId="14625" xr:uid="{00000000-0005-0000-0000-00004B4D0000}"/>
    <cellStyle name="Normal 146 4" xfId="14626" xr:uid="{00000000-0005-0000-0000-00004C4D0000}"/>
    <cellStyle name="Normal 147" xfId="14627" xr:uid="{00000000-0005-0000-0000-00004D4D0000}"/>
    <cellStyle name="Normal 147 2" xfId="14628" xr:uid="{00000000-0005-0000-0000-00004E4D0000}"/>
    <cellStyle name="Normal 147 2 2" xfId="14629" xr:uid="{00000000-0005-0000-0000-00004F4D0000}"/>
    <cellStyle name="Normal 147 2 3" xfId="14630" xr:uid="{00000000-0005-0000-0000-0000504D0000}"/>
    <cellStyle name="Normal 147 3" xfId="14631" xr:uid="{00000000-0005-0000-0000-0000514D0000}"/>
    <cellStyle name="Normal 147 4" xfId="14632" xr:uid="{00000000-0005-0000-0000-0000524D0000}"/>
    <cellStyle name="Normal 148" xfId="14633" xr:uid="{00000000-0005-0000-0000-0000534D0000}"/>
    <cellStyle name="Normal 148 2" xfId="14634" xr:uid="{00000000-0005-0000-0000-0000544D0000}"/>
    <cellStyle name="Normal 148 2 2" xfId="14635" xr:uid="{00000000-0005-0000-0000-0000554D0000}"/>
    <cellStyle name="Normal 148 2 3" xfId="14636" xr:uid="{00000000-0005-0000-0000-0000564D0000}"/>
    <cellStyle name="Normal 148 3" xfId="14637" xr:uid="{00000000-0005-0000-0000-0000574D0000}"/>
    <cellStyle name="Normal 148 4" xfId="14638" xr:uid="{00000000-0005-0000-0000-0000584D0000}"/>
    <cellStyle name="Normal 149" xfId="14639" xr:uid="{00000000-0005-0000-0000-0000594D0000}"/>
    <cellStyle name="Normal 149 2" xfId="14640" xr:uid="{00000000-0005-0000-0000-00005A4D0000}"/>
    <cellStyle name="Normal 149 2 2" xfId="14641" xr:uid="{00000000-0005-0000-0000-00005B4D0000}"/>
    <cellStyle name="Normal 149 2 3" xfId="14642" xr:uid="{00000000-0005-0000-0000-00005C4D0000}"/>
    <cellStyle name="Normal 149 3" xfId="14643" xr:uid="{00000000-0005-0000-0000-00005D4D0000}"/>
    <cellStyle name="Normal 149 4" xfId="14644" xr:uid="{00000000-0005-0000-0000-00005E4D0000}"/>
    <cellStyle name="Normal 15" xfId="14645" xr:uid="{00000000-0005-0000-0000-00005F4D0000}"/>
    <cellStyle name="Normal 15 10" xfId="14646" xr:uid="{00000000-0005-0000-0000-0000604D0000}"/>
    <cellStyle name="Normal 15 11" xfId="14647" xr:uid="{00000000-0005-0000-0000-0000614D0000}"/>
    <cellStyle name="Normal 15 2" xfId="14648" xr:uid="{00000000-0005-0000-0000-0000624D0000}"/>
    <cellStyle name="Normal 15 2 2" xfId="14649" xr:uid="{00000000-0005-0000-0000-0000634D0000}"/>
    <cellStyle name="Normal 15 2 2 2" xfId="14650" xr:uid="{00000000-0005-0000-0000-0000644D0000}"/>
    <cellStyle name="Normal 15 2 2 2 2" xfId="14651" xr:uid="{00000000-0005-0000-0000-0000654D0000}"/>
    <cellStyle name="Normal 15 2 2 2 3" xfId="14652" xr:uid="{00000000-0005-0000-0000-0000664D0000}"/>
    <cellStyle name="Normal 15 2 2 3" xfId="14653" xr:uid="{00000000-0005-0000-0000-0000674D0000}"/>
    <cellStyle name="Normal 15 2 2 4" xfId="14654" xr:uid="{00000000-0005-0000-0000-0000684D0000}"/>
    <cellStyle name="Normal 15 2 3" xfId="14655" xr:uid="{00000000-0005-0000-0000-0000694D0000}"/>
    <cellStyle name="Normal 15 2 3 2" xfId="14656" xr:uid="{00000000-0005-0000-0000-00006A4D0000}"/>
    <cellStyle name="Normal 15 2 3 3" xfId="14657" xr:uid="{00000000-0005-0000-0000-00006B4D0000}"/>
    <cellStyle name="Normal 15 2 4" xfId="14658" xr:uid="{00000000-0005-0000-0000-00006C4D0000}"/>
    <cellStyle name="Normal 15 2 5" xfId="14659" xr:uid="{00000000-0005-0000-0000-00006D4D0000}"/>
    <cellStyle name="Normal 15 3" xfId="14660" xr:uid="{00000000-0005-0000-0000-00006E4D0000}"/>
    <cellStyle name="Normal 15 3 2" xfId="14661" xr:uid="{00000000-0005-0000-0000-00006F4D0000}"/>
    <cellStyle name="Normal 15 3 2 2" xfId="14662" xr:uid="{00000000-0005-0000-0000-0000704D0000}"/>
    <cellStyle name="Normal 15 3 2 3" xfId="14663" xr:uid="{00000000-0005-0000-0000-0000714D0000}"/>
    <cellStyle name="Normal 15 3 3" xfId="14664" xr:uid="{00000000-0005-0000-0000-0000724D0000}"/>
    <cellStyle name="Normal 15 3 4" xfId="14665" xr:uid="{00000000-0005-0000-0000-0000734D0000}"/>
    <cellStyle name="Normal 15 4" xfId="14666" xr:uid="{00000000-0005-0000-0000-0000744D0000}"/>
    <cellStyle name="Normal 15 4 2" xfId="14667" xr:uid="{00000000-0005-0000-0000-0000754D0000}"/>
    <cellStyle name="Normal 15 4 2 2" xfId="14668" xr:uid="{00000000-0005-0000-0000-0000764D0000}"/>
    <cellStyle name="Normal 15 4 2 3" xfId="14669" xr:uid="{00000000-0005-0000-0000-0000774D0000}"/>
    <cellStyle name="Normal 15 4 3" xfId="14670" xr:uid="{00000000-0005-0000-0000-0000784D0000}"/>
    <cellStyle name="Normal 15 4 4" xfId="14671" xr:uid="{00000000-0005-0000-0000-0000794D0000}"/>
    <cellStyle name="Normal 15 5" xfId="14672" xr:uid="{00000000-0005-0000-0000-00007A4D0000}"/>
    <cellStyle name="Normal 15 5 2" xfId="14673" xr:uid="{00000000-0005-0000-0000-00007B4D0000}"/>
    <cellStyle name="Normal 15 5 2 2" xfId="14674" xr:uid="{00000000-0005-0000-0000-00007C4D0000}"/>
    <cellStyle name="Normal 15 5 2 3" xfId="14675" xr:uid="{00000000-0005-0000-0000-00007D4D0000}"/>
    <cellStyle name="Normal 15 5 3" xfId="14676" xr:uid="{00000000-0005-0000-0000-00007E4D0000}"/>
    <cellStyle name="Normal 15 5 4" xfId="14677" xr:uid="{00000000-0005-0000-0000-00007F4D0000}"/>
    <cellStyle name="Normal 15 6" xfId="14678" xr:uid="{00000000-0005-0000-0000-0000804D0000}"/>
    <cellStyle name="Normal 15 6 2" xfId="14679" xr:uid="{00000000-0005-0000-0000-0000814D0000}"/>
    <cellStyle name="Normal 15 6 2 2" xfId="49504" xr:uid="{00000000-0005-0000-0000-0000824D0000}"/>
    <cellStyle name="Normal 15 6 3" xfId="14680" xr:uid="{00000000-0005-0000-0000-0000834D0000}"/>
    <cellStyle name="Normal 15 7" xfId="14681" xr:uid="{00000000-0005-0000-0000-0000844D0000}"/>
    <cellStyle name="Normal 15 7 2" xfId="14682" xr:uid="{00000000-0005-0000-0000-0000854D0000}"/>
    <cellStyle name="Normal 15 7 3" xfId="14683" xr:uid="{00000000-0005-0000-0000-0000864D0000}"/>
    <cellStyle name="Normal 15 8" xfId="14684" xr:uid="{00000000-0005-0000-0000-0000874D0000}"/>
    <cellStyle name="Normal 15 8 2" xfId="14685" xr:uid="{00000000-0005-0000-0000-0000884D0000}"/>
    <cellStyle name="Normal 15 8 3" xfId="14686" xr:uid="{00000000-0005-0000-0000-0000894D0000}"/>
    <cellStyle name="Normal 15 9" xfId="14687" xr:uid="{00000000-0005-0000-0000-00008A4D0000}"/>
    <cellStyle name="Normal 150" xfId="14688" xr:uid="{00000000-0005-0000-0000-00008B4D0000}"/>
    <cellStyle name="Normal 150 2" xfId="14689" xr:uid="{00000000-0005-0000-0000-00008C4D0000}"/>
    <cellStyle name="Normal 150 2 2" xfId="14690" xr:uid="{00000000-0005-0000-0000-00008D4D0000}"/>
    <cellStyle name="Normal 150 2 3" xfId="14691" xr:uid="{00000000-0005-0000-0000-00008E4D0000}"/>
    <cellStyle name="Normal 150 3" xfId="14692" xr:uid="{00000000-0005-0000-0000-00008F4D0000}"/>
    <cellStyle name="Normal 150 4" xfId="14693" xr:uid="{00000000-0005-0000-0000-0000904D0000}"/>
    <cellStyle name="Normal 151" xfId="14694" xr:uid="{00000000-0005-0000-0000-0000914D0000}"/>
    <cellStyle name="Normal 151 2" xfId="14695" xr:uid="{00000000-0005-0000-0000-0000924D0000}"/>
    <cellStyle name="Normal 151 2 2" xfId="14696" xr:uid="{00000000-0005-0000-0000-0000934D0000}"/>
    <cellStyle name="Normal 151 2 3" xfId="14697" xr:uid="{00000000-0005-0000-0000-0000944D0000}"/>
    <cellStyle name="Normal 151 3" xfId="14698" xr:uid="{00000000-0005-0000-0000-0000954D0000}"/>
    <cellStyle name="Normal 151 4" xfId="14699" xr:uid="{00000000-0005-0000-0000-0000964D0000}"/>
    <cellStyle name="Normal 152" xfId="14700" xr:uid="{00000000-0005-0000-0000-0000974D0000}"/>
    <cellStyle name="Normal 152 2" xfId="14701" xr:uid="{00000000-0005-0000-0000-0000984D0000}"/>
    <cellStyle name="Normal 152 2 2" xfId="14702" xr:uid="{00000000-0005-0000-0000-0000994D0000}"/>
    <cellStyle name="Normal 152 2 3" xfId="14703" xr:uid="{00000000-0005-0000-0000-00009A4D0000}"/>
    <cellStyle name="Normal 152 3" xfId="14704" xr:uid="{00000000-0005-0000-0000-00009B4D0000}"/>
    <cellStyle name="Normal 152 4" xfId="14705" xr:uid="{00000000-0005-0000-0000-00009C4D0000}"/>
    <cellStyle name="Normal 153" xfId="14706" xr:uid="{00000000-0005-0000-0000-00009D4D0000}"/>
    <cellStyle name="Normal 153 2" xfId="14707" xr:uid="{00000000-0005-0000-0000-00009E4D0000}"/>
    <cellStyle name="Normal 153 2 2" xfId="14708" xr:uid="{00000000-0005-0000-0000-00009F4D0000}"/>
    <cellStyle name="Normal 153 2 3" xfId="14709" xr:uid="{00000000-0005-0000-0000-0000A04D0000}"/>
    <cellStyle name="Normal 153 3" xfId="14710" xr:uid="{00000000-0005-0000-0000-0000A14D0000}"/>
    <cellStyle name="Normal 153 4" xfId="14711" xr:uid="{00000000-0005-0000-0000-0000A24D0000}"/>
    <cellStyle name="Normal 154" xfId="14712" xr:uid="{00000000-0005-0000-0000-0000A34D0000}"/>
    <cellStyle name="Normal 154 2" xfId="14713" xr:uid="{00000000-0005-0000-0000-0000A44D0000}"/>
    <cellStyle name="Normal 154 2 2" xfId="14714" xr:uid="{00000000-0005-0000-0000-0000A54D0000}"/>
    <cellStyle name="Normal 154 2 3" xfId="14715" xr:uid="{00000000-0005-0000-0000-0000A64D0000}"/>
    <cellStyle name="Normal 154 3" xfId="14716" xr:uid="{00000000-0005-0000-0000-0000A74D0000}"/>
    <cellStyle name="Normal 154 4" xfId="14717" xr:uid="{00000000-0005-0000-0000-0000A84D0000}"/>
    <cellStyle name="Normal 155" xfId="14718" xr:uid="{00000000-0005-0000-0000-0000A94D0000}"/>
    <cellStyle name="Normal 155 2" xfId="14719" xr:uid="{00000000-0005-0000-0000-0000AA4D0000}"/>
    <cellStyle name="Normal 155 2 10" xfId="49505" xr:uid="{00000000-0005-0000-0000-0000AB4D0000}"/>
    <cellStyle name="Normal 155 2 10 2" xfId="49506" xr:uid="{00000000-0005-0000-0000-0000AC4D0000}"/>
    <cellStyle name="Normal 155 2 10 2 2" xfId="49507" xr:uid="{00000000-0005-0000-0000-0000AD4D0000}"/>
    <cellStyle name="Normal 155 2 10 3" xfId="49508" xr:uid="{00000000-0005-0000-0000-0000AE4D0000}"/>
    <cellStyle name="Normal 155 2 10 4" xfId="49509" xr:uid="{00000000-0005-0000-0000-0000AF4D0000}"/>
    <cellStyle name="Normal 155 2 10 5" xfId="49510" xr:uid="{00000000-0005-0000-0000-0000B04D0000}"/>
    <cellStyle name="Normal 155 2 11" xfId="49511" xr:uid="{00000000-0005-0000-0000-0000B14D0000}"/>
    <cellStyle name="Normal 155 2 11 2" xfId="49512" xr:uid="{00000000-0005-0000-0000-0000B24D0000}"/>
    <cellStyle name="Normal 155 2 12" xfId="49513" xr:uid="{00000000-0005-0000-0000-0000B34D0000}"/>
    <cellStyle name="Normal 155 2 12 2" xfId="49514" xr:uid="{00000000-0005-0000-0000-0000B44D0000}"/>
    <cellStyle name="Normal 155 2 13" xfId="49515" xr:uid="{00000000-0005-0000-0000-0000B54D0000}"/>
    <cellStyle name="Normal 155 2 14" xfId="49516" xr:uid="{00000000-0005-0000-0000-0000B64D0000}"/>
    <cellStyle name="Normal 155 2 15" xfId="49517" xr:uid="{00000000-0005-0000-0000-0000B74D0000}"/>
    <cellStyle name="Normal 155 2 16" xfId="49518" xr:uid="{00000000-0005-0000-0000-0000B84D0000}"/>
    <cellStyle name="Normal 155 2 2" xfId="14720" xr:uid="{00000000-0005-0000-0000-0000B94D0000}"/>
    <cellStyle name="Normal 155 2 2 10" xfId="49519" xr:uid="{00000000-0005-0000-0000-0000BA4D0000}"/>
    <cellStyle name="Normal 155 2 2 10 2" xfId="49520" xr:uid="{00000000-0005-0000-0000-0000BB4D0000}"/>
    <cellStyle name="Normal 155 2 2 11" xfId="49521" xr:uid="{00000000-0005-0000-0000-0000BC4D0000}"/>
    <cellStyle name="Normal 155 2 2 11 2" xfId="49522" xr:uid="{00000000-0005-0000-0000-0000BD4D0000}"/>
    <cellStyle name="Normal 155 2 2 12" xfId="49523" xr:uid="{00000000-0005-0000-0000-0000BE4D0000}"/>
    <cellStyle name="Normal 155 2 2 13" xfId="49524" xr:uid="{00000000-0005-0000-0000-0000BF4D0000}"/>
    <cellStyle name="Normal 155 2 2 14" xfId="49525" xr:uid="{00000000-0005-0000-0000-0000C04D0000}"/>
    <cellStyle name="Normal 155 2 2 15" xfId="49526" xr:uid="{00000000-0005-0000-0000-0000C14D0000}"/>
    <cellStyle name="Normal 155 2 2 2" xfId="49527" xr:uid="{00000000-0005-0000-0000-0000C24D0000}"/>
    <cellStyle name="Normal 155 2 2 3" xfId="49528" xr:uid="{00000000-0005-0000-0000-0000C34D0000}"/>
    <cellStyle name="Normal 155 2 2 3 10" xfId="49529" xr:uid="{00000000-0005-0000-0000-0000C44D0000}"/>
    <cellStyle name="Normal 155 2 2 3 11" xfId="49530" xr:uid="{00000000-0005-0000-0000-0000C54D0000}"/>
    <cellStyle name="Normal 155 2 2 3 2" xfId="49531" xr:uid="{00000000-0005-0000-0000-0000C64D0000}"/>
    <cellStyle name="Normal 155 2 2 3 2 2" xfId="49532" xr:uid="{00000000-0005-0000-0000-0000C74D0000}"/>
    <cellStyle name="Normal 155 2 2 3 2 2 2" xfId="49533" xr:uid="{00000000-0005-0000-0000-0000C84D0000}"/>
    <cellStyle name="Normal 155 2 2 3 2 2 2 2" xfId="49534" xr:uid="{00000000-0005-0000-0000-0000C94D0000}"/>
    <cellStyle name="Normal 155 2 2 3 2 2 3" xfId="49535" xr:uid="{00000000-0005-0000-0000-0000CA4D0000}"/>
    <cellStyle name="Normal 155 2 2 3 2 2 3 2" xfId="49536" xr:uid="{00000000-0005-0000-0000-0000CB4D0000}"/>
    <cellStyle name="Normal 155 2 2 3 2 2 4" xfId="49537" xr:uid="{00000000-0005-0000-0000-0000CC4D0000}"/>
    <cellStyle name="Normal 155 2 2 3 2 2 5" xfId="49538" xr:uid="{00000000-0005-0000-0000-0000CD4D0000}"/>
    <cellStyle name="Normal 155 2 2 3 2 2 6" xfId="49539" xr:uid="{00000000-0005-0000-0000-0000CE4D0000}"/>
    <cellStyle name="Normal 155 2 2 3 2 2 7" xfId="49540" xr:uid="{00000000-0005-0000-0000-0000CF4D0000}"/>
    <cellStyle name="Normal 155 2 2 3 2 3" xfId="49541" xr:uid="{00000000-0005-0000-0000-0000D04D0000}"/>
    <cellStyle name="Normal 155 2 2 3 2 3 2" xfId="49542" xr:uid="{00000000-0005-0000-0000-0000D14D0000}"/>
    <cellStyle name="Normal 155 2 2 3 2 3 2 2" xfId="49543" xr:uid="{00000000-0005-0000-0000-0000D24D0000}"/>
    <cellStyle name="Normal 155 2 2 3 2 3 3" xfId="49544" xr:uid="{00000000-0005-0000-0000-0000D34D0000}"/>
    <cellStyle name="Normal 155 2 2 3 2 3 4" xfId="49545" xr:uid="{00000000-0005-0000-0000-0000D44D0000}"/>
    <cellStyle name="Normal 155 2 2 3 2 3 5" xfId="49546" xr:uid="{00000000-0005-0000-0000-0000D54D0000}"/>
    <cellStyle name="Normal 155 2 2 3 2 4" xfId="49547" xr:uid="{00000000-0005-0000-0000-0000D64D0000}"/>
    <cellStyle name="Normal 155 2 2 3 2 4 2" xfId="49548" xr:uid="{00000000-0005-0000-0000-0000D74D0000}"/>
    <cellStyle name="Normal 155 2 2 3 2 5" xfId="49549" xr:uid="{00000000-0005-0000-0000-0000D84D0000}"/>
    <cellStyle name="Normal 155 2 2 3 2 5 2" xfId="49550" xr:uid="{00000000-0005-0000-0000-0000D94D0000}"/>
    <cellStyle name="Normal 155 2 2 3 2 6" xfId="49551" xr:uid="{00000000-0005-0000-0000-0000DA4D0000}"/>
    <cellStyle name="Normal 155 2 2 3 2 7" xfId="49552" xr:uid="{00000000-0005-0000-0000-0000DB4D0000}"/>
    <cellStyle name="Normal 155 2 2 3 2 8" xfId="49553" xr:uid="{00000000-0005-0000-0000-0000DC4D0000}"/>
    <cellStyle name="Normal 155 2 2 3 2 9" xfId="49554" xr:uid="{00000000-0005-0000-0000-0000DD4D0000}"/>
    <cellStyle name="Normal 155 2 2 3 3" xfId="49555" xr:uid="{00000000-0005-0000-0000-0000DE4D0000}"/>
    <cellStyle name="Normal 155 2 2 3 3 2" xfId="49556" xr:uid="{00000000-0005-0000-0000-0000DF4D0000}"/>
    <cellStyle name="Normal 155 2 2 3 3 2 2" xfId="49557" xr:uid="{00000000-0005-0000-0000-0000E04D0000}"/>
    <cellStyle name="Normal 155 2 2 3 3 2 2 2" xfId="49558" xr:uid="{00000000-0005-0000-0000-0000E14D0000}"/>
    <cellStyle name="Normal 155 2 2 3 3 2 3" xfId="49559" xr:uid="{00000000-0005-0000-0000-0000E24D0000}"/>
    <cellStyle name="Normal 155 2 2 3 3 2 4" xfId="49560" xr:uid="{00000000-0005-0000-0000-0000E34D0000}"/>
    <cellStyle name="Normal 155 2 2 3 3 2 5" xfId="49561" xr:uid="{00000000-0005-0000-0000-0000E44D0000}"/>
    <cellStyle name="Normal 155 2 2 3 3 3" xfId="49562" xr:uid="{00000000-0005-0000-0000-0000E54D0000}"/>
    <cellStyle name="Normal 155 2 2 3 3 3 2" xfId="49563" xr:uid="{00000000-0005-0000-0000-0000E64D0000}"/>
    <cellStyle name="Normal 155 2 2 3 3 4" xfId="49564" xr:uid="{00000000-0005-0000-0000-0000E74D0000}"/>
    <cellStyle name="Normal 155 2 2 3 3 4 2" xfId="49565" xr:uid="{00000000-0005-0000-0000-0000E84D0000}"/>
    <cellStyle name="Normal 155 2 2 3 3 5" xfId="49566" xr:uid="{00000000-0005-0000-0000-0000E94D0000}"/>
    <cellStyle name="Normal 155 2 2 3 3 6" xfId="49567" xr:uid="{00000000-0005-0000-0000-0000EA4D0000}"/>
    <cellStyle name="Normal 155 2 2 3 3 7" xfId="49568" xr:uid="{00000000-0005-0000-0000-0000EB4D0000}"/>
    <cellStyle name="Normal 155 2 2 3 3 8" xfId="49569" xr:uid="{00000000-0005-0000-0000-0000EC4D0000}"/>
    <cellStyle name="Normal 155 2 2 3 4" xfId="49570" xr:uid="{00000000-0005-0000-0000-0000ED4D0000}"/>
    <cellStyle name="Normal 155 2 2 3 4 2" xfId="49571" xr:uid="{00000000-0005-0000-0000-0000EE4D0000}"/>
    <cellStyle name="Normal 155 2 2 3 4 2 2" xfId="49572" xr:uid="{00000000-0005-0000-0000-0000EF4D0000}"/>
    <cellStyle name="Normal 155 2 2 3 4 3" xfId="49573" xr:uid="{00000000-0005-0000-0000-0000F04D0000}"/>
    <cellStyle name="Normal 155 2 2 3 4 3 2" xfId="49574" xr:uid="{00000000-0005-0000-0000-0000F14D0000}"/>
    <cellStyle name="Normal 155 2 2 3 4 4" xfId="49575" xr:uid="{00000000-0005-0000-0000-0000F24D0000}"/>
    <cellStyle name="Normal 155 2 2 3 4 5" xfId="49576" xr:uid="{00000000-0005-0000-0000-0000F34D0000}"/>
    <cellStyle name="Normal 155 2 2 3 4 6" xfId="49577" xr:uid="{00000000-0005-0000-0000-0000F44D0000}"/>
    <cellStyle name="Normal 155 2 2 3 4 7" xfId="49578" xr:uid="{00000000-0005-0000-0000-0000F54D0000}"/>
    <cellStyle name="Normal 155 2 2 3 5" xfId="49579" xr:uid="{00000000-0005-0000-0000-0000F64D0000}"/>
    <cellStyle name="Normal 155 2 2 3 5 2" xfId="49580" xr:uid="{00000000-0005-0000-0000-0000F74D0000}"/>
    <cellStyle name="Normal 155 2 2 3 5 2 2" xfId="49581" xr:uid="{00000000-0005-0000-0000-0000F84D0000}"/>
    <cellStyle name="Normal 155 2 2 3 5 3" xfId="49582" xr:uid="{00000000-0005-0000-0000-0000F94D0000}"/>
    <cellStyle name="Normal 155 2 2 3 5 4" xfId="49583" xr:uid="{00000000-0005-0000-0000-0000FA4D0000}"/>
    <cellStyle name="Normal 155 2 2 3 5 5" xfId="49584" xr:uid="{00000000-0005-0000-0000-0000FB4D0000}"/>
    <cellStyle name="Normal 155 2 2 3 6" xfId="49585" xr:uid="{00000000-0005-0000-0000-0000FC4D0000}"/>
    <cellStyle name="Normal 155 2 2 3 6 2" xfId="49586" xr:uid="{00000000-0005-0000-0000-0000FD4D0000}"/>
    <cellStyle name="Normal 155 2 2 3 7" xfId="49587" xr:uid="{00000000-0005-0000-0000-0000FE4D0000}"/>
    <cellStyle name="Normal 155 2 2 3 7 2" xfId="49588" xr:uid="{00000000-0005-0000-0000-0000FF4D0000}"/>
    <cellStyle name="Normal 155 2 2 3 8" xfId="49589" xr:uid="{00000000-0005-0000-0000-0000004E0000}"/>
    <cellStyle name="Normal 155 2 2 3 9" xfId="49590" xr:uid="{00000000-0005-0000-0000-0000014E0000}"/>
    <cellStyle name="Normal 155 2 2 4" xfId="49591" xr:uid="{00000000-0005-0000-0000-0000024E0000}"/>
    <cellStyle name="Normal 155 2 2 4 2" xfId="49592" xr:uid="{00000000-0005-0000-0000-0000034E0000}"/>
    <cellStyle name="Normal 155 2 2 4 2 2" xfId="49593" xr:uid="{00000000-0005-0000-0000-0000044E0000}"/>
    <cellStyle name="Normal 155 2 2 4 2 2 2" xfId="49594" xr:uid="{00000000-0005-0000-0000-0000054E0000}"/>
    <cellStyle name="Normal 155 2 2 4 2 3" xfId="49595" xr:uid="{00000000-0005-0000-0000-0000064E0000}"/>
    <cellStyle name="Normal 155 2 2 4 2 3 2" xfId="49596" xr:uid="{00000000-0005-0000-0000-0000074E0000}"/>
    <cellStyle name="Normal 155 2 2 4 2 4" xfId="49597" xr:uid="{00000000-0005-0000-0000-0000084E0000}"/>
    <cellStyle name="Normal 155 2 2 4 2 5" xfId="49598" xr:uid="{00000000-0005-0000-0000-0000094E0000}"/>
    <cellStyle name="Normal 155 2 2 4 2 6" xfId="49599" xr:uid="{00000000-0005-0000-0000-00000A4E0000}"/>
    <cellStyle name="Normal 155 2 2 4 2 7" xfId="49600" xr:uid="{00000000-0005-0000-0000-00000B4E0000}"/>
    <cellStyle name="Normal 155 2 2 4 3" xfId="49601" xr:uid="{00000000-0005-0000-0000-00000C4E0000}"/>
    <cellStyle name="Normal 155 2 2 4 3 2" xfId="49602" xr:uid="{00000000-0005-0000-0000-00000D4E0000}"/>
    <cellStyle name="Normal 155 2 2 4 3 2 2" xfId="49603" xr:uid="{00000000-0005-0000-0000-00000E4E0000}"/>
    <cellStyle name="Normal 155 2 2 4 3 3" xfId="49604" xr:uid="{00000000-0005-0000-0000-00000F4E0000}"/>
    <cellStyle name="Normal 155 2 2 4 3 4" xfId="49605" xr:uid="{00000000-0005-0000-0000-0000104E0000}"/>
    <cellStyle name="Normal 155 2 2 4 3 5" xfId="49606" xr:uid="{00000000-0005-0000-0000-0000114E0000}"/>
    <cellStyle name="Normal 155 2 2 4 4" xfId="49607" xr:uid="{00000000-0005-0000-0000-0000124E0000}"/>
    <cellStyle name="Normal 155 2 2 4 4 2" xfId="49608" xr:uid="{00000000-0005-0000-0000-0000134E0000}"/>
    <cellStyle name="Normal 155 2 2 4 5" xfId="49609" xr:uid="{00000000-0005-0000-0000-0000144E0000}"/>
    <cellStyle name="Normal 155 2 2 4 5 2" xfId="49610" xr:uid="{00000000-0005-0000-0000-0000154E0000}"/>
    <cellStyle name="Normal 155 2 2 4 6" xfId="49611" xr:uid="{00000000-0005-0000-0000-0000164E0000}"/>
    <cellStyle name="Normal 155 2 2 4 7" xfId="49612" xr:uid="{00000000-0005-0000-0000-0000174E0000}"/>
    <cellStyle name="Normal 155 2 2 4 8" xfId="49613" xr:uid="{00000000-0005-0000-0000-0000184E0000}"/>
    <cellStyle name="Normal 155 2 2 4 9" xfId="49614" xr:uid="{00000000-0005-0000-0000-0000194E0000}"/>
    <cellStyle name="Normal 155 2 2 5" xfId="49615" xr:uid="{00000000-0005-0000-0000-00001A4E0000}"/>
    <cellStyle name="Normal 155 2 2 5 2" xfId="49616" xr:uid="{00000000-0005-0000-0000-00001B4E0000}"/>
    <cellStyle name="Normal 155 2 2 5 2 2" xfId="49617" xr:uid="{00000000-0005-0000-0000-00001C4E0000}"/>
    <cellStyle name="Normal 155 2 2 5 2 2 2" xfId="49618" xr:uid="{00000000-0005-0000-0000-00001D4E0000}"/>
    <cellStyle name="Normal 155 2 2 5 2 3" xfId="49619" xr:uid="{00000000-0005-0000-0000-00001E4E0000}"/>
    <cellStyle name="Normal 155 2 2 5 2 3 2" xfId="49620" xr:uid="{00000000-0005-0000-0000-00001F4E0000}"/>
    <cellStyle name="Normal 155 2 2 5 2 4" xfId="49621" xr:uid="{00000000-0005-0000-0000-0000204E0000}"/>
    <cellStyle name="Normal 155 2 2 5 2 5" xfId="49622" xr:uid="{00000000-0005-0000-0000-0000214E0000}"/>
    <cellStyle name="Normal 155 2 2 5 2 6" xfId="49623" xr:uid="{00000000-0005-0000-0000-0000224E0000}"/>
    <cellStyle name="Normal 155 2 2 5 2 7" xfId="49624" xr:uid="{00000000-0005-0000-0000-0000234E0000}"/>
    <cellStyle name="Normal 155 2 2 5 3" xfId="49625" xr:uid="{00000000-0005-0000-0000-0000244E0000}"/>
    <cellStyle name="Normal 155 2 2 5 3 2" xfId="49626" xr:uid="{00000000-0005-0000-0000-0000254E0000}"/>
    <cellStyle name="Normal 155 2 2 5 3 2 2" xfId="49627" xr:uid="{00000000-0005-0000-0000-0000264E0000}"/>
    <cellStyle name="Normal 155 2 2 5 3 3" xfId="49628" xr:uid="{00000000-0005-0000-0000-0000274E0000}"/>
    <cellStyle name="Normal 155 2 2 5 3 4" xfId="49629" xr:uid="{00000000-0005-0000-0000-0000284E0000}"/>
    <cellStyle name="Normal 155 2 2 5 3 5" xfId="49630" xr:uid="{00000000-0005-0000-0000-0000294E0000}"/>
    <cellStyle name="Normal 155 2 2 5 4" xfId="49631" xr:uid="{00000000-0005-0000-0000-00002A4E0000}"/>
    <cellStyle name="Normal 155 2 2 5 4 2" xfId="49632" xr:uid="{00000000-0005-0000-0000-00002B4E0000}"/>
    <cellStyle name="Normal 155 2 2 5 5" xfId="49633" xr:uid="{00000000-0005-0000-0000-00002C4E0000}"/>
    <cellStyle name="Normal 155 2 2 5 5 2" xfId="49634" xr:uid="{00000000-0005-0000-0000-00002D4E0000}"/>
    <cellStyle name="Normal 155 2 2 5 6" xfId="49635" xr:uid="{00000000-0005-0000-0000-00002E4E0000}"/>
    <cellStyle name="Normal 155 2 2 5 7" xfId="49636" xr:uid="{00000000-0005-0000-0000-00002F4E0000}"/>
    <cellStyle name="Normal 155 2 2 5 8" xfId="49637" xr:uid="{00000000-0005-0000-0000-0000304E0000}"/>
    <cellStyle name="Normal 155 2 2 5 9" xfId="49638" xr:uid="{00000000-0005-0000-0000-0000314E0000}"/>
    <cellStyle name="Normal 155 2 2 6" xfId="49639" xr:uid="{00000000-0005-0000-0000-0000324E0000}"/>
    <cellStyle name="Normal 155 2 2 6 2" xfId="49640" xr:uid="{00000000-0005-0000-0000-0000334E0000}"/>
    <cellStyle name="Normal 155 2 2 6 2 2" xfId="49641" xr:uid="{00000000-0005-0000-0000-0000344E0000}"/>
    <cellStyle name="Normal 155 2 2 6 2 2 2" xfId="49642" xr:uid="{00000000-0005-0000-0000-0000354E0000}"/>
    <cellStyle name="Normal 155 2 2 6 2 3" xfId="49643" xr:uid="{00000000-0005-0000-0000-0000364E0000}"/>
    <cellStyle name="Normal 155 2 2 6 2 3 2" xfId="49644" xr:uid="{00000000-0005-0000-0000-0000374E0000}"/>
    <cellStyle name="Normal 155 2 2 6 2 4" xfId="49645" xr:uid="{00000000-0005-0000-0000-0000384E0000}"/>
    <cellStyle name="Normal 155 2 2 6 2 5" xfId="49646" xr:uid="{00000000-0005-0000-0000-0000394E0000}"/>
    <cellStyle name="Normal 155 2 2 6 2 6" xfId="49647" xr:uid="{00000000-0005-0000-0000-00003A4E0000}"/>
    <cellStyle name="Normal 155 2 2 6 2 7" xfId="49648" xr:uid="{00000000-0005-0000-0000-00003B4E0000}"/>
    <cellStyle name="Normal 155 2 2 6 3" xfId="49649" xr:uid="{00000000-0005-0000-0000-00003C4E0000}"/>
    <cellStyle name="Normal 155 2 2 6 3 2" xfId="49650" xr:uid="{00000000-0005-0000-0000-00003D4E0000}"/>
    <cellStyle name="Normal 155 2 2 6 3 2 2" xfId="49651" xr:uid="{00000000-0005-0000-0000-00003E4E0000}"/>
    <cellStyle name="Normal 155 2 2 6 3 3" xfId="49652" xr:uid="{00000000-0005-0000-0000-00003F4E0000}"/>
    <cellStyle name="Normal 155 2 2 6 3 4" xfId="49653" xr:uid="{00000000-0005-0000-0000-0000404E0000}"/>
    <cellStyle name="Normal 155 2 2 6 3 5" xfId="49654" xr:uid="{00000000-0005-0000-0000-0000414E0000}"/>
    <cellStyle name="Normal 155 2 2 6 4" xfId="49655" xr:uid="{00000000-0005-0000-0000-0000424E0000}"/>
    <cellStyle name="Normal 155 2 2 6 4 2" xfId="49656" xr:uid="{00000000-0005-0000-0000-0000434E0000}"/>
    <cellStyle name="Normal 155 2 2 6 5" xfId="49657" xr:uid="{00000000-0005-0000-0000-0000444E0000}"/>
    <cellStyle name="Normal 155 2 2 6 5 2" xfId="49658" xr:uid="{00000000-0005-0000-0000-0000454E0000}"/>
    <cellStyle name="Normal 155 2 2 6 6" xfId="49659" xr:uid="{00000000-0005-0000-0000-0000464E0000}"/>
    <cellStyle name="Normal 155 2 2 6 7" xfId="49660" xr:uid="{00000000-0005-0000-0000-0000474E0000}"/>
    <cellStyle name="Normal 155 2 2 6 8" xfId="49661" xr:uid="{00000000-0005-0000-0000-0000484E0000}"/>
    <cellStyle name="Normal 155 2 2 6 9" xfId="49662" xr:uid="{00000000-0005-0000-0000-0000494E0000}"/>
    <cellStyle name="Normal 155 2 2 7" xfId="49663" xr:uid="{00000000-0005-0000-0000-00004A4E0000}"/>
    <cellStyle name="Normal 155 2 2 7 2" xfId="49664" xr:uid="{00000000-0005-0000-0000-00004B4E0000}"/>
    <cellStyle name="Normal 155 2 2 7 2 2" xfId="49665" xr:uid="{00000000-0005-0000-0000-00004C4E0000}"/>
    <cellStyle name="Normal 155 2 2 7 2 2 2" xfId="49666" xr:uid="{00000000-0005-0000-0000-00004D4E0000}"/>
    <cellStyle name="Normal 155 2 2 7 2 3" xfId="49667" xr:uid="{00000000-0005-0000-0000-00004E4E0000}"/>
    <cellStyle name="Normal 155 2 2 7 2 4" xfId="49668" xr:uid="{00000000-0005-0000-0000-00004F4E0000}"/>
    <cellStyle name="Normal 155 2 2 7 2 5" xfId="49669" xr:uid="{00000000-0005-0000-0000-0000504E0000}"/>
    <cellStyle name="Normal 155 2 2 7 3" xfId="49670" xr:uid="{00000000-0005-0000-0000-0000514E0000}"/>
    <cellStyle name="Normal 155 2 2 7 3 2" xfId="49671" xr:uid="{00000000-0005-0000-0000-0000524E0000}"/>
    <cellStyle name="Normal 155 2 2 7 4" xfId="49672" xr:uid="{00000000-0005-0000-0000-0000534E0000}"/>
    <cellStyle name="Normal 155 2 2 7 4 2" xfId="49673" xr:uid="{00000000-0005-0000-0000-0000544E0000}"/>
    <cellStyle name="Normal 155 2 2 7 5" xfId="49674" xr:uid="{00000000-0005-0000-0000-0000554E0000}"/>
    <cellStyle name="Normal 155 2 2 7 6" xfId="49675" xr:uid="{00000000-0005-0000-0000-0000564E0000}"/>
    <cellStyle name="Normal 155 2 2 7 7" xfId="49676" xr:uid="{00000000-0005-0000-0000-0000574E0000}"/>
    <cellStyle name="Normal 155 2 2 7 8" xfId="49677" xr:uid="{00000000-0005-0000-0000-0000584E0000}"/>
    <cellStyle name="Normal 155 2 2 8" xfId="49678" xr:uid="{00000000-0005-0000-0000-0000594E0000}"/>
    <cellStyle name="Normal 155 2 2 8 2" xfId="49679" xr:uid="{00000000-0005-0000-0000-00005A4E0000}"/>
    <cellStyle name="Normal 155 2 2 8 2 2" xfId="49680" xr:uid="{00000000-0005-0000-0000-00005B4E0000}"/>
    <cellStyle name="Normal 155 2 2 8 3" xfId="49681" xr:uid="{00000000-0005-0000-0000-00005C4E0000}"/>
    <cellStyle name="Normal 155 2 2 8 3 2" xfId="49682" xr:uid="{00000000-0005-0000-0000-00005D4E0000}"/>
    <cellStyle name="Normal 155 2 2 8 4" xfId="49683" xr:uid="{00000000-0005-0000-0000-00005E4E0000}"/>
    <cellStyle name="Normal 155 2 2 8 5" xfId="49684" xr:uid="{00000000-0005-0000-0000-00005F4E0000}"/>
    <cellStyle name="Normal 155 2 2 8 6" xfId="49685" xr:uid="{00000000-0005-0000-0000-0000604E0000}"/>
    <cellStyle name="Normal 155 2 2 8 7" xfId="49686" xr:uid="{00000000-0005-0000-0000-0000614E0000}"/>
    <cellStyle name="Normal 155 2 2 9" xfId="49687" xr:uid="{00000000-0005-0000-0000-0000624E0000}"/>
    <cellStyle name="Normal 155 2 2 9 2" xfId="49688" xr:uid="{00000000-0005-0000-0000-0000634E0000}"/>
    <cellStyle name="Normal 155 2 2 9 2 2" xfId="49689" xr:uid="{00000000-0005-0000-0000-0000644E0000}"/>
    <cellStyle name="Normal 155 2 2 9 3" xfId="49690" xr:uid="{00000000-0005-0000-0000-0000654E0000}"/>
    <cellStyle name="Normal 155 2 2 9 4" xfId="49691" xr:uid="{00000000-0005-0000-0000-0000664E0000}"/>
    <cellStyle name="Normal 155 2 2 9 5" xfId="49692" xr:uid="{00000000-0005-0000-0000-0000674E0000}"/>
    <cellStyle name="Normal 155 2 3" xfId="14721" xr:uid="{00000000-0005-0000-0000-0000684E0000}"/>
    <cellStyle name="Normal 155 2 4" xfId="49693" xr:uid="{00000000-0005-0000-0000-0000694E0000}"/>
    <cellStyle name="Normal 155 2 4 10" xfId="49694" xr:uid="{00000000-0005-0000-0000-00006A4E0000}"/>
    <cellStyle name="Normal 155 2 4 11" xfId="49695" xr:uid="{00000000-0005-0000-0000-00006B4E0000}"/>
    <cellStyle name="Normal 155 2 4 2" xfId="49696" xr:uid="{00000000-0005-0000-0000-00006C4E0000}"/>
    <cellStyle name="Normal 155 2 4 2 2" xfId="49697" xr:uid="{00000000-0005-0000-0000-00006D4E0000}"/>
    <cellStyle name="Normal 155 2 4 2 2 2" xfId="49698" xr:uid="{00000000-0005-0000-0000-00006E4E0000}"/>
    <cellStyle name="Normal 155 2 4 2 2 2 2" xfId="49699" xr:uid="{00000000-0005-0000-0000-00006F4E0000}"/>
    <cellStyle name="Normal 155 2 4 2 2 3" xfId="49700" xr:uid="{00000000-0005-0000-0000-0000704E0000}"/>
    <cellStyle name="Normal 155 2 4 2 2 3 2" xfId="49701" xr:uid="{00000000-0005-0000-0000-0000714E0000}"/>
    <cellStyle name="Normal 155 2 4 2 2 4" xfId="49702" xr:uid="{00000000-0005-0000-0000-0000724E0000}"/>
    <cellStyle name="Normal 155 2 4 2 2 5" xfId="49703" xr:uid="{00000000-0005-0000-0000-0000734E0000}"/>
    <cellStyle name="Normal 155 2 4 2 2 6" xfId="49704" xr:uid="{00000000-0005-0000-0000-0000744E0000}"/>
    <cellStyle name="Normal 155 2 4 2 2 7" xfId="49705" xr:uid="{00000000-0005-0000-0000-0000754E0000}"/>
    <cellStyle name="Normal 155 2 4 2 3" xfId="49706" xr:uid="{00000000-0005-0000-0000-0000764E0000}"/>
    <cellStyle name="Normal 155 2 4 2 3 2" xfId="49707" xr:uid="{00000000-0005-0000-0000-0000774E0000}"/>
    <cellStyle name="Normal 155 2 4 2 3 2 2" xfId="49708" xr:uid="{00000000-0005-0000-0000-0000784E0000}"/>
    <cellStyle name="Normal 155 2 4 2 3 3" xfId="49709" xr:uid="{00000000-0005-0000-0000-0000794E0000}"/>
    <cellStyle name="Normal 155 2 4 2 3 4" xfId="49710" xr:uid="{00000000-0005-0000-0000-00007A4E0000}"/>
    <cellStyle name="Normal 155 2 4 2 3 5" xfId="49711" xr:uid="{00000000-0005-0000-0000-00007B4E0000}"/>
    <cellStyle name="Normal 155 2 4 2 4" xfId="49712" xr:uid="{00000000-0005-0000-0000-00007C4E0000}"/>
    <cellStyle name="Normal 155 2 4 2 4 2" xfId="49713" xr:uid="{00000000-0005-0000-0000-00007D4E0000}"/>
    <cellStyle name="Normal 155 2 4 2 5" xfId="49714" xr:uid="{00000000-0005-0000-0000-00007E4E0000}"/>
    <cellStyle name="Normal 155 2 4 2 5 2" xfId="49715" xr:uid="{00000000-0005-0000-0000-00007F4E0000}"/>
    <cellStyle name="Normal 155 2 4 2 6" xfId="49716" xr:uid="{00000000-0005-0000-0000-0000804E0000}"/>
    <cellStyle name="Normal 155 2 4 2 7" xfId="49717" xr:uid="{00000000-0005-0000-0000-0000814E0000}"/>
    <cellStyle name="Normal 155 2 4 2 8" xfId="49718" xr:uid="{00000000-0005-0000-0000-0000824E0000}"/>
    <cellStyle name="Normal 155 2 4 2 9" xfId="49719" xr:uid="{00000000-0005-0000-0000-0000834E0000}"/>
    <cellStyle name="Normal 155 2 4 3" xfId="49720" xr:uid="{00000000-0005-0000-0000-0000844E0000}"/>
    <cellStyle name="Normal 155 2 4 3 2" xfId="49721" xr:uid="{00000000-0005-0000-0000-0000854E0000}"/>
    <cellStyle name="Normal 155 2 4 3 2 2" xfId="49722" xr:uid="{00000000-0005-0000-0000-0000864E0000}"/>
    <cellStyle name="Normal 155 2 4 3 2 2 2" xfId="49723" xr:uid="{00000000-0005-0000-0000-0000874E0000}"/>
    <cellStyle name="Normal 155 2 4 3 2 3" xfId="49724" xr:uid="{00000000-0005-0000-0000-0000884E0000}"/>
    <cellStyle name="Normal 155 2 4 3 2 4" xfId="49725" xr:uid="{00000000-0005-0000-0000-0000894E0000}"/>
    <cellStyle name="Normal 155 2 4 3 2 5" xfId="49726" xr:uid="{00000000-0005-0000-0000-00008A4E0000}"/>
    <cellStyle name="Normal 155 2 4 3 3" xfId="49727" xr:uid="{00000000-0005-0000-0000-00008B4E0000}"/>
    <cellStyle name="Normal 155 2 4 3 3 2" xfId="49728" xr:uid="{00000000-0005-0000-0000-00008C4E0000}"/>
    <cellStyle name="Normal 155 2 4 3 4" xfId="49729" xr:uid="{00000000-0005-0000-0000-00008D4E0000}"/>
    <cellStyle name="Normal 155 2 4 3 4 2" xfId="49730" xr:uid="{00000000-0005-0000-0000-00008E4E0000}"/>
    <cellStyle name="Normal 155 2 4 3 5" xfId="49731" xr:uid="{00000000-0005-0000-0000-00008F4E0000}"/>
    <cellStyle name="Normal 155 2 4 3 6" xfId="49732" xr:uid="{00000000-0005-0000-0000-0000904E0000}"/>
    <cellStyle name="Normal 155 2 4 3 7" xfId="49733" xr:uid="{00000000-0005-0000-0000-0000914E0000}"/>
    <cellStyle name="Normal 155 2 4 3 8" xfId="49734" xr:uid="{00000000-0005-0000-0000-0000924E0000}"/>
    <cellStyle name="Normal 155 2 4 4" xfId="49735" xr:uid="{00000000-0005-0000-0000-0000934E0000}"/>
    <cellStyle name="Normal 155 2 4 4 2" xfId="49736" xr:uid="{00000000-0005-0000-0000-0000944E0000}"/>
    <cellStyle name="Normal 155 2 4 4 2 2" xfId="49737" xr:uid="{00000000-0005-0000-0000-0000954E0000}"/>
    <cellStyle name="Normal 155 2 4 4 3" xfId="49738" xr:uid="{00000000-0005-0000-0000-0000964E0000}"/>
    <cellStyle name="Normal 155 2 4 4 3 2" xfId="49739" xr:uid="{00000000-0005-0000-0000-0000974E0000}"/>
    <cellStyle name="Normal 155 2 4 4 4" xfId="49740" xr:uid="{00000000-0005-0000-0000-0000984E0000}"/>
    <cellStyle name="Normal 155 2 4 4 5" xfId="49741" xr:uid="{00000000-0005-0000-0000-0000994E0000}"/>
    <cellStyle name="Normal 155 2 4 4 6" xfId="49742" xr:uid="{00000000-0005-0000-0000-00009A4E0000}"/>
    <cellStyle name="Normal 155 2 4 4 7" xfId="49743" xr:uid="{00000000-0005-0000-0000-00009B4E0000}"/>
    <cellStyle name="Normal 155 2 4 5" xfId="49744" xr:uid="{00000000-0005-0000-0000-00009C4E0000}"/>
    <cellStyle name="Normal 155 2 4 5 2" xfId="49745" xr:uid="{00000000-0005-0000-0000-00009D4E0000}"/>
    <cellStyle name="Normal 155 2 4 5 2 2" xfId="49746" xr:uid="{00000000-0005-0000-0000-00009E4E0000}"/>
    <cellStyle name="Normal 155 2 4 5 3" xfId="49747" xr:uid="{00000000-0005-0000-0000-00009F4E0000}"/>
    <cellStyle name="Normal 155 2 4 5 4" xfId="49748" xr:uid="{00000000-0005-0000-0000-0000A04E0000}"/>
    <cellStyle name="Normal 155 2 4 5 5" xfId="49749" xr:uid="{00000000-0005-0000-0000-0000A14E0000}"/>
    <cellStyle name="Normal 155 2 4 6" xfId="49750" xr:uid="{00000000-0005-0000-0000-0000A24E0000}"/>
    <cellStyle name="Normal 155 2 4 6 2" xfId="49751" xr:uid="{00000000-0005-0000-0000-0000A34E0000}"/>
    <cellStyle name="Normal 155 2 4 7" xfId="49752" xr:uid="{00000000-0005-0000-0000-0000A44E0000}"/>
    <cellStyle name="Normal 155 2 4 7 2" xfId="49753" xr:uid="{00000000-0005-0000-0000-0000A54E0000}"/>
    <cellStyle name="Normal 155 2 4 8" xfId="49754" xr:uid="{00000000-0005-0000-0000-0000A64E0000}"/>
    <cellStyle name="Normal 155 2 4 9" xfId="49755" xr:uid="{00000000-0005-0000-0000-0000A74E0000}"/>
    <cellStyle name="Normal 155 2 5" xfId="49756" xr:uid="{00000000-0005-0000-0000-0000A84E0000}"/>
    <cellStyle name="Normal 155 2 5 10" xfId="49757" xr:uid="{00000000-0005-0000-0000-0000A94E0000}"/>
    <cellStyle name="Normal 155 2 5 2" xfId="49758" xr:uid="{00000000-0005-0000-0000-0000AA4E0000}"/>
    <cellStyle name="Normal 155 2 5 2 2" xfId="49759" xr:uid="{00000000-0005-0000-0000-0000AB4E0000}"/>
    <cellStyle name="Normal 155 2 5 2 2 2" xfId="49760" xr:uid="{00000000-0005-0000-0000-0000AC4E0000}"/>
    <cellStyle name="Normal 155 2 5 2 2 2 2" xfId="49761" xr:uid="{00000000-0005-0000-0000-0000AD4E0000}"/>
    <cellStyle name="Normal 155 2 5 2 2 3" xfId="49762" xr:uid="{00000000-0005-0000-0000-0000AE4E0000}"/>
    <cellStyle name="Normal 155 2 5 2 2 4" xfId="49763" xr:uid="{00000000-0005-0000-0000-0000AF4E0000}"/>
    <cellStyle name="Normal 155 2 5 2 2 5" xfId="49764" xr:uid="{00000000-0005-0000-0000-0000B04E0000}"/>
    <cellStyle name="Normal 155 2 5 2 3" xfId="49765" xr:uid="{00000000-0005-0000-0000-0000B14E0000}"/>
    <cellStyle name="Normal 155 2 5 2 3 2" xfId="49766" xr:uid="{00000000-0005-0000-0000-0000B24E0000}"/>
    <cellStyle name="Normal 155 2 5 2 4" xfId="49767" xr:uid="{00000000-0005-0000-0000-0000B34E0000}"/>
    <cellStyle name="Normal 155 2 5 2 4 2" xfId="49768" xr:uid="{00000000-0005-0000-0000-0000B44E0000}"/>
    <cellStyle name="Normal 155 2 5 2 5" xfId="49769" xr:uid="{00000000-0005-0000-0000-0000B54E0000}"/>
    <cellStyle name="Normal 155 2 5 2 6" xfId="49770" xr:uid="{00000000-0005-0000-0000-0000B64E0000}"/>
    <cellStyle name="Normal 155 2 5 2 7" xfId="49771" xr:uid="{00000000-0005-0000-0000-0000B74E0000}"/>
    <cellStyle name="Normal 155 2 5 2 8" xfId="49772" xr:uid="{00000000-0005-0000-0000-0000B84E0000}"/>
    <cellStyle name="Normal 155 2 5 3" xfId="49773" xr:uid="{00000000-0005-0000-0000-0000B94E0000}"/>
    <cellStyle name="Normal 155 2 5 3 2" xfId="49774" xr:uid="{00000000-0005-0000-0000-0000BA4E0000}"/>
    <cellStyle name="Normal 155 2 5 3 2 2" xfId="49775" xr:uid="{00000000-0005-0000-0000-0000BB4E0000}"/>
    <cellStyle name="Normal 155 2 5 3 3" xfId="49776" xr:uid="{00000000-0005-0000-0000-0000BC4E0000}"/>
    <cellStyle name="Normal 155 2 5 3 3 2" xfId="49777" xr:uid="{00000000-0005-0000-0000-0000BD4E0000}"/>
    <cellStyle name="Normal 155 2 5 3 4" xfId="49778" xr:uid="{00000000-0005-0000-0000-0000BE4E0000}"/>
    <cellStyle name="Normal 155 2 5 3 5" xfId="49779" xr:uid="{00000000-0005-0000-0000-0000BF4E0000}"/>
    <cellStyle name="Normal 155 2 5 3 6" xfId="49780" xr:uid="{00000000-0005-0000-0000-0000C04E0000}"/>
    <cellStyle name="Normal 155 2 5 3 7" xfId="49781" xr:uid="{00000000-0005-0000-0000-0000C14E0000}"/>
    <cellStyle name="Normal 155 2 5 4" xfId="49782" xr:uid="{00000000-0005-0000-0000-0000C24E0000}"/>
    <cellStyle name="Normal 155 2 5 4 2" xfId="49783" xr:uid="{00000000-0005-0000-0000-0000C34E0000}"/>
    <cellStyle name="Normal 155 2 5 4 2 2" xfId="49784" xr:uid="{00000000-0005-0000-0000-0000C44E0000}"/>
    <cellStyle name="Normal 155 2 5 4 3" xfId="49785" xr:uid="{00000000-0005-0000-0000-0000C54E0000}"/>
    <cellStyle name="Normal 155 2 5 4 4" xfId="49786" xr:uid="{00000000-0005-0000-0000-0000C64E0000}"/>
    <cellStyle name="Normal 155 2 5 4 5" xfId="49787" xr:uid="{00000000-0005-0000-0000-0000C74E0000}"/>
    <cellStyle name="Normal 155 2 5 5" xfId="49788" xr:uid="{00000000-0005-0000-0000-0000C84E0000}"/>
    <cellStyle name="Normal 155 2 5 5 2" xfId="49789" xr:uid="{00000000-0005-0000-0000-0000C94E0000}"/>
    <cellStyle name="Normal 155 2 5 6" xfId="49790" xr:uid="{00000000-0005-0000-0000-0000CA4E0000}"/>
    <cellStyle name="Normal 155 2 5 6 2" xfId="49791" xr:uid="{00000000-0005-0000-0000-0000CB4E0000}"/>
    <cellStyle name="Normal 155 2 5 7" xfId="49792" xr:uid="{00000000-0005-0000-0000-0000CC4E0000}"/>
    <cellStyle name="Normal 155 2 5 8" xfId="49793" xr:uid="{00000000-0005-0000-0000-0000CD4E0000}"/>
    <cellStyle name="Normal 155 2 5 9" xfId="49794" xr:uid="{00000000-0005-0000-0000-0000CE4E0000}"/>
    <cellStyle name="Normal 155 2 6" xfId="49795" xr:uid="{00000000-0005-0000-0000-0000CF4E0000}"/>
    <cellStyle name="Normal 155 2 6 10" xfId="49796" xr:uid="{00000000-0005-0000-0000-0000D04E0000}"/>
    <cellStyle name="Normal 155 2 6 2" xfId="49797" xr:uid="{00000000-0005-0000-0000-0000D14E0000}"/>
    <cellStyle name="Normal 155 2 6 2 2" xfId="49798" xr:uid="{00000000-0005-0000-0000-0000D24E0000}"/>
    <cellStyle name="Normal 155 2 6 2 2 2" xfId="49799" xr:uid="{00000000-0005-0000-0000-0000D34E0000}"/>
    <cellStyle name="Normal 155 2 6 2 2 2 2" xfId="49800" xr:uid="{00000000-0005-0000-0000-0000D44E0000}"/>
    <cellStyle name="Normal 155 2 6 2 2 3" xfId="49801" xr:uid="{00000000-0005-0000-0000-0000D54E0000}"/>
    <cellStyle name="Normal 155 2 6 2 2 4" xfId="49802" xr:uid="{00000000-0005-0000-0000-0000D64E0000}"/>
    <cellStyle name="Normal 155 2 6 2 2 5" xfId="49803" xr:uid="{00000000-0005-0000-0000-0000D74E0000}"/>
    <cellStyle name="Normal 155 2 6 2 3" xfId="49804" xr:uid="{00000000-0005-0000-0000-0000D84E0000}"/>
    <cellStyle name="Normal 155 2 6 2 3 2" xfId="49805" xr:uid="{00000000-0005-0000-0000-0000D94E0000}"/>
    <cellStyle name="Normal 155 2 6 2 4" xfId="49806" xr:uid="{00000000-0005-0000-0000-0000DA4E0000}"/>
    <cellStyle name="Normal 155 2 6 2 4 2" xfId="49807" xr:uid="{00000000-0005-0000-0000-0000DB4E0000}"/>
    <cellStyle name="Normal 155 2 6 2 5" xfId="49808" xr:uid="{00000000-0005-0000-0000-0000DC4E0000}"/>
    <cellStyle name="Normal 155 2 6 2 6" xfId="49809" xr:uid="{00000000-0005-0000-0000-0000DD4E0000}"/>
    <cellStyle name="Normal 155 2 6 2 7" xfId="49810" xr:uid="{00000000-0005-0000-0000-0000DE4E0000}"/>
    <cellStyle name="Normal 155 2 6 2 8" xfId="49811" xr:uid="{00000000-0005-0000-0000-0000DF4E0000}"/>
    <cellStyle name="Normal 155 2 6 3" xfId="49812" xr:uid="{00000000-0005-0000-0000-0000E04E0000}"/>
    <cellStyle name="Normal 155 2 6 3 2" xfId="49813" xr:uid="{00000000-0005-0000-0000-0000E14E0000}"/>
    <cellStyle name="Normal 155 2 6 3 2 2" xfId="49814" xr:uid="{00000000-0005-0000-0000-0000E24E0000}"/>
    <cellStyle name="Normal 155 2 6 3 3" xfId="49815" xr:uid="{00000000-0005-0000-0000-0000E34E0000}"/>
    <cellStyle name="Normal 155 2 6 3 3 2" xfId="49816" xr:uid="{00000000-0005-0000-0000-0000E44E0000}"/>
    <cellStyle name="Normal 155 2 6 3 4" xfId="49817" xr:uid="{00000000-0005-0000-0000-0000E54E0000}"/>
    <cellStyle name="Normal 155 2 6 3 5" xfId="49818" xr:uid="{00000000-0005-0000-0000-0000E64E0000}"/>
    <cellStyle name="Normal 155 2 6 3 6" xfId="49819" xr:uid="{00000000-0005-0000-0000-0000E74E0000}"/>
    <cellStyle name="Normal 155 2 6 3 7" xfId="49820" xr:uid="{00000000-0005-0000-0000-0000E84E0000}"/>
    <cellStyle name="Normal 155 2 6 4" xfId="49821" xr:uid="{00000000-0005-0000-0000-0000E94E0000}"/>
    <cellStyle name="Normal 155 2 6 4 2" xfId="49822" xr:uid="{00000000-0005-0000-0000-0000EA4E0000}"/>
    <cellStyle name="Normal 155 2 6 4 2 2" xfId="49823" xr:uid="{00000000-0005-0000-0000-0000EB4E0000}"/>
    <cellStyle name="Normal 155 2 6 4 3" xfId="49824" xr:uid="{00000000-0005-0000-0000-0000EC4E0000}"/>
    <cellStyle name="Normal 155 2 6 4 4" xfId="49825" xr:uid="{00000000-0005-0000-0000-0000ED4E0000}"/>
    <cellStyle name="Normal 155 2 6 4 5" xfId="49826" xr:uid="{00000000-0005-0000-0000-0000EE4E0000}"/>
    <cellStyle name="Normal 155 2 6 5" xfId="49827" xr:uid="{00000000-0005-0000-0000-0000EF4E0000}"/>
    <cellStyle name="Normal 155 2 6 5 2" xfId="49828" xr:uid="{00000000-0005-0000-0000-0000F04E0000}"/>
    <cellStyle name="Normal 155 2 6 6" xfId="49829" xr:uid="{00000000-0005-0000-0000-0000F14E0000}"/>
    <cellStyle name="Normal 155 2 6 6 2" xfId="49830" xr:uid="{00000000-0005-0000-0000-0000F24E0000}"/>
    <cellStyle name="Normal 155 2 6 7" xfId="49831" xr:uid="{00000000-0005-0000-0000-0000F34E0000}"/>
    <cellStyle name="Normal 155 2 6 8" xfId="49832" xr:uid="{00000000-0005-0000-0000-0000F44E0000}"/>
    <cellStyle name="Normal 155 2 6 9" xfId="49833" xr:uid="{00000000-0005-0000-0000-0000F54E0000}"/>
    <cellStyle name="Normal 155 2 7" xfId="49834" xr:uid="{00000000-0005-0000-0000-0000F64E0000}"/>
    <cellStyle name="Normal 155 2 7 2" xfId="49835" xr:uid="{00000000-0005-0000-0000-0000F74E0000}"/>
    <cellStyle name="Normal 155 2 7 2 2" xfId="49836" xr:uid="{00000000-0005-0000-0000-0000F84E0000}"/>
    <cellStyle name="Normal 155 2 7 2 2 2" xfId="49837" xr:uid="{00000000-0005-0000-0000-0000F94E0000}"/>
    <cellStyle name="Normal 155 2 7 2 3" xfId="49838" xr:uid="{00000000-0005-0000-0000-0000FA4E0000}"/>
    <cellStyle name="Normal 155 2 7 2 3 2" xfId="49839" xr:uid="{00000000-0005-0000-0000-0000FB4E0000}"/>
    <cellStyle name="Normal 155 2 7 2 4" xfId="49840" xr:uid="{00000000-0005-0000-0000-0000FC4E0000}"/>
    <cellStyle name="Normal 155 2 7 2 5" xfId="49841" xr:uid="{00000000-0005-0000-0000-0000FD4E0000}"/>
    <cellStyle name="Normal 155 2 7 2 6" xfId="49842" xr:uid="{00000000-0005-0000-0000-0000FE4E0000}"/>
    <cellStyle name="Normal 155 2 7 2 7" xfId="49843" xr:uid="{00000000-0005-0000-0000-0000FF4E0000}"/>
    <cellStyle name="Normal 155 2 7 3" xfId="49844" xr:uid="{00000000-0005-0000-0000-0000004F0000}"/>
    <cellStyle name="Normal 155 2 7 3 2" xfId="49845" xr:uid="{00000000-0005-0000-0000-0000014F0000}"/>
    <cellStyle name="Normal 155 2 7 3 2 2" xfId="49846" xr:uid="{00000000-0005-0000-0000-0000024F0000}"/>
    <cellStyle name="Normal 155 2 7 3 3" xfId="49847" xr:uid="{00000000-0005-0000-0000-0000034F0000}"/>
    <cellStyle name="Normal 155 2 7 3 4" xfId="49848" xr:uid="{00000000-0005-0000-0000-0000044F0000}"/>
    <cellStyle name="Normal 155 2 7 3 5" xfId="49849" xr:uid="{00000000-0005-0000-0000-0000054F0000}"/>
    <cellStyle name="Normal 155 2 7 4" xfId="49850" xr:uid="{00000000-0005-0000-0000-0000064F0000}"/>
    <cellStyle name="Normal 155 2 7 4 2" xfId="49851" xr:uid="{00000000-0005-0000-0000-0000074F0000}"/>
    <cellStyle name="Normal 155 2 7 5" xfId="49852" xr:uid="{00000000-0005-0000-0000-0000084F0000}"/>
    <cellStyle name="Normal 155 2 7 5 2" xfId="49853" xr:uid="{00000000-0005-0000-0000-0000094F0000}"/>
    <cellStyle name="Normal 155 2 7 6" xfId="49854" xr:uid="{00000000-0005-0000-0000-00000A4F0000}"/>
    <cellStyle name="Normal 155 2 7 7" xfId="49855" xr:uid="{00000000-0005-0000-0000-00000B4F0000}"/>
    <cellStyle name="Normal 155 2 7 8" xfId="49856" xr:uid="{00000000-0005-0000-0000-00000C4F0000}"/>
    <cellStyle name="Normal 155 2 7 9" xfId="49857" xr:uid="{00000000-0005-0000-0000-00000D4F0000}"/>
    <cellStyle name="Normal 155 2 8" xfId="49858" xr:uid="{00000000-0005-0000-0000-00000E4F0000}"/>
    <cellStyle name="Normal 155 2 8 2" xfId="49859" xr:uid="{00000000-0005-0000-0000-00000F4F0000}"/>
    <cellStyle name="Normal 155 2 8 2 2" xfId="49860" xr:uid="{00000000-0005-0000-0000-0000104F0000}"/>
    <cellStyle name="Normal 155 2 8 2 2 2" xfId="49861" xr:uid="{00000000-0005-0000-0000-0000114F0000}"/>
    <cellStyle name="Normal 155 2 8 2 3" xfId="49862" xr:uid="{00000000-0005-0000-0000-0000124F0000}"/>
    <cellStyle name="Normal 155 2 8 2 4" xfId="49863" xr:uid="{00000000-0005-0000-0000-0000134F0000}"/>
    <cellStyle name="Normal 155 2 8 2 5" xfId="49864" xr:uid="{00000000-0005-0000-0000-0000144F0000}"/>
    <cellStyle name="Normal 155 2 8 3" xfId="49865" xr:uid="{00000000-0005-0000-0000-0000154F0000}"/>
    <cellStyle name="Normal 155 2 8 3 2" xfId="49866" xr:uid="{00000000-0005-0000-0000-0000164F0000}"/>
    <cellStyle name="Normal 155 2 8 4" xfId="49867" xr:uid="{00000000-0005-0000-0000-0000174F0000}"/>
    <cellStyle name="Normal 155 2 8 4 2" xfId="49868" xr:uid="{00000000-0005-0000-0000-0000184F0000}"/>
    <cellStyle name="Normal 155 2 8 5" xfId="49869" xr:uid="{00000000-0005-0000-0000-0000194F0000}"/>
    <cellStyle name="Normal 155 2 8 6" xfId="49870" xr:uid="{00000000-0005-0000-0000-00001A4F0000}"/>
    <cellStyle name="Normal 155 2 8 7" xfId="49871" xr:uid="{00000000-0005-0000-0000-00001B4F0000}"/>
    <cellStyle name="Normal 155 2 8 8" xfId="49872" xr:uid="{00000000-0005-0000-0000-00001C4F0000}"/>
    <cellStyle name="Normal 155 2 9" xfId="49873" xr:uid="{00000000-0005-0000-0000-00001D4F0000}"/>
    <cellStyle name="Normal 155 2 9 2" xfId="49874" xr:uid="{00000000-0005-0000-0000-00001E4F0000}"/>
    <cellStyle name="Normal 155 2 9 2 2" xfId="49875" xr:uid="{00000000-0005-0000-0000-00001F4F0000}"/>
    <cellStyle name="Normal 155 2 9 3" xfId="49876" xr:uid="{00000000-0005-0000-0000-0000204F0000}"/>
    <cellStyle name="Normal 155 2 9 3 2" xfId="49877" xr:uid="{00000000-0005-0000-0000-0000214F0000}"/>
    <cellStyle name="Normal 155 2 9 4" xfId="49878" xr:uid="{00000000-0005-0000-0000-0000224F0000}"/>
    <cellStyle name="Normal 155 2 9 5" xfId="49879" xr:uid="{00000000-0005-0000-0000-0000234F0000}"/>
    <cellStyle name="Normal 155 2 9 6" xfId="49880" xr:uid="{00000000-0005-0000-0000-0000244F0000}"/>
    <cellStyle name="Normal 155 2 9 7" xfId="49881" xr:uid="{00000000-0005-0000-0000-0000254F0000}"/>
    <cellStyle name="Normal 155 3" xfId="14722" xr:uid="{00000000-0005-0000-0000-0000264F0000}"/>
    <cellStyle name="Normal 155 3 10" xfId="49882" xr:uid="{00000000-0005-0000-0000-0000274F0000}"/>
    <cellStyle name="Normal 155 3 10 2" xfId="49883" xr:uid="{00000000-0005-0000-0000-0000284F0000}"/>
    <cellStyle name="Normal 155 3 11" xfId="49884" xr:uid="{00000000-0005-0000-0000-0000294F0000}"/>
    <cellStyle name="Normal 155 3 11 2" xfId="49885" xr:uid="{00000000-0005-0000-0000-00002A4F0000}"/>
    <cellStyle name="Normal 155 3 12" xfId="49886" xr:uid="{00000000-0005-0000-0000-00002B4F0000}"/>
    <cellStyle name="Normal 155 3 13" xfId="49887" xr:uid="{00000000-0005-0000-0000-00002C4F0000}"/>
    <cellStyle name="Normal 155 3 14" xfId="49888" xr:uid="{00000000-0005-0000-0000-00002D4F0000}"/>
    <cellStyle name="Normal 155 3 15" xfId="49889" xr:uid="{00000000-0005-0000-0000-00002E4F0000}"/>
    <cellStyle name="Normal 155 3 2" xfId="49890" xr:uid="{00000000-0005-0000-0000-00002F4F0000}"/>
    <cellStyle name="Normal 155 3 3" xfId="49891" xr:uid="{00000000-0005-0000-0000-0000304F0000}"/>
    <cellStyle name="Normal 155 3 3 10" xfId="49892" xr:uid="{00000000-0005-0000-0000-0000314F0000}"/>
    <cellStyle name="Normal 155 3 3 11" xfId="49893" xr:uid="{00000000-0005-0000-0000-0000324F0000}"/>
    <cellStyle name="Normal 155 3 3 2" xfId="49894" xr:uid="{00000000-0005-0000-0000-0000334F0000}"/>
    <cellStyle name="Normal 155 3 3 2 2" xfId="49895" xr:uid="{00000000-0005-0000-0000-0000344F0000}"/>
    <cellStyle name="Normal 155 3 3 2 2 2" xfId="49896" xr:uid="{00000000-0005-0000-0000-0000354F0000}"/>
    <cellStyle name="Normal 155 3 3 2 2 2 2" xfId="49897" xr:uid="{00000000-0005-0000-0000-0000364F0000}"/>
    <cellStyle name="Normal 155 3 3 2 2 3" xfId="49898" xr:uid="{00000000-0005-0000-0000-0000374F0000}"/>
    <cellStyle name="Normal 155 3 3 2 2 3 2" xfId="49899" xr:uid="{00000000-0005-0000-0000-0000384F0000}"/>
    <cellStyle name="Normal 155 3 3 2 2 4" xfId="49900" xr:uid="{00000000-0005-0000-0000-0000394F0000}"/>
    <cellStyle name="Normal 155 3 3 2 2 5" xfId="49901" xr:uid="{00000000-0005-0000-0000-00003A4F0000}"/>
    <cellStyle name="Normal 155 3 3 2 2 6" xfId="49902" xr:uid="{00000000-0005-0000-0000-00003B4F0000}"/>
    <cellStyle name="Normal 155 3 3 2 2 7" xfId="49903" xr:uid="{00000000-0005-0000-0000-00003C4F0000}"/>
    <cellStyle name="Normal 155 3 3 2 3" xfId="49904" xr:uid="{00000000-0005-0000-0000-00003D4F0000}"/>
    <cellStyle name="Normal 155 3 3 2 3 2" xfId="49905" xr:uid="{00000000-0005-0000-0000-00003E4F0000}"/>
    <cellStyle name="Normal 155 3 3 2 3 2 2" xfId="49906" xr:uid="{00000000-0005-0000-0000-00003F4F0000}"/>
    <cellStyle name="Normal 155 3 3 2 3 3" xfId="49907" xr:uid="{00000000-0005-0000-0000-0000404F0000}"/>
    <cellStyle name="Normal 155 3 3 2 3 4" xfId="49908" xr:uid="{00000000-0005-0000-0000-0000414F0000}"/>
    <cellStyle name="Normal 155 3 3 2 3 5" xfId="49909" xr:uid="{00000000-0005-0000-0000-0000424F0000}"/>
    <cellStyle name="Normal 155 3 3 2 4" xfId="49910" xr:uid="{00000000-0005-0000-0000-0000434F0000}"/>
    <cellStyle name="Normal 155 3 3 2 4 2" xfId="49911" xr:uid="{00000000-0005-0000-0000-0000444F0000}"/>
    <cellStyle name="Normal 155 3 3 2 5" xfId="49912" xr:uid="{00000000-0005-0000-0000-0000454F0000}"/>
    <cellStyle name="Normal 155 3 3 2 5 2" xfId="49913" xr:uid="{00000000-0005-0000-0000-0000464F0000}"/>
    <cellStyle name="Normal 155 3 3 2 6" xfId="49914" xr:uid="{00000000-0005-0000-0000-0000474F0000}"/>
    <cellStyle name="Normal 155 3 3 2 7" xfId="49915" xr:uid="{00000000-0005-0000-0000-0000484F0000}"/>
    <cellStyle name="Normal 155 3 3 2 8" xfId="49916" xr:uid="{00000000-0005-0000-0000-0000494F0000}"/>
    <cellStyle name="Normal 155 3 3 2 9" xfId="49917" xr:uid="{00000000-0005-0000-0000-00004A4F0000}"/>
    <cellStyle name="Normal 155 3 3 3" xfId="49918" xr:uid="{00000000-0005-0000-0000-00004B4F0000}"/>
    <cellStyle name="Normal 155 3 3 3 2" xfId="49919" xr:uid="{00000000-0005-0000-0000-00004C4F0000}"/>
    <cellStyle name="Normal 155 3 3 3 2 2" xfId="49920" xr:uid="{00000000-0005-0000-0000-00004D4F0000}"/>
    <cellStyle name="Normal 155 3 3 3 2 2 2" xfId="49921" xr:uid="{00000000-0005-0000-0000-00004E4F0000}"/>
    <cellStyle name="Normal 155 3 3 3 2 3" xfId="49922" xr:uid="{00000000-0005-0000-0000-00004F4F0000}"/>
    <cellStyle name="Normal 155 3 3 3 2 4" xfId="49923" xr:uid="{00000000-0005-0000-0000-0000504F0000}"/>
    <cellStyle name="Normal 155 3 3 3 2 5" xfId="49924" xr:uid="{00000000-0005-0000-0000-0000514F0000}"/>
    <cellStyle name="Normal 155 3 3 3 3" xfId="49925" xr:uid="{00000000-0005-0000-0000-0000524F0000}"/>
    <cellStyle name="Normal 155 3 3 3 3 2" xfId="49926" xr:uid="{00000000-0005-0000-0000-0000534F0000}"/>
    <cellStyle name="Normal 155 3 3 3 4" xfId="49927" xr:uid="{00000000-0005-0000-0000-0000544F0000}"/>
    <cellStyle name="Normal 155 3 3 3 4 2" xfId="49928" xr:uid="{00000000-0005-0000-0000-0000554F0000}"/>
    <cellStyle name="Normal 155 3 3 3 5" xfId="49929" xr:uid="{00000000-0005-0000-0000-0000564F0000}"/>
    <cellStyle name="Normal 155 3 3 3 6" xfId="49930" xr:uid="{00000000-0005-0000-0000-0000574F0000}"/>
    <cellStyle name="Normal 155 3 3 3 7" xfId="49931" xr:uid="{00000000-0005-0000-0000-0000584F0000}"/>
    <cellStyle name="Normal 155 3 3 3 8" xfId="49932" xr:uid="{00000000-0005-0000-0000-0000594F0000}"/>
    <cellStyle name="Normal 155 3 3 4" xfId="49933" xr:uid="{00000000-0005-0000-0000-00005A4F0000}"/>
    <cellStyle name="Normal 155 3 3 4 2" xfId="49934" xr:uid="{00000000-0005-0000-0000-00005B4F0000}"/>
    <cellStyle name="Normal 155 3 3 4 2 2" xfId="49935" xr:uid="{00000000-0005-0000-0000-00005C4F0000}"/>
    <cellStyle name="Normal 155 3 3 4 3" xfId="49936" xr:uid="{00000000-0005-0000-0000-00005D4F0000}"/>
    <cellStyle name="Normal 155 3 3 4 3 2" xfId="49937" xr:uid="{00000000-0005-0000-0000-00005E4F0000}"/>
    <cellStyle name="Normal 155 3 3 4 4" xfId="49938" xr:uid="{00000000-0005-0000-0000-00005F4F0000}"/>
    <cellStyle name="Normal 155 3 3 4 5" xfId="49939" xr:uid="{00000000-0005-0000-0000-0000604F0000}"/>
    <cellStyle name="Normal 155 3 3 4 6" xfId="49940" xr:uid="{00000000-0005-0000-0000-0000614F0000}"/>
    <cellStyle name="Normal 155 3 3 4 7" xfId="49941" xr:uid="{00000000-0005-0000-0000-0000624F0000}"/>
    <cellStyle name="Normal 155 3 3 5" xfId="49942" xr:uid="{00000000-0005-0000-0000-0000634F0000}"/>
    <cellStyle name="Normal 155 3 3 5 2" xfId="49943" xr:uid="{00000000-0005-0000-0000-0000644F0000}"/>
    <cellStyle name="Normal 155 3 3 5 2 2" xfId="49944" xr:uid="{00000000-0005-0000-0000-0000654F0000}"/>
    <cellStyle name="Normal 155 3 3 5 3" xfId="49945" xr:uid="{00000000-0005-0000-0000-0000664F0000}"/>
    <cellStyle name="Normal 155 3 3 5 4" xfId="49946" xr:uid="{00000000-0005-0000-0000-0000674F0000}"/>
    <cellStyle name="Normal 155 3 3 5 5" xfId="49947" xr:uid="{00000000-0005-0000-0000-0000684F0000}"/>
    <cellStyle name="Normal 155 3 3 6" xfId="49948" xr:uid="{00000000-0005-0000-0000-0000694F0000}"/>
    <cellStyle name="Normal 155 3 3 6 2" xfId="49949" xr:uid="{00000000-0005-0000-0000-00006A4F0000}"/>
    <cellStyle name="Normal 155 3 3 7" xfId="49950" xr:uid="{00000000-0005-0000-0000-00006B4F0000}"/>
    <cellStyle name="Normal 155 3 3 7 2" xfId="49951" xr:uid="{00000000-0005-0000-0000-00006C4F0000}"/>
    <cellStyle name="Normal 155 3 3 8" xfId="49952" xr:uid="{00000000-0005-0000-0000-00006D4F0000}"/>
    <cellStyle name="Normal 155 3 3 9" xfId="49953" xr:uid="{00000000-0005-0000-0000-00006E4F0000}"/>
    <cellStyle name="Normal 155 3 4" xfId="49954" xr:uid="{00000000-0005-0000-0000-00006F4F0000}"/>
    <cellStyle name="Normal 155 3 4 10" xfId="49955" xr:uid="{00000000-0005-0000-0000-0000704F0000}"/>
    <cellStyle name="Normal 155 3 4 2" xfId="49956" xr:uid="{00000000-0005-0000-0000-0000714F0000}"/>
    <cellStyle name="Normal 155 3 4 2 2" xfId="49957" xr:uid="{00000000-0005-0000-0000-0000724F0000}"/>
    <cellStyle name="Normal 155 3 4 2 2 2" xfId="49958" xr:uid="{00000000-0005-0000-0000-0000734F0000}"/>
    <cellStyle name="Normal 155 3 4 2 2 2 2" xfId="49959" xr:uid="{00000000-0005-0000-0000-0000744F0000}"/>
    <cellStyle name="Normal 155 3 4 2 2 3" xfId="49960" xr:uid="{00000000-0005-0000-0000-0000754F0000}"/>
    <cellStyle name="Normal 155 3 4 2 2 4" xfId="49961" xr:uid="{00000000-0005-0000-0000-0000764F0000}"/>
    <cellStyle name="Normal 155 3 4 2 2 5" xfId="49962" xr:uid="{00000000-0005-0000-0000-0000774F0000}"/>
    <cellStyle name="Normal 155 3 4 2 3" xfId="49963" xr:uid="{00000000-0005-0000-0000-0000784F0000}"/>
    <cellStyle name="Normal 155 3 4 2 3 2" xfId="49964" xr:uid="{00000000-0005-0000-0000-0000794F0000}"/>
    <cellStyle name="Normal 155 3 4 2 4" xfId="49965" xr:uid="{00000000-0005-0000-0000-00007A4F0000}"/>
    <cellStyle name="Normal 155 3 4 2 4 2" xfId="49966" xr:uid="{00000000-0005-0000-0000-00007B4F0000}"/>
    <cellStyle name="Normal 155 3 4 2 5" xfId="49967" xr:uid="{00000000-0005-0000-0000-00007C4F0000}"/>
    <cellStyle name="Normal 155 3 4 2 6" xfId="49968" xr:uid="{00000000-0005-0000-0000-00007D4F0000}"/>
    <cellStyle name="Normal 155 3 4 2 7" xfId="49969" xr:uid="{00000000-0005-0000-0000-00007E4F0000}"/>
    <cellStyle name="Normal 155 3 4 2 8" xfId="49970" xr:uid="{00000000-0005-0000-0000-00007F4F0000}"/>
    <cellStyle name="Normal 155 3 4 3" xfId="49971" xr:uid="{00000000-0005-0000-0000-0000804F0000}"/>
    <cellStyle name="Normal 155 3 4 3 2" xfId="49972" xr:uid="{00000000-0005-0000-0000-0000814F0000}"/>
    <cellStyle name="Normal 155 3 4 3 2 2" xfId="49973" xr:uid="{00000000-0005-0000-0000-0000824F0000}"/>
    <cellStyle name="Normal 155 3 4 3 3" xfId="49974" xr:uid="{00000000-0005-0000-0000-0000834F0000}"/>
    <cellStyle name="Normal 155 3 4 3 3 2" xfId="49975" xr:uid="{00000000-0005-0000-0000-0000844F0000}"/>
    <cellStyle name="Normal 155 3 4 3 4" xfId="49976" xr:uid="{00000000-0005-0000-0000-0000854F0000}"/>
    <cellStyle name="Normal 155 3 4 3 5" xfId="49977" xr:uid="{00000000-0005-0000-0000-0000864F0000}"/>
    <cellStyle name="Normal 155 3 4 3 6" xfId="49978" xr:uid="{00000000-0005-0000-0000-0000874F0000}"/>
    <cellStyle name="Normal 155 3 4 3 7" xfId="49979" xr:uid="{00000000-0005-0000-0000-0000884F0000}"/>
    <cellStyle name="Normal 155 3 4 4" xfId="49980" xr:uid="{00000000-0005-0000-0000-0000894F0000}"/>
    <cellStyle name="Normal 155 3 4 4 2" xfId="49981" xr:uid="{00000000-0005-0000-0000-00008A4F0000}"/>
    <cellStyle name="Normal 155 3 4 4 2 2" xfId="49982" xr:uid="{00000000-0005-0000-0000-00008B4F0000}"/>
    <cellStyle name="Normal 155 3 4 4 3" xfId="49983" xr:uid="{00000000-0005-0000-0000-00008C4F0000}"/>
    <cellStyle name="Normal 155 3 4 4 4" xfId="49984" xr:uid="{00000000-0005-0000-0000-00008D4F0000}"/>
    <cellStyle name="Normal 155 3 4 4 5" xfId="49985" xr:uid="{00000000-0005-0000-0000-00008E4F0000}"/>
    <cellStyle name="Normal 155 3 4 5" xfId="49986" xr:uid="{00000000-0005-0000-0000-00008F4F0000}"/>
    <cellStyle name="Normal 155 3 4 5 2" xfId="49987" xr:uid="{00000000-0005-0000-0000-0000904F0000}"/>
    <cellStyle name="Normal 155 3 4 6" xfId="49988" xr:uid="{00000000-0005-0000-0000-0000914F0000}"/>
    <cellStyle name="Normal 155 3 4 6 2" xfId="49989" xr:uid="{00000000-0005-0000-0000-0000924F0000}"/>
    <cellStyle name="Normal 155 3 4 7" xfId="49990" xr:uid="{00000000-0005-0000-0000-0000934F0000}"/>
    <cellStyle name="Normal 155 3 4 8" xfId="49991" xr:uid="{00000000-0005-0000-0000-0000944F0000}"/>
    <cellStyle name="Normal 155 3 4 9" xfId="49992" xr:uid="{00000000-0005-0000-0000-0000954F0000}"/>
    <cellStyle name="Normal 155 3 5" xfId="49993" xr:uid="{00000000-0005-0000-0000-0000964F0000}"/>
    <cellStyle name="Normal 155 3 5 10" xfId="49994" xr:uid="{00000000-0005-0000-0000-0000974F0000}"/>
    <cellStyle name="Normal 155 3 5 2" xfId="49995" xr:uid="{00000000-0005-0000-0000-0000984F0000}"/>
    <cellStyle name="Normal 155 3 5 2 2" xfId="49996" xr:uid="{00000000-0005-0000-0000-0000994F0000}"/>
    <cellStyle name="Normal 155 3 5 2 2 2" xfId="49997" xr:uid="{00000000-0005-0000-0000-00009A4F0000}"/>
    <cellStyle name="Normal 155 3 5 2 2 2 2" xfId="49998" xr:uid="{00000000-0005-0000-0000-00009B4F0000}"/>
    <cellStyle name="Normal 155 3 5 2 2 3" xfId="49999" xr:uid="{00000000-0005-0000-0000-00009C4F0000}"/>
    <cellStyle name="Normal 155 3 5 2 2 4" xfId="50000" xr:uid="{00000000-0005-0000-0000-00009D4F0000}"/>
    <cellStyle name="Normal 155 3 5 2 2 5" xfId="50001" xr:uid="{00000000-0005-0000-0000-00009E4F0000}"/>
    <cellStyle name="Normal 155 3 5 2 3" xfId="50002" xr:uid="{00000000-0005-0000-0000-00009F4F0000}"/>
    <cellStyle name="Normal 155 3 5 2 3 2" xfId="50003" xr:uid="{00000000-0005-0000-0000-0000A04F0000}"/>
    <cellStyle name="Normal 155 3 5 2 4" xfId="50004" xr:uid="{00000000-0005-0000-0000-0000A14F0000}"/>
    <cellStyle name="Normal 155 3 5 2 4 2" xfId="50005" xr:uid="{00000000-0005-0000-0000-0000A24F0000}"/>
    <cellStyle name="Normal 155 3 5 2 5" xfId="50006" xr:uid="{00000000-0005-0000-0000-0000A34F0000}"/>
    <cellStyle name="Normal 155 3 5 2 6" xfId="50007" xr:uid="{00000000-0005-0000-0000-0000A44F0000}"/>
    <cellStyle name="Normal 155 3 5 2 7" xfId="50008" xr:uid="{00000000-0005-0000-0000-0000A54F0000}"/>
    <cellStyle name="Normal 155 3 5 2 8" xfId="50009" xr:uid="{00000000-0005-0000-0000-0000A64F0000}"/>
    <cellStyle name="Normal 155 3 5 3" xfId="50010" xr:uid="{00000000-0005-0000-0000-0000A74F0000}"/>
    <cellStyle name="Normal 155 3 5 3 2" xfId="50011" xr:uid="{00000000-0005-0000-0000-0000A84F0000}"/>
    <cellStyle name="Normal 155 3 5 3 2 2" xfId="50012" xr:uid="{00000000-0005-0000-0000-0000A94F0000}"/>
    <cellStyle name="Normal 155 3 5 3 3" xfId="50013" xr:uid="{00000000-0005-0000-0000-0000AA4F0000}"/>
    <cellStyle name="Normal 155 3 5 3 3 2" xfId="50014" xr:uid="{00000000-0005-0000-0000-0000AB4F0000}"/>
    <cellStyle name="Normal 155 3 5 3 4" xfId="50015" xr:uid="{00000000-0005-0000-0000-0000AC4F0000}"/>
    <cellStyle name="Normal 155 3 5 3 5" xfId="50016" xr:uid="{00000000-0005-0000-0000-0000AD4F0000}"/>
    <cellStyle name="Normal 155 3 5 3 6" xfId="50017" xr:uid="{00000000-0005-0000-0000-0000AE4F0000}"/>
    <cellStyle name="Normal 155 3 5 3 7" xfId="50018" xr:uid="{00000000-0005-0000-0000-0000AF4F0000}"/>
    <cellStyle name="Normal 155 3 5 4" xfId="50019" xr:uid="{00000000-0005-0000-0000-0000B04F0000}"/>
    <cellStyle name="Normal 155 3 5 4 2" xfId="50020" xr:uid="{00000000-0005-0000-0000-0000B14F0000}"/>
    <cellStyle name="Normal 155 3 5 4 2 2" xfId="50021" xr:uid="{00000000-0005-0000-0000-0000B24F0000}"/>
    <cellStyle name="Normal 155 3 5 4 3" xfId="50022" xr:uid="{00000000-0005-0000-0000-0000B34F0000}"/>
    <cellStyle name="Normal 155 3 5 4 4" xfId="50023" xr:uid="{00000000-0005-0000-0000-0000B44F0000}"/>
    <cellStyle name="Normal 155 3 5 4 5" xfId="50024" xr:uid="{00000000-0005-0000-0000-0000B54F0000}"/>
    <cellStyle name="Normal 155 3 5 5" xfId="50025" xr:uid="{00000000-0005-0000-0000-0000B64F0000}"/>
    <cellStyle name="Normal 155 3 5 5 2" xfId="50026" xr:uid="{00000000-0005-0000-0000-0000B74F0000}"/>
    <cellStyle name="Normal 155 3 5 6" xfId="50027" xr:uid="{00000000-0005-0000-0000-0000B84F0000}"/>
    <cellStyle name="Normal 155 3 5 6 2" xfId="50028" xr:uid="{00000000-0005-0000-0000-0000B94F0000}"/>
    <cellStyle name="Normal 155 3 5 7" xfId="50029" xr:uid="{00000000-0005-0000-0000-0000BA4F0000}"/>
    <cellStyle name="Normal 155 3 5 8" xfId="50030" xr:uid="{00000000-0005-0000-0000-0000BB4F0000}"/>
    <cellStyle name="Normal 155 3 5 9" xfId="50031" xr:uid="{00000000-0005-0000-0000-0000BC4F0000}"/>
    <cellStyle name="Normal 155 3 6" xfId="50032" xr:uid="{00000000-0005-0000-0000-0000BD4F0000}"/>
    <cellStyle name="Normal 155 3 6 2" xfId="50033" xr:uid="{00000000-0005-0000-0000-0000BE4F0000}"/>
    <cellStyle name="Normal 155 3 6 2 2" xfId="50034" xr:uid="{00000000-0005-0000-0000-0000BF4F0000}"/>
    <cellStyle name="Normal 155 3 6 2 2 2" xfId="50035" xr:uid="{00000000-0005-0000-0000-0000C04F0000}"/>
    <cellStyle name="Normal 155 3 6 2 3" xfId="50036" xr:uid="{00000000-0005-0000-0000-0000C14F0000}"/>
    <cellStyle name="Normal 155 3 6 2 3 2" xfId="50037" xr:uid="{00000000-0005-0000-0000-0000C24F0000}"/>
    <cellStyle name="Normal 155 3 6 2 4" xfId="50038" xr:uid="{00000000-0005-0000-0000-0000C34F0000}"/>
    <cellStyle name="Normal 155 3 6 2 5" xfId="50039" xr:uid="{00000000-0005-0000-0000-0000C44F0000}"/>
    <cellStyle name="Normal 155 3 6 2 6" xfId="50040" xr:uid="{00000000-0005-0000-0000-0000C54F0000}"/>
    <cellStyle name="Normal 155 3 6 2 7" xfId="50041" xr:uid="{00000000-0005-0000-0000-0000C64F0000}"/>
    <cellStyle name="Normal 155 3 6 3" xfId="50042" xr:uid="{00000000-0005-0000-0000-0000C74F0000}"/>
    <cellStyle name="Normal 155 3 6 3 2" xfId="50043" xr:uid="{00000000-0005-0000-0000-0000C84F0000}"/>
    <cellStyle name="Normal 155 3 6 3 2 2" xfId="50044" xr:uid="{00000000-0005-0000-0000-0000C94F0000}"/>
    <cellStyle name="Normal 155 3 6 3 3" xfId="50045" xr:uid="{00000000-0005-0000-0000-0000CA4F0000}"/>
    <cellStyle name="Normal 155 3 6 3 4" xfId="50046" xr:uid="{00000000-0005-0000-0000-0000CB4F0000}"/>
    <cellStyle name="Normal 155 3 6 3 5" xfId="50047" xr:uid="{00000000-0005-0000-0000-0000CC4F0000}"/>
    <cellStyle name="Normal 155 3 6 4" xfId="50048" xr:uid="{00000000-0005-0000-0000-0000CD4F0000}"/>
    <cellStyle name="Normal 155 3 6 4 2" xfId="50049" xr:uid="{00000000-0005-0000-0000-0000CE4F0000}"/>
    <cellStyle name="Normal 155 3 6 5" xfId="50050" xr:uid="{00000000-0005-0000-0000-0000CF4F0000}"/>
    <cellStyle name="Normal 155 3 6 5 2" xfId="50051" xr:uid="{00000000-0005-0000-0000-0000D04F0000}"/>
    <cellStyle name="Normal 155 3 6 6" xfId="50052" xr:uid="{00000000-0005-0000-0000-0000D14F0000}"/>
    <cellStyle name="Normal 155 3 6 7" xfId="50053" xr:uid="{00000000-0005-0000-0000-0000D24F0000}"/>
    <cellStyle name="Normal 155 3 6 8" xfId="50054" xr:uid="{00000000-0005-0000-0000-0000D34F0000}"/>
    <cellStyle name="Normal 155 3 6 9" xfId="50055" xr:uid="{00000000-0005-0000-0000-0000D44F0000}"/>
    <cellStyle name="Normal 155 3 7" xfId="50056" xr:uid="{00000000-0005-0000-0000-0000D54F0000}"/>
    <cellStyle name="Normal 155 3 7 2" xfId="50057" xr:uid="{00000000-0005-0000-0000-0000D64F0000}"/>
    <cellStyle name="Normal 155 3 7 2 2" xfId="50058" xr:uid="{00000000-0005-0000-0000-0000D74F0000}"/>
    <cellStyle name="Normal 155 3 7 2 2 2" xfId="50059" xr:uid="{00000000-0005-0000-0000-0000D84F0000}"/>
    <cellStyle name="Normal 155 3 7 2 3" xfId="50060" xr:uid="{00000000-0005-0000-0000-0000D94F0000}"/>
    <cellStyle name="Normal 155 3 7 2 4" xfId="50061" xr:uid="{00000000-0005-0000-0000-0000DA4F0000}"/>
    <cellStyle name="Normal 155 3 7 2 5" xfId="50062" xr:uid="{00000000-0005-0000-0000-0000DB4F0000}"/>
    <cellStyle name="Normal 155 3 7 3" xfId="50063" xr:uid="{00000000-0005-0000-0000-0000DC4F0000}"/>
    <cellStyle name="Normal 155 3 7 3 2" xfId="50064" xr:uid="{00000000-0005-0000-0000-0000DD4F0000}"/>
    <cellStyle name="Normal 155 3 7 4" xfId="50065" xr:uid="{00000000-0005-0000-0000-0000DE4F0000}"/>
    <cellStyle name="Normal 155 3 7 4 2" xfId="50066" xr:uid="{00000000-0005-0000-0000-0000DF4F0000}"/>
    <cellStyle name="Normal 155 3 7 5" xfId="50067" xr:uid="{00000000-0005-0000-0000-0000E04F0000}"/>
    <cellStyle name="Normal 155 3 7 6" xfId="50068" xr:uid="{00000000-0005-0000-0000-0000E14F0000}"/>
    <cellStyle name="Normal 155 3 7 7" xfId="50069" xr:uid="{00000000-0005-0000-0000-0000E24F0000}"/>
    <cellStyle name="Normal 155 3 7 8" xfId="50070" xr:uid="{00000000-0005-0000-0000-0000E34F0000}"/>
    <cellStyle name="Normal 155 3 8" xfId="50071" xr:uid="{00000000-0005-0000-0000-0000E44F0000}"/>
    <cellStyle name="Normal 155 3 8 2" xfId="50072" xr:uid="{00000000-0005-0000-0000-0000E54F0000}"/>
    <cellStyle name="Normal 155 3 8 2 2" xfId="50073" xr:uid="{00000000-0005-0000-0000-0000E64F0000}"/>
    <cellStyle name="Normal 155 3 8 3" xfId="50074" xr:uid="{00000000-0005-0000-0000-0000E74F0000}"/>
    <cellStyle name="Normal 155 3 8 3 2" xfId="50075" xr:uid="{00000000-0005-0000-0000-0000E84F0000}"/>
    <cellStyle name="Normal 155 3 8 4" xfId="50076" xr:uid="{00000000-0005-0000-0000-0000E94F0000}"/>
    <cellStyle name="Normal 155 3 8 5" xfId="50077" xr:uid="{00000000-0005-0000-0000-0000EA4F0000}"/>
    <cellStyle name="Normal 155 3 8 6" xfId="50078" xr:uid="{00000000-0005-0000-0000-0000EB4F0000}"/>
    <cellStyle name="Normal 155 3 8 7" xfId="50079" xr:uid="{00000000-0005-0000-0000-0000EC4F0000}"/>
    <cellStyle name="Normal 155 3 9" xfId="50080" xr:uid="{00000000-0005-0000-0000-0000ED4F0000}"/>
    <cellStyle name="Normal 155 3 9 2" xfId="50081" xr:uid="{00000000-0005-0000-0000-0000EE4F0000}"/>
    <cellStyle name="Normal 155 3 9 2 2" xfId="50082" xr:uid="{00000000-0005-0000-0000-0000EF4F0000}"/>
    <cellStyle name="Normal 155 3 9 3" xfId="50083" xr:uid="{00000000-0005-0000-0000-0000F04F0000}"/>
    <cellStyle name="Normal 155 3 9 4" xfId="50084" xr:uid="{00000000-0005-0000-0000-0000F14F0000}"/>
    <cellStyle name="Normal 155 3 9 5" xfId="50085" xr:uid="{00000000-0005-0000-0000-0000F24F0000}"/>
    <cellStyle name="Normal 155 4" xfId="14723" xr:uid="{00000000-0005-0000-0000-0000F34F0000}"/>
    <cellStyle name="Normal 155 4 10" xfId="50086" xr:uid="{00000000-0005-0000-0000-0000F44F0000}"/>
    <cellStyle name="Normal 155 4 10 2" xfId="50087" xr:uid="{00000000-0005-0000-0000-0000F54F0000}"/>
    <cellStyle name="Normal 155 4 11" xfId="50088" xr:uid="{00000000-0005-0000-0000-0000F64F0000}"/>
    <cellStyle name="Normal 155 4 11 2" xfId="50089" xr:uid="{00000000-0005-0000-0000-0000F74F0000}"/>
    <cellStyle name="Normal 155 4 12" xfId="50090" xr:uid="{00000000-0005-0000-0000-0000F84F0000}"/>
    <cellStyle name="Normal 155 4 13" xfId="50091" xr:uid="{00000000-0005-0000-0000-0000F94F0000}"/>
    <cellStyle name="Normal 155 4 14" xfId="50092" xr:uid="{00000000-0005-0000-0000-0000FA4F0000}"/>
    <cellStyle name="Normal 155 4 15" xfId="50093" xr:uid="{00000000-0005-0000-0000-0000FB4F0000}"/>
    <cellStyle name="Normal 155 4 2" xfId="50094" xr:uid="{00000000-0005-0000-0000-0000FC4F0000}"/>
    <cellStyle name="Normal 155 4 3" xfId="50095" xr:uid="{00000000-0005-0000-0000-0000FD4F0000}"/>
    <cellStyle name="Normal 155 4 3 10" xfId="50096" xr:uid="{00000000-0005-0000-0000-0000FE4F0000}"/>
    <cellStyle name="Normal 155 4 3 11" xfId="50097" xr:uid="{00000000-0005-0000-0000-0000FF4F0000}"/>
    <cellStyle name="Normal 155 4 3 2" xfId="50098" xr:uid="{00000000-0005-0000-0000-000000500000}"/>
    <cellStyle name="Normal 155 4 3 2 2" xfId="50099" xr:uid="{00000000-0005-0000-0000-000001500000}"/>
    <cellStyle name="Normal 155 4 3 2 2 2" xfId="50100" xr:uid="{00000000-0005-0000-0000-000002500000}"/>
    <cellStyle name="Normal 155 4 3 2 2 2 2" xfId="50101" xr:uid="{00000000-0005-0000-0000-000003500000}"/>
    <cellStyle name="Normal 155 4 3 2 2 3" xfId="50102" xr:uid="{00000000-0005-0000-0000-000004500000}"/>
    <cellStyle name="Normal 155 4 3 2 2 3 2" xfId="50103" xr:uid="{00000000-0005-0000-0000-000005500000}"/>
    <cellStyle name="Normal 155 4 3 2 2 4" xfId="50104" xr:uid="{00000000-0005-0000-0000-000006500000}"/>
    <cellStyle name="Normal 155 4 3 2 2 5" xfId="50105" xr:uid="{00000000-0005-0000-0000-000007500000}"/>
    <cellStyle name="Normal 155 4 3 2 2 6" xfId="50106" xr:uid="{00000000-0005-0000-0000-000008500000}"/>
    <cellStyle name="Normal 155 4 3 2 2 7" xfId="50107" xr:uid="{00000000-0005-0000-0000-000009500000}"/>
    <cellStyle name="Normal 155 4 3 2 3" xfId="50108" xr:uid="{00000000-0005-0000-0000-00000A500000}"/>
    <cellStyle name="Normal 155 4 3 2 3 2" xfId="50109" xr:uid="{00000000-0005-0000-0000-00000B500000}"/>
    <cellStyle name="Normal 155 4 3 2 3 2 2" xfId="50110" xr:uid="{00000000-0005-0000-0000-00000C500000}"/>
    <cellStyle name="Normal 155 4 3 2 3 3" xfId="50111" xr:uid="{00000000-0005-0000-0000-00000D500000}"/>
    <cellStyle name="Normal 155 4 3 2 3 4" xfId="50112" xr:uid="{00000000-0005-0000-0000-00000E500000}"/>
    <cellStyle name="Normal 155 4 3 2 3 5" xfId="50113" xr:uid="{00000000-0005-0000-0000-00000F500000}"/>
    <cellStyle name="Normal 155 4 3 2 4" xfId="50114" xr:uid="{00000000-0005-0000-0000-000010500000}"/>
    <cellStyle name="Normal 155 4 3 2 4 2" xfId="50115" xr:uid="{00000000-0005-0000-0000-000011500000}"/>
    <cellStyle name="Normal 155 4 3 2 5" xfId="50116" xr:uid="{00000000-0005-0000-0000-000012500000}"/>
    <cellStyle name="Normal 155 4 3 2 5 2" xfId="50117" xr:uid="{00000000-0005-0000-0000-000013500000}"/>
    <cellStyle name="Normal 155 4 3 2 6" xfId="50118" xr:uid="{00000000-0005-0000-0000-000014500000}"/>
    <cellStyle name="Normal 155 4 3 2 7" xfId="50119" xr:uid="{00000000-0005-0000-0000-000015500000}"/>
    <cellStyle name="Normal 155 4 3 2 8" xfId="50120" xr:uid="{00000000-0005-0000-0000-000016500000}"/>
    <cellStyle name="Normal 155 4 3 2 9" xfId="50121" xr:uid="{00000000-0005-0000-0000-000017500000}"/>
    <cellStyle name="Normal 155 4 3 3" xfId="50122" xr:uid="{00000000-0005-0000-0000-000018500000}"/>
    <cellStyle name="Normal 155 4 3 3 2" xfId="50123" xr:uid="{00000000-0005-0000-0000-000019500000}"/>
    <cellStyle name="Normal 155 4 3 3 2 2" xfId="50124" xr:uid="{00000000-0005-0000-0000-00001A500000}"/>
    <cellStyle name="Normal 155 4 3 3 2 2 2" xfId="50125" xr:uid="{00000000-0005-0000-0000-00001B500000}"/>
    <cellStyle name="Normal 155 4 3 3 2 3" xfId="50126" xr:uid="{00000000-0005-0000-0000-00001C500000}"/>
    <cellStyle name="Normal 155 4 3 3 2 4" xfId="50127" xr:uid="{00000000-0005-0000-0000-00001D500000}"/>
    <cellStyle name="Normal 155 4 3 3 2 5" xfId="50128" xr:uid="{00000000-0005-0000-0000-00001E500000}"/>
    <cellStyle name="Normal 155 4 3 3 3" xfId="50129" xr:uid="{00000000-0005-0000-0000-00001F500000}"/>
    <cellStyle name="Normal 155 4 3 3 3 2" xfId="50130" xr:uid="{00000000-0005-0000-0000-000020500000}"/>
    <cellStyle name="Normal 155 4 3 3 4" xfId="50131" xr:uid="{00000000-0005-0000-0000-000021500000}"/>
    <cellStyle name="Normal 155 4 3 3 4 2" xfId="50132" xr:uid="{00000000-0005-0000-0000-000022500000}"/>
    <cellStyle name="Normal 155 4 3 3 5" xfId="50133" xr:uid="{00000000-0005-0000-0000-000023500000}"/>
    <cellStyle name="Normal 155 4 3 3 6" xfId="50134" xr:uid="{00000000-0005-0000-0000-000024500000}"/>
    <cellStyle name="Normal 155 4 3 3 7" xfId="50135" xr:uid="{00000000-0005-0000-0000-000025500000}"/>
    <cellStyle name="Normal 155 4 3 3 8" xfId="50136" xr:uid="{00000000-0005-0000-0000-000026500000}"/>
    <cellStyle name="Normal 155 4 3 4" xfId="50137" xr:uid="{00000000-0005-0000-0000-000027500000}"/>
    <cellStyle name="Normal 155 4 3 4 2" xfId="50138" xr:uid="{00000000-0005-0000-0000-000028500000}"/>
    <cellStyle name="Normal 155 4 3 4 2 2" xfId="50139" xr:uid="{00000000-0005-0000-0000-000029500000}"/>
    <cellStyle name="Normal 155 4 3 4 3" xfId="50140" xr:uid="{00000000-0005-0000-0000-00002A500000}"/>
    <cellStyle name="Normal 155 4 3 4 3 2" xfId="50141" xr:uid="{00000000-0005-0000-0000-00002B500000}"/>
    <cellStyle name="Normal 155 4 3 4 4" xfId="50142" xr:uid="{00000000-0005-0000-0000-00002C500000}"/>
    <cellStyle name="Normal 155 4 3 4 5" xfId="50143" xr:uid="{00000000-0005-0000-0000-00002D500000}"/>
    <cellStyle name="Normal 155 4 3 4 6" xfId="50144" xr:uid="{00000000-0005-0000-0000-00002E500000}"/>
    <cellStyle name="Normal 155 4 3 4 7" xfId="50145" xr:uid="{00000000-0005-0000-0000-00002F500000}"/>
    <cellStyle name="Normal 155 4 3 5" xfId="50146" xr:uid="{00000000-0005-0000-0000-000030500000}"/>
    <cellStyle name="Normal 155 4 3 5 2" xfId="50147" xr:uid="{00000000-0005-0000-0000-000031500000}"/>
    <cellStyle name="Normal 155 4 3 5 2 2" xfId="50148" xr:uid="{00000000-0005-0000-0000-000032500000}"/>
    <cellStyle name="Normal 155 4 3 5 3" xfId="50149" xr:uid="{00000000-0005-0000-0000-000033500000}"/>
    <cellStyle name="Normal 155 4 3 5 4" xfId="50150" xr:uid="{00000000-0005-0000-0000-000034500000}"/>
    <cellStyle name="Normal 155 4 3 5 5" xfId="50151" xr:uid="{00000000-0005-0000-0000-000035500000}"/>
    <cellStyle name="Normal 155 4 3 6" xfId="50152" xr:uid="{00000000-0005-0000-0000-000036500000}"/>
    <cellStyle name="Normal 155 4 3 6 2" xfId="50153" xr:uid="{00000000-0005-0000-0000-000037500000}"/>
    <cellStyle name="Normal 155 4 3 7" xfId="50154" xr:uid="{00000000-0005-0000-0000-000038500000}"/>
    <cellStyle name="Normal 155 4 3 7 2" xfId="50155" xr:uid="{00000000-0005-0000-0000-000039500000}"/>
    <cellStyle name="Normal 155 4 3 8" xfId="50156" xr:uid="{00000000-0005-0000-0000-00003A500000}"/>
    <cellStyle name="Normal 155 4 3 9" xfId="50157" xr:uid="{00000000-0005-0000-0000-00003B500000}"/>
    <cellStyle name="Normal 155 4 4" xfId="50158" xr:uid="{00000000-0005-0000-0000-00003C500000}"/>
    <cellStyle name="Normal 155 4 4 2" xfId="50159" xr:uid="{00000000-0005-0000-0000-00003D500000}"/>
    <cellStyle name="Normal 155 4 4 2 2" xfId="50160" xr:uid="{00000000-0005-0000-0000-00003E500000}"/>
    <cellStyle name="Normal 155 4 4 2 2 2" xfId="50161" xr:uid="{00000000-0005-0000-0000-00003F500000}"/>
    <cellStyle name="Normal 155 4 4 2 3" xfId="50162" xr:uid="{00000000-0005-0000-0000-000040500000}"/>
    <cellStyle name="Normal 155 4 4 2 3 2" xfId="50163" xr:uid="{00000000-0005-0000-0000-000041500000}"/>
    <cellStyle name="Normal 155 4 4 2 4" xfId="50164" xr:uid="{00000000-0005-0000-0000-000042500000}"/>
    <cellStyle name="Normal 155 4 4 2 5" xfId="50165" xr:uid="{00000000-0005-0000-0000-000043500000}"/>
    <cellStyle name="Normal 155 4 4 2 6" xfId="50166" xr:uid="{00000000-0005-0000-0000-000044500000}"/>
    <cellStyle name="Normal 155 4 4 2 7" xfId="50167" xr:uid="{00000000-0005-0000-0000-000045500000}"/>
    <cellStyle name="Normal 155 4 4 3" xfId="50168" xr:uid="{00000000-0005-0000-0000-000046500000}"/>
    <cellStyle name="Normal 155 4 4 3 2" xfId="50169" xr:uid="{00000000-0005-0000-0000-000047500000}"/>
    <cellStyle name="Normal 155 4 4 3 2 2" xfId="50170" xr:uid="{00000000-0005-0000-0000-000048500000}"/>
    <cellStyle name="Normal 155 4 4 3 3" xfId="50171" xr:uid="{00000000-0005-0000-0000-000049500000}"/>
    <cellStyle name="Normal 155 4 4 3 4" xfId="50172" xr:uid="{00000000-0005-0000-0000-00004A500000}"/>
    <cellStyle name="Normal 155 4 4 3 5" xfId="50173" xr:uid="{00000000-0005-0000-0000-00004B500000}"/>
    <cellStyle name="Normal 155 4 4 4" xfId="50174" xr:uid="{00000000-0005-0000-0000-00004C500000}"/>
    <cellStyle name="Normal 155 4 4 4 2" xfId="50175" xr:uid="{00000000-0005-0000-0000-00004D500000}"/>
    <cellStyle name="Normal 155 4 4 5" xfId="50176" xr:uid="{00000000-0005-0000-0000-00004E500000}"/>
    <cellStyle name="Normal 155 4 4 5 2" xfId="50177" xr:uid="{00000000-0005-0000-0000-00004F500000}"/>
    <cellStyle name="Normal 155 4 4 6" xfId="50178" xr:uid="{00000000-0005-0000-0000-000050500000}"/>
    <cellStyle name="Normal 155 4 4 7" xfId="50179" xr:uid="{00000000-0005-0000-0000-000051500000}"/>
    <cellStyle name="Normal 155 4 4 8" xfId="50180" xr:uid="{00000000-0005-0000-0000-000052500000}"/>
    <cellStyle name="Normal 155 4 4 9" xfId="50181" xr:uid="{00000000-0005-0000-0000-000053500000}"/>
    <cellStyle name="Normal 155 4 5" xfId="50182" xr:uid="{00000000-0005-0000-0000-000054500000}"/>
    <cellStyle name="Normal 155 4 5 2" xfId="50183" xr:uid="{00000000-0005-0000-0000-000055500000}"/>
    <cellStyle name="Normal 155 4 5 2 2" xfId="50184" xr:uid="{00000000-0005-0000-0000-000056500000}"/>
    <cellStyle name="Normal 155 4 5 2 2 2" xfId="50185" xr:uid="{00000000-0005-0000-0000-000057500000}"/>
    <cellStyle name="Normal 155 4 5 2 3" xfId="50186" xr:uid="{00000000-0005-0000-0000-000058500000}"/>
    <cellStyle name="Normal 155 4 5 2 3 2" xfId="50187" xr:uid="{00000000-0005-0000-0000-000059500000}"/>
    <cellStyle name="Normal 155 4 5 2 4" xfId="50188" xr:uid="{00000000-0005-0000-0000-00005A500000}"/>
    <cellStyle name="Normal 155 4 5 2 5" xfId="50189" xr:uid="{00000000-0005-0000-0000-00005B500000}"/>
    <cellStyle name="Normal 155 4 5 2 6" xfId="50190" xr:uid="{00000000-0005-0000-0000-00005C500000}"/>
    <cellStyle name="Normal 155 4 5 2 7" xfId="50191" xr:uid="{00000000-0005-0000-0000-00005D500000}"/>
    <cellStyle name="Normal 155 4 5 3" xfId="50192" xr:uid="{00000000-0005-0000-0000-00005E500000}"/>
    <cellStyle name="Normal 155 4 5 3 2" xfId="50193" xr:uid="{00000000-0005-0000-0000-00005F500000}"/>
    <cellStyle name="Normal 155 4 5 3 2 2" xfId="50194" xr:uid="{00000000-0005-0000-0000-000060500000}"/>
    <cellStyle name="Normal 155 4 5 3 3" xfId="50195" xr:uid="{00000000-0005-0000-0000-000061500000}"/>
    <cellStyle name="Normal 155 4 5 3 4" xfId="50196" xr:uid="{00000000-0005-0000-0000-000062500000}"/>
    <cellStyle name="Normal 155 4 5 3 5" xfId="50197" xr:uid="{00000000-0005-0000-0000-000063500000}"/>
    <cellStyle name="Normal 155 4 5 4" xfId="50198" xr:uid="{00000000-0005-0000-0000-000064500000}"/>
    <cellStyle name="Normal 155 4 5 4 2" xfId="50199" xr:uid="{00000000-0005-0000-0000-000065500000}"/>
    <cellStyle name="Normal 155 4 5 5" xfId="50200" xr:uid="{00000000-0005-0000-0000-000066500000}"/>
    <cellStyle name="Normal 155 4 5 5 2" xfId="50201" xr:uid="{00000000-0005-0000-0000-000067500000}"/>
    <cellStyle name="Normal 155 4 5 6" xfId="50202" xr:uid="{00000000-0005-0000-0000-000068500000}"/>
    <cellStyle name="Normal 155 4 5 7" xfId="50203" xr:uid="{00000000-0005-0000-0000-000069500000}"/>
    <cellStyle name="Normal 155 4 5 8" xfId="50204" xr:uid="{00000000-0005-0000-0000-00006A500000}"/>
    <cellStyle name="Normal 155 4 5 9" xfId="50205" xr:uid="{00000000-0005-0000-0000-00006B500000}"/>
    <cellStyle name="Normal 155 4 6" xfId="50206" xr:uid="{00000000-0005-0000-0000-00006C500000}"/>
    <cellStyle name="Normal 155 4 6 2" xfId="50207" xr:uid="{00000000-0005-0000-0000-00006D500000}"/>
    <cellStyle name="Normal 155 4 6 2 2" xfId="50208" xr:uid="{00000000-0005-0000-0000-00006E500000}"/>
    <cellStyle name="Normal 155 4 6 2 2 2" xfId="50209" xr:uid="{00000000-0005-0000-0000-00006F500000}"/>
    <cellStyle name="Normal 155 4 6 2 3" xfId="50210" xr:uid="{00000000-0005-0000-0000-000070500000}"/>
    <cellStyle name="Normal 155 4 6 2 3 2" xfId="50211" xr:uid="{00000000-0005-0000-0000-000071500000}"/>
    <cellStyle name="Normal 155 4 6 2 4" xfId="50212" xr:uid="{00000000-0005-0000-0000-000072500000}"/>
    <cellStyle name="Normal 155 4 6 2 5" xfId="50213" xr:uid="{00000000-0005-0000-0000-000073500000}"/>
    <cellStyle name="Normal 155 4 6 2 6" xfId="50214" xr:uid="{00000000-0005-0000-0000-000074500000}"/>
    <cellStyle name="Normal 155 4 6 2 7" xfId="50215" xr:uid="{00000000-0005-0000-0000-000075500000}"/>
    <cellStyle name="Normal 155 4 6 3" xfId="50216" xr:uid="{00000000-0005-0000-0000-000076500000}"/>
    <cellStyle name="Normal 155 4 6 3 2" xfId="50217" xr:uid="{00000000-0005-0000-0000-000077500000}"/>
    <cellStyle name="Normal 155 4 6 3 2 2" xfId="50218" xr:uid="{00000000-0005-0000-0000-000078500000}"/>
    <cellStyle name="Normal 155 4 6 3 3" xfId="50219" xr:uid="{00000000-0005-0000-0000-000079500000}"/>
    <cellStyle name="Normal 155 4 6 3 4" xfId="50220" xr:uid="{00000000-0005-0000-0000-00007A500000}"/>
    <cellStyle name="Normal 155 4 6 3 5" xfId="50221" xr:uid="{00000000-0005-0000-0000-00007B500000}"/>
    <cellStyle name="Normal 155 4 6 4" xfId="50222" xr:uid="{00000000-0005-0000-0000-00007C500000}"/>
    <cellStyle name="Normal 155 4 6 4 2" xfId="50223" xr:uid="{00000000-0005-0000-0000-00007D500000}"/>
    <cellStyle name="Normal 155 4 6 5" xfId="50224" xr:uid="{00000000-0005-0000-0000-00007E500000}"/>
    <cellStyle name="Normal 155 4 6 5 2" xfId="50225" xr:uid="{00000000-0005-0000-0000-00007F500000}"/>
    <cellStyle name="Normal 155 4 6 6" xfId="50226" xr:uid="{00000000-0005-0000-0000-000080500000}"/>
    <cellStyle name="Normal 155 4 6 7" xfId="50227" xr:uid="{00000000-0005-0000-0000-000081500000}"/>
    <cellStyle name="Normal 155 4 6 8" xfId="50228" xr:uid="{00000000-0005-0000-0000-000082500000}"/>
    <cellStyle name="Normal 155 4 6 9" xfId="50229" xr:uid="{00000000-0005-0000-0000-000083500000}"/>
    <cellStyle name="Normal 155 4 7" xfId="50230" xr:uid="{00000000-0005-0000-0000-000084500000}"/>
    <cellStyle name="Normal 155 4 7 2" xfId="50231" xr:uid="{00000000-0005-0000-0000-000085500000}"/>
    <cellStyle name="Normal 155 4 7 2 2" xfId="50232" xr:uid="{00000000-0005-0000-0000-000086500000}"/>
    <cellStyle name="Normal 155 4 7 2 2 2" xfId="50233" xr:uid="{00000000-0005-0000-0000-000087500000}"/>
    <cellStyle name="Normal 155 4 7 2 3" xfId="50234" xr:uid="{00000000-0005-0000-0000-000088500000}"/>
    <cellStyle name="Normal 155 4 7 2 4" xfId="50235" xr:uid="{00000000-0005-0000-0000-000089500000}"/>
    <cellStyle name="Normal 155 4 7 2 5" xfId="50236" xr:uid="{00000000-0005-0000-0000-00008A500000}"/>
    <cellStyle name="Normal 155 4 7 3" xfId="50237" xr:uid="{00000000-0005-0000-0000-00008B500000}"/>
    <cellStyle name="Normal 155 4 7 3 2" xfId="50238" xr:uid="{00000000-0005-0000-0000-00008C500000}"/>
    <cellStyle name="Normal 155 4 7 4" xfId="50239" xr:uid="{00000000-0005-0000-0000-00008D500000}"/>
    <cellStyle name="Normal 155 4 7 4 2" xfId="50240" xr:uid="{00000000-0005-0000-0000-00008E500000}"/>
    <cellStyle name="Normal 155 4 7 5" xfId="50241" xr:uid="{00000000-0005-0000-0000-00008F500000}"/>
    <cellStyle name="Normal 155 4 7 6" xfId="50242" xr:uid="{00000000-0005-0000-0000-000090500000}"/>
    <cellStyle name="Normal 155 4 7 7" xfId="50243" xr:uid="{00000000-0005-0000-0000-000091500000}"/>
    <cellStyle name="Normal 155 4 7 8" xfId="50244" xr:uid="{00000000-0005-0000-0000-000092500000}"/>
    <cellStyle name="Normal 155 4 8" xfId="50245" xr:uid="{00000000-0005-0000-0000-000093500000}"/>
    <cellStyle name="Normal 155 4 8 2" xfId="50246" xr:uid="{00000000-0005-0000-0000-000094500000}"/>
    <cellStyle name="Normal 155 4 8 2 2" xfId="50247" xr:uid="{00000000-0005-0000-0000-000095500000}"/>
    <cellStyle name="Normal 155 4 8 3" xfId="50248" xr:uid="{00000000-0005-0000-0000-000096500000}"/>
    <cellStyle name="Normal 155 4 8 3 2" xfId="50249" xr:uid="{00000000-0005-0000-0000-000097500000}"/>
    <cellStyle name="Normal 155 4 8 4" xfId="50250" xr:uid="{00000000-0005-0000-0000-000098500000}"/>
    <cellStyle name="Normal 155 4 8 5" xfId="50251" xr:uid="{00000000-0005-0000-0000-000099500000}"/>
    <cellStyle name="Normal 155 4 8 6" xfId="50252" xr:uid="{00000000-0005-0000-0000-00009A500000}"/>
    <cellStyle name="Normal 155 4 8 7" xfId="50253" xr:uid="{00000000-0005-0000-0000-00009B500000}"/>
    <cellStyle name="Normal 155 4 9" xfId="50254" xr:uid="{00000000-0005-0000-0000-00009C500000}"/>
    <cellStyle name="Normal 155 4 9 2" xfId="50255" xr:uid="{00000000-0005-0000-0000-00009D500000}"/>
    <cellStyle name="Normal 155 4 9 2 2" xfId="50256" xr:uid="{00000000-0005-0000-0000-00009E500000}"/>
    <cellStyle name="Normal 155 4 9 3" xfId="50257" xr:uid="{00000000-0005-0000-0000-00009F500000}"/>
    <cellStyle name="Normal 155 4 9 4" xfId="50258" xr:uid="{00000000-0005-0000-0000-0000A0500000}"/>
    <cellStyle name="Normal 155 4 9 5" xfId="50259" xr:uid="{00000000-0005-0000-0000-0000A1500000}"/>
    <cellStyle name="Normal 155 5" xfId="50260" xr:uid="{00000000-0005-0000-0000-0000A2500000}"/>
    <cellStyle name="Normal 155 6" xfId="50261" xr:uid="{00000000-0005-0000-0000-0000A3500000}"/>
    <cellStyle name="Normal 155 6 2" xfId="50262" xr:uid="{00000000-0005-0000-0000-0000A4500000}"/>
    <cellStyle name="Normal 155 6 2 2" xfId="50263" xr:uid="{00000000-0005-0000-0000-0000A5500000}"/>
    <cellStyle name="Normal 155 6 2 2 2" xfId="50264" xr:uid="{00000000-0005-0000-0000-0000A6500000}"/>
    <cellStyle name="Normal 155 6 2 3" xfId="50265" xr:uid="{00000000-0005-0000-0000-0000A7500000}"/>
    <cellStyle name="Normal 155 6 2 4" xfId="50266" xr:uid="{00000000-0005-0000-0000-0000A8500000}"/>
    <cellStyle name="Normal 155 6 2 5" xfId="50267" xr:uid="{00000000-0005-0000-0000-0000A9500000}"/>
    <cellStyle name="Normal 155 6 3" xfId="50268" xr:uid="{00000000-0005-0000-0000-0000AA500000}"/>
    <cellStyle name="Normal 155 6 3 2" xfId="50269" xr:uid="{00000000-0005-0000-0000-0000AB500000}"/>
    <cellStyle name="Normal 155 6 4" xfId="50270" xr:uid="{00000000-0005-0000-0000-0000AC500000}"/>
    <cellStyle name="Normal 155 6 4 2" xfId="50271" xr:uid="{00000000-0005-0000-0000-0000AD500000}"/>
    <cellStyle name="Normal 155 6 5" xfId="50272" xr:uid="{00000000-0005-0000-0000-0000AE500000}"/>
    <cellStyle name="Normal 155 6 6" xfId="50273" xr:uid="{00000000-0005-0000-0000-0000AF500000}"/>
    <cellStyle name="Normal 155 6 7" xfId="50274" xr:uid="{00000000-0005-0000-0000-0000B0500000}"/>
    <cellStyle name="Normal 155 6 8" xfId="50275" xr:uid="{00000000-0005-0000-0000-0000B1500000}"/>
    <cellStyle name="Normal 155 7" xfId="50276" xr:uid="{00000000-0005-0000-0000-0000B2500000}"/>
    <cellStyle name="Normal 155 7 2" xfId="50277" xr:uid="{00000000-0005-0000-0000-0000B3500000}"/>
    <cellStyle name="Normal 155 7 2 2" xfId="50278" xr:uid="{00000000-0005-0000-0000-0000B4500000}"/>
    <cellStyle name="Normal 155 7 2 2 2" xfId="50279" xr:uid="{00000000-0005-0000-0000-0000B5500000}"/>
    <cellStyle name="Normal 155 7 2 3" xfId="50280" xr:uid="{00000000-0005-0000-0000-0000B6500000}"/>
    <cellStyle name="Normal 155 7 2 4" xfId="50281" xr:uid="{00000000-0005-0000-0000-0000B7500000}"/>
    <cellStyle name="Normal 155 7 2 5" xfId="50282" xr:uid="{00000000-0005-0000-0000-0000B8500000}"/>
    <cellStyle name="Normal 155 7 3" xfId="50283" xr:uid="{00000000-0005-0000-0000-0000B9500000}"/>
    <cellStyle name="Normal 155 7 3 2" xfId="50284" xr:uid="{00000000-0005-0000-0000-0000BA500000}"/>
    <cellStyle name="Normal 155 7 4" xfId="50285" xr:uid="{00000000-0005-0000-0000-0000BB500000}"/>
    <cellStyle name="Normal 155 7 4 2" xfId="50286" xr:uid="{00000000-0005-0000-0000-0000BC500000}"/>
    <cellStyle name="Normal 155 7 5" xfId="50287" xr:uid="{00000000-0005-0000-0000-0000BD500000}"/>
    <cellStyle name="Normal 155 7 6" xfId="50288" xr:uid="{00000000-0005-0000-0000-0000BE500000}"/>
    <cellStyle name="Normal 155 7 7" xfId="50289" xr:uid="{00000000-0005-0000-0000-0000BF500000}"/>
    <cellStyle name="Normal 155 7 8" xfId="50290" xr:uid="{00000000-0005-0000-0000-0000C0500000}"/>
    <cellStyle name="Normal 156" xfId="14724" xr:uid="{00000000-0005-0000-0000-0000C1500000}"/>
    <cellStyle name="Normal 156 2" xfId="14725" xr:uid="{00000000-0005-0000-0000-0000C2500000}"/>
    <cellStyle name="Normal 156 2 10" xfId="50291" xr:uid="{00000000-0005-0000-0000-0000C3500000}"/>
    <cellStyle name="Normal 156 2 10 2" xfId="50292" xr:uid="{00000000-0005-0000-0000-0000C4500000}"/>
    <cellStyle name="Normal 156 2 11" xfId="50293" xr:uid="{00000000-0005-0000-0000-0000C5500000}"/>
    <cellStyle name="Normal 156 2 11 2" xfId="50294" xr:uid="{00000000-0005-0000-0000-0000C6500000}"/>
    <cellStyle name="Normal 156 2 12" xfId="50295" xr:uid="{00000000-0005-0000-0000-0000C7500000}"/>
    <cellStyle name="Normal 156 2 13" xfId="50296" xr:uid="{00000000-0005-0000-0000-0000C8500000}"/>
    <cellStyle name="Normal 156 2 14" xfId="50297" xr:uid="{00000000-0005-0000-0000-0000C9500000}"/>
    <cellStyle name="Normal 156 2 15" xfId="50298" xr:uid="{00000000-0005-0000-0000-0000CA500000}"/>
    <cellStyle name="Normal 156 2 2" xfId="50299" xr:uid="{00000000-0005-0000-0000-0000CB500000}"/>
    <cellStyle name="Normal 156 2 3" xfId="50300" xr:uid="{00000000-0005-0000-0000-0000CC500000}"/>
    <cellStyle name="Normal 156 2 3 10" xfId="50301" xr:uid="{00000000-0005-0000-0000-0000CD500000}"/>
    <cellStyle name="Normal 156 2 3 11" xfId="50302" xr:uid="{00000000-0005-0000-0000-0000CE500000}"/>
    <cellStyle name="Normal 156 2 3 2" xfId="50303" xr:uid="{00000000-0005-0000-0000-0000CF500000}"/>
    <cellStyle name="Normal 156 2 3 2 2" xfId="50304" xr:uid="{00000000-0005-0000-0000-0000D0500000}"/>
    <cellStyle name="Normal 156 2 3 2 2 2" xfId="50305" xr:uid="{00000000-0005-0000-0000-0000D1500000}"/>
    <cellStyle name="Normal 156 2 3 2 2 2 2" xfId="50306" xr:uid="{00000000-0005-0000-0000-0000D2500000}"/>
    <cellStyle name="Normal 156 2 3 2 2 3" xfId="50307" xr:uid="{00000000-0005-0000-0000-0000D3500000}"/>
    <cellStyle name="Normal 156 2 3 2 2 3 2" xfId="50308" xr:uid="{00000000-0005-0000-0000-0000D4500000}"/>
    <cellStyle name="Normal 156 2 3 2 2 4" xfId="50309" xr:uid="{00000000-0005-0000-0000-0000D5500000}"/>
    <cellStyle name="Normal 156 2 3 2 2 5" xfId="50310" xr:uid="{00000000-0005-0000-0000-0000D6500000}"/>
    <cellStyle name="Normal 156 2 3 2 2 6" xfId="50311" xr:uid="{00000000-0005-0000-0000-0000D7500000}"/>
    <cellStyle name="Normal 156 2 3 2 2 7" xfId="50312" xr:uid="{00000000-0005-0000-0000-0000D8500000}"/>
    <cellStyle name="Normal 156 2 3 2 3" xfId="50313" xr:uid="{00000000-0005-0000-0000-0000D9500000}"/>
    <cellStyle name="Normal 156 2 3 2 3 2" xfId="50314" xr:uid="{00000000-0005-0000-0000-0000DA500000}"/>
    <cellStyle name="Normal 156 2 3 2 3 2 2" xfId="50315" xr:uid="{00000000-0005-0000-0000-0000DB500000}"/>
    <cellStyle name="Normal 156 2 3 2 3 3" xfId="50316" xr:uid="{00000000-0005-0000-0000-0000DC500000}"/>
    <cellStyle name="Normal 156 2 3 2 3 4" xfId="50317" xr:uid="{00000000-0005-0000-0000-0000DD500000}"/>
    <cellStyle name="Normal 156 2 3 2 3 5" xfId="50318" xr:uid="{00000000-0005-0000-0000-0000DE500000}"/>
    <cellStyle name="Normal 156 2 3 2 4" xfId="50319" xr:uid="{00000000-0005-0000-0000-0000DF500000}"/>
    <cellStyle name="Normal 156 2 3 2 4 2" xfId="50320" xr:uid="{00000000-0005-0000-0000-0000E0500000}"/>
    <cellStyle name="Normal 156 2 3 2 5" xfId="50321" xr:uid="{00000000-0005-0000-0000-0000E1500000}"/>
    <cellStyle name="Normal 156 2 3 2 5 2" xfId="50322" xr:uid="{00000000-0005-0000-0000-0000E2500000}"/>
    <cellStyle name="Normal 156 2 3 2 6" xfId="50323" xr:uid="{00000000-0005-0000-0000-0000E3500000}"/>
    <cellStyle name="Normal 156 2 3 2 7" xfId="50324" xr:uid="{00000000-0005-0000-0000-0000E4500000}"/>
    <cellStyle name="Normal 156 2 3 2 8" xfId="50325" xr:uid="{00000000-0005-0000-0000-0000E5500000}"/>
    <cellStyle name="Normal 156 2 3 2 9" xfId="50326" xr:uid="{00000000-0005-0000-0000-0000E6500000}"/>
    <cellStyle name="Normal 156 2 3 3" xfId="50327" xr:uid="{00000000-0005-0000-0000-0000E7500000}"/>
    <cellStyle name="Normal 156 2 3 3 2" xfId="50328" xr:uid="{00000000-0005-0000-0000-0000E8500000}"/>
    <cellStyle name="Normal 156 2 3 3 2 2" xfId="50329" xr:uid="{00000000-0005-0000-0000-0000E9500000}"/>
    <cellStyle name="Normal 156 2 3 3 2 2 2" xfId="50330" xr:uid="{00000000-0005-0000-0000-0000EA500000}"/>
    <cellStyle name="Normal 156 2 3 3 2 3" xfId="50331" xr:uid="{00000000-0005-0000-0000-0000EB500000}"/>
    <cellStyle name="Normal 156 2 3 3 2 4" xfId="50332" xr:uid="{00000000-0005-0000-0000-0000EC500000}"/>
    <cellStyle name="Normal 156 2 3 3 2 5" xfId="50333" xr:uid="{00000000-0005-0000-0000-0000ED500000}"/>
    <cellStyle name="Normal 156 2 3 3 3" xfId="50334" xr:uid="{00000000-0005-0000-0000-0000EE500000}"/>
    <cellStyle name="Normal 156 2 3 3 3 2" xfId="50335" xr:uid="{00000000-0005-0000-0000-0000EF500000}"/>
    <cellStyle name="Normal 156 2 3 3 4" xfId="50336" xr:uid="{00000000-0005-0000-0000-0000F0500000}"/>
    <cellStyle name="Normal 156 2 3 3 4 2" xfId="50337" xr:uid="{00000000-0005-0000-0000-0000F1500000}"/>
    <cellStyle name="Normal 156 2 3 3 5" xfId="50338" xr:uid="{00000000-0005-0000-0000-0000F2500000}"/>
    <cellStyle name="Normal 156 2 3 3 6" xfId="50339" xr:uid="{00000000-0005-0000-0000-0000F3500000}"/>
    <cellStyle name="Normal 156 2 3 3 7" xfId="50340" xr:uid="{00000000-0005-0000-0000-0000F4500000}"/>
    <cellStyle name="Normal 156 2 3 3 8" xfId="50341" xr:uid="{00000000-0005-0000-0000-0000F5500000}"/>
    <cellStyle name="Normal 156 2 3 4" xfId="50342" xr:uid="{00000000-0005-0000-0000-0000F6500000}"/>
    <cellStyle name="Normal 156 2 3 4 2" xfId="50343" xr:uid="{00000000-0005-0000-0000-0000F7500000}"/>
    <cellStyle name="Normal 156 2 3 4 2 2" xfId="50344" xr:uid="{00000000-0005-0000-0000-0000F8500000}"/>
    <cellStyle name="Normal 156 2 3 4 3" xfId="50345" xr:uid="{00000000-0005-0000-0000-0000F9500000}"/>
    <cellStyle name="Normal 156 2 3 4 3 2" xfId="50346" xr:uid="{00000000-0005-0000-0000-0000FA500000}"/>
    <cellStyle name="Normal 156 2 3 4 4" xfId="50347" xr:uid="{00000000-0005-0000-0000-0000FB500000}"/>
    <cellStyle name="Normal 156 2 3 4 5" xfId="50348" xr:uid="{00000000-0005-0000-0000-0000FC500000}"/>
    <cellStyle name="Normal 156 2 3 4 6" xfId="50349" xr:uid="{00000000-0005-0000-0000-0000FD500000}"/>
    <cellStyle name="Normal 156 2 3 4 7" xfId="50350" xr:uid="{00000000-0005-0000-0000-0000FE500000}"/>
    <cellStyle name="Normal 156 2 3 5" xfId="50351" xr:uid="{00000000-0005-0000-0000-0000FF500000}"/>
    <cellStyle name="Normal 156 2 3 5 2" xfId="50352" xr:uid="{00000000-0005-0000-0000-000000510000}"/>
    <cellStyle name="Normal 156 2 3 5 2 2" xfId="50353" xr:uid="{00000000-0005-0000-0000-000001510000}"/>
    <cellStyle name="Normal 156 2 3 5 3" xfId="50354" xr:uid="{00000000-0005-0000-0000-000002510000}"/>
    <cellStyle name="Normal 156 2 3 5 4" xfId="50355" xr:uid="{00000000-0005-0000-0000-000003510000}"/>
    <cellStyle name="Normal 156 2 3 5 5" xfId="50356" xr:uid="{00000000-0005-0000-0000-000004510000}"/>
    <cellStyle name="Normal 156 2 3 6" xfId="50357" xr:uid="{00000000-0005-0000-0000-000005510000}"/>
    <cellStyle name="Normal 156 2 3 6 2" xfId="50358" xr:uid="{00000000-0005-0000-0000-000006510000}"/>
    <cellStyle name="Normal 156 2 3 7" xfId="50359" xr:uid="{00000000-0005-0000-0000-000007510000}"/>
    <cellStyle name="Normal 156 2 3 7 2" xfId="50360" xr:uid="{00000000-0005-0000-0000-000008510000}"/>
    <cellStyle name="Normal 156 2 3 8" xfId="50361" xr:uid="{00000000-0005-0000-0000-000009510000}"/>
    <cellStyle name="Normal 156 2 3 9" xfId="50362" xr:uid="{00000000-0005-0000-0000-00000A510000}"/>
    <cellStyle name="Normal 156 2 4" xfId="50363" xr:uid="{00000000-0005-0000-0000-00000B510000}"/>
    <cellStyle name="Normal 156 2 4 2" xfId="50364" xr:uid="{00000000-0005-0000-0000-00000C510000}"/>
    <cellStyle name="Normal 156 2 4 2 2" xfId="50365" xr:uid="{00000000-0005-0000-0000-00000D510000}"/>
    <cellStyle name="Normal 156 2 4 2 2 2" xfId="50366" xr:uid="{00000000-0005-0000-0000-00000E510000}"/>
    <cellStyle name="Normal 156 2 4 2 3" xfId="50367" xr:uid="{00000000-0005-0000-0000-00000F510000}"/>
    <cellStyle name="Normal 156 2 4 2 3 2" xfId="50368" xr:uid="{00000000-0005-0000-0000-000010510000}"/>
    <cellStyle name="Normal 156 2 4 2 4" xfId="50369" xr:uid="{00000000-0005-0000-0000-000011510000}"/>
    <cellStyle name="Normal 156 2 4 2 5" xfId="50370" xr:uid="{00000000-0005-0000-0000-000012510000}"/>
    <cellStyle name="Normal 156 2 4 2 6" xfId="50371" xr:uid="{00000000-0005-0000-0000-000013510000}"/>
    <cellStyle name="Normal 156 2 4 2 7" xfId="50372" xr:uid="{00000000-0005-0000-0000-000014510000}"/>
    <cellStyle name="Normal 156 2 4 3" xfId="50373" xr:uid="{00000000-0005-0000-0000-000015510000}"/>
    <cellStyle name="Normal 156 2 4 3 2" xfId="50374" xr:uid="{00000000-0005-0000-0000-000016510000}"/>
    <cellStyle name="Normal 156 2 4 3 2 2" xfId="50375" xr:uid="{00000000-0005-0000-0000-000017510000}"/>
    <cellStyle name="Normal 156 2 4 3 3" xfId="50376" xr:uid="{00000000-0005-0000-0000-000018510000}"/>
    <cellStyle name="Normal 156 2 4 3 4" xfId="50377" xr:uid="{00000000-0005-0000-0000-000019510000}"/>
    <cellStyle name="Normal 156 2 4 3 5" xfId="50378" xr:uid="{00000000-0005-0000-0000-00001A510000}"/>
    <cellStyle name="Normal 156 2 4 4" xfId="50379" xr:uid="{00000000-0005-0000-0000-00001B510000}"/>
    <cellStyle name="Normal 156 2 4 4 2" xfId="50380" xr:uid="{00000000-0005-0000-0000-00001C510000}"/>
    <cellStyle name="Normal 156 2 4 5" xfId="50381" xr:uid="{00000000-0005-0000-0000-00001D510000}"/>
    <cellStyle name="Normal 156 2 4 5 2" xfId="50382" xr:uid="{00000000-0005-0000-0000-00001E510000}"/>
    <cellStyle name="Normal 156 2 4 6" xfId="50383" xr:uid="{00000000-0005-0000-0000-00001F510000}"/>
    <cellStyle name="Normal 156 2 4 7" xfId="50384" xr:uid="{00000000-0005-0000-0000-000020510000}"/>
    <cellStyle name="Normal 156 2 4 8" xfId="50385" xr:uid="{00000000-0005-0000-0000-000021510000}"/>
    <cellStyle name="Normal 156 2 4 9" xfId="50386" xr:uid="{00000000-0005-0000-0000-000022510000}"/>
    <cellStyle name="Normal 156 2 5" xfId="50387" xr:uid="{00000000-0005-0000-0000-000023510000}"/>
    <cellStyle name="Normal 156 2 5 2" xfId="50388" xr:uid="{00000000-0005-0000-0000-000024510000}"/>
    <cellStyle name="Normal 156 2 5 2 2" xfId="50389" xr:uid="{00000000-0005-0000-0000-000025510000}"/>
    <cellStyle name="Normal 156 2 5 2 2 2" xfId="50390" xr:uid="{00000000-0005-0000-0000-000026510000}"/>
    <cellStyle name="Normal 156 2 5 2 3" xfId="50391" xr:uid="{00000000-0005-0000-0000-000027510000}"/>
    <cellStyle name="Normal 156 2 5 2 3 2" xfId="50392" xr:uid="{00000000-0005-0000-0000-000028510000}"/>
    <cellStyle name="Normal 156 2 5 2 4" xfId="50393" xr:uid="{00000000-0005-0000-0000-000029510000}"/>
    <cellStyle name="Normal 156 2 5 2 5" xfId="50394" xr:uid="{00000000-0005-0000-0000-00002A510000}"/>
    <cellStyle name="Normal 156 2 5 2 6" xfId="50395" xr:uid="{00000000-0005-0000-0000-00002B510000}"/>
    <cellStyle name="Normal 156 2 5 2 7" xfId="50396" xr:uid="{00000000-0005-0000-0000-00002C510000}"/>
    <cellStyle name="Normal 156 2 5 3" xfId="50397" xr:uid="{00000000-0005-0000-0000-00002D510000}"/>
    <cellStyle name="Normal 156 2 5 3 2" xfId="50398" xr:uid="{00000000-0005-0000-0000-00002E510000}"/>
    <cellStyle name="Normal 156 2 5 3 2 2" xfId="50399" xr:uid="{00000000-0005-0000-0000-00002F510000}"/>
    <cellStyle name="Normal 156 2 5 3 3" xfId="50400" xr:uid="{00000000-0005-0000-0000-000030510000}"/>
    <cellStyle name="Normal 156 2 5 3 4" xfId="50401" xr:uid="{00000000-0005-0000-0000-000031510000}"/>
    <cellStyle name="Normal 156 2 5 3 5" xfId="50402" xr:uid="{00000000-0005-0000-0000-000032510000}"/>
    <cellStyle name="Normal 156 2 5 4" xfId="50403" xr:uid="{00000000-0005-0000-0000-000033510000}"/>
    <cellStyle name="Normal 156 2 5 4 2" xfId="50404" xr:uid="{00000000-0005-0000-0000-000034510000}"/>
    <cellStyle name="Normal 156 2 5 5" xfId="50405" xr:uid="{00000000-0005-0000-0000-000035510000}"/>
    <cellStyle name="Normal 156 2 5 5 2" xfId="50406" xr:uid="{00000000-0005-0000-0000-000036510000}"/>
    <cellStyle name="Normal 156 2 5 6" xfId="50407" xr:uid="{00000000-0005-0000-0000-000037510000}"/>
    <cellStyle name="Normal 156 2 5 7" xfId="50408" xr:uid="{00000000-0005-0000-0000-000038510000}"/>
    <cellStyle name="Normal 156 2 5 8" xfId="50409" xr:uid="{00000000-0005-0000-0000-000039510000}"/>
    <cellStyle name="Normal 156 2 5 9" xfId="50410" xr:uid="{00000000-0005-0000-0000-00003A510000}"/>
    <cellStyle name="Normal 156 2 6" xfId="50411" xr:uid="{00000000-0005-0000-0000-00003B510000}"/>
    <cellStyle name="Normal 156 2 6 2" xfId="50412" xr:uid="{00000000-0005-0000-0000-00003C510000}"/>
    <cellStyle name="Normal 156 2 6 2 2" xfId="50413" xr:uid="{00000000-0005-0000-0000-00003D510000}"/>
    <cellStyle name="Normal 156 2 6 2 2 2" xfId="50414" xr:uid="{00000000-0005-0000-0000-00003E510000}"/>
    <cellStyle name="Normal 156 2 6 2 3" xfId="50415" xr:uid="{00000000-0005-0000-0000-00003F510000}"/>
    <cellStyle name="Normal 156 2 6 2 3 2" xfId="50416" xr:uid="{00000000-0005-0000-0000-000040510000}"/>
    <cellStyle name="Normal 156 2 6 2 4" xfId="50417" xr:uid="{00000000-0005-0000-0000-000041510000}"/>
    <cellStyle name="Normal 156 2 6 2 5" xfId="50418" xr:uid="{00000000-0005-0000-0000-000042510000}"/>
    <cellStyle name="Normal 156 2 6 2 6" xfId="50419" xr:uid="{00000000-0005-0000-0000-000043510000}"/>
    <cellStyle name="Normal 156 2 6 2 7" xfId="50420" xr:uid="{00000000-0005-0000-0000-000044510000}"/>
    <cellStyle name="Normal 156 2 6 3" xfId="50421" xr:uid="{00000000-0005-0000-0000-000045510000}"/>
    <cellStyle name="Normal 156 2 6 3 2" xfId="50422" xr:uid="{00000000-0005-0000-0000-000046510000}"/>
    <cellStyle name="Normal 156 2 6 3 2 2" xfId="50423" xr:uid="{00000000-0005-0000-0000-000047510000}"/>
    <cellStyle name="Normal 156 2 6 3 3" xfId="50424" xr:uid="{00000000-0005-0000-0000-000048510000}"/>
    <cellStyle name="Normal 156 2 6 3 4" xfId="50425" xr:uid="{00000000-0005-0000-0000-000049510000}"/>
    <cellStyle name="Normal 156 2 6 3 5" xfId="50426" xr:uid="{00000000-0005-0000-0000-00004A510000}"/>
    <cellStyle name="Normal 156 2 6 4" xfId="50427" xr:uid="{00000000-0005-0000-0000-00004B510000}"/>
    <cellStyle name="Normal 156 2 6 4 2" xfId="50428" xr:uid="{00000000-0005-0000-0000-00004C510000}"/>
    <cellStyle name="Normal 156 2 6 5" xfId="50429" xr:uid="{00000000-0005-0000-0000-00004D510000}"/>
    <cellStyle name="Normal 156 2 6 5 2" xfId="50430" xr:uid="{00000000-0005-0000-0000-00004E510000}"/>
    <cellStyle name="Normal 156 2 6 6" xfId="50431" xr:uid="{00000000-0005-0000-0000-00004F510000}"/>
    <cellStyle name="Normal 156 2 6 7" xfId="50432" xr:uid="{00000000-0005-0000-0000-000050510000}"/>
    <cellStyle name="Normal 156 2 6 8" xfId="50433" xr:uid="{00000000-0005-0000-0000-000051510000}"/>
    <cellStyle name="Normal 156 2 6 9" xfId="50434" xr:uid="{00000000-0005-0000-0000-000052510000}"/>
    <cellStyle name="Normal 156 2 7" xfId="50435" xr:uid="{00000000-0005-0000-0000-000053510000}"/>
    <cellStyle name="Normal 156 2 7 2" xfId="50436" xr:uid="{00000000-0005-0000-0000-000054510000}"/>
    <cellStyle name="Normal 156 2 7 2 2" xfId="50437" xr:uid="{00000000-0005-0000-0000-000055510000}"/>
    <cellStyle name="Normal 156 2 7 2 2 2" xfId="50438" xr:uid="{00000000-0005-0000-0000-000056510000}"/>
    <cellStyle name="Normal 156 2 7 2 3" xfId="50439" xr:uid="{00000000-0005-0000-0000-000057510000}"/>
    <cellStyle name="Normal 156 2 7 2 4" xfId="50440" xr:uid="{00000000-0005-0000-0000-000058510000}"/>
    <cellStyle name="Normal 156 2 7 2 5" xfId="50441" xr:uid="{00000000-0005-0000-0000-000059510000}"/>
    <cellStyle name="Normal 156 2 7 3" xfId="50442" xr:uid="{00000000-0005-0000-0000-00005A510000}"/>
    <cellStyle name="Normal 156 2 7 3 2" xfId="50443" xr:uid="{00000000-0005-0000-0000-00005B510000}"/>
    <cellStyle name="Normal 156 2 7 4" xfId="50444" xr:uid="{00000000-0005-0000-0000-00005C510000}"/>
    <cellStyle name="Normal 156 2 7 4 2" xfId="50445" xr:uid="{00000000-0005-0000-0000-00005D510000}"/>
    <cellStyle name="Normal 156 2 7 5" xfId="50446" xr:uid="{00000000-0005-0000-0000-00005E510000}"/>
    <cellStyle name="Normal 156 2 7 6" xfId="50447" xr:uid="{00000000-0005-0000-0000-00005F510000}"/>
    <cellStyle name="Normal 156 2 7 7" xfId="50448" xr:uid="{00000000-0005-0000-0000-000060510000}"/>
    <cellStyle name="Normal 156 2 7 8" xfId="50449" xr:uid="{00000000-0005-0000-0000-000061510000}"/>
    <cellStyle name="Normal 156 2 8" xfId="50450" xr:uid="{00000000-0005-0000-0000-000062510000}"/>
    <cellStyle name="Normal 156 2 8 2" xfId="50451" xr:uid="{00000000-0005-0000-0000-000063510000}"/>
    <cellStyle name="Normal 156 2 8 2 2" xfId="50452" xr:uid="{00000000-0005-0000-0000-000064510000}"/>
    <cellStyle name="Normal 156 2 8 3" xfId="50453" xr:uid="{00000000-0005-0000-0000-000065510000}"/>
    <cellStyle name="Normal 156 2 8 3 2" xfId="50454" xr:uid="{00000000-0005-0000-0000-000066510000}"/>
    <cellStyle name="Normal 156 2 8 4" xfId="50455" xr:uid="{00000000-0005-0000-0000-000067510000}"/>
    <cellStyle name="Normal 156 2 8 5" xfId="50456" xr:uid="{00000000-0005-0000-0000-000068510000}"/>
    <cellStyle name="Normal 156 2 8 6" xfId="50457" xr:uid="{00000000-0005-0000-0000-000069510000}"/>
    <cellStyle name="Normal 156 2 8 7" xfId="50458" xr:uid="{00000000-0005-0000-0000-00006A510000}"/>
    <cellStyle name="Normal 156 2 9" xfId="50459" xr:uid="{00000000-0005-0000-0000-00006B510000}"/>
    <cellStyle name="Normal 156 2 9 2" xfId="50460" xr:uid="{00000000-0005-0000-0000-00006C510000}"/>
    <cellStyle name="Normal 156 2 9 2 2" xfId="50461" xr:uid="{00000000-0005-0000-0000-00006D510000}"/>
    <cellStyle name="Normal 156 2 9 3" xfId="50462" xr:uid="{00000000-0005-0000-0000-00006E510000}"/>
    <cellStyle name="Normal 156 2 9 4" xfId="50463" xr:uid="{00000000-0005-0000-0000-00006F510000}"/>
    <cellStyle name="Normal 156 2 9 5" xfId="50464" xr:uid="{00000000-0005-0000-0000-000070510000}"/>
    <cellStyle name="Normal 156 3" xfId="14726" xr:uid="{00000000-0005-0000-0000-000071510000}"/>
    <cellStyle name="Normal 156 4" xfId="50465" xr:uid="{00000000-0005-0000-0000-000072510000}"/>
    <cellStyle name="Normal 156 4 2" xfId="50466" xr:uid="{00000000-0005-0000-0000-000073510000}"/>
    <cellStyle name="Normal 156 4 2 2" xfId="50467" xr:uid="{00000000-0005-0000-0000-000074510000}"/>
    <cellStyle name="Normal 156 4 2 2 2" xfId="50468" xr:uid="{00000000-0005-0000-0000-000075510000}"/>
    <cellStyle name="Normal 156 4 2 3" xfId="50469" xr:uid="{00000000-0005-0000-0000-000076510000}"/>
    <cellStyle name="Normal 156 4 2 4" xfId="50470" xr:uid="{00000000-0005-0000-0000-000077510000}"/>
    <cellStyle name="Normal 156 4 2 5" xfId="50471" xr:uid="{00000000-0005-0000-0000-000078510000}"/>
    <cellStyle name="Normal 156 4 3" xfId="50472" xr:uid="{00000000-0005-0000-0000-000079510000}"/>
    <cellStyle name="Normal 156 4 3 2" xfId="50473" xr:uid="{00000000-0005-0000-0000-00007A510000}"/>
    <cellStyle name="Normal 156 4 4" xfId="50474" xr:uid="{00000000-0005-0000-0000-00007B510000}"/>
    <cellStyle name="Normal 156 4 4 2" xfId="50475" xr:uid="{00000000-0005-0000-0000-00007C510000}"/>
    <cellStyle name="Normal 156 4 5" xfId="50476" xr:uid="{00000000-0005-0000-0000-00007D510000}"/>
    <cellStyle name="Normal 156 4 6" xfId="50477" xr:uid="{00000000-0005-0000-0000-00007E510000}"/>
    <cellStyle name="Normal 156 4 7" xfId="50478" xr:uid="{00000000-0005-0000-0000-00007F510000}"/>
    <cellStyle name="Normal 156 4 8" xfId="50479" xr:uid="{00000000-0005-0000-0000-000080510000}"/>
    <cellStyle name="Normal 156 5" xfId="50480" xr:uid="{00000000-0005-0000-0000-000081510000}"/>
    <cellStyle name="Normal 156 5 2" xfId="50481" xr:uid="{00000000-0005-0000-0000-000082510000}"/>
    <cellStyle name="Normal 156 5 2 2" xfId="50482" xr:uid="{00000000-0005-0000-0000-000083510000}"/>
    <cellStyle name="Normal 156 5 2 2 2" xfId="50483" xr:uid="{00000000-0005-0000-0000-000084510000}"/>
    <cellStyle name="Normal 156 5 2 3" xfId="50484" xr:uid="{00000000-0005-0000-0000-000085510000}"/>
    <cellStyle name="Normal 156 5 2 4" xfId="50485" xr:uid="{00000000-0005-0000-0000-000086510000}"/>
    <cellStyle name="Normal 156 5 2 5" xfId="50486" xr:uid="{00000000-0005-0000-0000-000087510000}"/>
    <cellStyle name="Normal 156 5 3" xfId="50487" xr:uid="{00000000-0005-0000-0000-000088510000}"/>
    <cellStyle name="Normal 156 5 3 2" xfId="50488" xr:uid="{00000000-0005-0000-0000-000089510000}"/>
    <cellStyle name="Normal 156 5 4" xfId="50489" xr:uid="{00000000-0005-0000-0000-00008A510000}"/>
    <cellStyle name="Normal 156 5 4 2" xfId="50490" xr:uid="{00000000-0005-0000-0000-00008B510000}"/>
    <cellStyle name="Normal 156 5 5" xfId="50491" xr:uid="{00000000-0005-0000-0000-00008C510000}"/>
    <cellStyle name="Normal 156 5 6" xfId="50492" xr:uid="{00000000-0005-0000-0000-00008D510000}"/>
    <cellStyle name="Normal 156 5 7" xfId="50493" xr:uid="{00000000-0005-0000-0000-00008E510000}"/>
    <cellStyle name="Normal 156 5 8" xfId="50494" xr:uid="{00000000-0005-0000-0000-00008F510000}"/>
    <cellStyle name="Normal 157" xfId="14727" xr:uid="{00000000-0005-0000-0000-000090510000}"/>
    <cellStyle name="Normal 157 2" xfId="50495" xr:uid="{00000000-0005-0000-0000-000091510000}"/>
    <cellStyle name="Normal 157 2 10" xfId="50496" xr:uid="{00000000-0005-0000-0000-000092510000}"/>
    <cellStyle name="Normal 157 2 10 2" xfId="50497" xr:uid="{00000000-0005-0000-0000-000093510000}"/>
    <cellStyle name="Normal 157 2 11" xfId="50498" xr:uid="{00000000-0005-0000-0000-000094510000}"/>
    <cellStyle name="Normal 157 2 11 2" xfId="50499" xr:uid="{00000000-0005-0000-0000-000095510000}"/>
    <cellStyle name="Normal 157 2 12" xfId="50500" xr:uid="{00000000-0005-0000-0000-000096510000}"/>
    <cellStyle name="Normal 157 2 13" xfId="50501" xr:uid="{00000000-0005-0000-0000-000097510000}"/>
    <cellStyle name="Normal 157 2 14" xfId="50502" xr:uid="{00000000-0005-0000-0000-000098510000}"/>
    <cellStyle name="Normal 157 2 15" xfId="50503" xr:uid="{00000000-0005-0000-0000-000099510000}"/>
    <cellStyle name="Normal 157 2 2" xfId="50504" xr:uid="{00000000-0005-0000-0000-00009A510000}"/>
    <cellStyle name="Normal 157 2 3" xfId="50505" xr:uid="{00000000-0005-0000-0000-00009B510000}"/>
    <cellStyle name="Normal 157 2 3 10" xfId="50506" xr:uid="{00000000-0005-0000-0000-00009C510000}"/>
    <cellStyle name="Normal 157 2 3 11" xfId="50507" xr:uid="{00000000-0005-0000-0000-00009D510000}"/>
    <cellStyle name="Normal 157 2 3 2" xfId="50508" xr:uid="{00000000-0005-0000-0000-00009E510000}"/>
    <cellStyle name="Normal 157 2 3 2 2" xfId="50509" xr:uid="{00000000-0005-0000-0000-00009F510000}"/>
    <cellStyle name="Normal 157 2 3 2 2 2" xfId="50510" xr:uid="{00000000-0005-0000-0000-0000A0510000}"/>
    <cellStyle name="Normal 157 2 3 2 2 2 2" xfId="50511" xr:uid="{00000000-0005-0000-0000-0000A1510000}"/>
    <cellStyle name="Normal 157 2 3 2 2 3" xfId="50512" xr:uid="{00000000-0005-0000-0000-0000A2510000}"/>
    <cellStyle name="Normal 157 2 3 2 2 3 2" xfId="50513" xr:uid="{00000000-0005-0000-0000-0000A3510000}"/>
    <cellStyle name="Normal 157 2 3 2 2 4" xfId="50514" xr:uid="{00000000-0005-0000-0000-0000A4510000}"/>
    <cellStyle name="Normal 157 2 3 2 2 5" xfId="50515" xr:uid="{00000000-0005-0000-0000-0000A5510000}"/>
    <cellStyle name="Normal 157 2 3 2 2 6" xfId="50516" xr:uid="{00000000-0005-0000-0000-0000A6510000}"/>
    <cellStyle name="Normal 157 2 3 2 2 7" xfId="50517" xr:uid="{00000000-0005-0000-0000-0000A7510000}"/>
    <cellStyle name="Normal 157 2 3 2 3" xfId="50518" xr:uid="{00000000-0005-0000-0000-0000A8510000}"/>
    <cellStyle name="Normal 157 2 3 2 3 2" xfId="50519" xr:uid="{00000000-0005-0000-0000-0000A9510000}"/>
    <cellStyle name="Normal 157 2 3 2 3 2 2" xfId="50520" xr:uid="{00000000-0005-0000-0000-0000AA510000}"/>
    <cellStyle name="Normal 157 2 3 2 3 3" xfId="50521" xr:uid="{00000000-0005-0000-0000-0000AB510000}"/>
    <cellStyle name="Normal 157 2 3 2 3 4" xfId="50522" xr:uid="{00000000-0005-0000-0000-0000AC510000}"/>
    <cellStyle name="Normal 157 2 3 2 3 5" xfId="50523" xr:uid="{00000000-0005-0000-0000-0000AD510000}"/>
    <cellStyle name="Normal 157 2 3 2 4" xfId="50524" xr:uid="{00000000-0005-0000-0000-0000AE510000}"/>
    <cellStyle name="Normal 157 2 3 2 4 2" xfId="50525" xr:uid="{00000000-0005-0000-0000-0000AF510000}"/>
    <cellStyle name="Normal 157 2 3 2 5" xfId="50526" xr:uid="{00000000-0005-0000-0000-0000B0510000}"/>
    <cellStyle name="Normal 157 2 3 2 5 2" xfId="50527" xr:uid="{00000000-0005-0000-0000-0000B1510000}"/>
    <cellStyle name="Normal 157 2 3 2 6" xfId="50528" xr:uid="{00000000-0005-0000-0000-0000B2510000}"/>
    <cellStyle name="Normal 157 2 3 2 7" xfId="50529" xr:uid="{00000000-0005-0000-0000-0000B3510000}"/>
    <cellStyle name="Normal 157 2 3 2 8" xfId="50530" xr:uid="{00000000-0005-0000-0000-0000B4510000}"/>
    <cellStyle name="Normal 157 2 3 2 9" xfId="50531" xr:uid="{00000000-0005-0000-0000-0000B5510000}"/>
    <cellStyle name="Normal 157 2 3 3" xfId="50532" xr:uid="{00000000-0005-0000-0000-0000B6510000}"/>
    <cellStyle name="Normal 157 2 3 3 2" xfId="50533" xr:uid="{00000000-0005-0000-0000-0000B7510000}"/>
    <cellStyle name="Normal 157 2 3 3 2 2" xfId="50534" xr:uid="{00000000-0005-0000-0000-0000B8510000}"/>
    <cellStyle name="Normal 157 2 3 3 2 2 2" xfId="50535" xr:uid="{00000000-0005-0000-0000-0000B9510000}"/>
    <cellStyle name="Normal 157 2 3 3 2 3" xfId="50536" xr:uid="{00000000-0005-0000-0000-0000BA510000}"/>
    <cellStyle name="Normal 157 2 3 3 2 4" xfId="50537" xr:uid="{00000000-0005-0000-0000-0000BB510000}"/>
    <cellStyle name="Normal 157 2 3 3 2 5" xfId="50538" xr:uid="{00000000-0005-0000-0000-0000BC510000}"/>
    <cellStyle name="Normal 157 2 3 3 3" xfId="50539" xr:uid="{00000000-0005-0000-0000-0000BD510000}"/>
    <cellStyle name="Normal 157 2 3 3 3 2" xfId="50540" xr:uid="{00000000-0005-0000-0000-0000BE510000}"/>
    <cellStyle name="Normal 157 2 3 3 4" xfId="50541" xr:uid="{00000000-0005-0000-0000-0000BF510000}"/>
    <cellStyle name="Normal 157 2 3 3 4 2" xfId="50542" xr:uid="{00000000-0005-0000-0000-0000C0510000}"/>
    <cellStyle name="Normal 157 2 3 3 5" xfId="50543" xr:uid="{00000000-0005-0000-0000-0000C1510000}"/>
    <cellStyle name="Normal 157 2 3 3 6" xfId="50544" xr:uid="{00000000-0005-0000-0000-0000C2510000}"/>
    <cellStyle name="Normal 157 2 3 3 7" xfId="50545" xr:uid="{00000000-0005-0000-0000-0000C3510000}"/>
    <cellStyle name="Normal 157 2 3 3 8" xfId="50546" xr:uid="{00000000-0005-0000-0000-0000C4510000}"/>
    <cellStyle name="Normal 157 2 3 4" xfId="50547" xr:uid="{00000000-0005-0000-0000-0000C5510000}"/>
    <cellStyle name="Normal 157 2 3 4 2" xfId="50548" xr:uid="{00000000-0005-0000-0000-0000C6510000}"/>
    <cellStyle name="Normal 157 2 3 4 2 2" xfId="50549" xr:uid="{00000000-0005-0000-0000-0000C7510000}"/>
    <cellStyle name="Normal 157 2 3 4 3" xfId="50550" xr:uid="{00000000-0005-0000-0000-0000C8510000}"/>
    <cellStyle name="Normal 157 2 3 4 3 2" xfId="50551" xr:uid="{00000000-0005-0000-0000-0000C9510000}"/>
    <cellStyle name="Normal 157 2 3 4 4" xfId="50552" xr:uid="{00000000-0005-0000-0000-0000CA510000}"/>
    <cellStyle name="Normal 157 2 3 4 5" xfId="50553" xr:uid="{00000000-0005-0000-0000-0000CB510000}"/>
    <cellStyle name="Normal 157 2 3 4 6" xfId="50554" xr:uid="{00000000-0005-0000-0000-0000CC510000}"/>
    <cellStyle name="Normal 157 2 3 4 7" xfId="50555" xr:uid="{00000000-0005-0000-0000-0000CD510000}"/>
    <cellStyle name="Normal 157 2 3 5" xfId="50556" xr:uid="{00000000-0005-0000-0000-0000CE510000}"/>
    <cellStyle name="Normal 157 2 3 5 2" xfId="50557" xr:uid="{00000000-0005-0000-0000-0000CF510000}"/>
    <cellStyle name="Normal 157 2 3 5 2 2" xfId="50558" xr:uid="{00000000-0005-0000-0000-0000D0510000}"/>
    <cellStyle name="Normal 157 2 3 5 3" xfId="50559" xr:uid="{00000000-0005-0000-0000-0000D1510000}"/>
    <cellStyle name="Normal 157 2 3 5 4" xfId="50560" xr:uid="{00000000-0005-0000-0000-0000D2510000}"/>
    <cellStyle name="Normal 157 2 3 5 5" xfId="50561" xr:uid="{00000000-0005-0000-0000-0000D3510000}"/>
    <cellStyle name="Normal 157 2 3 6" xfId="50562" xr:uid="{00000000-0005-0000-0000-0000D4510000}"/>
    <cellStyle name="Normal 157 2 3 6 2" xfId="50563" xr:uid="{00000000-0005-0000-0000-0000D5510000}"/>
    <cellStyle name="Normal 157 2 3 7" xfId="50564" xr:uid="{00000000-0005-0000-0000-0000D6510000}"/>
    <cellStyle name="Normal 157 2 3 7 2" xfId="50565" xr:uid="{00000000-0005-0000-0000-0000D7510000}"/>
    <cellStyle name="Normal 157 2 3 8" xfId="50566" xr:uid="{00000000-0005-0000-0000-0000D8510000}"/>
    <cellStyle name="Normal 157 2 3 9" xfId="50567" xr:uid="{00000000-0005-0000-0000-0000D9510000}"/>
    <cellStyle name="Normal 157 2 4" xfId="50568" xr:uid="{00000000-0005-0000-0000-0000DA510000}"/>
    <cellStyle name="Normal 157 2 4 2" xfId="50569" xr:uid="{00000000-0005-0000-0000-0000DB510000}"/>
    <cellStyle name="Normal 157 2 4 2 2" xfId="50570" xr:uid="{00000000-0005-0000-0000-0000DC510000}"/>
    <cellStyle name="Normal 157 2 4 2 2 2" xfId="50571" xr:uid="{00000000-0005-0000-0000-0000DD510000}"/>
    <cellStyle name="Normal 157 2 4 2 3" xfId="50572" xr:uid="{00000000-0005-0000-0000-0000DE510000}"/>
    <cellStyle name="Normal 157 2 4 2 3 2" xfId="50573" xr:uid="{00000000-0005-0000-0000-0000DF510000}"/>
    <cellStyle name="Normal 157 2 4 2 4" xfId="50574" xr:uid="{00000000-0005-0000-0000-0000E0510000}"/>
    <cellStyle name="Normal 157 2 4 2 5" xfId="50575" xr:uid="{00000000-0005-0000-0000-0000E1510000}"/>
    <cellStyle name="Normal 157 2 4 2 6" xfId="50576" xr:uid="{00000000-0005-0000-0000-0000E2510000}"/>
    <cellStyle name="Normal 157 2 4 2 7" xfId="50577" xr:uid="{00000000-0005-0000-0000-0000E3510000}"/>
    <cellStyle name="Normal 157 2 4 3" xfId="50578" xr:uid="{00000000-0005-0000-0000-0000E4510000}"/>
    <cellStyle name="Normal 157 2 4 3 2" xfId="50579" xr:uid="{00000000-0005-0000-0000-0000E5510000}"/>
    <cellStyle name="Normal 157 2 4 3 2 2" xfId="50580" xr:uid="{00000000-0005-0000-0000-0000E6510000}"/>
    <cellStyle name="Normal 157 2 4 3 3" xfId="50581" xr:uid="{00000000-0005-0000-0000-0000E7510000}"/>
    <cellStyle name="Normal 157 2 4 3 4" xfId="50582" xr:uid="{00000000-0005-0000-0000-0000E8510000}"/>
    <cellStyle name="Normal 157 2 4 3 5" xfId="50583" xr:uid="{00000000-0005-0000-0000-0000E9510000}"/>
    <cellStyle name="Normal 157 2 4 4" xfId="50584" xr:uid="{00000000-0005-0000-0000-0000EA510000}"/>
    <cellStyle name="Normal 157 2 4 4 2" xfId="50585" xr:uid="{00000000-0005-0000-0000-0000EB510000}"/>
    <cellStyle name="Normal 157 2 4 5" xfId="50586" xr:uid="{00000000-0005-0000-0000-0000EC510000}"/>
    <cellStyle name="Normal 157 2 4 5 2" xfId="50587" xr:uid="{00000000-0005-0000-0000-0000ED510000}"/>
    <cellStyle name="Normal 157 2 4 6" xfId="50588" xr:uid="{00000000-0005-0000-0000-0000EE510000}"/>
    <cellStyle name="Normal 157 2 4 7" xfId="50589" xr:uid="{00000000-0005-0000-0000-0000EF510000}"/>
    <cellStyle name="Normal 157 2 4 8" xfId="50590" xr:uid="{00000000-0005-0000-0000-0000F0510000}"/>
    <cellStyle name="Normal 157 2 4 9" xfId="50591" xr:uid="{00000000-0005-0000-0000-0000F1510000}"/>
    <cellStyle name="Normal 157 2 5" xfId="50592" xr:uid="{00000000-0005-0000-0000-0000F2510000}"/>
    <cellStyle name="Normal 157 2 5 2" xfId="50593" xr:uid="{00000000-0005-0000-0000-0000F3510000}"/>
    <cellStyle name="Normal 157 2 5 2 2" xfId="50594" xr:uid="{00000000-0005-0000-0000-0000F4510000}"/>
    <cellStyle name="Normal 157 2 5 2 2 2" xfId="50595" xr:uid="{00000000-0005-0000-0000-0000F5510000}"/>
    <cellStyle name="Normal 157 2 5 2 3" xfId="50596" xr:uid="{00000000-0005-0000-0000-0000F6510000}"/>
    <cellStyle name="Normal 157 2 5 2 3 2" xfId="50597" xr:uid="{00000000-0005-0000-0000-0000F7510000}"/>
    <cellStyle name="Normal 157 2 5 2 4" xfId="50598" xr:uid="{00000000-0005-0000-0000-0000F8510000}"/>
    <cellStyle name="Normal 157 2 5 2 5" xfId="50599" xr:uid="{00000000-0005-0000-0000-0000F9510000}"/>
    <cellStyle name="Normal 157 2 5 2 6" xfId="50600" xr:uid="{00000000-0005-0000-0000-0000FA510000}"/>
    <cellStyle name="Normal 157 2 5 2 7" xfId="50601" xr:uid="{00000000-0005-0000-0000-0000FB510000}"/>
    <cellStyle name="Normal 157 2 5 3" xfId="50602" xr:uid="{00000000-0005-0000-0000-0000FC510000}"/>
    <cellStyle name="Normal 157 2 5 3 2" xfId="50603" xr:uid="{00000000-0005-0000-0000-0000FD510000}"/>
    <cellStyle name="Normal 157 2 5 3 2 2" xfId="50604" xr:uid="{00000000-0005-0000-0000-0000FE510000}"/>
    <cellStyle name="Normal 157 2 5 3 3" xfId="50605" xr:uid="{00000000-0005-0000-0000-0000FF510000}"/>
    <cellStyle name="Normal 157 2 5 3 4" xfId="50606" xr:uid="{00000000-0005-0000-0000-000000520000}"/>
    <cellStyle name="Normal 157 2 5 3 5" xfId="50607" xr:uid="{00000000-0005-0000-0000-000001520000}"/>
    <cellStyle name="Normal 157 2 5 4" xfId="50608" xr:uid="{00000000-0005-0000-0000-000002520000}"/>
    <cellStyle name="Normal 157 2 5 4 2" xfId="50609" xr:uid="{00000000-0005-0000-0000-000003520000}"/>
    <cellStyle name="Normal 157 2 5 5" xfId="50610" xr:uid="{00000000-0005-0000-0000-000004520000}"/>
    <cellStyle name="Normal 157 2 5 5 2" xfId="50611" xr:uid="{00000000-0005-0000-0000-000005520000}"/>
    <cellStyle name="Normal 157 2 5 6" xfId="50612" xr:uid="{00000000-0005-0000-0000-000006520000}"/>
    <cellStyle name="Normal 157 2 5 7" xfId="50613" xr:uid="{00000000-0005-0000-0000-000007520000}"/>
    <cellStyle name="Normal 157 2 5 8" xfId="50614" xr:uid="{00000000-0005-0000-0000-000008520000}"/>
    <cellStyle name="Normal 157 2 5 9" xfId="50615" xr:uid="{00000000-0005-0000-0000-000009520000}"/>
    <cellStyle name="Normal 157 2 6" xfId="50616" xr:uid="{00000000-0005-0000-0000-00000A520000}"/>
    <cellStyle name="Normal 157 2 6 2" xfId="50617" xr:uid="{00000000-0005-0000-0000-00000B520000}"/>
    <cellStyle name="Normal 157 2 6 2 2" xfId="50618" xr:uid="{00000000-0005-0000-0000-00000C520000}"/>
    <cellStyle name="Normal 157 2 6 2 2 2" xfId="50619" xr:uid="{00000000-0005-0000-0000-00000D520000}"/>
    <cellStyle name="Normal 157 2 6 2 3" xfId="50620" xr:uid="{00000000-0005-0000-0000-00000E520000}"/>
    <cellStyle name="Normal 157 2 6 2 3 2" xfId="50621" xr:uid="{00000000-0005-0000-0000-00000F520000}"/>
    <cellStyle name="Normal 157 2 6 2 4" xfId="50622" xr:uid="{00000000-0005-0000-0000-000010520000}"/>
    <cellStyle name="Normal 157 2 6 2 5" xfId="50623" xr:uid="{00000000-0005-0000-0000-000011520000}"/>
    <cellStyle name="Normal 157 2 6 2 6" xfId="50624" xr:uid="{00000000-0005-0000-0000-000012520000}"/>
    <cellStyle name="Normal 157 2 6 2 7" xfId="50625" xr:uid="{00000000-0005-0000-0000-000013520000}"/>
    <cellStyle name="Normal 157 2 6 3" xfId="50626" xr:uid="{00000000-0005-0000-0000-000014520000}"/>
    <cellStyle name="Normal 157 2 6 3 2" xfId="50627" xr:uid="{00000000-0005-0000-0000-000015520000}"/>
    <cellStyle name="Normal 157 2 6 3 2 2" xfId="50628" xr:uid="{00000000-0005-0000-0000-000016520000}"/>
    <cellStyle name="Normal 157 2 6 3 3" xfId="50629" xr:uid="{00000000-0005-0000-0000-000017520000}"/>
    <cellStyle name="Normal 157 2 6 3 4" xfId="50630" xr:uid="{00000000-0005-0000-0000-000018520000}"/>
    <cellStyle name="Normal 157 2 6 3 5" xfId="50631" xr:uid="{00000000-0005-0000-0000-000019520000}"/>
    <cellStyle name="Normal 157 2 6 4" xfId="50632" xr:uid="{00000000-0005-0000-0000-00001A520000}"/>
    <cellStyle name="Normal 157 2 6 4 2" xfId="50633" xr:uid="{00000000-0005-0000-0000-00001B520000}"/>
    <cellStyle name="Normal 157 2 6 5" xfId="50634" xr:uid="{00000000-0005-0000-0000-00001C520000}"/>
    <cellStyle name="Normal 157 2 6 5 2" xfId="50635" xr:uid="{00000000-0005-0000-0000-00001D520000}"/>
    <cellStyle name="Normal 157 2 6 6" xfId="50636" xr:uid="{00000000-0005-0000-0000-00001E520000}"/>
    <cellStyle name="Normal 157 2 6 7" xfId="50637" xr:uid="{00000000-0005-0000-0000-00001F520000}"/>
    <cellStyle name="Normal 157 2 6 8" xfId="50638" xr:uid="{00000000-0005-0000-0000-000020520000}"/>
    <cellStyle name="Normal 157 2 6 9" xfId="50639" xr:uid="{00000000-0005-0000-0000-000021520000}"/>
    <cellStyle name="Normal 157 2 7" xfId="50640" xr:uid="{00000000-0005-0000-0000-000022520000}"/>
    <cellStyle name="Normal 157 2 7 2" xfId="50641" xr:uid="{00000000-0005-0000-0000-000023520000}"/>
    <cellStyle name="Normal 157 2 7 2 2" xfId="50642" xr:uid="{00000000-0005-0000-0000-000024520000}"/>
    <cellStyle name="Normal 157 2 7 2 2 2" xfId="50643" xr:uid="{00000000-0005-0000-0000-000025520000}"/>
    <cellStyle name="Normal 157 2 7 2 3" xfId="50644" xr:uid="{00000000-0005-0000-0000-000026520000}"/>
    <cellStyle name="Normal 157 2 7 2 4" xfId="50645" xr:uid="{00000000-0005-0000-0000-000027520000}"/>
    <cellStyle name="Normal 157 2 7 2 5" xfId="50646" xr:uid="{00000000-0005-0000-0000-000028520000}"/>
    <cellStyle name="Normal 157 2 7 3" xfId="50647" xr:uid="{00000000-0005-0000-0000-000029520000}"/>
    <cellStyle name="Normal 157 2 7 3 2" xfId="50648" xr:uid="{00000000-0005-0000-0000-00002A520000}"/>
    <cellStyle name="Normal 157 2 7 4" xfId="50649" xr:uid="{00000000-0005-0000-0000-00002B520000}"/>
    <cellStyle name="Normal 157 2 7 4 2" xfId="50650" xr:uid="{00000000-0005-0000-0000-00002C520000}"/>
    <cellStyle name="Normal 157 2 7 5" xfId="50651" xr:uid="{00000000-0005-0000-0000-00002D520000}"/>
    <cellStyle name="Normal 157 2 7 6" xfId="50652" xr:uid="{00000000-0005-0000-0000-00002E520000}"/>
    <cellStyle name="Normal 157 2 7 7" xfId="50653" xr:uid="{00000000-0005-0000-0000-00002F520000}"/>
    <cellStyle name="Normal 157 2 7 8" xfId="50654" xr:uid="{00000000-0005-0000-0000-000030520000}"/>
    <cellStyle name="Normal 157 2 8" xfId="50655" xr:uid="{00000000-0005-0000-0000-000031520000}"/>
    <cellStyle name="Normal 157 2 8 2" xfId="50656" xr:uid="{00000000-0005-0000-0000-000032520000}"/>
    <cellStyle name="Normal 157 2 8 2 2" xfId="50657" xr:uid="{00000000-0005-0000-0000-000033520000}"/>
    <cellStyle name="Normal 157 2 8 3" xfId="50658" xr:uid="{00000000-0005-0000-0000-000034520000}"/>
    <cellStyle name="Normal 157 2 8 3 2" xfId="50659" xr:uid="{00000000-0005-0000-0000-000035520000}"/>
    <cellStyle name="Normal 157 2 8 4" xfId="50660" xr:uid="{00000000-0005-0000-0000-000036520000}"/>
    <cellStyle name="Normal 157 2 8 5" xfId="50661" xr:uid="{00000000-0005-0000-0000-000037520000}"/>
    <cellStyle name="Normal 157 2 8 6" xfId="50662" xr:uid="{00000000-0005-0000-0000-000038520000}"/>
    <cellStyle name="Normal 157 2 8 7" xfId="50663" xr:uid="{00000000-0005-0000-0000-000039520000}"/>
    <cellStyle name="Normal 157 2 9" xfId="50664" xr:uid="{00000000-0005-0000-0000-00003A520000}"/>
    <cellStyle name="Normal 157 2 9 2" xfId="50665" xr:uid="{00000000-0005-0000-0000-00003B520000}"/>
    <cellStyle name="Normal 157 2 9 2 2" xfId="50666" xr:uid="{00000000-0005-0000-0000-00003C520000}"/>
    <cellStyle name="Normal 157 2 9 3" xfId="50667" xr:uid="{00000000-0005-0000-0000-00003D520000}"/>
    <cellStyle name="Normal 157 2 9 4" xfId="50668" xr:uid="{00000000-0005-0000-0000-00003E520000}"/>
    <cellStyle name="Normal 157 2 9 5" xfId="50669" xr:uid="{00000000-0005-0000-0000-00003F520000}"/>
    <cellStyle name="Normal 157 3" xfId="50670" xr:uid="{00000000-0005-0000-0000-000040520000}"/>
    <cellStyle name="Normal 157 4" xfId="50671" xr:uid="{00000000-0005-0000-0000-000041520000}"/>
    <cellStyle name="Normal 157 4 2" xfId="50672" xr:uid="{00000000-0005-0000-0000-000042520000}"/>
    <cellStyle name="Normal 157 4 2 2" xfId="50673" xr:uid="{00000000-0005-0000-0000-000043520000}"/>
    <cellStyle name="Normal 157 4 2 2 2" xfId="50674" xr:uid="{00000000-0005-0000-0000-000044520000}"/>
    <cellStyle name="Normal 157 4 2 3" xfId="50675" xr:uid="{00000000-0005-0000-0000-000045520000}"/>
    <cellStyle name="Normal 157 4 2 4" xfId="50676" xr:uid="{00000000-0005-0000-0000-000046520000}"/>
    <cellStyle name="Normal 157 4 2 5" xfId="50677" xr:uid="{00000000-0005-0000-0000-000047520000}"/>
    <cellStyle name="Normal 157 4 3" xfId="50678" xr:uid="{00000000-0005-0000-0000-000048520000}"/>
    <cellStyle name="Normal 157 4 3 2" xfId="50679" xr:uid="{00000000-0005-0000-0000-000049520000}"/>
    <cellStyle name="Normal 157 4 4" xfId="50680" xr:uid="{00000000-0005-0000-0000-00004A520000}"/>
    <cellStyle name="Normal 157 4 4 2" xfId="50681" xr:uid="{00000000-0005-0000-0000-00004B520000}"/>
    <cellStyle name="Normal 157 4 5" xfId="50682" xr:uid="{00000000-0005-0000-0000-00004C520000}"/>
    <cellStyle name="Normal 157 4 6" xfId="50683" xr:uid="{00000000-0005-0000-0000-00004D520000}"/>
    <cellStyle name="Normal 157 4 7" xfId="50684" xr:uid="{00000000-0005-0000-0000-00004E520000}"/>
    <cellStyle name="Normal 157 4 8" xfId="50685" xr:uid="{00000000-0005-0000-0000-00004F520000}"/>
    <cellStyle name="Normal 157 5" xfId="50686" xr:uid="{00000000-0005-0000-0000-000050520000}"/>
    <cellStyle name="Normal 157 5 2" xfId="50687" xr:uid="{00000000-0005-0000-0000-000051520000}"/>
    <cellStyle name="Normal 157 5 2 2" xfId="50688" xr:uid="{00000000-0005-0000-0000-000052520000}"/>
    <cellStyle name="Normal 157 5 2 2 2" xfId="50689" xr:uid="{00000000-0005-0000-0000-000053520000}"/>
    <cellStyle name="Normal 157 5 2 3" xfId="50690" xr:uid="{00000000-0005-0000-0000-000054520000}"/>
    <cellStyle name="Normal 157 5 2 4" xfId="50691" xr:uid="{00000000-0005-0000-0000-000055520000}"/>
    <cellStyle name="Normal 157 5 2 5" xfId="50692" xr:uid="{00000000-0005-0000-0000-000056520000}"/>
    <cellStyle name="Normal 157 5 3" xfId="50693" xr:uid="{00000000-0005-0000-0000-000057520000}"/>
    <cellStyle name="Normal 157 5 3 2" xfId="50694" xr:uid="{00000000-0005-0000-0000-000058520000}"/>
    <cellStyle name="Normal 157 5 4" xfId="50695" xr:uid="{00000000-0005-0000-0000-000059520000}"/>
    <cellStyle name="Normal 157 5 4 2" xfId="50696" xr:uid="{00000000-0005-0000-0000-00005A520000}"/>
    <cellStyle name="Normal 157 5 5" xfId="50697" xr:uid="{00000000-0005-0000-0000-00005B520000}"/>
    <cellStyle name="Normal 157 5 6" xfId="50698" xr:uid="{00000000-0005-0000-0000-00005C520000}"/>
    <cellStyle name="Normal 157 5 7" xfId="50699" xr:uid="{00000000-0005-0000-0000-00005D520000}"/>
    <cellStyle name="Normal 157 5 8" xfId="50700" xr:uid="{00000000-0005-0000-0000-00005E520000}"/>
    <cellStyle name="Normal 158" xfId="14728" xr:uid="{00000000-0005-0000-0000-00005F520000}"/>
    <cellStyle name="Normal 158 2" xfId="50701" xr:uid="{00000000-0005-0000-0000-000060520000}"/>
    <cellStyle name="Normal 158 2 10" xfId="50702" xr:uid="{00000000-0005-0000-0000-000061520000}"/>
    <cellStyle name="Normal 158 2 10 2" xfId="50703" xr:uid="{00000000-0005-0000-0000-000062520000}"/>
    <cellStyle name="Normal 158 2 11" xfId="50704" xr:uid="{00000000-0005-0000-0000-000063520000}"/>
    <cellStyle name="Normal 158 2 11 2" xfId="50705" xr:uid="{00000000-0005-0000-0000-000064520000}"/>
    <cellStyle name="Normal 158 2 12" xfId="50706" xr:uid="{00000000-0005-0000-0000-000065520000}"/>
    <cellStyle name="Normal 158 2 13" xfId="50707" xr:uid="{00000000-0005-0000-0000-000066520000}"/>
    <cellStyle name="Normal 158 2 14" xfId="50708" xr:uid="{00000000-0005-0000-0000-000067520000}"/>
    <cellStyle name="Normal 158 2 15" xfId="50709" xr:uid="{00000000-0005-0000-0000-000068520000}"/>
    <cellStyle name="Normal 158 2 2" xfId="50710" xr:uid="{00000000-0005-0000-0000-000069520000}"/>
    <cellStyle name="Normal 158 2 3" xfId="50711" xr:uid="{00000000-0005-0000-0000-00006A520000}"/>
    <cellStyle name="Normal 158 2 3 10" xfId="50712" xr:uid="{00000000-0005-0000-0000-00006B520000}"/>
    <cellStyle name="Normal 158 2 3 11" xfId="50713" xr:uid="{00000000-0005-0000-0000-00006C520000}"/>
    <cellStyle name="Normal 158 2 3 2" xfId="50714" xr:uid="{00000000-0005-0000-0000-00006D520000}"/>
    <cellStyle name="Normal 158 2 3 2 2" xfId="50715" xr:uid="{00000000-0005-0000-0000-00006E520000}"/>
    <cellStyle name="Normal 158 2 3 2 2 2" xfId="50716" xr:uid="{00000000-0005-0000-0000-00006F520000}"/>
    <cellStyle name="Normal 158 2 3 2 2 2 2" xfId="50717" xr:uid="{00000000-0005-0000-0000-000070520000}"/>
    <cellStyle name="Normal 158 2 3 2 2 3" xfId="50718" xr:uid="{00000000-0005-0000-0000-000071520000}"/>
    <cellStyle name="Normal 158 2 3 2 2 3 2" xfId="50719" xr:uid="{00000000-0005-0000-0000-000072520000}"/>
    <cellStyle name="Normal 158 2 3 2 2 4" xfId="50720" xr:uid="{00000000-0005-0000-0000-000073520000}"/>
    <cellStyle name="Normal 158 2 3 2 2 5" xfId="50721" xr:uid="{00000000-0005-0000-0000-000074520000}"/>
    <cellStyle name="Normal 158 2 3 2 2 6" xfId="50722" xr:uid="{00000000-0005-0000-0000-000075520000}"/>
    <cellStyle name="Normal 158 2 3 2 2 7" xfId="50723" xr:uid="{00000000-0005-0000-0000-000076520000}"/>
    <cellStyle name="Normal 158 2 3 2 3" xfId="50724" xr:uid="{00000000-0005-0000-0000-000077520000}"/>
    <cellStyle name="Normal 158 2 3 2 3 2" xfId="50725" xr:uid="{00000000-0005-0000-0000-000078520000}"/>
    <cellStyle name="Normal 158 2 3 2 3 2 2" xfId="50726" xr:uid="{00000000-0005-0000-0000-000079520000}"/>
    <cellStyle name="Normal 158 2 3 2 3 3" xfId="50727" xr:uid="{00000000-0005-0000-0000-00007A520000}"/>
    <cellStyle name="Normal 158 2 3 2 3 4" xfId="50728" xr:uid="{00000000-0005-0000-0000-00007B520000}"/>
    <cellStyle name="Normal 158 2 3 2 3 5" xfId="50729" xr:uid="{00000000-0005-0000-0000-00007C520000}"/>
    <cellStyle name="Normal 158 2 3 2 4" xfId="50730" xr:uid="{00000000-0005-0000-0000-00007D520000}"/>
    <cellStyle name="Normal 158 2 3 2 4 2" xfId="50731" xr:uid="{00000000-0005-0000-0000-00007E520000}"/>
    <cellStyle name="Normal 158 2 3 2 5" xfId="50732" xr:uid="{00000000-0005-0000-0000-00007F520000}"/>
    <cellStyle name="Normal 158 2 3 2 5 2" xfId="50733" xr:uid="{00000000-0005-0000-0000-000080520000}"/>
    <cellStyle name="Normal 158 2 3 2 6" xfId="50734" xr:uid="{00000000-0005-0000-0000-000081520000}"/>
    <cellStyle name="Normal 158 2 3 2 7" xfId="50735" xr:uid="{00000000-0005-0000-0000-000082520000}"/>
    <cellStyle name="Normal 158 2 3 2 8" xfId="50736" xr:uid="{00000000-0005-0000-0000-000083520000}"/>
    <cellStyle name="Normal 158 2 3 2 9" xfId="50737" xr:uid="{00000000-0005-0000-0000-000084520000}"/>
    <cellStyle name="Normal 158 2 3 3" xfId="50738" xr:uid="{00000000-0005-0000-0000-000085520000}"/>
    <cellStyle name="Normal 158 2 3 3 2" xfId="50739" xr:uid="{00000000-0005-0000-0000-000086520000}"/>
    <cellStyle name="Normal 158 2 3 3 2 2" xfId="50740" xr:uid="{00000000-0005-0000-0000-000087520000}"/>
    <cellStyle name="Normal 158 2 3 3 2 2 2" xfId="50741" xr:uid="{00000000-0005-0000-0000-000088520000}"/>
    <cellStyle name="Normal 158 2 3 3 2 3" xfId="50742" xr:uid="{00000000-0005-0000-0000-000089520000}"/>
    <cellStyle name="Normal 158 2 3 3 2 4" xfId="50743" xr:uid="{00000000-0005-0000-0000-00008A520000}"/>
    <cellStyle name="Normal 158 2 3 3 2 5" xfId="50744" xr:uid="{00000000-0005-0000-0000-00008B520000}"/>
    <cellStyle name="Normal 158 2 3 3 3" xfId="50745" xr:uid="{00000000-0005-0000-0000-00008C520000}"/>
    <cellStyle name="Normal 158 2 3 3 3 2" xfId="50746" xr:uid="{00000000-0005-0000-0000-00008D520000}"/>
    <cellStyle name="Normal 158 2 3 3 4" xfId="50747" xr:uid="{00000000-0005-0000-0000-00008E520000}"/>
    <cellStyle name="Normal 158 2 3 3 4 2" xfId="50748" xr:uid="{00000000-0005-0000-0000-00008F520000}"/>
    <cellStyle name="Normal 158 2 3 3 5" xfId="50749" xr:uid="{00000000-0005-0000-0000-000090520000}"/>
    <cellStyle name="Normal 158 2 3 3 6" xfId="50750" xr:uid="{00000000-0005-0000-0000-000091520000}"/>
    <cellStyle name="Normal 158 2 3 3 7" xfId="50751" xr:uid="{00000000-0005-0000-0000-000092520000}"/>
    <cellStyle name="Normal 158 2 3 3 8" xfId="50752" xr:uid="{00000000-0005-0000-0000-000093520000}"/>
    <cellStyle name="Normal 158 2 3 4" xfId="50753" xr:uid="{00000000-0005-0000-0000-000094520000}"/>
    <cellStyle name="Normal 158 2 3 4 2" xfId="50754" xr:uid="{00000000-0005-0000-0000-000095520000}"/>
    <cellStyle name="Normal 158 2 3 4 2 2" xfId="50755" xr:uid="{00000000-0005-0000-0000-000096520000}"/>
    <cellStyle name="Normal 158 2 3 4 3" xfId="50756" xr:uid="{00000000-0005-0000-0000-000097520000}"/>
    <cellStyle name="Normal 158 2 3 4 3 2" xfId="50757" xr:uid="{00000000-0005-0000-0000-000098520000}"/>
    <cellStyle name="Normal 158 2 3 4 4" xfId="50758" xr:uid="{00000000-0005-0000-0000-000099520000}"/>
    <cellStyle name="Normal 158 2 3 4 5" xfId="50759" xr:uid="{00000000-0005-0000-0000-00009A520000}"/>
    <cellStyle name="Normal 158 2 3 4 6" xfId="50760" xr:uid="{00000000-0005-0000-0000-00009B520000}"/>
    <cellStyle name="Normal 158 2 3 4 7" xfId="50761" xr:uid="{00000000-0005-0000-0000-00009C520000}"/>
    <cellStyle name="Normal 158 2 3 5" xfId="50762" xr:uid="{00000000-0005-0000-0000-00009D520000}"/>
    <cellStyle name="Normal 158 2 3 5 2" xfId="50763" xr:uid="{00000000-0005-0000-0000-00009E520000}"/>
    <cellStyle name="Normal 158 2 3 5 2 2" xfId="50764" xr:uid="{00000000-0005-0000-0000-00009F520000}"/>
    <cellStyle name="Normal 158 2 3 5 3" xfId="50765" xr:uid="{00000000-0005-0000-0000-0000A0520000}"/>
    <cellStyle name="Normal 158 2 3 5 4" xfId="50766" xr:uid="{00000000-0005-0000-0000-0000A1520000}"/>
    <cellStyle name="Normal 158 2 3 5 5" xfId="50767" xr:uid="{00000000-0005-0000-0000-0000A2520000}"/>
    <cellStyle name="Normal 158 2 3 6" xfId="50768" xr:uid="{00000000-0005-0000-0000-0000A3520000}"/>
    <cellStyle name="Normal 158 2 3 6 2" xfId="50769" xr:uid="{00000000-0005-0000-0000-0000A4520000}"/>
    <cellStyle name="Normal 158 2 3 7" xfId="50770" xr:uid="{00000000-0005-0000-0000-0000A5520000}"/>
    <cellStyle name="Normal 158 2 3 7 2" xfId="50771" xr:uid="{00000000-0005-0000-0000-0000A6520000}"/>
    <cellStyle name="Normal 158 2 3 8" xfId="50772" xr:uid="{00000000-0005-0000-0000-0000A7520000}"/>
    <cellStyle name="Normal 158 2 3 9" xfId="50773" xr:uid="{00000000-0005-0000-0000-0000A8520000}"/>
    <cellStyle name="Normal 158 2 4" xfId="50774" xr:uid="{00000000-0005-0000-0000-0000A9520000}"/>
    <cellStyle name="Normal 158 2 4 2" xfId="50775" xr:uid="{00000000-0005-0000-0000-0000AA520000}"/>
    <cellStyle name="Normal 158 2 4 2 2" xfId="50776" xr:uid="{00000000-0005-0000-0000-0000AB520000}"/>
    <cellStyle name="Normal 158 2 4 2 2 2" xfId="50777" xr:uid="{00000000-0005-0000-0000-0000AC520000}"/>
    <cellStyle name="Normal 158 2 4 2 3" xfId="50778" xr:uid="{00000000-0005-0000-0000-0000AD520000}"/>
    <cellStyle name="Normal 158 2 4 2 3 2" xfId="50779" xr:uid="{00000000-0005-0000-0000-0000AE520000}"/>
    <cellStyle name="Normal 158 2 4 2 4" xfId="50780" xr:uid="{00000000-0005-0000-0000-0000AF520000}"/>
    <cellStyle name="Normal 158 2 4 2 5" xfId="50781" xr:uid="{00000000-0005-0000-0000-0000B0520000}"/>
    <cellStyle name="Normal 158 2 4 2 6" xfId="50782" xr:uid="{00000000-0005-0000-0000-0000B1520000}"/>
    <cellStyle name="Normal 158 2 4 2 7" xfId="50783" xr:uid="{00000000-0005-0000-0000-0000B2520000}"/>
    <cellStyle name="Normal 158 2 4 3" xfId="50784" xr:uid="{00000000-0005-0000-0000-0000B3520000}"/>
    <cellStyle name="Normal 158 2 4 3 2" xfId="50785" xr:uid="{00000000-0005-0000-0000-0000B4520000}"/>
    <cellStyle name="Normal 158 2 4 3 2 2" xfId="50786" xr:uid="{00000000-0005-0000-0000-0000B5520000}"/>
    <cellStyle name="Normal 158 2 4 3 3" xfId="50787" xr:uid="{00000000-0005-0000-0000-0000B6520000}"/>
    <cellStyle name="Normal 158 2 4 3 4" xfId="50788" xr:uid="{00000000-0005-0000-0000-0000B7520000}"/>
    <cellStyle name="Normal 158 2 4 3 5" xfId="50789" xr:uid="{00000000-0005-0000-0000-0000B8520000}"/>
    <cellStyle name="Normal 158 2 4 4" xfId="50790" xr:uid="{00000000-0005-0000-0000-0000B9520000}"/>
    <cellStyle name="Normal 158 2 4 4 2" xfId="50791" xr:uid="{00000000-0005-0000-0000-0000BA520000}"/>
    <cellStyle name="Normal 158 2 4 5" xfId="50792" xr:uid="{00000000-0005-0000-0000-0000BB520000}"/>
    <cellStyle name="Normal 158 2 4 5 2" xfId="50793" xr:uid="{00000000-0005-0000-0000-0000BC520000}"/>
    <cellStyle name="Normal 158 2 4 6" xfId="50794" xr:uid="{00000000-0005-0000-0000-0000BD520000}"/>
    <cellStyle name="Normal 158 2 4 7" xfId="50795" xr:uid="{00000000-0005-0000-0000-0000BE520000}"/>
    <cellStyle name="Normal 158 2 4 8" xfId="50796" xr:uid="{00000000-0005-0000-0000-0000BF520000}"/>
    <cellStyle name="Normal 158 2 4 9" xfId="50797" xr:uid="{00000000-0005-0000-0000-0000C0520000}"/>
    <cellStyle name="Normal 158 2 5" xfId="50798" xr:uid="{00000000-0005-0000-0000-0000C1520000}"/>
    <cellStyle name="Normal 158 2 5 2" xfId="50799" xr:uid="{00000000-0005-0000-0000-0000C2520000}"/>
    <cellStyle name="Normal 158 2 5 2 2" xfId="50800" xr:uid="{00000000-0005-0000-0000-0000C3520000}"/>
    <cellStyle name="Normal 158 2 5 2 2 2" xfId="50801" xr:uid="{00000000-0005-0000-0000-0000C4520000}"/>
    <cellStyle name="Normal 158 2 5 2 3" xfId="50802" xr:uid="{00000000-0005-0000-0000-0000C5520000}"/>
    <cellStyle name="Normal 158 2 5 2 3 2" xfId="50803" xr:uid="{00000000-0005-0000-0000-0000C6520000}"/>
    <cellStyle name="Normal 158 2 5 2 4" xfId="50804" xr:uid="{00000000-0005-0000-0000-0000C7520000}"/>
    <cellStyle name="Normal 158 2 5 2 5" xfId="50805" xr:uid="{00000000-0005-0000-0000-0000C8520000}"/>
    <cellStyle name="Normal 158 2 5 2 6" xfId="50806" xr:uid="{00000000-0005-0000-0000-0000C9520000}"/>
    <cellStyle name="Normal 158 2 5 2 7" xfId="50807" xr:uid="{00000000-0005-0000-0000-0000CA520000}"/>
    <cellStyle name="Normal 158 2 5 3" xfId="50808" xr:uid="{00000000-0005-0000-0000-0000CB520000}"/>
    <cellStyle name="Normal 158 2 5 3 2" xfId="50809" xr:uid="{00000000-0005-0000-0000-0000CC520000}"/>
    <cellStyle name="Normal 158 2 5 3 2 2" xfId="50810" xr:uid="{00000000-0005-0000-0000-0000CD520000}"/>
    <cellStyle name="Normal 158 2 5 3 3" xfId="50811" xr:uid="{00000000-0005-0000-0000-0000CE520000}"/>
    <cellStyle name="Normal 158 2 5 3 4" xfId="50812" xr:uid="{00000000-0005-0000-0000-0000CF520000}"/>
    <cellStyle name="Normal 158 2 5 3 5" xfId="50813" xr:uid="{00000000-0005-0000-0000-0000D0520000}"/>
    <cellStyle name="Normal 158 2 5 4" xfId="50814" xr:uid="{00000000-0005-0000-0000-0000D1520000}"/>
    <cellStyle name="Normal 158 2 5 4 2" xfId="50815" xr:uid="{00000000-0005-0000-0000-0000D2520000}"/>
    <cellStyle name="Normal 158 2 5 5" xfId="50816" xr:uid="{00000000-0005-0000-0000-0000D3520000}"/>
    <cellStyle name="Normal 158 2 5 5 2" xfId="50817" xr:uid="{00000000-0005-0000-0000-0000D4520000}"/>
    <cellStyle name="Normal 158 2 5 6" xfId="50818" xr:uid="{00000000-0005-0000-0000-0000D5520000}"/>
    <cellStyle name="Normal 158 2 5 7" xfId="50819" xr:uid="{00000000-0005-0000-0000-0000D6520000}"/>
    <cellStyle name="Normal 158 2 5 8" xfId="50820" xr:uid="{00000000-0005-0000-0000-0000D7520000}"/>
    <cellStyle name="Normal 158 2 5 9" xfId="50821" xr:uid="{00000000-0005-0000-0000-0000D8520000}"/>
    <cellStyle name="Normal 158 2 6" xfId="50822" xr:uid="{00000000-0005-0000-0000-0000D9520000}"/>
    <cellStyle name="Normal 158 2 6 2" xfId="50823" xr:uid="{00000000-0005-0000-0000-0000DA520000}"/>
    <cellStyle name="Normal 158 2 6 2 2" xfId="50824" xr:uid="{00000000-0005-0000-0000-0000DB520000}"/>
    <cellStyle name="Normal 158 2 6 2 2 2" xfId="50825" xr:uid="{00000000-0005-0000-0000-0000DC520000}"/>
    <cellStyle name="Normal 158 2 6 2 3" xfId="50826" xr:uid="{00000000-0005-0000-0000-0000DD520000}"/>
    <cellStyle name="Normal 158 2 6 2 3 2" xfId="50827" xr:uid="{00000000-0005-0000-0000-0000DE520000}"/>
    <cellStyle name="Normal 158 2 6 2 4" xfId="50828" xr:uid="{00000000-0005-0000-0000-0000DF520000}"/>
    <cellStyle name="Normal 158 2 6 2 5" xfId="50829" xr:uid="{00000000-0005-0000-0000-0000E0520000}"/>
    <cellStyle name="Normal 158 2 6 2 6" xfId="50830" xr:uid="{00000000-0005-0000-0000-0000E1520000}"/>
    <cellStyle name="Normal 158 2 6 2 7" xfId="50831" xr:uid="{00000000-0005-0000-0000-0000E2520000}"/>
    <cellStyle name="Normal 158 2 6 3" xfId="50832" xr:uid="{00000000-0005-0000-0000-0000E3520000}"/>
    <cellStyle name="Normal 158 2 6 3 2" xfId="50833" xr:uid="{00000000-0005-0000-0000-0000E4520000}"/>
    <cellStyle name="Normal 158 2 6 3 2 2" xfId="50834" xr:uid="{00000000-0005-0000-0000-0000E5520000}"/>
    <cellStyle name="Normal 158 2 6 3 3" xfId="50835" xr:uid="{00000000-0005-0000-0000-0000E6520000}"/>
    <cellStyle name="Normal 158 2 6 3 4" xfId="50836" xr:uid="{00000000-0005-0000-0000-0000E7520000}"/>
    <cellStyle name="Normal 158 2 6 3 5" xfId="50837" xr:uid="{00000000-0005-0000-0000-0000E8520000}"/>
    <cellStyle name="Normal 158 2 6 4" xfId="50838" xr:uid="{00000000-0005-0000-0000-0000E9520000}"/>
    <cellStyle name="Normal 158 2 6 4 2" xfId="50839" xr:uid="{00000000-0005-0000-0000-0000EA520000}"/>
    <cellStyle name="Normal 158 2 6 5" xfId="50840" xr:uid="{00000000-0005-0000-0000-0000EB520000}"/>
    <cellStyle name="Normal 158 2 6 5 2" xfId="50841" xr:uid="{00000000-0005-0000-0000-0000EC520000}"/>
    <cellStyle name="Normal 158 2 6 6" xfId="50842" xr:uid="{00000000-0005-0000-0000-0000ED520000}"/>
    <cellStyle name="Normal 158 2 6 7" xfId="50843" xr:uid="{00000000-0005-0000-0000-0000EE520000}"/>
    <cellStyle name="Normal 158 2 6 8" xfId="50844" xr:uid="{00000000-0005-0000-0000-0000EF520000}"/>
    <cellStyle name="Normal 158 2 6 9" xfId="50845" xr:uid="{00000000-0005-0000-0000-0000F0520000}"/>
    <cellStyle name="Normal 158 2 7" xfId="50846" xr:uid="{00000000-0005-0000-0000-0000F1520000}"/>
    <cellStyle name="Normal 158 2 7 2" xfId="50847" xr:uid="{00000000-0005-0000-0000-0000F2520000}"/>
    <cellStyle name="Normal 158 2 7 2 2" xfId="50848" xr:uid="{00000000-0005-0000-0000-0000F3520000}"/>
    <cellStyle name="Normal 158 2 7 2 2 2" xfId="50849" xr:uid="{00000000-0005-0000-0000-0000F4520000}"/>
    <cellStyle name="Normal 158 2 7 2 3" xfId="50850" xr:uid="{00000000-0005-0000-0000-0000F5520000}"/>
    <cellStyle name="Normal 158 2 7 2 4" xfId="50851" xr:uid="{00000000-0005-0000-0000-0000F6520000}"/>
    <cellStyle name="Normal 158 2 7 2 5" xfId="50852" xr:uid="{00000000-0005-0000-0000-0000F7520000}"/>
    <cellStyle name="Normal 158 2 7 3" xfId="50853" xr:uid="{00000000-0005-0000-0000-0000F8520000}"/>
    <cellStyle name="Normal 158 2 7 3 2" xfId="50854" xr:uid="{00000000-0005-0000-0000-0000F9520000}"/>
    <cellStyle name="Normal 158 2 7 4" xfId="50855" xr:uid="{00000000-0005-0000-0000-0000FA520000}"/>
    <cellStyle name="Normal 158 2 7 4 2" xfId="50856" xr:uid="{00000000-0005-0000-0000-0000FB520000}"/>
    <cellStyle name="Normal 158 2 7 5" xfId="50857" xr:uid="{00000000-0005-0000-0000-0000FC520000}"/>
    <cellStyle name="Normal 158 2 7 6" xfId="50858" xr:uid="{00000000-0005-0000-0000-0000FD520000}"/>
    <cellStyle name="Normal 158 2 7 7" xfId="50859" xr:uid="{00000000-0005-0000-0000-0000FE520000}"/>
    <cellStyle name="Normal 158 2 7 8" xfId="50860" xr:uid="{00000000-0005-0000-0000-0000FF520000}"/>
    <cellStyle name="Normal 158 2 8" xfId="50861" xr:uid="{00000000-0005-0000-0000-000000530000}"/>
    <cellStyle name="Normal 158 2 8 2" xfId="50862" xr:uid="{00000000-0005-0000-0000-000001530000}"/>
    <cellStyle name="Normal 158 2 8 2 2" xfId="50863" xr:uid="{00000000-0005-0000-0000-000002530000}"/>
    <cellStyle name="Normal 158 2 8 3" xfId="50864" xr:uid="{00000000-0005-0000-0000-000003530000}"/>
    <cellStyle name="Normal 158 2 8 3 2" xfId="50865" xr:uid="{00000000-0005-0000-0000-000004530000}"/>
    <cellStyle name="Normal 158 2 8 4" xfId="50866" xr:uid="{00000000-0005-0000-0000-000005530000}"/>
    <cellStyle name="Normal 158 2 8 5" xfId="50867" xr:uid="{00000000-0005-0000-0000-000006530000}"/>
    <cellStyle name="Normal 158 2 8 6" xfId="50868" xr:uid="{00000000-0005-0000-0000-000007530000}"/>
    <cellStyle name="Normal 158 2 8 7" xfId="50869" xr:uid="{00000000-0005-0000-0000-000008530000}"/>
    <cellStyle name="Normal 158 2 9" xfId="50870" xr:uid="{00000000-0005-0000-0000-000009530000}"/>
    <cellStyle name="Normal 158 2 9 2" xfId="50871" xr:uid="{00000000-0005-0000-0000-00000A530000}"/>
    <cellStyle name="Normal 158 2 9 2 2" xfId="50872" xr:uid="{00000000-0005-0000-0000-00000B530000}"/>
    <cellStyle name="Normal 158 2 9 3" xfId="50873" xr:uid="{00000000-0005-0000-0000-00000C530000}"/>
    <cellStyle name="Normal 158 2 9 4" xfId="50874" xr:uid="{00000000-0005-0000-0000-00000D530000}"/>
    <cellStyle name="Normal 158 2 9 5" xfId="50875" xr:uid="{00000000-0005-0000-0000-00000E530000}"/>
    <cellStyle name="Normal 158 3" xfId="50876" xr:uid="{00000000-0005-0000-0000-00000F530000}"/>
    <cellStyle name="Normal 158 4" xfId="50877" xr:uid="{00000000-0005-0000-0000-000010530000}"/>
    <cellStyle name="Normal 158 4 2" xfId="50878" xr:uid="{00000000-0005-0000-0000-000011530000}"/>
    <cellStyle name="Normal 158 4 2 2" xfId="50879" xr:uid="{00000000-0005-0000-0000-000012530000}"/>
    <cellStyle name="Normal 158 4 2 2 2" xfId="50880" xr:uid="{00000000-0005-0000-0000-000013530000}"/>
    <cellStyle name="Normal 158 4 2 3" xfId="50881" xr:uid="{00000000-0005-0000-0000-000014530000}"/>
    <cellStyle name="Normal 158 4 2 4" xfId="50882" xr:uid="{00000000-0005-0000-0000-000015530000}"/>
    <cellStyle name="Normal 158 4 2 5" xfId="50883" xr:uid="{00000000-0005-0000-0000-000016530000}"/>
    <cellStyle name="Normal 158 4 3" xfId="50884" xr:uid="{00000000-0005-0000-0000-000017530000}"/>
    <cellStyle name="Normal 158 4 3 2" xfId="50885" xr:uid="{00000000-0005-0000-0000-000018530000}"/>
    <cellStyle name="Normal 158 4 4" xfId="50886" xr:uid="{00000000-0005-0000-0000-000019530000}"/>
    <cellStyle name="Normal 158 4 4 2" xfId="50887" xr:uid="{00000000-0005-0000-0000-00001A530000}"/>
    <cellStyle name="Normal 158 4 5" xfId="50888" xr:uid="{00000000-0005-0000-0000-00001B530000}"/>
    <cellStyle name="Normal 158 4 6" xfId="50889" xr:uid="{00000000-0005-0000-0000-00001C530000}"/>
    <cellStyle name="Normal 158 4 7" xfId="50890" xr:uid="{00000000-0005-0000-0000-00001D530000}"/>
    <cellStyle name="Normal 158 4 8" xfId="50891" xr:uid="{00000000-0005-0000-0000-00001E530000}"/>
    <cellStyle name="Normal 158 5" xfId="50892" xr:uid="{00000000-0005-0000-0000-00001F530000}"/>
    <cellStyle name="Normal 158 5 2" xfId="50893" xr:uid="{00000000-0005-0000-0000-000020530000}"/>
    <cellStyle name="Normal 158 5 2 2" xfId="50894" xr:uid="{00000000-0005-0000-0000-000021530000}"/>
    <cellStyle name="Normal 158 5 2 2 2" xfId="50895" xr:uid="{00000000-0005-0000-0000-000022530000}"/>
    <cellStyle name="Normal 158 5 2 3" xfId="50896" xr:uid="{00000000-0005-0000-0000-000023530000}"/>
    <cellStyle name="Normal 158 5 2 4" xfId="50897" xr:uid="{00000000-0005-0000-0000-000024530000}"/>
    <cellStyle name="Normal 158 5 2 5" xfId="50898" xr:uid="{00000000-0005-0000-0000-000025530000}"/>
    <cellStyle name="Normal 158 5 3" xfId="50899" xr:uid="{00000000-0005-0000-0000-000026530000}"/>
    <cellStyle name="Normal 158 5 3 2" xfId="50900" xr:uid="{00000000-0005-0000-0000-000027530000}"/>
    <cellStyle name="Normal 158 5 4" xfId="50901" xr:uid="{00000000-0005-0000-0000-000028530000}"/>
    <cellStyle name="Normal 158 5 4 2" xfId="50902" xr:uid="{00000000-0005-0000-0000-000029530000}"/>
    <cellStyle name="Normal 158 5 5" xfId="50903" xr:uid="{00000000-0005-0000-0000-00002A530000}"/>
    <cellStyle name="Normal 158 5 6" xfId="50904" xr:uid="{00000000-0005-0000-0000-00002B530000}"/>
    <cellStyle name="Normal 158 5 7" xfId="50905" xr:uid="{00000000-0005-0000-0000-00002C530000}"/>
    <cellStyle name="Normal 158 5 8" xfId="50906" xr:uid="{00000000-0005-0000-0000-00002D530000}"/>
    <cellStyle name="Normal 159" xfId="14729" xr:uid="{00000000-0005-0000-0000-00002E530000}"/>
    <cellStyle name="Normal 159 2" xfId="50907" xr:uid="{00000000-0005-0000-0000-00002F530000}"/>
    <cellStyle name="Normal 159 2 10" xfId="50908" xr:uid="{00000000-0005-0000-0000-000030530000}"/>
    <cellStyle name="Normal 159 2 10 2" xfId="50909" xr:uid="{00000000-0005-0000-0000-000031530000}"/>
    <cellStyle name="Normal 159 2 11" xfId="50910" xr:uid="{00000000-0005-0000-0000-000032530000}"/>
    <cellStyle name="Normal 159 2 11 2" xfId="50911" xr:uid="{00000000-0005-0000-0000-000033530000}"/>
    <cellStyle name="Normal 159 2 12" xfId="50912" xr:uid="{00000000-0005-0000-0000-000034530000}"/>
    <cellStyle name="Normal 159 2 13" xfId="50913" xr:uid="{00000000-0005-0000-0000-000035530000}"/>
    <cellStyle name="Normal 159 2 14" xfId="50914" xr:uid="{00000000-0005-0000-0000-000036530000}"/>
    <cellStyle name="Normal 159 2 15" xfId="50915" xr:uid="{00000000-0005-0000-0000-000037530000}"/>
    <cellStyle name="Normal 159 2 2" xfId="50916" xr:uid="{00000000-0005-0000-0000-000038530000}"/>
    <cellStyle name="Normal 159 2 3" xfId="50917" xr:uid="{00000000-0005-0000-0000-000039530000}"/>
    <cellStyle name="Normal 159 2 3 10" xfId="50918" xr:uid="{00000000-0005-0000-0000-00003A530000}"/>
    <cellStyle name="Normal 159 2 3 11" xfId="50919" xr:uid="{00000000-0005-0000-0000-00003B530000}"/>
    <cellStyle name="Normal 159 2 3 2" xfId="50920" xr:uid="{00000000-0005-0000-0000-00003C530000}"/>
    <cellStyle name="Normal 159 2 3 2 2" xfId="50921" xr:uid="{00000000-0005-0000-0000-00003D530000}"/>
    <cellStyle name="Normal 159 2 3 2 2 2" xfId="50922" xr:uid="{00000000-0005-0000-0000-00003E530000}"/>
    <cellStyle name="Normal 159 2 3 2 2 2 2" xfId="50923" xr:uid="{00000000-0005-0000-0000-00003F530000}"/>
    <cellStyle name="Normal 159 2 3 2 2 3" xfId="50924" xr:uid="{00000000-0005-0000-0000-000040530000}"/>
    <cellStyle name="Normal 159 2 3 2 2 3 2" xfId="50925" xr:uid="{00000000-0005-0000-0000-000041530000}"/>
    <cellStyle name="Normal 159 2 3 2 2 4" xfId="50926" xr:uid="{00000000-0005-0000-0000-000042530000}"/>
    <cellStyle name="Normal 159 2 3 2 2 5" xfId="50927" xr:uid="{00000000-0005-0000-0000-000043530000}"/>
    <cellStyle name="Normal 159 2 3 2 2 6" xfId="50928" xr:uid="{00000000-0005-0000-0000-000044530000}"/>
    <cellStyle name="Normal 159 2 3 2 2 7" xfId="50929" xr:uid="{00000000-0005-0000-0000-000045530000}"/>
    <cellStyle name="Normal 159 2 3 2 3" xfId="50930" xr:uid="{00000000-0005-0000-0000-000046530000}"/>
    <cellStyle name="Normal 159 2 3 2 3 2" xfId="50931" xr:uid="{00000000-0005-0000-0000-000047530000}"/>
    <cellStyle name="Normal 159 2 3 2 3 2 2" xfId="50932" xr:uid="{00000000-0005-0000-0000-000048530000}"/>
    <cellStyle name="Normal 159 2 3 2 3 3" xfId="50933" xr:uid="{00000000-0005-0000-0000-000049530000}"/>
    <cellStyle name="Normal 159 2 3 2 3 4" xfId="50934" xr:uid="{00000000-0005-0000-0000-00004A530000}"/>
    <cellStyle name="Normal 159 2 3 2 3 5" xfId="50935" xr:uid="{00000000-0005-0000-0000-00004B530000}"/>
    <cellStyle name="Normal 159 2 3 2 4" xfId="50936" xr:uid="{00000000-0005-0000-0000-00004C530000}"/>
    <cellStyle name="Normal 159 2 3 2 4 2" xfId="50937" xr:uid="{00000000-0005-0000-0000-00004D530000}"/>
    <cellStyle name="Normal 159 2 3 2 5" xfId="50938" xr:uid="{00000000-0005-0000-0000-00004E530000}"/>
    <cellStyle name="Normal 159 2 3 2 5 2" xfId="50939" xr:uid="{00000000-0005-0000-0000-00004F530000}"/>
    <cellStyle name="Normal 159 2 3 2 6" xfId="50940" xr:uid="{00000000-0005-0000-0000-000050530000}"/>
    <cellStyle name="Normal 159 2 3 2 7" xfId="50941" xr:uid="{00000000-0005-0000-0000-000051530000}"/>
    <cellStyle name="Normal 159 2 3 2 8" xfId="50942" xr:uid="{00000000-0005-0000-0000-000052530000}"/>
    <cellStyle name="Normal 159 2 3 2 9" xfId="50943" xr:uid="{00000000-0005-0000-0000-000053530000}"/>
    <cellStyle name="Normal 159 2 3 3" xfId="50944" xr:uid="{00000000-0005-0000-0000-000054530000}"/>
    <cellStyle name="Normal 159 2 3 3 2" xfId="50945" xr:uid="{00000000-0005-0000-0000-000055530000}"/>
    <cellStyle name="Normal 159 2 3 3 2 2" xfId="50946" xr:uid="{00000000-0005-0000-0000-000056530000}"/>
    <cellStyle name="Normal 159 2 3 3 2 2 2" xfId="50947" xr:uid="{00000000-0005-0000-0000-000057530000}"/>
    <cellStyle name="Normal 159 2 3 3 2 3" xfId="50948" xr:uid="{00000000-0005-0000-0000-000058530000}"/>
    <cellStyle name="Normal 159 2 3 3 2 4" xfId="50949" xr:uid="{00000000-0005-0000-0000-000059530000}"/>
    <cellStyle name="Normal 159 2 3 3 2 5" xfId="50950" xr:uid="{00000000-0005-0000-0000-00005A530000}"/>
    <cellStyle name="Normal 159 2 3 3 3" xfId="50951" xr:uid="{00000000-0005-0000-0000-00005B530000}"/>
    <cellStyle name="Normal 159 2 3 3 3 2" xfId="50952" xr:uid="{00000000-0005-0000-0000-00005C530000}"/>
    <cellStyle name="Normal 159 2 3 3 4" xfId="50953" xr:uid="{00000000-0005-0000-0000-00005D530000}"/>
    <cellStyle name="Normal 159 2 3 3 4 2" xfId="50954" xr:uid="{00000000-0005-0000-0000-00005E530000}"/>
    <cellStyle name="Normal 159 2 3 3 5" xfId="50955" xr:uid="{00000000-0005-0000-0000-00005F530000}"/>
    <cellStyle name="Normal 159 2 3 3 6" xfId="50956" xr:uid="{00000000-0005-0000-0000-000060530000}"/>
    <cellStyle name="Normal 159 2 3 3 7" xfId="50957" xr:uid="{00000000-0005-0000-0000-000061530000}"/>
    <cellStyle name="Normal 159 2 3 3 8" xfId="50958" xr:uid="{00000000-0005-0000-0000-000062530000}"/>
    <cellStyle name="Normal 159 2 3 4" xfId="50959" xr:uid="{00000000-0005-0000-0000-000063530000}"/>
    <cellStyle name="Normal 159 2 3 4 2" xfId="50960" xr:uid="{00000000-0005-0000-0000-000064530000}"/>
    <cellStyle name="Normal 159 2 3 4 2 2" xfId="50961" xr:uid="{00000000-0005-0000-0000-000065530000}"/>
    <cellStyle name="Normal 159 2 3 4 3" xfId="50962" xr:uid="{00000000-0005-0000-0000-000066530000}"/>
    <cellStyle name="Normal 159 2 3 4 3 2" xfId="50963" xr:uid="{00000000-0005-0000-0000-000067530000}"/>
    <cellStyle name="Normal 159 2 3 4 4" xfId="50964" xr:uid="{00000000-0005-0000-0000-000068530000}"/>
    <cellStyle name="Normal 159 2 3 4 5" xfId="50965" xr:uid="{00000000-0005-0000-0000-000069530000}"/>
    <cellStyle name="Normal 159 2 3 4 6" xfId="50966" xr:uid="{00000000-0005-0000-0000-00006A530000}"/>
    <cellStyle name="Normal 159 2 3 4 7" xfId="50967" xr:uid="{00000000-0005-0000-0000-00006B530000}"/>
    <cellStyle name="Normal 159 2 3 5" xfId="50968" xr:uid="{00000000-0005-0000-0000-00006C530000}"/>
    <cellStyle name="Normal 159 2 3 5 2" xfId="50969" xr:uid="{00000000-0005-0000-0000-00006D530000}"/>
    <cellStyle name="Normal 159 2 3 5 2 2" xfId="50970" xr:uid="{00000000-0005-0000-0000-00006E530000}"/>
    <cellStyle name="Normal 159 2 3 5 3" xfId="50971" xr:uid="{00000000-0005-0000-0000-00006F530000}"/>
    <cellStyle name="Normal 159 2 3 5 4" xfId="50972" xr:uid="{00000000-0005-0000-0000-000070530000}"/>
    <cellStyle name="Normal 159 2 3 5 5" xfId="50973" xr:uid="{00000000-0005-0000-0000-000071530000}"/>
    <cellStyle name="Normal 159 2 3 6" xfId="50974" xr:uid="{00000000-0005-0000-0000-000072530000}"/>
    <cellStyle name="Normal 159 2 3 6 2" xfId="50975" xr:uid="{00000000-0005-0000-0000-000073530000}"/>
    <cellStyle name="Normal 159 2 3 7" xfId="50976" xr:uid="{00000000-0005-0000-0000-000074530000}"/>
    <cellStyle name="Normal 159 2 3 7 2" xfId="50977" xr:uid="{00000000-0005-0000-0000-000075530000}"/>
    <cellStyle name="Normal 159 2 3 8" xfId="50978" xr:uid="{00000000-0005-0000-0000-000076530000}"/>
    <cellStyle name="Normal 159 2 3 9" xfId="50979" xr:uid="{00000000-0005-0000-0000-000077530000}"/>
    <cellStyle name="Normal 159 2 4" xfId="50980" xr:uid="{00000000-0005-0000-0000-000078530000}"/>
    <cellStyle name="Normal 159 2 4 2" xfId="50981" xr:uid="{00000000-0005-0000-0000-000079530000}"/>
    <cellStyle name="Normal 159 2 4 2 2" xfId="50982" xr:uid="{00000000-0005-0000-0000-00007A530000}"/>
    <cellStyle name="Normal 159 2 4 2 2 2" xfId="50983" xr:uid="{00000000-0005-0000-0000-00007B530000}"/>
    <cellStyle name="Normal 159 2 4 2 3" xfId="50984" xr:uid="{00000000-0005-0000-0000-00007C530000}"/>
    <cellStyle name="Normal 159 2 4 2 3 2" xfId="50985" xr:uid="{00000000-0005-0000-0000-00007D530000}"/>
    <cellStyle name="Normal 159 2 4 2 4" xfId="50986" xr:uid="{00000000-0005-0000-0000-00007E530000}"/>
    <cellStyle name="Normal 159 2 4 2 5" xfId="50987" xr:uid="{00000000-0005-0000-0000-00007F530000}"/>
    <cellStyle name="Normal 159 2 4 2 6" xfId="50988" xr:uid="{00000000-0005-0000-0000-000080530000}"/>
    <cellStyle name="Normal 159 2 4 2 7" xfId="50989" xr:uid="{00000000-0005-0000-0000-000081530000}"/>
    <cellStyle name="Normal 159 2 4 3" xfId="50990" xr:uid="{00000000-0005-0000-0000-000082530000}"/>
    <cellStyle name="Normal 159 2 4 3 2" xfId="50991" xr:uid="{00000000-0005-0000-0000-000083530000}"/>
    <cellStyle name="Normal 159 2 4 3 2 2" xfId="50992" xr:uid="{00000000-0005-0000-0000-000084530000}"/>
    <cellStyle name="Normal 159 2 4 3 3" xfId="50993" xr:uid="{00000000-0005-0000-0000-000085530000}"/>
    <cellStyle name="Normal 159 2 4 3 4" xfId="50994" xr:uid="{00000000-0005-0000-0000-000086530000}"/>
    <cellStyle name="Normal 159 2 4 3 5" xfId="50995" xr:uid="{00000000-0005-0000-0000-000087530000}"/>
    <cellStyle name="Normal 159 2 4 4" xfId="50996" xr:uid="{00000000-0005-0000-0000-000088530000}"/>
    <cellStyle name="Normal 159 2 4 4 2" xfId="50997" xr:uid="{00000000-0005-0000-0000-000089530000}"/>
    <cellStyle name="Normal 159 2 4 5" xfId="50998" xr:uid="{00000000-0005-0000-0000-00008A530000}"/>
    <cellStyle name="Normal 159 2 4 5 2" xfId="50999" xr:uid="{00000000-0005-0000-0000-00008B530000}"/>
    <cellStyle name="Normal 159 2 4 6" xfId="51000" xr:uid="{00000000-0005-0000-0000-00008C530000}"/>
    <cellStyle name="Normal 159 2 4 7" xfId="51001" xr:uid="{00000000-0005-0000-0000-00008D530000}"/>
    <cellStyle name="Normal 159 2 4 8" xfId="51002" xr:uid="{00000000-0005-0000-0000-00008E530000}"/>
    <cellStyle name="Normal 159 2 4 9" xfId="51003" xr:uid="{00000000-0005-0000-0000-00008F530000}"/>
    <cellStyle name="Normal 159 2 5" xfId="51004" xr:uid="{00000000-0005-0000-0000-000090530000}"/>
    <cellStyle name="Normal 159 2 5 2" xfId="51005" xr:uid="{00000000-0005-0000-0000-000091530000}"/>
    <cellStyle name="Normal 159 2 5 2 2" xfId="51006" xr:uid="{00000000-0005-0000-0000-000092530000}"/>
    <cellStyle name="Normal 159 2 5 2 2 2" xfId="51007" xr:uid="{00000000-0005-0000-0000-000093530000}"/>
    <cellStyle name="Normal 159 2 5 2 3" xfId="51008" xr:uid="{00000000-0005-0000-0000-000094530000}"/>
    <cellStyle name="Normal 159 2 5 2 3 2" xfId="51009" xr:uid="{00000000-0005-0000-0000-000095530000}"/>
    <cellStyle name="Normal 159 2 5 2 4" xfId="51010" xr:uid="{00000000-0005-0000-0000-000096530000}"/>
    <cellStyle name="Normal 159 2 5 2 5" xfId="51011" xr:uid="{00000000-0005-0000-0000-000097530000}"/>
    <cellStyle name="Normal 159 2 5 2 6" xfId="51012" xr:uid="{00000000-0005-0000-0000-000098530000}"/>
    <cellStyle name="Normal 159 2 5 2 7" xfId="51013" xr:uid="{00000000-0005-0000-0000-000099530000}"/>
    <cellStyle name="Normal 159 2 5 3" xfId="51014" xr:uid="{00000000-0005-0000-0000-00009A530000}"/>
    <cellStyle name="Normal 159 2 5 3 2" xfId="51015" xr:uid="{00000000-0005-0000-0000-00009B530000}"/>
    <cellStyle name="Normal 159 2 5 3 2 2" xfId="51016" xr:uid="{00000000-0005-0000-0000-00009C530000}"/>
    <cellStyle name="Normal 159 2 5 3 3" xfId="51017" xr:uid="{00000000-0005-0000-0000-00009D530000}"/>
    <cellStyle name="Normal 159 2 5 3 4" xfId="51018" xr:uid="{00000000-0005-0000-0000-00009E530000}"/>
    <cellStyle name="Normal 159 2 5 3 5" xfId="51019" xr:uid="{00000000-0005-0000-0000-00009F530000}"/>
    <cellStyle name="Normal 159 2 5 4" xfId="51020" xr:uid="{00000000-0005-0000-0000-0000A0530000}"/>
    <cellStyle name="Normal 159 2 5 4 2" xfId="51021" xr:uid="{00000000-0005-0000-0000-0000A1530000}"/>
    <cellStyle name="Normal 159 2 5 5" xfId="51022" xr:uid="{00000000-0005-0000-0000-0000A2530000}"/>
    <cellStyle name="Normal 159 2 5 5 2" xfId="51023" xr:uid="{00000000-0005-0000-0000-0000A3530000}"/>
    <cellStyle name="Normal 159 2 5 6" xfId="51024" xr:uid="{00000000-0005-0000-0000-0000A4530000}"/>
    <cellStyle name="Normal 159 2 5 7" xfId="51025" xr:uid="{00000000-0005-0000-0000-0000A5530000}"/>
    <cellStyle name="Normal 159 2 5 8" xfId="51026" xr:uid="{00000000-0005-0000-0000-0000A6530000}"/>
    <cellStyle name="Normal 159 2 5 9" xfId="51027" xr:uid="{00000000-0005-0000-0000-0000A7530000}"/>
    <cellStyle name="Normal 159 2 6" xfId="51028" xr:uid="{00000000-0005-0000-0000-0000A8530000}"/>
    <cellStyle name="Normal 159 2 6 2" xfId="51029" xr:uid="{00000000-0005-0000-0000-0000A9530000}"/>
    <cellStyle name="Normal 159 2 6 2 2" xfId="51030" xr:uid="{00000000-0005-0000-0000-0000AA530000}"/>
    <cellStyle name="Normal 159 2 6 2 2 2" xfId="51031" xr:uid="{00000000-0005-0000-0000-0000AB530000}"/>
    <cellStyle name="Normal 159 2 6 2 3" xfId="51032" xr:uid="{00000000-0005-0000-0000-0000AC530000}"/>
    <cellStyle name="Normal 159 2 6 2 3 2" xfId="51033" xr:uid="{00000000-0005-0000-0000-0000AD530000}"/>
    <cellStyle name="Normal 159 2 6 2 4" xfId="51034" xr:uid="{00000000-0005-0000-0000-0000AE530000}"/>
    <cellStyle name="Normal 159 2 6 2 5" xfId="51035" xr:uid="{00000000-0005-0000-0000-0000AF530000}"/>
    <cellStyle name="Normal 159 2 6 2 6" xfId="51036" xr:uid="{00000000-0005-0000-0000-0000B0530000}"/>
    <cellStyle name="Normal 159 2 6 2 7" xfId="51037" xr:uid="{00000000-0005-0000-0000-0000B1530000}"/>
    <cellStyle name="Normal 159 2 6 3" xfId="51038" xr:uid="{00000000-0005-0000-0000-0000B2530000}"/>
    <cellStyle name="Normal 159 2 6 3 2" xfId="51039" xr:uid="{00000000-0005-0000-0000-0000B3530000}"/>
    <cellStyle name="Normal 159 2 6 3 2 2" xfId="51040" xr:uid="{00000000-0005-0000-0000-0000B4530000}"/>
    <cellStyle name="Normal 159 2 6 3 3" xfId="51041" xr:uid="{00000000-0005-0000-0000-0000B5530000}"/>
    <cellStyle name="Normal 159 2 6 3 4" xfId="51042" xr:uid="{00000000-0005-0000-0000-0000B6530000}"/>
    <cellStyle name="Normal 159 2 6 3 5" xfId="51043" xr:uid="{00000000-0005-0000-0000-0000B7530000}"/>
    <cellStyle name="Normal 159 2 6 4" xfId="51044" xr:uid="{00000000-0005-0000-0000-0000B8530000}"/>
    <cellStyle name="Normal 159 2 6 4 2" xfId="51045" xr:uid="{00000000-0005-0000-0000-0000B9530000}"/>
    <cellStyle name="Normal 159 2 6 5" xfId="51046" xr:uid="{00000000-0005-0000-0000-0000BA530000}"/>
    <cellStyle name="Normal 159 2 6 5 2" xfId="51047" xr:uid="{00000000-0005-0000-0000-0000BB530000}"/>
    <cellStyle name="Normal 159 2 6 6" xfId="51048" xr:uid="{00000000-0005-0000-0000-0000BC530000}"/>
    <cellStyle name="Normal 159 2 6 7" xfId="51049" xr:uid="{00000000-0005-0000-0000-0000BD530000}"/>
    <cellStyle name="Normal 159 2 6 8" xfId="51050" xr:uid="{00000000-0005-0000-0000-0000BE530000}"/>
    <cellStyle name="Normal 159 2 6 9" xfId="51051" xr:uid="{00000000-0005-0000-0000-0000BF530000}"/>
    <cellStyle name="Normal 159 2 7" xfId="51052" xr:uid="{00000000-0005-0000-0000-0000C0530000}"/>
    <cellStyle name="Normal 159 2 7 2" xfId="51053" xr:uid="{00000000-0005-0000-0000-0000C1530000}"/>
    <cellStyle name="Normal 159 2 7 2 2" xfId="51054" xr:uid="{00000000-0005-0000-0000-0000C2530000}"/>
    <cellStyle name="Normal 159 2 7 2 2 2" xfId="51055" xr:uid="{00000000-0005-0000-0000-0000C3530000}"/>
    <cellStyle name="Normal 159 2 7 2 3" xfId="51056" xr:uid="{00000000-0005-0000-0000-0000C4530000}"/>
    <cellStyle name="Normal 159 2 7 2 4" xfId="51057" xr:uid="{00000000-0005-0000-0000-0000C5530000}"/>
    <cellStyle name="Normal 159 2 7 2 5" xfId="51058" xr:uid="{00000000-0005-0000-0000-0000C6530000}"/>
    <cellStyle name="Normal 159 2 7 3" xfId="51059" xr:uid="{00000000-0005-0000-0000-0000C7530000}"/>
    <cellStyle name="Normal 159 2 7 3 2" xfId="51060" xr:uid="{00000000-0005-0000-0000-0000C8530000}"/>
    <cellStyle name="Normal 159 2 7 4" xfId="51061" xr:uid="{00000000-0005-0000-0000-0000C9530000}"/>
    <cellStyle name="Normal 159 2 7 4 2" xfId="51062" xr:uid="{00000000-0005-0000-0000-0000CA530000}"/>
    <cellStyle name="Normal 159 2 7 5" xfId="51063" xr:uid="{00000000-0005-0000-0000-0000CB530000}"/>
    <cellStyle name="Normal 159 2 7 6" xfId="51064" xr:uid="{00000000-0005-0000-0000-0000CC530000}"/>
    <cellStyle name="Normal 159 2 7 7" xfId="51065" xr:uid="{00000000-0005-0000-0000-0000CD530000}"/>
    <cellStyle name="Normal 159 2 7 8" xfId="51066" xr:uid="{00000000-0005-0000-0000-0000CE530000}"/>
    <cellStyle name="Normal 159 2 8" xfId="51067" xr:uid="{00000000-0005-0000-0000-0000CF530000}"/>
    <cellStyle name="Normal 159 2 8 2" xfId="51068" xr:uid="{00000000-0005-0000-0000-0000D0530000}"/>
    <cellStyle name="Normal 159 2 8 2 2" xfId="51069" xr:uid="{00000000-0005-0000-0000-0000D1530000}"/>
    <cellStyle name="Normal 159 2 8 3" xfId="51070" xr:uid="{00000000-0005-0000-0000-0000D2530000}"/>
    <cellStyle name="Normal 159 2 8 3 2" xfId="51071" xr:uid="{00000000-0005-0000-0000-0000D3530000}"/>
    <cellStyle name="Normal 159 2 8 4" xfId="51072" xr:uid="{00000000-0005-0000-0000-0000D4530000}"/>
    <cellStyle name="Normal 159 2 8 5" xfId="51073" xr:uid="{00000000-0005-0000-0000-0000D5530000}"/>
    <cellStyle name="Normal 159 2 8 6" xfId="51074" xr:uid="{00000000-0005-0000-0000-0000D6530000}"/>
    <cellStyle name="Normal 159 2 8 7" xfId="51075" xr:uid="{00000000-0005-0000-0000-0000D7530000}"/>
    <cellStyle name="Normal 159 2 9" xfId="51076" xr:uid="{00000000-0005-0000-0000-0000D8530000}"/>
    <cellStyle name="Normal 159 2 9 2" xfId="51077" xr:uid="{00000000-0005-0000-0000-0000D9530000}"/>
    <cellStyle name="Normal 159 2 9 2 2" xfId="51078" xr:uid="{00000000-0005-0000-0000-0000DA530000}"/>
    <cellStyle name="Normal 159 2 9 3" xfId="51079" xr:uid="{00000000-0005-0000-0000-0000DB530000}"/>
    <cellStyle name="Normal 159 2 9 4" xfId="51080" xr:uid="{00000000-0005-0000-0000-0000DC530000}"/>
    <cellStyle name="Normal 159 2 9 5" xfId="51081" xr:uid="{00000000-0005-0000-0000-0000DD530000}"/>
    <cellStyle name="Normal 159 3" xfId="51082" xr:uid="{00000000-0005-0000-0000-0000DE530000}"/>
    <cellStyle name="Normal 159 4" xfId="51083" xr:uid="{00000000-0005-0000-0000-0000DF530000}"/>
    <cellStyle name="Normal 159 4 2" xfId="51084" xr:uid="{00000000-0005-0000-0000-0000E0530000}"/>
    <cellStyle name="Normal 159 4 2 2" xfId="51085" xr:uid="{00000000-0005-0000-0000-0000E1530000}"/>
    <cellStyle name="Normal 159 4 2 2 2" xfId="51086" xr:uid="{00000000-0005-0000-0000-0000E2530000}"/>
    <cellStyle name="Normal 159 4 2 3" xfId="51087" xr:uid="{00000000-0005-0000-0000-0000E3530000}"/>
    <cellStyle name="Normal 159 4 2 4" xfId="51088" xr:uid="{00000000-0005-0000-0000-0000E4530000}"/>
    <cellStyle name="Normal 159 4 2 5" xfId="51089" xr:uid="{00000000-0005-0000-0000-0000E5530000}"/>
    <cellStyle name="Normal 159 4 3" xfId="51090" xr:uid="{00000000-0005-0000-0000-0000E6530000}"/>
    <cellStyle name="Normal 159 4 3 2" xfId="51091" xr:uid="{00000000-0005-0000-0000-0000E7530000}"/>
    <cellStyle name="Normal 159 4 4" xfId="51092" xr:uid="{00000000-0005-0000-0000-0000E8530000}"/>
    <cellStyle name="Normal 159 4 4 2" xfId="51093" xr:uid="{00000000-0005-0000-0000-0000E9530000}"/>
    <cellStyle name="Normal 159 4 5" xfId="51094" xr:uid="{00000000-0005-0000-0000-0000EA530000}"/>
    <cellStyle name="Normal 159 4 6" xfId="51095" xr:uid="{00000000-0005-0000-0000-0000EB530000}"/>
    <cellStyle name="Normal 159 4 7" xfId="51096" xr:uid="{00000000-0005-0000-0000-0000EC530000}"/>
    <cellStyle name="Normal 159 4 8" xfId="51097" xr:uid="{00000000-0005-0000-0000-0000ED530000}"/>
    <cellStyle name="Normal 159 5" xfId="51098" xr:uid="{00000000-0005-0000-0000-0000EE530000}"/>
    <cellStyle name="Normal 159 5 2" xfId="51099" xr:uid="{00000000-0005-0000-0000-0000EF530000}"/>
    <cellStyle name="Normal 159 5 2 2" xfId="51100" xr:uid="{00000000-0005-0000-0000-0000F0530000}"/>
    <cellStyle name="Normal 159 5 2 2 2" xfId="51101" xr:uid="{00000000-0005-0000-0000-0000F1530000}"/>
    <cellStyle name="Normal 159 5 2 3" xfId="51102" xr:uid="{00000000-0005-0000-0000-0000F2530000}"/>
    <cellStyle name="Normal 159 5 2 4" xfId="51103" xr:uid="{00000000-0005-0000-0000-0000F3530000}"/>
    <cellStyle name="Normal 159 5 2 5" xfId="51104" xr:uid="{00000000-0005-0000-0000-0000F4530000}"/>
    <cellStyle name="Normal 159 5 3" xfId="51105" xr:uid="{00000000-0005-0000-0000-0000F5530000}"/>
    <cellStyle name="Normal 159 5 3 2" xfId="51106" xr:uid="{00000000-0005-0000-0000-0000F6530000}"/>
    <cellStyle name="Normal 159 5 4" xfId="51107" xr:uid="{00000000-0005-0000-0000-0000F7530000}"/>
    <cellStyle name="Normal 159 5 4 2" xfId="51108" xr:uid="{00000000-0005-0000-0000-0000F8530000}"/>
    <cellStyle name="Normal 159 5 5" xfId="51109" xr:uid="{00000000-0005-0000-0000-0000F9530000}"/>
    <cellStyle name="Normal 159 5 6" xfId="51110" xr:uid="{00000000-0005-0000-0000-0000FA530000}"/>
    <cellStyle name="Normal 159 5 7" xfId="51111" xr:uid="{00000000-0005-0000-0000-0000FB530000}"/>
    <cellStyle name="Normal 159 5 8" xfId="51112" xr:uid="{00000000-0005-0000-0000-0000FC530000}"/>
    <cellStyle name="Normal 16" xfId="14730" xr:uid="{00000000-0005-0000-0000-0000FD530000}"/>
    <cellStyle name="Normal 16 10" xfId="14731" xr:uid="{00000000-0005-0000-0000-0000FE530000}"/>
    <cellStyle name="Normal 16 11" xfId="14732" xr:uid="{00000000-0005-0000-0000-0000FF530000}"/>
    <cellStyle name="Normal 16 2" xfId="14733" xr:uid="{00000000-0005-0000-0000-000000540000}"/>
    <cellStyle name="Normal 16 2 2" xfId="14734" xr:uid="{00000000-0005-0000-0000-000001540000}"/>
    <cellStyle name="Normal 16 2 2 2" xfId="14735" xr:uid="{00000000-0005-0000-0000-000002540000}"/>
    <cellStyle name="Normal 16 2 2 2 2" xfId="14736" xr:uid="{00000000-0005-0000-0000-000003540000}"/>
    <cellStyle name="Normal 16 2 2 2 3" xfId="14737" xr:uid="{00000000-0005-0000-0000-000004540000}"/>
    <cellStyle name="Normal 16 2 2 3" xfId="14738" xr:uid="{00000000-0005-0000-0000-000005540000}"/>
    <cellStyle name="Normal 16 2 2 4" xfId="14739" xr:uid="{00000000-0005-0000-0000-000006540000}"/>
    <cellStyle name="Normal 16 2 3" xfId="14740" xr:uid="{00000000-0005-0000-0000-000007540000}"/>
    <cellStyle name="Normal 16 2 3 2" xfId="14741" xr:uid="{00000000-0005-0000-0000-000008540000}"/>
    <cellStyle name="Normal 16 2 3 3" xfId="14742" xr:uid="{00000000-0005-0000-0000-000009540000}"/>
    <cellStyle name="Normal 16 2 4" xfId="14743" xr:uid="{00000000-0005-0000-0000-00000A540000}"/>
    <cellStyle name="Normal 16 2 5" xfId="14744" xr:uid="{00000000-0005-0000-0000-00000B540000}"/>
    <cellStyle name="Normal 16 3" xfId="14745" xr:uid="{00000000-0005-0000-0000-00000C540000}"/>
    <cellStyle name="Normal 16 3 2" xfId="14746" xr:uid="{00000000-0005-0000-0000-00000D540000}"/>
    <cellStyle name="Normal 16 3 2 2" xfId="14747" xr:uid="{00000000-0005-0000-0000-00000E540000}"/>
    <cellStyle name="Normal 16 3 2 3" xfId="14748" xr:uid="{00000000-0005-0000-0000-00000F540000}"/>
    <cellStyle name="Normal 16 3 3" xfId="14749" xr:uid="{00000000-0005-0000-0000-000010540000}"/>
    <cellStyle name="Normal 16 3 4" xfId="14750" xr:uid="{00000000-0005-0000-0000-000011540000}"/>
    <cellStyle name="Normal 16 4" xfId="14751" xr:uid="{00000000-0005-0000-0000-000012540000}"/>
    <cellStyle name="Normal 16 4 2" xfId="14752" xr:uid="{00000000-0005-0000-0000-000013540000}"/>
    <cellStyle name="Normal 16 4 2 2" xfId="14753" xr:uid="{00000000-0005-0000-0000-000014540000}"/>
    <cellStyle name="Normal 16 4 2 3" xfId="14754" xr:uid="{00000000-0005-0000-0000-000015540000}"/>
    <cellStyle name="Normal 16 4 3" xfId="14755" xr:uid="{00000000-0005-0000-0000-000016540000}"/>
    <cellStyle name="Normal 16 4 4" xfId="14756" xr:uid="{00000000-0005-0000-0000-000017540000}"/>
    <cellStyle name="Normal 16 5" xfId="14757" xr:uid="{00000000-0005-0000-0000-000018540000}"/>
    <cellStyle name="Normal 16 5 2" xfId="14758" xr:uid="{00000000-0005-0000-0000-000019540000}"/>
    <cellStyle name="Normal 16 5 2 2" xfId="14759" xr:uid="{00000000-0005-0000-0000-00001A540000}"/>
    <cellStyle name="Normal 16 5 2 3" xfId="14760" xr:uid="{00000000-0005-0000-0000-00001B540000}"/>
    <cellStyle name="Normal 16 5 3" xfId="14761" xr:uid="{00000000-0005-0000-0000-00001C540000}"/>
    <cellStyle name="Normal 16 5 4" xfId="14762" xr:uid="{00000000-0005-0000-0000-00001D540000}"/>
    <cellStyle name="Normal 16 6" xfId="14763" xr:uid="{00000000-0005-0000-0000-00001E540000}"/>
    <cellStyle name="Normal 16 6 2" xfId="14764" xr:uid="{00000000-0005-0000-0000-00001F540000}"/>
    <cellStyle name="Normal 16 6 3" xfId="14765" xr:uid="{00000000-0005-0000-0000-000020540000}"/>
    <cellStyle name="Normal 16 7" xfId="14766" xr:uid="{00000000-0005-0000-0000-000021540000}"/>
    <cellStyle name="Normal 16 7 2" xfId="14767" xr:uid="{00000000-0005-0000-0000-000022540000}"/>
    <cellStyle name="Normal 16 7 3" xfId="14768" xr:uid="{00000000-0005-0000-0000-000023540000}"/>
    <cellStyle name="Normal 16 8" xfId="14769" xr:uid="{00000000-0005-0000-0000-000024540000}"/>
    <cellStyle name="Normal 16 8 2" xfId="14770" xr:uid="{00000000-0005-0000-0000-000025540000}"/>
    <cellStyle name="Normal 16 8 3" xfId="14771" xr:uid="{00000000-0005-0000-0000-000026540000}"/>
    <cellStyle name="Normal 16 9" xfId="14772" xr:uid="{00000000-0005-0000-0000-000027540000}"/>
    <cellStyle name="Normal 160" xfId="14773" xr:uid="{00000000-0005-0000-0000-000028540000}"/>
    <cellStyle name="Normal 160 2" xfId="51113" xr:uid="{00000000-0005-0000-0000-000029540000}"/>
    <cellStyle name="Normal 160 2 10" xfId="51114" xr:uid="{00000000-0005-0000-0000-00002A540000}"/>
    <cellStyle name="Normal 160 2 10 2" xfId="51115" xr:uid="{00000000-0005-0000-0000-00002B540000}"/>
    <cellStyle name="Normal 160 2 11" xfId="51116" xr:uid="{00000000-0005-0000-0000-00002C540000}"/>
    <cellStyle name="Normal 160 2 11 2" xfId="51117" xr:uid="{00000000-0005-0000-0000-00002D540000}"/>
    <cellStyle name="Normal 160 2 12" xfId="51118" xr:uid="{00000000-0005-0000-0000-00002E540000}"/>
    <cellStyle name="Normal 160 2 13" xfId="51119" xr:uid="{00000000-0005-0000-0000-00002F540000}"/>
    <cellStyle name="Normal 160 2 14" xfId="51120" xr:uid="{00000000-0005-0000-0000-000030540000}"/>
    <cellStyle name="Normal 160 2 15" xfId="51121" xr:uid="{00000000-0005-0000-0000-000031540000}"/>
    <cellStyle name="Normal 160 2 2" xfId="51122" xr:uid="{00000000-0005-0000-0000-000032540000}"/>
    <cellStyle name="Normal 160 2 3" xfId="51123" xr:uid="{00000000-0005-0000-0000-000033540000}"/>
    <cellStyle name="Normal 160 2 3 10" xfId="51124" xr:uid="{00000000-0005-0000-0000-000034540000}"/>
    <cellStyle name="Normal 160 2 3 11" xfId="51125" xr:uid="{00000000-0005-0000-0000-000035540000}"/>
    <cellStyle name="Normal 160 2 3 2" xfId="51126" xr:uid="{00000000-0005-0000-0000-000036540000}"/>
    <cellStyle name="Normal 160 2 3 2 2" xfId="51127" xr:uid="{00000000-0005-0000-0000-000037540000}"/>
    <cellStyle name="Normal 160 2 3 2 2 2" xfId="51128" xr:uid="{00000000-0005-0000-0000-000038540000}"/>
    <cellStyle name="Normal 160 2 3 2 2 2 2" xfId="51129" xr:uid="{00000000-0005-0000-0000-000039540000}"/>
    <cellStyle name="Normal 160 2 3 2 2 3" xfId="51130" xr:uid="{00000000-0005-0000-0000-00003A540000}"/>
    <cellStyle name="Normal 160 2 3 2 2 3 2" xfId="51131" xr:uid="{00000000-0005-0000-0000-00003B540000}"/>
    <cellStyle name="Normal 160 2 3 2 2 4" xfId="51132" xr:uid="{00000000-0005-0000-0000-00003C540000}"/>
    <cellStyle name="Normal 160 2 3 2 2 5" xfId="51133" xr:uid="{00000000-0005-0000-0000-00003D540000}"/>
    <cellStyle name="Normal 160 2 3 2 2 6" xfId="51134" xr:uid="{00000000-0005-0000-0000-00003E540000}"/>
    <cellStyle name="Normal 160 2 3 2 2 7" xfId="51135" xr:uid="{00000000-0005-0000-0000-00003F540000}"/>
    <cellStyle name="Normal 160 2 3 2 3" xfId="51136" xr:uid="{00000000-0005-0000-0000-000040540000}"/>
    <cellStyle name="Normal 160 2 3 2 3 2" xfId="51137" xr:uid="{00000000-0005-0000-0000-000041540000}"/>
    <cellStyle name="Normal 160 2 3 2 3 2 2" xfId="51138" xr:uid="{00000000-0005-0000-0000-000042540000}"/>
    <cellStyle name="Normal 160 2 3 2 3 3" xfId="51139" xr:uid="{00000000-0005-0000-0000-000043540000}"/>
    <cellStyle name="Normal 160 2 3 2 3 4" xfId="51140" xr:uid="{00000000-0005-0000-0000-000044540000}"/>
    <cellStyle name="Normal 160 2 3 2 3 5" xfId="51141" xr:uid="{00000000-0005-0000-0000-000045540000}"/>
    <cellStyle name="Normal 160 2 3 2 4" xfId="51142" xr:uid="{00000000-0005-0000-0000-000046540000}"/>
    <cellStyle name="Normal 160 2 3 2 4 2" xfId="51143" xr:uid="{00000000-0005-0000-0000-000047540000}"/>
    <cellStyle name="Normal 160 2 3 2 5" xfId="51144" xr:uid="{00000000-0005-0000-0000-000048540000}"/>
    <cellStyle name="Normal 160 2 3 2 5 2" xfId="51145" xr:uid="{00000000-0005-0000-0000-000049540000}"/>
    <cellStyle name="Normal 160 2 3 2 6" xfId="51146" xr:uid="{00000000-0005-0000-0000-00004A540000}"/>
    <cellStyle name="Normal 160 2 3 2 7" xfId="51147" xr:uid="{00000000-0005-0000-0000-00004B540000}"/>
    <cellStyle name="Normal 160 2 3 2 8" xfId="51148" xr:uid="{00000000-0005-0000-0000-00004C540000}"/>
    <cellStyle name="Normal 160 2 3 2 9" xfId="51149" xr:uid="{00000000-0005-0000-0000-00004D540000}"/>
    <cellStyle name="Normal 160 2 3 3" xfId="51150" xr:uid="{00000000-0005-0000-0000-00004E540000}"/>
    <cellStyle name="Normal 160 2 3 3 2" xfId="51151" xr:uid="{00000000-0005-0000-0000-00004F540000}"/>
    <cellStyle name="Normal 160 2 3 3 2 2" xfId="51152" xr:uid="{00000000-0005-0000-0000-000050540000}"/>
    <cellStyle name="Normal 160 2 3 3 2 2 2" xfId="51153" xr:uid="{00000000-0005-0000-0000-000051540000}"/>
    <cellStyle name="Normal 160 2 3 3 2 3" xfId="51154" xr:uid="{00000000-0005-0000-0000-000052540000}"/>
    <cellStyle name="Normal 160 2 3 3 2 4" xfId="51155" xr:uid="{00000000-0005-0000-0000-000053540000}"/>
    <cellStyle name="Normal 160 2 3 3 2 5" xfId="51156" xr:uid="{00000000-0005-0000-0000-000054540000}"/>
    <cellStyle name="Normal 160 2 3 3 3" xfId="51157" xr:uid="{00000000-0005-0000-0000-000055540000}"/>
    <cellStyle name="Normal 160 2 3 3 3 2" xfId="51158" xr:uid="{00000000-0005-0000-0000-000056540000}"/>
    <cellStyle name="Normal 160 2 3 3 4" xfId="51159" xr:uid="{00000000-0005-0000-0000-000057540000}"/>
    <cellStyle name="Normal 160 2 3 3 4 2" xfId="51160" xr:uid="{00000000-0005-0000-0000-000058540000}"/>
    <cellStyle name="Normal 160 2 3 3 5" xfId="51161" xr:uid="{00000000-0005-0000-0000-000059540000}"/>
    <cellStyle name="Normal 160 2 3 3 6" xfId="51162" xr:uid="{00000000-0005-0000-0000-00005A540000}"/>
    <cellStyle name="Normal 160 2 3 3 7" xfId="51163" xr:uid="{00000000-0005-0000-0000-00005B540000}"/>
    <cellStyle name="Normal 160 2 3 3 8" xfId="51164" xr:uid="{00000000-0005-0000-0000-00005C540000}"/>
    <cellStyle name="Normal 160 2 3 4" xfId="51165" xr:uid="{00000000-0005-0000-0000-00005D540000}"/>
    <cellStyle name="Normal 160 2 3 4 2" xfId="51166" xr:uid="{00000000-0005-0000-0000-00005E540000}"/>
    <cellStyle name="Normal 160 2 3 4 2 2" xfId="51167" xr:uid="{00000000-0005-0000-0000-00005F540000}"/>
    <cellStyle name="Normal 160 2 3 4 3" xfId="51168" xr:uid="{00000000-0005-0000-0000-000060540000}"/>
    <cellStyle name="Normal 160 2 3 4 3 2" xfId="51169" xr:uid="{00000000-0005-0000-0000-000061540000}"/>
    <cellStyle name="Normal 160 2 3 4 4" xfId="51170" xr:uid="{00000000-0005-0000-0000-000062540000}"/>
    <cellStyle name="Normal 160 2 3 4 5" xfId="51171" xr:uid="{00000000-0005-0000-0000-000063540000}"/>
    <cellStyle name="Normal 160 2 3 4 6" xfId="51172" xr:uid="{00000000-0005-0000-0000-000064540000}"/>
    <cellStyle name="Normal 160 2 3 4 7" xfId="51173" xr:uid="{00000000-0005-0000-0000-000065540000}"/>
    <cellStyle name="Normal 160 2 3 5" xfId="51174" xr:uid="{00000000-0005-0000-0000-000066540000}"/>
    <cellStyle name="Normal 160 2 3 5 2" xfId="51175" xr:uid="{00000000-0005-0000-0000-000067540000}"/>
    <cellStyle name="Normal 160 2 3 5 2 2" xfId="51176" xr:uid="{00000000-0005-0000-0000-000068540000}"/>
    <cellStyle name="Normal 160 2 3 5 3" xfId="51177" xr:uid="{00000000-0005-0000-0000-000069540000}"/>
    <cellStyle name="Normal 160 2 3 5 4" xfId="51178" xr:uid="{00000000-0005-0000-0000-00006A540000}"/>
    <cellStyle name="Normal 160 2 3 5 5" xfId="51179" xr:uid="{00000000-0005-0000-0000-00006B540000}"/>
    <cellStyle name="Normal 160 2 3 6" xfId="51180" xr:uid="{00000000-0005-0000-0000-00006C540000}"/>
    <cellStyle name="Normal 160 2 3 6 2" xfId="51181" xr:uid="{00000000-0005-0000-0000-00006D540000}"/>
    <cellStyle name="Normal 160 2 3 7" xfId="51182" xr:uid="{00000000-0005-0000-0000-00006E540000}"/>
    <cellStyle name="Normal 160 2 3 7 2" xfId="51183" xr:uid="{00000000-0005-0000-0000-00006F540000}"/>
    <cellStyle name="Normal 160 2 3 8" xfId="51184" xr:uid="{00000000-0005-0000-0000-000070540000}"/>
    <cellStyle name="Normal 160 2 3 9" xfId="51185" xr:uid="{00000000-0005-0000-0000-000071540000}"/>
    <cellStyle name="Normal 160 2 4" xfId="51186" xr:uid="{00000000-0005-0000-0000-000072540000}"/>
    <cellStyle name="Normal 160 2 4 2" xfId="51187" xr:uid="{00000000-0005-0000-0000-000073540000}"/>
    <cellStyle name="Normal 160 2 4 2 2" xfId="51188" xr:uid="{00000000-0005-0000-0000-000074540000}"/>
    <cellStyle name="Normal 160 2 4 2 2 2" xfId="51189" xr:uid="{00000000-0005-0000-0000-000075540000}"/>
    <cellStyle name="Normal 160 2 4 2 3" xfId="51190" xr:uid="{00000000-0005-0000-0000-000076540000}"/>
    <cellStyle name="Normal 160 2 4 2 3 2" xfId="51191" xr:uid="{00000000-0005-0000-0000-000077540000}"/>
    <cellStyle name="Normal 160 2 4 2 4" xfId="51192" xr:uid="{00000000-0005-0000-0000-000078540000}"/>
    <cellStyle name="Normal 160 2 4 2 5" xfId="51193" xr:uid="{00000000-0005-0000-0000-000079540000}"/>
    <cellStyle name="Normal 160 2 4 2 6" xfId="51194" xr:uid="{00000000-0005-0000-0000-00007A540000}"/>
    <cellStyle name="Normal 160 2 4 2 7" xfId="51195" xr:uid="{00000000-0005-0000-0000-00007B540000}"/>
    <cellStyle name="Normal 160 2 4 3" xfId="51196" xr:uid="{00000000-0005-0000-0000-00007C540000}"/>
    <cellStyle name="Normal 160 2 4 3 2" xfId="51197" xr:uid="{00000000-0005-0000-0000-00007D540000}"/>
    <cellStyle name="Normal 160 2 4 3 2 2" xfId="51198" xr:uid="{00000000-0005-0000-0000-00007E540000}"/>
    <cellStyle name="Normal 160 2 4 3 3" xfId="51199" xr:uid="{00000000-0005-0000-0000-00007F540000}"/>
    <cellStyle name="Normal 160 2 4 3 4" xfId="51200" xr:uid="{00000000-0005-0000-0000-000080540000}"/>
    <cellStyle name="Normal 160 2 4 3 5" xfId="51201" xr:uid="{00000000-0005-0000-0000-000081540000}"/>
    <cellStyle name="Normal 160 2 4 4" xfId="51202" xr:uid="{00000000-0005-0000-0000-000082540000}"/>
    <cellStyle name="Normal 160 2 4 4 2" xfId="51203" xr:uid="{00000000-0005-0000-0000-000083540000}"/>
    <cellStyle name="Normal 160 2 4 5" xfId="51204" xr:uid="{00000000-0005-0000-0000-000084540000}"/>
    <cellStyle name="Normal 160 2 4 5 2" xfId="51205" xr:uid="{00000000-0005-0000-0000-000085540000}"/>
    <cellStyle name="Normal 160 2 4 6" xfId="51206" xr:uid="{00000000-0005-0000-0000-000086540000}"/>
    <cellStyle name="Normal 160 2 4 7" xfId="51207" xr:uid="{00000000-0005-0000-0000-000087540000}"/>
    <cellStyle name="Normal 160 2 4 8" xfId="51208" xr:uid="{00000000-0005-0000-0000-000088540000}"/>
    <cellStyle name="Normal 160 2 4 9" xfId="51209" xr:uid="{00000000-0005-0000-0000-000089540000}"/>
    <cellStyle name="Normal 160 2 5" xfId="51210" xr:uid="{00000000-0005-0000-0000-00008A540000}"/>
    <cellStyle name="Normal 160 2 5 2" xfId="51211" xr:uid="{00000000-0005-0000-0000-00008B540000}"/>
    <cellStyle name="Normal 160 2 5 2 2" xfId="51212" xr:uid="{00000000-0005-0000-0000-00008C540000}"/>
    <cellStyle name="Normal 160 2 5 2 2 2" xfId="51213" xr:uid="{00000000-0005-0000-0000-00008D540000}"/>
    <cellStyle name="Normal 160 2 5 2 3" xfId="51214" xr:uid="{00000000-0005-0000-0000-00008E540000}"/>
    <cellStyle name="Normal 160 2 5 2 3 2" xfId="51215" xr:uid="{00000000-0005-0000-0000-00008F540000}"/>
    <cellStyle name="Normal 160 2 5 2 4" xfId="51216" xr:uid="{00000000-0005-0000-0000-000090540000}"/>
    <cellStyle name="Normal 160 2 5 2 5" xfId="51217" xr:uid="{00000000-0005-0000-0000-000091540000}"/>
    <cellStyle name="Normal 160 2 5 2 6" xfId="51218" xr:uid="{00000000-0005-0000-0000-000092540000}"/>
    <cellStyle name="Normal 160 2 5 2 7" xfId="51219" xr:uid="{00000000-0005-0000-0000-000093540000}"/>
    <cellStyle name="Normal 160 2 5 3" xfId="51220" xr:uid="{00000000-0005-0000-0000-000094540000}"/>
    <cellStyle name="Normal 160 2 5 3 2" xfId="51221" xr:uid="{00000000-0005-0000-0000-000095540000}"/>
    <cellStyle name="Normal 160 2 5 3 2 2" xfId="51222" xr:uid="{00000000-0005-0000-0000-000096540000}"/>
    <cellStyle name="Normal 160 2 5 3 3" xfId="51223" xr:uid="{00000000-0005-0000-0000-000097540000}"/>
    <cellStyle name="Normal 160 2 5 3 4" xfId="51224" xr:uid="{00000000-0005-0000-0000-000098540000}"/>
    <cellStyle name="Normal 160 2 5 3 5" xfId="51225" xr:uid="{00000000-0005-0000-0000-000099540000}"/>
    <cellStyle name="Normal 160 2 5 4" xfId="51226" xr:uid="{00000000-0005-0000-0000-00009A540000}"/>
    <cellStyle name="Normal 160 2 5 4 2" xfId="51227" xr:uid="{00000000-0005-0000-0000-00009B540000}"/>
    <cellStyle name="Normal 160 2 5 5" xfId="51228" xr:uid="{00000000-0005-0000-0000-00009C540000}"/>
    <cellStyle name="Normal 160 2 5 5 2" xfId="51229" xr:uid="{00000000-0005-0000-0000-00009D540000}"/>
    <cellStyle name="Normal 160 2 5 6" xfId="51230" xr:uid="{00000000-0005-0000-0000-00009E540000}"/>
    <cellStyle name="Normal 160 2 5 7" xfId="51231" xr:uid="{00000000-0005-0000-0000-00009F540000}"/>
    <cellStyle name="Normal 160 2 5 8" xfId="51232" xr:uid="{00000000-0005-0000-0000-0000A0540000}"/>
    <cellStyle name="Normal 160 2 5 9" xfId="51233" xr:uid="{00000000-0005-0000-0000-0000A1540000}"/>
    <cellStyle name="Normal 160 2 6" xfId="51234" xr:uid="{00000000-0005-0000-0000-0000A2540000}"/>
    <cellStyle name="Normal 160 2 6 2" xfId="51235" xr:uid="{00000000-0005-0000-0000-0000A3540000}"/>
    <cellStyle name="Normal 160 2 6 2 2" xfId="51236" xr:uid="{00000000-0005-0000-0000-0000A4540000}"/>
    <cellStyle name="Normal 160 2 6 2 2 2" xfId="51237" xr:uid="{00000000-0005-0000-0000-0000A5540000}"/>
    <cellStyle name="Normal 160 2 6 2 3" xfId="51238" xr:uid="{00000000-0005-0000-0000-0000A6540000}"/>
    <cellStyle name="Normal 160 2 6 2 3 2" xfId="51239" xr:uid="{00000000-0005-0000-0000-0000A7540000}"/>
    <cellStyle name="Normal 160 2 6 2 4" xfId="51240" xr:uid="{00000000-0005-0000-0000-0000A8540000}"/>
    <cellStyle name="Normal 160 2 6 2 5" xfId="51241" xr:uid="{00000000-0005-0000-0000-0000A9540000}"/>
    <cellStyle name="Normal 160 2 6 2 6" xfId="51242" xr:uid="{00000000-0005-0000-0000-0000AA540000}"/>
    <cellStyle name="Normal 160 2 6 2 7" xfId="51243" xr:uid="{00000000-0005-0000-0000-0000AB540000}"/>
    <cellStyle name="Normal 160 2 6 3" xfId="51244" xr:uid="{00000000-0005-0000-0000-0000AC540000}"/>
    <cellStyle name="Normal 160 2 6 3 2" xfId="51245" xr:uid="{00000000-0005-0000-0000-0000AD540000}"/>
    <cellStyle name="Normal 160 2 6 3 2 2" xfId="51246" xr:uid="{00000000-0005-0000-0000-0000AE540000}"/>
    <cellStyle name="Normal 160 2 6 3 3" xfId="51247" xr:uid="{00000000-0005-0000-0000-0000AF540000}"/>
    <cellStyle name="Normal 160 2 6 3 4" xfId="51248" xr:uid="{00000000-0005-0000-0000-0000B0540000}"/>
    <cellStyle name="Normal 160 2 6 3 5" xfId="51249" xr:uid="{00000000-0005-0000-0000-0000B1540000}"/>
    <cellStyle name="Normal 160 2 6 4" xfId="51250" xr:uid="{00000000-0005-0000-0000-0000B2540000}"/>
    <cellStyle name="Normal 160 2 6 4 2" xfId="51251" xr:uid="{00000000-0005-0000-0000-0000B3540000}"/>
    <cellStyle name="Normal 160 2 6 5" xfId="51252" xr:uid="{00000000-0005-0000-0000-0000B4540000}"/>
    <cellStyle name="Normal 160 2 6 5 2" xfId="51253" xr:uid="{00000000-0005-0000-0000-0000B5540000}"/>
    <cellStyle name="Normal 160 2 6 6" xfId="51254" xr:uid="{00000000-0005-0000-0000-0000B6540000}"/>
    <cellStyle name="Normal 160 2 6 7" xfId="51255" xr:uid="{00000000-0005-0000-0000-0000B7540000}"/>
    <cellStyle name="Normal 160 2 6 8" xfId="51256" xr:uid="{00000000-0005-0000-0000-0000B8540000}"/>
    <cellStyle name="Normal 160 2 6 9" xfId="51257" xr:uid="{00000000-0005-0000-0000-0000B9540000}"/>
    <cellStyle name="Normal 160 2 7" xfId="51258" xr:uid="{00000000-0005-0000-0000-0000BA540000}"/>
    <cellStyle name="Normal 160 2 7 2" xfId="51259" xr:uid="{00000000-0005-0000-0000-0000BB540000}"/>
    <cellStyle name="Normal 160 2 7 2 2" xfId="51260" xr:uid="{00000000-0005-0000-0000-0000BC540000}"/>
    <cellStyle name="Normal 160 2 7 2 2 2" xfId="51261" xr:uid="{00000000-0005-0000-0000-0000BD540000}"/>
    <cellStyle name="Normal 160 2 7 2 3" xfId="51262" xr:uid="{00000000-0005-0000-0000-0000BE540000}"/>
    <cellStyle name="Normal 160 2 7 2 4" xfId="51263" xr:uid="{00000000-0005-0000-0000-0000BF540000}"/>
    <cellStyle name="Normal 160 2 7 2 5" xfId="51264" xr:uid="{00000000-0005-0000-0000-0000C0540000}"/>
    <cellStyle name="Normal 160 2 7 3" xfId="51265" xr:uid="{00000000-0005-0000-0000-0000C1540000}"/>
    <cellStyle name="Normal 160 2 7 3 2" xfId="51266" xr:uid="{00000000-0005-0000-0000-0000C2540000}"/>
    <cellStyle name="Normal 160 2 7 4" xfId="51267" xr:uid="{00000000-0005-0000-0000-0000C3540000}"/>
    <cellStyle name="Normal 160 2 7 4 2" xfId="51268" xr:uid="{00000000-0005-0000-0000-0000C4540000}"/>
    <cellStyle name="Normal 160 2 7 5" xfId="51269" xr:uid="{00000000-0005-0000-0000-0000C5540000}"/>
    <cellStyle name="Normal 160 2 7 6" xfId="51270" xr:uid="{00000000-0005-0000-0000-0000C6540000}"/>
    <cellStyle name="Normal 160 2 7 7" xfId="51271" xr:uid="{00000000-0005-0000-0000-0000C7540000}"/>
    <cellStyle name="Normal 160 2 7 8" xfId="51272" xr:uid="{00000000-0005-0000-0000-0000C8540000}"/>
    <cellStyle name="Normal 160 2 8" xfId="51273" xr:uid="{00000000-0005-0000-0000-0000C9540000}"/>
    <cellStyle name="Normal 160 2 8 2" xfId="51274" xr:uid="{00000000-0005-0000-0000-0000CA540000}"/>
    <cellStyle name="Normal 160 2 8 2 2" xfId="51275" xr:uid="{00000000-0005-0000-0000-0000CB540000}"/>
    <cellStyle name="Normal 160 2 8 3" xfId="51276" xr:uid="{00000000-0005-0000-0000-0000CC540000}"/>
    <cellStyle name="Normal 160 2 8 3 2" xfId="51277" xr:uid="{00000000-0005-0000-0000-0000CD540000}"/>
    <cellStyle name="Normal 160 2 8 4" xfId="51278" xr:uid="{00000000-0005-0000-0000-0000CE540000}"/>
    <cellStyle name="Normal 160 2 8 5" xfId="51279" xr:uid="{00000000-0005-0000-0000-0000CF540000}"/>
    <cellStyle name="Normal 160 2 8 6" xfId="51280" xr:uid="{00000000-0005-0000-0000-0000D0540000}"/>
    <cellStyle name="Normal 160 2 8 7" xfId="51281" xr:uid="{00000000-0005-0000-0000-0000D1540000}"/>
    <cellStyle name="Normal 160 2 9" xfId="51282" xr:uid="{00000000-0005-0000-0000-0000D2540000}"/>
    <cellStyle name="Normal 160 2 9 2" xfId="51283" xr:uid="{00000000-0005-0000-0000-0000D3540000}"/>
    <cellStyle name="Normal 160 2 9 2 2" xfId="51284" xr:uid="{00000000-0005-0000-0000-0000D4540000}"/>
    <cellStyle name="Normal 160 2 9 3" xfId="51285" xr:uid="{00000000-0005-0000-0000-0000D5540000}"/>
    <cellStyle name="Normal 160 2 9 4" xfId="51286" xr:uid="{00000000-0005-0000-0000-0000D6540000}"/>
    <cellStyle name="Normal 160 2 9 5" xfId="51287" xr:uid="{00000000-0005-0000-0000-0000D7540000}"/>
    <cellStyle name="Normal 160 3" xfId="51288" xr:uid="{00000000-0005-0000-0000-0000D8540000}"/>
    <cellStyle name="Normal 160 4" xfId="51289" xr:uid="{00000000-0005-0000-0000-0000D9540000}"/>
    <cellStyle name="Normal 160 4 2" xfId="51290" xr:uid="{00000000-0005-0000-0000-0000DA540000}"/>
    <cellStyle name="Normal 160 4 2 2" xfId="51291" xr:uid="{00000000-0005-0000-0000-0000DB540000}"/>
    <cellStyle name="Normal 160 4 2 2 2" xfId="51292" xr:uid="{00000000-0005-0000-0000-0000DC540000}"/>
    <cellStyle name="Normal 160 4 2 3" xfId="51293" xr:uid="{00000000-0005-0000-0000-0000DD540000}"/>
    <cellStyle name="Normal 160 4 2 4" xfId="51294" xr:uid="{00000000-0005-0000-0000-0000DE540000}"/>
    <cellStyle name="Normal 160 4 2 5" xfId="51295" xr:uid="{00000000-0005-0000-0000-0000DF540000}"/>
    <cellStyle name="Normal 160 4 3" xfId="51296" xr:uid="{00000000-0005-0000-0000-0000E0540000}"/>
    <cellStyle name="Normal 160 4 3 2" xfId="51297" xr:uid="{00000000-0005-0000-0000-0000E1540000}"/>
    <cellStyle name="Normal 160 4 4" xfId="51298" xr:uid="{00000000-0005-0000-0000-0000E2540000}"/>
    <cellStyle name="Normal 160 4 4 2" xfId="51299" xr:uid="{00000000-0005-0000-0000-0000E3540000}"/>
    <cellStyle name="Normal 160 4 5" xfId="51300" xr:uid="{00000000-0005-0000-0000-0000E4540000}"/>
    <cellStyle name="Normal 160 4 6" xfId="51301" xr:uid="{00000000-0005-0000-0000-0000E5540000}"/>
    <cellStyle name="Normal 160 4 7" xfId="51302" xr:uid="{00000000-0005-0000-0000-0000E6540000}"/>
    <cellStyle name="Normal 160 4 8" xfId="51303" xr:uid="{00000000-0005-0000-0000-0000E7540000}"/>
    <cellStyle name="Normal 160 5" xfId="51304" xr:uid="{00000000-0005-0000-0000-0000E8540000}"/>
    <cellStyle name="Normal 160 5 2" xfId="51305" xr:uid="{00000000-0005-0000-0000-0000E9540000}"/>
    <cellStyle name="Normal 160 5 2 2" xfId="51306" xr:uid="{00000000-0005-0000-0000-0000EA540000}"/>
    <cellStyle name="Normal 160 5 2 2 2" xfId="51307" xr:uid="{00000000-0005-0000-0000-0000EB540000}"/>
    <cellStyle name="Normal 160 5 2 3" xfId="51308" xr:uid="{00000000-0005-0000-0000-0000EC540000}"/>
    <cellStyle name="Normal 160 5 2 4" xfId="51309" xr:uid="{00000000-0005-0000-0000-0000ED540000}"/>
    <cellStyle name="Normal 160 5 2 5" xfId="51310" xr:uid="{00000000-0005-0000-0000-0000EE540000}"/>
    <cellStyle name="Normal 160 5 3" xfId="51311" xr:uid="{00000000-0005-0000-0000-0000EF540000}"/>
    <cellStyle name="Normal 160 5 3 2" xfId="51312" xr:uid="{00000000-0005-0000-0000-0000F0540000}"/>
    <cellStyle name="Normal 160 5 4" xfId="51313" xr:uid="{00000000-0005-0000-0000-0000F1540000}"/>
    <cellStyle name="Normal 160 5 4 2" xfId="51314" xr:uid="{00000000-0005-0000-0000-0000F2540000}"/>
    <cellStyle name="Normal 160 5 5" xfId="51315" xr:uid="{00000000-0005-0000-0000-0000F3540000}"/>
    <cellStyle name="Normal 160 5 6" xfId="51316" xr:uid="{00000000-0005-0000-0000-0000F4540000}"/>
    <cellStyle name="Normal 160 5 7" xfId="51317" xr:uid="{00000000-0005-0000-0000-0000F5540000}"/>
    <cellStyle name="Normal 160 5 8" xfId="51318" xr:uid="{00000000-0005-0000-0000-0000F6540000}"/>
    <cellStyle name="Normal 161" xfId="14774" xr:uid="{00000000-0005-0000-0000-0000F7540000}"/>
    <cellStyle name="Normal 161 2" xfId="51319" xr:uid="{00000000-0005-0000-0000-0000F8540000}"/>
    <cellStyle name="Normal 162" xfId="14775" xr:uid="{00000000-0005-0000-0000-0000F9540000}"/>
    <cellStyle name="Normal 162 2" xfId="51320" xr:uid="{00000000-0005-0000-0000-0000FA540000}"/>
    <cellStyle name="Normal 163" xfId="97" xr:uid="{00000000-0005-0000-0000-0000FB540000}"/>
    <cellStyle name="Normal 163 2" xfId="98" xr:uid="{00000000-0005-0000-0000-0000FC540000}"/>
    <cellStyle name="Normal 163 3" xfId="60472" xr:uid="{00000000-0005-0000-0000-0000FD540000}"/>
    <cellStyle name="Normal 164" xfId="14776" xr:uid="{00000000-0005-0000-0000-0000FE540000}"/>
    <cellStyle name="Normal 164 2" xfId="51321" xr:uid="{00000000-0005-0000-0000-0000FF540000}"/>
    <cellStyle name="Normal 165" xfId="14777" xr:uid="{00000000-0005-0000-0000-000000550000}"/>
    <cellStyle name="Normal 165 2" xfId="51322" xr:uid="{00000000-0005-0000-0000-000001550000}"/>
    <cellStyle name="Normal 166" xfId="14778" xr:uid="{00000000-0005-0000-0000-000002550000}"/>
    <cellStyle name="Normal 166 2" xfId="51323" xr:uid="{00000000-0005-0000-0000-000003550000}"/>
    <cellStyle name="Normal 167" xfId="14779" xr:uid="{00000000-0005-0000-0000-000004550000}"/>
    <cellStyle name="Normal 167 2" xfId="51324" xr:uid="{00000000-0005-0000-0000-000005550000}"/>
    <cellStyle name="Normal 168" xfId="14780" xr:uid="{00000000-0005-0000-0000-000006550000}"/>
    <cellStyle name="Normal 168 2" xfId="51325" xr:uid="{00000000-0005-0000-0000-000007550000}"/>
    <cellStyle name="Normal 169" xfId="14781" xr:uid="{00000000-0005-0000-0000-000008550000}"/>
    <cellStyle name="Normal 169 2" xfId="51326" xr:uid="{00000000-0005-0000-0000-000009550000}"/>
    <cellStyle name="Normal 17" xfId="14782" xr:uid="{00000000-0005-0000-0000-00000A550000}"/>
    <cellStyle name="Normal 17 10" xfId="14783" xr:uid="{00000000-0005-0000-0000-00000B550000}"/>
    <cellStyle name="Normal 17 2" xfId="14784" xr:uid="{00000000-0005-0000-0000-00000C550000}"/>
    <cellStyle name="Normal 17 2 2" xfId="14785" xr:uid="{00000000-0005-0000-0000-00000D550000}"/>
    <cellStyle name="Normal 17 2 2 2" xfId="14786" xr:uid="{00000000-0005-0000-0000-00000E550000}"/>
    <cellStyle name="Normal 17 2 2 2 2" xfId="14787" xr:uid="{00000000-0005-0000-0000-00000F550000}"/>
    <cellStyle name="Normal 17 2 2 2 3" xfId="14788" xr:uid="{00000000-0005-0000-0000-000010550000}"/>
    <cellStyle name="Normal 17 2 2 3" xfId="14789" xr:uid="{00000000-0005-0000-0000-000011550000}"/>
    <cellStyle name="Normal 17 2 2 4" xfId="14790" xr:uid="{00000000-0005-0000-0000-000012550000}"/>
    <cellStyle name="Normal 17 2 3" xfId="14791" xr:uid="{00000000-0005-0000-0000-000013550000}"/>
    <cellStyle name="Normal 17 2 3 2" xfId="14792" xr:uid="{00000000-0005-0000-0000-000014550000}"/>
    <cellStyle name="Normal 17 2 3 3" xfId="14793" xr:uid="{00000000-0005-0000-0000-000015550000}"/>
    <cellStyle name="Normal 17 2 4" xfId="14794" xr:uid="{00000000-0005-0000-0000-000016550000}"/>
    <cellStyle name="Normal 17 2 5" xfId="14795" xr:uid="{00000000-0005-0000-0000-000017550000}"/>
    <cellStyle name="Normal 17 3" xfId="14796" xr:uid="{00000000-0005-0000-0000-000018550000}"/>
    <cellStyle name="Normal 17 3 2" xfId="14797" xr:uid="{00000000-0005-0000-0000-000019550000}"/>
    <cellStyle name="Normal 17 3 2 2" xfId="14798" xr:uid="{00000000-0005-0000-0000-00001A550000}"/>
    <cellStyle name="Normal 17 3 2 3" xfId="14799" xr:uid="{00000000-0005-0000-0000-00001B550000}"/>
    <cellStyle name="Normal 17 3 3" xfId="14800" xr:uid="{00000000-0005-0000-0000-00001C550000}"/>
    <cellStyle name="Normal 17 3 4" xfId="14801" xr:uid="{00000000-0005-0000-0000-00001D550000}"/>
    <cellStyle name="Normal 17 4" xfId="14802" xr:uid="{00000000-0005-0000-0000-00001E550000}"/>
    <cellStyle name="Normal 17 4 2" xfId="14803" xr:uid="{00000000-0005-0000-0000-00001F550000}"/>
    <cellStyle name="Normal 17 4 2 2" xfId="14804" xr:uid="{00000000-0005-0000-0000-000020550000}"/>
    <cellStyle name="Normal 17 4 2 3" xfId="14805" xr:uid="{00000000-0005-0000-0000-000021550000}"/>
    <cellStyle name="Normal 17 4 3" xfId="14806" xr:uid="{00000000-0005-0000-0000-000022550000}"/>
    <cellStyle name="Normal 17 4 4" xfId="14807" xr:uid="{00000000-0005-0000-0000-000023550000}"/>
    <cellStyle name="Normal 17 5" xfId="14808" xr:uid="{00000000-0005-0000-0000-000024550000}"/>
    <cellStyle name="Normal 17 5 2" xfId="14809" xr:uid="{00000000-0005-0000-0000-000025550000}"/>
    <cellStyle name="Normal 17 5 2 2" xfId="51327" xr:uid="{00000000-0005-0000-0000-000026550000}"/>
    <cellStyle name="Normal 17 5 3" xfId="14810" xr:uid="{00000000-0005-0000-0000-000027550000}"/>
    <cellStyle name="Normal 17 6" xfId="14811" xr:uid="{00000000-0005-0000-0000-000028550000}"/>
    <cellStyle name="Normal 17 6 2" xfId="14812" xr:uid="{00000000-0005-0000-0000-000029550000}"/>
    <cellStyle name="Normal 17 6 3" xfId="14813" xr:uid="{00000000-0005-0000-0000-00002A550000}"/>
    <cellStyle name="Normal 17 7" xfId="14814" xr:uid="{00000000-0005-0000-0000-00002B550000}"/>
    <cellStyle name="Normal 17 7 2" xfId="14815" xr:uid="{00000000-0005-0000-0000-00002C550000}"/>
    <cellStyle name="Normal 17 7 3" xfId="14816" xr:uid="{00000000-0005-0000-0000-00002D550000}"/>
    <cellStyle name="Normal 17 8" xfId="14817" xr:uid="{00000000-0005-0000-0000-00002E550000}"/>
    <cellStyle name="Normal 17 9" xfId="14818" xr:uid="{00000000-0005-0000-0000-00002F550000}"/>
    <cellStyle name="Normal 170" xfId="14819" xr:uid="{00000000-0005-0000-0000-000030550000}"/>
    <cellStyle name="Normal 170 2" xfId="51328" xr:uid="{00000000-0005-0000-0000-000031550000}"/>
    <cellStyle name="Normal 171" xfId="14820" xr:uid="{00000000-0005-0000-0000-000032550000}"/>
    <cellStyle name="Normal 171 2" xfId="51329" xr:uid="{00000000-0005-0000-0000-000033550000}"/>
    <cellStyle name="Normal 172" xfId="14821" xr:uid="{00000000-0005-0000-0000-000034550000}"/>
    <cellStyle name="Normal 173" xfId="14822" xr:uid="{00000000-0005-0000-0000-000035550000}"/>
    <cellStyle name="Normal 174" xfId="14823" xr:uid="{00000000-0005-0000-0000-000036550000}"/>
    <cellStyle name="Normal 175" xfId="14824" xr:uid="{00000000-0005-0000-0000-000037550000}"/>
    <cellStyle name="Normal 176" xfId="14825" xr:uid="{00000000-0005-0000-0000-000038550000}"/>
    <cellStyle name="Normal 177" xfId="14826" xr:uid="{00000000-0005-0000-0000-000039550000}"/>
    <cellStyle name="Normal 178" xfId="44341" xr:uid="{00000000-0005-0000-0000-00003A550000}"/>
    <cellStyle name="Normal 179" xfId="44345" xr:uid="{00000000-0005-0000-0000-00003B550000}"/>
    <cellStyle name="Normal 18" xfId="14827" xr:uid="{00000000-0005-0000-0000-00003C550000}"/>
    <cellStyle name="Normal 18 10" xfId="14828" xr:uid="{00000000-0005-0000-0000-00003D550000}"/>
    <cellStyle name="Normal 18 2" xfId="14829" xr:uid="{00000000-0005-0000-0000-00003E550000}"/>
    <cellStyle name="Normal 18 2 2" xfId="14830" xr:uid="{00000000-0005-0000-0000-00003F550000}"/>
    <cellStyle name="Normal 18 2 2 2" xfId="14831" xr:uid="{00000000-0005-0000-0000-000040550000}"/>
    <cellStyle name="Normal 18 2 2 2 2" xfId="14832" xr:uid="{00000000-0005-0000-0000-000041550000}"/>
    <cellStyle name="Normal 18 2 2 2 3" xfId="14833" xr:uid="{00000000-0005-0000-0000-000042550000}"/>
    <cellStyle name="Normal 18 2 2 3" xfId="14834" xr:uid="{00000000-0005-0000-0000-000043550000}"/>
    <cellStyle name="Normal 18 2 2 4" xfId="14835" xr:uid="{00000000-0005-0000-0000-000044550000}"/>
    <cellStyle name="Normal 18 2 3" xfId="14836" xr:uid="{00000000-0005-0000-0000-000045550000}"/>
    <cellStyle name="Normal 18 2 3 2" xfId="14837" xr:uid="{00000000-0005-0000-0000-000046550000}"/>
    <cellStyle name="Normal 18 2 3 3" xfId="14838" xr:uid="{00000000-0005-0000-0000-000047550000}"/>
    <cellStyle name="Normal 18 2 4" xfId="14839" xr:uid="{00000000-0005-0000-0000-000048550000}"/>
    <cellStyle name="Normal 18 2 5" xfId="14840" xr:uid="{00000000-0005-0000-0000-000049550000}"/>
    <cellStyle name="Normal 18 3" xfId="14841" xr:uid="{00000000-0005-0000-0000-00004A550000}"/>
    <cellStyle name="Normal 18 3 2" xfId="14842" xr:uid="{00000000-0005-0000-0000-00004B550000}"/>
    <cellStyle name="Normal 18 3 2 2" xfId="14843" xr:uid="{00000000-0005-0000-0000-00004C550000}"/>
    <cellStyle name="Normal 18 3 2 3" xfId="14844" xr:uid="{00000000-0005-0000-0000-00004D550000}"/>
    <cellStyle name="Normal 18 3 3" xfId="14845" xr:uid="{00000000-0005-0000-0000-00004E550000}"/>
    <cellStyle name="Normal 18 3 4" xfId="14846" xr:uid="{00000000-0005-0000-0000-00004F550000}"/>
    <cellStyle name="Normal 18 4" xfId="14847" xr:uid="{00000000-0005-0000-0000-000050550000}"/>
    <cellStyle name="Normal 18 4 2" xfId="14848" xr:uid="{00000000-0005-0000-0000-000051550000}"/>
    <cellStyle name="Normal 18 4 2 2" xfId="14849" xr:uid="{00000000-0005-0000-0000-000052550000}"/>
    <cellStyle name="Normal 18 4 2 3" xfId="14850" xr:uid="{00000000-0005-0000-0000-000053550000}"/>
    <cellStyle name="Normal 18 4 3" xfId="14851" xr:uid="{00000000-0005-0000-0000-000054550000}"/>
    <cellStyle name="Normal 18 4 4" xfId="14852" xr:uid="{00000000-0005-0000-0000-000055550000}"/>
    <cellStyle name="Normal 18 5" xfId="14853" xr:uid="{00000000-0005-0000-0000-000056550000}"/>
    <cellStyle name="Normal 18 5 2" xfId="14854" xr:uid="{00000000-0005-0000-0000-000057550000}"/>
    <cellStyle name="Normal 18 5 2 2" xfId="51330" xr:uid="{00000000-0005-0000-0000-000058550000}"/>
    <cellStyle name="Normal 18 5 3" xfId="14855" xr:uid="{00000000-0005-0000-0000-000059550000}"/>
    <cellStyle name="Normal 18 6" xfId="14856" xr:uid="{00000000-0005-0000-0000-00005A550000}"/>
    <cellStyle name="Normal 18 6 2" xfId="14857" xr:uid="{00000000-0005-0000-0000-00005B550000}"/>
    <cellStyle name="Normal 18 6 3" xfId="14858" xr:uid="{00000000-0005-0000-0000-00005C550000}"/>
    <cellStyle name="Normal 18 7" xfId="14859" xr:uid="{00000000-0005-0000-0000-00005D550000}"/>
    <cellStyle name="Normal 18 7 2" xfId="14860" xr:uid="{00000000-0005-0000-0000-00005E550000}"/>
    <cellStyle name="Normal 18 7 3" xfId="14861" xr:uid="{00000000-0005-0000-0000-00005F550000}"/>
    <cellStyle name="Normal 18 8" xfId="14862" xr:uid="{00000000-0005-0000-0000-000060550000}"/>
    <cellStyle name="Normal 18 9" xfId="14863" xr:uid="{00000000-0005-0000-0000-000061550000}"/>
    <cellStyle name="Normal 180" xfId="44380" xr:uid="{00000000-0005-0000-0000-000062550000}"/>
    <cellStyle name="Normal 181" xfId="51331" xr:uid="{00000000-0005-0000-0000-000063550000}"/>
    <cellStyle name="Normal 182" xfId="51332" xr:uid="{00000000-0005-0000-0000-000064550000}"/>
    <cellStyle name="Normal 183" xfId="51333" xr:uid="{00000000-0005-0000-0000-000065550000}"/>
    <cellStyle name="Normal 184" xfId="51334" xr:uid="{00000000-0005-0000-0000-000066550000}"/>
    <cellStyle name="Normal 185" xfId="51335" xr:uid="{00000000-0005-0000-0000-000067550000}"/>
    <cellStyle name="Normal 186" xfId="51336" xr:uid="{00000000-0005-0000-0000-000068550000}"/>
    <cellStyle name="Normal 187" xfId="51337" xr:uid="{00000000-0005-0000-0000-000069550000}"/>
    <cellStyle name="Normal 188" xfId="51338" xr:uid="{00000000-0005-0000-0000-00006A550000}"/>
    <cellStyle name="Normal 189" xfId="51339" xr:uid="{00000000-0005-0000-0000-00006B550000}"/>
    <cellStyle name="Normal 19" xfId="14864" xr:uid="{00000000-0005-0000-0000-00006C550000}"/>
    <cellStyle name="Normal 19 10" xfId="14865" xr:uid="{00000000-0005-0000-0000-00006D550000}"/>
    <cellStyle name="Normal 19 2" xfId="14866" xr:uid="{00000000-0005-0000-0000-00006E550000}"/>
    <cellStyle name="Normal 19 2 2" xfId="14867" xr:uid="{00000000-0005-0000-0000-00006F550000}"/>
    <cellStyle name="Normal 19 2 2 2" xfId="14868" xr:uid="{00000000-0005-0000-0000-000070550000}"/>
    <cellStyle name="Normal 19 2 2 2 2" xfId="14869" xr:uid="{00000000-0005-0000-0000-000071550000}"/>
    <cellStyle name="Normal 19 2 2 2 3" xfId="14870" xr:uid="{00000000-0005-0000-0000-000072550000}"/>
    <cellStyle name="Normal 19 2 2 3" xfId="14871" xr:uid="{00000000-0005-0000-0000-000073550000}"/>
    <cellStyle name="Normal 19 2 2 4" xfId="14872" xr:uid="{00000000-0005-0000-0000-000074550000}"/>
    <cellStyle name="Normal 19 2 3" xfId="14873" xr:uid="{00000000-0005-0000-0000-000075550000}"/>
    <cellStyle name="Normal 19 2 3 2" xfId="14874" xr:uid="{00000000-0005-0000-0000-000076550000}"/>
    <cellStyle name="Normal 19 2 3 3" xfId="14875" xr:uid="{00000000-0005-0000-0000-000077550000}"/>
    <cellStyle name="Normal 19 2 4" xfId="14876" xr:uid="{00000000-0005-0000-0000-000078550000}"/>
    <cellStyle name="Normal 19 2 5" xfId="14877" xr:uid="{00000000-0005-0000-0000-000079550000}"/>
    <cellStyle name="Normal 19 3" xfId="14878" xr:uid="{00000000-0005-0000-0000-00007A550000}"/>
    <cellStyle name="Normal 19 3 2" xfId="14879" xr:uid="{00000000-0005-0000-0000-00007B550000}"/>
    <cellStyle name="Normal 19 3 2 2" xfId="14880" xr:uid="{00000000-0005-0000-0000-00007C550000}"/>
    <cellStyle name="Normal 19 3 2 3" xfId="14881" xr:uid="{00000000-0005-0000-0000-00007D550000}"/>
    <cellStyle name="Normal 19 3 3" xfId="14882" xr:uid="{00000000-0005-0000-0000-00007E550000}"/>
    <cellStyle name="Normal 19 3 4" xfId="14883" xr:uid="{00000000-0005-0000-0000-00007F550000}"/>
    <cellStyle name="Normal 19 4" xfId="14884" xr:uid="{00000000-0005-0000-0000-000080550000}"/>
    <cellStyle name="Normal 19 4 2" xfId="14885" xr:uid="{00000000-0005-0000-0000-000081550000}"/>
    <cellStyle name="Normal 19 4 2 2" xfId="14886" xr:uid="{00000000-0005-0000-0000-000082550000}"/>
    <cellStyle name="Normal 19 4 2 3" xfId="14887" xr:uid="{00000000-0005-0000-0000-000083550000}"/>
    <cellStyle name="Normal 19 4 3" xfId="14888" xr:uid="{00000000-0005-0000-0000-000084550000}"/>
    <cellStyle name="Normal 19 4 4" xfId="14889" xr:uid="{00000000-0005-0000-0000-000085550000}"/>
    <cellStyle name="Normal 19 5" xfId="14890" xr:uid="{00000000-0005-0000-0000-000086550000}"/>
    <cellStyle name="Normal 19 5 2" xfId="14891" xr:uid="{00000000-0005-0000-0000-000087550000}"/>
    <cellStyle name="Normal 19 5 3" xfId="14892" xr:uid="{00000000-0005-0000-0000-000088550000}"/>
    <cellStyle name="Normal 19 6" xfId="14893" xr:uid="{00000000-0005-0000-0000-000089550000}"/>
    <cellStyle name="Normal 19 6 2" xfId="14894" xr:uid="{00000000-0005-0000-0000-00008A550000}"/>
    <cellStyle name="Normal 19 6 3" xfId="14895" xr:uid="{00000000-0005-0000-0000-00008B550000}"/>
    <cellStyle name="Normal 19 7" xfId="14896" xr:uid="{00000000-0005-0000-0000-00008C550000}"/>
    <cellStyle name="Normal 19 7 2" xfId="14897" xr:uid="{00000000-0005-0000-0000-00008D550000}"/>
    <cellStyle name="Normal 19 7 3" xfId="14898" xr:uid="{00000000-0005-0000-0000-00008E550000}"/>
    <cellStyle name="Normal 19 8" xfId="14899" xr:uid="{00000000-0005-0000-0000-00008F550000}"/>
    <cellStyle name="Normal 19 9" xfId="14900" xr:uid="{00000000-0005-0000-0000-000090550000}"/>
    <cellStyle name="Normal 190" xfId="51340" xr:uid="{00000000-0005-0000-0000-000091550000}"/>
    <cellStyle name="Normal 190 2" xfId="51341" xr:uid="{00000000-0005-0000-0000-000092550000}"/>
    <cellStyle name="Normal 191" xfId="51342" xr:uid="{00000000-0005-0000-0000-000093550000}"/>
    <cellStyle name="Normal 192" xfId="51343" xr:uid="{00000000-0005-0000-0000-000094550000}"/>
    <cellStyle name="Normal 193" xfId="51344" xr:uid="{00000000-0005-0000-0000-000095550000}"/>
    <cellStyle name="Normal 194" xfId="60519" xr:uid="{00000000-0005-0000-0000-000096550000}"/>
    <cellStyle name="Normal 195" xfId="60520" xr:uid="{00000000-0005-0000-0000-000097550000}"/>
    <cellStyle name="Normal 196" xfId="60521" xr:uid="{00000000-0005-0000-0000-000098550000}"/>
    <cellStyle name="Normal 197" xfId="60522" xr:uid="{00000000-0005-0000-0000-000099550000}"/>
    <cellStyle name="Normal 198" xfId="60523" xr:uid="{00000000-0005-0000-0000-00009A550000}"/>
    <cellStyle name="Normal 199" xfId="60524" xr:uid="{00000000-0005-0000-0000-00009B550000}"/>
    <cellStyle name="Normal 2" xfId="99" xr:uid="{00000000-0005-0000-0000-00009C550000}"/>
    <cellStyle name="Normal 2 10" xfId="14901" xr:uid="{00000000-0005-0000-0000-00009D550000}"/>
    <cellStyle name="Normal 2 10 2" xfId="14902" xr:uid="{00000000-0005-0000-0000-00009E550000}"/>
    <cellStyle name="Normal 2 10 2 2" xfId="14903" xr:uid="{00000000-0005-0000-0000-00009F550000}"/>
    <cellStyle name="Normal 2 10 2 2 2" xfId="14904" xr:uid="{00000000-0005-0000-0000-0000A0550000}"/>
    <cellStyle name="Normal 2 10 2 2 3" xfId="14905" xr:uid="{00000000-0005-0000-0000-0000A1550000}"/>
    <cellStyle name="Normal 2 10 2 3" xfId="14906" xr:uid="{00000000-0005-0000-0000-0000A2550000}"/>
    <cellStyle name="Normal 2 10 2 3 2" xfId="14907" xr:uid="{00000000-0005-0000-0000-0000A3550000}"/>
    <cellStyle name="Normal 2 10 2 3 3" xfId="14908" xr:uid="{00000000-0005-0000-0000-0000A4550000}"/>
    <cellStyle name="Normal 2 10 2 4" xfId="14909" xr:uid="{00000000-0005-0000-0000-0000A5550000}"/>
    <cellStyle name="Normal 2 10 2 5" xfId="14910" xr:uid="{00000000-0005-0000-0000-0000A6550000}"/>
    <cellStyle name="Normal 2 10 2 6" xfId="14911" xr:uid="{00000000-0005-0000-0000-0000A7550000}"/>
    <cellStyle name="Normal 2 10 3" xfId="14912" xr:uid="{00000000-0005-0000-0000-0000A8550000}"/>
    <cellStyle name="Normal 2 10 3 2" xfId="14913" xr:uid="{00000000-0005-0000-0000-0000A9550000}"/>
    <cellStyle name="Normal 2 10 3 2 2" xfId="14914" xr:uid="{00000000-0005-0000-0000-0000AA550000}"/>
    <cellStyle name="Normal 2 10 3 2 2 2" xfId="14915" xr:uid="{00000000-0005-0000-0000-0000AB550000}"/>
    <cellStyle name="Normal 2 10 3 2 2 3" xfId="14916" xr:uid="{00000000-0005-0000-0000-0000AC550000}"/>
    <cellStyle name="Normal 2 10 3 2 3" xfId="14917" xr:uid="{00000000-0005-0000-0000-0000AD550000}"/>
    <cellStyle name="Normal 2 10 3 2 4" xfId="14918" xr:uid="{00000000-0005-0000-0000-0000AE550000}"/>
    <cellStyle name="Normal 2 10 3 2 5" xfId="14919" xr:uid="{00000000-0005-0000-0000-0000AF550000}"/>
    <cellStyle name="Normal 2 10 3 3" xfId="14920" xr:uid="{00000000-0005-0000-0000-0000B0550000}"/>
    <cellStyle name="Normal 2 10 3 3 2" xfId="14921" xr:uid="{00000000-0005-0000-0000-0000B1550000}"/>
    <cellStyle name="Normal 2 10 3 3 3" xfId="14922" xr:uid="{00000000-0005-0000-0000-0000B2550000}"/>
    <cellStyle name="Normal 2 10 3 4" xfId="14923" xr:uid="{00000000-0005-0000-0000-0000B3550000}"/>
    <cellStyle name="Normal 2 10 3 5" xfId="14924" xr:uid="{00000000-0005-0000-0000-0000B4550000}"/>
    <cellStyle name="Normal 2 10 3 6" xfId="14925" xr:uid="{00000000-0005-0000-0000-0000B5550000}"/>
    <cellStyle name="Normal 2 10 4" xfId="14926" xr:uid="{00000000-0005-0000-0000-0000B6550000}"/>
    <cellStyle name="Normal 2 10 4 2" xfId="14927" xr:uid="{00000000-0005-0000-0000-0000B7550000}"/>
    <cellStyle name="Normal 2 10 4 2 2" xfId="14928" xr:uid="{00000000-0005-0000-0000-0000B8550000}"/>
    <cellStyle name="Normal 2 10 4 2 3" xfId="14929" xr:uid="{00000000-0005-0000-0000-0000B9550000}"/>
    <cellStyle name="Normal 2 10 4 3" xfId="14930" xr:uid="{00000000-0005-0000-0000-0000BA550000}"/>
    <cellStyle name="Normal 2 10 4 4" xfId="14931" xr:uid="{00000000-0005-0000-0000-0000BB550000}"/>
    <cellStyle name="Normal 2 10 4 5" xfId="14932" xr:uid="{00000000-0005-0000-0000-0000BC550000}"/>
    <cellStyle name="Normal 2 10 5" xfId="14933" xr:uid="{00000000-0005-0000-0000-0000BD550000}"/>
    <cellStyle name="Normal 2 10 5 2" xfId="14934" xr:uid="{00000000-0005-0000-0000-0000BE550000}"/>
    <cellStyle name="Normal 2 10 5 3" xfId="14935" xr:uid="{00000000-0005-0000-0000-0000BF550000}"/>
    <cellStyle name="Normal 2 10 6" xfId="14936" xr:uid="{00000000-0005-0000-0000-0000C0550000}"/>
    <cellStyle name="Normal 2 10 7" xfId="14937" xr:uid="{00000000-0005-0000-0000-0000C1550000}"/>
    <cellStyle name="Normal 2 10 8" xfId="14938" xr:uid="{00000000-0005-0000-0000-0000C2550000}"/>
    <cellStyle name="Normal 2 11" xfId="14939" xr:uid="{00000000-0005-0000-0000-0000C3550000}"/>
    <cellStyle name="Normal 2 11 2" xfId="14940" xr:uid="{00000000-0005-0000-0000-0000C4550000}"/>
    <cellStyle name="Normal 2 11 2 2" xfId="14941" xr:uid="{00000000-0005-0000-0000-0000C5550000}"/>
    <cellStyle name="Normal 2 11 2 3" xfId="14942" xr:uid="{00000000-0005-0000-0000-0000C6550000}"/>
    <cellStyle name="Normal 2 11 3" xfId="14943" xr:uid="{00000000-0005-0000-0000-0000C7550000}"/>
    <cellStyle name="Normal 2 11 3 2" xfId="14944" xr:uid="{00000000-0005-0000-0000-0000C8550000}"/>
    <cellStyle name="Normal 2 11 3 3" xfId="14945" xr:uid="{00000000-0005-0000-0000-0000C9550000}"/>
    <cellStyle name="Normal 2 11 4" xfId="14946" xr:uid="{00000000-0005-0000-0000-0000CA550000}"/>
    <cellStyle name="Normal 2 11 5" xfId="14947" xr:uid="{00000000-0005-0000-0000-0000CB550000}"/>
    <cellStyle name="Normal 2 11 6" xfId="14948" xr:uid="{00000000-0005-0000-0000-0000CC550000}"/>
    <cellStyle name="Normal 2 12" xfId="14949" xr:uid="{00000000-0005-0000-0000-0000CD550000}"/>
    <cellStyle name="Normal 2 12 2" xfId="14950" xr:uid="{00000000-0005-0000-0000-0000CE550000}"/>
    <cellStyle name="Normal 2 12 2 2" xfId="14951" xr:uid="{00000000-0005-0000-0000-0000CF550000}"/>
    <cellStyle name="Normal 2 12 2 2 2" xfId="14952" xr:uid="{00000000-0005-0000-0000-0000D0550000}"/>
    <cellStyle name="Normal 2 12 2 2 3" xfId="14953" xr:uid="{00000000-0005-0000-0000-0000D1550000}"/>
    <cellStyle name="Normal 2 12 2 3" xfId="14954" xr:uid="{00000000-0005-0000-0000-0000D2550000}"/>
    <cellStyle name="Normal 2 12 2 4" xfId="14955" xr:uid="{00000000-0005-0000-0000-0000D3550000}"/>
    <cellStyle name="Normal 2 12 3" xfId="14956" xr:uid="{00000000-0005-0000-0000-0000D4550000}"/>
    <cellStyle name="Normal 2 12 3 2" xfId="14957" xr:uid="{00000000-0005-0000-0000-0000D5550000}"/>
    <cellStyle name="Normal 2 12 3 3" xfId="14958" xr:uid="{00000000-0005-0000-0000-0000D6550000}"/>
    <cellStyle name="Normal 2 12 4" xfId="14959" xr:uid="{00000000-0005-0000-0000-0000D7550000}"/>
    <cellStyle name="Normal 2 12 5" xfId="14960" xr:uid="{00000000-0005-0000-0000-0000D8550000}"/>
    <cellStyle name="Normal 2 12_County Purchase SB-04-2011 - System Change Requests for Contact Center and PACE" xfId="51345" xr:uid="{00000000-0005-0000-0000-0000D9550000}"/>
    <cellStyle name="Normal 2 13" xfId="14961" xr:uid="{00000000-0005-0000-0000-0000DA550000}"/>
    <cellStyle name="Normal 2 13 2" xfId="14962" xr:uid="{00000000-0005-0000-0000-0000DB550000}"/>
    <cellStyle name="Normal 2 13 2 2" xfId="51346" xr:uid="{00000000-0005-0000-0000-0000DC550000}"/>
    <cellStyle name="Normal 2 13 3" xfId="14963" xr:uid="{00000000-0005-0000-0000-0000DD550000}"/>
    <cellStyle name="Normal 2 14" xfId="14964" xr:uid="{00000000-0005-0000-0000-0000DE550000}"/>
    <cellStyle name="Normal 2 14 2" xfId="14965" xr:uid="{00000000-0005-0000-0000-0000DF550000}"/>
    <cellStyle name="Normal 2 14 3" xfId="14966" xr:uid="{00000000-0005-0000-0000-0000E0550000}"/>
    <cellStyle name="Normal 2 15" xfId="14967" xr:uid="{00000000-0005-0000-0000-0000E1550000}"/>
    <cellStyle name="Normal 2 15 2" xfId="14968" xr:uid="{00000000-0005-0000-0000-0000E2550000}"/>
    <cellStyle name="Normal 2 15 3" xfId="14969" xr:uid="{00000000-0005-0000-0000-0000E3550000}"/>
    <cellStyle name="Normal 2 16" xfId="14970" xr:uid="{00000000-0005-0000-0000-0000E4550000}"/>
    <cellStyle name="Normal 2 17" xfId="14971" xr:uid="{00000000-0005-0000-0000-0000E5550000}"/>
    <cellStyle name="Normal 2 18" xfId="14972" xr:uid="{00000000-0005-0000-0000-0000E6550000}"/>
    <cellStyle name="Normal 2 19" xfId="60547" xr:uid="{006C6C6D-078F-48D6-A2FD-D2BCBEE374C4}"/>
    <cellStyle name="Normal 2 2" xfId="100" xr:uid="{00000000-0005-0000-0000-0000E7550000}"/>
    <cellStyle name="Normal 2 2 2" xfId="14973" xr:uid="{00000000-0005-0000-0000-0000E8550000}"/>
    <cellStyle name="Normal 2 2 2 2" xfId="14974" xr:uid="{00000000-0005-0000-0000-0000E9550000}"/>
    <cellStyle name="Normal 2 2 2 2 2" xfId="14975" xr:uid="{00000000-0005-0000-0000-0000EA550000}"/>
    <cellStyle name="Normal 2 2 2 2 2 2" xfId="14976" xr:uid="{00000000-0005-0000-0000-0000EB550000}"/>
    <cellStyle name="Normal 2 2 2 2 2 3" xfId="14977" xr:uid="{00000000-0005-0000-0000-0000EC550000}"/>
    <cellStyle name="Normal 2 2 2 2 3" xfId="14978" xr:uid="{00000000-0005-0000-0000-0000ED550000}"/>
    <cellStyle name="Normal 2 2 2 2 4" xfId="14979" xr:uid="{00000000-0005-0000-0000-0000EE550000}"/>
    <cellStyle name="Normal 2 2 2 3" xfId="14980" xr:uid="{00000000-0005-0000-0000-0000EF550000}"/>
    <cellStyle name="Normal 2 2 2 3 2" xfId="14981" xr:uid="{00000000-0005-0000-0000-0000F0550000}"/>
    <cellStyle name="Normal 2 2 2 3 2 2" xfId="14982" xr:uid="{00000000-0005-0000-0000-0000F1550000}"/>
    <cellStyle name="Normal 2 2 2 3 2 3" xfId="14983" xr:uid="{00000000-0005-0000-0000-0000F2550000}"/>
    <cellStyle name="Normal 2 2 2 3 3" xfId="14984" xr:uid="{00000000-0005-0000-0000-0000F3550000}"/>
    <cellStyle name="Normal 2 2 2 3 4" xfId="14985" xr:uid="{00000000-0005-0000-0000-0000F4550000}"/>
    <cellStyle name="Normal 2 2 2 4" xfId="14986" xr:uid="{00000000-0005-0000-0000-0000F5550000}"/>
    <cellStyle name="Normal 2 2 2 4 2" xfId="14987" xr:uid="{00000000-0005-0000-0000-0000F6550000}"/>
    <cellStyle name="Normal 2 2 2 4 3" xfId="14988" xr:uid="{00000000-0005-0000-0000-0000F7550000}"/>
    <cellStyle name="Normal 2 2 2 5" xfId="14989" xr:uid="{00000000-0005-0000-0000-0000F8550000}"/>
    <cellStyle name="Normal 2 2 2 5 2" xfId="14990" xr:uid="{00000000-0005-0000-0000-0000F9550000}"/>
    <cellStyle name="Normal 2 2 2 5 3" xfId="14991" xr:uid="{00000000-0005-0000-0000-0000FA550000}"/>
    <cellStyle name="Normal 2 2 2 6" xfId="14992" xr:uid="{00000000-0005-0000-0000-0000FB550000}"/>
    <cellStyle name="Normal 2 2 2 6 2" xfId="14993" xr:uid="{00000000-0005-0000-0000-0000FC550000}"/>
    <cellStyle name="Normal 2 2 2 6 3" xfId="14994" xr:uid="{00000000-0005-0000-0000-0000FD550000}"/>
    <cellStyle name="Normal 2 2 2 7" xfId="14995" xr:uid="{00000000-0005-0000-0000-0000FE550000}"/>
    <cellStyle name="Normal 2 2 2 8" xfId="14996" xr:uid="{00000000-0005-0000-0000-0000FF550000}"/>
    <cellStyle name="Normal 2 2 2 9" xfId="14997" xr:uid="{00000000-0005-0000-0000-000000560000}"/>
    <cellStyle name="Normal 2 2 3" xfId="14998" xr:uid="{00000000-0005-0000-0000-000001560000}"/>
    <cellStyle name="Normal 2 2 3 2" xfId="14999" xr:uid="{00000000-0005-0000-0000-000002560000}"/>
    <cellStyle name="Normal 2 2 3 2 2" xfId="51347" xr:uid="{00000000-0005-0000-0000-000003560000}"/>
    <cellStyle name="Normal 2 2 3 3" xfId="15000" xr:uid="{00000000-0005-0000-0000-000004560000}"/>
    <cellStyle name="Normal 2 2 4" xfId="15001" xr:uid="{00000000-0005-0000-0000-000005560000}"/>
    <cellStyle name="Normal 2 2 4 2" xfId="15002" xr:uid="{00000000-0005-0000-0000-000006560000}"/>
    <cellStyle name="Normal 2 2 4 3" xfId="15003" xr:uid="{00000000-0005-0000-0000-000007560000}"/>
    <cellStyle name="Normal 2 2 5" xfId="15004" xr:uid="{00000000-0005-0000-0000-000008560000}"/>
    <cellStyle name="Normal 2 2 5 2" xfId="15005" xr:uid="{00000000-0005-0000-0000-000009560000}"/>
    <cellStyle name="Normal 2 2 5 3" xfId="15006" xr:uid="{00000000-0005-0000-0000-00000A560000}"/>
    <cellStyle name="Normal 2 2 6" xfId="15007" xr:uid="{00000000-0005-0000-0000-00000B560000}"/>
    <cellStyle name="Normal 2 2 7" xfId="15008" xr:uid="{00000000-0005-0000-0000-00000C560000}"/>
    <cellStyle name="Normal 2 2 8" xfId="15009" xr:uid="{00000000-0005-0000-0000-00000D560000}"/>
    <cellStyle name="Normal 2 20" xfId="60565" xr:uid="{E8D3B6C8-6074-4EF3-A07D-5B4A8363B464}"/>
    <cellStyle name="Normal 2 21" xfId="60567" xr:uid="{FF404581-500C-44F1-91D6-DC48AF2000A2}"/>
    <cellStyle name="Normal 2 3" xfId="101" xr:uid="{00000000-0005-0000-0000-00000E560000}"/>
    <cellStyle name="Normal 2 3 2" xfId="15010" xr:uid="{00000000-0005-0000-0000-00000F560000}"/>
    <cellStyle name="Normal 2 3 2 2" xfId="15011" xr:uid="{00000000-0005-0000-0000-000010560000}"/>
    <cellStyle name="Normal 2 3 2 2 2" xfId="51348" xr:uid="{00000000-0005-0000-0000-000011560000}"/>
    <cellStyle name="Normal 2 3 2 3" xfId="15012" xr:uid="{00000000-0005-0000-0000-000012560000}"/>
    <cellStyle name="Normal 2 3 3" xfId="15013" xr:uid="{00000000-0005-0000-0000-000013560000}"/>
    <cellStyle name="Normal 2 3 3 2" xfId="15014" xr:uid="{00000000-0005-0000-0000-000014560000}"/>
    <cellStyle name="Normal 2 3 3 3" xfId="15015" xr:uid="{00000000-0005-0000-0000-000015560000}"/>
    <cellStyle name="Normal 2 3 4" xfId="15016" xr:uid="{00000000-0005-0000-0000-000016560000}"/>
    <cellStyle name="Normal 2 3 4 2" xfId="15017" xr:uid="{00000000-0005-0000-0000-000017560000}"/>
    <cellStyle name="Normal 2 3 4 3" xfId="15018" xr:uid="{00000000-0005-0000-0000-000018560000}"/>
    <cellStyle name="Normal 2 3 5" xfId="15019" xr:uid="{00000000-0005-0000-0000-000019560000}"/>
    <cellStyle name="Normal 2 3 6" xfId="15020" xr:uid="{00000000-0005-0000-0000-00001A560000}"/>
    <cellStyle name="Normal 2 3 7" xfId="15021" xr:uid="{00000000-0005-0000-0000-00001B560000}"/>
    <cellStyle name="Normal 2 4" xfId="102" xr:uid="{00000000-0005-0000-0000-00001C560000}"/>
    <cellStyle name="Normal 2 4 2" xfId="15023" xr:uid="{00000000-0005-0000-0000-00001D560000}"/>
    <cellStyle name="Normal 2 4 2 2" xfId="15024" xr:uid="{00000000-0005-0000-0000-00001E560000}"/>
    <cellStyle name="Normal 2 4 2 2 2" xfId="51349" xr:uid="{00000000-0005-0000-0000-00001F560000}"/>
    <cellStyle name="Normal 2 4 2 3" xfId="15025" xr:uid="{00000000-0005-0000-0000-000020560000}"/>
    <cellStyle name="Normal 2 4 3" xfId="15026" xr:uid="{00000000-0005-0000-0000-000021560000}"/>
    <cellStyle name="Normal 2 4 3 2" xfId="15027" xr:uid="{00000000-0005-0000-0000-000022560000}"/>
    <cellStyle name="Normal 2 4 3 3" xfId="15028" xr:uid="{00000000-0005-0000-0000-000023560000}"/>
    <cellStyle name="Normal 2 4 4" xfId="15029" xr:uid="{00000000-0005-0000-0000-000024560000}"/>
    <cellStyle name="Normal 2 4 4 2" xfId="15030" xr:uid="{00000000-0005-0000-0000-000025560000}"/>
    <cellStyle name="Normal 2 4 4 3" xfId="15031" xr:uid="{00000000-0005-0000-0000-000026560000}"/>
    <cellStyle name="Normal 2 4 5" xfId="15032" xr:uid="{00000000-0005-0000-0000-000027560000}"/>
    <cellStyle name="Normal 2 4 6" xfId="15033" xr:uid="{00000000-0005-0000-0000-000028560000}"/>
    <cellStyle name="Normal 2 4 7" xfId="15034" xr:uid="{00000000-0005-0000-0000-000029560000}"/>
    <cellStyle name="Normal 2 4 8" xfId="15035" xr:uid="{00000000-0005-0000-0000-00002A560000}"/>
    <cellStyle name="Normal 2 4 9" xfId="15022" xr:uid="{00000000-0005-0000-0000-00002B560000}"/>
    <cellStyle name="Normal 2 5" xfId="15036" xr:uid="{00000000-0005-0000-0000-00002C560000}"/>
    <cellStyle name="Normal 2 5 2" xfId="15037" xr:uid="{00000000-0005-0000-0000-00002D560000}"/>
    <cellStyle name="Normal 2 5 2 2" xfId="15038" xr:uid="{00000000-0005-0000-0000-00002E560000}"/>
    <cellStyle name="Normal 2 5 2 2 2" xfId="51350" xr:uid="{00000000-0005-0000-0000-00002F560000}"/>
    <cellStyle name="Normal 2 5 2 3" xfId="15039" xr:uid="{00000000-0005-0000-0000-000030560000}"/>
    <cellStyle name="Normal 2 5 3" xfId="15040" xr:uid="{00000000-0005-0000-0000-000031560000}"/>
    <cellStyle name="Normal 2 5 3 2" xfId="15041" xr:uid="{00000000-0005-0000-0000-000032560000}"/>
    <cellStyle name="Normal 2 5 3 3" xfId="15042" xr:uid="{00000000-0005-0000-0000-000033560000}"/>
    <cellStyle name="Normal 2 5 4" xfId="15043" xr:uid="{00000000-0005-0000-0000-000034560000}"/>
    <cellStyle name="Normal 2 5 4 2" xfId="15044" xr:uid="{00000000-0005-0000-0000-000035560000}"/>
    <cellStyle name="Normal 2 5 4 3" xfId="15045" xr:uid="{00000000-0005-0000-0000-000036560000}"/>
    <cellStyle name="Normal 2 5 5" xfId="15046" xr:uid="{00000000-0005-0000-0000-000037560000}"/>
    <cellStyle name="Normal 2 5 6" xfId="15047" xr:uid="{00000000-0005-0000-0000-000038560000}"/>
    <cellStyle name="Normal 2 5 7" xfId="15048" xr:uid="{00000000-0005-0000-0000-000039560000}"/>
    <cellStyle name="Normal 2 6" xfId="15049" xr:uid="{00000000-0005-0000-0000-00003A560000}"/>
    <cellStyle name="Normal 2 6 2" xfId="15050" xr:uid="{00000000-0005-0000-0000-00003B560000}"/>
    <cellStyle name="Normal 2 6 2 2" xfId="15051" xr:uid="{00000000-0005-0000-0000-00003C560000}"/>
    <cellStyle name="Normal 2 6 2 2 2" xfId="51351" xr:uid="{00000000-0005-0000-0000-00003D560000}"/>
    <cellStyle name="Normal 2 6 2 3" xfId="15052" xr:uid="{00000000-0005-0000-0000-00003E560000}"/>
    <cellStyle name="Normal 2 6 3" xfId="15053" xr:uid="{00000000-0005-0000-0000-00003F560000}"/>
    <cellStyle name="Normal 2 6 3 2" xfId="15054" xr:uid="{00000000-0005-0000-0000-000040560000}"/>
    <cellStyle name="Normal 2 6 3 3" xfId="15055" xr:uid="{00000000-0005-0000-0000-000041560000}"/>
    <cellStyle name="Normal 2 6 4" xfId="15056" xr:uid="{00000000-0005-0000-0000-000042560000}"/>
    <cellStyle name="Normal 2 6 4 2" xfId="15057" xr:uid="{00000000-0005-0000-0000-000043560000}"/>
    <cellStyle name="Normal 2 6 4 3" xfId="15058" xr:uid="{00000000-0005-0000-0000-000044560000}"/>
    <cellStyle name="Normal 2 6 5" xfId="15059" xr:uid="{00000000-0005-0000-0000-000045560000}"/>
    <cellStyle name="Normal 2 6 6" xfId="15060" xr:uid="{00000000-0005-0000-0000-000046560000}"/>
    <cellStyle name="Normal 2 6 7" xfId="15061" xr:uid="{00000000-0005-0000-0000-000047560000}"/>
    <cellStyle name="Normal 2 7" xfId="15062" xr:uid="{00000000-0005-0000-0000-000048560000}"/>
    <cellStyle name="Normal 2 7 2" xfId="15063" xr:uid="{00000000-0005-0000-0000-000049560000}"/>
    <cellStyle name="Normal 2 7 2 2" xfId="15064" xr:uid="{00000000-0005-0000-0000-00004A560000}"/>
    <cellStyle name="Normal 2 7 2 2 2" xfId="51352" xr:uid="{00000000-0005-0000-0000-00004B560000}"/>
    <cellStyle name="Normal 2 7 2 3" xfId="15065" xr:uid="{00000000-0005-0000-0000-00004C560000}"/>
    <cellStyle name="Normal 2 7 3" xfId="15066" xr:uid="{00000000-0005-0000-0000-00004D560000}"/>
    <cellStyle name="Normal 2 7 3 2" xfId="15067" xr:uid="{00000000-0005-0000-0000-00004E560000}"/>
    <cellStyle name="Normal 2 7 3 3" xfId="15068" xr:uid="{00000000-0005-0000-0000-00004F560000}"/>
    <cellStyle name="Normal 2 7 4" xfId="15069" xr:uid="{00000000-0005-0000-0000-000050560000}"/>
    <cellStyle name="Normal 2 7 4 2" xfId="15070" xr:uid="{00000000-0005-0000-0000-000051560000}"/>
    <cellStyle name="Normal 2 7 4 3" xfId="15071" xr:uid="{00000000-0005-0000-0000-000052560000}"/>
    <cellStyle name="Normal 2 7 5" xfId="15072" xr:uid="{00000000-0005-0000-0000-000053560000}"/>
    <cellStyle name="Normal 2 7 6" xfId="15073" xr:uid="{00000000-0005-0000-0000-000054560000}"/>
    <cellStyle name="Normal 2 7 7" xfId="15074" xr:uid="{00000000-0005-0000-0000-000055560000}"/>
    <cellStyle name="Normal 2 8" xfId="15075" xr:uid="{00000000-0005-0000-0000-000056560000}"/>
    <cellStyle name="Normal 2 8 2" xfId="15076" xr:uid="{00000000-0005-0000-0000-000057560000}"/>
    <cellStyle name="Normal 2 8 2 2" xfId="15077" xr:uid="{00000000-0005-0000-0000-000058560000}"/>
    <cellStyle name="Normal 2 8 2 2 2" xfId="51353" xr:uid="{00000000-0005-0000-0000-000059560000}"/>
    <cellStyle name="Normal 2 8 2 3" xfId="15078" xr:uid="{00000000-0005-0000-0000-00005A560000}"/>
    <cellStyle name="Normal 2 8 3" xfId="15079" xr:uid="{00000000-0005-0000-0000-00005B560000}"/>
    <cellStyle name="Normal 2 8 3 2" xfId="15080" xr:uid="{00000000-0005-0000-0000-00005C560000}"/>
    <cellStyle name="Normal 2 8 3 3" xfId="15081" xr:uid="{00000000-0005-0000-0000-00005D560000}"/>
    <cellStyle name="Normal 2 8 4" xfId="15082" xr:uid="{00000000-0005-0000-0000-00005E560000}"/>
    <cellStyle name="Normal 2 8 4 2" xfId="15083" xr:uid="{00000000-0005-0000-0000-00005F560000}"/>
    <cellStyle name="Normal 2 8 4 3" xfId="15084" xr:uid="{00000000-0005-0000-0000-000060560000}"/>
    <cellStyle name="Normal 2 8 5" xfId="15085" xr:uid="{00000000-0005-0000-0000-000061560000}"/>
    <cellStyle name="Normal 2 8 6" xfId="15086" xr:uid="{00000000-0005-0000-0000-000062560000}"/>
    <cellStyle name="Normal 2 8 7" xfId="15087" xr:uid="{00000000-0005-0000-0000-000063560000}"/>
    <cellStyle name="Normal 2 9" xfId="15088" xr:uid="{00000000-0005-0000-0000-000064560000}"/>
    <cellStyle name="Normal 2 9 2" xfId="15089" xr:uid="{00000000-0005-0000-0000-000065560000}"/>
    <cellStyle name="Normal 2 9 2 2" xfId="15090" xr:uid="{00000000-0005-0000-0000-000066560000}"/>
    <cellStyle name="Normal 2 9 2 2 2" xfId="51354" xr:uid="{00000000-0005-0000-0000-000067560000}"/>
    <cellStyle name="Normal 2 9 2 3" xfId="15091" xr:uid="{00000000-0005-0000-0000-000068560000}"/>
    <cellStyle name="Normal 2 9 3" xfId="15092" xr:uid="{00000000-0005-0000-0000-000069560000}"/>
    <cellStyle name="Normal 2 9 3 2" xfId="15093" xr:uid="{00000000-0005-0000-0000-00006A560000}"/>
    <cellStyle name="Normal 2 9 3 3" xfId="15094" xr:uid="{00000000-0005-0000-0000-00006B560000}"/>
    <cellStyle name="Normal 2 9 4" xfId="15095" xr:uid="{00000000-0005-0000-0000-00006C560000}"/>
    <cellStyle name="Normal 2 9 4 2" xfId="15096" xr:uid="{00000000-0005-0000-0000-00006D560000}"/>
    <cellStyle name="Normal 2 9 4 3" xfId="15097" xr:uid="{00000000-0005-0000-0000-00006E560000}"/>
    <cellStyle name="Normal 2 9 5" xfId="15098" xr:uid="{00000000-0005-0000-0000-00006F560000}"/>
    <cellStyle name="Normal 2 9 6" xfId="15099" xr:uid="{00000000-0005-0000-0000-000070560000}"/>
    <cellStyle name="Normal 2 9 7" xfId="15100" xr:uid="{00000000-0005-0000-0000-000071560000}"/>
    <cellStyle name="Normal 2_County Purchase KR-01-2010 v11" xfId="15101" xr:uid="{00000000-0005-0000-0000-000072560000}"/>
    <cellStyle name="Normal 20" xfId="15102" xr:uid="{00000000-0005-0000-0000-000073560000}"/>
    <cellStyle name="Normal 20 10" xfId="15103" xr:uid="{00000000-0005-0000-0000-000074560000}"/>
    <cellStyle name="Normal 20 2" xfId="15104" xr:uid="{00000000-0005-0000-0000-000075560000}"/>
    <cellStyle name="Normal 20 2 2" xfId="15105" xr:uid="{00000000-0005-0000-0000-000076560000}"/>
    <cellStyle name="Normal 20 2 2 2" xfId="15106" xr:uid="{00000000-0005-0000-0000-000077560000}"/>
    <cellStyle name="Normal 20 2 2 2 2" xfId="15107" xr:uid="{00000000-0005-0000-0000-000078560000}"/>
    <cellStyle name="Normal 20 2 2 2 3" xfId="15108" xr:uid="{00000000-0005-0000-0000-000079560000}"/>
    <cellStyle name="Normal 20 2 2 3" xfId="15109" xr:uid="{00000000-0005-0000-0000-00007A560000}"/>
    <cellStyle name="Normal 20 2 2 4" xfId="15110" xr:uid="{00000000-0005-0000-0000-00007B560000}"/>
    <cellStyle name="Normal 20 2 3" xfId="15111" xr:uid="{00000000-0005-0000-0000-00007C560000}"/>
    <cellStyle name="Normal 20 2 3 2" xfId="15112" xr:uid="{00000000-0005-0000-0000-00007D560000}"/>
    <cellStyle name="Normal 20 2 3 3" xfId="15113" xr:uid="{00000000-0005-0000-0000-00007E560000}"/>
    <cellStyle name="Normal 20 2 4" xfId="15114" xr:uid="{00000000-0005-0000-0000-00007F560000}"/>
    <cellStyle name="Normal 20 2 5" xfId="15115" xr:uid="{00000000-0005-0000-0000-000080560000}"/>
    <cellStyle name="Normal 20 3" xfId="15116" xr:uid="{00000000-0005-0000-0000-000081560000}"/>
    <cellStyle name="Normal 20 3 2" xfId="15117" xr:uid="{00000000-0005-0000-0000-000082560000}"/>
    <cellStyle name="Normal 20 3 2 2" xfId="15118" xr:uid="{00000000-0005-0000-0000-000083560000}"/>
    <cellStyle name="Normal 20 3 2 3" xfId="15119" xr:uid="{00000000-0005-0000-0000-000084560000}"/>
    <cellStyle name="Normal 20 3 3" xfId="15120" xr:uid="{00000000-0005-0000-0000-000085560000}"/>
    <cellStyle name="Normal 20 3 4" xfId="15121" xr:uid="{00000000-0005-0000-0000-000086560000}"/>
    <cellStyle name="Normal 20 4" xfId="15122" xr:uid="{00000000-0005-0000-0000-000087560000}"/>
    <cellStyle name="Normal 20 4 2" xfId="15123" xr:uid="{00000000-0005-0000-0000-000088560000}"/>
    <cellStyle name="Normal 20 4 2 2" xfId="15124" xr:uid="{00000000-0005-0000-0000-000089560000}"/>
    <cellStyle name="Normal 20 4 2 3" xfId="15125" xr:uid="{00000000-0005-0000-0000-00008A560000}"/>
    <cellStyle name="Normal 20 4 3" xfId="15126" xr:uid="{00000000-0005-0000-0000-00008B560000}"/>
    <cellStyle name="Normal 20 4 4" xfId="15127" xr:uid="{00000000-0005-0000-0000-00008C560000}"/>
    <cellStyle name="Normal 20 5" xfId="15128" xr:uid="{00000000-0005-0000-0000-00008D560000}"/>
    <cellStyle name="Normal 20 5 2" xfId="15129" xr:uid="{00000000-0005-0000-0000-00008E560000}"/>
    <cellStyle name="Normal 20 5 2 2" xfId="51355" xr:uid="{00000000-0005-0000-0000-00008F560000}"/>
    <cellStyle name="Normal 20 5 3" xfId="15130" xr:uid="{00000000-0005-0000-0000-000090560000}"/>
    <cellStyle name="Normal 20 6" xfId="15131" xr:uid="{00000000-0005-0000-0000-000091560000}"/>
    <cellStyle name="Normal 20 6 2" xfId="15132" xr:uid="{00000000-0005-0000-0000-000092560000}"/>
    <cellStyle name="Normal 20 6 3" xfId="15133" xr:uid="{00000000-0005-0000-0000-000093560000}"/>
    <cellStyle name="Normal 20 7" xfId="15134" xr:uid="{00000000-0005-0000-0000-000094560000}"/>
    <cellStyle name="Normal 20 7 2" xfId="15135" xr:uid="{00000000-0005-0000-0000-000095560000}"/>
    <cellStyle name="Normal 20 7 3" xfId="15136" xr:uid="{00000000-0005-0000-0000-000096560000}"/>
    <cellStyle name="Normal 20 8" xfId="15137" xr:uid="{00000000-0005-0000-0000-000097560000}"/>
    <cellStyle name="Normal 20 9" xfId="15138" xr:uid="{00000000-0005-0000-0000-000098560000}"/>
    <cellStyle name="Normal 200" xfId="60545" xr:uid="{00000000-0005-0000-0000-000099560000}"/>
    <cellStyle name="Normal 200 2" xfId="60546" xr:uid="{00000000-0005-0000-0000-00009A560000}"/>
    <cellStyle name="Normal 201" xfId="60548" xr:uid="{AD7311CA-D653-45FC-B490-CBF4D9DFF55D}"/>
    <cellStyle name="Normal 202" xfId="60551" xr:uid="{867EC441-90E4-45F7-BF46-091136F6044B}"/>
    <cellStyle name="Normal 203" xfId="60553" xr:uid="{270BF235-E8EB-4073-80D0-FC85A39116C2}"/>
    <cellStyle name="Normal 203 2" xfId="60556" xr:uid="{3F67060F-BD72-46FD-8D1D-4559E698353E}"/>
    <cellStyle name="Normal 203 3" xfId="60557" xr:uid="{F801DC3F-36A7-41C3-B0B7-D5BBE5F8E6DF}"/>
    <cellStyle name="Normal 203 3 2" xfId="60563" xr:uid="{CADC94C4-3B1B-4962-8AED-FCCCF1833257}"/>
    <cellStyle name="Normal 203 3 3" xfId="60568" xr:uid="{15E266E0-FF2F-4013-80A0-336C4E90397A}"/>
    <cellStyle name="Normal 203 4" xfId="60559" xr:uid="{50E68E19-8E65-4318-AA9C-9CED93759E48}"/>
    <cellStyle name="Normal 203 5" xfId="60561" xr:uid="{4EF17718-D837-47BB-9800-4C9133B1E434}"/>
    <cellStyle name="Normal 204" xfId="60555" xr:uid="{0F47300A-265F-4C90-AF31-41E9BBB55166}"/>
    <cellStyle name="Normal 205" xfId="60558" xr:uid="{E6FCF6DF-0877-44F8-9A23-04D73A3365D9}"/>
    <cellStyle name="Normal 206" xfId="60560" xr:uid="{0B450B96-6D4A-4195-897A-0E59FD7753F5}"/>
    <cellStyle name="Normal 207" xfId="60562" xr:uid="{59CF6CB2-6A69-4002-8DAA-1F1BC82C6976}"/>
    <cellStyle name="Normal 208" xfId="60566" xr:uid="{8665E9AF-B760-4AC8-B331-E5575BD31C4F}"/>
    <cellStyle name="Normal 21" xfId="15139" xr:uid="{00000000-0005-0000-0000-00009B560000}"/>
    <cellStyle name="Normal 21 10" xfId="15140" xr:uid="{00000000-0005-0000-0000-00009C560000}"/>
    <cellStyle name="Normal 21 2" xfId="15141" xr:uid="{00000000-0005-0000-0000-00009D560000}"/>
    <cellStyle name="Normal 21 2 2" xfId="15142" xr:uid="{00000000-0005-0000-0000-00009E560000}"/>
    <cellStyle name="Normal 21 2 2 2" xfId="15143" xr:uid="{00000000-0005-0000-0000-00009F560000}"/>
    <cellStyle name="Normal 21 2 2 2 2" xfId="15144" xr:uid="{00000000-0005-0000-0000-0000A0560000}"/>
    <cellStyle name="Normal 21 2 2 2 3" xfId="15145" xr:uid="{00000000-0005-0000-0000-0000A1560000}"/>
    <cellStyle name="Normal 21 2 2 3" xfId="15146" xr:uid="{00000000-0005-0000-0000-0000A2560000}"/>
    <cellStyle name="Normal 21 2 2 4" xfId="15147" xr:uid="{00000000-0005-0000-0000-0000A3560000}"/>
    <cellStyle name="Normal 21 2 3" xfId="15148" xr:uid="{00000000-0005-0000-0000-0000A4560000}"/>
    <cellStyle name="Normal 21 2 3 2" xfId="15149" xr:uid="{00000000-0005-0000-0000-0000A5560000}"/>
    <cellStyle name="Normal 21 2 3 3" xfId="15150" xr:uid="{00000000-0005-0000-0000-0000A6560000}"/>
    <cellStyle name="Normal 21 2 4" xfId="15151" xr:uid="{00000000-0005-0000-0000-0000A7560000}"/>
    <cellStyle name="Normal 21 2 5" xfId="15152" xr:uid="{00000000-0005-0000-0000-0000A8560000}"/>
    <cellStyle name="Normal 21 3" xfId="15153" xr:uid="{00000000-0005-0000-0000-0000A9560000}"/>
    <cellStyle name="Normal 21 3 2" xfId="15154" xr:uid="{00000000-0005-0000-0000-0000AA560000}"/>
    <cellStyle name="Normal 21 3 2 2" xfId="15155" xr:uid="{00000000-0005-0000-0000-0000AB560000}"/>
    <cellStyle name="Normal 21 3 2 3" xfId="15156" xr:uid="{00000000-0005-0000-0000-0000AC560000}"/>
    <cellStyle name="Normal 21 3 3" xfId="15157" xr:uid="{00000000-0005-0000-0000-0000AD560000}"/>
    <cellStyle name="Normal 21 3 4" xfId="15158" xr:uid="{00000000-0005-0000-0000-0000AE560000}"/>
    <cellStyle name="Normal 21 4" xfId="15159" xr:uid="{00000000-0005-0000-0000-0000AF560000}"/>
    <cellStyle name="Normal 21 4 2" xfId="15160" xr:uid="{00000000-0005-0000-0000-0000B0560000}"/>
    <cellStyle name="Normal 21 4 2 2" xfId="15161" xr:uid="{00000000-0005-0000-0000-0000B1560000}"/>
    <cellStyle name="Normal 21 4 2 3" xfId="15162" xr:uid="{00000000-0005-0000-0000-0000B2560000}"/>
    <cellStyle name="Normal 21 4 3" xfId="15163" xr:uid="{00000000-0005-0000-0000-0000B3560000}"/>
    <cellStyle name="Normal 21 4 4" xfId="15164" xr:uid="{00000000-0005-0000-0000-0000B4560000}"/>
    <cellStyle name="Normal 21 5" xfId="15165" xr:uid="{00000000-0005-0000-0000-0000B5560000}"/>
    <cellStyle name="Normal 21 5 2" xfId="15166" xr:uid="{00000000-0005-0000-0000-0000B6560000}"/>
    <cellStyle name="Normal 21 5 2 2" xfId="51356" xr:uid="{00000000-0005-0000-0000-0000B7560000}"/>
    <cellStyle name="Normal 21 5 3" xfId="15167" xr:uid="{00000000-0005-0000-0000-0000B8560000}"/>
    <cellStyle name="Normal 21 6" xfId="15168" xr:uid="{00000000-0005-0000-0000-0000B9560000}"/>
    <cellStyle name="Normal 21 6 2" xfId="15169" xr:uid="{00000000-0005-0000-0000-0000BA560000}"/>
    <cellStyle name="Normal 21 6 3" xfId="15170" xr:uid="{00000000-0005-0000-0000-0000BB560000}"/>
    <cellStyle name="Normal 21 7" xfId="15171" xr:uid="{00000000-0005-0000-0000-0000BC560000}"/>
    <cellStyle name="Normal 21 7 2" xfId="15172" xr:uid="{00000000-0005-0000-0000-0000BD560000}"/>
    <cellStyle name="Normal 21 7 3" xfId="15173" xr:uid="{00000000-0005-0000-0000-0000BE560000}"/>
    <cellStyle name="Normal 21 8" xfId="15174" xr:uid="{00000000-0005-0000-0000-0000BF560000}"/>
    <cellStyle name="Normal 21 9" xfId="15175" xr:uid="{00000000-0005-0000-0000-0000C0560000}"/>
    <cellStyle name="Normal 22" xfId="15176" xr:uid="{00000000-0005-0000-0000-0000C1560000}"/>
    <cellStyle name="Normal 22 10" xfId="15177" xr:uid="{00000000-0005-0000-0000-0000C2560000}"/>
    <cellStyle name="Normal 22 2" xfId="15178" xr:uid="{00000000-0005-0000-0000-0000C3560000}"/>
    <cellStyle name="Normal 22 2 2" xfId="15179" xr:uid="{00000000-0005-0000-0000-0000C4560000}"/>
    <cellStyle name="Normal 22 2 2 2" xfId="15180" xr:uid="{00000000-0005-0000-0000-0000C5560000}"/>
    <cellStyle name="Normal 22 2 2 2 2" xfId="15181" xr:uid="{00000000-0005-0000-0000-0000C6560000}"/>
    <cellStyle name="Normal 22 2 2 2 3" xfId="15182" xr:uid="{00000000-0005-0000-0000-0000C7560000}"/>
    <cellStyle name="Normal 22 2 2 3" xfId="15183" xr:uid="{00000000-0005-0000-0000-0000C8560000}"/>
    <cellStyle name="Normal 22 2 2 4" xfId="15184" xr:uid="{00000000-0005-0000-0000-0000C9560000}"/>
    <cellStyle name="Normal 22 2 3" xfId="15185" xr:uid="{00000000-0005-0000-0000-0000CA560000}"/>
    <cellStyle name="Normal 22 2 3 2" xfId="15186" xr:uid="{00000000-0005-0000-0000-0000CB560000}"/>
    <cellStyle name="Normal 22 2 3 3" xfId="15187" xr:uid="{00000000-0005-0000-0000-0000CC560000}"/>
    <cellStyle name="Normal 22 2 4" xfId="15188" xr:uid="{00000000-0005-0000-0000-0000CD560000}"/>
    <cellStyle name="Normal 22 2 5" xfId="15189" xr:uid="{00000000-0005-0000-0000-0000CE560000}"/>
    <cellStyle name="Normal 22 3" xfId="15190" xr:uid="{00000000-0005-0000-0000-0000CF560000}"/>
    <cellStyle name="Normal 22 3 2" xfId="15191" xr:uid="{00000000-0005-0000-0000-0000D0560000}"/>
    <cellStyle name="Normal 22 3 2 2" xfId="15192" xr:uid="{00000000-0005-0000-0000-0000D1560000}"/>
    <cellStyle name="Normal 22 3 2 3" xfId="15193" xr:uid="{00000000-0005-0000-0000-0000D2560000}"/>
    <cellStyle name="Normal 22 3 3" xfId="15194" xr:uid="{00000000-0005-0000-0000-0000D3560000}"/>
    <cellStyle name="Normal 22 3 4" xfId="15195" xr:uid="{00000000-0005-0000-0000-0000D4560000}"/>
    <cellStyle name="Normal 22 4" xfId="15196" xr:uid="{00000000-0005-0000-0000-0000D5560000}"/>
    <cellStyle name="Normal 22 4 2" xfId="15197" xr:uid="{00000000-0005-0000-0000-0000D6560000}"/>
    <cellStyle name="Normal 22 4 2 2" xfId="15198" xr:uid="{00000000-0005-0000-0000-0000D7560000}"/>
    <cellStyle name="Normal 22 4 2 3" xfId="15199" xr:uid="{00000000-0005-0000-0000-0000D8560000}"/>
    <cellStyle name="Normal 22 4 3" xfId="15200" xr:uid="{00000000-0005-0000-0000-0000D9560000}"/>
    <cellStyle name="Normal 22 4 4" xfId="15201" xr:uid="{00000000-0005-0000-0000-0000DA560000}"/>
    <cellStyle name="Normal 22 5" xfId="15202" xr:uid="{00000000-0005-0000-0000-0000DB560000}"/>
    <cellStyle name="Normal 22 5 2" xfId="15203" xr:uid="{00000000-0005-0000-0000-0000DC560000}"/>
    <cellStyle name="Normal 22 5 2 2" xfId="51357" xr:uid="{00000000-0005-0000-0000-0000DD560000}"/>
    <cellStyle name="Normal 22 5 3" xfId="15204" xr:uid="{00000000-0005-0000-0000-0000DE560000}"/>
    <cellStyle name="Normal 22 6" xfId="15205" xr:uid="{00000000-0005-0000-0000-0000DF560000}"/>
    <cellStyle name="Normal 22 6 2" xfId="15206" xr:uid="{00000000-0005-0000-0000-0000E0560000}"/>
    <cellStyle name="Normal 22 6 3" xfId="15207" xr:uid="{00000000-0005-0000-0000-0000E1560000}"/>
    <cellStyle name="Normal 22 7" xfId="15208" xr:uid="{00000000-0005-0000-0000-0000E2560000}"/>
    <cellStyle name="Normal 22 7 2" xfId="15209" xr:uid="{00000000-0005-0000-0000-0000E3560000}"/>
    <cellStyle name="Normal 22 7 3" xfId="15210" xr:uid="{00000000-0005-0000-0000-0000E4560000}"/>
    <cellStyle name="Normal 22 8" xfId="15211" xr:uid="{00000000-0005-0000-0000-0000E5560000}"/>
    <cellStyle name="Normal 22 9" xfId="15212" xr:uid="{00000000-0005-0000-0000-0000E6560000}"/>
    <cellStyle name="Normal 23" xfId="15213" xr:uid="{00000000-0005-0000-0000-0000E7560000}"/>
    <cellStyle name="Normal 23 10" xfId="15214" xr:uid="{00000000-0005-0000-0000-0000E8560000}"/>
    <cellStyle name="Normal 23 11" xfId="15215" xr:uid="{00000000-0005-0000-0000-0000E9560000}"/>
    <cellStyle name="Normal 23 2" xfId="15216" xr:uid="{00000000-0005-0000-0000-0000EA560000}"/>
    <cellStyle name="Normal 23 2 2" xfId="15217" xr:uid="{00000000-0005-0000-0000-0000EB560000}"/>
    <cellStyle name="Normal 23 2 2 2" xfId="15218" xr:uid="{00000000-0005-0000-0000-0000EC560000}"/>
    <cellStyle name="Normal 23 2 2 2 2" xfId="15219" xr:uid="{00000000-0005-0000-0000-0000ED560000}"/>
    <cellStyle name="Normal 23 2 2 2 3" xfId="15220" xr:uid="{00000000-0005-0000-0000-0000EE560000}"/>
    <cellStyle name="Normal 23 2 2 3" xfId="15221" xr:uid="{00000000-0005-0000-0000-0000EF560000}"/>
    <cellStyle name="Normal 23 2 2 4" xfId="15222" xr:uid="{00000000-0005-0000-0000-0000F0560000}"/>
    <cellStyle name="Normal 23 2 3" xfId="15223" xr:uid="{00000000-0005-0000-0000-0000F1560000}"/>
    <cellStyle name="Normal 23 2 3 2" xfId="15224" xr:uid="{00000000-0005-0000-0000-0000F2560000}"/>
    <cellStyle name="Normal 23 2 3 3" xfId="15225" xr:uid="{00000000-0005-0000-0000-0000F3560000}"/>
    <cellStyle name="Normal 23 2 4" xfId="15226" xr:uid="{00000000-0005-0000-0000-0000F4560000}"/>
    <cellStyle name="Normal 23 2 5" xfId="15227" xr:uid="{00000000-0005-0000-0000-0000F5560000}"/>
    <cellStyle name="Normal 23 3" xfId="15228" xr:uid="{00000000-0005-0000-0000-0000F6560000}"/>
    <cellStyle name="Normal 23 3 2" xfId="15229" xr:uid="{00000000-0005-0000-0000-0000F7560000}"/>
    <cellStyle name="Normal 23 3 2 2" xfId="15230" xr:uid="{00000000-0005-0000-0000-0000F8560000}"/>
    <cellStyle name="Normal 23 3 2 3" xfId="15231" xr:uid="{00000000-0005-0000-0000-0000F9560000}"/>
    <cellStyle name="Normal 23 3 3" xfId="15232" xr:uid="{00000000-0005-0000-0000-0000FA560000}"/>
    <cellStyle name="Normal 23 3 4" xfId="15233" xr:uid="{00000000-0005-0000-0000-0000FB560000}"/>
    <cellStyle name="Normal 23 4" xfId="15234" xr:uid="{00000000-0005-0000-0000-0000FC560000}"/>
    <cellStyle name="Normal 23 4 2" xfId="15235" xr:uid="{00000000-0005-0000-0000-0000FD560000}"/>
    <cellStyle name="Normal 23 4 2 2" xfId="15236" xr:uid="{00000000-0005-0000-0000-0000FE560000}"/>
    <cellStyle name="Normal 23 4 2 3" xfId="15237" xr:uid="{00000000-0005-0000-0000-0000FF560000}"/>
    <cellStyle name="Normal 23 4 3" xfId="15238" xr:uid="{00000000-0005-0000-0000-000000570000}"/>
    <cellStyle name="Normal 23 4 4" xfId="15239" xr:uid="{00000000-0005-0000-0000-000001570000}"/>
    <cellStyle name="Normal 23 5" xfId="15240" xr:uid="{00000000-0005-0000-0000-000002570000}"/>
    <cellStyle name="Normal 23 5 2" xfId="15241" xr:uid="{00000000-0005-0000-0000-000003570000}"/>
    <cellStyle name="Normal 23 5 2 2" xfId="15242" xr:uid="{00000000-0005-0000-0000-000004570000}"/>
    <cellStyle name="Normal 23 5 2 3" xfId="15243" xr:uid="{00000000-0005-0000-0000-000005570000}"/>
    <cellStyle name="Normal 23 5 3" xfId="15244" xr:uid="{00000000-0005-0000-0000-000006570000}"/>
    <cellStyle name="Normal 23 5 4" xfId="15245" xr:uid="{00000000-0005-0000-0000-000007570000}"/>
    <cellStyle name="Normal 23 6" xfId="15246" xr:uid="{00000000-0005-0000-0000-000008570000}"/>
    <cellStyle name="Normal 23 6 2" xfId="15247" xr:uid="{00000000-0005-0000-0000-000009570000}"/>
    <cellStyle name="Normal 23 6 2 2" xfId="51358" xr:uid="{00000000-0005-0000-0000-00000A570000}"/>
    <cellStyle name="Normal 23 6 3" xfId="15248" xr:uid="{00000000-0005-0000-0000-00000B570000}"/>
    <cellStyle name="Normal 23 7" xfId="15249" xr:uid="{00000000-0005-0000-0000-00000C570000}"/>
    <cellStyle name="Normal 23 7 2" xfId="15250" xr:uid="{00000000-0005-0000-0000-00000D570000}"/>
    <cellStyle name="Normal 23 7 3" xfId="15251" xr:uid="{00000000-0005-0000-0000-00000E570000}"/>
    <cellStyle name="Normal 23 8" xfId="15252" xr:uid="{00000000-0005-0000-0000-00000F570000}"/>
    <cellStyle name="Normal 23 8 2" xfId="15253" xr:uid="{00000000-0005-0000-0000-000010570000}"/>
    <cellStyle name="Normal 23 8 3" xfId="15254" xr:uid="{00000000-0005-0000-0000-000011570000}"/>
    <cellStyle name="Normal 23 9" xfId="15255" xr:uid="{00000000-0005-0000-0000-000012570000}"/>
    <cellStyle name="Normal 23_County Purchase SB-04-2011 - System Change Requests for Contact Center and PACE" xfId="51359" xr:uid="{00000000-0005-0000-0000-000013570000}"/>
    <cellStyle name="Normal 24" xfId="15256" xr:uid="{00000000-0005-0000-0000-000014570000}"/>
    <cellStyle name="Normal 24 10" xfId="15257" xr:uid="{00000000-0005-0000-0000-000015570000}"/>
    <cellStyle name="Normal 24 11" xfId="15258" xr:uid="{00000000-0005-0000-0000-000016570000}"/>
    <cellStyle name="Normal 24 2" xfId="15259" xr:uid="{00000000-0005-0000-0000-000017570000}"/>
    <cellStyle name="Normal 24 2 2" xfId="15260" xr:uid="{00000000-0005-0000-0000-000018570000}"/>
    <cellStyle name="Normal 24 2 2 2" xfId="15261" xr:uid="{00000000-0005-0000-0000-000019570000}"/>
    <cellStyle name="Normal 24 2 2 2 2" xfId="15262" xr:uid="{00000000-0005-0000-0000-00001A570000}"/>
    <cellStyle name="Normal 24 2 2 2 3" xfId="15263" xr:uid="{00000000-0005-0000-0000-00001B570000}"/>
    <cellStyle name="Normal 24 2 2 3" xfId="15264" xr:uid="{00000000-0005-0000-0000-00001C570000}"/>
    <cellStyle name="Normal 24 2 2 4" xfId="15265" xr:uid="{00000000-0005-0000-0000-00001D570000}"/>
    <cellStyle name="Normal 24 2 3" xfId="15266" xr:uid="{00000000-0005-0000-0000-00001E570000}"/>
    <cellStyle name="Normal 24 2 3 2" xfId="15267" xr:uid="{00000000-0005-0000-0000-00001F570000}"/>
    <cellStyle name="Normal 24 2 3 3" xfId="15268" xr:uid="{00000000-0005-0000-0000-000020570000}"/>
    <cellStyle name="Normal 24 2 4" xfId="15269" xr:uid="{00000000-0005-0000-0000-000021570000}"/>
    <cellStyle name="Normal 24 2 5" xfId="15270" xr:uid="{00000000-0005-0000-0000-000022570000}"/>
    <cellStyle name="Normal 24 3" xfId="15271" xr:uid="{00000000-0005-0000-0000-000023570000}"/>
    <cellStyle name="Normal 24 3 2" xfId="15272" xr:uid="{00000000-0005-0000-0000-000024570000}"/>
    <cellStyle name="Normal 24 3 2 2" xfId="15273" xr:uid="{00000000-0005-0000-0000-000025570000}"/>
    <cellStyle name="Normal 24 3 2 3" xfId="15274" xr:uid="{00000000-0005-0000-0000-000026570000}"/>
    <cellStyle name="Normal 24 3 3" xfId="15275" xr:uid="{00000000-0005-0000-0000-000027570000}"/>
    <cellStyle name="Normal 24 3 4" xfId="15276" xr:uid="{00000000-0005-0000-0000-000028570000}"/>
    <cellStyle name="Normal 24 4" xfId="15277" xr:uid="{00000000-0005-0000-0000-000029570000}"/>
    <cellStyle name="Normal 24 4 2" xfId="15278" xr:uid="{00000000-0005-0000-0000-00002A570000}"/>
    <cellStyle name="Normal 24 4 2 2" xfId="15279" xr:uid="{00000000-0005-0000-0000-00002B570000}"/>
    <cellStyle name="Normal 24 4 2 3" xfId="15280" xr:uid="{00000000-0005-0000-0000-00002C570000}"/>
    <cellStyle name="Normal 24 4 3" xfId="15281" xr:uid="{00000000-0005-0000-0000-00002D570000}"/>
    <cellStyle name="Normal 24 4 4" xfId="15282" xr:uid="{00000000-0005-0000-0000-00002E570000}"/>
    <cellStyle name="Normal 24 5" xfId="15283" xr:uid="{00000000-0005-0000-0000-00002F570000}"/>
    <cellStyle name="Normal 24 5 2" xfId="15284" xr:uid="{00000000-0005-0000-0000-000030570000}"/>
    <cellStyle name="Normal 24 5 2 2" xfId="15285" xr:uid="{00000000-0005-0000-0000-000031570000}"/>
    <cellStyle name="Normal 24 5 2 3" xfId="15286" xr:uid="{00000000-0005-0000-0000-000032570000}"/>
    <cellStyle name="Normal 24 5 3" xfId="15287" xr:uid="{00000000-0005-0000-0000-000033570000}"/>
    <cellStyle name="Normal 24 5 4" xfId="15288" xr:uid="{00000000-0005-0000-0000-000034570000}"/>
    <cellStyle name="Normal 24 6" xfId="15289" xr:uid="{00000000-0005-0000-0000-000035570000}"/>
    <cellStyle name="Normal 24 6 2" xfId="15290" xr:uid="{00000000-0005-0000-0000-000036570000}"/>
    <cellStyle name="Normal 24 6 2 2" xfId="51360" xr:uid="{00000000-0005-0000-0000-000037570000}"/>
    <cellStyle name="Normal 24 6 3" xfId="15291" xr:uid="{00000000-0005-0000-0000-000038570000}"/>
    <cellStyle name="Normal 24 7" xfId="15292" xr:uid="{00000000-0005-0000-0000-000039570000}"/>
    <cellStyle name="Normal 24 7 2" xfId="15293" xr:uid="{00000000-0005-0000-0000-00003A570000}"/>
    <cellStyle name="Normal 24 7 3" xfId="15294" xr:uid="{00000000-0005-0000-0000-00003B570000}"/>
    <cellStyle name="Normal 24 8" xfId="15295" xr:uid="{00000000-0005-0000-0000-00003C570000}"/>
    <cellStyle name="Normal 24 8 2" xfId="15296" xr:uid="{00000000-0005-0000-0000-00003D570000}"/>
    <cellStyle name="Normal 24 8 3" xfId="15297" xr:uid="{00000000-0005-0000-0000-00003E570000}"/>
    <cellStyle name="Normal 24 9" xfId="15298" xr:uid="{00000000-0005-0000-0000-00003F570000}"/>
    <cellStyle name="Normal 24_County Purchase SB-04-2011 - System Change Requests for Contact Center and PACE" xfId="51361" xr:uid="{00000000-0005-0000-0000-000040570000}"/>
    <cellStyle name="Normal 25" xfId="15299" xr:uid="{00000000-0005-0000-0000-000041570000}"/>
    <cellStyle name="Normal 25 10" xfId="15300" xr:uid="{00000000-0005-0000-0000-000042570000}"/>
    <cellStyle name="Normal 25 10 10" xfId="51362" xr:uid="{00000000-0005-0000-0000-000043570000}"/>
    <cellStyle name="Normal 25 10 11" xfId="51363" xr:uid="{00000000-0005-0000-0000-000044570000}"/>
    <cellStyle name="Normal 25 10 2" xfId="51364" xr:uid="{00000000-0005-0000-0000-000045570000}"/>
    <cellStyle name="Normal 25 10 2 2" xfId="51365" xr:uid="{00000000-0005-0000-0000-000046570000}"/>
    <cellStyle name="Normal 25 10 2 2 2" xfId="51366" xr:uid="{00000000-0005-0000-0000-000047570000}"/>
    <cellStyle name="Normal 25 10 2 2 2 2" xfId="51367" xr:uid="{00000000-0005-0000-0000-000048570000}"/>
    <cellStyle name="Normal 25 10 2 2 3" xfId="51368" xr:uid="{00000000-0005-0000-0000-000049570000}"/>
    <cellStyle name="Normal 25 10 2 2 3 2" xfId="51369" xr:uid="{00000000-0005-0000-0000-00004A570000}"/>
    <cellStyle name="Normal 25 10 2 2 4" xfId="51370" xr:uid="{00000000-0005-0000-0000-00004B570000}"/>
    <cellStyle name="Normal 25 10 2 2 5" xfId="51371" xr:uid="{00000000-0005-0000-0000-00004C570000}"/>
    <cellStyle name="Normal 25 10 2 2 6" xfId="51372" xr:uid="{00000000-0005-0000-0000-00004D570000}"/>
    <cellStyle name="Normal 25 10 2 2 7" xfId="51373" xr:uid="{00000000-0005-0000-0000-00004E570000}"/>
    <cellStyle name="Normal 25 10 2 3" xfId="51374" xr:uid="{00000000-0005-0000-0000-00004F570000}"/>
    <cellStyle name="Normal 25 10 2 3 2" xfId="51375" xr:uid="{00000000-0005-0000-0000-000050570000}"/>
    <cellStyle name="Normal 25 10 2 3 2 2" xfId="51376" xr:uid="{00000000-0005-0000-0000-000051570000}"/>
    <cellStyle name="Normal 25 10 2 3 3" xfId="51377" xr:uid="{00000000-0005-0000-0000-000052570000}"/>
    <cellStyle name="Normal 25 10 2 3 4" xfId="51378" xr:uid="{00000000-0005-0000-0000-000053570000}"/>
    <cellStyle name="Normal 25 10 2 3 5" xfId="51379" xr:uid="{00000000-0005-0000-0000-000054570000}"/>
    <cellStyle name="Normal 25 10 2 4" xfId="51380" xr:uid="{00000000-0005-0000-0000-000055570000}"/>
    <cellStyle name="Normal 25 10 2 4 2" xfId="51381" xr:uid="{00000000-0005-0000-0000-000056570000}"/>
    <cellStyle name="Normal 25 10 2 5" xfId="51382" xr:uid="{00000000-0005-0000-0000-000057570000}"/>
    <cellStyle name="Normal 25 10 2 5 2" xfId="51383" xr:uid="{00000000-0005-0000-0000-000058570000}"/>
    <cellStyle name="Normal 25 10 2 6" xfId="51384" xr:uid="{00000000-0005-0000-0000-000059570000}"/>
    <cellStyle name="Normal 25 10 2 7" xfId="51385" xr:uid="{00000000-0005-0000-0000-00005A570000}"/>
    <cellStyle name="Normal 25 10 2 8" xfId="51386" xr:uid="{00000000-0005-0000-0000-00005B570000}"/>
    <cellStyle name="Normal 25 10 2 9" xfId="51387" xr:uid="{00000000-0005-0000-0000-00005C570000}"/>
    <cellStyle name="Normal 25 10 3" xfId="51388" xr:uid="{00000000-0005-0000-0000-00005D570000}"/>
    <cellStyle name="Normal 25 10 3 2" xfId="51389" xr:uid="{00000000-0005-0000-0000-00005E570000}"/>
    <cellStyle name="Normal 25 10 3 2 2" xfId="51390" xr:uid="{00000000-0005-0000-0000-00005F570000}"/>
    <cellStyle name="Normal 25 10 3 2 2 2" xfId="51391" xr:uid="{00000000-0005-0000-0000-000060570000}"/>
    <cellStyle name="Normal 25 10 3 2 3" xfId="51392" xr:uid="{00000000-0005-0000-0000-000061570000}"/>
    <cellStyle name="Normal 25 10 3 2 4" xfId="51393" xr:uid="{00000000-0005-0000-0000-000062570000}"/>
    <cellStyle name="Normal 25 10 3 2 5" xfId="51394" xr:uid="{00000000-0005-0000-0000-000063570000}"/>
    <cellStyle name="Normal 25 10 3 3" xfId="51395" xr:uid="{00000000-0005-0000-0000-000064570000}"/>
    <cellStyle name="Normal 25 10 3 3 2" xfId="51396" xr:uid="{00000000-0005-0000-0000-000065570000}"/>
    <cellStyle name="Normal 25 10 3 4" xfId="51397" xr:uid="{00000000-0005-0000-0000-000066570000}"/>
    <cellStyle name="Normal 25 10 3 4 2" xfId="51398" xr:uid="{00000000-0005-0000-0000-000067570000}"/>
    <cellStyle name="Normal 25 10 3 5" xfId="51399" xr:uid="{00000000-0005-0000-0000-000068570000}"/>
    <cellStyle name="Normal 25 10 3 6" xfId="51400" xr:uid="{00000000-0005-0000-0000-000069570000}"/>
    <cellStyle name="Normal 25 10 3 7" xfId="51401" xr:uid="{00000000-0005-0000-0000-00006A570000}"/>
    <cellStyle name="Normal 25 10 3 8" xfId="51402" xr:uid="{00000000-0005-0000-0000-00006B570000}"/>
    <cellStyle name="Normal 25 10 4" xfId="51403" xr:uid="{00000000-0005-0000-0000-00006C570000}"/>
    <cellStyle name="Normal 25 10 4 2" xfId="51404" xr:uid="{00000000-0005-0000-0000-00006D570000}"/>
    <cellStyle name="Normal 25 10 4 2 2" xfId="51405" xr:uid="{00000000-0005-0000-0000-00006E570000}"/>
    <cellStyle name="Normal 25 10 4 3" xfId="51406" xr:uid="{00000000-0005-0000-0000-00006F570000}"/>
    <cellStyle name="Normal 25 10 4 3 2" xfId="51407" xr:uid="{00000000-0005-0000-0000-000070570000}"/>
    <cellStyle name="Normal 25 10 4 4" xfId="51408" xr:uid="{00000000-0005-0000-0000-000071570000}"/>
    <cellStyle name="Normal 25 10 4 5" xfId="51409" xr:uid="{00000000-0005-0000-0000-000072570000}"/>
    <cellStyle name="Normal 25 10 4 6" xfId="51410" xr:uid="{00000000-0005-0000-0000-000073570000}"/>
    <cellStyle name="Normal 25 10 4 7" xfId="51411" xr:uid="{00000000-0005-0000-0000-000074570000}"/>
    <cellStyle name="Normal 25 10 5" xfId="51412" xr:uid="{00000000-0005-0000-0000-000075570000}"/>
    <cellStyle name="Normal 25 10 5 2" xfId="51413" xr:uid="{00000000-0005-0000-0000-000076570000}"/>
    <cellStyle name="Normal 25 10 5 2 2" xfId="51414" xr:uid="{00000000-0005-0000-0000-000077570000}"/>
    <cellStyle name="Normal 25 10 5 3" xfId="51415" xr:uid="{00000000-0005-0000-0000-000078570000}"/>
    <cellStyle name="Normal 25 10 5 4" xfId="51416" xr:uid="{00000000-0005-0000-0000-000079570000}"/>
    <cellStyle name="Normal 25 10 5 5" xfId="51417" xr:uid="{00000000-0005-0000-0000-00007A570000}"/>
    <cellStyle name="Normal 25 10 6" xfId="51418" xr:uid="{00000000-0005-0000-0000-00007B570000}"/>
    <cellStyle name="Normal 25 10 6 2" xfId="51419" xr:uid="{00000000-0005-0000-0000-00007C570000}"/>
    <cellStyle name="Normal 25 10 7" xfId="51420" xr:uid="{00000000-0005-0000-0000-00007D570000}"/>
    <cellStyle name="Normal 25 10 7 2" xfId="51421" xr:uid="{00000000-0005-0000-0000-00007E570000}"/>
    <cellStyle name="Normal 25 10 8" xfId="51422" xr:uid="{00000000-0005-0000-0000-00007F570000}"/>
    <cellStyle name="Normal 25 10 9" xfId="51423" xr:uid="{00000000-0005-0000-0000-000080570000}"/>
    <cellStyle name="Normal 25 11" xfId="15301" xr:uid="{00000000-0005-0000-0000-000081570000}"/>
    <cellStyle name="Normal 25 11 10" xfId="51424" xr:uid="{00000000-0005-0000-0000-000082570000}"/>
    <cellStyle name="Normal 25 11 2" xfId="51425" xr:uid="{00000000-0005-0000-0000-000083570000}"/>
    <cellStyle name="Normal 25 11 2 2" xfId="51426" xr:uid="{00000000-0005-0000-0000-000084570000}"/>
    <cellStyle name="Normal 25 11 2 2 2" xfId="51427" xr:uid="{00000000-0005-0000-0000-000085570000}"/>
    <cellStyle name="Normal 25 11 2 2 2 2" xfId="51428" xr:uid="{00000000-0005-0000-0000-000086570000}"/>
    <cellStyle name="Normal 25 11 2 2 3" xfId="51429" xr:uid="{00000000-0005-0000-0000-000087570000}"/>
    <cellStyle name="Normal 25 11 2 2 4" xfId="51430" xr:uid="{00000000-0005-0000-0000-000088570000}"/>
    <cellStyle name="Normal 25 11 2 2 5" xfId="51431" xr:uid="{00000000-0005-0000-0000-000089570000}"/>
    <cellStyle name="Normal 25 11 2 3" xfId="51432" xr:uid="{00000000-0005-0000-0000-00008A570000}"/>
    <cellStyle name="Normal 25 11 2 3 2" xfId="51433" xr:uid="{00000000-0005-0000-0000-00008B570000}"/>
    <cellStyle name="Normal 25 11 2 4" xfId="51434" xr:uid="{00000000-0005-0000-0000-00008C570000}"/>
    <cellStyle name="Normal 25 11 2 4 2" xfId="51435" xr:uid="{00000000-0005-0000-0000-00008D570000}"/>
    <cellStyle name="Normal 25 11 2 5" xfId="51436" xr:uid="{00000000-0005-0000-0000-00008E570000}"/>
    <cellStyle name="Normal 25 11 2 6" xfId="51437" xr:uid="{00000000-0005-0000-0000-00008F570000}"/>
    <cellStyle name="Normal 25 11 2 7" xfId="51438" xr:uid="{00000000-0005-0000-0000-000090570000}"/>
    <cellStyle name="Normal 25 11 2 8" xfId="51439" xr:uid="{00000000-0005-0000-0000-000091570000}"/>
    <cellStyle name="Normal 25 11 3" xfId="51440" xr:uid="{00000000-0005-0000-0000-000092570000}"/>
    <cellStyle name="Normal 25 11 3 2" xfId="51441" xr:uid="{00000000-0005-0000-0000-000093570000}"/>
    <cellStyle name="Normal 25 11 3 2 2" xfId="51442" xr:uid="{00000000-0005-0000-0000-000094570000}"/>
    <cellStyle name="Normal 25 11 3 3" xfId="51443" xr:uid="{00000000-0005-0000-0000-000095570000}"/>
    <cellStyle name="Normal 25 11 3 3 2" xfId="51444" xr:uid="{00000000-0005-0000-0000-000096570000}"/>
    <cellStyle name="Normal 25 11 3 4" xfId="51445" xr:uid="{00000000-0005-0000-0000-000097570000}"/>
    <cellStyle name="Normal 25 11 3 5" xfId="51446" xr:uid="{00000000-0005-0000-0000-000098570000}"/>
    <cellStyle name="Normal 25 11 3 6" xfId="51447" xr:uid="{00000000-0005-0000-0000-000099570000}"/>
    <cellStyle name="Normal 25 11 3 7" xfId="51448" xr:uid="{00000000-0005-0000-0000-00009A570000}"/>
    <cellStyle name="Normal 25 11 4" xfId="51449" xr:uid="{00000000-0005-0000-0000-00009B570000}"/>
    <cellStyle name="Normal 25 11 4 2" xfId="51450" xr:uid="{00000000-0005-0000-0000-00009C570000}"/>
    <cellStyle name="Normal 25 11 4 2 2" xfId="51451" xr:uid="{00000000-0005-0000-0000-00009D570000}"/>
    <cellStyle name="Normal 25 11 4 3" xfId="51452" xr:uid="{00000000-0005-0000-0000-00009E570000}"/>
    <cellStyle name="Normal 25 11 4 4" xfId="51453" xr:uid="{00000000-0005-0000-0000-00009F570000}"/>
    <cellStyle name="Normal 25 11 4 5" xfId="51454" xr:uid="{00000000-0005-0000-0000-0000A0570000}"/>
    <cellStyle name="Normal 25 11 5" xfId="51455" xr:uid="{00000000-0005-0000-0000-0000A1570000}"/>
    <cellStyle name="Normal 25 11 5 2" xfId="51456" xr:uid="{00000000-0005-0000-0000-0000A2570000}"/>
    <cellStyle name="Normal 25 11 6" xfId="51457" xr:uid="{00000000-0005-0000-0000-0000A3570000}"/>
    <cellStyle name="Normal 25 11 6 2" xfId="51458" xr:uid="{00000000-0005-0000-0000-0000A4570000}"/>
    <cellStyle name="Normal 25 11 7" xfId="51459" xr:uid="{00000000-0005-0000-0000-0000A5570000}"/>
    <cellStyle name="Normal 25 11 8" xfId="51460" xr:uid="{00000000-0005-0000-0000-0000A6570000}"/>
    <cellStyle name="Normal 25 11 9" xfId="51461" xr:uid="{00000000-0005-0000-0000-0000A7570000}"/>
    <cellStyle name="Normal 25 12" xfId="51462" xr:uid="{00000000-0005-0000-0000-0000A8570000}"/>
    <cellStyle name="Normal 25 12 10" xfId="51463" xr:uid="{00000000-0005-0000-0000-0000A9570000}"/>
    <cellStyle name="Normal 25 12 2" xfId="51464" xr:uid="{00000000-0005-0000-0000-0000AA570000}"/>
    <cellStyle name="Normal 25 12 2 2" xfId="51465" xr:uid="{00000000-0005-0000-0000-0000AB570000}"/>
    <cellStyle name="Normal 25 12 2 2 2" xfId="51466" xr:uid="{00000000-0005-0000-0000-0000AC570000}"/>
    <cellStyle name="Normal 25 12 2 2 2 2" xfId="51467" xr:uid="{00000000-0005-0000-0000-0000AD570000}"/>
    <cellStyle name="Normal 25 12 2 2 3" xfId="51468" xr:uid="{00000000-0005-0000-0000-0000AE570000}"/>
    <cellStyle name="Normal 25 12 2 2 4" xfId="51469" xr:uid="{00000000-0005-0000-0000-0000AF570000}"/>
    <cellStyle name="Normal 25 12 2 2 5" xfId="51470" xr:uid="{00000000-0005-0000-0000-0000B0570000}"/>
    <cellStyle name="Normal 25 12 2 3" xfId="51471" xr:uid="{00000000-0005-0000-0000-0000B1570000}"/>
    <cellStyle name="Normal 25 12 2 3 2" xfId="51472" xr:uid="{00000000-0005-0000-0000-0000B2570000}"/>
    <cellStyle name="Normal 25 12 2 4" xfId="51473" xr:uid="{00000000-0005-0000-0000-0000B3570000}"/>
    <cellStyle name="Normal 25 12 2 4 2" xfId="51474" xr:uid="{00000000-0005-0000-0000-0000B4570000}"/>
    <cellStyle name="Normal 25 12 2 5" xfId="51475" xr:uid="{00000000-0005-0000-0000-0000B5570000}"/>
    <cellStyle name="Normal 25 12 2 6" xfId="51476" xr:uid="{00000000-0005-0000-0000-0000B6570000}"/>
    <cellStyle name="Normal 25 12 2 7" xfId="51477" xr:uid="{00000000-0005-0000-0000-0000B7570000}"/>
    <cellStyle name="Normal 25 12 2 8" xfId="51478" xr:uid="{00000000-0005-0000-0000-0000B8570000}"/>
    <cellStyle name="Normal 25 12 3" xfId="51479" xr:uid="{00000000-0005-0000-0000-0000B9570000}"/>
    <cellStyle name="Normal 25 12 3 2" xfId="51480" xr:uid="{00000000-0005-0000-0000-0000BA570000}"/>
    <cellStyle name="Normal 25 12 3 2 2" xfId="51481" xr:uid="{00000000-0005-0000-0000-0000BB570000}"/>
    <cellStyle name="Normal 25 12 3 3" xfId="51482" xr:uid="{00000000-0005-0000-0000-0000BC570000}"/>
    <cellStyle name="Normal 25 12 3 3 2" xfId="51483" xr:uid="{00000000-0005-0000-0000-0000BD570000}"/>
    <cellStyle name="Normal 25 12 3 4" xfId="51484" xr:uid="{00000000-0005-0000-0000-0000BE570000}"/>
    <cellStyle name="Normal 25 12 3 5" xfId="51485" xr:uid="{00000000-0005-0000-0000-0000BF570000}"/>
    <cellStyle name="Normal 25 12 3 6" xfId="51486" xr:uid="{00000000-0005-0000-0000-0000C0570000}"/>
    <cellStyle name="Normal 25 12 3 7" xfId="51487" xr:uid="{00000000-0005-0000-0000-0000C1570000}"/>
    <cellStyle name="Normal 25 12 4" xfId="51488" xr:uid="{00000000-0005-0000-0000-0000C2570000}"/>
    <cellStyle name="Normal 25 12 4 2" xfId="51489" xr:uid="{00000000-0005-0000-0000-0000C3570000}"/>
    <cellStyle name="Normal 25 12 4 2 2" xfId="51490" xr:uid="{00000000-0005-0000-0000-0000C4570000}"/>
    <cellStyle name="Normal 25 12 4 3" xfId="51491" xr:uid="{00000000-0005-0000-0000-0000C5570000}"/>
    <cellStyle name="Normal 25 12 4 4" xfId="51492" xr:uid="{00000000-0005-0000-0000-0000C6570000}"/>
    <cellStyle name="Normal 25 12 4 5" xfId="51493" xr:uid="{00000000-0005-0000-0000-0000C7570000}"/>
    <cellStyle name="Normal 25 12 5" xfId="51494" xr:uid="{00000000-0005-0000-0000-0000C8570000}"/>
    <cellStyle name="Normal 25 12 5 2" xfId="51495" xr:uid="{00000000-0005-0000-0000-0000C9570000}"/>
    <cellStyle name="Normal 25 12 6" xfId="51496" xr:uid="{00000000-0005-0000-0000-0000CA570000}"/>
    <cellStyle name="Normal 25 12 6 2" xfId="51497" xr:uid="{00000000-0005-0000-0000-0000CB570000}"/>
    <cellStyle name="Normal 25 12 7" xfId="51498" xr:uid="{00000000-0005-0000-0000-0000CC570000}"/>
    <cellStyle name="Normal 25 12 8" xfId="51499" xr:uid="{00000000-0005-0000-0000-0000CD570000}"/>
    <cellStyle name="Normal 25 12 9" xfId="51500" xr:uid="{00000000-0005-0000-0000-0000CE570000}"/>
    <cellStyle name="Normal 25 13" xfId="51501" xr:uid="{00000000-0005-0000-0000-0000CF570000}"/>
    <cellStyle name="Normal 25 13 2" xfId="51502" xr:uid="{00000000-0005-0000-0000-0000D0570000}"/>
    <cellStyle name="Normal 25 13 2 2" xfId="51503" xr:uid="{00000000-0005-0000-0000-0000D1570000}"/>
    <cellStyle name="Normal 25 13 2 2 2" xfId="51504" xr:uid="{00000000-0005-0000-0000-0000D2570000}"/>
    <cellStyle name="Normal 25 13 2 3" xfId="51505" xr:uid="{00000000-0005-0000-0000-0000D3570000}"/>
    <cellStyle name="Normal 25 13 2 3 2" xfId="51506" xr:uid="{00000000-0005-0000-0000-0000D4570000}"/>
    <cellStyle name="Normal 25 13 2 4" xfId="51507" xr:uid="{00000000-0005-0000-0000-0000D5570000}"/>
    <cellStyle name="Normal 25 13 2 5" xfId="51508" xr:uid="{00000000-0005-0000-0000-0000D6570000}"/>
    <cellStyle name="Normal 25 13 2 6" xfId="51509" xr:uid="{00000000-0005-0000-0000-0000D7570000}"/>
    <cellStyle name="Normal 25 13 2 7" xfId="51510" xr:uid="{00000000-0005-0000-0000-0000D8570000}"/>
    <cellStyle name="Normal 25 13 3" xfId="51511" xr:uid="{00000000-0005-0000-0000-0000D9570000}"/>
    <cellStyle name="Normal 25 13 3 2" xfId="51512" xr:uid="{00000000-0005-0000-0000-0000DA570000}"/>
    <cellStyle name="Normal 25 13 3 2 2" xfId="51513" xr:uid="{00000000-0005-0000-0000-0000DB570000}"/>
    <cellStyle name="Normal 25 13 3 3" xfId="51514" xr:uid="{00000000-0005-0000-0000-0000DC570000}"/>
    <cellStyle name="Normal 25 13 3 4" xfId="51515" xr:uid="{00000000-0005-0000-0000-0000DD570000}"/>
    <cellStyle name="Normal 25 13 3 5" xfId="51516" xr:uid="{00000000-0005-0000-0000-0000DE570000}"/>
    <cellStyle name="Normal 25 13 4" xfId="51517" xr:uid="{00000000-0005-0000-0000-0000DF570000}"/>
    <cellStyle name="Normal 25 13 4 2" xfId="51518" xr:uid="{00000000-0005-0000-0000-0000E0570000}"/>
    <cellStyle name="Normal 25 13 5" xfId="51519" xr:uid="{00000000-0005-0000-0000-0000E1570000}"/>
    <cellStyle name="Normal 25 13 5 2" xfId="51520" xr:uid="{00000000-0005-0000-0000-0000E2570000}"/>
    <cellStyle name="Normal 25 13 6" xfId="51521" xr:uid="{00000000-0005-0000-0000-0000E3570000}"/>
    <cellStyle name="Normal 25 13 7" xfId="51522" xr:uid="{00000000-0005-0000-0000-0000E4570000}"/>
    <cellStyle name="Normal 25 13 8" xfId="51523" xr:uid="{00000000-0005-0000-0000-0000E5570000}"/>
    <cellStyle name="Normal 25 13 9" xfId="51524" xr:uid="{00000000-0005-0000-0000-0000E6570000}"/>
    <cellStyle name="Normal 25 14" xfId="51525" xr:uid="{00000000-0005-0000-0000-0000E7570000}"/>
    <cellStyle name="Normal 25 14 2" xfId="51526" xr:uid="{00000000-0005-0000-0000-0000E8570000}"/>
    <cellStyle name="Normal 25 14 2 2" xfId="51527" xr:uid="{00000000-0005-0000-0000-0000E9570000}"/>
    <cellStyle name="Normal 25 14 2 2 2" xfId="51528" xr:uid="{00000000-0005-0000-0000-0000EA570000}"/>
    <cellStyle name="Normal 25 14 2 3" xfId="51529" xr:uid="{00000000-0005-0000-0000-0000EB570000}"/>
    <cellStyle name="Normal 25 14 2 4" xfId="51530" xr:uid="{00000000-0005-0000-0000-0000EC570000}"/>
    <cellStyle name="Normal 25 14 2 5" xfId="51531" xr:uid="{00000000-0005-0000-0000-0000ED570000}"/>
    <cellStyle name="Normal 25 14 3" xfId="51532" xr:uid="{00000000-0005-0000-0000-0000EE570000}"/>
    <cellStyle name="Normal 25 14 3 2" xfId="51533" xr:uid="{00000000-0005-0000-0000-0000EF570000}"/>
    <cellStyle name="Normal 25 14 4" xfId="51534" xr:uid="{00000000-0005-0000-0000-0000F0570000}"/>
    <cellStyle name="Normal 25 14 4 2" xfId="51535" xr:uid="{00000000-0005-0000-0000-0000F1570000}"/>
    <cellStyle name="Normal 25 14 5" xfId="51536" xr:uid="{00000000-0005-0000-0000-0000F2570000}"/>
    <cellStyle name="Normal 25 14 6" xfId="51537" xr:uid="{00000000-0005-0000-0000-0000F3570000}"/>
    <cellStyle name="Normal 25 14 7" xfId="51538" xr:uid="{00000000-0005-0000-0000-0000F4570000}"/>
    <cellStyle name="Normal 25 14 8" xfId="51539" xr:uid="{00000000-0005-0000-0000-0000F5570000}"/>
    <cellStyle name="Normal 25 15" xfId="51540" xr:uid="{00000000-0005-0000-0000-0000F6570000}"/>
    <cellStyle name="Normal 25 15 2" xfId="51541" xr:uid="{00000000-0005-0000-0000-0000F7570000}"/>
    <cellStyle name="Normal 25 15 2 2" xfId="51542" xr:uid="{00000000-0005-0000-0000-0000F8570000}"/>
    <cellStyle name="Normal 25 15 3" xfId="51543" xr:uid="{00000000-0005-0000-0000-0000F9570000}"/>
    <cellStyle name="Normal 25 15 3 2" xfId="51544" xr:uid="{00000000-0005-0000-0000-0000FA570000}"/>
    <cellStyle name="Normal 25 15 4" xfId="51545" xr:uid="{00000000-0005-0000-0000-0000FB570000}"/>
    <cellStyle name="Normal 25 15 5" xfId="51546" xr:uid="{00000000-0005-0000-0000-0000FC570000}"/>
    <cellStyle name="Normal 25 15 6" xfId="51547" xr:uid="{00000000-0005-0000-0000-0000FD570000}"/>
    <cellStyle name="Normal 25 15 7" xfId="51548" xr:uid="{00000000-0005-0000-0000-0000FE570000}"/>
    <cellStyle name="Normal 25 16" xfId="51549" xr:uid="{00000000-0005-0000-0000-0000FF570000}"/>
    <cellStyle name="Normal 25 16 2" xfId="51550" xr:uid="{00000000-0005-0000-0000-000000580000}"/>
    <cellStyle name="Normal 25 16 2 2" xfId="51551" xr:uid="{00000000-0005-0000-0000-000001580000}"/>
    <cellStyle name="Normal 25 16 3" xfId="51552" xr:uid="{00000000-0005-0000-0000-000002580000}"/>
    <cellStyle name="Normal 25 16 4" xfId="51553" xr:uid="{00000000-0005-0000-0000-000003580000}"/>
    <cellStyle name="Normal 25 16 5" xfId="51554" xr:uid="{00000000-0005-0000-0000-000004580000}"/>
    <cellStyle name="Normal 25 17" xfId="51555" xr:uid="{00000000-0005-0000-0000-000005580000}"/>
    <cellStyle name="Normal 25 17 2" xfId="51556" xr:uid="{00000000-0005-0000-0000-000006580000}"/>
    <cellStyle name="Normal 25 18" xfId="51557" xr:uid="{00000000-0005-0000-0000-000007580000}"/>
    <cellStyle name="Normal 25 18 2" xfId="51558" xr:uid="{00000000-0005-0000-0000-000008580000}"/>
    <cellStyle name="Normal 25 19" xfId="51559" xr:uid="{00000000-0005-0000-0000-000009580000}"/>
    <cellStyle name="Normal 25 2" xfId="15302" xr:uid="{00000000-0005-0000-0000-00000A580000}"/>
    <cellStyle name="Normal 25 2 2" xfId="15303" xr:uid="{00000000-0005-0000-0000-00000B580000}"/>
    <cellStyle name="Normal 25 2 2 2" xfId="15304" xr:uid="{00000000-0005-0000-0000-00000C580000}"/>
    <cellStyle name="Normal 25 2 2 2 2" xfId="15305" xr:uid="{00000000-0005-0000-0000-00000D580000}"/>
    <cellStyle name="Normal 25 2 2 2 3" xfId="15306" xr:uid="{00000000-0005-0000-0000-00000E580000}"/>
    <cellStyle name="Normal 25 2 2 3" xfId="15307" xr:uid="{00000000-0005-0000-0000-00000F580000}"/>
    <cellStyle name="Normal 25 2 2 4" xfId="15308" xr:uid="{00000000-0005-0000-0000-000010580000}"/>
    <cellStyle name="Normal 25 2 2 4 10" xfId="51560" xr:uid="{00000000-0005-0000-0000-000011580000}"/>
    <cellStyle name="Normal 25 2 2 4 10 2" xfId="51561" xr:uid="{00000000-0005-0000-0000-000012580000}"/>
    <cellStyle name="Normal 25 2 2 4 11" xfId="51562" xr:uid="{00000000-0005-0000-0000-000013580000}"/>
    <cellStyle name="Normal 25 2 2 4 11 2" xfId="51563" xr:uid="{00000000-0005-0000-0000-000014580000}"/>
    <cellStyle name="Normal 25 2 2 4 12" xfId="51564" xr:uid="{00000000-0005-0000-0000-000015580000}"/>
    <cellStyle name="Normal 25 2 2 4 13" xfId="51565" xr:uid="{00000000-0005-0000-0000-000016580000}"/>
    <cellStyle name="Normal 25 2 2 4 14" xfId="51566" xr:uid="{00000000-0005-0000-0000-000017580000}"/>
    <cellStyle name="Normal 25 2 2 4 15" xfId="51567" xr:uid="{00000000-0005-0000-0000-000018580000}"/>
    <cellStyle name="Normal 25 2 2 4 2" xfId="51568" xr:uid="{00000000-0005-0000-0000-000019580000}"/>
    <cellStyle name="Normal 25 2 2 4 3" xfId="51569" xr:uid="{00000000-0005-0000-0000-00001A580000}"/>
    <cellStyle name="Normal 25 2 2 4 3 10" xfId="51570" xr:uid="{00000000-0005-0000-0000-00001B580000}"/>
    <cellStyle name="Normal 25 2 2 4 3 11" xfId="51571" xr:uid="{00000000-0005-0000-0000-00001C580000}"/>
    <cellStyle name="Normal 25 2 2 4 3 2" xfId="51572" xr:uid="{00000000-0005-0000-0000-00001D580000}"/>
    <cellStyle name="Normal 25 2 2 4 3 2 2" xfId="51573" xr:uid="{00000000-0005-0000-0000-00001E580000}"/>
    <cellStyle name="Normal 25 2 2 4 3 2 2 2" xfId="51574" xr:uid="{00000000-0005-0000-0000-00001F580000}"/>
    <cellStyle name="Normal 25 2 2 4 3 2 2 2 2" xfId="51575" xr:uid="{00000000-0005-0000-0000-000020580000}"/>
    <cellStyle name="Normal 25 2 2 4 3 2 2 3" xfId="51576" xr:uid="{00000000-0005-0000-0000-000021580000}"/>
    <cellStyle name="Normal 25 2 2 4 3 2 2 3 2" xfId="51577" xr:uid="{00000000-0005-0000-0000-000022580000}"/>
    <cellStyle name="Normal 25 2 2 4 3 2 2 4" xfId="51578" xr:uid="{00000000-0005-0000-0000-000023580000}"/>
    <cellStyle name="Normal 25 2 2 4 3 2 2 5" xfId="51579" xr:uid="{00000000-0005-0000-0000-000024580000}"/>
    <cellStyle name="Normal 25 2 2 4 3 2 2 6" xfId="51580" xr:uid="{00000000-0005-0000-0000-000025580000}"/>
    <cellStyle name="Normal 25 2 2 4 3 2 2 7" xfId="51581" xr:uid="{00000000-0005-0000-0000-000026580000}"/>
    <cellStyle name="Normal 25 2 2 4 3 2 3" xfId="51582" xr:uid="{00000000-0005-0000-0000-000027580000}"/>
    <cellStyle name="Normal 25 2 2 4 3 2 3 2" xfId="51583" xr:uid="{00000000-0005-0000-0000-000028580000}"/>
    <cellStyle name="Normal 25 2 2 4 3 2 3 2 2" xfId="51584" xr:uid="{00000000-0005-0000-0000-000029580000}"/>
    <cellStyle name="Normal 25 2 2 4 3 2 3 3" xfId="51585" xr:uid="{00000000-0005-0000-0000-00002A580000}"/>
    <cellStyle name="Normal 25 2 2 4 3 2 3 4" xfId="51586" xr:uid="{00000000-0005-0000-0000-00002B580000}"/>
    <cellStyle name="Normal 25 2 2 4 3 2 3 5" xfId="51587" xr:uid="{00000000-0005-0000-0000-00002C580000}"/>
    <cellStyle name="Normal 25 2 2 4 3 2 4" xfId="51588" xr:uid="{00000000-0005-0000-0000-00002D580000}"/>
    <cellStyle name="Normal 25 2 2 4 3 2 4 2" xfId="51589" xr:uid="{00000000-0005-0000-0000-00002E580000}"/>
    <cellStyle name="Normal 25 2 2 4 3 2 5" xfId="51590" xr:uid="{00000000-0005-0000-0000-00002F580000}"/>
    <cellStyle name="Normal 25 2 2 4 3 2 5 2" xfId="51591" xr:uid="{00000000-0005-0000-0000-000030580000}"/>
    <cellStyle name="Normal 25 2 2 4 3 2 6" xfId="51592" xr:uid="{00000000-0005-0000-0000-000031580000}"/>
    <cellStyle name="Normal 25 2 2 4 3 2 7" xfId="51593" xr:uid="{00000000-0005-0000-0000-000032580000}"/>
    <cellStyle name="Normal 25 2 2 4 3 2 8" xfId="51594" xr:uid="{00000000-0005-0000-0000-000033580000}"/>
    <cellStyle name="Normal 25 2 2 4 3 2 9" xfId="51595" xr:uid="{00000000-0005-0000-0000-000034580000}"/>
    <cellStyle name="Normal 25 2 2 4 3 3" xfId="51596" xr:uid="{00000000-0005-0000-0000-000035580000}"/>
    <cellStyle name="Normal 25 2 2 4 3 3 2" xfId="51597" xr:uid="{00000000-0005-0000-0000-000036580000}"/>
    <cellStyle name="Normal 25 2 2 4 3 3 2 2" xfId="51598" xr:uid="{00000000-0005-0000-0000-000037580000}"/>
    <cellStyle name="Normal 25 2 2 4 3 3 2 2 2" xfId="51599" xr:uid="{00000000-0005-0000-0000-000038580000}"/>
    <cellStyle name="Normal 25 2 2 4 3 3 2 3" xfId="51600" xr:uid="{00000000-0005-0000-0000-000039580000}"/>
    <cellStyle name="Normal 25 2 2 4 3 3 2 4" xfId="51601" xr:uid="{00000000-0005-0000-0000-00003A580000}"/>
    <cellStyle name="Normal 25 2 2 4 3 3 2 5" xfId="51602" xr:uid="{00000000-0005-0000-0000-00003B580000}"/>
    <cellStyle name="Normal 25 2 2 4 3 3 3" xfId="51603" xr:uid="{00000000-0005-0000-0000-00003C580000}"/>
    <cellStyle name="Normal 25 2 2 4 3 3 3 2" xfId="51604" xr:uid="{00000000-0005-0000-0000-00003D580000}"/>
    <cellStyle name="Normal 25 2 2 4 3 3 4" xfId="51605" xr:uid="{00000000-0005-0000-0000-00003E580000}"/>
    <cellStyle name="Normal 25 2 2 4 3 3 4 2" xfId="51606" xr:uid="{00000000-0005-0000-0000-00003F580000}"/>
    <cellStyle name="Normal 25 2 2 4 3 3 5" xfId="51607" xr:uid="{00000000-0005-0000-0000-000040580000}"/>
    <cellStyle name="Normal 25 2 2 4 3 3 6" xfId="51608" xr:uid="{00000000-0005-0000-0000-000041580000}"/>
    <cellStyle name="Normal 25 2 2 4 3 3 7" xfId="51609" xr:uid="{00000000-0005-0000-0000-000042580000}"/>
    <cellStyle name="Normal 25 2 2 4 3 3 8" xfId="51610" xr:uid="{00000000-0005-0000-0000-000043580000}"/>
    <cellStyle name="Normal 25 2 2 4 3 4" xfId="51611" xr:uid="{00000000-0005-0000-0000-000044580000}"/>
    <cellStyle name="Normal 25 2 2 4 3 4 2" xfId="51612" xr:uid="{00000000-0005-0000-0000-000045580000}"/>
    <cellStyle name="Normal 25 2 2 4 3 4 2 2" xfId="51613" xr:uid="{00000000-0005-0000-0000-000046580000}"/>
    <cellStyle name="Normal 25 2 2 4 3 4 3" xfId="51614" xr:uid="{00000000-0005-0000-0000-000047580000}"/>
    <cellStyle name="Normal 25 2 2 4 3 4 3 2" xfId="51615" xr:uid="{00000000-0005-0000-0000-000048580000}"/>
    <cellStyle name="Normal 25 2 2 4 3 4 4" xfId="51616" xr:uid="{00000000-0005-0000-0000-000049580000}"/>
    <cellStyle name="Normal 25 2 2 4 3 4 5" xfId="51617" xr:uid="{00000000-0005-0000-0000-00004A580000}"/>
    <cellStyle name="Normal 25 2 2 4 3 4 6" xfId="51618" xr:uid="{00000000-0005-0000-0000-00004B580000}"/>
    <cellStyle name="Normal 25 2 2 4 3 4 7" xfId="51619" xr:uid="{00000000-0005-0000-0000-00004C580000}"/>
    <cellStyle name="Normal 25 2 2 4 3 5" xfId="51620" xr:uid="{00000000-0005-0000-0000-00004D580000}"/>
    <cellStyle name="Normal 25 2 2 4 3 5 2" xfId="51621" xr:uid="{00000000-0005-0000-0000-00004E580000}"/>
    <cellStyle name="Normal 25 2 2 4 3 5 2 2" xfId="51622" xr:uid="{00000000-0005-0000-0000-00004F580000}"/>
    <cellStyle name="Normal 25 2 2 4 3 5 3" xfId="51623" xr:uid="{00000000-0005-0000-0000-000050580000}"/>
    <cellStyle name="Normal 25 2 2 4 3 5 4" xfId="51624" xr:uid="{00000000-0005-0000-0000-000051580000}"/>
    <cellStyle name="Normal 25 2 2 4 3 5 5" xfId="51625" xr:uid="{00000000-0005-0000-0000-000052580000}"/>
    <cellStyle name="Normal 25 2 2 4 3 6" xfId="51626" xr:uid="{00000000-0005-0000-0000-000053580000}"/>
    <cellStyle name="Normal 25 2 2 4 3 6 2" xfId="51627" xr:uid="{00000000-0005-0000-0000-000054580000}"/>
    <cellStyle name="Normal 25 2 2 4 3 7" xfId="51628" xr:uid="{00000000-0005-0000-0000-000055580000}"/>
    <cellStyle name="Normal 25 2 2 4 3 7 2" xfId="51629" xr:uid="{00000000-0005-0000-0000-000056580000}"/>
    <cellStyle name="Normal 25 2 2 4 3 8" xfId="51630" xr:uid="{00000000-0005-0000-0000-000057580000}"/>
    <cellStyle name="Normal 25 2 2 4 3 9" xfId="51631" xr:uid="{00000000-0005-0000-0000-000058580000}"/>
    <cellStyle name="Normal 25 2 2 4 4" xfId="51632" xr:uid="{00000000-0005-0000-0000-000059580000}"/>
    <cellStyle name="Normal 25 2 2 4 4 2" xfId="51633" xr:uid="{00000000-0005-0000-0000-00005A580000}"/>
    <cellStyle name="Normal 25 2 2 4 4 2 2" xfId="51634" xr:uid="{00000000-0005-0000-0000-00005B580000}"/>
    <cellStyle name="Normal 25 2 2 4 4 2 2 2" xfId="51635" xr:uid="{00000000-0005-0000-0000-00005C580000}"/>
    <cellStyle name="Normal 25 2 2 4 4 2 3" xfId="51636" xr:uid="{00000000-0005-0000-0000-00005D580000}"/>
    <cellStyle name="Normal 25 2 2 4 4 2 3 2" xfId="51637" xr:uid="{00000000-0005-0000-0000-00005E580000}"/>
    <cellStyle name="Normal 25 2 2 4 4 2 4" xfId="51638" xr:uid="{00000000-0005-0000-0000-00005F580000}"/>
    <cellStyle name="Normal 25 2 2 4 4 2 5" xfId="51639" xr:uid="{00000000-0005-0000-0000-000060580000}"/>
    <cellStyle name="Normal 25 2 2 4 4 2 6" xfId="51640" xr:uid="{00000000-0005-0000-0000-000061580000}"/>
    <cellStyle name="Normal 25 2 2 4 4 2 7" xfId="51641" xr:uid="{00000000-0005-0000-0000-000062580000}"/>
    <cellStyle name="Normal 25 2 2 4 4 3" xfId="51642" xr:uid="{00000000-0005-0000-0000-000063580000}"/>
    <cellStyle name="Normal 25 2 2 4 4 3 2" xfId="51643" xr:uid="{00000000-0005-0000-0000-000064580000}"/>
    <cellStyle name="Normal 25 2 2 4 4 3 2 2" xfId="51644" xr:uid="{00000000-0005-0000-0000-000065580000}"/>
    <cellStyle name="Normal 25 2 2 4 4 3 3" xfId="51645" xr:uid="{00000000-0005-0000-0000-000066580000}"/>
    <cellStyle name="Normal 25 2 2 4 4 3 4" xfId="51646" xr:uid="{00000000-0005-0000-0000-000067580000}"/>
    <cellStyle name="Normal 25 2 2 4 4 3 5" xfId="51647" xr:uid="{00000000-0005-0000-0000-000068580000}"/>
    <cellStyle name="Normal 25 2 2 4 4 4" xfId="51648" xr:uid="{00000000-0005-0000-0000-000069580000}"/>
    <cellStyle name="Normal 25 2 2 4 4 4 2" xfId="51649" xr:uid="{00000000-0005-0000-0000-00006A580000}"/>
    <cellStyle name="Normal 25 2 2 4 4 5" xfId="51650" xr:uid="{00000000-0005-0000-0000-00006B580000}"/>
    <cellStyle name="Normal 25 2 2 4 4 5 2" xfId="51651" xr:uid="{00000000-0005-0000-0000-00006C580000}"/>
    <cellStyle name="Normal 25 2 2 4 4 6" xfId="51652" xr:uid="{00000000-0005-0000-0000-00006D580000}"/>
    <cellStyle name="Normal 25 2 2 4 4 7" xfId="51653" xr:uid="{00000000-0005-0000-0000-00006E580000}"/>
    <cellStyle name="Normal 25 2 2 4 4 8" xfId="51654" xr:uid="{00000000-0005-0000-0000-00006F580000}"/>
    <cellStyle name="Normal 25 2 2 4 4 9" xfId="51655" xr:uid="{00000000-0005-0000-0000-000070580000}"/>
    <cellStyle name="Normal 25 2 2 4 5" xfId="51656" xr:uid="{00000000-0005-0000-0000-000071580000}"/>
    <cellStyle name="Normal 25 2 2 4 5 2" xfId="51657" xr:uid="{00000000-0005-0000-0000-000072580000}"/>
    <cellStyle name="Normal 25 2 2 4 5 2 2" xfId="51658" xr:uid="{00000000-0005-0000-0000-000073580000}"/>
    <cellStyle name="Normal 25 2 2 4 5 2 2 2" xfId="51659" xr:uid="{00000000-0005-0000-0000-000074580000}"/>
    <cellStyle name="Normal 25 2 2 4 5 2 3" xfId="51660" xr:uid="{00000000-0005-0000-0000-000075580000}"/>
    <cellStyle name="Normal 25 2 2 4 5 2 3 2" xfId="51661" xr:uid="{00000000-0005-0000-0000-000076580000}"/>
    <cellStyle name="Normal 25 2 2 4 5 2 4" xfId="51662" xr:uid="{00000000-0005-0000-0000-000077580000}"/>
    <cellStyle name="Normal 25 2 2 4 5 2 5" xfId="51663" xr:uid="{00000000-0005-0000-0000-000078580000}"/>
    <cellStyle name="Normal 25 2 2 4 5 2 6" xfId="51664" xr:uid="{00000000-0005-0000-0000-000079580000}"/>
    <cellStyle name="Normal 25 2 2 4 5 2 7" xfId="51665" xr:uid="{00000000-0005-0000-0000-00007A580000}"/>
    <cellStyle name="Normal 25 2 2 4 5 3" xfId="51666" xr:uid="{00000000-0005-0000-0000-00007B580000}"/>
    <cellStyle name="Normal 25 2 2 4 5 3 2" xfId="51667" xr:uid="{00000000-0005-0000-0000-00007C580000}"/>
    <cellStyle name="Normal 25 2 2 4 5 3 2 2" xfId="51668" xr:uid="{00000000-0005-0000-0000-00007D580000}"/>
    <cellStyle name="Normal 25 2 2 4 5 3 3" xfId="51669" xr:uid="{00000000-0005-0000-0000-00007E580000}"/>
    <cellStyle name="Normal 25 2 2 4 5 3 4" xfId="51670" xr:uid="{00000000-0005-0000-0000-00007F580000}"/>
    <cellStyle name="Normal 25 2 2 4 5 3 5" xfId="51671" xr:uid="{00000000-0005-0000-0000-000080580000}"/>
    <cellStyle name="Normal 25 2 2 4 5 4" xfId="51672" xr:uid="{00000000-0005-0000-0000-000081580000}"/>
    <cellStyle name="Normal 25 2 2 4 5 4 2" xfId="51673" xr:uid="{00000000-0005-0000-0000-000082580000}"/>
    <cellStyle name="Normal 25 2 2 4 5 5" xfId="51674" xr:uid="{00000000-0005-0000-0000-000083580000}"/>
    <cellStyle name="Normal 25 2 2 4 5 5 2" xfId="51675" xr:uid="{00000000-0005-0000-0000-000084580000}"/>
    <cellStyle name="Normal 25 2 2 4 5 6" xfId="51676" xr:uid="{00000000-0005-0000-0000-000085580000}"/>
    <cellStyle name="Normal 25 2 2 4 5 7" xfId="51677" xr:uid="{00000000-0005-0000-0000-000086580000}"/>
    <cellStyle name="Normal 25 2 2 4 5 8" xfId="51678" xr:uid="{00000000-0005-0000-0000-000087580000}"/>
    <cellStyle name="Normal 25 2 2 4 5 9" xfId="51679" xr:uid="{00000000-0005-0000-0000-000088580000}"/>
    <cellStyle name="Normal 25 2 2 4 6" xfId="51680" xr:uid="{00000000-0005-0000-0000-000089580000}"/>
    <cellStyle name="Normal 25 2 2 4 6 2" xfId="51681" xr:uid="{00000000-0005-0000-0000-00008A580000}"/>
    <cellStyle name="Normal 25 2 2 4 6 2 2" xfId="51682" xr:uid="{00000000-0005-0000-0000-00008B580000}"/>
    <cellStyle name="Normal 25 2 2 4 6 2 2 2" xfId="51683" xr:uid="{00000000-0005-0000-0000-00008C580000}"/>
    <cellStyle name="Normal 25 2 2 4 6 2 3" xfId="51684" xr:uid="{00000000-0005-0000-0000-00008D580000}"/>
    <cellStyle name="Normal 25 2 2 4 6 2 3 2" xfId="51685" xr:uid="{00000000-0005-0000-0000-00008E580000}"/>
    <cellStyle name="Normal 25 2 2 4 6 2 4" xfId="51686" xr:uid="{00000000-0005-0000-0000-00008F580000}"/>
    <cellStyle name="Normal 25 2 2 4 6 2 5" xfId="51687" xr:uid="{00000000-0005-0000-0000-000090580000}"/>
    <cellStyle name="Normal 25 2 2 4 6 2 6" xfId="51688" xr:uid="{00000000-0005-0000-0000-000091580000}"/>
    <cellStyle name="Normal 25 2 2 4 6 2 7" xfId="51689" xr:uid="{00000000-0005-0000-0000-000092580000}"/>
    <cellStyle name="Normal 25 2 2 4 6 3" xfId="51690" xr:uid="{00000000-0005-0000-0000-000093580000}"/>
    <cellStyle name="Normal 25 2 2 4 6 3 2" xfId="51691" xr:uid="{00000000-0005-0000-0000-000094580000}"/>
    <cellStyle name="Normal 25 2 2 4 6 3 2 2" xfId="51692" xr:uid="{00000000-0005-0000-0000-000095580000}"/>
    <cellStyle name="Normal 25 2 2 4 6 3 3" xfId="51693" xr:uid="{00000000-0005-0000-0000-000096580000}"/>
    <cellStyle name="Normal 25 2 2 4 6 3 4" xfId="51694" xr:uid="{00000000-0005-0000-0000-000097580000}"/>
    <cellStyle name="Normal 25 2 2 4 6 3 5" xfId="51695" xr:uid="{00000000-0005-0000-0000-000098580000}"/>
    <cellStyle name="Normal 25 2 2 4 6 4" xfId="51696" xr:uid="{00000000-0005-0000-0000-000099580000}"/>
    <cellStyle name="Normal 25 2 2 4 6 4 2" xfId="51697" xr:uid="{00000000-0005-0000-0000-00009A580000}"/>
    <cellStyle name="Normal 25 2 2 4 6 5" xfId="51698" xr:uid="{00000000-0005-0000-0000-00009B580000}"/>
    <cellStyle name="Normal 25 2 2 4 6 5 2" xfId="51699" xr:uid="{00000000-0005-0000-0000-00009C580000}"/>
    <cellStyle name="Normal 25 2 2 4 6 6" xfId="51700" xr:uid="{00000000-0005-0000-0000-00009D580000}"/>
    <cellStyle name="Normal 25 2 2 4 6 7" xfId="51701" xr:uid="{00000000-0005-0000-0000-00009E580000}"/>
    <cellStyle name="Normal 25 2 2 4 6 8" xfId="51702" xr:uid="{00000000-0005-0000-0000-00009F580000}"/>
    <cellStyle name="Normal 25 2 2 4 6 9" xfId="51703" xr:uid="{00000000-0005-0000-0000-0000A0580000}"/>
    <cellStyle name="Normal 25 2 2 4 7" xfId="51704" xr:uid="{00000000-0005-0000-0000-0000A1580000}"/>
    <cellStyle name="Normal 25 2 2 4 7 2" xfId="51705" xr:uid="{00000000-0005-0000-0000-0000A2580000}"/>
    <cellStyle name="Normal 25 2 2 4 7 2 2" xfId="51706" xr:uid="{00000000-0005-0000-0000-0000A3580000}"/>
    <cellStyle name="Normal 25 2 2 4 7 2 2 2" xfId="51707" xr:uid="{00000000-0005-0000-0000-0000A4580000}"/>
    <cellStyle name="Normal 25 2 2 4 7 2 3" xfId="51708" xr:uid="{00000000-0005-0000-0000-0000A5580000}"/>
    <cellStyle name="Normal 25 2 2 4 7 2 4" xfId="51709" xr:uid="{00000000-0005-0000-0000-0000A6580000}"/>
    <cellStyle name="Normal 25 2 2 4 7 2 5" xfId="51710" xr:uid="{00000000-0005-0000-0000-0000A7580000}"/>
    <cellStyle name="Normal 25 2 2 4 7 3" xfId="51711" xr:uid="{00000000-0005-0000-0000-0000A8580000}"/>
    <cellStyle name="Normal 25 2 2 4 7 3 2" xfId="51712" xr:uid="{00000000-0005-0000-0000-0000A9580000}"/>
    <cellStyle name="Normal 25 2 2 4 7 4" xfId="51713" xr:uid="{00000000-0005-0000-0000-0000AA580000}"/>
    <cellStyle name="Normal 25 2 2 4 7 4 2" xfId="51714" xr:uid="{00000000-0005-0000-0000-0000AB580000}"/>
    <cellStyle name="Normal 25 2 2 4 7 5" xfId="51715" xr:uid="{00000000-0005-0000-0000-0000AC580000}"/>
    <cellStyle name="Normal 25 2 2 4 7 6" xfId="51716" xr:uid="{00000000-0005-0000-0000-0000AD580000}"/>
    <cellStyle name="Normal 25 2 2 4 7 7" xfId="51717" xr:uid="{00000000-0005-0000-0000-0000AE580000}"/>
    <cellStyle name="Normal 25 2 2 4 7 8" xfId="51718" xr:uid="{00000000-0005-0000-0000-0000AF580000}"/>
    <cellStyle name="Normal 25 2 2 4 8" xfId="51719" xr:uid="{00000000-0005-0000-0000-0000B0580000}"/>
    <cellStyle name="Normal 25 2 2 4 8 2" xfId="51720" xr:uid="{00000000-0005-0000-0000-0000B1580000}"/>
    <cellStyle name="Normal 25 2 2 4 8 2 2" xfId="51721" xr:uid="{00000000-0005-0000-0000-0000B2580000}"/>
    <cellStyle name="Normal 25 2 2 4 8 3" xfId="51722" xr:uid="{00000000-0005-0000-0000-0000B3580000}"/>
    <cellStyle name="Normal 25 2 2 4 8 3 2" xfId="51723" xr:uid="{00000000-0005-0000-0000-0000B4580000}"/>
    <cellStyle name="Normal 25 2 2 4 8 4" xfId="51724" xr:uid="{00000000-0005-0000-0000-0000B5580000}"/>
    <cellStyle name="Normal 25 2 2 4 8 5" xfId="51725" xr:uid="{00000000-0005-0000-0000-0000B6580000}"/>
    <cellStyle name="Normal 25 2 2 4 8 6" xfId="51726" xr:uid="{00000000-0005-0000-0000-0000B7580000}"/>
    <cellStyle name="Normal 25 2 2 4 8 7" xfId="51727" xr:uid="{00000000-0005-0000-0000-0000B8580000}"/>
    <cellStyle name="Normal 25 2 2 4 9" xfId="51728" xr:uid="{00000000-0005-0000-0000-0000B9580000}"/>
    <cellStyle name="Normal 25 2 2 4 9 2" xfId="51729" xr:uid="{00000000-0005-0000-0000-0000BA580000}"/>
    <cellStyle name="Normal 25 2 2 4 9 2 2" xfId="51730" xr:uid="{00000000-0005-0000-0000-0000BB580000}"/>
    <cellStyle name="Normal 25 2 2 4 9 3" xfId="51731" xr:uid="{00000000-0005-0000-0000-0000BC580000}"/>
    <cellStyle name="Normal 25 2 2 4 9 4" xfId="51732" xr:uid="{00000000-0005-0000-0000-0000BD580000}"/>
    <cellStyle name="Normal 25 2 2 4 9 5" xfId="51733" xr:uid="{00000000-0005-0000-0000-0000BE580000}"/>
    <cellStyle name="Normal 25 2 2 5" xfId="51734" xr:uid="{00000000-0005-0000-0000-0000BF580000}"/>
    <cellStyle name="Normal 25 2 2 5 2" xfId="51735" xr:uid="{00000000-0005-0000-0000-0000C0580000}"/>
    <cellStyle name="Normal 25 2 2 5 2 2" xfId="51736" xr:uid="{00000000-0005-0000-0000-0000C1580000}"/>
    <cellStyle name="Normal 25 2 2 5 2 2 2" xfId="51737" xr:uid="{00000000-0005-0000-0000-0000C2580000}"/>
    <cellStyle name="Normal 25 2 2 5 2 3" xfId="51738" xr:uid="{00000000-0005-0000-0000-0000C3580000}"/>
    <cellStyle name="Normal 25 2 2 5 2 4" xfId="51739" xr:uid="{00000000-0005-0000-0000-0000C4580000}"/>
    <cellStyle name="Normal 25 2 2 5 2 5" xfId="51740" xr:uid="{00000000-0005-0000-0000-0000C5580000}"/>
    <cellStyle name="Normal 25 2 2 5 3" xfId="51741" xr:uid="{00000000-0005-0000-0000-0000C6580000}"/>
    <cellStyle name="Normal 25 2 2 5 3 2" xfId="51742" xr:uid="{00000000-0005-0000-0000-0000C7580000}"/>
    <cellStyle name="Normal 25 2 2 5 4" xfId="51743" xr:uid="{00000000-0005-0000-0000-0000C8580000}"/>
    <cellStyle name="Normal 25 2 2 5 4 2" xfId="51744" xr:uid="{00000000-0005-0000-0000-0000C9580000}"/>
    <cellStyle name="Normal 25 2 2 5 5" xfId="51745" xr:uid="{00000000-0005-0000-0000-0000CA580000}"/>
    <cellStyle name="Normal 25 2 2 5 6" xfId="51746" xr:uid="{00000000-0005-0000-0000-0000CB580000}"/>
    <cellStyle name="Normal 25 2 2 5 7" xfId="51747" xr:uid="{00000000-0005-0000-0000-0000CC580000}"/>
    <cellStyle name="Normal 25 2 2 5 8" xfId="51748" xr:uid="{00000000-0005-0000-0000-0000CD580000}"/>
    <cellStyle name="Normal 25 2 2 6" xfId="51749" xr:uid="{00000000-0005-0000-0000-0000CE580000}"/>
    <cellStyle name="Normal 25 2 2 6 2" xfId="51750" xr:uid="{00000000-0005-0000-0000-0000CF580000}"/>
    <cellStyle name="Normal 25 2 2 6 2 2" xfId="51751" xr:uid="{00000000-0005-0000-0000-0000D0580000}"/>
    <cellStyle name="Normal 25 2 2 6 2 2 2" xfId="51752" xr:uid="{00000000-0005-0000-0000-0000D1580000}"/>
    <cellStyle name="Normal 25 2 2 6 2 3" xfId="51753" xr:uid="{00000000-0005-0000-0000-0000D2580000}"/>
    <cellStyle name="Normal 25 2 2 6 2 4" xfId="51754" xr:uid="{00000000-0005-0000-0000-0000D3580000}"/>
    <cellStyle name="Normal 25 2 2 6 2 5" xfId="51755" xr:uid="{00000000-0005-0000-0000-0000D4580000}"/>
    <cellStyle name="Normal 25 2 2 6 3" xfId="51756" xr:uid="{00000000-0005-0000-0000-0000D5580000}"/>
    <cellStyle name="Normal 25 2 2 6 3 2" xfId="51757" xr:uid="{00000000-0005-0000-0000-0000D6580000}"/>
    <cellStyle name="Normal 25 2 2 6 4" xfId="51758" xr:uid="{00000000-0005-0000-0000-0000D7580000}"/>
    <cellStyle name="Normal 25 2 2 6 4 2" xfId="51759" xr:uid="{00000000-0005-0000-0000-0000D8580000}"/>
    <cellStyle name="Normal 25 2 2 6 5" xfId="51760" xr:uid="{00000000-0005-0000-0000-0000D9580000}"/>
    <cellStyle name="Normal 25 2 2 6 6" xfId="51761" xr:uid="{00000000-0005-0000-0000-0000DA580000}"/>
    <cellStyle name="Normal 25 2 2 6 7" xfId="51762" xr:uid="{00000000-0005-0000-0000-0000DB580000}"/>
    <cellStyle name="Normal 25 2 2 6 8" xfId="51763" xr:uid="{00000000-0005-0000-0000-0000DC580000}"/>
    <cellStyle name="Normal 25 2 3" xfId="15309" xr:uid="{00000000-0005-0000-0000-0000DD580000}"/>
    <cellStyle name="Normal 25 2 3 2" xfId="15310" xr:uid="{00000000-0005-0000-0000-0000DE580000}"/>
    <cellStyle name="Normal 25 2 3 3" xfId="15311" xr:uid="{00000000-0005-0000-0000-0000DF580000}"/>
    <cellStyle name="Normal 25 2 4" xfId="15312" xr:uid="{00000000-0005-0000-0000-0000E0580000}"/>
    <cellStyle name="Normal 25 2 4 10" xfId="51764" xr:uid="{00000000-0005-0000-0000-0000E1580000}"/>
    <cellStyle name="Normal 25 2 4 10 2" xfId="51765" xr:uid="{00000000-0005-0000-0000-0000E2580000}"/>
    <cellStyle name="Normal 25 2 4 10 2 2" xfId="51766" xr:uid="{00000000-0005-0000-0000-0000E3580000}"/>
    <cellStyle name="Normal 25 2 4 10 3" xfId="51767" xr:uid="{00000000-0005-0000-0000-0000E4580000}"/>
    <cellStyle name="Normal 25 2 4 10 4" xfId="51768" xr:uid="{00000000-0005-0000-0000-0000E5580000}"/>
    <cellStyle name="Normal 25 2 4 10 5" xfId="51769" xr:uid="{00000000-0005-0000-0000-0000E6580000}"/>
    <cellStyle name="Normal 25 2 4 11" xfId="51770" xr:uid="{00000000-0005-0000-0000-0000E7580000}"/>
    <cellStyle name="Normal 25 2 4 11 2" xfId="51771" xr:uid="{00000000-0005-0000-0000-0000E8580000}"/>
    <cellStyle name="Normal 25 2 4 12" xfId="51772" xr:uid="{00000000-0005-0000-0000-0000E9580000}"/>
    <cellStyle name="Normal 25 2 4 12 2" xfId="51773" xr:uid="{00000000-0005-0000-0000-0000EA580000}"/>
    <cellStyle name="Normal 25 2 4 13" xfId="51774" xr:uid="{00000000-0005-0000-0000-0000EB580000}"/>
    <cellStyle name="Normal 25 2 4 14" xfId="51775" xr:uid="{00000000-0005-0000-0000-0000EC580000}"/>
    <cellStyle name="Normal 25 2 4 15" xfId="51776" xr:uid="{00000000-0005-0000-0000-0000ED580000}"/>
    <cellStyle name="Normal 25 2 4 16" xfId="51777" xr:uid="{00000000-0005-0000-0000-0000EE580000}"/>
    <cellStyle name="Normal 25 2 4 2" xfId="51778" xr:uid="{00000000-0005-0000-0000-0000EF580000}"/>
    <cellStyle name="Normal 25 2 4 2 10" xfId="51779" xr:uid="{00000000-0005-0000-0000-0000F0580000}"/>
    <cellStyle name="Normal 25 2 4 2 10 2" xfId="51780" xr:uid="{00000000-0005-0000-0000-0000F1580000}"/>
    <cellStyle name="Normal 25 2 4 2 11" xfId="51781" xr:uid="{00000000-0005-0000-0000-0000F2580000}"/>
    <cellStyle name="Normal 25 2 4 2 11 2" xfId="51782" xr:uid="{00000000-0005-0000-0000-0000F3580000}"/>
    <cellStyle name="Normal 25 2 4 2 12" xfId="51783" xr:uid="{00000000-0005-0000-0000-0000F4580000}"/>
    <cellStyle name="Normal 25 2 4 2 13" xfId="51784" xr:uid="{00000000-0005-0000-0000-0000F5580000}"/>
    <cellStyle name="Normal 25 2 4 2 14" xfId="51785" xr:uid="{00000000-0005-0000-0000-0000F6580000}"/>
    <cellStyle name="Normal 25 2 4 2 15" xfId="51786" xr:uid="{00000000-0005-0000-0000-0000F7580000}"/>
    <cellStyle name="Normal 25 2 4 2 2" xfId="51787" xr:uid="{00000000-0005-0000-0000-0000F8580000}"/>
    <cellStyle name="Normal 25 2 4 2 3" xfId="51788" xr:uid="{00000000-0005-0000-0000-0000F9580000}"/>
    <cellStyle name="Normal 25 2 4 2 3 10" xfId="51789" xr:uid="{00000000-0005-0000-0000-0000FA580000}"/>
    <cellStyle name="Normal 25 2 4 2 3 11" xfId="51790" xr:uid="{00000000-0005-0000-0000-0000FB580000}"/>
    <cellStyle name="Normal 25 2 4 2 3 2" xfId="51791" xr:uid="{00000000-0005-0000-0000-0000FC580000}"/>
    <cellStyle name="Normal 25 2 4 2 3 2 2" xfId="51792" xr:uid="{00000000-0005-0000-0000-0000FD580000}"/>
    <cellStyle name="Normal 25 2 4 2 3 2 2 2" xfId="51793" xr:uid="{00000000-0005-0000-0000-0000FE580000}"/>
    <cellStyle name="Normal 25 2 4 2 3 2 2 2 2" xfId="51794" xr:uid="{00000000-0005-0000-0000-0000FF580000}"/>
    <cellStyle name="Normal 25 2 4 2 3 2 2 3" xfId="51795" xr:uid="{00000000-0005-0000-0000-000000590000}"/>
    <cellStyle name="Normal 25 2 4 2 3 2 2 3 2" xfId="51796" xr:uid="{00000000-0005-0000-0000-000001590000}"/>
    <cellStyle name="Normal 25 2 4 2 3 2 2 4" xfId="51797" xr:uid="{00000000-0005-0000-0000-000002590000}"/>
    <cellStyle name="Normal 25 2 4 2 3 2 2 5" xfId="51798" xr:uid="{00000000-0005-0000-0000-000003590000}"/>
    <cellStyle name="Normal 25 2 4 2 3 2 2 6" xfId="51799" xr:uid="{00000000-0005-0000-0000-000004590000}"/>
    <cellStyle name="Normal 25 2 4 2 3 2 2 7" xfId="51800" xr:uid="{00000000-0005-0000-0000-000005590000}"/>
    <cellStyle name="Normal 25 2 4 2 3 2 3" xfId="51801" xr:uid="{00000000-0005-0000-0000-000006590000}"/>
    <cellStyle name="Normal 25 2 4 2 3 2 3 2" xfId="51802" xr:uid="{00000000-0005-0000-0000-000007590000}"/>
    <cellStyle name="Normal 25 2 4 2 3 2 3 2 2" xfId="51803" xr:uid="{00000000-0005-0000-0000-000008590000}"/>
    <cellStyle name="Normal 25 2 4 2 3 2 3 3" xfId="51804" xr:uid="{00000000-0005-0000-0000-000009590000}"/>
    <cellStyle name="Normal 25 2 4 2 3 2 3 4" xfId="51805" xr:uid="{00000000-0005-0000-0000-00000A590000}"/>
    <cellStyle name="Normal 25 2 4 2 3 2 3 5" xfId="51806" xr:uid="{00000000-0005-0000-0000-00000B590000}"/>
    <cellStyle name="Normal 25 2 4 2 3 2 4" xfId="51807" xr:uid="{00000000-0005-0000-0000-00000C590000}"/>
    <cellStyle name="Normal 25 2 4 2 3 2 4 2" xfId="51808" xr:uid="{00000000-0005-0000-0000-00000D590000}"/>
    <cellStyle name="Normal 25 2 4 2 3 2 5" xfId="51809" xr:uid="{00000000-0005-0000-0000-00000E590000}"/>
    <cellStyle name="Normal 25 2 4 2 3 2 5 2" xfId="51810" xr:uid="{00000000-0005-0000-0000-00000F590000}"/>
    <cellStyle name="Normal 25 2 4 2 3 2 6" xfId="51811" xr:uid="{00000000-0005-0000-0000-000010590000}"/>
    <cellStyle name="Normal 25 2 4 2 3 2 7" xfId="51812" xr:uid="{00000000-0005-0000-0000-000011590000}"/>
    <cellStyle name="Normal 25 2 4 2 3 2 8" xfId="51813" xr:uid="{00000000-0005-0000-0000-000012590000}"/>
    <cellStyle name="Normal 25 2 4 2 3 2 9" xfId="51814" xr:uid="{00000000-0005-0000-0000-000013590000}"/>
    <cellStyle name="Normal 25 2 4 2 3 3" xfId="51815" xr:uid="{00000000-0005-0000-0000-000014590000}"/>
    <cellStyle name="Normal 25 2 4 2 3 3 2" xfId="51816" xr:uid="{00000000-0005-0000-0000-000015590000}"/>
    <cellStyle name="Normal 25 2 4 2 3 3 2 2" xfId="51817" xr:uid="{00000000-0005-0000-0000-000016590000}"/>
    <cellStyle name="Normal 25 2 4 2 3 3 2 2 2" xfId="51818" xr:uid="{00000000-0005-0000-0000-000017590000}"/>
    <cellStyle name="Normal 25 2 4 2 3 3 2 3" xfId="51819" xr:uid="{00000000-0005-0000-0000-000018590000}"/>
    <cellStyle name="Normal 25 2 4 2 3 3 2 4" xfId="51820" xr:uid="{00000000-0005-0000-0000-000019590000}"/>
    <cellStyle name="Normal 25 2 4 2 3 3 2 5" xfId="51821" xr:uid="{00000000-0005-0000-0000-00001A590000}"/>
    <cellStyle name="Normal 25 2 4 2 3 3 3" xfId="51822" xr:uid="{00000000-0005-0000-0000-00001B590000}"/>
    <cellStyle name="Normal 25 2 4 2 3 3 3 2" xfId="51823" xr:uid="{00000000-0005-0000-0000-00001C590000}"/>
    <cellStyle name="Normal 25 2 4 2 3 3 4" xfId="51824" xr:uid="{00000000-0005-0000-0000-00001D590000}"/>
    <cellStyle name="Normal 25 2 4 2 3 3 4 2" xfId="51825" xr:uid="{00000000-0005-0000-0000-00001E590000}"/>
    <cellStyle name="Normal 25 2 4 2 3 3 5" xfId="51826" xr:uid="{00000000-0005-0000-0000-00001F590000}"/>
    <cellStyle name="Normal 25 2 4 2 3 3 6" xfId="51827" xr:uid="{00000000-0005-0000-0000-000020590000}"/>
    <cellStyle name="Normal 25 2 4 2 3 3 7" xfId="51828" xr:uid="{00000000-0005-0000-0000-000021590000}"/>
    <cellStyle name="Normal 25 2 4 2 3 3 8" xfId="51829" xr:uid="{00000000-0005-0000-0000-000022590000}"/>
    <cellStyle name="Normal 25 2 4 2 3 4" xfId="51830" xr:uid="{00000000-0005-0000-0000-000023590000}"/>
    <cellStyle name="Normal 25 2 4 2 3 4 2" xfId="51831" xr:uid="{00000000-0005-0000-0000-000024590000}"/>
    <cellStyle name="Normal 25 2 4 2 3 4 2 2" xfId="51832" xr:uid="{00000000-0005-0000-0000-000025590000}"/>
    <cellStyle name="Normal 25 2 4 2 3 4 3" xfId="51833" xr:uid="{00000000-0005-0000-0000-000026590000}"/>
    <cellStyle name="Normal 25 2 4 2 3 4 3 2" xfId="51834" xr:uid="{00000000-0005-0000-0000-000027590000}"/>
    <cellStyle name="Normal 25 2 4 2 3 4 4" xfId="51835" xr:uid="{00000000-0005-0000-0000-000028590000}"/>
    <cellStyle name="Normal 25 2 4 2 3 4 5" xfId="51836" xr:uid="{00000000-0005-0000-0000-000029590000}"/>
    <cellStyle name="Normal 25 2 4 2 3 4 6" xfId="51837" xr:uid="{00000000-0005-0000-0000-00002A590000}"/>
    <cellStyle name="Normal 25 2 4 2 3 4 7" xfId="51838" xr:uid="{00000000-0005-0000-0000-00002B590000}"/>
    <cellStyle name="Normal 25 2 4 2 3 5" xfId="51839" xr:uid="{00000000-0005-0000-0000-00002C590000}"/>
    <cellStyle name="Normal 25 2 4 2 3 5 2" xfId="51840" xr:uid="{00000000-0005-0000-0000-00002D590000}"/>
    <cellStyle name="Normal 25 2 4 2 3 5 2 2" xfId="51841" xr:uid="{00000000-0005-0000-0000-00002E590000}"/>
    <cellStyle name="Normal 25 2 4 2 3 5 3" xfId="51842" xr:uid="{00000000-0005-0000-0000-00002F590000}"/>
    <cellStyle name="Normal 25 2 4 2 3 5 4" xfId="51843" xr:uid="{00000000-0005-0000-0000-000030590000}"/>
    <cellStyle name="Normal 25 2 4 2 3 5 5" xfId="51844" xr:uid="{00000000-0005-0000-0000-000031590000}"/>
    <cellStyle name="Normal 25 2 4 2 3 6" xfId="51845" xr:uid="{00000000-0005-0000-0000-000032590000}"/>
    <cellStyle name="Normal 25 2 4 2 3 6 2" xfId="51846" xr:uid="{00000000-0005-0000-0000-000033590000}"/>
    <cellStyle name="Normal 25 2 4 2 3 7" xfId="51847" xr:uid="{00000000-0005-0000-0000-000034590000}"/>
    <cellStyle name="Normal 25 2 4 2 3 7 2" xfId="51848" xr:uid="{00000000-0005-0000-0000-000035590000}"/>
    <cellStyle name="Normal 25 2 4 2 3 8" xfId="51849" xr:uid="{00000000-0005-0000-0000-000036590000}"/>
    <cellStyle name="Normal 25 2 4 2 3 9" xfId="51850" xr:uid="{00000000-0005-0000-0000-000037590000}"/>
    <cellStyle name="Normal 25 2 4 2 4" xfId="51851" xr:uid="{00000000-0005-0000-0000-000038590000}"/>
    <cellStyle name="Normal 25 2 4 2 4 2" xfId="51852" xr:uid="{00000000-0005-0000-0000-000039590000}"/>
    <cellStyle name="Normal 25 2 4 2 4 2 2" xfId="51853" xr:uid="{00000000-0005-0000-0000-00003A590000}"/>
    <cellStyle name="Normal 25 2 4 2 4 2 2 2" xfId="51854" xr:uid="{00000000-0005-0000-0000-00003B590000}"/>
    <cellStyle name="Normal 25 2 4 2 4 2 3" xfId="51855" xr:uid="{00000000-0005-0000-0000-00003C590000}"/>
    <cellStyle name="Normal 25 2 4 2 4 2 3 2" xfId="51856" xr:uid="{00000000-0005-0000-0000-00003D590000}"/>
    <cellStyle name="Normal 25 2 4 2 4 2 4" xfId="51857" xr:uid="{00000000-0005-0000-0000-00003E590000}"/>
    <cellStyle name="Normal 25 2 4 2 4 2 5" xfId="51858" xr:uid="{00000000-0005-0000-0000-00003F590000}"/>
    <cellStyle name="Normal 25 2 4 2 4 2 6" xfId="51859" xr:uid="{00000000-0005-0000-0000-000040590000}"/>
    <cellStyle name="Normal 25 2 4 2 4 2 7" xfId="51860" xr:uid="{00000000-0005-0000-0000-000041590000}"/>
    <cellStyle name="Normal 25 2 4 2 4 3" xfId="51861" xr:uid="{00000000-0005-0000-0000-000042590000}"/>
    <cellStyle name="Normal 25 2 4 2 4 3 2" xfId="51862" xr:uid="{00000000-0005-0000-0000-000043590000}"/>
    <cellStyle name="Normal 25 2 4 2 4 3 2 2" xfId="51863" xr:uid="{00000000-0005-0000-0000-000044590000}"/>
    <cellStyle name="Normal 25 2 4 2 4 3 3" xfId="51864" xr:uid="{00000000-0005-0000-0000-000045590000}"/>
    <cellStyle name="Normal 25 2 4 2 4 3 4" xfId="51865" xr:uid="{00000000-0005-0000-0000-000046590000}"/>
    <cellStyle name="Normal 25 2 4 2 4 3 5" xfId="51866" xr:uid="{00000000-0005-0000-0000-000047590000}"/>
    <cellStyle name="Normal 25 2 4 2 4 4" xfId="51867" xr:uid="{00000000-0005-0000-0000-000048590000}"/>
    <cellStyle name="Normal 25 2 4 2 4 4 2" xfId="51868" xr:uid="{00000000-0005-0000-0000-000049590000}"/>
    <cellStyle name="Normal 25 2 4 2 4 5" xfId="51869" xr:uid="{00000000-0005-0000-0000-00004A590000}"/>
    <cellStyle name="Normal 25 2 4 2 4 5 2" xfId="51870" xr:uid="{00000000-0005-0000-0000-00004B590000}"/>
    <cellStyle name="Normal 25 2 4 2 4 6" xfId="51871" xr:uid="{00000000-0005-0000-0000-00004C590000}"/>
    <cellStyle name="Normal 25 2 4 2 4 7" xfId="51872" xr:uid="{00000000-0005-0000-0000-00004D590000}"/>
    <cellStyle name="Normal 25 2 4 2 4 8" xfId="51873" xr:uid="{00000000-0005-0000-0000-00004E590000}"/>
    <cellStyle name="Normal 25 2 4 2 4 9" xfId="51874" xr:uid="{00000000-0005-0000-0000-00004F590000}"/>
    <cellStyle name="Normal 25 2 4 2 5" xfId="51875" xr:uid="{00000000-0005-0000-0000-000050590000}"/>
    <cellStyle name="Normal 25 2 4 2 5 2" xfId="51876" xr:uid="{00000000-0005-0000-0000-000051590000}"/>
    <cellStyle name="Normal 25 2 4 2 5 2 2" xfId="51877" xr:uid="{00000000-0005-0000-0000-000052590000}"/>
    <cellStyle name="Normal 25 2 4 2 5 2 2 2" xfId="51878" xr:uid="{00000000-0005-0000-0000-000053590000}"/>
    <cellStyle name="Normal 25 2 4 2 5 2 3" xfId="51879" xr:uid="{00000000-0005-0000-0000-000054590000}"/>
    <cellStyle name="Normal 25 2 4 2 5 2 3 2" xfId="51880" xr:uid="{00000000-0005-0000-0000-000055590000}"/>
    <cellStyle name="Normal 25 2 4 2 5 2 4" xfId="51881" xr:uid="{00000000-0005-0000-0000-000056590000}"/>
    <cellStyle name="Normal 25 2 4 2 5 2 5" xfId="51882" xr:uid="{00000000-0005-0000-0000-000057590000}"/>
    <cellStyle name="Normal 25 2 4 2 5 2 6" xfId="51883" xr:uid="{00000000-0005-0000-0000-000058590000}"/>
    <cellStyle name="Normal 25 2 4 2 5 2 7" xfId="51884" xr:uid="{00000000-0005-0000-0000-000059590000}"/>
    <cellStyle name="Normal 25 2 4 2 5 3" xfId="51885" xr:uid="{00000000-0005-0000-0000-00005A590000}"/>
    <cellStyle name="Normal 25 2 4 2 5 3 2" xfId="51886" xr:uid="{00000000-0005-0000-0000-00005B590000}"/>
    <cellStyle name="Normal 25 2 4 2 5 3 2 2" xfId="51887" xr:uid="{00000000-0005-0000-0000-00005C590000}"/>
    <cellStyle name="Normal 25 2 4 2 5 3 3" xfId="51888" xr:uid="{00000000-0005-0000-0000-00005D590000}"/>
    <cellStyle name="Normal 25 2 4 2 5 3 4" xfId="51889" xr:uid="{00000000-0005-0000-0000-00005E590000}"/>
    <cellStyle name="Normal 25 2 4 2 5 3 5" xfId="51890" xr:uid="{00000000-0005-0000-0000-00005F590000}"/>
    <cellStyle name="Normal 25 2 4 2 5 4" xfId="51891" xr:uid="{00000000-0005-0000-0000-000060590000}"/>
    <cellStyle name="Normal 25 2 4 2 5 4 2" xfId="51892" xr:uid="{00000000-0005-0000-0000-000061590000}"/>
    <cellStyle name="Normal 25 2 4 2 5 5" xfId="51893" xr:uid="{00000000-0005-0000-0000-000062590000}"/>
    <cellStyle name="Normal 25 2 4 2 5 5 2" xfId="51894" xr:uid="{00000000-0005-0000-0000-000063590000}"/>
    <cellStyle name="Normal 25 2 4 2 5 6" xfId="51895" xr:uid="{00000000-0005-0000-0000-000064590000}"/>
    <cellStyle name="Normal 25 2 4 2 5 7" xfId="51896" xr:uid="{00000000-0005-0000-0000-000065590000}"/>
    <cellStyle name="Normal 25 2 4 2 5 8" xfId="51897" xr:uid="{00000000-0005-0000-0000-000066590000}"/>
    <cellStyle name="Normal 25 2 4 2 5 9" xfId="51898" xr:uid="{00000000-0005-0000-0000-000067590000}"/>
    <cellStyle name="Normal 25 2 4 2 6" xfId="51899" xr:uid="{00000000-0005-0000-0000-000068590000}"/>
    <cellStyle name="Normal 25 2 4 2 6 2" xfId="51900" xr:uid="{00000000-0005-0000-0000-000069590000}"/>
    <cellStyle name="Normal 25 2 4 2 6 2 2" xfId="51901" xr:uid="{00000000-0005-0000-0000-00006A590000}"/>
    <cellStyle name="Normal 25 2 4 2 6 2 2 2" xfId="51902" xr:uid="{00000000-0005-0000-0000-00006B590000}"/>
    <cellStyle name="Normal 25 2 4 2 6 2 3" xfId="51903" xr:uid="{00000000-0005-0000-0000-00006C590000}"/>
    <cellStyle name="Normal 25 2 4 2 6 2 3 2" xfId="51904" xr:uid="{00000000-0005-0000-0000-00006D590000}"/>
    <cellStyle name="Normal 25 2 4 2 6 2 4" xfId="51905" xr:uid="{00000000-0005-0000-0000-00006E590000}"/>
    <cellStyle name="Normal 25 2 4 2 6 2 5" xfId="51906" xr:uid="{00000000-0005-0000-0000-00006F590000}"/>
    <cellStyle name="Normal 25 2 4 2 6 2 6" xfId="51907" xr:uid="{00000000-0005-0000-0000-000070590000}"/>
    <cellStyle name="Normal 25 2 4 2 6 2 7" xfId="51908" xr:uid="{00000000-0005-0000-0000-000071590000}"/>
    <cellStyle name="Normal 25 2 4 2 6 3" xfId="51909" xr:uid="{00000000-0005-0000-0000-000072590000}"/>
    <cellStyle name="Normal 25 2 4 2 6 3 2" xfId="51910" xr:uid="{00000000-0005-0000-0000-000073590000}"/>
    <cellStyle name="Normal 25 2 4 2 6 3 2 2" xfId="51911" xr:uid="{00000000-0005-0000-0000-000074590000}"/>
    <cellStyle name="Normal 25 2 4 2 6 3 3" xfId="51912" xr:uid="{00000000-0005-0000-0000-000075590000}"/>
    <cellStyle name="Normal 25 2 4 2 6 3 4" xfId="51913" xr:uid="{00000000-0005-0000-0000-000076590000}"/>
    <cellStyle name="Normal 25 2 4 2 6 3 5" xfId="51914" xr:uid="{00000000-0005-0000-0000-000077590000}"/>
    <cellStyle name="Normal 25 2 4 2 6 4" xfId="51915" xr:uid="{00000000-0005-0000-0000-000078590000}"/>
    <cellStyle name="Normal 25 2 4 2 6 4 2" xfId="51916" xr:uid="{00000000-0005-0000-0000-000079590000}"/>
    <cellStyle name="Normal 25 2 4 2 6 5" xfId="51917" xr:uid="{00000000-0005-0000-0000-00007A590000}"/>
    <cellStyle name="Normal 25 2 4 2 6 5 2" xfId="51918" xr:uid="{00000000-0005-0000-0000-00007B590000}"/>
    <cellStyle name="Normal 25 2 4 2 6 6" xfId="51919" xr:uid="{00000000-0005-0000-0000-00007C590000}"/>
    <cellStyle name="Normal 25 2 4 2 6 7" xfId="51920" xr:uid="{00000000-0005-0000-0000-00007D590000}"/>
    <cellStyle name="Normal 25 2 4 2 6 8" xfId="51921" xr:uid="{00000000-0005-0000-0000-00007E590000}"/>
    <cellStyle name="Normal 25 2 4 2 6 9" xfId="51922" xr:uid="{00000000-0005-0000-0000-00007F590000}"/>
    <cellStyle name="Normal 25 2 4 2 7" xfId="51923" xr:uid="{00000000-0005-0000-0000-000080590000}"/>
    <cellStyle name="Normal 25 2 4 2 7 2" xfId="51924" xr:uid="{00000000-0005-0000-0000-000081590000}"/>
    <cellStyle name="Normal 25 2 4 2 7 2 2" xfId="51925" xr:uid="{00000000-0005-0000-0000-000082590000}"/>
    <cellStyle name="Normal 25 2 4 2 7 2 2 2" xfId="51926" xr:uid="{00000000-0005-0000-0000-000083590000}"/>
    <cellStyle name="Normal 25 2 4 2 7 2 3" xfId="51927" xr:uid="{00000000-0005-0000-0000-000084590000}"/>
    <cellStyle name="Normal 25 2 4 2 7 2 4" xfId="51928" xr:uid="{00000000-0005-0000-0000-000085590000}"/>
    <cellStyle name="Normal 25 2 4 2 7 2 5" xfId="51929" xr:uid="{00000000-0005-0000-0000-000086590000}"/>
    <cellStyle name="Normal 25 2 4 2 7 3" xfId="51930" xr:uid="{00000000-0005-0000-0000-000087590000}"/>
    <cellStyle name="Normal 25 2 4 2 7 3 2" xfId="51931" xr:uid="{00000000-0005-0000-0000-000088590000}"/>
    <cellStyle name="Normal 25 2 4 2 7 4" xfId="51932" xr:uid="{00000000-0005-0000-0000-000089590000}"/>
    <cellStyle name="Normal 25 2 4 2 7 4 2" xfId="51933" xr:uid="{00000000-0005-0000-0000-00008A590000}"/>
    <cellStyle name="Normal 25 2 4 2 7 5" xfId="51934" xr:uid="{00000000-0005-0000-0000-00008B590000}"/>
    <cellStyle name="Normal 25 2 4 2 7 6" xfId="51935" xr:uid="{00000000-0005-0000-0000-00008C590000}"/>
    <cellStyle name="Normal 25 2 4 2 7 7" xfId="51936" xr:uid="{00000000-0005-0000-0000-00008D590000}"/>
    <cellStyle name="Normal 25 2 4 2 7 8" xfId="51937" xr:uid="{00000000-0005-0000-0000-00008E590000}"/>
    <cellStyle name="Normal 25 2 4 2 8" xfId="51938" xr:uid="{00000000-0005-0000-0000-00008F590000}"/>
    <cellStyle name="Normal 25 2 4 2 8 2" xfId="51939" xr:uid="{00000000-0005-0000-0000-000090590000}"/>
    <cellStyle name="Normal 25 2 4 2 8 2 2" xfId="51940" xr:uid="{00000000-0005-0000-0000-000091590000}"/>
    <cellStyle name="Normal 25 2 4 2 8 3" xfId="51941" xr:uid="{00000000-0005-0000-0000-000092590000}"/>
    <cellStyle name="Normal 25 2 4 2 8 3 2" xfId="51942" xr:uid="{00000000-0005-0000-0000-000093590000}"/>
    <cellStyle name="Normal 25 2 4 2 8 4" xfId="51943" xr:uid="{00000000-0005-0000-0000-000094590000}"/>
    <cellStyle name="Normal 25 2 4 2 8 5" xfId="51944" xr:uid="{00000000-0005-0000-0000-000095590000}"/>
    <cellStyle name="Normal 25 2 4 2 8 6" xfId="51945" xr:uid="{00000000-0005-0000-0000-000096590000}"/>
    <cellStyle name="Normal 25 2 4 2 8 7" xfId="51946" xr:uid="{00000000-0005-0000-0000-000097590000}"/>
    <cellStyle name="Normal 25 2 4 2 9" xfId="51947" xr:uid="{00000000-0005-0000-0000-000098590000}"/>
    <cellStyle name="Normal 25 2 4 2 9 2" xfId="51948" xr:uid="{00000000-0005-0000-0000-000099590000}"/>
    <cellStyle name="Normal 25 2 4 2 9 2 2" xfId="51949" xr:uid="{00000000-0005-0000-0000-00009A590000}"/>
    <cellStyle name="Normal 25 2 4 2 9 3" xfId="51950" xr:uid="{00000000-0005-0000-0000-00009B590000}"/>
    <cellStyle name="Normal 25 2 4 2 9 4" xfId="51951" xr:uid="{00000000-0005-0000-0000-00009C590000}"/>
    <cellStyle name="Normal 25 2 4 2 9 5" xfId="51952" xr:uid="{00000000-0005-0000-0000-00009D590000}"/>
    <cellStyle name="Normal 25 2 4 3" xfId="51953" xr:uid="{00000000-0005-0000-0000-00009E590000}"/>
    <cellStyle name="Normal 25 2 4 4" xfId="51954" xr:uid="{00000000-0005-0000-0000-00009F590000}"/>
    <cellStyle name="Normal 25 2 4 4 10" xfId="51955" xr:uid="{00000000-0005-0000-0000-0000A0590000}"/>
    <cellStyle name="Normal 25 2 4 4 11" xfId="51956" xr:uid="{00000000-0005-0000-0000-0000A1590000}"/>
    <cellStyle name="Normal 25 2 4 4 2" xfId="51957" xr:uid="{00000000-0005-0000-0000-0000A2590000}"/>
    <cellStyle name="Normal 25 2 4 4 2 2" xfId="51958" xr:uid="{00000000-0005-0000-0000-0000A3590000}"/>
    <cellStyle name="Normal 25 2 4 4 2 2 2" xfId="51959" xr:uid="{00000000-0005-0000-0000-0000A4590000}"/>
    <cellStyle name="Normal 25 2 4 4 2 2 2 2" xfId="51960" xr:uid="{00000000-0005-0000-0000-0000A5590000}"/>
    <cellStyle name="Normal 25 2 4 4 2 2 3" xfId="51961" xr:uid="{00000000-0005-0000-0000-0000A6590000}"/>
    <cellStyle name="Normal 25 2 4 4 2 2 3 2" xfId="51962" xr:uid="{00000000-0005-0000-0000-0000A7590000}"/>
    <cellStyle name="Normal 25 2 4 4 2 2 4" xfId="51963" xr:uid="{00000000-0005-0000-0000-0000A8590000}"/>
    <cellStyle name="Normal 25 2 4 4 2 2 5" xfId="51964" xr:uid="{00000000-0005-0000-0000-0000A9590000}"/>
    <cellStyle name="Normal 25 2 4 4 2 2 6" xfId="51965" xr:uid="{00000000-0005-0000-0000-0000AA590000}"/>
    <cellStyle name="Normal 25 2 4 4 2 2 7" xfId="51966" xr:uid="{00000000-0005-0000-0000-0000AB590000}"/>
    <cellStyle name="Normal 25 2 4 4 2 3" xfId="51967" xr:uid="{00000000-0005-0000-0000-0000AC590000}"/>
    <cellStyle name="Normal 25 2 4 4 2 3 2" xfId="51968" xr:uid="{00000000-0005-0000-0000-0000AD590000}"/>
    <cellStyle name="Normal 25 2 4 4 2 3 2 2" xfId="51969" xr:uid="{00000000-0005-0000-0000-0000AE590000}"/>
    <cellStyle name="Normal 25 2 4 4 2 3 3" xfId="51970" xr:uid="{00000000-0005-0000-0000-0000AF590000}"/>
    <cellStyle name="Normal 25 2 4 4 2 3 4" xfId="51971" xr:uid="{00000000-0005-0000-0000-0000B0590000}"/>
    <cellStyle name="Normal 25 2 4 4 2 3 5" xfId="51972" xr:uid="{00000000-0005-0000-0000-0000B1590000}"/>
    <cellStyle name="Normal 25 2 4 4 2 4" xfId="51973" xr:uid="{00000000-0005-0000-0000-0000B2590000}"/>
    <cellStyle name="Normal 25 2 4 4 2 4 2" xfId="51974" xr:uid="{00000000-0005-0000-0000-0000B3590000}"/>
    <cellStyle name="Normal 25 2 4 4 2 5" xfId="51975" xr:uid="{00000000-0005-0000-0000-0000B4590000}"/>
    <cellStyle name="Normal 25 2 4 4 2 5 2" xfId="51976" xr:uid="{00000000-0005-0000-0000-0000B5590000}"/>
    <cellStyle name="Normal 25 2 4 4 2 6" xfId="51977" xr:uid="{00000000-0005-0000-0000-0000B6590000}"/>
    <cellStyle name="Normal 25 2 4 4 2 7" xfId="51978" xr:uid="{00000000-0005-0000-0000-0000B7590000}"/>
    <cellStyle name="Normal 25 2 4 4 2 8" xfId="51979" xr:uid="{00000000-0005-0000-0000-0000B8590000}"/>
    <cellStyle name="Normal 25 2 4 4 2 9" xfId="51980" xr:uid="{00000000-0005-0000-0000-0000B9590000}"/>
    <cellStyle name="Normal 25 2 4 4 3" xfId="51981" xr:uid="{00000000-0005-0000-0000-0000BA590000}"/>
    <cellStyle name="Normal 25 2 4 4 3 2" xfId="51982" xr:uid="{00000000-0005-0000-0000-0000BB590000}"/>
    <cellStyle name="Normal 25 2 4 4 3 2 2" xfId="51983" xr:uid="{00000000-0005-0000-0000-0000BC590000}"/>
    <cellStyle name="Normal 25 2 4 4 3 2 2 2" xfId="51984" xr:uid="{00000000-0005-0000-0000-0000BD590000}"/>
    <cellStyle name="Normal 25 2 4 4 3 2 3" xfId="51985" xr:uid="{00000000-0005-0000-0000-0000BE590000}"/>
    <cellStyle name="Normal 25 2 4 4 3 2 4" xfId="51986" xr:uid="{00000000-0005-0000-0000-0000BF590000}"/>
    <cellStyle name="Normal 25 2 4 4 3 2 5" xfId="51987" xr:uid="{00000000-0005-0000-0000-0000C0590000}"/>
    <cellStyle name="Normal 25 2 4 4 3 3" xfId="51988" xr:uid="{00000000-0005-0000-0000-0000C1590000}"/>
    <cellStyle name="Normal 25 2 4 4 3 3 2" xfId="51989" xr:uid="{00000000-0005-0000-0000-0000C2590000}"/>
    <cellStyle name="Normal 25 2 4 4 3 4" xfId="51990" xr:uid="{00000000-0005-0000-0000-0000C3590000}"/>
    <cellStyle name="Normal 25 2 4 4 3 4 2" xfId="51991" xr:uid="{00000000-0005-0000-0000-0000C4590000}"/>
    <cellStyle name="Normal 25 2 4 4 3 5" xfId="51992" xr:uid="{00000000-0005-0000-0000-0000C5590000}"/>
    <cellStyle name="Normal 25 2 4 4 3 6" xfId="51993" xr:uid="{00000000-0005-0000-0000-0000C6590000}"/>
    <cellStyle name="Normal 25 2 4 4 3 7" xfId="51994" xr:uid="{00000000-0005-0000-0000-0000C7590000}"/>
    <cellStyle name="Normal 25 2 4 4 3 8" xfId="51995" xr:uid="{00000000-0005-0000-0000-0000C8590000}"/>
    <cellStyle name="Normal 25 2 4 4 4" xfId="51996" xr:uid="{00000000-0005-0000-0000-0000C9590000}"/>
    <cellStyle name="Normal 25 2 4 4 4 2" xfId="51997" xr:uid="{00000000-0005-0000-0000-0000CA590000}"/>
    <cellStyle name="Normal 25 2 4 4 4 2 2" xfId="51998" xr:uid="{00000000-0005-0000-0000-0000CB590000}"/>
    <cellStyle name="Normal 25 2 4 4 4 3" xfId="51999" xr:uid="{00000000-0005-0000-0000-0000CC590000}"/>
    <cellStyle name="Normal 25 2 4 4 4 3 2" xfId="52000" xr:uid="{00000000-0005-0000-0000-0000CD590000}"/>
    <cellStyle name="Normal 25 2 4 4 4 4" xfId="52001" xr:uid="{00000000-0005-0000-0000-0000CE590000}"/>
    <cellStyle name="Normal 25 2 4 4 4 5" xfId="52002" xr:uid="{00000000-0005-0000-0000-0000CF590000}"/>
    <cellStyle name="Normal 25 2 4 4 4 6" xfId="52003" xr:uid="{00000000-0005-0000-0000-0000D0590000}"/>
    <cellStyle name="Normal 25 2 4 4 4 7" xfId="52004" xr:uid="{00000000-0005-0000-0000-0000D1590000}"/>
    <cellStyle name="Normal 25 2 4 4 5" xfId="52005" xr:uid="{00000000-0005-0000-0000-0000D2590000}"/>
    <cellStyle name="Normal 25 2 4 4 5 2" xfId="52006" xr:uid="{00000000-0005-0000-0000-0000D3590000}"/>
    <cellStyle name="Normal 25 2 4 4 5 2 2" xfId="52007" xr:uid="{00000000-0005-0000-0000-0000D4590000}"/>
    <cellStyle name="Normal 25 2 4 4 5 3" xfId="52008" xr:uid="{00000000-0005-0000-0000-0000D5590000}"/>
    <cellStyle name="Normal 25 2 4 4 5 4" xfId="52009" xr:uid="{00000000-0005-0000-0000-0000D6590000}"/>
    <cellStyle name="Normal 25 2 4 4 5 5" xfId="52010" xr:uid="{00000000-0005-0000-0000-0000D7590000}"/>
    <cellStyle name="Normal 25 2 4 4 6" xfId="52011" xr:uid="{00000000-0005-0000-0000-0000D8590000}"/>
    <cellStyle name="Normal 25 2 4 4 6 2" xfId="52012" xr:uid="{00000000-0005-0000-0000-0000D9590000}"/>
    <cellStyle name="Normal 25 2 4 4 7" xfId="52013" xr:uid="{00000000-0005-0000-0000-0000DA590000}"/>
    <cellStyle name="Normal 25 2 4 4 7 2" xfId="52014" xr:uid="{00000000-0005-0000-0000-0000DB590000}"/>
    <cellStyle name="Normal 25 2 4 4 8" xfId="52015" xr:uid="{00000000-0005-0000-0000-0000DC590000}"/>
    <cellStyle name="Normal 25 2 4 4 9" xfId="52016" xr:uid="{00000000-0005-0000-0000-0000DD590000}"/>
    <cellStyle name="Normal 25 2 4 5" xfId="52017" xr:uid="{00000000-0005-0000-0000-0000DE590000}"/>
    <cellStyle name="Normal 25 2 4 5 10" xfId="52018" xr:uid="{00000000-0005-0000-0000-0000DF590000}"/>
    <cellStyle name="Normal 25 2 4 5 2" xfId="52019" xr:uid="{00000000-0005-0000-0000-0000E0590000}"/>
    <cellStyle name="Normal 25 2 4 5 2 2" xfId="52020" xr:uid="{00000000-0005-0000-0000-0000E1590000}"/>
    <cellStyle name="Normal 25 2 4 5 2 2 2" xfId="52021" xr:uid="{00000000-0005-0000-0000-0000E2590000}"/>
    <cellStyle name="Normal 25 2 4 5 2 2 2 2" xfId="52022" xr:uid="{00000000-0005-0000-0000-0000E3590000}"/>
    <cellStyle name="Normal 25 2 4 5 2 2 3" xfId="52023" xr:uid="{00000000-0005-0000-0000-0000E4590000}"/>
    <cellStyle name="Normal 25 2 4 5 2 2 4" xfId="52024" xr:uid="{00000000-0005-0000-0000-0000E5590000}"/>
    <cellStyle name="Normal 25 2 4 5 2 2 5" xfId="52025" xr:uid="{00000000-0005-0000-0000-0000E6590000}"/>
    <cellStyle name="Normal 25 2 4 5 2 3" xfId="52026" xr:uid="{00000000-0005-0000-0000-0000E7590000}"/>
    <cellStyle name="Normal 25 2 4 5 2 3 2" xfId="52027" xr:uid="{00000000-0005-0000-0000-0000E8590000}"/>
    <cellStyle name="Normal 25 2 4 5 2 4" xfId="52028" xr:uid="{00000000-0005-0000-0000-0000E9590000}"/>
    <cellStyle name="Normal 25 2 4 5 2 4 2" xfId="52029" xr:uid="{00000000-0005-0000-0000-0000EA590000}"/>
    <cellStyle name="Normal 25 2 4 5 2 5" xfId="52030" xr:uid="{00000000-0005-0000-0000-0000EB590000}"/>
    <cellStyle name="Normal 25 2 4 5 2 6" xfId="52031" xr:uid="{00000000-0005-0000-0000-0000EC590000}"/>
    <cellStyle name="Normal 25 2 4 5 2 7" xfId="52032" xr:uid="{00000000-0005-0000-0000-0000ED590000}"/>
    <cellStyle name="Normal 25 2 4 5 2 8" xfId="52033" xr:uid="{00000000-0005-0000-0000-0000EE590000}"/>
    <cellStyle name="Normal 25 2 4 5 3" xfId="52034" xr:uid="{00000000-0005-0000-0000-0000EF590000}"/>
    <cellStyle name="Normal 25 2 4 5 3 2" xfId="52035" xr:uid="{00000000-0005-0000-0000-0000F0590000}"/>
    <cellStyle name="Normal 25 2 4 5 3 2 2" xfId="52036" xr:uid="{00000000-0005-0000-0000-0000F1590000}"/>
    <cellStyle name="Normal 25 2 4 5 3 3" xfId="52037" xr:uid="{00000000-0005-0000-0000-0000F2590000}"/>
    <cellStyle name="Normal 25 2 4 5 3 3 2" xfId="52038" xr:uid="{00000000-0005-0000-0000-0000F3590000}"/>
    <cellStyle name="Normal 25 2 4 5 3 4" xfId="52039" xr:uid="{00000000-0005-0000-0000-0000F4590000}"/>
    <cellStyle name="Normal 25 2 4 5 3 5" xfId="52040" xr:uid="{00000000-0005-0000-0000-0000F5590000}"/>
    <cellStyle name="Normal 25 2 4 5 3 6" xfId="52041" xr:uid="{00000000-0005-0000-0000-0000F6590000}"/>
    <cellStyle name="Normal 25 2 4 5 3 7" xfId="52042" xr:uid="{00000000-0005-0000-0000-0000F7590000}"/>
    <cellStyle name="Normal 25 2 4 5 4" xfId="52043" xr:uid="{00000000-0005-0000-0000-0000F8590000}"/>
    <cellStyle name="Normal 25 2 4 5 4 2" xfId="52044" xr:uid="{00000000-0005-0000-0000-0000F9590000}"/>
    <cellStyle name="Normal 25 2 4 5 4 2 2" xfId="52045" xr:uid="{00000000-0005-0000-0000-0000FA590000}"/>
    <cellStyle name="Normal 25 2 4 5 4 3" xfId="52046" xr:uid="{00000000-0005-0000-0000-0000FB590000}"/>
    <cellStyle name="Normal 25 2 4 5 4 4" xfId="52047" xr:uid="{00000000-0005-0000-0000-0000FC590000}"/>
    <cellStyle name="Normal 25 2 4 5 4 5" xfId="52048" xr:uid="{00000000-0005-0000-0000-0000FD590000}"/>
    <cellStyle name="Normal 25 2 4 5 5" xfId="52049" xr:uid="{00000000-0005-0000-0000-0000FE590000}"/>
    <cellStyle name="Normal 25 2 4 5 5 2" xfId="52050" xr:uid="{00000000-0005-0000-0000-0000FF590000}"/>
    <cellStyle name="Normal 25 2 4 5 6" xfId="52051" xr:uid="{00000000-0005-0000-0000-0000005A0000}"/>
    <cellStyle name="Normal 25 2 4 5 6 2" xfId="52052" xr:uid="{00000000-0005-0000-0000-0000015A0000}"/>
    <cellStyle name="Normal 25 2 4 5 7" xfId="52053" xr:uid="{00000000-0005-0000-0000-0000025A0000}"/>
    <cellStyle name="Normal 25 2 4 5 8" xfId="52054" xr:uid="{00000000-0005-0000-0000-0000035A0000}"/>
    <cellStyle name="Normal 25 2 4 5 9" xfId="52055" xr:uid="{00000000-0005-0000-0000-0000045A0000}"/>
    <cellStyle name="Normal 25 2 4 6" xfId="52056" xr:uid="{00000000-0005-0000-0000-0000055A0000}"/>
    <cellStyle name="Normal 25 2 4 6 10" xfId="52057" xr:uid="{00000000-0005-0000-0000-0000065A0000}"/>
    <cellStyle name="Normal 25 2 4 6 2" xfId="52058" xr:uid="{00000000-0005-0000-0000-0000075A0000}"/>
    <cellStyle name="Normal 25 2 4 6 2 2" xfId="52059" xr:uid="{00000000-0005-0000-0000-0000085A0000}"/>
    <cellStyle name="Normal 25 2 4 6 2 2 2" xfId="52060" xr:uid="{00000000-0005-0000-0000-0000095A0000}"/>
    <cellStyle name="Normal 25 2 4 6 2 2 2 2" xfId="52061" xr:uid="{00000000-0005-0000-0000-00000A5A0000}"/>
    <cellStyle name="Normal 25 2 4 6 2 2 3" xfId="52062" xr:uid="{00000000-0005-0000-0000-00000B5A0000}"/>
    <cellStyle name="Normal 25 2 4 6 2 2 4" xfId="52063" xr:uid="{00000000-0005-0000-0000-00000C5A0000}"/>
    <cellStyle name="Normal 25 2 4 6 2 2 5" xfId="52064" xr:uid="{00000000-0005-0000-0000-00000D5A0000}"/>
    <cellStyle name="Normal 25 2 4 6 2 3" xfId="52065" xr:uid="{00000000-0005-0000-0000-00000E5A0000}"/>
    <cellStyle name="Normal 25 2 4 6 2 3 2" xfId="52066" xr:uid="{00000000-0005-0000-0000-00000F5A0000}"/>
    <cellStyle name="Normal 25 2 4 6 2 4" xfId="52067" xr:uid="{00000000-0005-0000-0000-0000105A0000}"/>
    <cellStyle name="Normal 25 2 4 6 2 4 2" xfId="52068" xr:uid="{00000000-0005-0000-0000-0000115A0000}"/>
    <cellStyle name="Normal 25 2 4 6 2 5" xfId="52069" xr:uid="{00000000-0005-0000-0000-0000125A0000}"/>
    <cellStyle name="Normal 25 2 4 6 2 6" xfId="52070" xr:uid="{00000000-0005-0000-0000-0000135A0000}"/>
    <cellStyle name="Normal 25 2 4 6 2 7" xfId="52071" xr:uid="{00000000-0005-0000-0000-0000145A0000}"/>
    <cellStyle name="Normal 25 2 4 6 2 8" xfId="52072" xr:uid="{00000000-0005-0000-0000-0000155A0000}"/>
    <cellStyle name="Normal 25 2 4 6 3" xfId="52073" xr:uid="{00000000-0005-0000-0000-0000165A0000}"/>
    <cellStyle name="Normal 25 2 4 6 3 2" xfId="52074" xr:uid="{00000000-0005-0000-0000-0000175A0000}"/>
    <cellStyle name="Normal 25 2 4 6 3 2 2" xfId="52075" xr:uid="{00000000-0005-0000-0000-0000185A0000}"/>
    <cellStyle name="Normal 25 2 4 6 3 3" xfId="52076" xr:uid="{00000000-0005-0000-0000-0000195A0000}"/>
    <cellStyle name="Normal 25 2 4 6 3 3 2" xfId="52077" xr:uid="{00000000-0005-0000-0000-00001A5A0000}"/>
    <cellStyle name="Normal 25 2 4 6 3 4" xfId="52078" xr:uid="{00000000-0005-0000-0000-00001B5A0000}"/>
    <cellStyle name="Normal 25 2 4 6 3 5" xfId="52079" xr:uid="{00000000-0005-0000-0000-00001C5A0000}"/>
    <cellStyle name="Normal 25 2 4 6 3 6" xfId="52080" xr:uid="{00000000-0005-0000-0000-00001D5A0000}"/>
    <cellStyle name="Normal 25 2 4 6 3 7" xfId="52081" xr:uid="{00000000-0005-0000-0000-00001E5A0000}"/>
    <cellStyle name="Normal 25 2 4 6 4" xfId="52082" xr:uid="{00000000-0005-0000-0000-00001F5A0000}"/>
    <cellStyle name="Normal 25 2 4 6 4 2" xfId="52083" xr:uid="{00000000-0005-0000-0000-0000205A0000}"/>
    <cellStyle name="Normal 25 2 4 6 4 2 2" xfId="52084" xr:uid="{00000000-0005-0000-0000-0000215A0000}"/>
    <cellStyle name="Normal 25 2 4 6 4 3" xfId="52085" xr:uid="{00000000-0005-0000-0000-0000225A0000}"/>
    <cellStyle name="Normal 25 2 4 6 4 4" xfId="52086" xr:uid="{00000000-0005-0000-0000-0000235A0000}"/>
    <cellStyle name="Normal 25 2 4 6 4 5" xfId="52087" xr:uid="{00000000-0005-0000-0000-0000245A0000}"/>
    <cellStyle name="Normal 25 2 4 6 5" xfId="52088" xr:uid="{00000000-0005-0000-0000-0000255A0000}"/>
    <cellStyle name="Normal 25 2 4 6 5 2" xfId="52089" xr:uid="{00000000-0005-0000-0000-0000265A0000}"/>
    <cellStyle name="Normal 25 2 4 6 6" xfId="52090" xr:uid="{00000000-0005-0000-0000-0000275A0000}"/>
    <cellStyle name="Normal 25 2 4 6 6 2" xfId="52091" xr:uid="{00000000-0005-0000-0000-0000285A0000}"/>
    <cellStyle name="Normal 25 2 4 6 7" xfId="52092" xr:uid="{00000000-0005-0000-0000-0000295A0000}"/>
    <cellStyle name="Normal 25 2 4 6 8" xfId="52093" xr:uid="{00000000-0005-0000-0000-00002A5A0000}"/>
    <cellStyle name="Normal 25 2 4 6 9" xfId="52094" xr:uid="{00000000-0005-0000-0000-00002B5A0000}"/>
    <cellStyle name="Normal 25 2 4 7" xfId="52095" xr:uid="{00000000-0005-0000-0000-00002C5A0000}"/>
    <cellStyle name="Normal 25 2 4 7 2" xfId="52096" xr:uid="{00000000-0005-0000-0000-00002D5A0000}"/>
    <cellStyle name="Normal 25 2 4 7 2 2" xfId="52097" xr:uid="{00000000-0005-0000-0000-00002E5A0000}"/>
    <cellStyle name="Normal 25 2 4 7 2 2 2" xfId="52098" xr:uid="{00000000-0005-0000-0000-00002F5A0000}"/>
    <cellStyle name="Normal 25 2 4 7 2 3" xfId="52099" xr:uid="{00000000-0005-0000-0000-0000305A0000}"/>
    <cellStyle name="Normal 25 2 4 7 2 3 2" xfId="52100" xr:uid="{00000000-0005-0000-0000-0000315A0000}"/>
    <cellStyle name="Normal 25 2 4 7 2 4" xfId="52101" xr:uid="{00000000-0005-0000-0000-0000325A0000}"/>
    <cellStyle name="Normal 25 2 4 7 2 5" xfId="52102" xr:uid="{00000000-0005-0000-0000-0000335A0000}"/>
    <cellStyle name="Normal 25 2 4 7 2 6" xfId="52103" xr:uid="{00000000-0005-0000-0000-0000345A0000}"/>
    <cellStyle name="Normal 25 2 4 7 2 7" xfId="52104" xr:uid="{00000000-0005-0000-0000-0000355A0000}"/>
    <cellStyle name="Normal 25 2 4 7 3" xfId="52105" xr:uid="{00000000-0005-0000-0000-0000365A0000}"/>
    <cellStyle name="Normal 25 2 4 7 3 2" xfId="52106" xr:uid="{00000000-0005-0000-0000-0000375A0000}"/>
    <cellStyle name="Normal 25 2 4 7 3 2 2" xfId="52107" xr:uid="{00000000-0005-0000-0000-0000385A0000}"/>
    <cellStyle name="Normal 25 2 4 7 3 3" xfId="52108" xr:uid="{00000000-0005-0000-0000-0000395A0000}"/>
    <cellStyle name="Normal 25 2 4 7 3 4" xfId="52109" xr:uid="{00000000-0005-0000-0000-00003A5A0000}"/>
    <cellStyle name="Normal 25 2 4 7 3 5" xfId="52110" xr:uid="{00000000-0005-0000-0000-00003B5A0000}"/>
    <cellStyle name="Normal 25 2 4 7 4" xfId="52111" xr:uid="{00000000-0005-0000-0000-00003C5A0000}"/>
    <cellStyle name="Normal 25 2 4 7 4 2" xfId="52112" xr:uid="{00000000-0005-0000-0000-00003D5A0000}"/>
    <cellStyle name="Normal 25 2 4 7 5" xfId="52113" xr:uid="{00000000-0005-0000-0000-00003E5A0000}"/>
    <cellStyle name="Normal 25 2 4 7 5 2" xfId="52114" xr:uid="{00000000-0005-0000-0000-00003F5A0000}"/>
    <cellStyle name="Normal 25 2 4 7 6" xfId="52115" xr:uid="{00000000-0005-0000-0000-0000405A0000}"/>
    <cellStyle name="Normal 25 2 4 7 7" xfId="52116" xr:uid="{00000000-0005-0000-0000-0000415A0000}"/>
    <cellStyle name="Normal 25 2 4 7 8" xfId="52117" xr:uid="{00000000-0005-0000-0000-0000425A0000}"/>
    <cellStyle name="Normal 25 2 4 7 9" xfId="52118" xr:uid="{00000000-0005-0000-0000-0000435A0000}"/>
    <cellStyle name="Normal 25 2 4 8" xfId="52119" xr:uid="{00000000-0005-0000-0000-0000445A0000}"/>
    <cellStyle name="Normal 25 2 4 8 2" xfId="52120" xr:uid="{00000000-0005-0000-0000-0000455A0000}"/>
    <cellStyle name="Normal 25 2 4 8 2 2" xfId="52121" xr:uid="{00000000-0005-0000-0000-0000465A0000}"/>
    <cellStyle name="Normal 25 2 4 8 2 2 2" xfId="52122" xr:uid="{00000000-0005-0000-0000-0000475A0000}"/>
    <cellStyle name="Normal 25 2 4 8 2 3" xfId="52123" xr:uid="{00000000-0005-0000-0000-0000485A0000}"/>
    <cellStyle name="Normal 25 2 4 8 2 4" xfId="52124" xr:uid="{00000000-0005-0000-0000-0000495A0000}"/>
    <cellStyle name="Normal 25 2 4 8 2 5" xfId="52125" xr:uid="{00000000-0005-0000-0000-00004A5A0000}"/>
    <cellStyle name="Normal 25 2 4 8 3" xfId="52126" xr:uid="{00000000-0005-0000-0000-00004B5A0000}"/>
    <cellStyle name="Normal 25 2 4 8 3 2" xfId="52127" xr:uid="{00000000-0005-0000-0000-00004C5A0000}"/>
    <cellStyle name="Normal 25 2 4 8 4" xfId="52128" xr:uid="{00000000-0005-0000-0000-00004D5A0000}"/>
    <cellStyle name="Normal 25 2 4 8 4 2" xfId="52129" xr:uid="{00000000-0005-0000-0000-00004E5A0000}"/>
    <cellStyle name="Normal 25 2 4 8 5" xfId="52130" xr:uid="{00000000-0005-0000-0000-00004F5A0000}"/>
    <cellStyle name="Normal 25 2 4 8 6" xfId="52131" xr:uid="{00000000-0005-0000-0000-0000505A0000}"/>
    <cellStyle name="Normal 25 2 4 8 7" xfId="52132" xr:uid="{00000000-0005-0000-0000-0000515A0000}"/>
    <cellStyle name="Normal 25 2 4 8 8" xfId="52133" xr:uid="{00000000-0005-0000-0000-0000525A0000}"/>
    <cellStyle name="Normal 25 2 4 9" xfId="52134" xr:uid="{00000000-0005-0000-0000-0000535A0000}"/>
    <cellStyle name="Normal 25 2 4 9 2" xfId="52135" xr:uid="{00000000-0005-0000-0000-0000545A0000}"/>
    <cellStyle name="Normal 25 2 4 9 2 2" xfId="52136" xr:uid="{00000000-0005-0000-0000-0000555A0000}"/>
    <cellStyle name="Normal 25 2 4 9 3" xfId="52137" xr:uid="{00000000-0005-0000-0000-0000565A0000}"/>
    <cellStyle name="Normal 25 2 4 9 3 2" xfId="52138" xr:uid="{00000000-0005-0000-0000-0000575A0000}"/>
    <cellStyle name="Normal 25 2 4 9 4" xfId="52139" xr:uid="{00000000-0005-0000-0000-0000585A0000}"/>
    <cellStyle name="Normal 25 2 4 9 5" xfId="52140" xr:uid="{00000000-0005-0000-0000-0000595A0000}"/>
    <cellStyle name="Normal 25 2 4 9 6" xfId="52141" xr:uid="{00000000-0005-0000-0000-00005A5A0000}"/>
    <cellStyle name="Normal 25 2 4 9 7" xfId="52142" xr:uid="{00000000-0005-0000-0000-00005B5A0000}"/>
    <cellStyle name="Normal 25 2 5" xfId="15313" xr:uid="{00000000-0005-0000-0000-00005C5A0000}"/>
    <cellStyle name="Normal 25 2 6" xfId="52143" xr:uid="{00000000-0005-0000-0000-00005D5A0000}"/>
    <cellStyle name="Normal 25 2 6 10" xfId="52144" xr:uid="{00000000-0005-0000-0000-00005E5A0000}"/>
    <cellStyle name="Normal 25 2 6 10 2" xfId="52145" xr:uid="{00000000-0005-0000-0000-00005F5A0000}"/>
    <cellStyle name="Normal 25 2 6 11" xfId="52146" xr:uid="{00000000-0005-0000-0000-0000605A0000}"/>
    <cellStyle name="Normal 25 2 6 11 2" xfId="52147" xr:uid="{00000000-0005-0000-0000-0000615A0000}"/>
    <cellStyle name="Normal 25 2 6 12" xfId="52148" xr:uid="{00000000-0005-0000-0000-0000625A0000}"/>
    <cellStyle name="Normal 25 2 6 13" xfId="52149" xr:uid="{00000000-0005-0000-0000-0000635A0000}"/>
    <cellStyle name="Normal 25 2 6 14" xfId="52150" xr:uid="{00000000-0005-0000-0000-0000645A0000}"/>
    <cellStyle name="Normal 25 2 6 15" xfId="52151" xr:uid="{00000000-0005-0000-0000-0000655A0000}"/>
    <cellStyle name="Normal 25 2 6 2" xfId="52152" xr:uid="{00000000-0005-0000-0000-0000665A0000}"/>
    <cellStyle name="Normal 25 2 6 3" xfId="52153" xr:uid="{00000000-0005-0000-0000-0000675A0000}"/>
    <cellStyle name="Normal 25 2 6 3 10" xfId="52154" xr:uid="{00000000-0005-0000-0000-0000685A0000}"/>
    <cellStyle name="Normal 25 2 6 3 11" xfId="52155" xr:uid="{00000000-0005-0000-0000-0000695A0000}"/>
    <cellStyle name="Normal 25 2 6 3 2" xfId="52156" xr:uid="{00000000-0005-0000-0000-00006A5A0000}"/>
    <cellStyle name="Normal 25 2 6 3 2 2" xfId="52157" xr:uid="{00000000-0005-0000-0000-00006B5A0000}"/>
    <cellStyle name="Normal 25 2 6 3 2 2 2" xfId="52158" xr:uid="{00000000-0005-0000-0000-00006C5A0000}"/>
    <cellStyle name="Normal 25 2 6 3 2 2 2 2" xfId="52159" xr:uid="{00000000-0005-0000-0000-00006D5A0000}"/>
    <cellStyle name="Normal 25 2 6 3 2 2 3" xfId="52160" xr:uid="{00000000-0005-0000-0000-00006E5A0000}"/>
    <cellStyle name="Normal 25 2 6 3 2 2 3 2" xfId="52161" xr:uid="{00000000-0005-0000-0000-00006F5A0000}"/>
    <cellStyle name="Normal 25 2 6 3 2 2 4" xfId="52162" xr:uid="{00000000-0005-0000-0000-0000705A0000}"/>
    <cellStyle name="Normal 25 2 6 3 2 2 5" xfId="52163" xr:uid="{00000000-0005-0000-0000-0000715A0000}"/>
    <cellStyle name="Normal 25 2 6 3 2 2 6" xfId="52164" xr:uid="{00000000-0005-0000-0000-0000725A0000}"/>
    <cellStyle name="Normal 25 2 6 3 2 2 7" xfId="52165" xr:uid="{00000000-0005-0000-0000-0000735A0000}"/>
    <cellStyle name="Normal 25 2 6 3 2 3" xfId="52166" xr:uid="{00000000-0005-0000-0000-0000745A0000}"/>
    <cellStyle name="Normal 25 2 6 3 2 3 2" xfId="52167" xr:uid="{00000000-0005-0000-0000-0000755A0000}"/>
    <cellStyle name="Normal 25 2 6 3 2 3 2 2" xfId="52168" xr:uid="{00000000-0005-0000-0000-0000765A0000}"/>
    <cellStyle name="Normal 25 2 6 3 2 3 3" xfId="52169" xr:uid="{00000000-0005-0000-0000-0000775A0000}"/>
    <cellStyle name="Normal 25 2 6 3 2 3 4" xfId="52170" xr:uid="{00000000-0005-0000-0000-0000785A0000}"/>
    <cellStyle name="Normal 25 2 6 3 2 3 5" xfId="52171" xr:uid="{00000000-0005-0000-0000-0000795A0000}"/>
    <cellStyle name="Normal 25 2 6 3 2 4" xfId="52172" xr:uid="{00000000-0005-0000-0000-00007A5A0000}"/>
    <cellStyle name="Normal 25 2 6 3 2 4 2" xfId="52173" xr:uid="{00000000-0005-0000-0000-00007B5A0000}"/>
    <cellStyle name="Normal 25 2 6 3 2 5" xfId="52174" xr:uid="{00000000-0005-0000-0000-00007C5A0000}"/>
    <cellStyle name="Normal 25 2 6 3 2 5 2" xfId="52175" xr:uid="{00000000-0005-0000-0000-00007D5A0000}"/>
    <cellStyle name="Normal 25 2 6 3 2 6" xfId="52176" xr:uid="{00000000-0005-0000-0000-00007E5A0000}"/>
    <cellStyle name="Normal 25 2 6 3 2 7" xfId="52177" xr:uid="{00000000-0005-0000-0000-00007F5A0000}"/>
    <cellStyle name="Normal 25 2 6 3 2 8" xfId="52178" xr:uid="{00000000-0005-0000-0000-0000805A0000}"/>
    <cellStyle name="Normal 25 2 6 3 2 9" xfId="52179" xr:uid="{00000000-0005-0000-0000-0000815A0000}"/>
    <cellStyle name="Normal 25 2 6 3 3" xfId="52180" xr:uid="{00000000-0005-0000-0000-0000825A0000}"/>
    <cellStyle name="Normal 25 2 6 3 3 2" xfId="52181" xr:uid="{00000000-0005-0000-0000-0000835A0000}"/>
    <cellStyle name="Normal 25 2 6 3 3 2 2" xfId="52182" xr:uid="{00000000-0005-0000-0000-0000845A0000}"/>
    <cellStyle name="Normal 25 2 6 3 3 2 2 2" xfId="52183" xr:uid="{00000000-0005-0000-0000-0000855A0000}"/>
    <cellStyle name="Normal 25 2 6 3 3 2 3" xfId="52184" xr:uid="{00000000-0005-0000-0000-0000865A0000}"/>
    <cellStyle name="Normal 25 2 6 3 3 2 4" xfId="52185" xr:uid="{00000000-0005-0000-0000-0000875A0000}"/>
    <cellStyle name="Normal 25 2 6 3 3 2 5" xfId="52186" xr:uid="{00000000-0005-0000-0000-0000885A0000}"/>
    <cellStyle name="Normal 25 2 6 3 3 3" xfId="52187" xr:uid="{00000000-0005-0000-0000-0000895A0000}"/>
    <cellStyle name="Normal 25 2 6 3 3 3 2" xfId="52188" xr:uid="{00000000-0005-0000-0000-00008A5A0000}"/>
    <cellStyle name="Normal 25 2 6 3 3 4" xfId="52189" xr:uid="{00000000-0005-0000-0000-00008B5A0000}"/>
    <cellStyle name="Normal 25 2 6 3 3 4 2" xfId="52190" xr:uid="{00000000-0005-0000-0000-00008C5A0000}"/>
    <cellStyle name="Normal 25 2 6 3 3 5" xfId="52191" xr:uid="{00000000-0005-0000-0000-00008D5A0000}"/>
    <cellStyle name="Normal 25 2 6 3 3 6" xfId="52192" xr:uid="{00000000-0005-0000-0000-00008E5A0000}"/>
    <cellStyle name="Normal 25 2 6 3 3 7" xfId="52193" xr:uid="{00000000-0005-0000-0000-00008F5A0000}"/>
    <cellStyle name="Normal 25 2 6 3 3 8" xfId="52194" xr:uid="{00000000-0005-0000-0000-0000905A0000}"/>
    <cellStyle name="Normal 25 2 6 3 4" xfId="52195" xr:uid="{00000000-0005-0000-0000-0000915A0000}"/>
    <cellStyle name="Normal 25 2 6 3 4 2" xfId="52196" xr:uid="{00000000-0005-0000-0000-0000925A0000}"/>
    <cellStyle name="Normal 25 2 6 3 4 2 2" xfId="52197" xr:uid="{00000000-0005-0000-0000-0000935A0000}"/>
    <cellStyle name="Normal 25 2 6 3 4 3" xfId="52198" xr:uid="{00000000-0005-0000-0000-0000945A0000}"/>
    <cellStyle name="Normal 25 2 6 3 4 3 2" xfId="52199" xr:uid="{00000000-0005-0000-0000-0000955A0000}"/>
    <cellStyle name="Normal 25 2 6 3 4 4" xfId="52200" xr:uid="{00000000-0005-0000-0000-0000965A0000}"/>
    <cellStyle name="Normal 25 2 6 3 4 5" xfId="52201" xr:uid="{00000000-0005-0000-0000-0000975A0000}"/>
    <cellStyle name="Normal 25 2 6 3 4 6" xfId="52202" xr:uid="{00000000-0005-0000-0000-0000985A0000}"/>
    <cellStyle name="Normal 25 2 6 3 4 7" xfId="52203" xr:uid="{00000000-0005-0000-0000-0000995A0000}"/>
    <cellStyle name="Normal 25 2 6 3 5" xfId="52204" xr:uid="{00000000-0005-0000-0000-00009A5A0000}"/>
    <cellStyle name="Normal 25 2 6 3 5 2" xfId="52205" xr:uid="{00000000-0005-0000-0000-00009B5A0000}"/>
    <cellStyle name="Normal 25 2 6 3 5 2 2" xfId="52206" xr:uid="{00000000-0005-0000-0000-00009C5A0000}"/>
    <cellStyle name="Normal 25 2 6 3 5 3" xfId="52207" xr:uid="{00000000-0005-0000-0000-00009D5A0000}"/>
    <cellStyle name="Normal 25 2 6 3 5 4" xfId="52208" xr:uid="{00000000-0005-0000-0000-00009E5A0000}"/>
    <cellStyle name="Normal 25 2 6 3 5 5" xfId="52209" xr:uid="{00000000-0005-0000-0000-00009F5A0000}"/>
    <cellStyle name="Normal 25 2 6 3 6" xfId="52210" xr:uid="{00000000-0005-0000-0000-0000A05A0000}"/>
    <cellStyle name="Normal 25 2 6 3 6 2" xfId="52211" xr:uid="{00000000-0005-0000-0000-0000A15A0000}"/>
    <cellStyle name="Normal 25 2 6 3 7" xfId="52212" xr:uid="{00000000-0005-0000-0000-0000A25A0000}"/>
    <cellStyle name="Normal 25 2 6 3 7 2" xfId="52213" xr:uid="{00000000-0005-0000-0000-0000A35A0000}"/>
    <cellStyle name="Normal 25 2 6 3 8" xfId="52214" xr:uid="{00000000-0005-0000-0000-0000A45A0000}"/>
    <cellStyle name="Normal 25 2 6 3 9" xfId="52215" xr:uid="{00000000-0005-0000-0000-0000A55A0000}"/>
    <cellStyle name="Normal 25 2 6 4" xfId="52216" xr:uid="{00000000-0005-0000-0000-0000A65A0000}"/>
    <cellStyle name="Normal 25 2 6 4 2" xfId="52217" xr:uid="{00000000-0005-0000-0000-0000A75A0000}"/>
    <cellStyle name="Normal 25 2 6 4 2 2" xfId="52218" xr:uid="{00000000-0005-0000-0000-0000A85A0000}"/>
    <cellStyle name="Normal 25 2 6 4 2 2 2" xfId="52219" xr:uid="{00000000-0005-0000-0000-0000A95A0000}"/>
    <cellStyle name="Normal 25 2 6 4 2 3" xfId="52220" xr:uid="{00000000-0005-0000-0000-0000AA5A0000}"/>
    <cellStyle name="Normal 25 2 6 4 2 3 2" xfId="52221" xr:uid="{00000000-0005-0000-0000-0000AB5A0000}"/>
    <cellStyle name="Normal 25 2 6 4 2 4" xfId="52222" xr:uid="{00000000-0005-0000-0000-0000AC5A0000}"/>
    <cellStyle name="Normal 25 2 6 4 2 5" xfId="52223" xr:uid="{00000000-0005-0000-0000-0000AD5A0000}"/>
    <cellStyle name="Normal 25 2 6 4 2 6" xfId="52224" xr:uid="{00000000-0005-0000-0000-0000AE5A0000}"/>
    <cellStyle name="Normal 25 2 6 4 2 7" xfId="52225" xr:uid="{00000000-0005-0000-0000-0000AF5A0000}"/>
    <cellStyle name="Normal 25 2 6 4 3" xfId="52226" xr:uid="{00000000-0005-0000-0000-0000B05A0000}"/>
    <cellStyle name="Normal 25 2 6 4 3 2" xfId="52227" xr:uid="{00000000-0005-0000-0000-0000B15A0000}"/>
    <cellStyle name="Normal 25 2 6 4 3 2 2" xfId="52228" xr:uid="{00000000-0005-0000-0000-0000B25A0000}"/>
    <cellStyle name="Normal 25 2 6 4 3 3" xfId="52229" xr:uid="{00000000-0005-0000-0000-0000B35A0000}"/>
    <cellStyle name="Normal 25 2 6 4 3 4" xfId="52230" xr:uid="{00000000-0005-0000-0000-0000B45A0000}"/>
    <cellStyle name="Normal 25 2 6 4 3 5" xfId="52231" xr:uid="{00000000-0005-0000-0000-0000B55A0000}"/>
    <cellStyle name="Normal 25 2 6 4 4" xfId="52232" xr:uid="{00000000-0005-0000-0000-0000B65A0000}"/>
    <cellStyle name="Normal 25 2 6 4 4 2" xfId="52233" xr:uid="{00000000-0005-0000-0000-0000B75A0000}"/>
    <cellStyle name="Normal 25 2 6 4 5" xfId="52234" xr:uid="{00000000-0005-0000-0000-0000B85A0000}"/>
    <cellStyle name="Normal 25 2 6 4 5 2" xfId="52235" xr:uid="{00000000-0005-0000-0000-0000B95A0000}"/>
    <cellStyle name="Normal 25 2 6 4 6" xfId="52236" xr:uid="{00000000-0005-0000-0000-0000BA5A0000}"/>
    <cellStyle name="Normal 25 2 6 4 7" xfId="52237" xr:uid="{00000000-0005-0000-0000-0000BB5A0000}"/>
    <cellStyle name="Normal 25 2 6 4 8" xfId="52238" xr:uid="{00000000-0005-0000-0000-0000BC5A0000}"/>
    <cellStyle name="Normal 25 2 6 4 9" xfId="52239" xr:uid="{00000000-0005-0000-0000-0000BD5A0000}"/>
    <cellStyle name="Normal 25 2 6 5" xfId="52240" xr:uid="{00000000-0005-0000-0000-0000BE5A0000}"/>
    <cellStyle name="Normal 25 2 6 5 2" xfId="52241" xr:uid="{00000000-0005-0000-0000-0000BF5A0000}"/>
    <cellStyle name="Normal 25 2 6 5 2 2" xfId="52242" xr:uid="{00000000-0005-0000-0000-0000C05A0000}"/>
    <cellStyle name="Normal 25 2 6 5 2 2 2" xfId="52243" xr:uid="{00000000-0005-0000-0000-0000C15A0000}"/>
    <cellStyle name="Normal 25 2 6 5 2 3" xfId="52244" xr:uid="{00000000-0005-0000-0000-0000C25A0000}"/>
    <cellStyle name="Normal 25 2 6 5 2 3 2" xfId="52245" xr:uid="{00000000-0005-0000-0000-0000C35A0000}"/>
    <cellStyle name="Normal 25 2 6 5 2 4" xfId="52246" xr:uid="{00000000-0005-0000-0000-0000C45A0000}"/>
    <cellStyle name="Normal 25 2 6 5 2 5" xfId="52247" xr:uid="{00000000-0005-0000-0000-0000C55A0000}"/>
    <cellStyle name="Normal 25 2 6 5 2 6" xfId="52248" xr:uid="{00000000-0005-0000-0000-0000C65A0000}"/>
    <cellStyle name="Normal 25 2 6 5 2 7" xfId="52249" xr:uid="{00000000-0005-0000-0000-0000C75A0000}"/>
    <cellStyle name="Normal 25 2 6 5 3" xfId="52250" xr:uid="{00000000-0005-0000-0000-0000C85A0000}"/>
    <cellStyle name="Normal 25 2 6 5 3 2" xfId="52251" xr:uid="{00000000-0005-0000-0000-0000C95A0000}"/>
    <cellStyle name="Normal 25 2 6 5 3 2 2" xfId="52252" xr:uid="{00000000-0005-0000-0000-0000CA5A0000}"/>
    <cellStyle name="Normal 25 2 6 5 3 3" xfId="52253" xr:uid="{00000000-0005-0000-0000-0000CB5A0000}"/>
    <cellStyle name="Normal 25 2 6 5 3 4" xfId="52254" xr:uid="{00000000-0005-0000-0000-0000CC5A0000}"/>
    <cellStyle name="Normal 25 2 6 5 3 5" xfId="52255" xr:uid="{00000000-0005-0000-0000-0000CD5A0000}"/>
    <cellStyle name="Normal 25 2 6 5 4" xfId="52256" xr:uid="{00000000-0005-0000-0000-0000CE5A0000}"/>
    <cellStyle name="Normal 25 2 6 5 4 2" xfId="52257" xr:uid="{00000000-0005-0000-0000-0000CF5A0000}"/>
    <cellStyle name="Normal 25 2 6 5 5" xfId="52258" xr:uid="{00000000-0005-0000-0000-0000D05A0000}"/>
    <cellStyle name="Normal 25 2 6 5 5 2" xfId="52259" xr:uid="{00000000-0005-0000-0000-0000D15A0000}"/>
    <cellStyle name="Normal 25 2 6 5 6" xfId="52260" xr:uid="{00000000-0005-0000-0000-0000D25A0000}"/>
    <cellStyle name="Normal 25 2 6 5 7" xfId="52261" xr:uid="{00000000-0005-0000-0000-0000D35A0000}"/>
    <cellStyle name="Normal 25 2 6 5 8" xfId="52262" xr:uid="{00000000-0005-0000-0000-0000D45A0000}"/>
    <cellStyle name="Normal 25 2 6 5 9" xfId="52263" xr:uid="{00000000-0005-0000-0000-0000D55A0000}"/>
    <cellStyle name="Normal 25 2 6 6" xfId="52264" xr:uid="{00000000-0005-0000-0000-0000D65A0000}"/>
    <cellStyle name="Normal 25 2 6 6 2" xfId="52265" xr:uid="{00000000-0005-0000-0000-0000D75A0000}"/>
    <cellStyle name="Normal 25 2 6 6 2 2" xfId="52266" xr:uid="{00000000-0005-0000-0000-0000D85A0000}"/>
    <cellStyle name="Normal 25 2 6 6 2 2 2" xfId="52267" xr:uid="{00000000-0005-0000-0000-0000D95A0000}"/>
    <cellStyle name="Normal 25 2 6 6 2 3" xfId="52268" xr:uid="{00000000-0005-0000-0000-0000DA5A0000}"/>
    <cellStyle name="Normal 25 2 6 6 2 3 2" xfId="52269" xr:uid="{00000000-0005-0000-0000-0000DB5A0000}"/>
    <cellStyle name="Normal 25 2 6 6 2 4" xfId="52270" xr:uid="{00000000-0005-0000-0000-0000DC5A0000}"/>
    <cellStyle name="Normal 25 2 6 6 2 5" xfId="52271" xr:uid="{00000000-0005-0000-0000-0000DD5A0000}"/>
    <cellStyle name="Normal 25 2 6 6 2 6" xfId="52272" xr:uid="{00000000-0005-0000-0000-0000DE5A0000}"/>
    <cellStyle name="Normal 25 2 6 6 2 7" xfId="52273" xr:uid="{00000000-0005-0000-0000-0000DF5A0000}"/>
    <cellStyle name="Normal 25 2 6 6 3" xfId="52274" xr:uid="{00000000-0005-0000-0000-0000E05A0000}"/>
    <cellStyle name="Normal 25 2 6 6 3 2" xfId="52275" xr:uid="{00000000-0005-0000-0000-0000E15A0000}"/>
    <cellStyle name="Normal 25 2 6 6 3 2 2" xfId="52276" xr:uid="{00000000-0005-0000-0000-0000E25A0000}"/>
    <cellStyle name="Normal 25 2 6 6 3 3" xfId="52277" xr:uid="{00000000-0005-0000-0000-0000E35A0000}"/>
    <cellStyle name="Normal 25 2 6 6 3 4" xfId="52278" xr:uid="{00000000-0005-0000-0000-0000E45A0000}"/>
    <cellStyle name="Normal 25 2 6 6 3 5" xfId="52279" xr:uid="{00000000-0005-0000-0000-0000E55A0000}"/>
    <cellStyle name="Normal 25 2 6 6 4" xfId="52280" xr:uid="{00000000-0005-0000-0000-0000E65A0000}"/>
    <cellStyle name="Normal 25 2 6 6 4 2" xfId="52281" xr:uid="{00000000-0005-0000-0000-0000E75A0000}"/>
    <cellStyle name="Normal 25 2 6 6 5" xfId="52282" xr:uid="{00000000-0005-0000-0000-0000E85A0000}"/>
    <cellStyle name="Normal 25 2 6 6 5 2" xfId="52283" xr:uid="{00000000-0005-0000-0000-0000E95A0000}"/>
    <cellStyle name="Normal 25 2 6 6 6" xfId="52284" xr:uid="{00000000-0005-0000-0000-0000EA5A0000}"/>
    <cellStyle name="Normal 25 2 6 6 7" xfId="52285" xr:uid="{00000000-0005-0000-0000-0000EB5A0000}"/>
    <cellStyle name="Normal 25 2 6 6 8" xfId="52286" xr:uid="{00000000-0005-0000-0000-0000EC5A0000}"/>
    <cellStyle name="Normal 25 2 6 6 9" xfId="52287" xr:uid="{00000000-0005-0000-0000-0000ED5A0000}"/>
    <cellStyle name="Normal 25 2 6 7" xfId="52288" xr:uid="{00000000-0005-0000-0000-0000EE5A0000}"/>
    <cellStyle name="Normal 25 2 6 7 2" xfId="52289" xr:uid="{00000000-0005-0000-0000-0000EF5A0000}"/>
    <cellStyle name="Normal 25 2 6 7 2 2" xfId="52290" xr:uid="{00000000-0005-0000-0000-0000F05A0000}"/>
    <cellStyle name="Normal 25 2 6 7 2 2 2" xfId="52291" xr:uid="{00000000-0005-0000-0000-0000F15A0000}"/>
    <cellStyle name="Normal 25 2 6 7 2 3" xfId="52292" xr:uid="{00000000-0005-0000-0000-0000F25A0000}"/>
    <cellStyle name="Normal 25 2 6 7 2 4" xfId="52293" xr:uid="{00000000-0005-0000-0000-0000F35A0000}"/>
    <cellStyle name="Normal 25 2 6 7 2 5" xfId="52294" xr:uid="{00000000-0005-0000-0000-0000F45A0000}"/>
    <cellStyle name="Normal 25 2 6 7 3" xfId="52295" xr:uid="{00000000-0005-0000-0000-0000F55A0000}"/>
    <cellStyle name="Normal 25 2 6 7 3 2" xfId="52296" xr:uid="{00000000-0005-0000-0000-0000F65A0000}"/>
    <cellStyle name="Normal 25 2 6 7 4" xfId="52297" xr:uid="{00000000-0005-0000-0000-0000F75A0000}"/>
    <cellStyle name="Normal 25 2 6 7 4 2" xfId="52298" xr:uid="{00000000-0005-0000-0000-0000F85A0000}"/>
    <cellStyle name="Normal 25 2 6 7 5" xfId="52299" xr:uid="{00000000-0005-0000-0000-0000F95A0000}"/>
    <cellStyle name="Normal 25 2 6 7 6" xfId="52300" xr:uid="{00000000-0005-0000-0000-0000FA5A0000}"/>
    <cellStyle name="Normal 25 2 6 7 7" xfId="52301" xr:uid="{00000000-0005-0000-0000-0000FB5A0000}"/>
    <cellStyle name="Normal 25 2 6 7 8" xfId="52302" xr:uid="{00000000-0005-0000-0000-0000FC5A0000}"/>
    <cellStyle name="Normal 25 2 6 8" xfId="52303" xr:uid="{00000000-0005-0000-0000-0000FD5A0000}"/>
    <cellStyle name="Normal 25 2 6 8 2" xfId="52304" xr:uid="{00000000-0005-0000-0000-0000FE5A0000}"/>
    <cellStyle name="Normal 25 2 6 8 2 2" xfId="52305" xr:uid="{00000000-0005-0000-0000-0000FF5A0000}"/>
    <cellStyle name="Normal 25 2 6 8 3" xfId="52306" xr:uid="{00000000-0005-0000-0000-0000005B0000}"/>
    <cellStyle name="Normal 25 2 6 8 3 2" xfId="52307" xr:uid="{00000000-0005-0000-0000-0000015B0000}"/>
    <cellStyle name="Normal 25 2 6 8 4" xfId="52308" xr:uid="{00000000-0005-0000-0000-0000025B0000}"/>
    <cellStyle name="Normal 25 2 6 8 5" xfId="52309" xr:uid="{00000000-0005-0000-0000-0000035B0000}"/>
    <cellStyle name="Normal 25 2 6 8 6" xfId="52310" xr:uid="{00000000-0005-0000-0000-0000045B0000}"/>
    <cellStyle name="Normal 25 2 6 8 7" xfId="52311" xr:uid="{00000000-0005-0000-0000-0000055B0000}"/>
    <cellStyle name="Normal 25 2 6 9" xfId="52312" xr:uid="{00000000-0005-0000-0000-0000065B0000}"/>
    <cellStyle name="Normal 25 2 6 9 2" xfId="52313" xr:uid="{00000000-0005-0000-0000-0000075B0000}"/>
    <cellStyle name="Normal 25 2 6 9 2 2" xfId="52314" xr:uid="{00000000-0005-0000-0000-0000085B0000}"/>
    <cellStyle name="Normal 25 2 6 9 3" xfId="52315" xr:uid="{00000000-0005-0000-0000-0000095B0000}"/>
    <cellStyle name="Normal 25 2 6 9 4" xfId="52316" xr:uid="{00000000-0005-0000-0000-00000A5B0000}"/>
    <cellStyle name="Normal 25 2 6 9 5" xfId="52317" xr:uid="{00000000-0005-0000-0000-00000B5B0000}"/>
    <cellStyle name="Normal 25 2 7" xfId="52318" xr:uid="{00000000-0005-0000-0000-00000C5B0000}"/>
    <cellStyle name="Normal 25 2 7 2" xfId="52319" xr:uid="{00000000-0005-0000-0000-00000D5B0000}"/>
    <cellStyle name="Normal 25 2 7 2 2" xfId="52320" xr:uid="{00000000-0005-0000-0000-00000E5B0000}"/>
    <cellStyle name="Normal 25 2 7 2 2 2" xfId="52321" xr:uid="{00000000-0005-0000-0000-00000F5B0000}"/>
    <cellStyle name="Normal 25 2 7 2 3" xfId="52322" xr:uid="{00000000-0005-0000-0000-0000105B0000}"/>
    <cellStyle name="Normal 25 2 7 2 4" xfId="52323" xr:uid="{00000000-0005-0000-0000-0000115B0000}"/>
    <cellStyle name="Normal 25 2 7 2 5" xfId="52324" xr:uid="{00000000-0005-0000-0000-0000125B0000}"/>
    <cellStyle name="Normal 25 2 7 3" xfId="52325" xr:uid="{00000000-0005-0000-0000-0000135B0000}"/>
    <cellStyle name="Normal 25 2 7 3 2" xfId="52326" xr:uid="{00000000-0005-0000-0000-0000145B0000}"/>
    <cellStyle name="Normal 25 2 7 4" xfId="52327" xr:uid="{00000000-0005-0000-0000-0000155B0000}"/>
    <cellStyle name="Normal 25 2 7 4 2" xfId="52328" xr:uid="{00000000-0005-0000-0000-0000165B0000}"/>
    <cellStyle name="Normal 25 2 7 5" xfId="52329" xr:uid="{00000000-0005-0000-0000-0000175B0000}"/>
    <cellStyle name="Normal 25 2 7 6" xfId="52330" xr:uid="{00000000-0005-0000-0000-0000185B0000}"/>
    <cellStyle name="Normal 25 2 7 7" xfId="52331" xr:uid="{00000000-0005-0000-0000-0000195B0000}"/>
    <cellStyle name="Normal 25 2 7 8" xfId="52332" xr:uid="{00000000-0005-0000-0000-00001A5B0000}"/>
    <cellStyle name="Normal 25 2 8" xfId="52333" xr:uid="{00000000-0005-0000-0000-00001B5B0000}"/>
    <cellStyle name="Normal 25 2 8 2" xfId="52334" xr:uid="{00000000-0005-0000-0000-00001C5B0000}"/>
    <cellStyle name="Normal 25 2 8 2 2" xfId="52335" xr:uid="{00000000-0005-0000-0000-00001D5B0000}"/>
    <cellStyle name="Normal 25 2 8 2 2 2" xfId="52336" xr:uid="{00000000-0005-0000-0000-00001E5B0000}"/>
    <cellStyle name="Normal 25 2 8 2 3" xfId="52337" xr:uid="{00000000-0005-0000-0000-00001F5B0000}"/>
    <cellStyle name="Normal 25 2 8 2 4" xfId="52338" xr:uid="{00000000-0005-0000-0000-0000205B0000}"/>
    <cellStyle name="Normal 25 2 8 2 5" xfId="52339" xr:uid="{00000000-0005-0000-0000-0000215B0000}"/>
    <cellStyle name="Normal 25 2 8 3" xfId="52340" xr:uid="{00000000-0005-0000-0000-0000225B0000}"/>
    <cellStyle name="Normal 25 2 8 3 2" xfId="52341" xr:uid="{00000000-0005-0000-0000-0000235B0000}"/>
    <cellStyle name="Normal 25 2 8 4" xfId="52342" xr:uid="{00000000-0005-0000-0000-0000245B0000}"/>
    <cellStyle name="Normal 25 2 8 4 2" xfId="52343" xr:uid="{00000000-0005-0000-0000-0000255B0000}"/>
    <cellStyle name="Normal 25 2 8 5" xfId="52344" xr:uid="{00000000-0005-0000-0000-0000265B0000}"/>
    <cellStyle name="Normal 25 2 8 6" xfId="52345" xr:uid="{00000000-0005-0000-0000-0000275B0000}"/>
    <cellStyle name="Normal 25 2 8 7" xfId="52346" xr:uid="{00000000-0005-0000-0000-0000285B0000}"/>
    <cellStyle name="Normal 25 2 8 8" xfId="52347" xr:uid="{00000000-0005-0000-0000-0000295B0000}"/>
    <cellStyle name="Normal 25 20" xfId="52348" xr:uid="{00000000-0005-0000-0000-00002A5B0000}"/>
    <cellStyle name="Normal 25 21" xfId="52349" xr:uid="{00000000-0005-0000-0000-00002B5B0000}"/>
    <cellStyle name="Normal 25 22" xfId="52350" xr:uid="{00000000-0005-0000-0000-00002C5B0000}"/>
    <cellStyle name="Normal 25 3" xfId="15314" xr:uid="{00000000-0005-0000-0000-00002D5B0000}"/>
    <cellStyle name="Normal 25 3 2" xfId="15315" xr:uid="{00000000-0005-0000-0000-00002E5B0000}"/>
    <cellStyle name="Normal 25 3 2 2" xfId="15316" xr:uid="{00000000-0005-0000-0000-00002F5B0000}"/>
    <cellStyle name="Normal 25 3 2 3" xfId="15317" xr:uid="{00000000-0005-0000-0000-0000305B0000}"/>
    <cellStyle name="Normal 25 3 3" xfId="15318" xr:uid="{00000000-0005-0000-0000-0000315B0000}"/>
    <cellStyle name="Normal 25 3 3 10" xfId="52351" xr:uid="{00000000-0005-0000-0000-0000325B0000}"/>
    <cellStyle name="Normal 25 3 3 10 2" xfId="52352" xr:uid="{00000000-0005-0000-0000-0000335B0000}"/>
    <cellStyle name="Normal 25 3 3 10 2 2" xfId="52353" xr:uid="{00000000-0005-0000-0000-0000345B0000}"/>
    <cellStyle name="Normal 25 3 3 10 3" xfId="52354" xr:uid="{00000000-0005-0000-0000-0000355B0000}"/>
    <cellStyle name="Normal 25 3 3 10 4" xfId="52355" xr:uid="{00000000-0005-0000-0000-0000365B0000}"/>
    <cellStyle name="Normal 25 3 3 10 5" xfId="52356" xr:uid="{00000000-0005-0000-0000-0000375B0000}"/>
    <cellStyle name="Normal 25 3 3 11" xfId="52357" xr:uid="{00000000-0005-0000-0000-0000385B0000}"/>
    <cellStyle name="Normal 25 3 3 11 2" xfId="52358" xr:uid="{00000000-0005-0000-0000-0000395B0000}"/>
    <cellStyle name="Normal 25 3 3 12" xfId="52359" xr:uid="{00000000-0005-0000-0000-00003A5B0000}"/>
    <cellStyle name="Normal 25 3 3 12 2" xfId="52360" xr:uid="{00000000-0005-0000-0000-00003B5B0000}"/>
    <cellStyle name="Normal 25 3 3 13" xfId="52361" xr:uid="{00000000-0005-0000-0000-00003C5B0000}"/>
    <cellStyle name="Normal 25 3 3 14" xfId="52362" xr:uid="{00000000-0005-0000-0000-00003D5B0000}"/>
    <cellStyle name="Normal 25 3 3 15" xfId="52363" xr:uid="{00000000-0005-0000-0000-00003E5B0000}"/>
    <cellStyle name="Normal 25 3 3 16" xfId="52364" xr:uid="{00000000-0005-0000-0000-00003F5B0000}"/>
    <cellStyle name="Normal 25 3 3 2" xfId="52365" xr:uid="{00000000-0005-0000-0000-0000405B0000}"/>
    <cellStyle name="Normal 25 3 3 2 10" xfId="52366" xr:uid="{00000000-0005-0000-0000-0000415B0000}"/>
    <cellStyle name="Normal 25 3 3 2 10 2" xfId="52367" xr:uid="{00000000-0005-0000-0000-0000425B0000}"/>
    <cellStyle name="Normal 25 3 3 2 11" xfId="52368" xr:uid="{00000000-0005-0000-0000-0000435B0000}"/>
    <cellStyle name="Normal 25 3 3 2 11 2" xfId="52369" xr:uid="{00000000-0005-0000-0000-0000445B0000}"/>
    <cellStyle name="Normal 25 3 3 2 12" xfId="52370" xr:uid="{00000000-0005-0000-0000-0000455B0000}"/>
    <cellStyle name="Normal 25 3 3 2 13" xfId="52371" xr:uid="{00000000-0005-0000-0000-0000465B0000}"/>
    <cellStyle name="Normal 25 3 3 2 14" xfId="52372" xr:uid="{00000000-0005-0000-0000-0000475B0000}"/>
    <cellStyle name="Normal 25 3 3 2 15" xfId="52373" xr:uid="{00000000-0005-0000-0000-0000485B0000}"/>
    <cellStyle name="Normal 25 3 3 2 2" xfId="52374" xr:uid="{00000000-0005-0000-0000-0000495B0000}"/>
    <cellStyle name="Normal 25 3 3 2 3" xfId="52375" xr:uid="{00000000-0005-0000-0000-00004A5B0000}"/>
    <cellStyle name="Normal 25 3 3 2 3 10" xfId="52376" xr:uid="{00000000-0005-0000-0000-00004B5B0000}"/>
    <cellStyle name="Normal 25 3 3 2 3 11" xfId="52377" xr:uid="{00000000-0005-0000-0000-00004C5B0000}"/>
    <cellStyle name="Normal 25 3 3 2 3 2" xfId="52378" xr:uid="{00000000-0005-0000-0000-00004D5B0000}"/>
    <cellStyle name="Normal 25 3 3 2 3 2 2" xfId="52379" xr:uid="{00000000-0005-0000-0000-00004E5B0000}"/>
    <cellStyle name="Normal 25 3 3 2 3 2 2 2" xfId="52380" xr:uid="{00000000-0005-0000-0000-00004F5B0000}"/>
    <cellStyle name="Normal 25 3 3 2 3 2 2 2 2" xfId="52381" xr:uid="{00000000-0005-0000-0000-0000505B0000}"/>
    <cellStyle name="Normal 25 3 3 2 3 2 2 3" xfId="52382" xr:uid="{00000000-0005-0000-0000-0000515B0000}"/>
    <cellStyle name="Normal 25 3 3 2 3 2 2 3 2" xfId="52383" xr:uid="{00000000-0005-0000-0000-0000525B0000}"/>
    <cellStyle name="Normal 25 3 3 2 3 2 2 4" xfId="52384" xr:uid="{00000000-0005-0000-0000-0000535B0000}"/>
    <cellStyle name="Normal 25 3 3 2 3 2 2 5" xfId="52385" xr:uid="{00000000-0005-0000-0000-0000545B0000}"/>
    <cellStyle name="Normal 25 3 3 2 3 2 2 6" xfId="52386" xr:uid="{00000000-0005-0000-0000-0000555B0000}"/>
    <cellStyle name="Normal 25 3 3 2 3 2 2 7" xfId="52387" xr:uid="{00000000-0005-0000-0000-0000565B0000}"/>
    <cellStyle name="Normal 25 3 3 2 3 2 3" xfId="52388" xr:uid="{00000000-0005-0000-0000-0000575B0000}"/>
    <cellStyle name="Normal 25 3 3 2 3 2 3 2" xfId="52389" xr:uid="{00000000-0005-0000-0000-0000585B0000}"/>
    <cellStyle name="Normal 25 3 3 2 3 2 3 2 2" xfId="52390" xr:uid="{00000000-0005-0000-0000-0000595B0000}"/>
    <cellStyle name="Normal 25 3 3 2 3 2 3 3" xfId="52391" xr:uid="{00000000-0005-0000-0000-00005A5B0000}"/>
    <cellStyle name="Normal 25 3 3 2 3 2 3 4" xfId="52392" xr:uid="{00000000-0005-0000-0000-00005B5B0000}"/>
    <cellStyle name="Normal 25 3 3 2 3 2 3 5" xfId="52393" xr:uid="{00000000-0005-0000-0000-00005C5B0000}"/>
    <cellStyle name="Normal 25 3 3 2 3 2 4" xfId="52394" xr:uid="{00000000-0005-0000-0000-00005D5B0000}"/>
    <cellStyle name="Normal 25 3 3 2 3 2 4 2" xfId="52395" xr:uid="{00000000-0005-0000-0000-00005E5B0000}"/>
    <cellStyle name="Normal 25 3 3 2 3 2 5" xfId="52396" xr:uid="{00000000-0005-0000-0000-00005F5B0000}"/>
    <cellStyle name="Normal 25 3 3 2 3 2 5 2" xfId="52397" xr:uid="{00000000-0005-0000-0000-0000605B0000}"/>
    <cellStyle name="Normal 25 3 3 2 3 2 6" xfId="52398" xr:uid="{00000000-0005-0000-0000-0000615B0000}"/>
    <cellStyle name="Normal 25 3 3 2 3 2 7" xfId="52399" xr:uid="{00000000-0005-0000-0000-0000625B0000}"/>
    <cellStyle name="Normal 25 3 3 2 3 2 8" xfId="52400" xr:uid="{00000000-0005-0000-0000-0000635B0000}"/>
    <cellStyle name="Normal 25 3 3 2 3 2 9" xfId="52401" xr:uid="{00000000-0005-0000-0000-0000645B0000}"/>
    <cellStyle name="Normal 25 3 3 2 3 3" xfId="52402" xr:uid="{00000000-0005-0000-0000-0000655B0000}"/>
    <cellStyle name="Normal 25 3 3 2 3 3 2" xfId="52403" xr:uid="{00000000-0005-0000-0000-0000665B0000}"/>
    <cellStyle name="Normal 25 3 3 2 3 3 2 2" xfId="52404" xr:uid="{00000000-0005-0000-0000-0000675B0000}"/>
    <cellStyle name="Normal 25 3 3 2 3 3 2 2 2" xfId="52405" xr:uid="{00000000-0005-0000-0000-0000685B0000}"/>
    <cellStyle name="Normal 25 3 3 2 3 3 2 3" xfId="52406" xr:uid="{00000000-0005-0000-0000-0000695B0000}"/>
    <cellStyle name="Normal 25 3 3 2 3 3 2 4" xfId="52407" xr:uid="{00000000-0005-0000-0000-00006A5B0000}"/>
    <cellStyle name="Normal 25 3 3 2 3 3 2 5" xfId="52408" xr:uid="{00000000-0005-0000-0000-00006B5B0000}"/>
    <cellStyle name="Normal 25 3 3 2 3 3 3" xfId="52409" xr:uid="{00000000-0005-0000-0000-00006C5B0000}"/>
    <cellStyle name="Normal 25 3 3 2 3 3 3 2" xfId="52410" xr:uid="{00000000-0005-0000-0000-00006D5B0000}"/>
    <cellStyle name="Normal 25 3 3 2 3 3 4" xfId="52411" xr:uid="{00000000-0005-0000-0000-00006E5B0000}"/>
    <cellStyle name="Normal 25 3 3 2 3 3 4 2" xfId="52412" xr:uid="{00000000-0005-0000-0000-00006F5B0000}"/>
    <cellStyle name="Normal 25 3 3 2 3 3 5" xfId="52413" xr:uid="{00000000-0005-0000-0000-0000705B0000}"/>
    <cellStyle name="Normal 25 3 3 2 3 3 6" xfId="52414" xr:uid="{00000000-0005-0000-0000-0000715B0000}"/>
    <cellStyle name="Normal 25 3 3 2 3 3 7" xfId="52415" xr:uid="{00000000-0005-0000-0000-0000725B0000}"/>
    <cellStyle name="Normal 25 3 3 2 3 3 8" xfId="52416" xr:uid="{00000000-0005-0000-0000-0000735B0000}"/>
    <cellStyle name="Normal 25 3 3 2 3 4" xfId="52417" xr:uid="{00000000-0005-0000-0000-0000745B0000}"/>
    <cellStyle name="Normal 25 3 3 2 3 4 2" xfId="52418" xr:uid="{00000000-0005-0000-0000-0000755B0000}"/>
    <cellStyle name="Normal 25 3 3 2 3 4 2 2" xfId="52419" xr:uid="{00000000-0005-0000-0000-0000765B0000}"/>
    <cellStyle name="Normal 25 3 3 2 3 4 3" xfId="52420" xr:uid="{00000000-0005-0000-0000-0000775B0000}"/>
    <cellStyle name="Normal 25 3 3 2 3 4 3 2" xfId="52421" xr:uid="{00000000-0005-0000-0000-0000785B0000}"/>
    <cellStyle name="Normal 25 3 3 2 3 4 4" xfId="52422" xr:uid="{00000000-0005-0000-0000-0000795B0000}"/>
    <cellStyle name="Normal 25 3 3 2 3 4 5" xfId="52423" xr:uid="{00000000-0005-0000-0000-00007A5B0000}"/>
    <cellStyle name="Normal 25 3 3 2 3 4 6" xfId="52424" xr:uid="{00000000-0005-0000-0000-00007B5B0000}"/>
    <cellStyle name="Normal 25 3 3 2 3 4 7" xfId="52425" xr:uid="{00000000-0005-0000-0000-00007C5B0000}"/>
    <cellStyle name="Normal 25 3 3 2 3 5" xfId="52426" xr:uid="{00000000-0005-0000-0000-00007D5B0000}"/>
    <cellStyle name="Normal 25 3 3 2 3 5 2" xfId="52427" xr:uid="{00000000-0005-0000-0000-00007E5B0000}"/>
    <cellStyle name="Normal 25 3 3 2 3 5 2 2" xfId="52428" xr:uid="{00000000-0005-0000-0000-00007F5B0000}"/>
    <cellStyle name="Normal 25 3 3 2 3 5 3" xfId="52429" xr:uid="{00000000-0005-0000-0000-0000805B0000}"/>
    <cellStyle name="Normal 25 3 3 2 3 5 4" xfId="52430" xr:uid="{00000000-0005-0000-0000-0000815B0000}"/>
    <cellStyle name="Normal 25 3 3 2 3 5 5" xfId="52431" xr:uid="{00000000-0005-0000-0000-0000825B0000}"/>
    <cellStyle name="Normal 25 3 3 2 3 6" xfId="52432" xr:uid="{00000000-0005-0000-0000-0000835B0000}"/>
    <cellStyle name="Normal 25 3 3 2 3 6 2" xfId="52433" xr:uid="{00000000-0005-0000-0000-0000845B0000}"/>
    <cellStyle name="Normal 25 3 3 2 3 7" xfId="52434" xr:uid="{00000000-0005-0000-0000-0000855B0000}"/>
    <cellStyle name="Normal 25 3 3 2 3 7 2" xfId="52435" xr:uid="{00000000-0005-0000-0000-0000865B0000}"/>
    <cellStyle name="Normal 25 3 3 2 3 8" xfId="52436" xr:uid="{00000000-0005-0000-0000-0000875B0000}"/>
    <cellStyle name="Normal 25 3 3 2 3 9" xfId="52437" xr:uid="{00000000-0005-0000-0000-0000885B0000}"/>
    <cellStyle name="Normal 25 3 3 2 4" xfId="52438" xr:uid="{00000000-0005-0000-0000-0000895B0000}"/>
    <cellStyle name="Normal 25 3 3 2 4 2" xfId="52439" xr:uid="{00000000-0005-0000-0000-00008A5B0000}"/>
    <cellStyle name="Normal 25 3 3 2 4 2 2" xfId="52440" xr:uid="{00000000-0005-0000-0000-00008B5B0000}"/>
    <cellStyle name="Normal 25 3 3 2 4 2 2 2" xfId="52441" xr:uid="{00000000-0005-0000-0000-00008C5B0000}"/>
    <cellStyle name="Normal 25 3 3 2 4 2 3" xfId="52442" xr:uid="{00000000-0005-0000-0000-00008D5B0000}"/>
    <cellStyle name="Normal 25 3 3 2 4 2 3 2" xfId="52443" xr:uid="{00000000-0005-0000-0000-00008E5B0000}"/>
    <cellStyle name="Normal 25 3 3 2 4 2 4" xfId="52444" xr:uid="{00000000-0005-0000-0000-00008F5B0000}"/>
    <cellStyle name="Normal 25 3 3 2 4 2 5" xfId="52445" xr:uid="{00000000-0005-0000-0000-0000905B0000}"/>
    <cellStyle name="Normal 25 3 3 2 4 2 6" xfId="52446" xr:uid="{00000000-0005-0000-0000-0000915B0000}"/>
    <cellStyle name="Normal 25 3 3 2 4 2 7" xfId="52447" xr:uid="{00000000-0005-0000-0000-0000925B0000}"/>
    <cellStyle name="Normal 25 3 3 2 4 3" xfId="52448" xr:uid="{00000000-0005-0000-0000-0000935B0000}"/>
    <cellStyle name="Normal 25 3 3 2 4 3 2" xfId="52449" xr:uid="{00000000-0005-0000-0000-0000945B0000}"/>
    <cellStyle name="Normal 25 3 3 2 4 3 2 2" xfId="52450" xr:uid="{00000000-0005-0000-0000-0000955B0000}"/>
    <cellStyle name="Normal 25 3 3 2 4 3 3" xfId="52451" xr:uid="{00000000-0005-0000-0000-0000965B0000}"/>
    <cellStyle name="Normal 25 3 3 2 4 3 4" xfId="52452" xr:uid="{00000000-0005-0000-0000-0000975B0000}"/>
    <cellStyle name="Normal 25 3 3 2 4 3 5" xfId="52453" xr:uid="{00000000-0005-0000-0000-0000985B0000}"/>
    <cellStyle name="Normal 25 3 3 2 4 4" xfId="52454" xr:uid="{00000000-0005-0000-0000-0000995B0000}"/>
    <cellStyle name="Normal 25 3 3 2 4 4 2" xfId="52455" xr:uid="{00000000-0005-0000-0000-00009A5B0000}"/>
    <cellStyle name="Normal 25 3 3 2 4 5" xfId="52456" xr:uid="{00000000-0005-0000-0000-00009B5B0000}"/>
    <cellStyle name="Normal 25 3 3 2 4 5 2" xfId="52457" xr:uid="{00000000-0005-0000-0000-00009C5B0000}"/>
    <cellStyle name="Normal 25 3 3 2 4 6" xfId="52458" xr:uid="{00000000-0005-0000-0000-00009D5B0000}"/>
    <cellStyle name="Normal 25 3 3 2 4 7" xfId="52459" xr:uid="{00000000-0005-0000-0000-00009E5B0000}"/>
    <cellStyle name="Normal 25 3 3 2 4 8" xfId="52460" xr:uid="{00000000-0005-0000-0000-00009F5B0000}"/>
    <cellStyle name="Normal 25 3 3 2 4 9" xfId="52461" xr:uid="{00000000-0005-0000-0000-0000A05B0000}"/>
    <cellStyle name="Normal 25 3 3 2 5" xfId="52462" xr:uid="{00000000-0005-0000-0000-0000A15B0000}"/>
    <cellStyle name="Normal 25 3 3 2 5 2" xfId="52463" xr:uid="{00000000-0005-0000-0000-0000A25B0000}"/>
    <cellStyle name="Normal 25 3 3 2 5 2 2" xfId="52464" xr:uid="{00000000-0005-0000-0000-0000A35B0000}"/>
    <cellStyle name="Normal 25 3 3 2 5 2 2 2" xfId="52465" xr:uid="{00000000-0005-0000-0000-0000A45B0000}"/>
    <cellStyle name="Normal 25 3 3 2 5 2 3" xfId="52466" xr:uid="{00000000-0005-0000-0000-0000A55B0000}"/>
    <cellStyle name="Normal 25 3 3 2 5 2 3 2" xfId="52467" xr:uid="{00000000-0005-0000-0000-0000A65B0000}"/>
    <cellStyle name="Normal 25 3 3 2 5 2 4" xfId="52468" xr:uid="{00000000-0005-0000-0000-0000A75B0000}"/>
    <cellStyle name="Normal 25 3 3 2 5 2 5" xfId="52469" xr:uid="{00000000-0005-0000-0000-0000A85B0000}"/>
    <cellStyle name="Normal 25 3 3 2 5 2 6" xfId="52470" xr:uid="{00000000-0005-0000-0000-0000A95B0000}"/>
    <cellStyle name="Normal 25 3 3 2 5 2 7" xfId="52471" xr:uid="{00000000-0005-0000-0000-0000AA5B0000}"/>
    <cellStyle name="Normal 25 3 3 2 5 3" xfId="52472" xr:uid="{00000000-0005-0000-0000-0000AB5B0000}"/>
    <cellStyle name="Normal 25 3 3 2 5 3 2" xfId="52473" xr:uid="{00000000-0005-0000-0000-0000AC5B0000}"/>
    <cellStyle name="Normal 25 3 3 2 5 3 2 2" xfId="52474" xr:uid="{00000000-0005-0000-0000-0000AD5B0000}"/>
    <cellStyle name="Normal 25 3 3 2 5 3 3" xfId="52475" xr:uid="{00000000-0005-0000-0000-0000AE5B0000}"/>
    <cellStyle name="Normal 25 3 3 2 5 3 4" xfId="52476" xr:uid="{00000000-0005-0000-0000-0000AF5B0000}"/>
    <cellStyle name="Normal 25 3 3 2 5 3 5" xfId="52477" xr:uid="{00000000-0005-0000-0000-0000B05B0000}"/>
    <cellStyle name="Normal 25 3 3 2 5 4" xfId="52478" xr:uid="{00000000-0005-0000-0000-0000B15B0000}"/>
    <cellStyle name="Normal 25 3 3 2 5 4 2" xfId="52479" xr:uid="{00000000-0005-0000-0000-0000B25B0000}"/>
    <cellStyle name="Normal 25 3 3 2 5 5" xfId="52480" xr:uid="{00000000-0005-0000-0000-0000B35B0000}"/>
    <cellStyle name="Normal 25 3 3 2 5 5 2" xfId="52481" xr:uid="{00000000-0005-0000-0000-0000B45B0000}"/>
    <cellStyle name="Normal 25 3 3 2 5 6" xfId="52482" xr:uid="{00000000-0005-0000-0000-0000B55B0000}"/>
    <cellStyle name="Normal 25 3 3 2 5 7" xfId="52483" xr:uid="{00000000-0005-0000-0000-0000B65B0000}"/>
    <cellStyle name="Normal 25 3 3 2 5 8" xfId="52484" xr:uid="{00000000-0005-0000-0000-0000B75B0000}"/>
    <cellStyle name="Normal 25 3 3 2 5 9" xfId="52485" xr:uid="{00000000-0005-0000-0000-0000B85B0000}"/>
    <cellStyle name="Normal 25 3 3 2 6" xfId="52486" xr:uid="{00000000-0005-0000-0000-0000B95B0000}"/>
    <cellStyle name="Normal 25 3 3 2 6 2" xfId="52487" xr:uid="{00000000-0005-0000-0000-0000BA5B0000}"/>
    <cellStyle name="Normal 25 3 3 2 6 2 2" xfId="52488" xr:uid="{00000000-0005-0000-0000-0000BB5B0000}"/>
    <cellStyle name="Normal 25 3 3 2 6 2 2 2" xfId="52489" xr:uid="{00000000-0005-0000-0000-0000BC5B0000}"/>
    <cellStyle name="Normal 25 3 3 2 6 2 3" xfId="52490" xr:uid="{00000000-0005-0000-0000-0000BD5B0000}"/>
    <cellStyle name="Normal 25 3 3 2 6 2 3 2" xfId="52491" xr:uid="{00000000-0005-0000-0000-0000BE5B0000}"/>
    <cellStyle name="Normal 25 3 3 2 6 2 4" xfId="52492" xr:uid="{00000000-0005-0000-0000-0000BF5B0000}"/>
    <cellStyle name="Normal 25 3 3 2 6 2 5" xfId="52493" xr:uid="{00000000-0005-0000-0000-0000C05B0000}"/>
    <cellStyle name="Normal 25 3 3 2 6 2 6" xfId="52494" xr:uid="{00000000-0005-0000-0000-0000C15B0000}"/>
    <cellStyle name="Normal 25 3 3 2 6 2 7" xfId="52495" xr:uid="{00000000-0005-0000-0000-0000C25B0000}"/>
    <cellStyle name="Normal 25 3 3 2 6 3" xfId="52496" xr:uid="{00000000-0005-0000-0000-0000C35B0000}"/>
    <cellStyle name="Normal 25 3 3 2 6 3 2" xfId="52497" xr:uid="{00000000-0005-0000-0000-0000C45B0000}"/>
    <cellStyle name="Normal 25 3 3 2 6 3 2 2" xfId="52498" xr:uid="{00000000-0005-0000-0000-0000C55B0000}"/>
    <cellStyle name="Normal 25 3 3 2 6 3 3" xfId="52499" xr:uid="{00000000-0005-0000-0000-0000C65B0000}"/>
    <cellStyle name="Normal 25 3 3 2 6 3 4" xfId="52500" xr:uid="{00000000-0005-0000-0000-0000C75B0000}"/>
    <cellStyle name="Normal 25 3 3 2 6 3 5" xfId="52501" xr:uid="{00000000-0005-0000-0000-0000C85B0000}"/>
    <cellStyle name="Normal 25 3 3 2 6 4" xfId="52502" xr:uid="{00000000-0005-0000-0000-0000C95B0000}"/>
    <cellStyle name="Normal 25 3 3 2 6 4 2" xfId="52503" xr:uid="{00000000-0005-0000-0000-0000CA5B0000}"/>
    <cellStyle name="Normal 25 3 3 2 6 5" xfId="52504" xr:uid="{00000000-0005-0000-0000-0000CB5B0000}"/>
    <cellStyle name="Normal 25 3 3 2 6 5 2" xfId="52505" xr:uid="{00000000-0005-0000-0000-0000CC5B0000}"/>
    <cellStyle name="Normal 25 3 3 2 6 6" xfId="52506" xr:uid="{00000000-0005-0000-0000-0000CD5B0000}"/>
    <cellStyle name="Normal 25 3 3 2 6 7" xfId="52507" xr:uid="{00000000-0005-0000-0000-0000CE5B0000}"/>
    <cellStyle name="Normal 25 3 3 2 6 8" xfId="52508" xr:uid="{00000000-0005-0000-0000-0000CF5B0000}"/>
    <cellStyle name="Normal 25 3 3 2 6 9" xfId="52509" xr:uid="{00000000-0005-0000-0000-0000D05B0000}"/>
    <cellStyle name="Normal 25 3 3 2 7" xfId="52510" xr:uid="{00000000-0005-0000-0000-0000D15B0000}"/>
    <cellStyle name="Normal 25 3 3 2 7 2" xfId="52511" xr:uid="{00000000-0005-0000-0000-0000D25B0000}"/>
    <cellStyle name="Normal 25 3 3 2 7 2 2" xfId="52512" xr:uid="{00000000-0005-0000-0000-0000D35B0000}"/>
    <cellStyle name="Normal 25 3 3 2 7 2 2 2" xfId="52513" xr:uid="{00000000-0005-0000-0000-0000D45B0000}"/>
    <cellStyle name="Normal 25 3 3 2 7 2 3" xfId="52514" xr:uid="{00000000-0005-0000-0000-0000D55B0000}"/>
    <cellStyle name="Normal 25 3 3 2 7 2 4" xfId="52515" xr:uid="{00000000-0005-0000-0000-0000D65B0000}"/>
    <cellStyle name="Normal 25 3 3 2 7 2 5" xfId="52516" xr:uid="{00000000-0005-0000-0000-0000D75B0000}"/>
    <cellStyle name="Normal 25 3 3 2 7 3" xfId="52517" xr:uid="{00000000-0005-0000-0000-0000D85B0000}"/>
    <cellStyle name="Normal 25 3 3 2 7 3 2" xfId="52518" xr:uid="{00000000-0005-0000-0000-0000D95B0000}"/>
    <cellStyle name="Normal 25 3 3 2 7 4" xfId="52519" xr:uid="{00000000-0005-0000-0000-0000DA5B0000}"/>
    <cellStyle name="Normal 25 3 3 2 7 4 2" xfId="52520" xr:uid="{00000000-0005-0000-0000-0000DB5B0000}"/>
    <cellStyle name="Normal 25 3 3 2 7 5" xfId="52521" xr:uid="{00000000-0005-0000-0000-0000DC5B0000}"/>
    <cellStyle name="Normal 25 3 3 2 7 6" xfId="52522" xr:uid="{00000000-0005-0000-0000-0000DD5B0000}"/>
    <cellStyle name="Normal 25 3 3 2 7 7" xfId="52523" xr:uid="{00000000-0005-0000-0000-0000DE5B0000}"/>
    <cellStyle name="Normal 25 3 3 2 7 8" xfId="52524" xr:uid="{00000000-0005-0000-0000-0000DF5B0000}"/>
    <cellStyle name="Normal 25 3 3 2 8" xfId="52525" xr:uid="{00000000-0005-0000-0000-0000E05B0000}"/>
    <cellStyle name="Normal 25 3 3 2 8 2" xfId="52526" xr:uid="{00000000-0005-0000-0000-0000E15B0000}"/>
    <cellStyle name="Normal 25 3 3 2 8 2 2" xfId="52527" xr:uid="{00000000-0005-0000-0000-0000E25B0000}"/>
    <cellStyle name="Normal 25 3 3 2 8 3" xfId="52528" xr:uid="{00000000-0005-0000-0000-0000E35B0000}"/>
    <cellStyle name="Normal 25 3 3 2 8 3 2" xfId="52529" xr:uid="{00000000-0005-0000-0000-0000E45B0000}"/>
    <cellStyle name="Normal 25 3 3 2 8 4" xfId="52530" xr:uid="{00000000-0005-0000-0000-0000E55B0000}"/>
    <cellStyle name="Normal 25 3 3 2 8 5" xfId="52531" xr:uid="{00000000-0005-0000-0000-0000E65B0000}"/>
    <cellStyle name="Normal 25 3 3 2 8 6" xfId="52532" xr:uid="{00000000-0005-0000-0000-0000E75B0000}"/>
    <cellStyle name="Normal 25 3 3 2 8 7" xfId="52533" xr:uid="{00000000-0005-0000-0000-0000E85B0000}"/>
    <cellStyle name="Normal 25 3 3 2 9" xfId="52534" xr:uid="{00000000-0005-0000-0000-0000E95B0000}"/>
    <cellStyle name="Normal 25 3 3 2 9 2" xfId="52535" xr:uid="{00000000-0005-0000-0000-0000EA5B0000}"/>
    <cellStyle name="Normal 25 3 3 2 9 2 2" xfId="52536" xr:uid="{00000000-0005-0000-0000-0000EB5B0000}"/>
    <cellStyle name="Normal 25 3 3 2 9 3" xfId="52537" xr:uid="{00000000-0005-0000-0000-0000EC5B0000}"/>
    <cellStyle name="Normal 25 3 3 2 9 4" xfId="52538" xr:uid="{00000000-0005-0000-0000-0000ED5B0000}"/>
    <cellStyle name="Normal 25 3 3 2 9 5" xfId="52539" xr:uid="{00000000-0005-0000-0000-0000EE5B0000}"/>
    <cellStyle name="Normal 25 3 3 3" xfId="52540" xr:uid="{00000000-0005-0000-0000-0000EF5B0000}"/>
    <cellStyle name="Normal 25 3 3 4" xfId="52541" xr:uid="{00000000-0005-0000-0000-0000F05B0000}"/>
    <cellStyle name="Normal 25 3 3 4 10" xfId="52542" xr:uid="{00000000-0005-0000-0000-0000F15B0000}"/>
    <cellStyle name="Normal 25 3 3 4 11" xfId="52543" xr:uid="{00000000-0005-0000-0000-0000F25B0000}"/>
    <cellStyle name="Normal 25 3 3 4 2" xfId="52544" xr:uid="{00000000-0005-0000-0000-0000F35B0000}"/>
    <cellStyle name="Normal 25 3 3 4 2 2" xfId="52545" xr:uid="{00000000-0005-0000-0000-0000F45B0000}"/>
    <cellStyle name="Normal 25 3 3 4 2 2 2" xfId="52546" xr:uid="{00000000-0005-0000-0000-0000F55B0000}"/>
    <cellStyle name="Normal 25 3 3 4 2 2 2 2" xfId="52547" xr:uid="{00000000-0005-0000-0000-0000F65B0000}"/>
    <cellStyle name="Normal 25 3 3 4 2 2 3" xfId="52548" xr:uid="{00000000-0005-0000-0000-0000F75B0000}"/>
    <cellStyle name="Normal 25 3 3 4 2 2 3 2" xfId="52549" xr:uid="{00000000-0005-0000-0000-0000F85B0000}"/>
    <cellStyle name="Normal 25 3 3 4 2 2 4" xfId="52550" xr:uid="{00000000-0005-0000-0000-0000F95B0000}"/>
    <cellStyle name="Normal 25 3 3 4 2 2 5" xfId="52551" xr:uid="{00000000-0005-0000-0000-0000FA5B0000}"/>
    <cellStyle name="Normal 25 3 3 4 2 2 6" xfId="52552" xr:uid="{00000000-0005-0000-0000-0000FB5B0000}"/>
    <cellStyle name="Normal 25 3 3 4 2 2 7" xfId="52553" xr:uid="{00000000-0005-0000-0000-0000FC5B0000}"/>
    <cellStyle name="Normal 25 3 3 4 2 3" xfId="52554" xr:uid="{00000000-0005-0000-0000-0000FD5B0000}"/>
    <cellStyle name="Normal 25 3 3 4 2 3 2" xfId="52555" xr:uid="{00000000-0005-0000-0000-0000FE5B0000}"/>
    <cellStyle name="Normal 25 3 3 4 2 3 2 2" xfId="52556" xr:uid="{00000000-0005-0000-0000-0000FF5B0000}"/>
    <cellStyle name="Normal 25 3 3 4 2 3 3" xfId="52557" xr:uid="{00000000-0005-0000-0000-0000005C0000}"/>
    <cellStyle name="Normal 25 3 3 4 2 3 4" xfId="52558" xr:uid="{00000000-0005-0000-0000-0000015C0000}"/>
    <cellStyle name="Normal 25 3 3 4 2 3 5" xfId="52559" xr:uid="{00000000-0005-0000-0000-0000025C0000}"/>
    <cellStyle name="Normal 25 3 3 4 2 4" xfId="52560" xr:uid="{00000000-0005-0000-0000-0000035C0000}"/>
    <cellStyle name="Normal 25 3 3 4 2 4 2" xfId="52561" xr:uid="{00000000-0005-0000-0000-0000045C0000}"/>
    <cellStyle name="Normal 25 3 3 4 2 5" xfId="52562" xr:uid="{00000000-0005-0000-0000-0000055C0000}"/>
    <cellStyle name="Normal 25 3 3 4 2 5 2" xfId="52563" xr:uid="{00000000-0005-0000-0000-0000065C0000}"/>
    <cellStyle name="Normal 25 3 3 4 2 6" xfId="52564" xr:uid="{00000000-0005-0000-0000-0000075C0000}"/>
    <cellStyle name="Normal 25 3 3 4 2 7" xfId="52565" xr:uid="{00000000-0005-0000-0000-0000085C0000}"/>
    <cellStyle name="Normal 25 3 3 4 2 8" xfId="52566" xr:uid="{00000000-0005-0000-0000-0000095C0000}"/>
    <cellStyle name="Normal 25 3 3 4 2 9" xfId="52567" xr:uid="{00000000-0005-0000-0000-00000A5C0000}"/>
    <cellStyle name="Normal 25 3 3 4 3" xfId="52568" xr:uid="{00000000-0005-0000-0000-00000B5C0000}"/>
    <cellStyle name="Normal 25 3 3 4 3 2" xfId="52569" xr:uid="{00000000-0005-0000-0000-00000C5C0000}"/>
    <cellStyle name="Normal 25 3 3 4 3 2 2" xfId="52570" xr:uid="{00000000-0005-0000-0000-00000D5C0000}"/>
    <cellStyle name="Normal 25 3 3 4 3 2 2 2" xfId="52571" xr:uid="{00000000-0005-0000-0000-00000E5C0000}"/>
    <cellStyle name="Normal 25 3 3 4 3 2 3" xfId="52572" xr:uid="{00000000-0005-0000-0000-00000F5C0000}"/>
    <cellStyle name="Normal 25 3 3 4 3 2 4" xfId="52573" xr:uid="{00000000-0005-0000-0000-0000105C0000}"/>
    <cellStyle name="Normal 25 3 3 4 3 2 5" xfId="52574" xr:uid="{00000000-0005-0000-0000-0000115C0000}"/>
    <cellStyle name="Normal 25 3 3 4 3 3" xfId="52575" xr:uid="{00000000-0005-0000-0000-0000125C0000}"/>
    <cellStyle name="Normal 25 3 3 4 3 3 2" xfId="52576" xr:uid="{00000000-0005-0000-0000-0000135C0000}"/>
    <cellStyle name="Normal 25 3 3 4 3 4" xfId="52577" xr:uid="{00000000-0005-0000-0000-0000145C0000}"/>
    <cellStyle name="Normal 25 3 3 4 3 4 2" xfId="52578" xr:uid="{00000000-0005-0000-0000-0000155C0000}"/>
    <cellStyle name="Normal 25 3 3 4 3 5" xfId="52579" xr:uid="{00000000-0005-0000-0000-0000165C0000}"/>
    <cellStyle name="Normal 25 3 3 4 3 6" xfId="52580" xr:uid="{00000000-0005-0000-0000-0000175C0000}"/>
    <cellStyle name="Normal 25 3 3 4 3 7" xfId="52581" xr:uid="{00000000-0005-0000-0000-0000185C0000}"/>
    <cellStyle name="Normal 25 3 3 4 3 8" xfId="52582" xr:uid="{00000000-0005-0000-0000-0000195C0000}"/>
    <cellStyle name="Normal 25 3 3 4 4" xfId="52583" xr:uid="{00000000-0005-0000-0000-00001A5C0000}"/>
    <cellStyle name="Normal 25 3 3 4 4 2" xfId="52584" xr:uid="{00000000-0005-0000-0000-00001B5C0000}"/>
    <cellStyle name="Normal 25 3 3 4 4 2 2" xfId="52585" xr:uid="{00000000-0005-0000-0000-00001C5C0000}"/>
    <cellStyle name="Normal 25 3 3 4 4 3" xfId="52586" xr:uid="{00000000-0005-0000-0000-00001D5C0000}"/>
    <cellStyle name="Normal 25 3 3 4 4 3 2" xfId="52587" xr:uid="{00000000-0005-0000-0000-00001E5C0000}"/>
    <cellStyle name="Normal 25 3 3 4 4 4" xfId="52588" xr:uid="{00000000-0005-0000-0000-00001F5C0000}"/>
    <cellStyle name="Normal 25 3 3 4 4 5" xfId="52589" xr:uid="{00000000-0005-0000-0000-0000205C0000}"/>
    <cellStyle name="Normal 25 3 3 4 4 6" xfId="52590" xr:uid="{00000000-0005-0000-0000-0000215C0000}"/>
    <cellStyle name="Normal 25 3 3 4 4 7" xfId="52591" xr:uid="{00000000-0005-0000-0000-0000225C0000}"/>
    <cellStyle name="Normal 25 3 3 4 5" xfId="52592" xr:uid="{00000000-0005-0000-0000-0000235C0000}"/>
    <cellStyle name="Normal 25 3 3 4 5 2" xfId="52593" xr:uid="{00000000-0005-0000-0000-0000245C0000}"/>
    <cellStyle name="Normal 25 3 3 4 5 2 2" xfId="52594" xr:uid="{00000000-0005-0000-0000-0000255C0000}"/>
    <cellStyle name="Normal 25 3 3 4 5 3" xfId="52595" xr:uid="{00000000-0005-0000-0000-0000265C0000}"/>
    <cellStyle name="Normal 25 3 3 4 5 4" xfId="52596" xr:uid="{00000000-0005-0000-0000-0000275C0000}"/>
    <cellStyle name="Normal 25 3 3 4 5 5" xfId="52597" xr:uid="{00000000-0005-0000-0000-0000285C0000}"/>
    <cellStyle name="Normal 25 3 3 4 6" xfId="52598" xr:uid="{00000000-0005-0000-0000-0000295C0000}"/>
    <cellStyle name="Normal 25 3 3 4 6 2" xfId="52599" xr:uid="{00000000-0005-0000-0000-00002A5C0000}"/>
    <cellStyle name="Normal 25 3 3 4 7" xfId="52600" xr:uid="{00000000-0005-0000-0000-00002B5C0000}"/>
    <cellStyle name="Normal 25 3 3 4 7 2" xfId="52601" xr:uid="{00000000-0005-0000-0000-00002C5C0000}"/>
    <cellStyle name="Normal 25 3 3 4 8" xfId="52602" xr:uid="{00000000-0005-0000-0000-00002D5C0000}"/>
    <cellStyle name="Normal 25 3 3 4 9" xfId="52603" xr:uid="{00000000-0005-0000-0000-00002E5C0000}"/>
    <cellStyle name="Normal 25 3 3 5" xfId="52604" xr:uid="{00000000-0005-0000-0000-00002F5C0000}"/>
    <cellStyle name="Normal 25 3 3 5 10" xfId="52605" xr:uid="{00000000-0005-0000-0000-0000305C0000}"/>
    <cellStyle name="Normal 25 3 3 5 2" xfId="52606" xr:uid="{00000000-0005-0000-0000-0000315C0000}"/>
    <cellStyle name="Normal 25 3 3 5 2 2" xfId="52607" xr:uid="{00000000-0005-0000-0000-0000325C0000}"/>
    <cellStyle name="Normal 25 3 3 5 2 2 2" xfId="52608" xr:uid="{00000000-0005-0000-0000-0000335C0000}"/>
    <cellStyle name="Normal 25 3 3 5 2 2 2 2" xfId="52609" xr:uid="{00000000-0005-0000-0000-0000345C0000}"/>
    <cellStyle name="Normal 25 3 3 5 2 2 3" xfId="52610" xr:uid="{00000000-0005-0000-0000-0000355C0000}"/>
    <cellStyle name="Normal 25 3 3 5 2 2 4" xfId="52611" xr:uid="{00000000-0005-0000-0000-0000365C0000}"/>
    <cellStyle name="Normal 25 3 3 5 2 2 5" xfId="52612" xr:uid="{00000000-0005-0000-0000-0000375C0000}"/>
    <cellStyle name="Normal 25 3 3 5 2 3" xfId="52613" xr:uid="{00000000-0005-0000-0000-0000385C0000}"/>
    <cellStyle name="Normal 25 3 3 5 2 3 2" xfId="52614" xr:uid="{00000000-0005-0000-0000-0000395C0000}"/>
    <cellStyle name="Normal 25 3 3 5 2 4" xfId="52615" xr:uid="{00000000-0005-0000-0000-00003A5C0000}"/>
    <cellStyle name="Normal 25 3 3 5 2 4 2" xfId="52616" xr:uid="{00000000-0005-0000-0000-00003B5C0000}"/>
    <cellStyle name="Normal 25 3 3 5 2 5" xfId="52617" xr:uid="{00000000-0005-0000-0000-00003C5C0000}"/>
    <cellStyle name="Normal 25 3 3 5 2 6" xfId="52618" xr:uid="{00000000-0005-0000-0000-00003D5C0000}"/>
    <cellStyle name="Normal 25 3 3 5 2 7" xfId="52619" xr:uid="{00000000-0005-0000-0000-00003E5C0000}"/>
    <cellStyle name="Normal 25 3 3 5 2 8" xfId="52620" xr:uid="{00000000-0005-0000-0000-00003F5C0000}"/>
    <cellStyle name="Normal 25 3 3 5 3" xfId="52621" xr:uid="{00000000-0005-0000-0000-0000405C0000}"/>
    <cellStyle name="Normal 25 3 3 5 3 2" xfId="52622" xr:uid="{00000000-0005-0000-0000-0000415C0000}"/>
    <cellStyle name="Normal 25 3 3 5 3 2 2" xfId="52623" xr:uid="{00000000-0005-0000-0000-0000425C0000}"/>
    <cellStyle name="Normal 25 3 3 5 3 3" xfId="52624" xr:uid="{00000000-0005-0000-0000-0000435C0000}"/>
    <cellStyle name="Normal 25 3 3 5 3 3 2" xfId="52625" xr:uid="{00000000-0005-0000-0000-0000445C0000}"/>
    <cellStyle name="Normal 25 3 3 5 3 4" xfId="52626" xr:uid="{00000000-0005-0000-0000-0000455C0000}"/>
    <cellStyle name="Normal 25 3 3 5 3 5" xfId="52627" xr:uid="{00000000-0005-0000-0000-0000465C0000}"/>
    <cellStyle name="Normal 25 3 3 5 3 6" xfId="52628" xr:uid="{00000000-0005-0000-0000-0000475C0000}"/>
    <cellStyle name="Normal 25 3 3 5 3 7" xfId="52629" xr:uid="{00000000-0005-0000-0000-0000485C0000}"/>
    <cellStyle name="Normal 25 3 3 5 4" xfId="52630" xr:uid="{00000000-0005-0000-0000-0000495C0000}"/>
    <cellStyle name="Normal 25 3 3 5 4 2" xfId="52631" xr:uid="{00000000-0005-0000-0000-00004A5C0000}"/>
    <cellStyle name="Normal 25 3 3 5 4 2 2" xfId="52632" xr:uid="{00000000-0005-0000-0000-00004B5C0000}"/>
    <cellStyle name="Normal 25 3 3 5 4 3" xfId="52633" xr:uid="{00000000-0005-0000-0000-00004C5C0000}"/>
    <cellStyle name="Normal 25 3 3 5 4 4" xfId="52634" xr:uid="{00000000-0005-0000-0000-00004D5C0000}"/>
    <cellStyle name="Normal 25 3 3 5 4 5" xfId="52635" xr:uid="{00000000-0005-0000-0000-00004E5C0000}"/>
    <cellStyle name="Normal 25 3 3 5 5" xfId="52636" xr:uid="{00000000-0005-0000-0000-00004F5C0000}"/>
    <cellStyle name="Normal 25 3 3 5 5 2" xfId="52637" xr:uid="{00000000-0005-0000-0000-0000505C0000}"/>
    <cellStyle name="Normal 25 3 3 5 6" xfId="52638" xr:uid="{00000000-0005-0000-0000-0000515C0000}"/>
    <cellStyle name="Normal 25 3 3 5 6 2" xfId="52639" xr:uid="{00000000-0005-0000-0000-0000525C0000}"/>
    <cellStyle name="Normal 25 3 3 5 7" xfId="52640" xr:uid="{00000000-0005-0000-0000-0000535C0000}"/>
    <cellStyle name="Normal 25 3 3 5 8" xfId="52641" xr:uid="{00000000-0005-0000-0000-0000545C0000}"/>
    <cellStyle name="Normal 25 3 3 5 9" xfId="52642" xr:uid="{00000000-0005-0000-0000-0000555C0000}"/>
    <cellStyle name="Normal 25 3 3 6" xfId="52643" xr:uid="{00000000-0005-0000-0000-0000565C0000}"/>
    <cellStyle name="Normal 25 3 3 6 10" xfId="52644" xr:uid="{00000000-0005-0000-0000-0000575C0000}"/>
    <cellStyle name="Normal 25 3 3 6 2" xfId="52645" xr:uid="{00000000-0005-0000-0000-0000585C0000}"/>
    <cellStyle name="Normal 25 3 3 6 2 2" xfId="52646" xr:uid="{00000000-0005-0000-0000-0000595C0000}"/>
    <cellStyle name="Normal 25 3 3 6 2 2 2" xfId="52647" xr:uid="{00000000-0005-0000-0000-00005A5C0000}"/>
    <cellStyle name="Normal 25 3 3 6 2 2 2 2" xfId="52648" xr:uid="{00000000-0005-0000-0000-00005B5C0000}"/>
    <cellStyle name="Normal 25 3 3 6 2 2 3" xfId="52649" xr:uid="{00000000-0005-0000-0000-00005C5C0000}"/>
    <cellStyle name="Normal 25 3 3 6 2 2 4" xfId="52650" xr:uid="{00000000-0005-0000-0000-00005D5C0000}"/>
    <cellStyle name="Normal 25 3 3 6 2 2 5" xfId="52651" xr:uid="{00000000-0005-0000-0000-00005E5C0000}"/>
    <cellStyle name="Normal 25 3 3 6 2 3" xfId="52652" xr:uid="{00000000-0005-0000-0000-00005F5C0000}"/>
    <cellStyle name="Normal 25 3 3 6 2 3 2" xfId="52653" xr:uid="{00000000-0005-0000-0000-0000605C0000}"/>
    <cellStyle name="Normal 25 3 3 6 2 4" xfId="52654" xr:uid="{00000000-0005-0000-0000-0000615C0000}"/>
    <cellStyle name="Normal 25 3 3 6 2 4 2" xfId="52655" xr:uid="{00000000-0005-0000-0000-0000625C0000}"/>
    <cellStyle name="Normal 25 3 3 6 2 5" xfId="52656" xr:uid="{00000000-0005-0000-0000-0000635C0000}"/>
    <cellStyle name="Normal 25 3 3 6 2 6" xfId="52657" xr:uid="{00000000-0005-0000-0000-0000645C0000}"/>
    <cellStyle name="Normal 25 3 3 6 2 7" xfId="52658" xr:uid="{00000000-0005-0000-0000-0000655C0000}"/>
    <cellStyle name="Normal 25 3 3 6 2 8" xfId="52659" xr:uid="{00000000-0005-0000-0000-0000665C0000}"/>
    <cellStyle name="Normal 25 3 3 6 3" xfId="52660" xr:uid="{00000000-0005-0000-0000-0000675C0000}"/>
    <cellStyle name="Normal 25 3 3 6 3 2" xfId="52661" xr:uid="{00000000-0005-0000-0000-0000685C0000}"/>
    <cellStyle name="Normal 25 3 3 6 3 2 2" xfId="52662" xr:uid="{00000000-0005-0000-0000-0000695C0000}"/>
    <cellStyle name="Normal 25 3 3 6 3 3" xfId="52663" xr:uid="{00000000-0005-0000-0000-00006A5C0000}"/>
    <cellStyle name="Normal 25 3 3 6 3 3 2" xfId="52664" xr:uid="{00000000-0005-0000-0000-00006B5C0000}"/>
    <cellStyle name="Normal 25 3 3 6 3 4" xfId="52665" xr:uid="{00000000-0005-0000-0000-00006C5C0000}"/>
    <cellStyle name="Normal 25 3 3 6 3 5" xfId="52666" xr:uid="{00000000-0005-0000-0000-00006D5C0000}"/>
    <cellStyle name="Normal 25 3 3 6 3 6" xfId="52667" xr:uid="{00000000-0005-0000-0000-00006E5C0000}"/>
    <cellStyle name="Normal 25 3 3 6 3 7" xfId="52668" xr:uid="{00000000-0005-0000-0000-00006F5C0000}"/>
    <cellStyle name="Normal 25 3 3 6 4" xfId="52669" xr:uid="{00000000-0005-0000-0000-0000705C0000}"/>
    <cellStyle name="Normal 25 3 3 6 4 2" xfId="52670" xr:uid="{00000000-0005-0000-0000-0000715C0000}"/>
    <cellStyle name="Normal 25 3 3 6 4 2 2" xfId="52671" xr:uid="{00000000-0005-0000-0000-0000725C0000}"/>
    <cellStyle name="Normal 25 3 3 6 4 3" xfId="52672" xr:uid="{00000000-0005-0000-0000-0000735C0000}"/>
    <cellStyle name="Normal 25 3 3 6 4 4" xfId="52673" xr:uid="{00000000-0005-0000-0000-0000745C0000}"/>
    <cellStyle name="Normal 25 3 3 6 4 5" xfId="52674" xr:uid="{00000000-0005-0000-0000-0000755C0000}"/>
    <cellStyle name="Normal 25 3 3 6 5" xfId="52675" xr:uid="{00000000-0005-0000-0000-0000765C0000}"/>
    <cellStyle name="Normal 25 3 3 6 5 2" xfId="52676" xr:uid="{00000000-0005-0000-0000-0000775C0000}"/>
    <cellStyle name="Normal 25 3 3 6 6" xfId="52677" xr:uid="{00000000-0005-0000-0000-0000785C0000}"/>
    <cellStyle name="Normal 25 3 3 6 6 2" xfId="52678" xr:uid="{00000000-0005-0000-0000-0000795C0000}"/>
    <cellStyle name="Normal 25 3 3 6 7" xfId="52679" xr:uid="{00000000-0005-0000-0000-00007A5C0000}"/>
    <cellStyle name="Normal 25 3 3 6 8" xfId="52680" xr:uid="{00000000-0005-0000-0000-00007B5C0000}"/>
    <cellStyle name="Normal 25 3 3 6 9" xfId="52681" xr:uid="{00000000-0005-0000-0000-00007C5C0000}"/>
    <cellStyle name="Normal 25 3 3 7" xfId="52682" xr:uid="{00000000-0005-0000-0000-00007D5C0000}"/>
    <cellStyle name="Normal 25 3 3 7 2" xfId="52683" xr:uid="{00000000-0005-0000-0000-00007E5C0000}"/>
    <cellStyle name="Normal 25 3 3 7 2 2" xfId="52684" xr:uid="{00000000-0005-0000-0000-00007F5C0000}"/>
    <cellStyle name="Normal 25 3 3 7 2 2 2" xfId="52685" xr:uid="{00000000-0005-0000-0000-0000805C0000}"/>
    <cellStyle name="Normal 25 3 3 7 2 3" xfId="52686" xr:uid="{00000000-0005-0000-0000-0000815C0000}"/>
    <cellStyle name="Normal 25 3 3 7 2 3 2" xfId="52687" xr:uid="{00000000-0005-0000-0000-0000825C0000}"/>
    <cellStyle name="Normal 25 3 3 7 2 4" xfId="52688" xr:uid="{00000000-0005-0000-0000-0000835C0000}"/>
    <cellStyle name="Normal 25 3 3 7 2 5" xfId="52689" xr:uid="{00000000-0005-0000-0000-0000845C0000}"/>
    <cellStyle name="Normal 25 3 3 7 2 6" xfId="52690" xr:uid="{00000000-0005-0000-0000-0000855C0000}"/>
    <cellStyle name="Normal 25 3 3 7 2 7" xfId="52691" xr:uid="{00000000-0005-0000-0000-0000865C0000}"/>
    <cellStyle name="Normal 25 3 3 7 3" xfId="52692" xr:uid="{00000000-0005-0000-0000-0000875C0000}"/>
    <cellStyle name="Normal 25 3 3 7 3 2" xfId="52693" xr:uid="{00000000-0005-0000-0000-0000885C0000}"/>
    <cellStyle name="Normal 25 3 3 7 3 2 2" xfId="52694" xr:uid="{00000000-0005-0000-0000-0000895C0000}"/>
    <cellStyle name="Normal 25 3 3 7 3 3" xfId="52695" xr:uid="{00000000-0005-0000-0000-00008A5C0000}"/>
    <cellStyle name="Normal 25 3 3 7 3 4" xfId="52696" xr:uid="{00000000-0005-0000-0000-00008B5C0000}"/>
    <cellStyle name="Normal 25 3 3 7 3 5" xfId="52697" xr:uid="{00000000-0005-0000-0000-00008C5C0000}"/>
    <cellStyle name="Normal 25 3 3 7 4" xfId="52698" xr:uid="{00000000-0005-0000-0000-00008D5C0000}"/>
    <cellStyle name="Normal 25 3 3 7 4 2" xfId="52699" xr:uid="{00000000-0005-0000-0000-00008E5C0000}"/>
    <cellStyle name="Normal 25 3 3 7 5" xfId="52700" xr:uid="{00000000-0005-0000-0000-00008F5C0000}"/>
    <cellStyle name="Normal 25 3 3 7 5 2" xfId="52701" xr:uid="{00000000-0005-0000-0000-0000905C0000}"/>
    <cellStyle name="Normal 25 3 3 7 6" xfId="52702" xr:uid="{00000000-0005-0000-0000-0000915C0000}"/>
    <cellStyle name="Normal 25 3 3 7 7" xfId="52703" xr:uid="{00000000-0005-0000-0000-0000925C0000}"/>
    <cellStyle name="Normal 25 3 3 7 8" xfId="52704" xr:uid="{00000000-0005-0000-0000-0000935C0000}"/>
    <cellStyle name="Normal 25 3 3 7 9" xfId="52705" xr:uid="{00000000-0005-0000-0000-0000945C0000}"/>
    <cellStyle name="Normal 25 3 3 8" xfId="52706" xr:uid="{00000000-0005-0000-0000-0000955C0000}"/>
    <cellStyle name="Normal 25 3 3 8 2" xfId="52707" xr:uid="{00000000-0005-0000-0000-0000965C0000}"/>
    <cellStyle name="Normal 25 3 3 8 2 2" xfId="52708" xr:uid="{00000000-0005-0000-0000-0000975C0000}"/>
    <cellStyle name="Normal 25 3 3 8 2 2 2" xfId="52709" xr:uid="{00000000-0005-0000-0000-0000985C0000}"/>
    <cellStyle name="Normal 25 3 3 8 2 3" xfId="52710" xr:uid="{00000000-0005-0000-0000-0000995C0000}"/>
    <cellStyle name="Normal 25 3 3 8 2 4" xfId="52711" xr:uid="{00000000-0005-0000-0000-00009A5C0000}"/>
    <cellStyle name="Normal 25 3 3 8 2 5" xfId="52712" xr:uid="{00000000-0005-0000-0000-00009B5C0000}"/>
    <cellStyle name="Normal 25 3 3 8 3" xfId="52713" xr:uid="{00000000-0005-0000-0000-00009C5C0000}"/>
    <cellStyle name="Normal 25 3 3 8 3 2" xfId="52714" xr:uid="{00000000-0005-0000-0000-00009D5C0000}"/>
    <cellStyle name="Normal 25 3 3 8 4" xfId="52715" xr:uid="{00000000-0005-0000-0000-00009E5C0000}"/>
    <cellStyle name="Normal 25 3 3 8 4 2" xfId="52716" xr:uid="{00000000-0005-0000-0000-00009F5C0000}"/>
    <cellStyle name="Normal 25 3 3 8 5" xfId="52717" xr:uid="{00000000-0005-0000-0000-0000A05C0000}"/>
    <cellStyle name="Normal 25 3 3 8 6" xfId="52718" xr:uid="{00000000-0005-0000-0000-0000A15C0000}"/>
    <cellStyle name="Normal 25 3 3 8 7" xfId="52719" xr:uid="{00000000-0005-0000-0000-0000A25C0000}"/>
    <cellStyle name="Normal 25 3 3 8 8" xfId="52720" xr:uid="{00000000-0005-0000-0000-0000A35C0000}"/>
    <cellStyle name="Normal 25 3 3 9" xfId="52721" xr:uid="{00000000-0005-0000-0000-0000A45C0000}"/>
    <cellStyle name="Normal 25 3 3 9 2" xfId="52722" xr:uid="{00000000-0005-0000-0000-0000A55C0000}"/>
    <cellStyle name="Normal 25 3 3 9 2 2" xfId="52723" xr:uid="{00000000-0005-0000-0000-0000A65C0000}"/>
    <cellStyle name="Normal 25 3 3 9 3" xfId="52724" xr:uid="{00000000-0005-0000-0000-0000A75C0000}"/>
    <cellStyle name="Normal 25 3 3 9 3 2" xfId="52725" xr:uid="{00000000-0005-0000-0000-0000A85C0000}"/>
    <cellStyle name="Normal 25 3 3 9 4" xfId="52726" xr:uid="{00000000-0005-0000-0000-0000A95C0000}"/>
    <cellStyle name="Normal 25 3 3 9 5" xfId="52727" xr:uid="{00000000-0005-0000-0000-0000AA5C0000}"/>
    <cellStyle name="Normal 25 3 3 9 6" xfId="52728" xr:uid="{00000000-0005-0000-0000-0000AB5C0000}"/>
    <cellStyle name="Normal 25 3 3 9 7" xfId="52729" xr:uid="{00000000-0005-0000-0000-0000AC5C0000}"/>
    <cellStyle name="Normal 25 3 4" xfId="15319" xr:uid="{00000000-0005-0000-0000-0000AD5C0000}"/>
    <cellStyle name="Normal 25 3 5" xfId="52730" xr:uid="{00000000-0005-0000-0000-0000AE5C0000}"/>
    <cellStyle name="Normal 25 3 5 10" xfId="52731" xr:uid="{00000000-0005-0000-0000-0000AF5C0000}"/>
    <cellStyle name="Normal 25 3 5 10 2" xfId="52732" xr:uid="{00000000-0005-0000-0000-0000B05C0000}"/>
    <cellStyle name="Normal 25 3 5 11" xfId="52733" xr:uid="{00000000-0005-0000-0000-0000B15C0000}"/>
    <cellStyle name="Normal 25 3 5 11 2" xfId="52734" xr:uid="{00000000-0005-0000-0000-0000B25C0000}"/>
    <cellStyle name="Normal 25 3 5 12" xfId="52735" xr:uid="{00000000-0005-0000-0000-0000B35C0000}"/>
    <cellStyle name="Normal 25 3 5 13" xfId="52736" xr:uid="{00000000-0005-0000-0000-0000B45C0000}"/>
    <cellStyle name="Normal 25 3 5 14" xfId="52737" xr:uid="{00000000-0005-0000-0000-0000B55C0000}"/>
    <cellStyle name="Normal 25 3 5 15" xfId="52738" xr:uid="{00000000-0005-0000-0000-0000B65C0000}"/>
    <cellStyle name="Normal 25 3 5 2" xfId="52739" xr:uid="{00000000-0005-0000-0000-0000B75C0000}"/>
    <cellStyle name="Normal 25 3 5 3" xfId="52740" xr:uid="{00000000-0005-0000-0000-0000B85C0000}"/>
    <cellStyle name="Normal 25 3 5 3 10" xfId="52741" xr:uid="{00000000-0005-0000-0000-0000B95C0000}"/>
    <cellStyle name="Normal 25 3 5 3 11" xfId="52742" xr:uid="{00000000-0005-0000-0000-0000BA5C0000}"/>
    <cellStyle name="Normal 25 3 5 3 2" xfId="52743" xr:uid="{00000000-0005-0000-0000-0000BB5C0000}"/>
    <cellStyle name="Normal 25 3 5 3 2 2" xfId="52744" xr:uid="{00000000-0005-0000-0000-0000BC5C0000}"/>
    <cellStyle name="Normal 25 3 5 3 2 2 2" xfId="52745" xr:uid="{00000000-0005-0000-0000-0000BD5C0000}"/>
    <cellStyle name="Normal 25 3 5 3 2 2 2 2" xfId="52746" xr:uid="{00000000-0005-0000-0000-0000BE5C0000}"/>
    <cellStyle name="Normal 25 3 5 3 2 2 3" xfId="52747" xr:uid="{00000000-0005-0000-0000-0000BF5C0000}"/>
    <cellStyle name="Normal 25 3 5 3 2 2 3 2" xfId="52748" xr:uid="{00000000-0005-0000-0000-0000C05C0000}"/>
    <cellStyle name="Normal 25 3 5 3 2 2 4" xfId="52749" xr:uid="{00000000-0005-0000-0000-0000C15C0000}"/>
    <cellStyle name="Normal 25 3 5 3 2 2 5" xfId="52750" xr:uid="{00000000-0005-0000-0000-0000C25C0000}"/>
    <cellStyle name="Normal 25 3 5 3 2 2 6" xfId="52751" xr:uid="{00000000-0005-0000-0000-0000C35C0000}"/>
    <cellStyle name="Normal 25 3 5 3 2 2 7" xfId="52752" xr:uid="{00000000-0005-0000-0000-0000C45C0000}"/>
    <cellStyle name="Normal 25 3 5 3 2 3" xfId="52753" xr:uid="{00000000-0005-0000-0000-0000C55C0000}"/>
    <cellStyle name="Normal 25 3 5 3 2 3 2" xfId="52754" xr:uid="{00000000-0005-0000-0000-0000C65C0000}"/>
    <cellStyle name="Normal 25 3 5 3 2 3 2 2" xfId="52755" xr:uid="{00000000-0005-0000-0000-0000C75C0000}"/>
    <cellStyle name="Normal 25 3 5 3 2 3 3" xfId="52756" xr:uid="{00000000-0005-0000-0000-0000C85C0000}"/>
    <cellStyle name="Normal 25 3 5 3 2 3 4" xfId="52757" xr:uid="{00000000-0005-0000-0000-0000C95C0000}"/>
    <cellStyle name="Normal 25 3 5 3 2 3 5" xfId="52758" xr:uid="{00000000-0005-0000-0000-0000CA5C0000}"/>
    <cellStyle name="Normal 25 3 5 3 2 4" xfId="52759" xr:uid="{00000000-0005-0000-0000-0000CB5C0000}"/>
    <cellStyle name="Normal 25 3 5 3 2 4 2" xfId="52760" xr:uid="{00000000-0005-0000-0000-0000CC5C0000}"/>
    <cellStyle name="Normal 25 3 5 3 2 5" xfId="52761" xr:uid="{00000000-0005-0000-0000-0000CD5C0000}"/>
    <cellStyle name="Normal 25 3 5 3 2 5 2" xfId="52762" xr:uid="{00000000-0005-0000-0000-0000CE5C0000}"/>
    <cellStyle name="Normal 25 3 5 3 2 6" xfId="52763" xr:uid="{00000000-0005-0000-0000-0000CF5C0000}"/>
    <cellStyle name="Normal 25 3 5 3 2 7" xfId="52764" xr:uid="{00000000-0005-0000-0000-0000D05C0000}"/>
    <cellStyle name="Normal 25 3 5 3 2 8" xfId="52765" xr:uid="{00000000-0005-0000-0000-0000D15C0000}"/>
    <cellStyle name="Normal 25 3 5 3 2 9" xfId="52766" xr:uid="{00000000-0005-0000-0000-0000D25C0000}"/>
    <cellStyle name="Normal 25 3 5 3 3" xfId="52767" xr:uid="{00000000-0005-0000-0000-0000D35C0000}"/>
    <cellStyle name="Normal 25 3 5 3 3 2" xfId="52768" xr:uid="{00000000-0005-0000-0000-0000D45C0000}"/>
    <cellStyle name="Normal 25 3 5 3 3 2 2" xfId="52769" xr:uid="{00000000-0005-0000-0000-0000D55C0000}"/>
    <cellStyle name="Normal 25 3 5 3 3 2 2 2" xfId="52770" xr:uid="{00000000-0005-0000-0000-0000D65C0000}"/>
    <cellStyle name="Normal 25 3 5 3 3 2 3" xfId="52771" xr:uid="{00000000-0005-0000-0000-0000D75C0000}"/>
    <cellStyle name="Normal 25 3 5 3 3 2 4" xfId="52772" xr:uid="{00000000-0005-0000-0000-0000D85C0000}"/>
    <cellStyle name="Normal 25 3 5 3 3 2 5" xfId="52773" xr:uid="{00000000-0005-0000-0000-0000D95C0000}"/>
    <cellStyle name="Normal 25 3 5 3 3 3" xfId="52774" xr:uid="{00000000-0005-0000-0000-0000DA5C0000}"/>
    <cellStyle name="Normal 25 3 5 3 3 3 2" xfId="52775" xr:uid="{00000000-0005-0000-0000-0000DB5C0000}"/>
    <cellStyle name="Normal 25 3 5 3 3 4" xfId="52776" xr:uid="{00000000-0005-0000-0000-0000DC5C0000}"/>
    <cellStyle name="Normal 25 3 5 3 3 4 2" xfId="52777" xr:uid="{00000000-0005-0000-0000-0000DD5C0000}"/>
    <cellStyle name="Normal 25 3 5 3 3 5" xfId="52778" xr:uid="{00000000-0005-0000-0000-0000DE5C0000}"/>
    <cellStyle name="Normal 25 3 5 3 3 6" xfId="52779" xr:uid="{00000000-0005-0000-0000-0000DF5C0000}"/>
    <cellStyle name="Normal 25 3 5 3 3 7" xfId="52780" xr:uid="{00000000-0005-0000-0000-0000E05C0000}"/>
    <cellStyle name="Normal 25 3 5 3 3 8" xfId="52781" xr:uid="{00000000-0005-0000-0000-0000E15C0000}"/>
    <cellStyle name="Normal 25 3 5 3 4" xfId="52782" xr:uid="{00000000-0005-0000-0000-0000E25C0000}"/>
    <cellStyle name="Normal 25 3 5 3 4 2" xfId="52783" xr:uid="{00000000-0005-0000-0000-0000E35C0000}"/>
    <cellStyle name="Normal 25 3 5 3 4 2 2" xfId="52784" xr:uid="{00000000-0005-0000-0000-0000E45C0000}"/>
    <cellStyle name="Normal 25 3 5 3 4 3" xfId="52785" xr:uid="{00000000-0005-0000-0000-0000E55C0000}"/>
    <cellStyle name="Normal 25 3 5 3 4 3 2" xfId="52786" xr:uid="{00000000-0005-0000-0000-0000E65C0000}"/>
    <cellStyle name="Normal 25 3 5 3 4 4" xfId="52787" xr:uid="{00000000-0005-0000-0000-0000E75C0000}"/>
    <cellStyle name="Normal 25 3 5 3 4 5" xfId="52788" xr:uid="{00000000-0005-0000-0000-0000E85C0000}"/>
    <cellStyle name="Normal 25 3 5 3 4 6" xfId="52789" xr:uid="{00000000-0005-0000-0000-0000E95C0000}"/>
    <cellStyle name="Normal 25 3 5 3 4 7" xfId="52790" xr:uid="{00000000-0005-0000-0000-0000EA5C0000}"/>
    <cellStyle name="Normal 25 3 5 3 5" xfId="52791" xr:uid="{00000000-0005-0000-0000-0000EB5C0000}"/>
    <cellStyle name="Normal 25 3 5 3 5 2" xfId="52792" xr:uid="{00000000-0005-0000-0000-0000EC5C0000}"/>
    <cellStyle name="Normal 25 3 5 3 5 2 2" xfId="52793" xr:uid="{00000000-0005-0000-0000-0000ED5C0000}"/>
    <cellStyle name="Normal 25 3 5 3 5 3" xfId="52794" xr:uid="{00000000-0005-0000-0000-0000EE5C0000}"/>
    <cellStyle name="Normal 25 3 5 3 5 4" xfId="52795" xr:uid="{00000000-0005-0000-0000-0000EF5C0000}"/>
    <cellStyle name="Normal 25 3 5 3 5 5" xfId="52796" xr:uid="{00000000-0005-0000-0000-0000F05C0000}"/>
    <cellStyle name="Normal 25 3 5 3 6" xfId="52797" xr:uid="{00000000-0005-0000-0000-0000F15C0000}"/>
    <cellStyle name="Normal 25 3 5 3 6 2" xfId="52798" xr:uid="{00000000-0005-0000-0000-0000F25C0000}"/>
    <cellStyle name="Normal 25 3 5 3 7" xfId="52799" xr:uid="{00000000-0005-0000-0000-0000F35C0000}"/>
    <cellStyle name="Normal 25 3 5 3 7 2" xfId="52800" xr:uid="{00000000-0005-0000-0000-0000F45C0000}"/>
    <cellStyle name="Normal 25 3 5 3 8" xfId="52801" xr:uid="{00000000-0005-0000-0000-0000F55C0000}"/>
    <cellStyle name="Normal 25 3 5 3 9" xfId="52802" xr:uid="{00000000-0005-0000-0000-0000F65C0000}"/>
    <cellStyle name="Normal 25 3 5 4" xfId="52803" xr:uid="{00000000-0005-0000-0000-0000F75C0000}"/>
    <cellStyle name="Normal 25 3 5 4 2" xfId="52804" xr:uid="{00000000-0005-0000-0000-0000F85C0000}"/>
    <cellStyle name="Normal 25 3 5 4 2 2" xfId="52805" xr:uid="{00000000-0005-0000-0000-0000F95C0000}"/>
    <cellStyle name="Normal 25 3 5 4 2 2 2" xfId="52806" xr:uid="{00000000-0005-0000-0000-0000FA5C0000}"/>
    <cellStyle name="Normal 25 3 5 4 2 3" xfId="52807" xr:uid="{00000000-0005-0000-0000-0000FB5C0000}"/>
    <cellStyle name="Normal 25 3 5 4 2 3 2" xfId="52808" xr:uid="{00000000-0005-0000-0000-0000FC5C0000}"/>
    <cellStyle name="Normal 25 3 5 4 2 4" xfId="52809" xr:uid="{00000000-0005-0000-0000-0000FD5C0000}"/>
    <cellStyle name="Normal 25 3 5 4 2 5" xfId="52810" xr:uid="{00000000-0005-0000-0000-0000FE5C0000}"/>
    <cellStyle name="Normal 25 3 5 4 2 6" xfId="52811" xr:uid="{00000000-0005-0000-0000-0000FF5C0000}"/>
    <cellStyle name="Normal 25 3 5 4 2 7" xfId="52812" xr:uid="{00000000-0005-0000-0000-0000005D0000}"/>
    <cellStyle name="Normal 25 3 5 4 3" xfId="52813" xr:uid="{00000000-0005-0000-0000-0000015D0000}"/>
    <cellStyle name="Normal 25 3 5 4 3 2" xfId="52814" xr:uid="{00000000-0005-0000-0000-0000025D0000}"/>
    <cellStyle name="Normal 25 3 5 4 3 2 2" xfId="52815" xr:uid="{00000000-0005-0000-0000-0000035D0000}"/>
    <cellStyle name="Normal 25 3 5 4 3 3" xfId="52816" xr:uid="{00000000-0005-0000-0000-0000045D0000}"/>
    <cellStyle name="Normal 25 3 5 4 3 4" xfId="52817" xr:uid="{00000000-0005-0000-0000-0000055D0000}"/>
    <cellStyle name="Normal 25 3 5 4 3 5" xfId="52818" xr:uid="{00000000-0005-0000-0000-0000065D0000}"/>
    <cellStyle name="Normal 25 3 5 4 4" xfId="52819" xr:uid="{00000000-0005-0000-0000-0000075D0000}"/>
    <cellStyle name="Normal 25 3 5 4 4 2" xfId="52820" xr:uid="{00000000-0005-0000-0000-0000085D0000}"/>
    <cellStyle name="Normal 25 3 5 4 5" xfId="52821" xr:uid="{00000000-0005-0000-0000-0000095D0000}"/>
    <cellStyle name="Normal 25 3 5 4 5 2" xfId="52822" xr:uid="{00000000-0005-0000-0000-00000A5D0000}"/>
    <cellStyle name="Normal 25 3 5 4 6" xfId="52823" xr:uid="{00000000-0005-0000-0000-00000B5D0000}"/>
    <cellStyle name="Normal 25 3 5 4 7" xfId="52824" xr:uid="{00000000-0005-0000-0000-00000C5D0000}"/>
    <cellStyle name="Normal 25 3 5 4 8" xfId="52825" xr:uid="{00000000-0005-0000-0000-00000D5D0000}"/>
    <cellStyle name="Normal 25 3 5 4 9" xfId="52826" xr:uid="{00000000-0005-0000-0000-00000E5D0000}"/>
    <cellStyle name="Normal 25 3 5 5" xfId="52827" xr:uid="{00000000-0005-0000-0000-00000F5D0000}"/>
    <cellStyle name="Normal 25 3 5 5 2" xfId="52828" xr:uid="{00000000-0005-0000-0000-0000105D0000}"/>
    <cellStyle name="Normal 25 3 5 5 2 2" xfId="52829" xr:uid="{00000000-0005-0000-0000-0000115D0000}"/>
    <cellStyle name="Normal 25 3 5 5 2 2 2" xfId="52830" xr:uid="{00000000-0005-0000-0000-0000125D0000}"/>
    <cellStyle name="Normal 25 3 5 5 2 3" xfId="52831" xr:uid="{00000000-0005-0000-0000-0000135D0000}"/>
    <cellStyle name="Normal 25 3 5 5 2 3 2" xfId="52832" xr:uid="{00000000-0005-0000-0000-0000145D0000}"/>
    <cellStyle name="Normal 25 3 5 5 2 4" xfId="52833" xr:uid="{00000000-0005-0000-0000-0000155D0000}"/>
    <cellStyle name="Normal 25 3 5 5 2 5" xfId="52834" xr:uid="{00000000-0005-0000-0000-0000165D0000}"/>
    <cellStyle name="Normal 25 3 5 5 2 6" xfId="52835" xr:uid="{00000000-0005-0000-0000-0000175D0000}"/>
    <cellStyle name="Normal 25 3 5 5 2 7" xfId="52836" xr:uid="{00000000-0005-0000-0000-0000185D0000}"/>
    <cellStyle name="Normal 25 3 5 5 3" xfId="52837" xr:uid="{00000000-0005-0000-0000-0000195D0000}"/>
    <cellStyle name="Normal 25 3 5 5 3 2" xfId="52838" xr:uid="{00000000-0005-0000-0000-00001A5D0000}"/>
    <cellStyle name="Normal 25 3 5 5 3 2 2" xfId="52839" xr:uid="{00000000-0005-0000-0000-00001B5D0000}"/>
    <cellStyle name="Normal 25 3 5 5 3 3" xfId="52840" xr:uid="{00000000-0005-0000-0000-00001C5D0000}"/>
    <cellStyle name="Normal 25 3 5 5 3 4" xfId="52841" xr:uid="{00000000-0005-0000-0000-00001D5D0000}"/>
    <cellStyle name="Normal 25 3 5 5 3 5" xfId="52842" xr:uid="{00000000-0005-0000-0000-00001E5D0000}"/>
    <cellStyle name="Normal 25 3 5 5 4" xfId="52843" xr:uid="{00000000-0005-0000-0000-00001F5D0000}"/>
    <cellStyle name="Normal 25 3 5 5 4 2" xfId="52844" xr:uid="{00000000-0005-0000-0000-0000205D0000}"/>
    <cellStyle name="Normal 25 3 5 5 5" xfId="52845" xr:uid="{00000000-0005-0000-0000-0000215D0000}"/>
    <cellStyle name="Normal 25 3 5 5 5 2" xfId="52846" xr:uid="{00000000-0005-0000-0000-0000225D0000}"/>
    <cellStyle name="Normal 25 3 5 5 6" xfId="52847" xr:uid="{00000000-0005-0000-0000-0000235D0000}"/>
    <cellStyle name="Normal 25 3 5 5 7" xfId="52848" xr:uid="{00000000-0005-0000-0000-0000245D0000}"/>
    <cellStyle name="Normal 25 3 5 5 8" xfId="52849" xr:uid="{00000000-0005-0000-0000-0000255D0000}"/>
    <cellStyle name="Normal 25 3 5 5 9" xfId="52850" xr:uid="{00000000-0005-0000-0000-0000265D0000}"/>
    <cellStyle name="Normal 25 3 5 6" xfId="52851" xr:uid="{00000000-0005-0000-0000-0000275D0000}"/>
    <cellStyle name="Normal 25 3 5 6 2" xfId="52852" xr:uid="{00000000-0005-0000-0000-0000285D0000}"/>
    <cellStyle name="Normal 25 3 5 6 2 2" xfId="52853" xr:uid="{00000000-0005-0000-0000-0000295D0000}"/>
    <cellStyle name="Normal 25 3 5 6 2 2 2" xfId="52854" xr:uid="{00000000-0005-0000-0000-00002A5D0000}"/>
    <cellStyle name="Normal 25 3 5 6 2 3" xfId="52855" xr:uid="{00000000-0005-0000-0000-00002B5D0000}"/>
    <cellStyle name="Normal 25 3 5 6 2 3 2" xfId="52856" xr:uid="{00000000-0005-0000-0000-00002C5D0000}"/>
    <cellStyle name="Normal 25 3 5 6 2 4" xfId="52857" xr:uid="{00000000-0005-0000-0000-00002D5D0000}"/>
    <cellStyle name="Normal 25 3 5 6 2 5" xfId="52858" xr:uid="{00000000-0005-0000-0000-00002E5D0000}"/>
    <cellStyle name="Normal 25 3 5 6 2 6" xfId="52859" xr:uid="{00000000-0005-0000-0000-00002F5D0000}"/>
    <cellStyle name="Normal 25 3 5 6 2 7" xfId="52860" xr:uid="{00000000-0005-0000-0000-0000305D0000}"/>
    <cellStyle name="Normal 25 3 5 6 3" xfId="52861" xr:uid="{00000000-0005-0000-0000-0000315D0000}"/>
    <cellStyle name="Normal 25 3 5 6 3 2" xfId="52862" xr:uid="{00000000-0005-0000-0000-0000325D0000}"/>
    <cellStyle name="Normal 25 3 5 6 3 2 2" xfId="52863" xr:uid="{00000000-0005-0000-0000-0000335D0000}"/>
    <cellStyle name="Normal 25 3 5 6 3 3" xfId="52864" xr:uid="{00000000-0005-0000-0000-0000345D0000}"/>
    <cellStyle name="Normal 25 3 5 6 3 4" xfId="52865" xr:uid="{00000000-0005-0000-0000-0000355D0000}"/>
    <cellStyle name="Normal 25 3 5 6 3 5" xfId="52866" xr:uid="{00000000-0005-0000-0000-0000365D0000}"/>
    <cellStyle name="Normal 25 3 5 6 4" xfId="52867" xr:uid="{00000000-0005-0000-0000-0000375D0000}"/>
    <cellStyle name="Normal 25 3 5 6 4 2" xfId="52868" xr:uid="{00000000-0005-0000-0000-0000385D0000}"/>
    <cellStyle name="Normal 25 3 5 6 5" xfId="52869" xr:uid="{00000000-0005-0000-0000-0000395D0000}"/>
    <cellStyle name="Normal 25 3 5 6 5 2" xfId="52870" xr:uid="{00000000-0005-0000-0000-00003A5D0000}"/>
    <cellStyle name="Normal 25 3 5 6 6" xfId="52871" xr:uid="{00000000-0005-0000-0000-00003B5D0000}"/>
    <cellStyle name="Normal 25 3 5 6 7" xfId="52872" xr:uid="{00000000-0005-0000-0000-00003C5D0000}"/>
    <cellStyle name="Normal 25 3 5 6 8" xfId="52873" xr:uid="{00000000-0005-0000-0000-00003D5D0000}"/>
    <cellStyle name="Normal 25 3 5 6 9" xfId="52874" xr:uid="{00000000-0005-0000-0000-00003E5D0000}"/>
    <cellStyle name="Normal 25 3 5 7" xfId="52875" xr:uid="{00000000-0005-0000-0000-00003F5D0000}"/>
    <cellStyle name="Normal 25 3 5 7 2" xfId="52876" xr:uid="{00000000-0005-0000-0000-0000405D0000}"/>
    <cellStyle name="Normal 25 3 5 7 2 2" xfId="52877" xr:uid="{00000000-0005-0000-0000-0000415D0000}"/>
    <cellStyle name="Normal 25 3 5 7 2 2 2" xfId="52878" xr:uid="{00000000-0005-0000-0000-0000425D0000}"/>
    <cellStyle name="Normal 25 3 5 7 2 3" xfId="52879" xr:uid="{00000000-0005-0000-0000-0000435D0000}"/>
    <cellStyle name="Normal 25 3 5 7 2 4" xfId="52880" xr:uid="{00000000-0005-0000-0000-0000445D0000}"/>
    <cellStyle name="Normal 25 3 5 7 2 5" xfId="52881" xr:uid="{00000000-0005-0000-0000-0000455D0000}"/>
    <cellStyle name="Normal 25 3 5 7 3" xfId="52882" xr:uid="{00000000-0005-0000-0000-0000465D0000}"/>
    <cellStyle name="Normal 25 3 5 7 3 2" xfId="52883" xr:uid="{00000000-0005-0000-0000-0000475D0000}"/>
    <cellStyle name="Normal 25 3 5 7 4" xfId="52884" xr:uid="{00000000-0005-0000-0000-0000485D0000}"/>
    <cellStyle name="Normal 25 3 5 7 4 2" xfId="52885" xr:uid="{00000000-0005-0000-0000-0000495D0000}"/>
    <cellStyle name="Normal 25 3 5 7 5" xfId="52886" xr:uid="{00000000-0005-0000-0000-00004A5D0000}"/>
    <cellStyle name="Normal 25 3 5 7 6" xfId="52887" xr:uid="{00000000-0005-0000-0000-00004B5D0000}"/>
    <cellStyle name="Normal 25 3 5 7 7" xfId="52888" xr:uid="{00000000-0005-0000-0000-00004C5D0000}"/>
    <cellStyle name="Normal 25 3 5 7 8" xfId="52889" xr:uid="{00000000-0005-0000-0000-00004D5D0000}"/>
    <cellStyle name="Normal 25 3 5 8" xfId="52890" xr:uid="{00000000-0005-0000-0000-00004E5D0000}"/>
    <cellStyle name="Normal 25 3 5 8 2" xfId="52891" xr:uid="{00000000-0005-0000-0000-00004F5D0000}"/>
    <cellStyle name="Normal 25 3 5 8 2 2" xfId="52892" xr:uid="{00000000-0005-0000-0000-0000505D0000}"/>
    <cellStyle name="Normal 25 3 5 8 3" xfId="52893" xr:uid="{00000000-0005-0000-0000-0000515D0000}"/>
    <cellStyle name="Normal 25 3 5 8 3 2" xfId="52894" xr:uid="{00000000-0005-0000-0000-0000525D0000}"/>
    <cellStyle name="Normal 25 3 5 8 4" xfId="52895" xr:uid="{00000000-0005-0000-0000-0000535D0000}"/>
    <cellStyle name="Normal 25 3 5 8 5" xfId="52896" xr:uid="{00000000-0005-0000-0000-0000545D0000}"/>
    <cellStyle name="Normal 25 3 5 8 6" xfId="52897" xr:uid="{00000000-0005-0000-0000-0000555D0000}"/>
    <cellStyle name="Normal 25 3 5 8 7" xfId="52898" xr:uid="{00000000-0005-0000-0000-0000565D0000}"/>
    <cellStyle name="Normal 25 3 5 9" xfId="52899" xr:uid="{00000000-0005-0000-0000-0000575D0000}"/>
    <cellStyle name="Normal 25 3 5 9 2" xfId="52900" xr:uid="{00000000-0005-0000-0000-0000585D0000}"/>
    <cellStyle name="Normal 25 3 5 9 2 2" xfId="52901" xr:uid="{00000000-0005-0000-0000-0000595D0000}"/>
    <cellStyle name="Normal 25 3 5 9 3" xfId="52902" xr:uid="{00000000-0005-0000-0000-00005A5D0000}"/>
    <cellStyle name="Normal 25 3 5 9 4" xfId="52903" xr:uid="{00000000-0005-0000-0000-00005B5D0000}"/>
    <cellStyle name="Normal 25 3 5 9 5" xfId="52904" xr:uid="{00000000-0005-0000-0000-00005C5D0000}"/>
    <cellStyle name="Normal 25 3 6" xfId="52905" xr:uid="{00000000-0005-0000-0000-00005D5D0000}"/>
    <cellStyle name="Normal 25 3 6 2" xfId="52906" xr:uid="{00000000-0005-0000-0000-00005E5D0000}"/>
    <cellStyle name="Normal 25 3 6 2 2" xfId="52907" xr:uid="{00000000-0005-0000-0000-00005F5D0000}"/>
    <cellStyle name="Normal 25 3 6 2 2 2" xfId="52908" xr:uid="{00000000-0005-0000-0000-0000605D0000}"/>
    <cellStyle name="Normal 25 3 6 2 3" xfId="52909" xr:uid="{00000000-0005-0000-0000-0000615D0000}"/>
    <cellStyle name="Normal 25 3 6 2 4" xfId="52910" xr:uid="{00000000-0005-0000-0000-0000625D0000}"/>
    <cellStyle name="Normal 25 3 6 2 5" xfId="52911" xr:uid="{00000000-0005-0000-0000-0000635D0000}"/>
    <cellStyle name="Normal 25 3 6 3" xfId="52912" xr:uid="{00000000-0005-0000-0000-0000645D0000}"/>
    <cellStyle name="Normal 25 3 6 3 2" xfId="52913" xr:uid="{00000000-0005-0000-0000-0000655D0000}"/>
    <cellStyle name="Normal 25 3 6 4" xfId="52914" xr:uid="{00000000-0005-0000-0000-0000665D0000}"/>
    <cellStyle name="Normal 25 3 6 4 2" xfId="52915" xr:uid="{00000000-0005-0000-0000-0000675D0000}"/>
    <cellStyle name="Normal 25 3 6 5" xfId="52916" xr:uid="{00000000-0005-0000-0000-0000685D0000}"/>
    <cellStyle name="Normal 25 3 6 6" xfId="52917" xr:uid="{00000000-0005-0000-0000-0000695D0000}"/>
    <cellStyle name="Normal 25 3 6 7" xfId="52918" xr:uid="{00000000-0005-0000-0000-00006A5D0000}"/>
    <cellStyle name="Normal 25 3 6 8" xfId="52919" xr:uid="{00000000-0005-0000-0000-00006B5D0000}"/>
    <cellStyle name="Normal 25 3 7" xfId="52920" xr:uid="{00000000-0005-0000-0000-00006C5D0000}"/>
    <cellStyle name="Normal 25 3 7 2" xfId="52921" xr:uid="{00000000-0005-0000-0000-00006D5D0000}"/>
    <cellStyle name="Normal 25 3 7 2 2" xfId="52922" xr:uid="{00000000-0005-0000-0000-00006E5D0000}"/>
    <cellStyle name="Normal 25 3 7 2 2 2" xfId="52923" xr:uid="{00000000-0005-0000-0000-00006F5D0000}"/>
    <cellStyle name="Normal 25 3 7 2 3" xfId="52924" xr:uid="{00000000-0005-0000-0000-0000705D0000}"/>
    <cellStyle name="Normal 25 3 7 2 4" xfId="52925" xr:uid="{00000000-0005-0000-0000-0000715D0000}"/>
    <cellStyle name="Normal 25 3 7 2 5" xfId="52926" xr:uid="{00000000-0005-0000-0000-0000725D0000}"/>
    <cellStyle name="Normal 25 3 7 3" xfId="52927" xr:uid="{00000000-0005-0000-0000-0000735D0000}"/>
    <cellStyle name="Normal 25 3 7 3 2" xfId="52928" xr:uid="{00000000-0005-0000-0000-0000745D0000}"/>
    <cellStyle name="Normal 25 3 7 4" xfId="52929" xr:uid="{00000000-0005-0000-0000-0000755D0000}"/>
    <cellStyle name="Normal 25 3 7 4 2" xfId="52930" xr:uid="{00000000-0005-0000-0000-0000765D0000}"/>
    <cellStyle name="Normal 25 3 7 5" xfId="52931" xr:uid="{00000000-0005-0000-0000-0000775D0000}"/>
    <cellStyle name="Normal 25 3 7 6" xfId="52932" xr:uid="{00000000-0005-0000-0000-0000785D0000}"/>
    <cellStyle name="Normal 25 3 7 7" xfId="52933" xr:uid="{00000000-0005-0000-0000-0000795D0000}"/>
    <cellStyle name="Normal 25 3 7 8" xfId="52934" xr:uid="{00000000-0005-0000-0000-00007A5D0000}"/>
    <cellStyle name="Normal 25 4" xfId="15320" xr:uid="{00000000-0005-0000-0000-00007B5D0000}"/>
    <cellStyle name="Normal 25 4 2" xfId="15321" xr:uid="{00000000-0005-0000-0000-00007C5D0000}"/>
    <cellStyle name="Normal 25 4 2 2" xfId="15322" xr:uid="{00000000-0005-0000-0000-00007D5D0000}"/>
    <cellStyle name="Normal 25 4 2 3" xfId="15323" xr:uid="{00000000-0005-0000-0000-00007E5D0000}"/>
    <cellStyle name="Normal 25 4 3" xfId="15324" xr:uid="{00000000-0005-0000-0000-00007F5D0000}"/>
    <cellStyle name="Normal 25 4 4" xfId="15325" xr:uid="{00000000-0005-0000-0000-0000805D0000}"/>
    <cellStyle name="Normal 25 4 4 10" xfId="52935" xr:uid="{00000000-0005-0000-0000-0000815D0000}"/>
    <cellStyle name="Normal 25 4 4 10 2" xfId="52936" xr:uid="{00000000-0005-0000-0000-0000825D0000}"/>
    <cellStyle name="Normal 25 4 4 11" xfId="52937" xr:uid="{00000000-0005-0000-0000-0000835D0000}"/>
    <cellStyle name="Normal 25 4 4 11 2" xfId="52938" xr:uid="{00000000-0005-0000-0000-0000845D0000}"/>
    <cellStyle name="Normal 25 4 4 12" xfId="52939" xr:uid="{00000000-0005-0000-0000-0000855D0000}"/>
    <cellStyle name="Normal 25 4 4 13" xfId="52940" xr:uid="{00000000-0005-0000-0000-0000865D0000}"/>
    <cellStyle name="Normal 25 4 4 14" xfId="52941" xr:uid="{00000000-0005-0000-0000-0000875D0000}"/>
    <cellStyle name="Normal 25 4 4 15" xfId="52942" xr:uid="{00000000-0005-0000-0000-0000885D0000}"/>
    <cellStyle name="Normal 25 4 4 2" xfId="52943" xr:uid="{00000000-0005-0000-0000-0000895D0000}"/>
    <cellStyle name="Normal 25 4 4 3" xfId="52944" xr:uid="{00000000-0005-0000-0000-00008A5D0000}"/>
    <cellStyle name="Normal 25 4 4 3 10" xfId="52945" xr:uid="{00000000-0005-0000-0000-00008B5D0000}"/>
    <cellStyle name="Normal 25 4 4 3 11" xfId="52946" xr:uid="{00000000-0005-0000-0000-00008C5D0000}"/>
    <cellStyle name="Normal 25 4 4 3 2" xfId="52947" xr:uid="{00000000-0005-0000-0000-00008D5D0000}"/>
    <cellStyle name="Normal 25 4 4 3 2 2" xfId="52948" xr:uid="{00000000-0005-0000-0000-00008E5D0000}"/>
    <cellStyle name="Normal 25 4 4 3 2 2 2" xfId="52949" xr:uid="{00000000-0005-0000-0000-00008F5D0000}"/>
    <cellStyle name="Normal 25 4 4 3 2 2 2 2" xfId="52950" xr:uid="{00000000-0005-0000-0000-0000905D0000}"/>
    <cellStyle name="Normal 25 4 4 3 2 2 3" xfId="52951" xr:uid="{00000000-0005-0000-0000-0000915D0000}"/>
    <cellStyle name="Normal 25 4 4 3 2 2 3 2" xfId="52952" xr:uid="{00000000-0005-0000-0000-0000925D0000}"/>
    <cellStyle name="Normal 25 4 4 3 2 2 4" xfId="52953" xr:uid="{00000000-0005-0000-0000-0000935D0000}"/>
    <cellStyle name="Normal 25 4 4 3 2 2 5" xfId="52954" xr:uid="{00000000-0005-0000-0000-0000945D0000}"/>
    <cellStyle name="Normal 25 4 4 3 2 2 6" xfId="52955" xr:uid="{00000000-0005-0000-0000-0000955D0000}"/>
    <cellStyle name="Normal 25 4 4 3 2 2 7" xfId="52956" xr:uid="{00000000-0005-0000-0000-0000965D0000}"/>
    <cellStyle name="Normal 25 4 4 3 2 3" xfId="52957" xr:uid="{00000000-0005-0000-0000-0000975D0000}"/>
    <cellStyle name="Normal 25 4 4 3 2 3 2" xfId="52958" xr:uid="{00000000-0005-0000-0000-0000985D0000}"/>
    <cellStyle name="Normal 25 4 4 3 2 3 2 2" xfId="52959" xr:uid="{00000000-0005-0000-0000-0000995D0000}"/>
    <cellStyle name="Normal 25 4 4 3 2 3 3" xfId="52960" xr:uid="{00000000-0005-0000-0000-00009A5D0000}"/>
    <cellStyle name="Normal 25 4 4 3 2 3 4" xfId="52961" xr:uid="{00000000-0005-0000-0000-00009B5D0000}"/>
    <cellStyle name="Normal 25 4 4 3 2 3 5" xfId="52962" xr:uid="{00000000-0005-0000-0000-00009C5D0000}"/>
    <cellStyle name="Normal 25 4 4 3 2 4" xfId="52963" xr:uid="{00000000-0005-0000-0000-00009D5D0000}"/>
    <cellStyle name="Normal 25 4 4 3 2 4 2" xfId="52964" xr:uid="{00000000-0005-0000-0000-00009E5D0000}"/>
    <cellStyle name="Normal 25 4 4 3 2 5" xfId="52965" xr:uid="{00000000-0005-0000-0000-00009F5D0000}"/>
    <cellStyle name="Normal 25 4 4 3 2 5 2" xfId="52966" xr:uid="{00000000-0005-0000-0000-0000A05D0000}"/>
    <cellStyle name="Normal 25 4 4 3 2 6" xfId="52967" xr:uid="{00000000-0005-0000-0000-0000A15D0000}"/>
    <cellStyle name="Normal 25 4 4 3 2 7" xfId="52968" xr:uid="{00000000-0005-0000-0000-0000A25D0000}"/>
    <cellStyle name="Normal 25 4 4 3 2 8" xfId="52969" xr:uid="{00000000-0005-0000-0000-0000A35D0000}"/>
    <cellStyle name="Normal 25 4 4 3 2 9" xfId="52970" xr:uid="{00000000-0005-0000-0000-0000A45D0000}"/>
    <cellStyle name="Normal 25 4 4 3 3" xfId="52971" xr:uid="{00000000-0005-0000-0000-0000A55D0000}"/>
    <cellStyle name="Normal 25 4 4 3 3 2" xfId="52972" xr:uid="{00000000-0005-0000-0000-0000A65D0000}"/>
    <cellStyle name="Normal 25 4 4 3 3 2 2" xfId="52973" xr:uid="{00000000-0005-0000-0000-0000A75D0000}"/>
    <cellStyle name="Normal 25 4 4 3 3 2 2 2" xfId="52974" xr:uid="{00000000-0005-0000-0000-0000A85D0000}"/>
    <cellStyle name="Normal 25 4 4 3 3 2 3" xfId="52975" xr:uid="{00000000-0005-0000-0000-0000A95D0000}"/>
    <cellStyle name="Normal 25 4 4 3 3 2 4" xfId="52976" xr:uid="{00000000-0005-0000-0000-0000AA5D0000}"/>
    <cellStyle name="Normal 25 4 4 3 3 2 5" xfId="52977" xr:uid="{00000000-0005-0000-0000-0000AB5D0000}"/>
    <cellStyle name="Normal 25 4 4 3 3 3" xfId="52978" xr:uid="{00000000-0005-0000-0000-0000AC5D0000}"/>
    <cellStyle name="Normal 25 4 4 3 3 3 2" xfId="52979" xr:uid="{00000000-0005-0000-0000-0000AD5D0000}"/>
    <cellStyle name="Normal 25 4 4 3 3 4" xfId="52980" xr:uid="{00000000-0005-0000-0000-0000AE5D0000}"/>
    <cellStyle name="Normal 25 4 4 3 3 4 2" xfId="52981" xr:uid="{00000000-0005-0000-0000-0000AF5D0000}"/>
    <cellStyle name="Normal 25 4 4 3 3 5" xfId="52982" xr:uid="{00000000-0005-0000-0000-0000B05D0000}"/>
    <cellStyle name="Normal 25 4 4 3 3 6" xfId="52983" xr:uid="{00000000-0005-0000-0000-0000B15D0000}"/>
    <cellStyle name="Normal 25 4 4 3 3 7" xfId="52984" xr:uid="{00000000-0005-0000-0000-0000B25D0000}"/>
    <cellStyle name="Normal 25 4 4 3 3 8" xfId="52985" xr:uid="{00000000-0005-0000-0000-0000B35D0000}"/>
    <cellStyle name="Normal 25 4 4 3 4" xfId="52986" xr:uid="{00000000-0005-0000-0000-0000B45D0000}"/>
    <cellStyle name="Normal 25 4 4 3 4 2" xfId="52987" xr:uid="{00000000-0005-0000-0000-0000B55D0000}"/>
    <cellStyle name="Normal 25 4 4 3 4 2 2" xfId="52988" xr:uid="{00000000-0005-0000-0000-0000B65D0000}"/>
    <cellStyle name="Normal 25 4 4 3 4 3" xfId="52989" xr:uid="{00000000-0005-0000-0000-0000B75D0000}"/>
    <cellStyle name="Normal 25 4 4 3 4 3 2" xfId="52990" xr:uid="{00000000-0005-0000-0000-0000B85D0000}"/>
    <cellStyle name="Normal 25 4 4 3 4 4" xfId="52991" xr:uid="{00000000-0005-0000-0000-0000B95D0000}"/>
    <cellStyle name="Normal 25 4 4 3 4 5" xfId="52992" xr:uid="{00000000-0005-0000-0000-0000BA5D0000}"/>
    <cellStyle name="Normal 25 4 4 3 4 6" xfId="52993" xr:uid="{00000000-0005-0000-0000-0000BB5D0000}"/>
    <cellStyle name="Normal 25 4 4 3 4 7" xfId="52994" xr:uid="{00000000-0005-0000-0000-0000BC5D0000}"/>
    <cellStyle name="Normal 25 4 4 3 5" xfId="52995" xr:uid="{00000000-0005-0000-0000-0000BD5D0000}"/>
    <cellStyle name="Normal 25 4 4 3 5 2" xfId="52996" xr:uid="{00000000-0005-0000-0000-0000BE5D0000}"/>
    <cellStyle name="Normal 25 4 4 3 5 2 2" xfId="52997" xr:uid="{00000000-0005-0000-0000-0000BF5D0000}"/>
    <cellStyle name="Normal 25 4 4 3 5 3" xfId="52998" xr:uid="{00000000-0005-0000-0000-0000C05D0000}"/>
    <cellStyle name="Normal 25 4 4 3 5 4" xfId="52999" xr:uid="{00000000-0005-0000-0000-0000C15D0000}"/>
    <cellStyle name="Normal 25 4 4 3 5 5" xfId="53000" xr:uid="{00000000-0005-0000-0000-0000C25D0000}"/>
    <cellStyle name="Normal 25 4 4 3 6" xfId="53001" xr:uid="{00000000-0005-0000-0000-0000C35D0000}"/>
    <cellStyle name="Normal 25 4 4 3 6 2" xfId="53002" xr:uid="{00000000-0005-0000-0000-0000C45D0000}"/>
    <cellStyle name="Normal 25 4 4 3 7" xfId="53003" xr:uid="{00000000-0005-0000-0000-0000C55D0000}"/>
    <cellStyle name="Normal 25 4 4 3 7 2" xfId="53004" xr:uid="{00000000-0005-0000-0000-0000C65D0000}"/>
    <cellStyle name="Normal 25 4 4 3 8" xfId="53005" xr:uid="{00000000-0005-0000-0000-0000C75D0000}"/>
    <cellStyle name="Normal 25 4 4 3 9" xfId="53006" xr:uid="{00000000-0005-0000-0000-0000C85D0000}"/>
    <cellStyle name="Normal 25 4 4 4" xfId="53007" xr:uid="{00000000-0005-0000-0000-0000C95D0000}"/>
    <cellStyle name="Normal 25 4 4 4 2" xfId="53008" xr:uid="{00000000-0005-0000-0000-0000CA5D0000}"/>
    <cellStyle name="Normal 25 4 4 4 2 2" xfId="53009" xr:uid="{00000000-0005-0000-0000-0000CB5D0000}"/>
    <cellStyle name="Normal 25 4 4 4 2 2 2" xfId="53010" xr:uid="{00000000-0005-0000-0000-0000CC5D0000}"/>
    <cellStyle name="Normal 25 4 4 4 2 3" xfId="53011" xr:uid="{00000000-0005-0000-0000-0000CD5D0000}"/>
    <cellStyle name="Normal 25 4 4 4 2 3 2" xfId="53012" xr:uid="{00000000-0005-0000-0000-0000CE5D0000}"/>
    <cellStyle name="Normal 25 4 4 4 2 4" xfId="53013" xr:uid="{00000000-0005-0000-0000-0000CF5D0000}"/>
    <cellStyle name="Normal 25 4 4 4 2 5" xfId="53014" xr:uid="{00000000-0005-0000-0000-0000D05D0000}"/>
    <cellStyle name="Normal 25 4 4 4 2 6" xfId="53015" xr:uid="{00000000-0005-0000-0000-0000D15D0000}"/>
    <cellStyle name="Normal 25 4 4 4 2 7" xfId="53016" xr:uid="{00000000-0005-0000-0000-0000D25D0000}"/>
    <cellStyle name="Normal 25 4 4 4 3" xfId="53017" xr:uid="{00000000-0005-0000-0000-0000D35D0000}"/>
    <cellStyle name="Normal 25 4 4 4 3 2" xfId="53018" xr:uid="{00000000-0005-0000-0000-0000D45D0000}"/>
    <cellStyle name="Normal 25 4 4 4 3 2 2" xfId="53019" xr:uid="{00000000-0005-0000-0000-0000D55D0000}"/>
    <cellStyle name="Normal 25 4 4 4 3 3" xfId="53020" xr:uid="{00000000-0005-0000-0000-0000D65D0000}"/>
    <cellStyle name="Normal 25 4 4 4 3 4" xfId="53021" xr:uid="{00000000-0005-0000-0000-0000D75D0000}"/>
    <cellStyle name="Normal 25 4 4 4 3 5" xfId="53022" xr:uid="{00000000-0005-0000-0000-0000D85D0000}"/>
    <cellStyle name="Normal 25 4 4 4 4" xfId="53023" xr:uid="{00000000-0005-0000-0000-0000D95D0000}"/>
    <cellStyle name="Normal 25 4 4 4 4 2" xfId="53024" xr:uid="{00000000-0005-0000-0000-0000DA5D0000}"/>
    <cellStyle name="Normal 25 4 4 4 5" xfId="53025" xr:uid="{00000000-0005-0000-0000-0000DB5D0000}"/>
    <cellStyle name="Normal 25 4 4 4 5 2" xfId="53026" xr:uid="{00000000-0005-0000-0000-0000DC5D0000}"/>
    <cellStyle name="Normal 25 4 4 4 6" xfId="53027" xr:uid="{00000000-0005-0000-0000-0000DD5D0000}"/>
    <cellStyle name="Normal 25 4 4 4 7" xfId="53028" xr:uid="{00000000-0005-0000-0000-0000DE5D0000}"/>
    <cellStyle name="Normal 25 4 4 4 8" xfId="53029" xr:uid="{00000000-0005-0000-0000-0000DF5D0000}"/>
    <cellStyle name="Normal 25 4 4 4 9" xfId="53030" xr:uid="{00000000-0005-0000-0000-0000E05D0000}"/>
    <cellStyle name="Normal 25 4 4 5" xfId="53031" xr:uid="{00000000-0005-0000-0000-0000E15D0000}"/>
    <cellStyle name="Normal 25 4 4 5 2" xfId="53032" xr:uid="{00000000-0005-0000-0000-0000E25D0000}"/>
    <cellStyle name="Normal 25 4 4 5 2 2" xfId="53033" xr:uid="{00000000-0005-0000-0000-0000E35D0000}"/>
    <cellStyle name="Normal 25 4 4 5 2 2 2" xfId="53034" xr:uid="{00000000-0005-0000-0000-0000E45D0000}"/>
    <cellStyle name="Normal 25 4 4 5 2 3" xfId="53035" xr:uid="{00000000-0005-0000-0000-0000E55D0000}"/>
    <cellStyle name="Normal 25 4 4 5 2 3 2" xfId="53036" xr:uid="{00000000-0005-0000-0000-0000E65D0000}"/>
    <cellStyle name="Normal 25 4 4 5 2 4" xfId="53037" xr:uid="{00000000-0005-0000-0000-0000E75D0000}"/>
    <cellStyle name="Normal 25 4 4 5 2 5" xfId="53038" xr:uid="{00000000-0005-0000-0000-0000E85D0000}"/>
    <cellStyle name="Normal 25 4 4 5 2 6" xfId="53039" xr:uid="{00000000-0005-0000-0000-0000E95D0000}"/>
    <cellStyle name="Normal 25 4 4 5 2 7" xfId="53040" xr:uid="{00000000-0005-0000-0000-0000EA5D0000}"/>
    <cellStyle name="Normal 25 4 4 5 3" xfId="53041" xr:uid="{00000000-0005-0000-0000-0000EB5D0000}"/>
    <cellStyle name="Normal 25 4 4 5 3 2" xfId="53042" xr:uid="{00000000-0005-0000-0000-0000EC5D0000}"/>
    <cellStyle name="Normal 25 4 4 5 3 2 2" xfId="53043" xr:uid="{00000000-0005-0000-0000-0000ED5D0000}"/>
    <cellStyle name="Normal 25 4 4 5 3 3" xfId="53044" xr:uid="{00000000-0005-0000-0000-0000EE5D0000}"/>
    <cellStyle name="Normal 25 4 4 5 3 4" xfId="53045" xr:uid="{00000000-0005-0000-0000-0000EF5D0000}"/>
    <cellStyle name="Normal 25 4 4 5 3 5" xfId="53046" xr:uid="{00000000-0005-0000-0000-0000F05D0000}"/>
    <cellStyle name="Normal 25 4 4 5 4" xfId="53047" xr:uid="{00000000-0005-0000-0000-0000F15D0000}"/>
    <cellStyle name="Normal 25 4 4 5 4 2" xfId="53048" xr:uid="{00000000-0005-0000-0000-0000F25D0000}"/>
    <cellStyle name="Normal 25 4 4 5 5" xfId="53049" xr:uid="{00000000-0005-0000-0000-0000F35D0000}"/>
    <cellStyle name="Normal 25 4 4 5 5 2" xfId="53050" xr:uid="{00000000-0005-0000-0000-0000F45D0000}"/>
    <cellStyle name="Normal 25 4 4 5 6" xfId="53051" xr:uid="{00000000-0005-0000-0000-0000F55D0000}"/>
    <cellStyle name="Normal 25 4 4 5 7" xfId="53052" xr:uid="{00000000-0005-0000-0000-0000F65D0000}"/>
    <cellStyle name="Normal 25 4 4 5 8" xfId="53053" xr:uid="{00000000-0005-0000-0000-0000F75D0000}"/>
    <cellStyle name="Normal 25 4 4 5 9" xfId="53054" xr:uid="{00000000-0005-0000-0000-0000F85D0000}"/>
    <cellStyle name="Normal 25 4 4 6" xfId="53055" xr:uid="{00000000-0005-0000-0000-0000F95D0000}"/>
    <cellStyle name="Normal 25 4 4 6 2" xfId="53056" xr:uid="{00000000-0005-0000-0000-0000FA5D0000}"/>
    <cellStyle name="Normal 25 4 4 6 2 2" xfId="53057" xr:uid="{00000000-0005-0000-0000-0000FB5D0000}"/>
    <cellStyle name="Normal 25 4 4 6 2 2 2" xfId="53058" xr:uid="{00000000-0005-0000-0000-0000FC5D0000}"/>
    <cellStyle name="Normal 25 4 4 6 2 3" xfId="53059" xr:uid="{00000000-0005-0000-0000-0000FD5D0000}"/>
    <cellStyle name="Normal 25 4 4 6 2 3 2" xfId="53060" xr:uid="{00000000-0005-0000-0000-0000FE5D0000}"/>
    <cellStyle name="Normal 25 4 4 6 2 4" xfId="53061" xr:uid="{00000000-0005-0000-0000-0000FF5D0000}"/>
    <cellStyle name="Normal 25 4 4 6 2 5" xfId="53062" xr:uid="{00000000-0005-0000-0000-0000005E0000}"/>
    <cellStyle name="Normal 25 4 4 6 2 6" xfId="53063" xr:uid="{00000000-0005-0000-0000-0000015E0000}"/>
    <cellStyle name="Normal 25 4 4 6 2 7" xfId="53064" xr:uid="{00000000-0005-0000-0000-0000025E0000}"/>
    <cellStyle name="Normal 25 4 4 6 3" xfId="53065" xr:uid="{00000000-0005-0000-0000-0000035E0000}"/>
    <cellStyle name="Normal 25 4 4 6 3 2" xfId="53066" xr:uid="{00000000-0005-0000-0000-0000045E0000}"/>
    <cellStyle name="Normal 25 4 4 6 3 2 2" xfId="53067" xr:uid="{00000000-0005-0000-0000-0000055E0000}"/>
    <cellStyle name="Normal 25 4 4 6 3 3" xfId="53068" xr:uid="{00000000-0005-0000-0000-0000065E0000}"/>
    <cellStyle name="Normal 25 4 4 6 3 4" xfId="53069" xr:uid="{00000000-0005-0000-0000-0000075E0000}"/>
    <cellStyle name="Normal 25 4 4 6 3 5" xfId="53070" xr:uid="{00000000-0005-0000-0000-0000085E0000}"/>
    <cellStyle name="Normal 25 4 4 6 4" xfId="53071" xr:uid="{00000000-0005-0000-0000-0000095E0000}"/>
    <cellStyle name="Normal 25 4 4 6 4 2" xfId="53072" xr:uid="{00000000-0005-0000-0000-00000A5E0000}"/>
    <cellStyle name="Normal 25 4 4 6 5" xfId="53073" xr:uid="{00000000-0005-0000-0000-00000B5E0000}"/>
    <cellStyle name="Normal 25 4 4 6 5 2" xfId="53074" xr:uid="{00000000-0005-0000-0000-00000C5E0000}"/>
    <cellStyle name="Normal 25 4 4 6 6" xfId="53075" xr:uid="{00000000-0005-0000-0000-00000D5E0000}"/>
    <cellStyle name="Normal 25 4 4 6 7" xfId="53076" xr:uid="{00000000-0005-0000-0000-00000E5E0000}"/>
    <cellStyle name="Normal 25 4 4 6 8" xfId="53077" xr:uid="{00000000-0005-0000-0000-00000F5E0000}"/>
    <cellStyle name="Normal 25 4 4 6 9" xfId="53078" xr:uid="{00000000-0005-0000-0000-0000105E0000}"/>
    <cellStyle name="Normal 25 4 4 7" xfId="53079" xr:uid="{00000000-0005-0000-0000-0000115E0000}"/>
    <cellStyle name="Normal 25 4 4 7 2" xfId="53080" xr:uid="{00000000-0005-0000-0000-0000125E0000}"/>
    <cellStyle name="Normal 25 4 4 7 2 2" xfId="53081" xr:uid="{00000000-0005-0000-0000-0000135E0000}"/>
    <cellStyle name="Normal 25 4 4 7 2 2 2" xfId="53082" xr:uid="{00000000-0005-0000-0000-0000145E0000}"/>
    <cellStyle name="Normal 25 4 4 7 2 3" xfId="53083" xr:uid="{00000000-0005-0000-0000-0000155E0000}"/>
    <cellStyle name="Normal 25 4 4 7 2 4" xfId="53084" xr:uid="{00000000-0005-0000-0000-0000165E0000}"/>
    <cellStyle name="Normal 25 4 4 7 2 5" xfId="53085" xr:uid="{00000000-0005-0000-0000-0000175E0000}"/>
    <cellStyle name="Normal 25 4 4 7 3" xfId="53086" xr:uid="{00000000-0005-0000-0000-0000185E0000}"/>
    <cellStyle name="Normal 25 4 4 7 3 2" xfId="53087" xr:uid="{00000000-0005-0000-0000-0000195E0000}"/>
    <cellStyle name="Normal 25 4 4 7 4" xfId="53088" xr:uid="{00000000-0005-0000-0000-00001A5E0000}"/>
    <cellStyle name="Normal 25 4 4 7 4 2" xfId="53089" xr:uid="{00000000-0005-0000-0000-00001B5E0000}"/>
    <cellStyle name="Normal 25 4 4 7 5" xfId="53090" xr:uid="{00000000-0005-0000-0000-00001C5E0000}"/>
    <cellStyle name="Normal 25 4 4 7 6" xfId="53091" xr:uid="{00000000-0005-0000-0000-00001D5E0000}"/>
    <cellStyle name="Normal 25 4 4 7 7" xfId="53092" xr:uid="{00000000-0005-0000-0000-00001E5E0000}"/>
    <cellStyle name="Normal 25 4 4 7 8" xfId="53093" xr:uid="{00000000-0005-0000-0000-00001F5E0000}"/>
    <cellStyle name="Normal 25 4 4 8" xfId="53094" xr:uid="{00000000-0005-0000-0000-0000205E0000}"/>
    <cellStyle name="Normal 25 4 4 8 2" xfId="53095" xr:uid="{00000000-0005-0000-0000-0000215E0000}"/>
    <cellStyle name="Normal 25 4 4 8 2 2" xfId="53096" xr:uid="{00000000-0005-0000-0000-0000225E0000}"/>
    <cellStyle name="Normal 25 4 4 8 3" xfId="53097" xr:uid="{00000000-0005-0000-0000-0000235E0000}"/>
    <cellStyle name="Normal 25 4 4 8 3 2" xfId="53098" xr:uid="{00000000-0005-0000-0000-0000245E0000}"/>
    <cellStyle name="Normal 25 4 4 8 4" xfId="53099" xr:uid="{00000000-0005-0000-0000-0000255E0000}"/>
    <cellStyle name="Normal 25 4 4 8 5" xfId="53100" xr:uid="{00000000-0005-0000-0000-0000265E0000}"/>
    <cellStyle name="Normal 25 4 4 8 6" xfId="53101" xr:uid="{00000000-0005-0000-0000-0000275E0000}"/>
    <cellStyle name="Normal 25 4 4 8 7" xfId="53102" xr:uid="{00000000-0005-0000-0000-0000285E0000}"/>
    <cellStyle name="Normal 25 4 4 9" xfId="53103" xr:uid="{00000000-0005-0000-0000-0000295E0000}"/>
    <cellStyle name="Normal 25 4 4 9 2" xfId="53104" xr:uid="{00000000-0005-0000-0000-00002A5E0000}"/>
    <cellStyle name="Normal 25 4 4 9 2 2" xfId="53105" xr:uid="{00000000-0005-0000-0000-00002B5E0000}"/>
    <cellStyle name="Normal 25 4 4 9 3" xfId="53106" xr:uid="{00000000-0005-0000-0000-00002C5E0000}"/>
    <cellStyle name="Normal 25 4 4 9 4" xfId="53107" xr:uid="{00000000-0005-0000-0000-00002D5E0000}"/>
    <cellStyle name="Normal 25 4 4 9 5" xfId="53108" xr:uid="{00000000-0005-0000-0000-00002E5E0000}"/>
    <cellStyle name="Normal 25 4 5" xfId="53109" xr:uid="{00000000-0005-0000-0000-00002F5E0000}"/>
    <cellStyle name="Normal 25 4 5 2" xfId="53110" xr:uid="{00000000-0005-0000-0000-0000305E0000}"/>
    <cellStyle name="Normal 25 4 5 2 2" xfId="53111" xr:uid="{00000000-0005-0000-0000-0000315E0000}"/>
    <cellStyle name="Normal 25 4 5 2 2 2" xfId="53112" xr:uid="{00000000-0005-0000-0000-0000325E0000}"/>
    <cellStyle name="Normal 25 4 5 2 3" xfId="53113" xr:uid="{00000000-0005-0000-0000-0000335E0000}"/>
    <cellStyle name="Normal 25 4 5 2 4" xfId="53114" xr:uid="{00000000-0005-0000-0000-0000345E0000}"/>
    <cellStyle name="Normal 25 4 5 2 5" xfId="53115" xr:uid="{00000000-0005-0000-0000-0000355E0000}"/>
    <cellStyle name="Normal 25 4 5 3" xfId="53116" xr:uid="{00000000-0005-0000-0000-0000365E0000}"/>
    <cellStyle name="Normal 25 4 5 3 2" xfId="53117" xr:uid="{00000000-0005-0000-0000-0000375E0000}"/>
    <cellStyle name="Normal 25 4 5 4" xfId="53118" xr:uid="{00000000-0005-0000-0000-0000385E0000}"/>
    <cellStyle name="Normal 25 4 5 4 2" xfId="53119" xr:uid="{00000000-0005-0000-0000-0000395E0000}"/>
    <cellStyle name="Normal 25 4 5 5" xfId="53120" xr:uid="{00000000-0005-0000-0000-00003A5E0000}"/>
    <cellStyle name="Normal 25 4 5 6" xfId="53121" xr:uid="{00000000-0005-0000-0000-00003B5E0000}"/>
    <cellStyle name="Normal 25 4 5 7" xfId="53122" xr:uid="{00000000-0005-0000-0000-00003C5E0000}"/>
    <cellStyle name="Normal 25 4 5 8" xfId="53123" xr:uid="{00000000-0005-0000-0000-00003D5E0000}"/>
    <cellStyle name="Normal 25 4 6" xfId="53124" xr:uid="{00000000-0005-0000-0000-00003E5E0000}"/>
    <cellStyle name="Normal 25 4 6 2" xfId="53125" xr:uid="{00000000-0005-0000-0000-00003F5E0000}"/>
    <cellStyle name="Normal 25 4 6 2 2" xfId="53126" xr:uid="{00000000-0005-0000-0000-0000405E0000}"/>
    <cellStyle name="Normal 25 4 6 2 2 2" xfId="53127" xr:uid="{00000000-0005-0000-0000-0000415E0000}"/>
    <cellStyle name="Normal 25 4 6 2 3" xfId="53128" xr:uid="{00000000-0005-0000-0000-0000425E0000}"/>
    <cellStyle name="Normal 25 4 6 2 4" xfId="53129" xr:uid="{00000000-0005-0000-0000-0000435E0000}"/>
    <cellStyle name="Normal 25 4 6 2 5" xfId="53130" xr:uid="{00000000-0005-0000-0000-0000445E0000}"/>
    <cellStyle name="Normal 25 4 6 3" xfId="53131" xr:uid="{00000000-0005-0000-0000-0000455E0000}"/>
    <cellStyle name="Normal 25 4 6 3 2" xfId="53132" xr:uid="{00000000-0005-0000-0000-0000465E0000}"/>
    <cellStyle name="Normal 25 4 6 4" xfId="53133" xr:uid="{00000000-0005-0000-0000-0000475E0000}"/>
    <cellStyle name="Normal 25 4 6 4 2" xfId="53134" xr:uid="{00000000-0005-0000-0000-0000485E0000}"/>
    <cellStyle name="Normal 25 4 6 5" xfId="53135" xr:uid="{00000000-0005-0000-0000-0000495E0000}"/>
    <cellStyle name="Normal 25 4 6 6" xfId="53136" xr:uid="{00000000-0005-0000-0000-00004A5E0000}"/>
    <cellStyle name="Normal 25 4 6 7" xfId="53137" xr:uid="{00000000-0005-0000-0000-00004B5E0000}"/>
    <cellStyle name="Normal 25 4 6 8" xfId="53138" xr:uid="{00000000-0005-0000-0000-00004C5E0000}"/>
    <cellStyle name="Normal 25 5" xfId="15326" xr:uid="{00000000-0005-0000-0000-00004D5E0000}"/>
    <cellStyle name="Normal 25 5 2" xfId="15327" xr:uid="{00000000-0005-0000-0000-00004E5E0000}"/>
    <cellStyle name="Normal 25 5 2 10" xfId="53139" xr:uid="{00000000-0005-0000-0000-00004F5E0000}"/>
    <cellStyle name="Normal 25 5 2 10 2" xfId="53140" xr:uid="{00000000-0005-0000-0000-0000505E0000}"/>
    <cellStyle name="Normal 25 5 2 10 2 2" xfId="53141" xr:uid="{00000000-0005-0000-0000-0000515E0000}"/>
    <cellStyle name="Normal 25 5 2 10 3" xfId="53142" xr:uid="{00000000-0005-0000-0000-0000525E0000}"/>
    <cellStyle name="Normal 25 5 2 10 4" xfId="53143" xr:uid="{00000000-0005-0000-0000-0000535E0000}"/>
    <cellStyle name="Normal 25 5 2 10 5" xfId="53144" xr:uid="{00000000-0005-0000-0000-0000545E0000}"/>
    <cellStyle name="Normal 25 5 2 11" xfId="53145" xr:uid="{00000000-0005-0000-0000-0000555E0000}"/>
    <cellStyle name="Normal 25 5 2 11 2" xfId="53146" xr:uid="{00000000-0005-0000-0000-0000565E0000}"/>
    <cellStyle name="Normal 25 5 2 12" xfId="53147" xr:uid="{00000000-0005-0000-0000-0000575E0000}"/>
    <cellStyle name="Normal 25 5 2 12 2" xfId="53148" xr:uid="{00000000-0005-0000-0000-0000585E0000}"/>
    <cellStyle name="Normal 25 5 2 13" xfId="53149" xr:uid="{00000000-0005-0000-0000-0000595E0000}"/>
    <cellStyle name="Normal 25 5 2 14" xfId="53150" xr:uid="{00000000-0005-0000-0000-00005A5E0000}"/>
    <cellStyle name="Normal 25 5 2 15" xfId="53151" xr:uid="{00000000-0005-0000-0000-00005B5E0000}"/>
    <cellStyle name="Normal 25 5 2 16" xfId="53152" xr:uid="{00000000-0005-0000-0000-00005C5E0000}"/>
    <cellStyle name="Normal 25 5 2 2" xfId="15328" xr:uid="{00000000-0005-0000-0000-00005D5E0000}"/>
    <cellStyle name="Normal 25 5 2 2 10" xfId="53153" xr:uid="{00000000-0005-0000-0000-00005E5E0000}"/>
    <cellStyle name="Normal 25 5 2 2 10 2" xfId="53154" xr:uid="{00000000-0005-0000-0000-00005F5E0000}"/>
    <cellStyle name="Normal 25 5 2 2 11" xfId="53155" xr:uid="{00000000-0005-0000-0000-0000605E0000}"/>
    <cellStyle name="Normal 25 5 2 2 11 2" xfId="53156" xr:uid="{00000000-0005-0000-0000-0000615E0000}"/>
    <cellStyle name="Normal 25 5 2 2 12" xfId="53157" xr:uid="{00000000-0005-0000-0000-0000625E0000}"/>
    <cellStyle name="Normal 25 5 2 2 13" xfId="53158" xr:uid="{00000000-0005-0000-0000-0000635E0000}"/>
    <cellStyle name="Normal 25 5 2 2 14" xfId="53159" xr:uid="{00000000-0005-0000-0000-0000645E0000}"/>
    <cellStyle name="Normal 25 5 2 2 15" xfId="53160" xr:uid="{00000000-0005-0000-0000-0000655E0000}"/>
    <cellStyle name="Normal 25 5 2 2 2" xfId="53161" xr:uid="{00000000-0005-0000-0000-0000665E0000}"/>
    <cellStyle name="Normal 25 5 2 2 3" xfId="53162" xr:uid="{00000000-0005-0000-0000-0000675E0000}"/>
    <cellStyle name="Normal 25 5 2 2 3 10" xfId="53163" xr:uid="{00000000-0005-0000-0000-0000685E0000}"/>
    <cellStyle name="Normal 25 5 2 2 3 11" xfId="53164" xr:uid="{00000000-0005-0000-0000-0000695E0000}"/>
    <cellStyle name="Normal 25 5 2 2 3 2" xfId="53165" xr:uid="{00000000-0005-0000-0000-00006A5E0000}"/>
    <cellStyle name="Normal 25 5 2 2 3 2 2" xfId="53166" xr:uid="{00000000-0005-0000-0000-00006B5E0000}"/>
    <cellStyle name="Normal 25 5 2 2 3 2 2 2" xfId="53167" xr:uid="{00000000-0005-0000-0000-00006C5E0000}"/>
    <cellStyle name="Normal 25 5 2 2 3 2 2 2 2" xfId="53168" xr:uid="{00000000-0005-0000-0000-00006D5E0000}"/>
    <cellStyle name="Normal 25 5 2 2 3 2 2 3" xfId="53169" xr:uid="{00000000-0005-0000-0000-00006E5E0000}"/>
    <cellStyle name="Normal 25 5 2 2 3 2 2 3 2" xfId="53170" xr:uid="{00000000-0005-0000-0000-00006F5E0000}"/>
    <cellStyle name="Normal 25 5 2 2 3 2 2 4" xfId="53171" xr:uid="{00000000-0005-0000-0000-0000705E0000}"/>
    <cellStyle name="Normal 25 5 2 2 3 2 2 5" xfId="53172" xr:uid="{00000000-0005-0000-0000-0000715E0000}"/>
    <cellStyle name="Normal 25 5 2 2 3 2 2 6" xfId="53173" xr:uid="{00000000-0005-0000-0000-0000725E0000}"/>
    <cellStyle name="Normal 25 5 2 2 3 2 2 7" xfId="53174" xr:uid="{00000000-0005-0000-0000-0000735E0000}"/>
    <cellStyle name="Normal 25 5 2 2 3 2 3" xfId="53175" xr:uid="{00000000-0005-0000-0000-0000745E0000}"/>
    <cellStyle name="Normal 25 5 2 2 3 2 3 2" xfId="53176" xr:uid="{00000000-0005-0000-0000-0000755E0000}"/>
    <cellStyle name="Normal 25 5 2 2 3 2 3 2 2" xfId="53177" xr:uid="{00000000-0005-0000-0000-0000765E0000}"/>
    <cellStyle name="Normal 25 5 2 2 3 2 3 3" xfId="53178" xr:uid="{00000000-0005-0000-0000-0000775E0000}"/>
    <cellStyle name="Normal 25 5 2 2 3 2 3 4" xfId="53179" xr:uid="{00000000-0005-0000-0000-0000785E0000}"/>
    <cellStyle name="Normal 25 5 2 2 3 2 3 5" xfId="53180" xr:uid="{00000000-0005-0000-0000-0000795E0000}"/>
    <cellStyle name="Normal 25 5 2 2 3 2 4" xfId="53181" xr:uid="{00000000-0005-0000-0000-00007A5E0000}"/>
    <cellStyle name="Normal 25 5 2 2 3 2 4 2" xfId="53182" xr:uid="{00000000-0005-0000-0000-00007B5E0000}"/>
    <cellStyle name="Normal 25 5 2 2 3 2 5" xfId="53183" xr:uid="{00000000-0005-0000-0000-00007C5E0000}"/>
    <cellStyle name="Normal 25 5 2 2 3 2 5 2" xfId="53184" xr:uid="{00000000-0005-0000-0000-00007D5E0000}"/>
    <cellStyle name="Normal 25 5 2 2 3 2 6" xfId="53185" xr:uid="{00000000-0005-0000-0000-00007E5E0000}"/>
    <cellStyle name="Normal 25 5 2 2 3 2 7" xfId="53186" xr:uid="{00000000-0005-0000-0000-00007F5E0000}"/>
    <cellStyle name="Normal 25 5 2 2 3 2 8" xfId="53187" xr:uid="{00000000-0005-0000-0000-0000805E0000}"/>
    <cellStyle name="Normal 25 5 2 2 3 2 9" xfId="53188" xr:uid="{00000000-0005-0000-0000-0000815E0000}"/>
    <cellStyle name="Normal 25 5 2 2 3 3" xfId="53189" xr:uid="{00000000-0005-0000-0000-0000825E0000}"/>
    <cellStyle name="Normal 25 5 2 2 3 3 2" xfId="53190" xr:uid="{00000000-0005-0000-0000-0000835E0000}"/>
    <cellStyle name="Normal 25 5 2 2 3 3 2 2" xfId="53191" xr:uid="{00000000-0005-0000-0000-0000845E0000}"/>
    <cellStyle name="Normal 25 5 2 2 3 3 2 2 2" xfId="53192" xr:uid="{00000000-0005-0000-0000-0000855E0000}"/>
    <cellStyle name="Normal 25 5 2 2 3 3 2 3" xfId="53193" xr:uid="{00000000-0005-0000-0000-0000865E0000}"/>
    <cellStyle name="Normal 25 5 2 2 3 3 2 4" xfId="53194" xr:uid="{00000000-0005-0000-0000-0000875E0000}"/>
    <cellStyle name="Normal 25 5 2 2 3 3 2 5" xfId="53195" xr:uid="{00000000-0005-0000-0000-0000885E0000}"/>
    <cellStyle name="Normal 25 5 2 2 3 3 3" xfId="53196" xr:uid="{00000000-0005-0000-0000-0000895E0000}"/>
    <cellStyle name="Normal 25 5 2 2 3 3 3 2" xfId="53197" xr:uid="{00000000-0005-0000-0000-00008A5E0000}"/>
    <cellStyle name="Normal 25 5 2 2 3 3 4" xfId="53198" xr:uid="{00000000-0005-0000-0000-00008B5E0000}"/>
    <cellStyle name="Normal 25 5 2 2 3 3 4 2" xfId="53199" xr:uid="{00000000-0005-0000-0000-00008C5E0000}"/>
    <cellStyle name="Normal 25 5 2 2 3 3 5" xfId="53200" xr:uid="{00000000-0005-0000-0000-00008D5E0000}"/>
    <cellStyle name="Normal 25 5 2 2 3 3 6" xfId="53201" xr:uid="{00000000-0005-0000-0000-00008E5E0000}"/>
    <cellStyle name="Normal 25 5 2 2 3 3 7" xfId="53202" xr:uid="{00000000-0005-0000-0000-00008F5E0000}"/>
    <cellStyle name="Normal 25 5 2 2 3 3 8" xfId="53203" xr:uid="{00000000-0005-0000-0000-0000905E0000}"/>
    <cellStyle name="Normal 25 5 2 2 3 4" xfId="53204" xr:uid="{00000000-0005-0000-0000-0000915E0000}"/>
    <cellStyle name="Normal 25 5 2 2 3 4 2" xfId="53205" xr:uid="{00000000-0005-0000-0000-0000925E0000}"/>
    <cellStyle name="Normal 25 5 2 2 3 4 2 2" xfId="53206" xr:uid="{00000000-0005-0000-0000-0000935E0000}"/>
    <cellStyle name="Normal 25 5 2 2 3 4 3" xfId="53207" xr:uid="{00000000-0005-0000-0000-0000945E0000}"/>
    <cellStyle name="Normal 25 5 2 2 3 4 3 2" xfId="53208" xr:uid="{00000000-0005-0000-0000-0000955E0000}"/>
    <cellStyle name="Normal 25 5 2 2 3 4 4" xfId="53209" xr:uid="{00000000-0005-0000-0000-0000965E0000}"/>
    <cellStyle name="Normal 25 5 2 2 3 4 5" xfId="53210" xr:uid="{00000000-0005-0000-0000-0000975E0000}"/>
    <cellStyle name="Normal 25 5 2 2 3 4 6" xfId="53211" xr:uid="{00000000-0005-0000-0000-0000985E0000}"/>
    <cellStyle name="Normal 25 5 2 2 3 4 7" xfId="53212" xr:uid="{00000000-0005-0000-0000-0000995E0000}"/>
    <cellStyle name="Normal 25 5 2 2 3 5" xfId="53213" xr:uid="{00000000-0005-0000-0000-00009A5E0000}"/>
    <cellStyle name="Normal 25 5 2 2 3 5 2" xfId="53214" xr:uid="{00000000-0005-0000-0000-00009B5E0000}"/>
    <cellStyle name="Normal 25 5 2 2 3 5 2 2" xfId="53215" xr:uid="{00000000-0005-0000-0000-00009C5E0000}"/>
    <cellStyle name="Normal 25 5 2 2 3 5 3" xfId="53216" xr:uid="{00000000-0005-0000-0000-00009D5E0000}"/>
    <cellStyle name="Normal 25 5 2 2 3 5 4" xfId="53217" xr:uid="{00000000-0005-0000-0000-00009E5E0000}"/>
    <cellStyle name="Normal 25 5 2 2 3 5 5" xfId="53218" xr:uid="{00000000-0005-0000-0000-00009F5E0000}"/>
    <cellStyle name="Normal 25 5 2 2 3 6" xfId="53219" xr:uid="{00000000-0005-0000-0000-0000A05E0000}"/>
    <cellStyle name="Normal 25 5 2 2 3 6 2" xfId="53220" xr:uid="{00000000-0005-0000-0000-0000A15E0000}"/>
    <cellStyle name="Normal 25 5 2 2 3 7" xfId="53221" xr:uid="{00000000-0005-0000-0000-0000A25E0000}"/>
    <cellStyle name="Normal 25 5 2 2 3 7 2" xfId="53222" xr:uid="{00000000-0005-0000-0000-0000A35E0000}"/>
    <cellStyle name="Normal 25 5 2 2 3 8" xfId="53223" xr:uid="{00000000-0005-0000-0000-0000A45E0000}"/>
    <cellStyle name="Normal 25 5 2 2 3 9" xfId="53224" xr:uid="{00000000-0005-0000-0000-0000A55E0000}"/>
    <cellStyle name="Normal 25 5 2 2 4" xfId="53225" xr:uid="{00000000-0005-0000-0000-0000A65E0000}"/>
    <cellStyle name="Normal 25 5 2 2 4 2" xfId="53226" xr:uid="{00000000-0005-0000-0000-0000A75E0000}"/>
    <cellStyle name="Normal 25 5 2 2 4 2 2" xfId="53227" xr:uid="{00000000-0005-0000-0000-0000A85E0000}"/>
    <cellStyle name="Normal 25 5 2 2 4 2 2 2" xfId="53228" xr:uid="{00000000-0005-0000-0000-0000A95E0000}"/>
    <cellStyle name="Normal 25 5 2 2 4 2 3" xfId="53229" xr:uid="{00000000-0005-0000-0000-0000AA5E0000}"/>
    <cellStyle name="Normal 25 5 2 2 4 2 3 2" xfId="53230" xr:uid="{00000000-0005-0000-0000-0000AB5E0000}"/>
    <cellStyle name="Normal 25 5 2 2 4 2 4" xfId="53231" xr:uid="{00000000-0005-0000-0000-0000AC5E0000}"/>
    <cellStyle name="Normal 25 5 2 2 4 2 5" xfId="53232" xr:uid="{00000000-0005-0000-0000-0000AD5E0000}"/>
    <cellStyle name="Normal 25 5 2 2 4 2 6" xfId="53233" xr:uid="{00000000-0005-0000-0000-0000AE5E0000}"/>
    <cellStyle name="Normal 25 5 2 2 4 2 7" xfId="53234" xr:uid="{00000000-0005-0000-0000-0000AF5E0000}"/>
    <cellStyle name="Normal 25 5 2 2 4 3" xfId="53235" xr:uid="{00000000-0005-0000-0000-0000B05E0000}"/>
    <cellStyle name="Normal 25 5 2 2 4 3 2" xfId="53236" xr:uid="{00000000-0005-0000-0000-0000B15E0000}"/>
    <cellStyle name="Normal 25 5 2 2 4 3 2 2" xfId="53237" xr:uid="{00000000-0005-0000-0000-0000B25E0000}"/>
    <cellStyle name="Normal 25 5 2 2 4 3 3" xfId="53238" xr:uid="{00000000-0005-0000-0000-0000B35E0000}"/>
    <cellStyle name="Normal 25 5 2 2 4 3 4" xfId="53239" xr:uid="{00000000-0005-0000-0000-0000B45E0000}"/>
    <cellStyle name="Normal 25 5 2 2 4 3 5" xfId="53240" xr:uid="{00000000-0005-0000-0000-0000B55E0000}"/>
    <cellStyle name="Normal 25 5 2 2 4 4" xfId="53241" xr:uid="{00000000-0005-0000-0000-0000B65E0000}"/>
    <cellStyle name="Normal 25 5 2 2 4 4 2" xfId="53242" xr:uid="{00000000-0005-0000-0000-0000B75E0000}"/>
    <cellStyle name="Normal 25 5 2 2 4 5" xfId="53243" xr:uid="{00000000-0005-0000-0000-0000B85E0000}"/>
    <cellStyle name="Normal 25 5 2 2 4 5 2" xfId="53244" xr:uid="{00000000-0005-0000-0000-0000B95E0000}"/>
    <cellStyle name="Normal 25 5 2 2 4 6" xfId="53245" xr:uid="{00000000-0005-0000-0000-0000BA5E0000}"/>
    <cellStyle name="Normal 25 5 2 2 4 7" xfId="53246" xr:uid="{00000000-0005-0000-0000-0000BB5E0000}"/>
    <cellStyle name="Normal 25 5 2 2 4 8" xfId="53247" xr:uid="{00000000-0005-0000-0000-0000BC5E0000}"/>
    <cellStyle name="Normal 25 5 2 2 4 9" xfId="53248" xr:uid="{00000000-0005-0000-0000-0000BD5E0000}"/>
    <cellStyle name="Normal 25 5 2 2 5" xfId="53249" xr:uid="{00000000-0005-0000-0000-0000BE5E0000}"/>
    <cellStyle name="Normal 25 5 2 2 5 2" xfId="53250" xr:uid="{00000000-0005-0000-0000-0000BF5E0000}"/>
    <cellStyle name="Normal 25 5 2 2 5 2 2" xfId="53251" xr:uid="{00000000-0005-0000-0000-0000C05E0000}"/>
    <cellStyle name="Normal 25 5 2 2 5 2 2 2" xfId="53252" xr:uid="{00000000-0005-0000-0000-0000C15E0000}"/>
    <cellStyle name="Normal 25 5 2 2 5 2 3" xfId="53253" xr:uid="{00000000-0005-0000-0000-0000C25E0000}"/>
    <cellStyle name="Normal 25 5 2 2 5 2 3 2" xfId="53254" xr:uid="{00000000-0005-0000-0000-0000C35E0000}"/>
    <cellStyle name="Normal 25 5 2 2 5 2 4" xfId="53255" xr:uid="{00000000-0005-0000-0000-0000C45E0000}"/>
    <cellStyle name="Normal 25 5 2 2 5 2 5" xfId="53256" xr:uid="{00000000-0005-0000-0000-0000C55E0000}"/>
    <cellStyle name="Normal 25 5 2 2 5 2 6" xfId="53257" xr:uid="{00000000-0005-0000-0000-0000C65E0000}"/>
    <cellStyle name="Normal 25 5 2 2 5 2 7" xfId="53258" xr:uid="{00000000-0005-0000-0000-0000C75E0000}"/>
    <cellStyle name="Normal 25 5 2 2 5 3" xfId="53259" xr:uid="{00000000-0005-0000-0000-0000C85E0000}"/>
    <cellStyle name="Normal 25 5 2 2 5 3 2" xfId="53260" xr:uid="{00000000-0005-0000-0000-0000C95E0000}"/>
    <cellStyle name="Normal 25 5 2 2 5 3 2 2" xfId="53261" xr:uid="{00000000-0005-0000-0000-0000CA5E0000}"/>
    <cellStyle name="Normal 25 5 2 2 5 3 3" xfId="53262" xr:uid="{00000000-0005-0000-0000-0000CB5E0000}"/>
    <cellStyle name="Normal 25 5 2 2 5 3 4" xfId="53263" xr:uid="{00000000-0005-0000-0000-0000CC5E0000}"/>
    <cellStyle name="Normal 25 5 2 2 5 3 5" xfId="53264" xr:uid="{00000000-0005-0000-0000-0000CD5E0000}"/>
    <cellStyle name="Normal 25 5 2 2 5 4" xfId="53265" xr:uid="{00000000-0005-0000-0000-0000CE5E0000}"/>
    <cellStyle name="Normal 25 5 2 2 5 4 2" xfId="53266" xr:uid="{00000000-0005-0000-0000-0000CF5E0000}"/>
    <cellStyle name="Normal 25 5 2 2 5 5" xfId="53267" xr:uid="{00000000-0005-0000-0000-0000D05E0000}"/>
    <cellStyle name="Normal 25 5 2 2 5 5 2" xfId="53268" xr:uid="{00000000-0005-0000-0000-0000D15E0000}"/>
    <cellStyle name="Normal 25 5 2 2 5 6" xfId="53269" xr:uid="{00000000-0005-0000-0000-0000D25E0000}"/>
    <cellStyle name="Normal 25 5 2 2 5 7" xfId="53270" xr:uid="{00000000-0005-0000-0000-0000D35E0000}"/>
    <cellStyle name="Normal 25 5 2 2 5 8" xfId="53271" xr:uid="{00000000-0005-0000-0000-0000D45E0000}"/>
    <cellStyle name="Normal 25 5 2 2 5 9" xfId="53272" xr:uid="{00000000-0005-0000-0000-0000D55E0000}"/>
    <cellStyle name="Normal 25 5 2 2 6" xfId="53273" xr:uid="{00000000-0005-0000-0000-0000D65E0000}"/>
    <cellStyle name="Normal 25 5 2 2 6 2" xfId="53274" xr:uid="{00000000-0005-0000-0000-0000D75E0000}"/>
    <cellStyle name="Normal 25 5 2 2 6 2 2" xfId="53275" xr:uid="{00000000-0005-0000-0000-0000D85E0000}"/>
    <cellStyle name="Normal 25 5 2 2 6 2 2 2" xfId="53276" xr:uid="{00000000-0005-0000-0000-0000D95E0000}"/>
    <cellStyle name="Normal 25 5 2 2 6 2 3" xfId="53277" xr:uid="{00000000-0005-0000-0000-0000DA5E0000}"/>
    <cellStyle name="Normal 25 5 2 2 6 2 3 2" xfId="53278" xr:uid="{00000000-0005-0000-0000-0000DB5E0000}"/>
    <cellStyle name="Normal 25 5 2 2 6 2 4" xfId="53279" xr:uid="{00000000-0005-0000-0000-0000DC5E0000}"/>
    <cellStyle name="Normal 25 5 2 2 6 2 5" xfId="53280" xr:uid="{00000000-0005-0000-0000-0000DD5E0000}"/>
    <cellStyle name="Normal 25 5 2 2 6 2 6" xfId="53281" xr:uid="{00000000-0005-0000-0000-0000DE5E0000}"/>
    <cellStyle name="Normal 25 5 2 2 6 2 7" xfId="53282" xr:uid="{00000000-0005-0000-0000-0000DF5E0000}"/>
    <cellStyle name="Normal 25 5 2 2 6 3" xfId="53283" xr:uid="{00000000-0005-0000-0000-0000E05E0000}"/>
    <cellStyle name="Normal 25 5 2 2 6 3 2" xfId="53284" xr:uid="{00000000-0005-0000-0000-0000E15E0000}"/>
    <cellStyle name="Normal 25 5 2 2 6 3 2 2" xfId="53285" xr:uid="{00000000-0005-0000-0000-0000E25E0000}"/>
    <cellStyle name="Normal 25 5 2 2 6 3 3" xfId="53286" xr:uid="{00000000-0005-0000-0000-0000E35E0000}"/>
    <cellStyle name="Normal 25 5 2 2 6 3 4" xfId="53287" xr:uid="{00000000-0005-0000-0000-0000E45E0000}"/>
    <cellStyle name="Normal 25 5 2 2 6 3 5" xfId="53288" xr:uid="{00000000-0005-0000-0000-0000E55E0000}"/>
    <cellStyle name="Normal 25 5 2 2 6 4" xfId="53289" xr:uid="{00000000-0005-0000-0000-0000E65E0000}"/>
    <cellStyle name="Normal 25 5 2 2 6 4 2" xfId="53290" xr:uid="{00000000-0005-0000-0000-0000E75E0000}"/>
    <cellStyle name="Normal 25 5 2 2 6 5" xfId="53291" xr:uid="{00000000-0005-0000-0000-0000E85E0000}"/>
    <cellStyle name="Normal 25 5 2 2 6 5 2" xfId="53292" xr:uid="{00000000-0005-0000-0000-0000E95E0000}"/>
    <cellStyle name="Normal 25 5 2 2 6 6" xfId="53293" xr:uid="{00000000-0005-0000-0000-0000EA5E0000}"/>
    <cellStyle name="Normal 25 5 2 2 6 7" xfId="53294" xr:uid="{00000000-0005-0000-0000-0000EB5E0000}"/>
    <cellStyle name="Normal 25 5 2 2 6 8" xfId="53295" xr:uid="{00000000-0005-0000-0000-0000EC5E0000}"/>
    <cellStyle name="Normal 25 5 2 2 6 9" xfId="53296" xr:uid="{00000000-0005-0000-0000-0000ED5E0000}"/>
    <cellStyle name="Normal 25 5 2 2 7" xfId="53297" xr:uid="{00000000-0005-0000-0000-0000EE5E0000}"/>
    <cellStyle name="Normal 25 5 2 2 7 2" xfId="53298" xr:uid="{00000000-0005-0000-0000-0000EF5E0000}"/>
    <cellStyle name="Normal 25 5 2 2 7 2 2" xfId="53299" xr:uid="{00000000-0005-0000-0000-0000F05E0000}"/>
    <cellStyle name="Normal 25 5 2 2 7 2 2 2" xfId="53300" xr:uid="{00000000-0005-0000-0000-0000F15E0000}"/>
    <cellStyle name="Normal 25 5 2 2 7 2 3" xfId="53301" xr:uid="{00000000-0005-0000-0000-0000F25E0000}"/>
    <cellStyle name="Normal 25 5 2 2 7 2 4" xfId="53302" xr:uid="{00000000-0005-0000-0000-0000F35E0000}"/>
    <cellStyle name="Normal 25 5 2 2 7 2 5" xfId="53303" xr:uid="{00000000-0005-0000-0000-0000F45E0000}"/>
    <cellStyle name="Normal 25 5 2 2 7 3" xfId="53304" xr:uid="{00000000-0005-0000-0000-0000F55E0000}"/>
    <cellStyle name="Normal 25 5 2 2 7 3 2" xfId="53305" xr:uid="{00000000-0005-0000-0000-0000F65E0000}"/>
    <cellStyle name="Normal 25 5 2 2 7 4" xfId="53306" xr:uid="{00000000-0005-0000-0000-0000F75E0000}"/>
    <cellStyle name="Normal 25 5 2 2 7 4 2" xfId="53307" xr:uid="{00000000-0005-0000-0000-0000F85E0000}"/>
    <cellStyle name="Normal 25 5 2 2 7 5" xfId="53308" xr:uid="{00000000-0005-0000-0000-0000F95E0000}"/>
    <cellStyle name="Normal 25 5 2 2 7 6" xfId="53309" xr:uid="{00000000-0005-0000-0000-0000FA5E0000}"/>
    <cellStyle name="Normal 25 5 2 2 7 7" xfId="53310" xr:uid="{00000000-0005-0000-0000-0000FB5E0000}"/>
    <cellStyle name="Normal 25 5 2 2 7 8" xfId="53311" xr:uid="{00000000-0005-0000-0000-0000FC5E0000}"/>
    <cellStyle name="Normal 25 5 2 2 8" xfId="53312" xr:uid="{00000000-0005-0000-0000-0000FD5E0000}"/>
    <cellStyle name="Normal 25 5 2 2 8 2" xfId="53313" xr:uid="{00000000-0005-0000-0000-0000FE5E0000}"/>
    <cellStyle name="Normal 25 5 2 2 8 2 2" xfId="53314" xr:uid="{00000000-0005-0000-0000-0000FF5E0000}"/>
    <cellStyle name="Normal 25 5 2 2 8 3" xfId="53315" xr:uid="{00000000-0005-0000-0000-0000005F0000}"/>
    <cellStyle name="Normal 25 5 2 2 8 3 2" xfId="53316" xr:uid="{00000000-0005-0000-0000-0000015F0000}"/>
    <cellStyle name="Normal 25 5 2 2 8 4" xfId="53317" xr:uid="{00000000-0005-0000-0000-0000025F0000}"/>
    <cellStyle name="Normal 25 5 2 2 8 5" xfId="53318" xr:uid="{00000000-0005-0000-0000-0000035F0000}"/>
    <cellStyle name="Normal 25 5 2 2 8 6" xfId="53319" xr:uid="{00000000-0005-0000-0000-0000045F0000}"/>
    <cellStyle name="Normal 25 5 2 2 8 7" xfId="53320" xr:uid="{00000000-0005-0000-0000-0000055F0000}"/>
    <cellStyle name="Normal 25 5 2 2 9" xfId="53321" xr:uid="{00000000-0005-0000-0000-0000065F0000}"/>
    <cellStyle name="Normal 25 5 2 2 9 2" xfId="53322" xr:uid="{00000000-0005-0000-0000-0000075F0000}"/>
    <cellStyle name="Normal 25 5 2 2 9 2 2" xfId="53323" xr:uid="{00000000-0005-0000-0000-0000085F0000}"/>
    <cellStyle name="Normal 25 5 2 2 9 3" xfId="53324" xr:uid="{00000000-0005-0000-0000-0000095F0000}"/>
    <cellStyle name="Normal 25 5 2 2 9 4" xfId="53325" xr:uid="{00000000-0005-0000-0000-00000A5F0000}"/>
    <cellStyle name="Normal 25 5 2 2 9 5" xfId="53326" xr:uid="{00000000-0005-0000-0000-00000B5F0000}"/>
    <cellStyle name="Normal 25 5 2 3" xfId="15329" xr:uid="{00000000-0005-0000-0000-00000C5F0000}"/>
    <cellStyle name="Normal 25 5 2 4" xfId="53327" xr:uid="{00000000-0005-0000-0000-00000D5F0000}"/>
    <cellStyle name="Normal 25 5 2 4 10" xfId="53328" xr:uid="{00000000-0005-0000-0000-00000E5F0000}"/>
    <cellStyle name="Normal 25 5 2 4 11" xfId="53329" xr:uid="{00000000-0005-0000-0000-00000F5F0000}"/>
    <cellStyle name="Normal 25 5 2 4 2" xfId="53330" xr:uid="{00000000-0005-0000-0000-0000105F0000}"/>
    <cellStyle name="Normal 25 5 2 4 2 2" xfId="53331" xr:uid="{00000000-0005-0000-0000-0000115F0000}"/>
    <cellStyle name="Normal 25 5 2 4 2 2 2" xfId="53332" xr:uid="{00000000-0005-0000-0000-0000125F0000}"/>
    <cellStyle name="Normal 25 5 2 4 2 2 2 2" xfId="53333" xr:uid="{00000000-0005-0000-0000-0000135F0000}"/>
    <cellStyle name="Normal 25 5 2 4 2 2 3" xfId="53334" xr:uid="{00000000-0005-0000-0000-0000145F0000}"/>
    <cellStyle name="Normal 25 5 2 4 2 2 3 2" xfId="53335" xr:uid="{00000000-0005-0000-0000-0000155F0000}"/>
    <cellStyle name="Normal 25 5 2 4 2 2 4" xfId="53336" xr:uid="{00000000-0005-0000-0000-0000165F0000}"/>
    <cellStyle name="Normal 25 5 2 4 2 2 5" xfId="53337" xr:uid="{00000000-0005-0000-0000-0000175F0000}"/>
    <cellStyle name="Normal 25 5 2 4 2 2 6" xfId="53338" xr:uid="{00000000-0005-0000-0000-0000185F0000}"/>
    <cellStyle name="Normal 25 5 2 4 2 2 7" xfId="53339" xr:uid="{00000000-0005-0000-0000-0000195F0000}"/>
    <cellStyle name="Normal 25 5 2 4 2 3" xfId="53340" xr:uid="{00000000-0005-0000-0000-00001A5F0000}"/>
    <cellStyle name="Normal 25 5 2 4 2 3 2" xfId="53341" xr:uid="{00000000-0005-0000-0000-00001B5F0000}"/>
    <cellStyle name="Normal 25 5 2 4 2 3 2 2" xfId="53342" xr:uid="{00000000-0005-0000-0000-00001C5F0000}"/>
    <cellStyle name="Normal 25 5 2 4 2 3 3" xfId="53343" xr:uid="{00000000-0005-0000-0000-00001D5F0000}"/>
    <cellStyle name="Normal 25 5 2 4 2 3 4" xfId="53344" xr:uid="{00000000-0005-0000-0000-00001E5F0000}"/>
    <cellStyle name="Normal 25 5 2 4 2 3 5" xfId="53345" xr:uid="{00000000-0005-0000-0000-00001F5F0000}"/>
    <cellStyle name="Normal 25 5 2 4 2 4" xfId="53346" xr:uid="{00000000-0005-0000-0000-0000205F0000}"/>
    <cellStyle name="Normal 25 5 2 4 2 4 2" xfId="53347" xr:uid="{00000000-0005-0000-0000-0000215F0000}"/>
    <cellStyle name="Normal 25 5 2 4 2 5" xfId="53348" xr:uid="{00000000-0005-0000-0000-0000225F0000}"/>
    <cellStyle name="Normal 25 5 2 4 2 5 2" xfId="53349" xr:uid="{00000000-0005-0000-0000-0000235F0000}"/>
    <cellStyle name="Normal 25 5 2 4 2 6" xfId="53350" xr:uid="{00000000-0005-0000-0000-0000245F0000}"/>
    <cellStyle name="Normal 25 5 2 4 2 7" xfId="53351" xr:uid="{00000000-0005-0000-0000-0000255F0000}"/>
    <cellStyle name="Normal 25 5 2 4 2 8" xfId="53352" xr:uid="{00000000-0005-0000-0000-0000265F0000}"/>
    <cellStyle name="Normal 25 5 2 4 2 9" xfId="53353" xr:uid="{00000000-0005-0000-0000-0000275F0000}"/>
    <cellStyle name="Normal 25 5 2 4 3" xfId="53354" xr:uid="{00000000-0005-0000-0000-0000285F0000}"/>
    <cellStyle name="Normal 25 5 2 4 3 2" xfId="53355" xr:uid="{00000000-0005-0000-0000-0000295F0000}"/>
    <cellStyle name="Normal 25 5 2 4 3 2 2" xfId="53356" xr:uid="{00000000-0005-0000-0000-00002A5F0000}"/>
    <cellStyle name="Normal 25 5 2 4 3 2 2 2" xfId="53357" xr:uid="{00000000-0005-0000-0000-00002B5F0000}"/>
    <cellStyle name="Normal 25 5 2 4 3 2 3" xfId="53358" xr:uid="{00000000-0005-0000-0000-00002C5F0000}"/>
    <cellStyle name="Normal 25 5 2 4 3 2 4" xfId="53359" xr:uid="{00000000-0005-0000-0000-00002D5F0000}"/>
    <cellStyle name="Normal 25 5 2 4 3 2 5" xfId="53360" xr:uid="{00000000-0005-0000-0000-00002E5F0000}"/>
    <cellStyle name="Normal 25 5 2 4 3 3" xfId="53361" xr:uid="{00000000-0005-0000-0000-00002F5F0000}"/>
    <cellStyle name="Normal 25 5 2 4 3 3 2" xfId="53362" xr:uid="{00000000-0005-0000-0000-0000305F0000}"/>
    <cellStyle name="Normal 25 5 2 4 3 4" xfId="53363" xr:uid="{00000000-0005-0000-0000-0000315F0000}"/>
    <cellStyle name="Normal 25 5 2 4 3 4 2" xfId="53364" xr:uid="{00000000-0005-0000-0000-0000325F0000}"/>
    <cellStyle name="Normal 25 5 2 4 3 5" xfId="53365" xr:uid="{00000000-0005-0000-0000-0000335F0000}"/>
    <cellStyle name="Normal 25 5 2 4 3 6" xfId="53366" xr:uid="{00000000-0005-0000-0000-0000345F0000}"/>
    <cellStyle name="Normal 25 5 2 4 3 7" xfId="53367" xr:uid="{00000000-0005-0000-0000-0000355F0000}"/>
    <cellStyle name="Normal 25 5 2 4 3 8" xfId="53368" xr:uid="{00000000-0005-0000-0000-0000365F0000}"/>
    <cellStyle name="Normal 25 5 2 4 4" xfId="53369" xr:uid="{00000000-0005-0000-0000-0000375F0000}"/>
    <cellStyle name="Normal 25 5 2 4 4 2" xfId="53370" xr:uid="{00000000-0005-0000-0000-0000385F0000}"/>
    <cellStyle name="Normal 25 5 2 4 4 2 2" xfId="53371" xr:uid="{00000000-0005-0000-0000-0000395F0000}"/>
    <cellStyle name="Normal 25 5 2 4 4 3" xfId="53372" xr:uid="{00000000-0005-0000-0000-00003A5F0000}"/>
    <cellStyle name="Normal 25 5 2 4 4 3 2" xfId="53373" xr:uid="{00000000-0005-0000-0000-00003B5F0000}"/>
    <cellStyle name="Normal 25 5 2 4 4 4" xfId="53374" xr:uid="{00000000-0005-0000-0000-00003C5F0000}"/>
    <cellStyle name="Normal 25 5 2 4 4 5" xfId="53375" xr:uid="{00000000-0005-0000-0000-00003D5F0000}"/>
    <cellStyle name="Normal 25 5 2 4 4 6" xfId="53376" xr:uid="{00000000-0005-0000-0000-00003E5F0000}"/>
    <cellStyle name="Normal 25 5 2 4 4 7" xfId="53377" xr:uid="{00000000-0005-0000-0000-00003F5F0000}"/>
    <cellStyle name="Normal 25 5 2 4 5" xfId="53378" xr:uid="{00000000-0005-0000-0000-0000405F0000}"/>
    <cellStyle name="Normal 25 5 2 4 5 2" xfId="53379" xr:uid="{00000000-0005-0000-0000-0000415F0000}"/>
    <cellStyle name="Normal 25 5 2 4 5 2 2" xfId="53380" xr:uid="{00000000-0005-0000-0000-0000425F0000}"/>
    <cellStyle name="Normal 25 5 2 4 5 3" xfId="53381" xr:uid="{00000000-0005-0000-0000-0000435F0000}"/>
    <cellStyle name="Normal 25 5 2 4 5 4" xfId="53382" xr:uid="{00000000-0005-0000-0000-0000445F0000}"/>
    <cellStyle name="Normal 25 5 2 4 5 5" xfId="53383" xr:uid="{00000000-0005-0000-0000-0000455F0000}"/>
    <cellStyle name="Normal 25 5 2 4 6" xfId="53384" xr:uid="{00000000-0005-0000-0000-0000465F0000}"/>
    <cellStyle name="Normal 25 5 2 4 6 2" xfId="53385" xr:uid="{00000000-0005-0000-0000-0000475F0000}"/>
    <cellStyle name="Normal 25 5 2 4 7" xfId="53386" xr:uid="{00000000-0005-0000-0000-0000485F0000}"/>
    <cellStyle name="Normal 25 5 2 4 7 2" xfId="53387" xr:uid="{00000000-0005-0000-0000-0000495F0000}"/>
    <cellStyle name="Normal 25 5 2 4 8" xfId="53388" xr:uid="{00000000-0005-0000-0000-00004A5F0000}"/>
    <cellStyle name="Normal 25 5 2 4 9" xfId="53389" xr:uid="{00000000-0005-0000-0000-00004B5F0000}"/>
    <cellStyle name="Normal 25 5 2 5" xfId="53390" xr:uid="{00000000-0005-0000-0000-00004C5F0000}"/>
    <cellStyle name="Normal 25 5 2 5 10" xfId="53391" xr:uid="{00000000-0005-0000-0000-00004D5F0000}"/>
    <cellStyle name="Normal 25 5 2 5 2" xfId="53392" xr:uid="{00000000-0005-0000-0000-00004E5F0000}"/>
    <cellStyle name="Normal 25 5 2 5 2 2" xfId="53393" xr:uid="{00000000-0005-0000-0000-00004F5F0000}"/>
    <cellStyle name="Normal 25 5 2 5 2 2 2" xfId="53394" xr:uid="{00000000-0005-0000-0000-0000505F0000}"/>
    <cellStyle name="Normal 25 5 2 5 2 2 2 2" xfId="53395" xr:uid="{00000000-0005-0000-0000-0000515F0000}"/>
    <cellStyle name="Normal 25 5 2 5 2 2 3" xfId="53396" xr:uid="{00000000-0005-0000-0000-0000525F0000}"/>
    <cellStyle name="Normal 25 5 2 5 2 2 4" xfId="53397" xr:uid="{00000000-0005-0000-0000-0000535F0000}"/>
    <cellStyle name="Normal 25 5 2 5 2 2 5" xfId="53398" xr:uid="{00000000-0005-0000-0000-0000545F0000}"/>
    <cellStyle name="Normal 25 5 2 5 2 3" xfId="53399" xr:uid="{00000000-0005-0000-0000-0000555F0000}"/>
    <cellStyle name="Normal 25 5 2 5 2 3 2" xfId="53400" xr:uid="{00000000-0005-0000-0000-0000565F0000}"/>
    <cellStyle name="Normal 25 5 2 5 2 4" xfId="53401" xr:uid="{00000000-0005-0000-0000-0000575F0000}"/>
    <cellStyle name="Normal 25 5 2 5 2 4 2" xfId="53402" xr:uid="{00000000-0005-0000-0000-0000585F0000}"/>
    <cellStyle name="Normal 25 5 2 5 2 5" xfId="53403" xr:uid="{00000000-0005-0000-0000-0000595F0000}"/>
    <cellStyle name="Normal 25 5 2 5 2 6" xfId="53404" xr:uid="{00000000-0005-0000-0000-00005A5F0000}"/>
    <cellStyle name="Normal 25 5 2 5 2 7" xfId="53405" xr:uid="{00000000-0005-0000-0000-00005B5F0000}"/>
    <cellStyle name="Normal 25 5 2 5 2 8" xfId="53406" xr:uid="{00000000-0005-0000-0000-00005C5F0000}"/>
    <cellStyle name="Normal 25 5 2 5 3" xfId="53407" xr:uid="{00000000-0005-0000-0000-00005D5F0000}"/>
    <cellStyle name="Normal 25 5 2 5 3 2" xfId="53408" xr:uid="{00000000-0005-0000-0000-00005E5F0000}"/>
    <cellStyle name="Normal 25 5 2 5 3 2 2" xfId="53409" xr:uid="{00000000-0005-0000-0000-00005F5F0000}"/>
    <cellStyle name="Normal 25 5 2 5 3 3" xfId="53410" xr:uid="{00000000-0005-0000-0000-0000605F0000}"/>
    <cellStyle name="Normal 25 5 2 5 3 3 2" xfId="53411" xr:uid="{00000000-0005-0000-0000-0000615F0000}"/>
    <cellStyle name="Normal 25 5 2 5 3 4" xfId="53412" xr:uid="{00000000-0005-0000-0000-0000625F0000}"/>
    <cellStyle name="Normal 25 5 2 5 3 5" xfId="53413" xr:uid="{00000000-0005-0000-0000-0000635F0000}"/>
    <cellStyle name="Normal 25 5 2 5 3 6" xfId="53414" xr:uid="{00000000-0005-0000-0000-0000645F0000}"/>
    <cellStyle name="Normal 25 5 2 5 3 7" xfId="53415" xr:uid="{00000000-0005-0000-0000-0000655F0000}"/>
    <cellStyle name="Normal 25 5 2 5 4" xfId="53416" xr:uid="{00000000-0005-0000-0000-0000665F0000}"/>
    <cellStyle name="Normal 25 5 2 5 4 2" xfId="53417" xr:uid="{00000000-0005-0000-0000-0000675F0000}"/>
    <cellStyle name="Normal 25 5 2 5 4 2 2" xfId="53418" xr:uid="{00000000-0005-0000-0000-0000685F0000}"/>
    <cellStyle name="Normal 25 5 2 5 4 3" xfId="53419" xr:uid="{00000000-0005-0000-0000-0000695F0000}"/>
    <cellStyle name="Normal 25 5 2 5 4 4" xfId="53420" xr:uid="{00000000-0005-0000-0000-00006A5F0000}"/>
    <cellStyle name="Normal 25 5 2 5 4 5" xfId="53421" xr:uid="{00000000-0005-0000-0000-00006B5F0000}"/>
    <cellStyle name="Normal 25 5 2 5 5" xfId="53422" xr:uid="{00000000-0005-0000-0000-00006C5F0000}"/>
    <cellStyle name="Normal 25 5 2 5 5 2" xfId="53423" xr:uid="{00000000-0005-0000-0000-00006D5F0000}"/>
    <cellStyle name="Normal 25 5 2 5 6" xfId="53424" xr:uid="{00000000-0005-0000-0000-00006E5F0000}"/>
    <cellStyle name="Normal 25 5 2 5 6 2" xfId="53425" xr:uid="{00000000-0005-0000-0000-00006F5F0000}"/>
    <cellStyle name="Normal 25 5 2 5 7" xfId="53426" xr:uid="{00000000-0005-0000-0000-0000705F0000}"/>
    <cellStyle name="Normal 25 5 2 5 8" xfId="53427" xr:uid="{00000000-0005-0000-0000-0000715F0000}"/>
    <cellStyle name="Normal 25 5 2 5 9" xfId="53428" xr:uid="{00000000-0005-0000-0000-0000725F0000}"/>
    <cellStyle name="Normal 25 5 2 6" xfId="53429" xr:uid="{00000000-0005-0000-0000-0000735F0000}"/>
    <cellStyle name="Normal 25 5 2 6 10" xfId="53430" xr:uid="{00000000-0005-0000-0000-0000745F0000}"/>
    <cellStyle name="Normal 25 5 2 6 2" xfId="53431" xr:uid="{00000000-0005-0000-0000-0000755F0000}"/>
    <cellStyle name="Normal 25 5 2 6 2 2" xfId="53432" xr:uid="{00000000-0005-0000-0000-0000765F0000}"/>
    <cellStyle name="Normal 25 5 2 6 2 2 2" xfId="53433" xr:uid="{00000000-0005-0000-0000-0000775F0000}"/>
    <cellStyle name="Normal 25 5 2 6 2 2 2 2" xfId="53434" xr:uid="{00000000-0005-0000-0000-0000785F0000}"/>
    <cellStyle name="Normal 25 5 2 6 2 2 3" xfId="53435" xr:uid="{00000000-0005-0000-0000-0000795F0000}"/>
    <cellStyle name="Normal 25 5 2 6 2 2 4" xfId="53436" xr:uid="{00000000-0005-0000-0000-00007A5F0000}"/>
    <cellStyle name="Normal 25 5 2 6 2 2 5" xfId="53437" xr:uid="{00000000-0005-0000-0000-00007B5F0000}"/>
    <cellStyle name="Normal 25 5 2 6 2 3" xfId="53438" xr:uid="{00000000-0005-0000-0000-00007C5F0000}"/>
    <cellStyle name="Normal 25 5 2 6 2 3 2" xfId="53439" xr:uid="{00000000-0005-0000-0000-00007D5F0000}"/>
    <cellStyle name="Normal 25 5 2 6 2 4" xfId="53440" xr:uid="{00000000-0005-0000-0000-00007E5F0000}"/>
    <cellStyle name="Normal 25 5 2 6 2 4 2" xfId="53441" xr:uid="{00000000-0005-0000-0000-00007F5F0000}"/>
    <cellStyle name="Normal 25 5 2 6 2 5" xfId="53442" xr:uid="{00000000-0005-0000-0000-0000805F0000}"/>
    <cellStyle name="Normal 25 5 2 6 2 6" xfId="53443" xr:uid="{00000000-0005-0000-0000-0000815F0000}"/>
    <cellStyle name="Normal 25 5 2 6 2 7" xfId="53444" xr:uid="{00000000-0005-0000-0000-0000825F0000}"/>
    <cellStyle name="Normal 25 5 2 6 2 8" xfId="53445" xr:uid="{00000000-0005-0000-0000-0000835F0000}"/>
    <cellStyle name="Normal 25 5 2 6 3" xfId="53446" xr:uid="{00000000-0005-0000-0000-0000845F0000}"/>
    <cellStyle name="Normal 25 5 2 6 3 2" xfId="53447" xr:uid="{00000000-0005-0000-0000-0000855F0000}"/>
    <cellStyle name="Normal 25 5 2 6 3 2 2" xfId="53448" xr:uid="{00000000-0005-0000-0000-0000865F0000}"/>
    <cellStyle name="Normal 25 5 2 6 3 3" xfId="53449" xr:uid="{00000000-0005-0000-0000-0000875F0000}"/>
    <cellStyle name="Normal 25 5 2 6 3 3 2" xfId="53450" xr:uid="{00000000-0005-0000-0000-0000885F0000}"/>
    <cellStyle name="Normal 25 5 2 6 3 4" xfId="53451" xr:uid="{00000000-0005-0000-0000-0000895F0000}"/>
    <cellStyle name="Normal 25 5 2 6 3 5" xfId="53452" xr:uid="{00000000-0005-0000-0000-00008A5F0000}"/>
    <cellStyle name="Normal 25 5 2 6 3 6" xfId="53453" xr:uid="{00000000-0005-0000-0000-00008B5F0000}"/>
    <cellStyle name="Normal 25 5 2 6 3 7" xfId="53454" xr:uid="{00000000-0005-0000-0000-00008C5F0000}"/>
    <cellStyle name="Normal 25 5 2 6 4" xfId="53455" xr:uid="{00000000-0005-0000-0000-00008D5F0000}"/>
    <cellStyle name="Normal 25 5 2 6 4 2" xfId="53456" xr:uid="{00000000-0005-0000-0000-00008E5F0000}"/>
    <cellStyle name="Normal 25 5 2 6 4 2 2" xfId="53457" xr:uid="{00000000-0005-0000-0000-00008F5F0000}"/>
    <cellStyle name="Normal 25 5 2 6 4 3" xfId="53458" xr:uid="{00000000-0005-0000-0000-0000905F0000}"/>
    <cellStyle name="Normal 25 5 2 6 4 4" xfId="53459" xr:uid="{00000000-0005-0000-0000-0000915F0000}"/>
    <cellStyle name="Normal 25 5 2 6 4 5" xfId="53460" xr:uid="{00000000-0005-0000-0000-0000925F0000}"/>
    <cellStyle name="Normal 25 5 2 6 5" xfId="53461" xr:uid="{00000000-0005-0000-0000-0000935F0000}"/>
    <cellStyle name="Normal 25 5 2 6 5 2" xfId="53462" xr:uid="{00000000-0005-0000-0000-0000945F0000}"/>
    <cellStyle name="Normal 25 5 2 6 6" xfId="53463" xr:uid="{00000000-0005-0000-0000-0000955F0000}"/>
    <cellStyle name="Normal 25 5 2 6 6 2" xfId="53464" xr:uid="{00000000-0005-0000-0000-0000965F0000}"/>
    <cellStyle name="Normal 25 5 2 6 7" xfId="53465" xr:uid="{00000000-0005-0000-0000-0000975F0000}"/>
    <cellStyle name="Normal 25 5 2 6 8" xfId="53466" xr:uid="{00000000-0005-0000-0000-0000985F0000}"/>
    <cellStyle name="Normal 25 5 2 6 9" xfId="53467" xr:uid="{00000000-0005-0000-0000-0000995F0000}"/>
    <cellStyle name="Normal 25 5 2 7" xfId="53468" xr:uid="{00000000-0005-0000-0000-00009A5F0000}"/>
    <cellStyle name="Normal 25 5 2 7 2" xfId="53469" xr:uid="{00000000-0005-0000-0000-00009B5F0000}"/>
    <cellStyle name="Normal 25 5 2 7 2 2" xfId="53470" xr:uid="{00000000-0005-0000-0000-00009C5F0000}"/>
    <cellStyle name="Normal 25 5 2 7 2 2 2" xfId="53471" xr:uid="{00000000-0005-0000-0000-00009D5F0000}"/>
    <cellStyle name="Normal 25 5 2 7 2 3" xfId="53472" xr:uid="{00000000-0005-0000-0000-00009E5F0000}"/>
    <cellStyle name="Normal 25 5 2 7 2 3 2" xfId="53473" xr:uid="{00000000-0005-0000-0000-00009F5F0000}"/>
    <cellStyle name="Normal 25 5 2 7 2 4" xfId="53474" xr:uid="{00000000-0005-0000-0000-0000A05F0000}"/>
    <cellStyle name="Normal 25 5 2 7 2 5" xfId="53475" xr:uid="{00000000-0005-0000-0000-0000A15F0000}"/>
    <cellStyle name="Normal 25 5 2 7 2 6" xfId="53476" xr:uid="{00000000-0005-0000-0000-0000A25F0000}"/>
    <cellStyle name="Normal 25 5 2 7 2 7" xfId="53477" xr:uid="{00000000-0005-0000-0000-0000A35F0000}"/>
    <cellStyle name="Normal 25 5 2 7 3" xfId="53478" xr:uid="{00000000-0005-0000-0000-0000A45F0000}"/>
    <cellStyle name="Normal 25 5 2 7 3 2" xfId="53479" xr:uid="{00000000-0005-0000-0000-0000A55F0000}"/>
    <cellStyle name="Normal 25 5 2 7 3 2 2" xfId="53480" xr:uid="{00000000-0005-0000-0000-0000A65F0000}"/>
    <cellStyle name="Normal 25 5 2 7 3 3" xfId="53481" xr:uid="{00000000-0005-0000-0000-0000A75F0000}"/>
    <cellStyle name="Normal 25 5 2 7 3 4" xfId="53482" xr:uid="{00000000-0005-0000-0000-0000A85F0000}"/>
    <cellStyle name="Normal 25 5 2 7 3 5" xfId="53483" xr:uid="{00000000-0005-0000-0000-0000A95F0000}"/>
    <cellStyle name="Normal 25 5 2 7 4" xfId="53484" xr:uid="{00000000-0005-0000-0000-0000AA5F0000}"/>
    <cellStyle name="Normal 25 5 2 7 4 2" xfId="53485" xr:uid="{00000000-0005-0000-0000-0000AB5F0000}"/>
    <cellStyle name="Normal 25 5 2 7 5" xfId="53486" xr:uid="{00000000-0005-0000-0000-0000AC5F0000}"/>
    <cellStyle name="Normal 25 5 2 7 5 2" xfId="53487" xr:uid="{00000000-0005-0000-0000-0000AD5F0000}"/>
    <cellStyle name="Normal 25 5 2 7 6" xfId="53488" xr:uid="{00000000-0005-0000-0000-0000AE5F0000}"/>
    <cellStyle name="Normal 25 5 2 7 7" xfId="53489" xr:uid="{00000000-0005-0000-0000-0000AF5F0000}"/>
    <cellStyle name="Normal 25 5 2 7 8" xfId="53490" xr:uid="{00000000-0005-0000-0000-0000B05F0000}"/>
    <cellStyle name="Normal 25 5 2 7 9" xfId="53491" xr:uid="{00000000-0005-0000-0000-0000B15F0000}"/>
    <cellStyle name="Normal 25 5 2 8" xfId="53492" xr:uid="{00000000-0005-0000-0000-0000B25F0000}"/>
    <cellStyle name="Normal 25 5 2 8 2" xfId="53493" xr:uid="{00000000-0005-0000-0000-0000B35F0000}"/>
    <cellStyle name="Normal 25 5 2 8 2 2" xfId="53494" xr:uid="{00000000-0005-0000-0000-0000B45F0000}"/>
    <cellStyle name="Normal 25 5 2 8 2 2 2" xfId="53495" xr:uid="{00000000-0005-0000-0000-0000B55F0000}"/>
    <cellStyle name="Normal 25 5 2 8 2 3" xfId="53496" xr:uid="{00000000-0005-0000-0000-0000B65F0000}"/>
    <cellStyle name="Normal 25 5 2 8 2 4" xfId="53497" xr:uid="{00000000-0005-0000-0000-0000B75F0000}"/>
    <cellStyle name="Normal 25 5 2 8 2 5" xfId="53498" xr:uid="{00000000-0005-0000-0000-0000B85F0000}"/>
    <cellStyle name="Normal 25 5 2 8 3" xfId="53499" xr:uid="{00000000-0005-0000-0000-0000B95F0000}"/>
    <cellStyle name="Normal 25 5 2 8 3 2" xfId="53500" xr:uid="{00000000-0005-0000-0000-0000BA5F0000}"/>
    <cellStyle name="Normal 25 5 2 8 4" xfId="53501" xr:uid="{00000000-0005-0000-0000-0000BB5F0000}"/>
    <cellStyle name="Normal 25 5 2 8 4 2" xfId="53502" xr:uid="{00000000-0005-0000-0000-0000BC5F0000}"/>
    <cellStyle name="Normal 25 5 2 8 5" xfId="53503" xr:uid="{00000000-0005-0000-0000-0000BD5F0000}"/>
    <cellStyle name="Normal 25 5 2 8 6" xfId="53504" xr:uid="{00000000-0005-0000-0000-0000BE5F0000}"/>
    <cellStyle name="Normal 25 5 2 8 7" xfId="53505" xr:uid="{00000000-0005-0000-0000-0000BF5F0000}"/>
    <cellStyle name="Normal 25 5 2 8 8" xfId="53506" xr:uid="{00000000-0005-0000-0000-0000C05F0000}"/>
    <cellStyle name="Normal 25 5 2 9" xfId="53507" xr:uid="{00000000-0005-0000-0000-0000C15F0000}"/>
    <cellStyle name="Normal 25 5 2 9 2" xfId="53508" xr:uid="{00000000-0005-0000-0000-0000C25F0000}"/>
    <cellStyle name="Normal 25 5 2 9 2 2" xfId="53509" xr:uid="{00000000-0005-0000-0000-0000C35F0000}"/>
    <cellStyle name="Normal 25 5 2 9 3" xfId="53510" xr:uid="{00000000-0005-0000-0000-0000C45F0000}"/>
    <cellStyle name="Normal 25 5 2 9 3 2" xfId="53511" xr:uid="{00000000-0005-0000-0000-0000C55F0000}"/>
    <cellStyle name="Normal 25 5 2 9 4" xfId="53512" xr:uid="{00000000-0005-0000-0000-0000C65F0000}"/>
    <cellStyle name="Normal 25 5 2 9 5" xfId="53513" xr:uid="{00000000-0005-0000-0000-0000C75F0000}"/>
    <cellStyle name="Normal 25 5 2 9 6" xfId="53514" xr:uid="{00000000-0005-0000-0000-0000C85F0000}"/>
    <cellStyle name="Normal 25 5 2 9 7" xfId="53515" xr:uid="{00000000-0005-0000-0000-0000C95F0000}"/>
    <cellStyle name="Normal 25 5 3" xfId="15330" xr:uid="{00000000-0005-0000-0000-0000CA5F0000}"/>
    <cellStyle name="Normal 25 5 3 10" xfId="53516" xr:uid="{00000000-0005-0000-0000-0000CB5F0000}"/>
    <cellStyle name="Normal 25 5 3 10 2" xfId="53517" xr:uid="{00000000-0005-0000-0000-0000CC5F0000}"/>
    <cellStyle name="Normal 25 5 3 11" xfId="53518" xr:uid="{00000000-0005-0000-0000-0000CD5F0000}"/>
    <cellStyle name="Normal 25 5 3 11 2" xfId="53519" xr:uid="{00000000-0005-0000-0000-0000CE5F0000}"/>
    <cellStyle name="Normal 25 5 3 12" xfId="53520" xr:uid="{00000000-0005-0000-0000-0000CF5F0000}"/>
    <cellStyle name="Normal 25 5 3 13" xfId="53521" xr:uid="{00000000-0005-0000-0000-0000D05F0000}"/>
    <cellStyle name="Normal 25 5 3 14" xfId="53522" xr:uid="{00000000-0005-0000-0000-0000D15F0000}"/>
    <cellStyle name="Normal 25 5 3 15" xfId="53523" xr:uid="{00000000-0005-0000-0000-0000D25F0000}"/>
    <cellStyle name="Normal 25 5 3 2" xfId="53524" xr:uid="{00000000-0005-0000-0000-0000D35F0000}"/>
    <cellStyle name="Normal 25 5 3 3" xfId="53525" xr:uid="{00000000-0005-0000-0000-0000D45F0000}"/>
    <cellStyle name="Normal 25 5 3 3 10" xfId="53526" xr:uid="{00000000-0005-0000-0000-0000D55F0000}"/>
    <cellStyle name="Normal 25 5 3 3 11" xfId="53527" xr:uid="{00000000-0005-0000-0000-0000D65F0000}"/>
    <cellStyle name="Normal 25 5 3 3 2" xfId="53528" xr:uid="{00000000-0005-0000-0000-0000D75F0000}"/>
    <cellStyle name="Normal 25 5 3 3 2 2" xfId="53529" xr:uid="{00000000-0005-0000-0000-0000D85F0000}"/>
    <cellStyle name="Normal 25 5 3 3 2 2 2" xfId="53530" xr:uid="{00000000-0005-0000-0000-0000D95F0000}"/>
    <cellStyle name="Normal 25 5 3 3 2 2 2 2" xfId="53531" xr:uid="{00000000-0005-0000-0000-0000DA5F0000}"/>
    <cellStyle name="Normal 25 5 3 3 2 2 3" xfId="53532" xr:uid="{00000000-0005-0000-0000-0000DB5F0000}"/>
    <cellStyle name="Normal 25 5 3 3 2 2 3 2" xfId="53533" xr:uid="{00000000-0005-0000-0000-0000DC5F0000}"/>
    <cellStyle name="Normal 25 5 3 3 2 2 4" xfId="53534" xr:uid="{00000000-0005-0000-0000-0000DD5F0000}"/>
    <cellStyle name="Normal 25 5 3 3 2 2 5" xfId="53535" xr:uid="{00000000-0005-0000-0000-0000DE5F0000}"/>
    <cellStyle name="Normal 25 5 3 3 2 2 6" xfId="53536" xr:uid="{00000000-0005-0000-0000-0000DF5F0000}"/>
    <cellStyle name="Normal 25 5 3 3 2 2 7" xfId="53537" xr:uid="{00000000-0005-0000-0000-0000E05F0000}"/>
    <cellStyle name="Normal 25 5 3 3 2 3" xfId="53538" xr:uid="{00000000-0005-0000-0000-0000E15F0000}"/>
    <cellStyle name="Normal 25 5 3 3 2 3 2" xfId="53539" xr:uid="{00000000-0005-0000-0000-0000E25F0000}"/>
    <cellStyle name="Normal 25 5 3 3 2 3 2 2" xfId="53540" xr:uid="{00000000-0005-0000-0000-0000E35F0000}"/>
    <cellStyle name="Normal 25 5 3 3 2 3 3" xfId="53541" xr:uid="{00000000-0005-0000-0000-0000E45F0000}"/>
    <cellStyle name="Normal 25 5 3 3 2 3 4" xfId="53542" xr:uid="{00000000-0005-0000-0000-0000E55F0000}"/>
    <cellStyle name="Normal 25 5 3 3 2 3 5" xfId="53543" xr:uid="{00000000-0005-0000-0000-0000E65F0000}"/>
    <cellStyle name="Normal 25 5 3 3 2 4" xfId="53544" xr:uid="{00000000-0005-0000-0000-0000E75F0000}"/>
    <cellStyle name="Normal 25 5 3 3 2 4 2" xfId="53545" xr:uid="{00000000-0005-0000-0000-0000E85F0000}"/>
    <cellStyle name="Normal 25 5 3 3 2 5" xfId="53546" xr:uid="{00000000-0005-0000-0000-0000E95F0000}"/>
    <cellStyle name="Normal 25 5 3 3 2 5 2" xfId="53547" xr:uid="{00000000-0005-0000-0000-0000EA5F0000}"/>
    <cellStyle name="Normal 25 5 3 3 2 6" xfId="53548" xr:uid="{00000000-0005-0000-0000-0000EB5F0000}"/>
    <cellStyle name="Normal 25 5 3 3 2 7" xfId="53549" xr:uid="{00000000-0005-0000-0000-0000EC5F0000}"/>
    <cellStyle name="Normal 25 5 3 3 2 8" xfId="53550" xr:uid="{00000000-0005-0000-0000-0000ED5F0000}"/>
    <cellStyle name="Normal 25 5 3 3 2 9" xfId="53551" xr:uid="{00000000-0005-0000-0000-0000EE5F0000}"/>
    <cellStyle name="Normal 25 5 3 3 3" xfId="53552" xr:uid="{00000000-0005-0000-0000-0000EF5F0000}"/>
    <cellStyle name="Normal 25 5 3 3 3 2" xfId="53553" xr:uid="{00000000-0005-0000-0000-0000F05F0000}"/>
    <cellStyle name="Normal 25 5 3 3 3 2 2" xfId="53554" xr:uid="{00000000-0005-0000-0000-0000F15F0000}"/>
    <cellStyle name="Normal 25 5 3 3 3 2 2 2" xfId="53555" xr:uid="{00000000-0005-0000-0000-0000F25F0000}"/>
    <cellStyle name="Normal 25 5 3 3 3 2 3" xfId="53556" xr:uid="{00000000-0005-0000-0000-0000F35F0000}"/>
    <cellStyle name="Normal 25 5 3 3 3 2 4" xfId="53557" xr:uid="{00000000-0005-0000-0000-0000F45F0000}"/>
    <cellStyle name="Normal 25 5 3 3 3 2 5" xfId="53558" xr:uid="{00000000-0005-0000-0000-0000F55F0000}"/>
    <cellStyle name="Normal 25 5 3 3 3 3" xfId="53559" xr:uid="{00000000-0005-0000-0000-0000F65F0000}"/>
    <cellStyle name="Normal 25 5 3 3 3 3 2" xfId="53560" xr:uid="{00000000-0005-0000-0000-0000F75F0000}"/>
    <cellStyle name="Normal 25 5 3 3 3 4" xfId="53561" xr:uid="{00000000-0005-0000-0000-0000F85F0000}"/>
    <cellStyle name="Normal 25 5 3 3 3 4 2" xfId="53562" xr:uid="{00000000-0005-0000-0000-0000F95F0000}"/>
    <cellStyle name="Normal 25 5 3 3 3 5" xfId="53563" xr:uid="{00000000-0005-0000-0000-0000FA5F0000}"/>
    <cellStyle name="Normal 25 5 3 3 3 6" xfId="53564" xr:uid="{00000000-0005-0000-0000-0000FB5F0000}"/>
    <cellStyle name="Normal 25 5 3 3 3 7" xfId="53565" xr:uid="{00000000-0005-0000-0000-0000FC5F0000}"/>
    <cellStyle name="Normal 25 5 3 3 3 8" xfId="53566" xr:uid="{00000000-0005-0000-0000-0000FD5F0000}"/>
    <cellStyle name="Normal 25 5 3 3 4" xfId="53567" xr:uid="{00000000-0005-0000-0000-0000FE5F0000}"/>
    <cellStyle name="Normal 25 5 3 3 4 2" xfId="53568" xr:uid="{00000000-0005-0000-0000-0000FF5F0000}"/>
    <cellStyle name="Normal 25 5 3 3 4 2 2" xfId="53569" xr:uid="{00000000-0005-0000-0000-000000600000}"/>
    <cellStyle name="Normal 25 5 3 3 4 3" xfId="53570" xr:uid="{00000000-0005-0000-0000-000001600000}"/>
    <cellStyle name="Normal 25 5 3 3 4 3 2" xfId="53571" xr:uid="{00000000-0005-0000-0000-000002600000}"/>
    <cellStyle name="Normal 25 5 3 3 4 4" xfId="53572" xr:uid="{00000000-0005-0000-0000-000003600000}"/>
    <cellStyle name="Normal 25 5 3 3 4 5" xfId="53573" xr:uid="{00000000-0005-0000-0000-000004600000}"/>
    <cellStyle name="Normal 25 5 3 3 4 6" xfId="53574" xr:uid="{00000000-0005-0000-0000-000005600000}"/>
    <cellStyle name="Normal 25 5 3 3 4 7" xfId="53575" xr:uid="{00000000-0005-0000-0000-000006600000}"/>
    <cellStyle name="Normal 25 5 3 3 5" xfId="53576" xr:uid="{00000000-0005-0000-0000-000007600000}"/>
    <cellStyle name="Normal 25 5 3 3 5 2" xfId="53577" xr:uid="{00000000-0005-0000-0000-000008600000}"/>
    <cellStyle name="Normal 25 5 3 3 5 2 2" xfId="53578" xr:uid="{00000000-0005-0000-0000-000009600000}"/>
    <cellStyle name="Normal 25 5 3 3 5 3" xfId="53579" xr:uid="{00000000-0005-0000-0000-00000A600000}"/>
    <cellStyle name="Normal 25 5 3 3 5 4" xfId="53580" xr:uid="{00000000-0005-0000-0000-00000B600000}"/>
    <cellStyle name="Normal 25 5 3 3 5 5" xfId="53581" xr:uid="{00000000-0005-0000-0000-00000C600000}"/>
    <cellStyle name="Normal 25 5 3 3 6" xfId="53582" xr:uid="{00000000-0005-0000-0000-00000D600000}"/>
    <cellStyle name="Normal 25 5 3 3 6 2" xfId="53583" xr:uid="{00000000-0005-0000-0000-00000E600000}"/>
    <cellStyle name="Normal 25 5 3 3 7" xfId="53584" xr:uid="{00000000-0005-0000-0000-00000F600000}"/>
    <cellStyle name="Normal 25 5 3 3 7 2" xfId="53585" xr:uid="{00000000-0005-0000-0000-000010600000}"/>
    <cellStyle name="Normal 25 5 3 3 8" xfId="53586" xr:uid="{00000000-0005-0000-0000-000011600000}"/>
    <cellStyle name="Normal 25 5 3 3 9" xfId="53587" xr:uid="{00000000-0005-0000-0000-000012600000}"/>
    <cellStyle name="Normal 25 5 3 4" xfId="53588" xr:uid="{00000000-0005-0000-0000-000013600000}"/>
    <cellStyle name="Normal 25 5 3 4 10" xfId="53589" xr:uid="{00000000-0005-0000-0000-000014600000}"/>
    <cellStyle name="Normal 25 5 3 4 2" xfId="53590" xr:uid="{00000000-0005-0000-0000-000015600000}"/>
    <cellStyle name="Normal 25 5 3 4 2 2" xfId="53591" xr:uid="{00000000-0005-0000-0000-000016600000}"/>
    <cellStyle name="Normal 25 5 3 4 2 2 2" xfId="53592" xr:uid="{00000000-0005-0000-0000-000017600000}"/>
    <cellStyle name="Normal 25 5 3 4 2 2 2 2" xfId="53593" xr:uid="{00000000-0005-0000-0000-000018600000}"/>
    <cellStyle name="Normal 25 5 3 4 2 2 3" xfId="53594" xr:uid="{00000000-0005-0000-0000-000019600000}"/>
    <cellStyle name="Normal 25 5 3 4 2 2 4" xfId="53595" xr:uid="{00000000-0005-0000-0000-00001A600000}"/>
    <cellStyle name="Normal 25 5 3 4 2 2 5" xfId="53596" xr:uid="{00000000-0005-0000-0000-00001B600000}"/>
    <cellStyle name="Normal 25 5 3 4 2 3" xfId="53597" xr:uid="{00000000-0005-0000-0000-00001C600000}"/>
    <cellStyle name="Normal 25 5 3 4 2 3 2" xfId="53598" xr:uid="{00000000-0005-0000-0000-00001D600000}"/>
    <cellStyle name="Normal 25 5 3 4 2 4" xfId="53599" xr:uid="{00000000-0005-0000-0000-00001E600000}"/>
    <cellStyle name="Normal 25 5 3 4 2 4 2" xfId="53600" xr:uid="{00000000-0005-0000-0000-00001F600000}"/>
    <cellStyle name="Normal 25 5 3 4 2 5" xfId="53601" xr:uid="{00000000-0005-0000-0000-000020600000}"/>
    <cellStyle name="Normal 25 5 3 4 2 6" xfId="53602" xr:uid="{00000000-0005-0000-0000-000021600000}"/>
    <cellStyle name="Normal 25 5 3 4 2 7" xfId="53603" xr:uid="{00000000-0005-0000-0000-000022600000}"/>
    <cellStyle name="Normal 25 5 3 4 2 8" xfId="53604" xr:uid="{00000000-0005-0000-0000-000023600000}"/>
    <cellStyle name="Normal 25 5 3 4 3" xfId="53605" xr:uid="{00000000-0005-0000-0000-000024600000}"/>
    <cellStyle name="Normal 25 5 3 4 3 2" xfId="53606" xr:uid="{00000000-0005-0000-0000-000025600000}"/>
    <cellStyle name="Normal 25 5 3 4 3 2 2" xfId="53607" xr:uid="{00000000-0005-0000-0000-000026600000}"/>
    <cellStyle name="Normal 25 5 3 4 3 3" xfId="53608" xr:uid="{00000000-0005-0000-0000-000027600000}"/>
    <cellStyle name="Normal 25 5 3 4 3 3 2" xfId="53609" xr:uid="{00000000-0005-0000-0000-000028600000}"/>
    <cellStyle name="Normal 25 5 3 4 3 4" xfId="53610" xr:uid="{00000000-0005-0000-0000-000029600000}"/>
    <cellStyle name="Normal 25 5 3 4 3 5" xfId="53611" xr:uid="{00000000-0005-0000-0000-00002A600000}"/>
    <cellStyle name="Normal 25 5 3 4 3 6" xfId="53612" xr:uid="{00000000-0005-0000-0000-00002B600000}"/>
    <cellStyle name="Normal 25 5 3 4 3 7" xfId="53613" xr:uid="{00000000-0005-0000-0000-00002C600000}"/>
    <cellStyle name="Normal 25 5 3 4 4" xfId="53614" xr:uid="{00000000-0005-0000-0000-00002D600000}"/>
    <cellStyle name="Normal 25 5 3 4 4 2" xfId="53615" xr:uid="{00000000-0005-0000-0000-00002E600000}"/>
    <cellStyle name="Normal 25 5 3 4 4 2 2" xfId="53616" xr:uid="{00000000-0005-0000-0000-00002F600000}"/>
    <cellStyle name="Normal 25 5 3 4 4 3" xfId="53617" xr:uid="{00000000-0005-0000-0000-000030600000}"/>
    <cellStyle name="Normal 25 5 3 4 4 4" xfId="53618" xr:uid="{00000000-0005-0000-0000-000031600000}"/>
    <cellStyle name="Normal 25 5 3 4 4 5" xfId="53619" xr:uid="{00000000-0005-0000-0000-000032600000}"/>
    <cellStyle name="Normal 25 5 3 4 5" xfId="53620" xr:uid="{00000000-0005-0000-0000-000033600000}"/>
    <cellStyle name="Normal 25 5 3 4 5 2" xfId="53621" xr:uid="{00000000-0005-0000-0000-000034600000}"/>
    <cellStyle name="Normal 25 5 3 4 6" xfId="53622" xr:uid="{00000000-0005-0000-0000-000035600000}"/>
    <cellStyle name="Normal 25 5 3 4 6 2" xfId="53623" xr:uid="{00000000-0005-0000-0000-000036600000}"/>
    <cellStyle name="Normal 25 5 3 4 7" xfId="53624" xr:uid="{00000000-0005-0000-0000-000037600000}"/>
    <cellStyle name="Normal 25 5 3 4 8" xfId="53625" xr:uid="{00000000-0005-0000-0000-000038600000}"/>
    <cellStyle name="Normal 25 5 3 4 9" xfId="53626" xr:uid="{00000000-0005-0000-0000-000039600000}"/>
    <cellStyle name="Normal 25 5 3 5" xfId="53627" xr:uid="{00000000-0005-0000-0000-00003A600000}"/>
    <cellStyle name="Normal 25 5 3 5 10" xfId="53628" xr:uid="{00000000-0005-0000-0000-00003B600000}"/>
    <cellStyle name="Normal 25 5 3 5 2" xfId="53629" xr:uid="{00000000-0005-0000-0000-00003C600000}"/>
    <cellStyle name="Normal 25 5 3 5 2 2" xfId="53630" xr:uid="{00000000-0005-0000-0000-00003D600000}"/>
    <cellStyle name="Normal 25 5 3 5 2 2 2" xfId="53631" xr:uid="{00000000-0005-0000-0000-00003E600000}"/>
    <cellStyle name="Normal 25 5 3 5 2 2 2 2" xfId="53632" xr:uid="{00000000-0005-0000-0000-00003F600000}"/>
    <cellStyle name="Normal 25 5 3 5 2 2 3" xfId="53633" xr:uid="{00000000-0005-0000-0000-000040600000}"/>
    <cellStyle name="Normal 25 5 3 5 2 2 4" xfId="53634" xr:uid="{00000000-0005-0000-0000-000041600000}"/>
    <cellStyle name="Normal 25 5 3 5 2 2 5" xfId="53635" xr:uid="{00000000-0005-0000-0000-000042600000}"/>
    <cellStyle name="Normal 25 5 3 5 2 3" xfId="53636" xr:uid="{00000000-0005-0000-0000-000043600000}"/>
    <cellStyle name="Normal 25 5 3 5 2 3 2" xfId="53637" xr:uid="{00000000-0005-0000-0000-000044600000}"/>
    <cellStyle name="Normal 25 5 3 5 2 4" xfId="53638" xr:uid="{00000000-0005-0000-0000-000045600000}"/>
    <cellStyle name="Normal 25 5 3 5 2 4 2" xfId="53639" xr:uid="{00000000-0005-0000-0000-000046600000}"/>
    <cellStyle name="Normal 25 5 3 5 2 5" xfId="53640" xr:uid="{00000000-0005-0000-0000-000047600000}"/>
    <cellStyle name="Normal 25 5 3 5 2 6" xfId="53641" xr:uid="{00000000-0005-0000-0000-000048600000}"/>
    <cellStyle name="Normal 25 5 3 5 2 7" xfId="53642" xr:uid="{00000000-0005-0000-0000-000049600000}"/>
    <cellStyle name="Normal 25 5 3 5 2 8" xfId="53643" xr:uid="{00000000-0005-0000-0000-00004A600000}"/>
    <cellStyle name="Normal 25 5 3 5 3" xfId="53644" xr:uid="{00000000-0005-0000-0000-00004B600000}"/>
    <cellStyle name="Normal 25 5 3 5 3 2" xfId="53645" xr:uid="{00000000-0005-0000-0000-00004C600000}"/>
    <cellStyle name="Normal 25 5 3 5 3 2 2" xfId="53646" xr:uid="{00000000-0005-0000-0000-00004D600000}"/>
    <cellStyle name="Normal 25 5 3 5 3 3" xfId="53647" xr:uid="{00000000-0005-0000-0000-00004E600000}"/>
    <cellStyle name="Normal 25 5 3 5 3 3 2" xfId="53648" xr:uid="{00000000-0005-0000-0000-00004F600000}"/>
    <cellStyle name="Normal 25 5 3 5 3 4" xfId="53649" xr:uid="{00000000-0005-0000-0000-000050600000}"/>
    <cellStyle name="Normal 25 5 3 5 3 5" xfId="53650" xr:uid="{00000000-0005-0000-0000-000051600000}"/>
    <cellStyle name="Normal 25 5 3 5 3 6" xfId="53651" xr:uid="{00000000-0005-0000-0000-000052600000}"/>
    <cellStyle name="Normal 25 5 3 5 3 7" xfId="53652" xr:uid="{00000000-0005-0000-0000-000053600000}"/>
    <cellStyle name="Normal 25 5 3 5 4" xfId="53653" xr:uid="{00000000-0005-0000-0000-000054600000}"/>
    <cellStyle name="Normal 25 5 3 5 4 2" xfId="53654" xr:uid="{00000000-0005-0000-0000-000055600000}"/>
    <cellStyle name="Normal 25 5 3 5 4 2 2" xfId="53655" xr:uid="{00000000-0005-0000-0000-000056600000}"/>
    <cellStyle name="Normal 25 5 3 5 4 3" xfId="53656" xr:uid="{00000000-0005-0000-0000-000057600000}"/>
    <cellStyle name="Normal 25 5 3 5 4 4" xfId="53657" xr:uid="{00000000-0005-0000-0000-000058600000}"/>
    <cellStyle name="Normal 25 5 3 5 4 5" xfId="53658" xr:uid="{00000000-0005-0000-0000-000059600000}"/>
    <cellStyle name="Normal 25 5 3 5 5" xfId="53659" xr:uid="{00000000-0005-0000-0000-00005A600000}"/>
    <cellStyle name="Normal 25 5 3 5 5 2" xfId="53660" xr:uid="{00000000-0005-0000-0000-00005B600000}"/>
    <cellStyle name="Normal 25 5 3 5 6" xfId="53661" xr:uid="{00000000-0005-0000-0000-00005C600000}"/>
    <cellStyle name="Normal 25 5 3 5 6 2" xfId="53662" xr:uid="{00000000-0005-0000-0000-00005D600000}"/>
    <cellStyle name="Normal 25 5 3 5 7" xfId="53663" xr:uid="{00000000-0005-0000-0000-00005E600000}"/>
    <cellStyle name="Normal 25 5 3 5 8" xfId="53664" xr:uid="{00000000-0005-0000-0000-00005F600000}"/>
    <cellStyle name="Normal 25 5 3 5 9" xfId="53665" xr:uid="{00000000-0005-0000-0000-000060600000}"/>
    <cellStyle name="Normal 25 5 3 6" xfId="53666" xr:uid="{00000000-0005-0000-0000-000061600000}"/>
    <cellStyle name="Normal 25 5 3 6 2" xfId="53667" xr:uid="{00000000-0005-0000-0000-000062600000}"/>
    <cellStyle name="Normal 25 5 3 6 2 2" xfId="53668" xr:uid="{00000000-0005-0000-0000-000063600000}"/>
    <cellStyle name="Normal 25 5 3 6 2 2 2" xfId="53669" xr:uid="{00000000-0005-0000-0000-000064600000}"/>
    <cellStyle name="Normal 25 5 3 6 2 3" xfId="53670" xr:uid="{00000000-0005-0000-0000-000065600000}"/>
    <cellStyle name="Normal 25 5 3 6 2 3 2" xfId="53671" xr:uid="{00000000-0005-0000-0000-000066600000}"/>
    <cellStyle name="Normal 25 5 3 6 2 4" xfId="53672" xr:uid="{00000000-0005-0000-0000-000067600000}"/>
    <cellStyle name="Normal 25 5 3 6 2 5" xfId="53673" xr:uid="{00000000-0005-0000-0000-000068600000}"/>
    <cellStyle name="Normal 25 5 3 6 2 6" xfId="53674" xr:uid="{00000000-0005-0000-0000-000069600000}"/>
    <cellStyle name="Normal 25 5 3 6 2 7" xfId="53675" xr:uid="{00000000-0005-0000-0000-00006A600000}"/>
    <cellStyle name="Normal 25 5 3 6 3" xfId="53676" xr:uid="{00000000-0005-0000-0000-00006B600000}"/>
    <cellStyle name="Normal 25 5 3 6 3 2" xfId="53677" xr:uid="{00000000-0005-0000-0000-00006C600000}"/>
    <cellStyle name="Normal 25 5 3 6 3 2 2" xfId="53678" xr:uid="{00000000-0005-0000-0000-00006D600000}"/>
    <cellStyle name="Normal 25 5 3 6 3 3" xfId="53679" xr:uid="{00000000-0005-0000-0000-00006E600000}"/>
    <cellStyle name="Normal 25 5 3 6 3 4" xfId="53680" xr:uid="{00000000-0005-0000-0000-00006F600000}"/>
    <cellStyle name="Normal 25 5 3 6 3 5" xfId="53681" xr:uid="{00000000-0005-0000-0000-000070600000}"/>
    <cellStyle name="Normal 25 5 3 6 4" xfId="53682" xr:uid="{00000000-0005-0000-0000-000071600000}"/>
    <cellStyle name="Normal 25 5 3 6 4 2" xfId="53683" xr:uid="{00000000-0005-0000-0000-000072600000}"/>
    <cellStyle name="Normal 25 5 3 6 5" xfId="53684" xr:uid="{00000000-0005-0000-0000-000073600000}"/>
    <cellStyle name="Normal 25 5 3 6 5 2" xfId="53685" xr:uid="{00000000-0005-0000-0000-000074600000}"/>
    <cellStyle name="Normal 25 5 3 6 6" xfId="53686" xr:uid="{00000000-0005-0000-0000-000075600000}"/>
    <cellStyle name="Normal 25 5 3 6 7" xfId="53687" xr:uid="{00000000-0005-0000-0000-000076600000}"/>
    <cellStyle name="Normal 25 5 3 6 8" xfId="53688" xr:uid="{00000000-0005-0000-0000-000077600000}"/>
    <cellStyle name="Normal 25 5 3 6 9" xfId="53689" xr:uid="{00000000-0005-0000-0000-000078600000}"/>
    <cellStyle name="Normal 25 5 3 7" xfId="53690" xr:uid="{00000000-0005-0000-0000-000079600000}"/>
    <cellStyle name="Normal 25 5 3 7 2" xfId="53691" xr:uid="{00000000-0005-0000-0000-00007A600000}"/>
    <cellStyle name="Normal 25 5 3 7 2 2" xfId="53692" xr:uid="{00000000-0005-0000-0000-00007B600000}"/>
    <cellStyle name="Normal 25 5 3 7 2 2 2" xfId="53693" xr:uid="{00000000-0005-0000-0000-00007C600000}"/>
    <cellStyle name="Normal 25 5 3 7 2 3" xfId="53694" xr:uid="{00000000-0005-0000-0000-00007D600000}"/>
    <cellStyle name="Normal 25 5 3 7 2 4" xfId="53695" xr:uid="{00000000-0005-0000-0000-00007E600000}"/>
    <cellStyle name="Normal 25 5 3 7 2 5" xfId="53696" xr:uid="{00000000-0005-0000-0000-00007F600000}"/>
    <cellStyle name="Normal 25 5 3 7 3" xfId="53697" xr:uid="{00000000-0005-0000-0000-000080600000}"/>
    <cellStyle name="Normal 25 5 3 7 3 2" xfId="53698" xr:uid="{00000000-0005-0000-0000-000081600000}"/>
    <cellStyle name="Normal 25 5 3 7 4" xfId="53699" xr:uid="{00000000-0005-0000-0000-000082600000}"/>
    <cellStyle name="Normal 25 5 3 7 4 2" xfId="53700" xr:uid="{00000000-0005-0000-0000-000083600000}"/>
    <cellStyle name="Normal 25 5 3 7 5" xfId="53701" xr:uid="{00000000-0005-0000-0000-000084600000}"/>
    <cellStyle name="Normal 25 5 3 7 6" xfId="53702" xr:uid="{00000000-0005-0000-0000-000085600000}"/>
    <cellStyle name="Normal 25 5 3 7 7" xfId="53703" xr:uid="{00000000-0005-0000-0000-000086600000}"/>
    <cellStyle name="Normal 25 5 3 7 8" xfId="53704" xr:uid="{00000000-0005-0000-0000-000087600000}"/>
    <cellStyle name="Normal 25 5 3 8" xfId="53705" xr:uid="{00000000-0005-0000-0000-000088600000}"/>
    <cellStyle name="Normal 25 5 3 8 2" xfId="53706" xr:uid="{00000000-0005-0000-0000-000089600000}"/>
    <cellStyle name="Normal 25 5 3 8 2 2" xfId="53707" xr:uid="{00000000-0005-0000-0000-00008A600000}"/>
    <cellStyle name="Normal 25 5 3 8 3" xfId="53708" xr:uid="{00000000-0005-0000-0000-00008B600000}"/>
    <cellStyle name="Normal 25 5 3 8 3 2" xfId="53709" xr:uid="{00000000-0005-0000-0000-00008C600000}"/>
    <cellStyle name="Normal 25 5 3 8 4" xfId="53710" xr:uid="{00000000-0005-0000-0000-00008D600000}"/>
    <cellStyle name="Normal 25 5 3 8 5" xfId="53711" xr:uid="{00000000-0005-0000-0000-00008E600000}"/>
    <cellStyle name="Normal 25 5 3 8 6" xfId="53712" xr:uid="{00000000-0005-0000-0000-00008F600000}"/>
    <cellStyle name="Normal 25 5 3 8 7" xfId="53713" xr:uid="{00000000-0005-0000-0000-000090600000}"/>
    <cellStyle name="Normal 25 5 3 9" xfId="53714" xr:uid="{00000000-0005-0000-0000-000091600000}"/>
    <cellStyle name="Normal 25 5 3 9 2" xfId="53715" xr:uid="{00000000-0005-0000-0000-000092600000}"/>
    <cellStyle name="Normal 25 5 3 9 2 2" xfId="53716" xr:uid="{00000000-0005-0000-0000-000093600000}"/>
    <cellStyle name="Normal 25 5 3 9 3" xfId="53717" xr:uid="{00000000-0005-0000-0000-000094600000}"/>
    <cellStyle name="Normal 25 5 3 9 4" xfId="53718" xr:uid="{00000000-0005-0000-0000-000095600000}"/>
    <cellStyle name="Normal 25 5 3 9 5" xfId="53719" xr:uid="{00000000-0005-0000-0000-000096600000}"/>
    <cellStyle name="Normal 25 5 4" xfId="15331" xr:uid="{00000000-0005-0000-0000-000097600000}"/>
    <cellStyle name="Normal 25 5 4 10" xfId="53720" xr:uid="{00000000-0005-0000-0000-000098600000}"/>
    <cellStyle name="Normal 25 5 4 10 2" xfId="53721" xr:uid="{00000000-0005-0000-0000-000099600000}"/>
    <cellStyle name="Normal 25 5 4 11" xfId="53722" xr:uid="{00000000-0005-0000-0000-00009A600000}"/>
    <cellStyle name="Normal 25 5 4 11 2" xfId="53723" xr:uid="{00000000-0005-0000-0000-00009B600000}"/>
    <cellStyle name="Normal 25 5 4 12" xfId="53724" xr:uid="{00000000-0005-0000-0000-00009C600000}"/>
    <cellStyle name="Normal 25 5 4 13" xfId="53725" xr:uid="{00000000-0005-0000-0000-00009D600000}"/>
    <cellStyle name="Normal 25 5 4 14" xfId="53726" xr:uid="{00000000-0005-0000-0000-00009E600000}"/>
    <cellStyle name="Normal 25 5 4 15" xfId="53727" xr:uid="{00000000-0005-0000-0000-00009F600000}"/>
    <cellStyle name="Normal 25 5 4 2" xfId="53728" xr:uid="{00000000-0005-0000-0000-0000A0600000}"/>
    <cellStyle name="Normal 25 5 4 3" xfId="53729" xr:uid="{00000000-0005-0000-0000-0000A1600000}"/>
    <cellStyle name="Normal 25 5 4 3 10" xfId="53730" xr:uid="{00000000-0005-0000-0000-0000A2600000}"/>
    <cellStyle name="Normal 25 5 4 3 11" xfId="53731" xr:uid="{00000000-0005-0000-0000-0000A3600000}"/>
    <cellStyle name="Normal 25 5 4 3 2" xfId="53732" xr:uid="{00000000-0005-0000-0000-0000A4600000}"/>
    <cellStyle name="Normal 25 5 4 3 2 2" xfId="53733" xr:uid="{00000000-0005-0000-0000-0000A5600000}"/>
    <cellStyle name="Normal 25 5 4 3 2 2 2" xfId="53734" xr:uid="{00000000-0005-0000-0000-0000A6600000}"/>
    <cellStyle name="Normal 25 5 4 3 2 2 2 2" xfId="53735" xr:uid="{00000000-0005-0000-0000-0000A7600000}"/>
    <cellStyle name="Normal 25 5 4 3 2 2 3" xfId="53736" xr:uid="{00000000-0005-0000-0000-0000A8600000}"/>
    <cellStyle name="Normal 25 5 4 3 2 2 3 2" xfId="53737" xr:uid="{00000000-0005-0000-0000-0000A9600000}"/>
    <cellStyle name="Normal 25 5 4 3 2 2 4" xfId="53738" xr:uid="{00000000-0005-0000-0000-0000AA600000}"/>
    <cellStyle name="Normal 25 5 4 3 2 2 5" xfId="53739" xr:uid="{00000000-0005-0000-0000-0000AB600000}"/>
    <cellStyle name="Normal 25 5 4 3 2 2 6" xfId="53740" xr:uid="{00000000-0005-0000-0000-0000AC600000}"/>
    <cellStyle name="Normal 25 5 4 3 2 2 7" xfId="53741" xr:uid="{00000000-0005-0000-0000-0000AD600000}"/>
    <cellStyle name="Normal 25 5 4 3 2 3" xfId="53742" xr:uid="{00000000-0005-0000-0000-0000AE600000}"/>
    <cellStyle name="Normal 25 5 4 3 2 3 2" xfId="53743" xr:uid="{00000000-0005-0000-0000-0000AF600000}"/>
    <cellStyle name="Normal 25 5 4 3 2 3 2 2" xfId="53744" xr:uid="{00000000-0005-0000-0000-0000B0600000}"/>
    <cellStyle name="Normal 25 5 4 3 2 3 3" xfId="53745" xr:uid="{00000000-0005-0000-0000-0000B1600000}"/>
    <cellStyle name="Normal 25 5 4 3 2 3 4" xfId="53746" xr:uid="{00000000-0005-0000-0000-0000B2600000}"/>
    <cellStyle name="Normal 25 5 4 3 2 3 5" xfId="53747" xr:uid="{00000000-0005-0000-0000-0000B3600000}"/>
    <cellStyle name="Normal 25 5 4 3 2 4" xfId="53748" xr:uid="{00000000-0005-0000-0000-0000B4600000}"/>
    <cellStyle name="Normal 25 5 4 3 2 4 2" xfId="53749" xr:uid="{00000000-0005-0000-0000-0000B5600000}"/>
    <cellStyle name="Normal 25 5 4 3 2 5" xfId="53750" xr:uid="{00000000-0005-0000-0000-0000B6600000}"/>
    <cellStyle name="Normal 25 5 4 3 2 5 2" xfId="53751" xr:uid="{00000000-0005-0000-0000-0000B7600000}"/>
    <cellStyle name="Normal 25 5 4 3 2 6" xfId="53752" xr:uid="{00000000-0005-0000-0000-0000B8600000}"/>
    <cellStyle name="Normal 25 5 4 3 2 7" xfId="53753" xr:uid="{00000000-0005-0000-0000-0000B9600000}"/>
    <cellStyle name="Normal 25 5 4 3 2 8" xfId="53754" xr:uid="{00000000-0005-0000-0000-0000BA600000}"/>
    <cellStyle name="Normal 25 5 4 3 2 9" xfId="53755" xr:uid="{00000000-0005-0000-0000-0000BB600000}"/>
    <cellStyle name="Normal 25 5 4 3 3" xfId="53756" xr:uid="{00000000-0005-0000-0000-0000BC600000}"/>
    <cellStyle name="Normal 25 5 4 3 3 2" xfId="53757" xr:uid="{00000000-0005-0000-0000-0000BD600000}"/>
    <cellStyle name="Normal 25 5 4 3 3 2 2" xfId="53758" xr:uid="{00000000-0005-0000-0000-0000BE600000}"/>
    <cellStyle name="Normal 25 5 4 3 3 2 2 2" xfId="53759" xr:uid="{00000000-0005-0000-0000-0000BF600000}"/>
    <cellStyle name="Normal 25 5 4 3 3 2 3" xfId="53760" xr:uid="{00000000-0005-0000-0000-0000C0600000}"/>
    <cellStyle name="Normal 25 5 4 3 3 2 4" xfId="53761" xr:uid="{00000000-0005-0000-0000-0000C1600000}"/>
    <cellStyle name="Normal 25 5 4 3 3 2 5" xfId="53762" xr:uid="{00000000-0005-0000-0000-0000C2600000}"/>
    <cellStyle name="Normal 25 5 4 3 3 3" xfId="53763" xr:uid="{00000000-0005-0000-0000-0000C3600000}"/>
    <cellStyle name="Normal 25 5 4 3 3 3 2" xfId="53764" xr:uid="{00000000-0005-0000-0000-0000C4600000}"/>
    <cellStyle name="Normal 25 5 4 3 3 4" xfId="53765" xr:uid="{00000000-0005-0000-0000-0000C5600000}"/>
    <cellStyle name="Normal 25 5 4 3 3 4 2" xfId="53766" xr:uid="{00000000-0005-0000-0000-0000C6600000}"/>
    <cellStyle name="Normal 25 5 4 3 3 5" xfId="53767" xr:uid="{00000000-0005-0000-0000-0000C7600000}"/>
    <cellStyle name="Normal 25 5 4 3 3 6" xfId="53768" xr:uid="{00000000-0005-0000-0000-0000C8600000}"/>
    <cellStyle name="Normal 25 5 4 3 3 7" xfId="53769" xr:uid="{00000000-0005-0000-0000-0000C9600000}"/>
    <cellStyle name="Normal 25 5 4 3 3 8" xfId="53770" xr:uid="{00000000-0005-0000-0000-0000CA600000}"/>
    <cellStyle name="Normal 25 5 4 3 4" xfId="53771" xr:uid="{00000000-0005-0000-0000-0000CB600000}"/>
    <cellStyle name="Normal 25 5 4 3 4 2" xfId="53772" xr:uid="{00000000-0005-0000-0000-0000CC600000}"/>
    <cellStyle name="Normal 25 5 4 3 4 2 2" xfId="53773" xr:uid="{00000000-0005-0000-0000-0000CD600000}"/>
    <cellStyle name="Normal 25 5 4 3 4 3" xfId="53774" xr:uid="{00000000-0005-0000-0000-0000CE600000}"/>
    <cellStyle name="Normal 25 5 4 3 4 3 2" xfId="53775" xr:uid="{00000000-0005-0000-0000-0000CF600000}"/>
    <cellStyle name="Normal 25 5 4 3 4 4" xfId="53776" xr:uid="{00000000-0005-0000-0000-0000D0600000}"/>
    <cellStyle name="Normal 25 5 4 3 4 5" xfId="53777" xr:uid="{00000000-0005-0000-0000-0000D1600000}"/>
    <cellStyle name="Normal 25 5 4 3 4 6" xfId="53778" xr:uid="{00000000-0005-0000-0000-0000D2600000}"/>
    <cellStyle name="Normal 25 5 4 3 4 7" xfId="53779" xr:uid="{00000000-0005-0000-0000-0000D3600000}"/>
    <cellStyle name="Normal 25 5 4 3 5" xfId="53780" xr:uid="{00000000-0005-0000-0000-0000D4600000}"/>
    <cellStyle name="Normal 25 5 4 3 5 2" xfId="53781" xr:uid="{00000000-0005-0000-0000-0000D5600000}"/>
    <cellStyle name="Normal 25 5 4 3 5 2 2" xfId="53782" xr:uid="{00000000-0005-0000-0000-0000D6600000}"/>
    <cellStyle name="Normal 25 5 4 3 5 3" xfId="53783" xr:uid="{00000000-0005-0000-0000-0000D7600000}"/>
    <cellStyle name="Normal 25 5 4 3 5 4" xfId="53784" xr:uid="{00000000-0005-0000-0000-0000D8600000}"/>
    <cellStyle name="Normal 25 5 4 3 5 5" xfId="53785" xr:uid="{00000000-0005-0000-0000-0000D9600000}"/>
    <cellStyle name="Normal 25 5 4 3 6" xfId="53786" xr:uid="{00000000-0005-0000-0000-0000DA600000}"/>
    <cellStyle name="Normal 25 5 4 3 6 2" xfId="53787" xr:uid="{00000000-0005-0000-0000-0000DB600000}"/>
    <cellStyle name="Normal 25 5 4 3 7" xfId="53788" xr:uid="{00000000-0005-0000-0000-0000DC600000}"/>
    <cellStyle name="Normal 25 5 4 3 7 2" xfId="53789" xr:uid="{00000000-0005-0000-0000-0000DD600000}"/>
    <cellStyle name="Normal 25 5 4 3 8" xfId="53790" xr:uid="{00000000-0005-0000-0000-0000DE600000}"/>
    <cellStyle name="Normal 25 5 4 3 9" xfId="53791" xr:uid="{00000000-0005-0000-0000-0000DF600000}"/>
    <cellStyle name="Normal 25 5 4 4" xfId="53792" xr:uid="{00000000-0005-0000-0000-0000E0600000}"/>
    <cellStyle name="Normal 25 5 4 4 2" xfId="53793" xr:uid="{00000000-0005-0000-0000-0000E1600000}"/>
    <cellStyle name="Normal 25 5 4 4 2 2" xfId="53794" xr:uid="{00000000-0005-0000-0000-0000E2600000}"/>
    <cellStyle name="Normal 25 5 4 4 2 2 2" xfId="53795" xr:uid="{00000000-0005-0000-0000-0000E3600000}"/>
    <cellStyle name="Normal 25 5 4 4 2 3" xfId="53796" xr:uid="{00000000-0005-0000-0000-0000E4600000}"/>
    <cellStyle name="Normal 25 5 4 4 2 3 2" xfId="53797" xr:uid="{00000000-0005-0000-0000-0000E5600000}"/>
    <cellStyle name="Normal 25 5 4 4 2 4" xfId="53798" xr:uid="{00000000-0005-0000-0000-0000E6600000}"/>
    <cellStyle name="Normal 25 5 4 4 2 5" xfId="53799" xr:uid="{00000000-0005-0000-0000-0000E7600000}"/>
    <cellStyle name="Normal 25 5 4 4 2 6" xfId="53800" xr:uid="{00000000-0005-0000-0000-0000E8600000}"/>
    <cellStyle name="Normal 25 5 4 4 2 7" xfId="53801" xr:uid="{00000000-0005-0000-0000-0000E9600000}"/>
    <cellStyle name="Normal 25 5 4 4 3" xfId="53802" xr:uid="{00000000-0005-0000-0000-0000EA600000}"/>
    <cellStyle name="Normal 25 5 4 4 3 2" xfId="53803" xr:uid="{00000000-0005-0000-0000-0000EB600000}"/>
    <cellStyle name="Normal 25 5 4 4 3 2 2" xfId="53804" xr:uid="{00000000-0005-0000-0000-0000EC600000}"/>
    <cellStyle name="Normal 25 5 4 4 3 3" xfId="53805" xr:uid="{00000000-0005-0000-0000-0000ED600000}"/>
    <cellStyle name="Normal 25 5 4 4 3 4" xfId="53806" xr:uid="{00000000-0005-0000-0000-0000EE600000}"/>
    <cellStyle name="Normal 25 5 4 4 3 5" xfId="53807" xr:uid="{00000000-0005-0000-0000-0000EF600000}"/>
    <cellStyle name="Normal 25 5 4 4 4" xfId="53808" xr:uid="{00000000-0005-0000-0000-0000F0600000}"/>
    <cellStyle name="Normal 25 5 4 4 4 2" xfId="53809" xr:uid="{00000000-0005-0000-0000-0000F1600000}"/>
    <cellStyle name="Normal 25 5 4 4 5" xfId="53810" xr:uid="{00000000-0005-0000-0000-0000F2600000}"/>
    <cellStyle name="Normal 25 5 4 4 5 2" xfId="53811" xr:uid="{00000000-0005-0000-0000-0000F3600000}"/>
    <cellStyle name="Normal 25 5 4 4 6" xfId="53812" xr:uid="{00000000-0005-0000-0000-0000F4600000}"/>
    <cellStyle name="Normal 25 5 4 4 7" xfId="53813" xr:uid="{00000000-0005-0000-0000-0000F5600000}"/>
    <cellStyle name="Normal 25 5 4 4 8" xfId="53814" xr:uid="{00000000-0005-0000-0000-0000F6600000}"/>
    <cellStyle name="Normal 25 5 4 4 9" xfId="53815" xr:uid="{00000000-0005-0000-0000-0000F7600000}"/>
    <cellStyle name="Normal 25 5 4 5" xfId="53816" xr:uid="{00000000-0005-0000-0000-0000F8600000}"/>
    <cellStyle name="Normal 25 5 4 5 2" xfId="53817" xr:uid="{00000000-0005-0000-0000-0000F9600000}"/>
    <cellStyle name="Normal 25 5 4 5 2 2" xfId="53818" xr:uid="{00000000-0005-0000-0000-0000FA600000}"/>
    <cellStyle name="Normal 25 5 4 5 2 2 2" xfId="53819" xr:uid="{00000000-0005-0000-0000-0000FB600000}"/>
    <cellStyle name="Normal 25 5 4 5 2 3" xfId="53820" xr:uid="{00000000-0005-0000-0000-0000FC600000}"/>
    <cellStyle name="Normal 25 5 4 5 2 3 2" xfId="53821" xr:uid="{00000000-0005-0000-0000-0000FD600000}"/>
    <cellStyle name="Normal 25 5 4 5 2 4" xfId="53822" xr:uid="{00000000-0005-0000-0000-0000FE600000}"/>
    <cellStyle name="Normal 25 5 4 5 2 5" xfId="53823" xr:uid="{00000000-0005-0000-0000-0000FF600000}"/>
    <cellStyle name="Normal 25 5 4 5 2 6" xfId="53824" xr:uid="{00000000-0005-0000-0000-000000610000}"/>
    <cellStyle name="Normal 25 5 4 5 2 7" xfId="53825" xr:uid="{00000000-0005-0000-0000-000001610000}"/>
    <cellStyle name="Normal 25 5 4 5 3" xfId="53826" xr:uid="{00000000-0005-0000-0000-000002610000}"/>
    <cellStyle name="Normal 25 5 4 5 3 2" xfId="53827" xr:uid="{00000000-0005-0000-0000-000003610000}"/>
    <cellStyle name="Normal 25 5 4 5 3 2 2" xfId="53828" xr:uid="{00000000-0005-0000-0000-000004610000}"/>
    <cellStyle name="Normal 25 5 4 5 3 3" xfId="53829" xr:uid="{00000000-0005-0000-0000-000005610000}"/>
    <cellStyle name="Normal 25 5 4 5 3 4" xfId="53830" xr:uid="{00000000-0005-0000-0000-000006610000}"/>
    <cellStyle name="Normal 25 5 4 5 3 5" xfId="53831" xr:uid="{00000000-0005-0000-0000-000007610000}"/>
    <cellStyle name="Normal 25 5 4 5 4" xfId="53832" xr:uid="{00000000-0005-0000-0000-000008610000}"/>
    <cellStyle name="Normal 25 5 4 5 4 2" xfId="53833" xr:uid="{00000000-0005-0000-0000-000009610000}"/>
    <cellStyle name="Normal 25 5 4 5 5" xfId="53834" xr:uid="{00000000-0005-0000-0000-00000A610000}"/>
    <cellStyle name="Normal 25 5 4 5 5 2" xfId="53835" xr:uid="{00000000-0005-0000-0000-00000B610000}"/>
    <cellStyle name="Normal 25 5 4 5 6" xfId="53836" xr:uid="{00000000-0005-0000-0000-00000C610000}"/>
    <cellStyle name="Normal 25 5 4 5 7" xfId="53837" xr:uid="{00000000-0005-0000-0000-00000D610000}"/>
    <cellStyle name="Normal 25 5 4 5 8" xfId="53838" xr:uid="{00000000-0005-0000-0000-00000E610000}"/>
    <cellStyle name="Normal 25 5 4 5 9" xfId="53839" xr:uid="{00000000-0005-0000-0000-00000F610000}"/>
    <cellStyle name="Normal 25 5 4 6" xfId="53840" xr:uid="{00000000-0005-0000-0000-000010610000}"/>
    <cellStyle name="Normal 25 5 4 6 2" xfId="53841" xr:uid="{00000000-0005-0000-0000-000011610000}"/>
    <cellStyle name="Normal 25 5 4 6 2 2" xfId="53842" xr:uid="{00000000-0005-0000-0000-000012610000}"/>
    <cellStyle name="Normal 25 5 4 6 2 2 2" xfId="53843" xr:uid="{00000000-0005-0000-0000-000013610000}"/>
    <cellStyle name="Normal 25 5 4 6 2 3" xfId="53844" xr:uid="{00000000-0005-0000-0000-000014610000}"/>
    <cellStyle name="Normal 25 5 4 6 2 3 2" xfId="53845" xr:uid="{00000000-0005-0000-0000-000015610000}"/>
    <cellStyle name="Normal 25 5 4 6 2 4" xfId="53846" xr:uid="{00000000-0005-0000-0000-000016610000}"/>
    <cellStyle name="Normal 25 5 4 6 2 5" xfId="53847" xr:uid="{00000000-0005-0000-0000-000017610000}"/>
    <cellStyle name="Normal 25 5 4 6 2 6" xfId="53848" xr:uid="{00000000-0005-0000-0000-000018610000}"/>
    <cellStyle name="Normal 25 5 4 6 2 7" xfId="53849" xr:uid="{00000000-0005-0000-0000-000019610000}"/>
    <cellStyle name="Normal 25 5 4 6 3" xfId="53850" xr:uid="{00000000-0005-0000-0000-00001A610000}"/>
    <cellStyle name="Normal 25 5 4 6 3 2" xfId="53851" xr:uid="{00000000-0005-0000-0000-00001B610000}"/>
    <cellStyle name="Normal 25 5 4 6 3 2 2" xfId="53852" xr:uid="{00000000-0005-0000-0000-00001C610000}"/>
    <cellStyle name="Normal 25 5 4 6 3 3" xfId="53853" xr:uid="{00000000-0005-0000-0000-00001D610000}"/>
    <cellStyle name="Normal 25 5 4 6 3 4" xfId="53854" xr:uid="{00000000-0005-0000-0000-00001E610000}"/>
    <cellStyle name="Normal 25 5 4 6 3 5" xfId="53855" xr:uid="{00000000-0005-0000-0000-00001F610000}"/>
    <cellStyle name="Normal 25 5 4 6 4" xfId="53856" xr:uid="{00000000-0005-0000-0000-000020610000}"/>
    <cellStyle name="Normal 25 5 4 6 4 2" xfId="53857" xr:uid="{00000000-0005-0000-0000-000021610000}"/>
    <cellStyle name="Normal 25 5 4 6 5" xfId="53858" xr:uid="{00000000-0005-0000-0000-000022610000}"/>
    <cellStyle name="Normal 25 5 4 6 5 2" xfId="53859" xr:uid="{00000000-0005-0000-0000-000023610000}"/>
    <cellStyle name="Normal 25 5 4 6 6" xfId="53860" xr:uid="{00000000-0005-0000-0000-000024610000}"/>
    <cellStyle name="Normal 25 5 4 6 7" xfId="53861" xr:uid="{00000000-0005-0000-0000-000025610000}"/>
    <cellStyle name="Normal 25 5 4 6 8" xfId="53862" xr:uid="{00000000-0005-0000-0000-000026610000}"/>
    <cellStyle name="Normal 25 5 4 6 9" xfId="53863" xr:uid="{00000000-0005-0000-0000-000027610000}"/>
    <cellStyle name="Normal 25 5 4 7" xfId="53864" xr:uid="{00000000-0005-0000-0000-000028610000}"/>
    <cellStyle name="Normal 25 5 4 7 2" xfId="53865" xr:uid="{00000000-0005-0000-0000-000029610000}"/>
    <cellStyle name="Normal 25 5 4 7 2 2" xfId="53866" xr:uid="{00000000-0005-0000-0000-00002A610000}"/>
    <cellStyle name="Normal 25 5 4 7 2 2 2" xfId="53867" xr:uid="{00000000-0005-0000-0000-00002B610000}"/>
    <cellStyle name="Normal 25 5 4 7 2 3" xfId="53868" xr:uid="{00000000-0005-0000-0000-00002C610000}"/>
    <cellStyle name="Normal 25 5 4 7 2 4" xfId="53869" xr:uid="{00000000-0005-0000-0000-00002D610000}"/>
    <cellStyle name="Normal 25 5 4 7 2 5" xfId="53870" xr:uid="{00000000-0005-0000-0000-00002E610000}"/>
    <cellStyle name="Normal 25 5 4 7 3" xfId="53871" xr:uid="{00000000-0005-0000-0000-00002F610000}"/>
    <cellStyle name="Normal 25 5 4 7 3 2" xfId="53872" xr:uid="{00000000-0005-0000-0000-000030610000}"/>
    <cellStyle name="Normal 25 5 4 7 4" xfId="53873" xr:uid="{00000000-0005-0000-0000-000031610000}"/>
    <cellStyle name="Normal 25 5 4 7 4 2" xfId="53874" xr:uid="{00000000-0005-0000-0000-000032610000}"/>
    <cellStyle name="Normal 25 5 4 7 5" xfId="53875" xr:uid="{00000000-0005-0000-0000-000033610000}"/>
    <cellStyle name="Normal 25 5 4 7 6" xfId="53876" xr:uid="{00000000-0005-0000-0000-000034610000}"/>
    <cellStyle name="Normal 25 5 4 7 7" xfId="53877" xr:uid="{00000000-0005-0000-0000-000035610000}"/>
    <cellStyle name="Normal 25 5 4 7 8" xfId="53878" xr:uid="{00000000-0005-0000-0000-000036610000}"/>
    <cellStyle name="Normal 25 5 4 8" xfId="53879" xr:uid="{00000000-0005-0000-0000-000037610000}"/>
    <cellStyle name="Normal 25 5 4 8 2" xfId="53880" xr:uid="{00000000-0005-0000-0000-000038610000}"/>
    <cellStyle name="Normal 25 5 4 8 2 2" xfId="53881" xr:uid="{00000000-0005-0000-0000-000039610000}"/>
    <cellStyle name="Normal 25 5 4 8 3" xfId="53882" xr:uid="{00000000-0005-0000-0000-00003A610000}"/>
    <cellStyle name="Normal 25 5 4 8 3 2" xfId="53883" xr:uid="{00000000-0005-0000-0000-00003B610000}"/>
    <cellStyle name="Normal 25 5 4 8 4" xfId="53884" xr:uid="{00000000-0005-0000-0000-00003C610000}"/>
    <cellStyle name="Normal 25 5 4 8 5" xfId="53885" xr:uid="{00000000-0005-0000-0000-00003D610000}"/>
    <cellStyle name="Normal 25 5 4 8 6" xfId="53886" xr:uid="{00000000-0005-0000-0000-00003E610000}"/>
    <cellStyle name="Normal 25 5 4 8 7" xfId="53887" xr:uid="{00000000-0005-0000-0000-00003F610000}"/>
    <cellStyle name="Normal 25 5 4 9" xfId="53888" xr:uid="{00000000-0005-0000-0000-000040610000}"/>
    <cellStyle name="Normal 25 5 4 9 2" xfId="53889" xr:uid="{00000000-0005-0000-0000-000041610000}"/>
    <cellStyle name="Normal 25 5 4 9 2 2" xfId="53890" xr:uid="{00000000-0005-0000-0000-000042610000}"/>
    <cellStyle name="Normal 25 5 4 9 3" xfId="53891" xr:uid="{00000000-0005-0000-0000-000043610000}"/>
    <cellStyle name="Normal 25 5 4 9 4" xfId="53892" xr:uid="{00000000-0005-0000-0000-000044610000}"/>
    <cellStyle name="Normal 25 5 4 9 5" xfId="53893" xr:uid="{00000000-0005-0000-0000-000045610000}"/>
    <cellStyle name="Normal 25 5 5" xfId="53894" xr:uid="{00000000-0005-0000-0000-000046610000}"/>
    <cellStyle name="Normal 25 5 6" xfId="53895" xr:uid="{00000000-0005-0000-0000-000047610000}"/>
    <cellStyle name="Normal 25 5 6 2" xfId="53896" xr:uid="{00000000-0005-0000-0000-000048610000}"/>
    <cellStyle name="Normal 25 5 6 2 2" xfId="53897" xr:uid="{00000000-0005-0000-0000-000049610000}"/>
    <cellStyle name="Normal 25 5 6 2 2 2" xfId="53898" xr:uid="{00000000-0005-0000-0000-00004A610000}"/>
    <cellStyle name="Normal 25 5 6 2 3" xfId="53899" xr:uid="{00000000-0005-0000-0000-00004B610000}"/>
    <cellStyle name="Normal 25 5 6 2 4" xfId="53900" xr:uid="{00000000-0005-0000-0000-00004C610000}"/>
    <cellStyle name="Normal 25 5 6 2 5" xfId="53901" xr:uid="{00000000-0005-0000-0000-00004D610000}"/>
    <cellStyle name="Normal 25 5 6 3" xfId="53902" xr:uid="{00000000-0005-0000-0000-00004E610000}"/>
    <cellStyle name="Normal 25 5 6 3 2" xfId="53903" xr:uid="{00000000-0005-0000-0000-00004F610000}"/>
    <cellStyle name="Normal 25 5 6 4" xfId="53904" xr:uid="{00000000-0005-0000-0000-000050610000}"/>
    <cellStyle name="Normal 25 5 6 4 2" xfId="53905" xr:uid="{00000000-0005-0000-0000-000051610000}"/>
    <cellStyle name="Normal 25 5 6 5" xfId="53906" xr:uid="{00000000-0005-0000-0000-000052610000}"/>
    <cellStyle name="Normal 25 5 6 6" xfId="53907" xr:uid="{00000000-0005-0000-0000-000053610000}"/>
    <cellStyle name="Normal 25 5 6 7" xfId="53908" xr:uid="{00000000-0005-0000-0000-000054610000}"/>
    <cellStyle name="Normal 25 5 6 8" xfId="53909" xr:uid="{00000000-0005-0000-0000-000055610000}"/>
    <cellStyle name="Normal 25 5 7" xfId="53910" xr:uid="{00000000-0005-0000-0000-000056610000}"/>
    <cellStyle name="Normal 25 5 7 2" xfId="53911" xr:uid="{00000000-0005-0000-0000-000057610000}"/>
    <cellStyle name="Normal 25 5 7 2 2" xfId="53912" xr:uid="{00000000-0005-0000-0000-000058610000}"/>
    <cellStyle name="Normal 25 5 7 2 2 2" xfId="53913" xr:uid="{00000000-0005-0000-0000-000059610000}"/>
    <cellStyle name="Normal 25 5 7 2 3" xfId="53914" xr:uid="{00000000-0005-0000-0000-00005A610000}"/>
    <cellStyle name="Normal 25 5 7 2 4" xfId="53915" xr:uid="{00000000-0005-0000-0000-00005B610000}"/>
    <cellStyle name="Normal 25 5 7 2 5" xfId="53916" xr:uid="{00000000-0005-0000-0000-00005C610000}"/>
    <cellStyle name="Normal 25 5 7 3" xfId="53917" xr:uid="{00000000-0005-0000-0000-00005D610000}"/>
    <cellStyle name="Normal 25 5 7 3 2" xfId="53918" xr:uid="{00000000-0005-0000-0000-00005E610000}"/>
    <cellStyle name="Normal 25 5 7 4" xfId="53919" xr:uid="{00000000-0005-0000-0000-00005F610000}"/>
    <cellStyle name="Normal 25 5 7 4 2" xfId="53920" xr:uid="{00000000-0005-0000-0000-000060610000}"/>
    <cellStyle name="Normal 25 5 7 5" xfId="53921" xr:uid="{00000000-0005-0000-0000-000061610000}"/>
    <cellStyle name="Normal 25 5 7 6" xfId="53922" xr:uid="{00000000-0005-0000-0000-000062610000}"/>
    <cellStyle name="Normal 25 5 7 7" xfId="53923" xr:uid="{00000000-0005-0000-0000-000063610000}"/>
    <cellStyle name="Normal 25 5 7 8" xfId="53924" xr:uid="{00000000-0005-0000-0000-000064610000}"/>
    <cellStyle name="Normal 25 6" xfId="15332" xr:uid="{00000000-0005-0000-0000-000065610000}"/>
    <cellStyle name="Normal 25 6 2" xfId="15333" xr:uid="{00000000-0005-0000-0000-000066610000}"/>
    <cellStyle name="Normal 25 6 2 2" xfId="53925" xr:uid="{00000000-0005-0000-0000-000067610000}"/>
    <cellStyle name="Normal 25 6 3" xfId="15334" xr:uid="{00000000-0005-0000-0000-000068610000}"/>
    <cellStyle name="Normal 25 7" xfId="15335" xr:uid="{00000000-0005-0000-0000-000069610000}"/>
    <cellStyle name="Normal 25 7 2" xfId="15336" xr:uid="{00000000-0005-0000-0000-00006A610000}"/>
    <cellStyle name="Normal 25 7 3" xfId="15337" xr:uid="{00000000-0005-0000-0000-00006B610000}"/>
    <cellStyle name="Normal 25 8" xfId="15338" xr:uid="{00000000-0005-0000-0000-00006C610000}"/>
    <cellStyle name="Normal 25 8 10" xfId="53926" xr:uid="{00000000-0005-0000-0000-00006D610000}"/>
    <cellStyle name="Normal 25 8 10 2" xfId="53927" xr:uid="{00000000-0005-0000-0000-00006E610000}"/>
    <cellStyle name="Normal 25 8 11" xfId="53928" xr:uid="{00000000-0005-0000-0000-00006F610000}"/>
    <cellStyle name="Normal 25 8 11 2" xfId="53929" xr:uid="{00000000-0005-0000-0000-000070610000}"/>
    <cellStyle name="Normal 25 8 12" xfId="53930" xr:uid="{00000000-0005-0000-0000-000071610000}"/>
    <cellStyle name="Normal 25 8 13" xfId="53931" xr:uid="{00000000-0005-0000-0000-000072610000}"/>
    <cellStyle name="Normal 25 8 14" xfId="53932" xr:uid="{00000000-0005-0000-0000-000073610000}"/>
    <cellStyle name="Normal 25 8 15" xfId="53933" xr:uid="{00000000-0005-0000-0000-000074610000}"/>
    <cellStyle name="Normal 25 8 2" xfId="15339" xr:uid="{00000000-0005-0000-0000-000075610000}"/>
    <cellStyle name="Normal 25 8 3" xfId="15340" xr:uid="{00000000-0005-0000-0000-000076610000}"/>
    <cellStyle name="Normal 25 8 3 10" xfId="53934" xr:uid="{00000000-0005-0000-0000-000077610000}"/>
    <cellStyle name="Normal 25 8 3 11" xfId="53935" xr:uid="{00000000-0005-0000-0000-000078610000}"/>
    <cellStyle name="Normal 25 8 3 2" xfId="53936" xr:uid="{00000000-0005-0000-0000-000079610000}"/>
    <cellStyle name="Normal 25 8 3 2 2" xfId="53937" xr:uid="{00000000-0005-0000-0000-00007A610000}"/>
    <cellStyle name="Normal 25 8 3 2 2 2" xfId="53938" xr:uid="{00000000-0005-0000-0000-00007B610000}"/>
    <cellStyle name="Normal 25 8 3 2 2 2 2" xfId="53939" xr:uid="{00000000-0005-0000-0000-00007C610000}"/>
    <cellStyle name="Normal 25 8 3 2 2 3" xfId="53940" xr:uid="{00000000-0005-0000-0000-00007D610000}"/>
    <cellStyle name="Normal 25 8 3 2 2 3 2" xfId="53941" xr:uid="{00000000-0005-0000-0000-00007E610000}"/>
    <cellStyle name="Normal 25 8 3 2 2 4" xfId="53942" xr:uid="{00000000-0005-0000-0000-00007F610000}"/>
    <cellStyle name="Normal 25 8 3 2 2 5" xfId="53943" xr:uid="{00000000-0005-0000-0000-000080610000}"/>
    <cellStyle name="Normal 25 8 3 2 2 6" xfId="53944" xr:uid="{00000000-0005-0000-0000-000081610000}"/>
    <cellStyle name="Normal 25 8 3 2 2 7" xfId="53945" xr:uid="{00000000-0005-0000-0000-000082610000}"/>
    <cellStyle name="Normal 25 8 3 2 3" xfId="53946" xr:uid="{00000000-0005-0000-0000-000083610000}"/>
    <cellStyle name="Normal 25 8 3 2 3 2" xfId="53947" xr:uid="{00000000-0005-0000-0000-000084610000}"/>
    <cellStyle name="Normal 25 8 3 2 3 2 2" xfId="53948" xr:uid="{00000000-0005-0000-0000-000085610000}"/>
    <cellStyle name="Normal 25 8 3 2 3 3" xfId="53949" xr:uid="{00000000-0005-0000-0000-000086610000}"/>
    <cellStyle name="Normal 25 8 3 2 3 4" xfId="53950" xr:uid="{00000000-0005-0000-0000-000087610000}"/>
    <cellStyle name="Normal 25 8 3 2 3 5" xfId="53951" xr:uid="{00000000-0005-0000-0000-000088610000}"/>
    <cellStyle name="Normal 25 8 3 2 4" xfId="53952" xr:uid="{00000000-0005-0000-0000-000089610000}"/>
    <cellStyle name="Normal 25 8 3 2 4 2" xfId="53953" xr:uid="{00000000-0005-0000-0000-00008A610000}"/>
    <cellStyle name="Normal 25 8 3 2 5" xfId="53954" xr:uid="{00000000-0005-0000-0000-00008B610000}"/>
    <cellStyle name="Normal 25 8 3 2 5 2" xfId="53955" xr:uid="{00000000-0005-0000-0000-00008C610000}"/>
    <cellStyle name="Normal 25 8 3 2 6" xfId="53956" xr:uid="{00000000-0005-0000-0000-00008D610000}"/>
    <cellStyle name="Normal 25 8 3 2 7" xfId="53957" xr:uid="{00000000-0005-0000-0000-00008E610000}"/>
    <cellStyle name="Normal 25 8 3 2 8" xfId="53958" xr:uid="{00000000-0005-0000-0000-00008F610000}"/>
    <cellStyle name="Normal 25 8 3 2 9" xfId="53959" xr:uid="{00000000-0005-0000-0000-000090610000}"/>
    <cellStyle name="Normal 25 8 3 3" xfId="53960" xr:uid="{00000000-0005-0000-0000-000091610000}"/>
    <cellStyle name="Normal 25 8 3 3 2" xfId="53961" xr:uid="{00000000-0005-0000-0000-000092610000}"/>
    <cellStyle name="Normal 25 8 3 3 2 2" xfId="53962" xr:uid="{00000000-0005-0000-0000-000093610000}"/>
    <cellStyle name="Normal 25 8 3 3 2 2 2" xfId="53963" xr:uid="{00000000-0005-0000-0000-000094610000}"/>
    <cellStyle name="Normal 25 8 3 3 2 3" xfId="53964" xr:uid="{00000000-0005-0000-0000-000095610000}"/>
    <cellStyle name="Normal 25 8 3 3 2 4" xfId="53965" xr:uid="{00000000-0005-0000-0000-000096610000}"/>
    <cellStyle name="Normal 25 8 3 3 2 5" xfId="53966" xr:uid="{00000000-0005-0000-0000-000097610000}"/>
    <cellStyle name="Normal 25 8 3 3 3" xfId="53967" xr:uid="{00000000-0005-0000-0000-000098610000}"/>
    <cellStyle name="Normal 25 8 3 3 3 2" xfId="53968" xr:uid="{00000000-0005-0000-0000-000099610000}"/>
    <cellStyle name="Normal 25 8 3 3 4" xfId="53969" xr:uid="{00000000-0005-0000-0000-00009A610000}"/>
    <cellStyle name="Normal 25 8 3 3 4 2" xfId="53970" xr:uid="{00000000-0005-0000-0000-00009B610000}"/>
    <cellStyle name="Normal 25 8 3 3 5" xfId="53971" xr:uid="{00000000-0005-0000-0000-00009C610000}"/>
    <cellStyle name="Normal 25 8 3 3 6" xfId="53972" xr:uid="{00000000-0005-0000-0000-00009D610000}"/>
    <cellStyle name="Normal 25 8 3 3 7" xfId="53973" xr:uid="{00000000-0005-0000-0000-00009E610000}"/>
    <cellStyle name="Normal 25 8 3 3 8" xfId="53974" xr:uid="{00000000-0005-0000-0000-00009F610000}"/>
    <cellStyle name="Normal 25 8 3 4" xfId="53975" xr:uid="{00000000-0005-0000-0000-0000A0610000}"/>
    <cellStyle name="Normal 25 8 3 4 2" xfId="53976" xr:uid="{00000000-0005-0000-0000-0000A1610000}"/>
    <cellStyle name="Normal 25 8 3 4 2 2" xfId="53977" xr:uid="{00000000-0005-0000-0000-0000A2610000}"/>
    <cellStyle name="Normal 25 8 3 4 3" xfId="53978" xr:uid="{00000000-0005-0000-0000-0000A3610000}"/>
    <cellStyle name="Normal 25 8 3 4 3 2" xfId="53979" xr:uid="{00000000-0005-0000-0000-0000A4610000}"/>
    <cellStyle name="Normal 25 8 3 4 4" xfId="53980" xr:uid="{00000000-0005-0000-0000-0000A5610000}"/>
    <cellStyle name="Normal 25 8 3 4 5" xfId="53981" xr:uid="{00000000-0005-0000-0000-0000A6610000}"/>
    <cellStyle name="Normal 25 8 3 4 6" xfId="53982" xr:uid="{00000000-0005-0000-0000-0000A7610000}"/>
    <cellStyle name="Normal 25 8 3 4 7" xfId="53983" xr:uid="{00000000-0005-0000-0000-0000A8610000}"/>
    <cellStyle name="Normal 25 8 3 5" xfId="53984" xr:uid="{00000000-0005-0000-0000-0000A9610000}"/>
    <cellStyle name="Normal 25 8 3 5 2" xfId="53985" xr:uid="{00000000-0005-0000-0000-0000AA610000}"/>
    <cellStyle name="Normal 25 8 3 5 2 2" xfId="53986" xr:uid="{00000000-0005-0000-0000-0000AB610000}"/>
    <cellStyle name="Normal 25 8 3 5 3" xfId="53987" xr:uid="{00000000-0005-0000-0000-0000AC610000}"/>
    <cellStyle name="Normal 25 8 3 5 4" xfId="53988" xr:uid="{00000000-0005-0000-0000-0000AD610000}"/>
    <cellStyle name="Normal 25 8 3 5 5" xfId="53989" xr:uid="{00000000-0005-0000-0000-0000AE610000}"/>
    <cellStyle name="Normal 25 8 3 6" xfId="53990" xr:uid="{00000000-0005-0000-0000-0000AF610000}"/>
    <cellStyle name="Normal 25 8 3 6 2" xfId="53991" xr:uid="{00000000-0005-0000-0000-0000B0610000}"/>
    <cellStyle name="Normal 25 8 3 7" xfId="53992" xr:uid="{00000000-0005-0000-0000-0000B1610000}"/>
    <cellStyle name="Normal 25 8 3 7 2" xfId="53993" xr:uid="{00000000-0005-0000-0000-0000B2610000}"/>
    <cellStyle name="Normal 25 8 3 8" xfId="53994" xr:uid="{00000000-0005-0000-0000-0000B3610000}"/>
    <cellStyle name="Normal 25 8 3 9" xfId="53995" xr:uid="{00000000-0005-0000-0000-0000B4610000}"/>
    <cellStyle name="Normal 25 8 4" xfId="53996" xr:uid="{00000000-0005-0000-0000-0000B5610000}"/>
    <cellStyle name="Normal 25 8 4 2" xfId="53997" xr:uid="{00000000-0005-0000-0000-0000B6610000}"/>
    <cellStyle name="Normal 25 8 4 2 2" xfId="53998" xr:uid="{00000000-0005-0000-0000-0000B7610000}"/>
    <cellStyle name="Normal 25 8 4 2 2 2" xfId="53999" xr:uid="{00000000-0005-0000-0000-0000B8610000}"/>
    <cellStyle name="Normal 25 8 4 2 3" xfId="54000" xr:uid="{00000000-0005-0000-0000-0000B9610000}"/>
    <cellStyle name="Normal 25 8 4 2 3 2" xfId="54001" xr:uid="{00000000-0005-0000-0000-0000BA610000}"/>
    <cellStyle name="Normal 25 8 4 2 4" xfId="54002" xr:uid="{00000000-0005-0000-0000-0000BB610000}"/>
    <cellStyle name="Normal 25 8 4 2 5" xfId="54003" xr:uid="{00000000-0005-0000-0000-0000BC610000}"/>
    <cellStyle name="Normal 25 8 4 2 6" xfId="54004" xr:uid="{00000000-0005-0000-0000-0000BD610000}"/>
    <cellStyle name="Normal 25 8 4 2 7" xfId="54005" xr:uid="{00000000-0005-0000-0000-0000BE610000}"/>
    <cellStyle name="Normal 25 8 4 3" xfId="54006" xr:uid="{00000000-0005-0000-0000-0000BF610000}"/>
    <cellStyle name="Normal 25 8 4 3 2" xfId="54007" xr:uid="{00000000-0005-0000-0000-0000C0610000}"/>
    <cellStyle name="Normal 25 8 4 3 2 2" xfId="54008" xr:uid="{00000000-0005-0000-0000-0000C1610000}"/>
    <cellStyle name="Normal 25 8 4 3 3" xfId="54009" xr:uid="{00000000-0005-0000-0000-0000C2610000}"/>
    <cellStyle name="Normal 25 8 4 3 4" xfId="54010" xr:uid="{00000000-0005-0000-0000-0000C3610000}"/>
    <cellStyle name="Normal 25 8 4 3 5" xfId="54011" xr:uid="{00000000-0005-0000-0000-0000C4610000}"/>
    <cellStyle name="Normal 25 8 4 4" xfId="54012" xr:uid="{00000000-0005-0000-0000-0000C5610000}"/>
    <cellStyle name="Normal 25 8 4 4 2" xfId="54013" xr:uid="{00000000-0005-0000-0000-0000C6610000}"/>
    <cellStyle name="Normal 25 8 4 5" xfId="54014" xr:uid="{00000000-0005-0000-0000-0000C7610000}"/>
    <cellStyle name="Normal 25 8 4 5 2" xfId="54015" xr:uid="{00000000-0005-0000-0000-0000C8610000}"/>
    <cellStyle name="Normal 25 8 4 6" xfId="54016" xr:uid="{00000000-0005-0000-0000-0000C9610000}"/>
    <cellStyle name="Normal 25 8 4 7" xfId="54017" xr:uid="{00000000-0005-0000-0000-0000CA610000}"/>
    <cellStyle name="Normal 25 8 4 8" xfId="54018" xr:uid="{00000000-0005-0000-0000-0000CB610000}"/>
    <cellStyle name="Normal 25 8 4 9" xfId="54019" xr:uid="{00000000-0005-0000-0000-0000CC610000}"/>
    <cellStyle name="Normal 25 8 5" xfId="54020" xr:uid="{00000000-0005-0000-0000-0000CD610000}"/>
    <cellStyle name="Normal 25 8 5 2" xfId="54021" xr:uid="{00000000-0005-0000-0000-0000CE610000}"/>
    <cellStyle name="Normal 25 8 5 2 2" xfId="54022" xr:uid="{00000000-0005-0000-0000-0000CF610000}"/>
    <cellStyle name="Normal 25 8 5 2 2 2" xfId="54023" xr:uid="{00000000-0005-0000-0000-0000D0610000}"/>
    <cellStyle name="Normal 25 8 5 2 3" xfId="54024" xr:uid="{00000000-0005-0000-0000-0000D1610000}"/>
    <cellStyle name="Normal 25 8 5 2 3 2" xfId="54025" xr:uid="{00000000-0005-0000-0000-0000D2610000}"/>
    <cellStyle name="Normal 25 8 5 2 4" xfId="54026" xr:uid="{00000000-0005-0000-0000-0000D3610000}"/>
    <cellStyle name="Normal 25 8 5 2 5" xfId="54027" xr:uid="{00000000-0005-0000-0000-0000D4610000}"/>
    <cellStyle name="Normal 25 8 5 2 6" xfId="54028" xr:uid="{00000000-0005-0000-0000-0000D5610000}"/>
    <cellStyle name="Normal 25 8 5 2 7" xfId="54029" xr:uid="{00000000-0005-0000-0000-0000D6610000}"/>
    <cellStyle name="Normal 25 8 5 3" xfId="54030" xr:uid="{00000000-0005-0000-0000-0000D7610000}"/>
    <cellStyle name="Normal 25 8 5 3 2" xfId="54031" xr:uid="{00000000-0005-0000-0000-0000D8610000}"/>
    <cellStyle name="Normal 25 8 5 3 2 2" xfId="54032" xr:uid="{00000000-0005-0000-0000-0000D9610000}"/>
    <cellStyle name="Normal 25 8 5 3 3" xfId="54033" xr:uid="{00000000-0005-0000-0000-0000DA610000}"/>
    <cellStyle name="Normal 25 8 5 3 4" xfId="54034" xr:uid="{00000000-0005-0000-0000-0000DB610000}"/>
    <cellStyle name="Normal 25 8 5 3 5" xfId="54035" xr:uid="{00000000-0005-0000-0000-0000DC610000}"/>
    <cellStyle name="Normal 25 8 5 4" xfId="54036" xr:uid="{00000000-0005-0000-0000-0000DD610000}"/>
    <cellStyle name="Normal 25 8 5 4 2" xfId="54037" xr:uid="{00000000-0005-0000-0000-0000DE610000}"/>
    <cellStyle name="Normal 25 8 5 5" xfId="54038" xr:uid="{00000000-0005-0000-0000-0000DF610000}"/>
    <cellStyle name="Normal 25 8 5 5 2" xfId="54039" xr:uid="{00000000-0005-0000-0000-0000E0610000}"/>
    <cellStyle name="Normal 25 8 5 6" xfId="54040" xr:uid="{00000000-0005-0000-0000-0000E1610000}"/>
    <cellStyle name="Normal 25 8 5 7" xfId="54041" xr:uid="{00000000-0005-0000-0000-0000E2610000}"/>
    <cellStyle name="Normal 25 8 5 8" xfId="54042" xr:uid="{00000000-0005-0000-0000-0000E3610000}"/>
    <cellStyle name="Normal 25 8 5 9" xfId="54043" xr:uid="{00000000-0005-0000-0000-0000E4610000}"/>
    <cellStyle name="Normal 25 8 6" xfId="54044" xr:uid="{00000000-0005-0000-0000-0000E5610000}"/>
    <cellStyle name="Normal 25 8 6 2" xfId="54045" xr:uid="{00000000-0005-0000-0000-0000E6610000}"/>
    <cellStyle name="Normal 25 8 6 2 2" xfId="54046" xr:uid="{00000000-0005-0000-0000-0000E7610000}"/>
    <cellStyle name="Normal 25 8 6 2 2 2" xfId="54047" xr:uid="{00000000-0005-0000-0000-0000E8610000}"/>
    <cellStyle name="Normal 25 8 6 2 3" xfId="54048" xr:uid="{00000000-0005-0000-0000-0000E9610000}"/>
    <cellStyle name="Normal 25 8 6 2 3 2" xfId="54049" xr:uid="{00000000-0005-0000-0000-0000EA610000}"/>
    <cellStyle name="Normal 25 8 6 2 4" xfId="54050" xr:uid="{00000000-0005-0000-0000-0000EB610000}"/>
    <cellStyle name="Normal 25 8 6 2 5" xfId="54051" xr:uid="{00000000-0005-0000-0000-0000EC610000}"/>
    <cellStyle name="Normal 25 8 6 2 6" xfId="54052" xr:uid="{00000000-0005-0000-0000-0000ED610000}"/>
    <cellStyle name="Normal 25 8 6 2 7" xfId="54053" xr:uid="{00000000-0005-0000-0000-0000EE610000}"/>
    <cellStyle name="Normal 25 8 6 3" xfId="54054" xr:uid="{00000000-0005-0000-0000-0000EF610000}"/>
    <cellStyle name="Normal 25 8 6 3 2" xfId="54055" xr:uid="{00000000-0005-0000-0000-0000F0610000}"/>
    <cellStyle name="Normal 25 8 6 3 2 2" xfId="54056" xr:uid="{00000000-0005-0000-0000-0000F1610000}"/>
    <cellStyle name="Normal 25 8 6 3 3" xfId="54057" xr:uid="{00000000-0005-0000-0000-0000F2610000}"/>
    <cellStyle name="Normal 25 8 6 3 4" xfId="54058" xr:uid="{00000000-0005-0000-0000-0000F3610000}"/>
    <cellStyle name="Normal 25 8 6 3 5" xfId="54059" xr:uid="{00000000-0005-0000-0000-0000F4610000}"/>
    <cellStyle name="Normal 25 8 6 4" xfId="54060" xr:uid="{00000000-0005-0000-0000-0000F5610000}"/>
    <cellStyle name="Normal 25 8 6 4 2" xfId="54061" xr:uid="{00000000-0005-0000-0000-0000F6610000}"/>
    <cellStyle name="Normal 25 8 6 5" xfId="54062" xr:uid="{00000000-0005-0000-0000-0000F7610000}"/>
    <cellStyle name="Normal 25 8 6 5 2" xfId="54063" xr:uid="{00000000-0005-0000-0000-0000F8610000}"/>
    <cellStyle name="Normal 25 8 6 6" xfId="54064" xr:uid="{00000000-0005-0000-0000-0000F9610000}"/>
    <cellStyle name="Normal 25 8 6 7" xfId="54065" xr:uid="{00000000-0005-0000-0000-0000FA610000}"/>
    <cellStyle name="Normal 25 8 6 8" xfId="54066" xr:uid="{00000000-0005-0000-0000-0000FB610000}"/>
    <cellStyle name="Normal 25 8 6 9" xfId="54067" xr:uid="{00000000-0005-0000-0000-0000FC610000}"/>
    <cellStyle name="Normal 25 8 7" xfId="54068" xr:uid="{00000000-0005-0000-0000-0000FD610000}"/>
    <cellStyle name="Normal 25 8 7 2" xfId="54069" xr:uid="{00000000-0005-0000-0000-0000FE610000}"/>
    <cellStyle name="Normal 25 8 7 2 2" xfId="54070" xr:uid="{00000000-0005-0000-0000-0000FF610000}"/>
    <cellStyle name="Normal 25 8 7 2 2 2" xfId="54071" xr:uid="{00000000-0005-0000-0000-000000620000}"/>
    <cellStyle name="Normal 25 8 7 2 3" xfId="54072" xr:uid="{00000000-0005-0000-0000-000001620000}"/>
    <cellStyle name="Normal 25 8 7 2 4" xfId="54073" xr:uid="{00000000-0005-0000-0000-000002620000}"/>
    <cellStyle name="Normal 25 8 7 2 5" xfId="54074" xr:uid="{00000000-0005-0000-0000-000003620000}"/>
    <cellStyle name="Normal 25 8 7 3" xfId="54075" xr:uid="{00000000-0005-0000-0000-000004620000}"/>
    <cellStyle name="Normal 25 8 7 3 2" xfId="54076" xr:uid="{00000000-0005-0000-0000-000005620000}"/>
    <cellStyle name="Normal 25 8 7 4" xfId="54077" xr:uid="{00000000-0005-0000-0000-000006620000}"/>
    <cellStyle name="Normal 25 8 7 4 2" xfId="54078" xr:uid="{00000000-0005-0000-0000-000007620000}"/>
    <cellStyle name="Normal 25 8 7 5" xfId="54079" xr:uid="{00000000-0005-0000-0000-000008620000}"/>
    <cellStyle name="Normal 25 8 7 6" xfId="54080" xr:uid="{00000000-0005-0000-0000-000009620000}"/>
    <cellStyle name="Normal 25 8 7 7" xfId="54081" xr:uid="{00000000-0005-0000-0000-00000A620000}"/>
    <cellStyle name="Normal 25 8 7 8" xfId="54082" xr:uid="{00000000-0005-0000-0000-00000B620000}"/>
    <cellStyle name="Normal 25 8 8" xfId="54083" xr:uid="{00000000-0005-0000-0000-00000C620000}"/>
    <cellStyle name="Normal 25 8 8 2" xfId="54084" xr:uid="{00000000-0005-0000-0000-00000D620000}"/>
    <cellStyle name="Normal 25 8 8 2 2" xfId="54085" xr:uid="{00000000-0005-0000-0000-00000E620000}"/>
    <cellStyle name="Normal 25 8 8 3" xfId="54086" xr:uid="{00000000-0005-0000-0000-00000F620000}"/>
    <cellStyle name="Normal 25 8 8 3 2" xfId="54087" xr:uid="{00000000-0005-0000-0000-000010620000}"/>
    <cellStyle name="Normal 25 8 8 4" xfId="54088" xr:uid="{00000000-0005-0000-0000-000011620000}"/>
    <cellStyle name="Normal 25 8 8 5" xfId="54089" xr:uid="{00000000-0005-0000-0000-000012620000}"/>
    <cellStyle name="Normal 25 8 8 6" xfId="54090" xr:uid="{00000000-0005-0000-0000-000013620000}"/>
    <cellStyle name="Normal 25 8 8 7" xfId="54091" xr:uid="{00000000-0005-0000-0000-000014620000}"/>
    <cellStyle name="Normal 25 8 9" xfId="54092" xr:uid="{00000000-0005-0000-0000-000015620000}"/>
    <cellStyle name="Normal 25 8 9 2" xfId="54093" xr:uid="{00000000-0005-0000-0000-000016620000}"/>
    <cellStyle name="Normal 25 8 9 2 2" xfId="54094" xr:uid="{00000000-0005-0000-0000-000017620000}"/>
    <cellStyle name="Normal 25 8 9 3" xfId="54095" xr:uid="{00000000-0005-0000-0000-000018620000}"/>
    <cellStyle name="Normal 25 8 9 4" xfId="54096" xr:uid="{00000000-0005-0000-0000-000019620000}"/>
    <cellStyle name="Normal 25 8 9 5" xfId="54097" xr:uid="{00000000-0005-0000-0000-00001A620000}"/>
    <cellStyle name="Normal 25 9" xfId="15341" xr:uid="{00000000-0005-0000-0000-00001B620000}"/>
    <cellStyle name="Normal 25 9 10" xfId="54098" xr:uid="{00000000-0005-0000-0000-00001C620000}"/>
    <cellStyle name="Normal 25 9 10 2" xfId="54099" xr:uid="{00000000-0005-0000-0000-00001D620000}"/>
    <cellStyle name="Normal 25 9 11" xfId="54100" xr:uid="{00000000-0005-0000-0000-00001E620000}"/>
    <cellStyle name="Normal 25 9 11 2" xfId="54101" xr:uid="{00000000-0005-0000-0000-00001F620000}"/>
    <cellStyle name="Normal 25 9 12" xfId="54102" xr:uid="{00000000-0005-0000-0000-000020620000}"/>
    <cellStyle name="Normal 25 9 13" xfId="54103" xr:uid="{00000000-0005-0000-0000-000021620000}"/>
    <cellStyle name="Normal 25 9 14" xfId="54104" xr:uid="{00000000-0005-0000-0000-000022620000}"/>
    <cellStyle name="Normal 25 9 15" xfId="54105" xr:uid="{00000000-0005-0000-0000-000023620000}"/>
    <cellStyle name="Normal 25 9 2" xfId="54106" xr:uid="{00000000-0005-0000-0000-000024620000}"/>
    <cellStyle name="Normal 25 9 3" xfId="54107" xr:uid="{00000000-0005-0000-0000-000025620000}"/>
    <cellStyle name="Normal 25 9 3 10" xfId="54108" xr:uid="{00000000-0005-0000-0000-000026620000}"/>
    <cellStyle name="Normal 25 9 3 11" xfId="54109" xr:uid="{00000000-0005-0000-0000-000027620000}"/>
    <cellStyle name="Normal 25 9 3 2" xfId="54110" xr:uid="{00000000-0005-0000-0000-000028620000}"/>
    <cellStyle name="Normal 25 9 3 2 2" xfId="54111" xr:uid="{00000000-0005-0000-0000-000029620000}"/>
    <cellStyle name="Normal 25 9 3 2 2 2" xfId="54112" xr:uid="{00000000-0005-0000-0000-00002A620000}"/>
    <cellStyle name="Normal 25 9 3 2 2 2 2" xfId="54113" xr:uid="{00000000-0005-0000-0000-00002B620000}"/>
    <cellStyle name="Normal 25 9 3 2 2 3" xfId="54114" xr:uid="{00000000-0005-0000-0000-00002C620000}"/>
    <cellStyle name="Normal 25 9 3 2 2 3 2" xfId="54115" xr:uid="{00000000-0005-0000-0000-00002D620000}"/>
    <cellStyle name="Normal 25 9 3 2 2 4" xfId="54116" xr:uid="{00000000-0005-0000-0000-00002E620000}"/>
    <cellStyle name="Normal 25 9 3 2 2 5" xfId="54117" xr:uid="{00000000-0005-0000-0000-00002F620000}"/>
    <cellStyle name="Normal 25 9 3 2 2 6" xfId="54118" xr:uid="{00000000-0005-0000-0000-000030620000}"/>
    <cellStyle name="Normal 25 9 3 2 2 7" xfId="54119" xr:uid="{00000000-0005-0000-0000-000031620000}"/>
    <cellStyle name="Normal 25 9 3 2 3" xfId="54120" xr:uid="{00000000-0005-0000-0000-000032620000}"/>
    <cellStyle name="Normal 25 9 3 2 3 2" xfId="54121" xr:uid="{00000000-0005-0000-0000-000033620000}"/>
    <cellStyle name="Normal 25 9 3 2 3 2 2" xfId="54122" xr:uid="{00000000-0005-0000-0000-000034620000}"/>
    <cellStyle name="Normal 25 9 3 2 3 3" xfId="54123" xr:uid="{00000000-0005-0000-0000-000035620000}"/>
    <cellStyle name="Normal 25 9 3 2 3 4" xfId="54124" xr:uid="{00000000-0005-0000-0000-000036620000}"/>
    <cellStyle name="Normal 25 9 3 2 3 5" xfId="54125" xr:uid="{00000000-0005-0000-0000-000037620000}"/>
    <cellStyle name="Normal 25 9 3 2 4" xfId="54126" xr:uid="{00000000-0005-0000-0000-000038620000}"/>
    <cellStyle name="Normal 25 9 3 2 4 2" xfId="54127" xr:uid="{00000000-0005-0000-0000-000039620000}"/>
    <cellStyle name="Normal 25 9 3 2 5" xfId="54128" xr:uid="{00000000-0005-0000-0000-00003A620000}"/>
    <cellStyle name="Normal 25 9 3 2 5 2" xfId="54129" xr:uid="{00000000-0005-0000-0000-00003B620000}"/>
    <cellStyle name="Normal 25 9 3 2 6" xfId="54130" xr:uid="{00000000-0005-0000-0000-00003C620000}"/>
    <cellStyle name="Normal 25 9 3 2 7" xfId="54131" xr:uid="{00000000-0005-0000-0000-00003D620000}"/>
    <cellStyle name="Normal 25 9 3 2 8" xfId="54132" xr:uid="{00000000-0005-0000-0000-00003E620000}"/>
    <cellStyle name="Normal 25 9 3 2 9" xfId="54133" xr:uid="{00000000-0005-0000-0000-00003F620000}"/>
    <cellStyle name="Normal 25 9 3 3" xfId="54134" xr:uid="{00000000-0005-0000-0000-000040620000}"/>
    <cellStyle name="Normal 25 9 3 3 2" xfId="54135" xr:uid="{00000000-0005-0000-0000-000041620000}"/>
    <cellStyle name="Normal 25 9 3 3 2 2" xfId="54136" xr:uid="{00000000-0005-0000-0000-000042620000}"/>
    <cellStyle name="Normal 25 9 3 3 2 2 2" xfId="54137" xr:uid="{00000000-0005-0000-0000-000043620000}"/>
    <cellStyle name="Normal 25 9 3 3 2 3" xfId="54138" xr:uid="{00000000-0005-0000-0000-000044620000}"/>
    <cellStyle name="Normal 25 9 3 3 2 4" xfId="54139" xr:uid="{00000000-0005-0000-0000-000045620000}"/>
    <cellStyle name="Normal 25 9 3 3 2 5" xfId="54140" xr:uid="{00000000-0005-0000-0000-000046620000}"/>
    <cellStyle name="Normal 25 9 3 3 3" xfId="54141" xr:uid="{00000000-0005-0000-0000-000047620000}"/>
    <cellStyle name="Normal 25 9 3 3 3 2" xfId="54142" xr:uid="{00000000-0005-0000-0000-000048620000}"/>
    <cellStyle name="Normal 25 9 3 3 4" xfId="54143" xr:uid="{00000000-0005-0000-0000-000049620000}"/>
    <cellStyle name="Normal 25 9 3 3 4 2" xfId="54144" xr:uid="{00000000-0005-0000-0000-00004A620000}"/>
    <cellStyle name="Normal 25 9 3 3 5" xfId="54145" xr:uid="{00000000-0005-0000-0000-00004B620000}"/>
    <cellStyle name="Normal 25 9 3 3 6" xfId="54146" xr:uid="{00000000-0005-0000-0000-00004C620000}"/>
    <cellStyle name="Normal 25 9 3 3 7" xfId="54147" xr:uid="{00000000-0005-0000-0000-00004D620000}"/>
    <cellStyle name="Normal 25 9 3 3 8" xfId="54148" xr:uid="{00000000-0005-0000-0000-00004E620000}"/>
    <cellStyle name="Normal 25 9 3 4" xfId="54149" xr:uid="{00000000-0005-0000-0000-00004F620000}"/>
    <cellStyle name="Normal 25 9 3 4 2" xfId="54150" xr:uid="{00000000-0005-0000-0000-000050620000}"/>
    <cellStyle name="Normal 25 9 3 4 2 2" xfId="54151" xr:uid="{00000000-0005-0000-0000-000051620000}"/>
    <cellStyle name="Normal 25 9 3 4 3" xfId="54152" xr:uid="{00000000-0005-0000-0000-000052620000}"/>
    <cellStyle name="Normal 25 9 3 4 3 2" xfId="54153" xr:uid="{00000000-0005-0000-0000-000053620000}"/>
    <cellStyle name="Normal 25 9 3 4 4" xfId="54154" xr:uid="{00000000-0005-0000-0000-000054620000}"/>
    <cellStyle name="Normal 25 9 3 4 5" xfId="54155" xr:uid="{00000000-0005-0000-0000-000055620000}"/>
    <cellStyle name="Normal 25 9 3 4 6" xfId="54156" xr:uid="{00000000-0005-0000-0000-000056620000}"/>
    <cellStyle name="Normal 25 9 3 4 7" xfId="54157" xr:uid="{00000000-0005-0000-0000-000057620000}"/>
    <cellStyle name="Normal 25 9 3 5" xfId="54158" xr:uid="{00000000-0005-0000-0000-000058620000}"/>
    <cellStyle name="Normal 25 9 3 5 2" xfId="54159" xr:uid="{00000000-0005-0000-0000-000059620000}"/>
    <cellStyle name="Normal 25 9 3 5 2 2" xfId="54160" xr:uid="{00000000-0005-0000-0000-00005A620000}"/>
    <cellStyle name="Normal 25 9 3 5 3" xfId="54161" xr:uid="{00000000-0005-0000-0000-00005B620000}"/>
    <cellStyle name="Normal 25 9 3 5 4" xfId="54162" xr:uid="{00000000-0005-0000-0000-00005C620000}"/>
    <cellStyle name="Normal 25 9 3 5 5" xfId="54163" xr:uid="{00000000-0005-0000-0000-00005D620000}"/>
    <cellStyle name="Normal 25 9 3 6" xfId="54164" xr:uid="{00000000-0005-0000-0000-00005E620000}"/>
    <cellStyle name="Normal 25 9 3 6 2" xfId="54165" xr:uid="{00000000-0005-0000-0000-00005F620000}"/>
    <cellStyle name="Normal 25 9 3 7" xfId="54166" xr:uid="{00000000-0005-0000-0000-000060620000}"/>
    <cellStyle name="Normal 25 9 3 7 2" xfId="54167" xr:uid="{00000000-0005-0000-0000-000061620000}"/>
    <cellStyle name="Normal 25 9 3 8" xfId="54168" xr:uid="{00000000-0005-0000-0000-000062620000}"/>
    <cellStyle name="Normal 25 9 3 9" xfId="54169" xr:uid="{00000000-0005-0000-0000-000063620000}"/>
    <cellStyle name="Normal 25 9 4" xfId="54170" xr:uid="{00000000-0005-0000-0000-000064620000}"/>
    <cellStyle name="Normal 25 9 4 2" xfId="54171" xr:uid="{00000000-0005-0000-0000-000065620000}"/>
    <cellStyle name="Normal 25 9 4 2 2" xfId="54172" xr:uid="{00000000-0005-0000-0000-000066620000}"/>
    <cellStyle name="Normal 25 9 4 2 2 2" xfId="54173" xr:uid="{00000000-0005-0000-0000-000067620000}"/>
    <cellStyle name="Normal 25 9 4 2 3" xfId="54174" xr:uid="{00000000-0005-0000-0000-000068620000}"/>
    <cellStyle name="Normal 25 9 4 2 3 2" xfId="54175" xr:uid="{00000000-0005-0000-0000-000069620000}"/>
    <cellStyle name="Normal 25 9 4 2 4" xfId="54176" xr:uid="{00000000-0005-0000-0000-00006A620000}"/>
    <cellStyle name="Normal 25 9 4 2 5" xfId="54177" xr:uid="{00000000-0005-0000-0000-00006B620000}"/>
    <cellStyle name="Normal 25 9 4 2 6" xfId="54178" xr:uid="{00000000-0005-0000-0000-00006C620000}"/>
    <cellStyle name="Normal 25 9 4 2 7" xfId="54179" xr:uid="{00000000-0005-0000-0000-00006D620000}"/>
    <cellStyle name="Normal 25 9 4 3" xfId="54180" xr:uid="{00000000-0005-0000-0000-00006E620000}"/>
    <cellStyle name="Normal 25 9 4 3 2" xfId="54181" xr:uid="{00000000-0005-0000-0000-00006F620000}"/>
    <cellStyle name="Normal 25 9 4 3 2 2" xfId="54182" xr:uid="{00000000-0005-0000-0000-000070620000}"/>
    <cellStyle name="Normal 25 9 4 3 3" xfId="54183" xr:uid="{00000000-0005-0000-0000-000071620000}"/>
    <cellStyle name="Normal 25 9 4 3 4" xfId="54184" xr:uid="{00000000-0005-0000-0000-000072620000}"/>
    <cellStyle name="Normal 25 9 4 3 5" xfId="54185" xr:uid="{00000000-0005-0000-0000-000073620000}"/>
    <cellStyle name="Normal 25 9 4 4" xfId="54186" xr:uid="{00000000-0005-0000-0000-000074620000}"/>
    <cellStyle name="Normal 25 9 4 4 2" xfId="54187" xr:uid="{00000000-0005-0000-0000-000075620000}"/>
    <cellStyle name="Normal 25 9 4 5" xfId="54188" xr:uid="{00000000-0005-0000-0000-000076620000}"/>
    <cellStyle name="Normal 25 9 4 5 2" xfId="54189" xr:uid="{00000000-0005-0000-0000-000077620000}"/>
    <cellStyle name="Normal 25 9 4 6" xfId="54190" xr:uid="{00000000-0005-0000-0000-000078620000}"/>
    <cellStyle name="Normal 25 9 4 7" xfId="54191" xr:uid="{00000000-0005-0000-0000-000079620000}"/>
    <cellStyle name="Normal 25 9 4 8" xfId="54192" xr:uid="{00000000-0005-0000-0000-00007A620000}"/>
    <cellStyle name="Normal 25 9 4 9" xfId="54193" xr:uid="{00000000-0005-0000-0000-00007B620000}"/>
    <cellStyle name="Normal 25 9 5" xfId="54194" xr:uid="{00000000-0005-0000-0000-00007C620000}"/>
    <cellStyle name="Normal 25 9 5 2" xfId="54195" xr:uid="{00000000-0005-0000-0000-00007D620000}"/>
    <cellStyle name="Normal 25 9 5 2 2" xfId="54196" xr:uid="{00000000-0005-0000-0000-00007E620000}"/>
    <cellStyle name="Normal 25 9 5 2 2 2" xfId="54197" xr:uid="{00000000-0005-0000-0000-00007F620000}"/>
    <cellStyle name="Normal 25 9 5 2 3" xfId="54198" xr:uid="{00000000-0005-0000-0000-000080620000}"/>
    <cellStyle name="Normal 25 9 5 2 3 2" xfId="54199" xr:uid="{00000000-0005-0000-0000-000081620000}"/>
    <cellStyle name="Normal 25 9 5 2 4" xfId="54200" xr:uid="{00000000-0005-0000-0000-000082620000}"/>
    <cellStyle name="Normal 25 9 5 2 5" xfId="54201" xr:uid="{00000000-0005-0000-0000-000083620000}"/>
    <cellStyle name="Normal 25 9 5 2 6" xfId="54202" xr:uid="{00000000-0005-0000-0000-000084620000}"/>
    <cellStyle name="Normal 25 9 5 2 7" xfId="54203" xr:uid="{00000000-0005-0000-0000-000085620000}"/>
    <cellStyle name="Normal 25 9 5 3" xfId="54204" xr:uid="{00000000-0005-0000-0000-000086620000}"/>
    <cellStyle name="Normal 25 9 5 3 2" xfId="54205" xr:uid="{00000000-0005-0000-0000-000087620000}"/>
    <cellStyle name="Normal 25 9 5 3 2 2" xfId="54206" xr:uid="{00000000-0005-0000-0000-000088620000}"/>
    <cellStyle name="Normal 25 9 5 3 3" xfId="54207" xr:uid="{00000000-0005-0000-0000-000089620000}"/>
    <cellStyle name="Normal 25 9 5 3 4" xfId="54208" xr:uid="{00000000-0005-0000-0000-00008A620000}"/>
    <cellStyle name="Normal 25 9 5 3 5" xfId="54209" xr:uid="{00000000-0005-0000-0000-00008B620000}"/>
    <cellStyle name="Normal 25 9 5 4" xfId="54210" xr:uid="{00000000-0005-0000-0000-00008C620000}"/>
    <cellStyle name="Normal 25 9 5 4 2" xfId="54211" xr:uid="{00000000-0005-0000-0000-00008D620000}"/>
    <cellStyle name="Normal 25 9 5 5" xfId="54212" xr:uid="{00000000-0005-0000-0000-00008E620000}"/>
    <cellStyle name="Normal 25 9 5 5 2" xfId="54213" xr:uid="{00000000-0005-0000-0000-00008F620000}"/>
    <cellStyle name="Normal 25 9 5 6" xfId="54214" xr:uid="{00000000-0005-0000-0000-000090620000}"/>
    <cellStyle name="Normal 25 9 5 7" xfId="54215" xr:uid="{00000000-0005-0000-0000-000091620000}"/>
    <cellStyle name="Normal 25 9 5 8" xfId="54216" xr:uid="{00000000-0005-0000-0000-000092620000}"/>
    <cellStyle name="Normal 25 9 5 9" xfId="54217" xr:uid="{00000000-0005-0000-0000-000093620000}"/>
    <cellStyle name="Normal 25 9 6" xfId="54218" xr:uid="{00000000-0005-0000-0000-000094620000}"/>
    <cellStyle name="Normal 25 9 6 2" xfId="54219" xr:uid="{00000000-0005-0000-0000-000095620000}"/>
    <cellStyle name="Normal 25 9 6 2 2" xfId="54220" xr:uid="{00000000-0005-0000-0000-000096620000}"/>
    <cellStyle name="Normal 25 9 6 2 2 2" xfId="54221" xr:uid="{00000000-0005-0000-0000-000097620000}"/>
    <cellStyle name="Normal 25 9 6 2 3" xfId="54222" xr:uid="{00000000-0005-0000-0000-000098620000}"/>
    <cellStyle name="Normal 25 9 6 2 3 2" xfId="54223" xr:uid="{00000000-0005-0000-0000-000099620000}"/>
    <cellStyle name="Normal 25 9 6 2 4" xfId="54224" xr:uid="{00000000-0005-0000-0000-00009A620000}"/>
    <cellStyle name="Normal 25 9 6 2 5" xfId="54225" xr:uid="{00000000-0005-0000-0000-00009B620000}"/>
    <cellStyle name="Normal 25 9 6 2 6" xfId="54226" xr:uid="{00000000-0005-0000-0000-00009C620000}"/>
    <cellStyle name="Normal 25 9 6 2 7" xfId="54227" xr:uid="{00000000-0005-0000-0000-00009D620000}"/>
    <cellStyle name="Normal 25 9 6 3" xfId="54228" xr:uid="{00000000-0005-0000-0000-00009E620000}"/>
    <cellStyle name="Normal 25 9 6 3 2" xfId="54229" xr:uid="{00000000-0005-0000-0000-00009F620000}"/>
    <cellStyle name="Normal 25 9 6 3 2 2" xfId="54230" xr:uid="{00000000-0005-0000-0000-0000A0620000}"/>
    <cellStyle name="Normal 25 9 6 3 3" xfId="54231" xr:uid="{00000000-0005-0000-0000-0000A1620000}"/>
    <cellStyle name="Normal 25 9 6 3 4" xfId="54232" xr:uid="{00000000-0005-0000-0000-0000A2620000}"/>
    <cellStyle name="Normal 25 9 6 3 5" xfId="54233" xr:uid="{00000000-0005-0000-0000-0000A3620000}"/>
    <cellStyle name="Normal 25 9 6 4" xfId="54234" xr:uid="{00000000-0005-0000-0000-0000A4620000}"/>
    <cellStyle name="Normal 25 9 6 4 2" xfId="54235" xr:uid="{00000000-0005-0000-0000-0000A5620000}"/>
    <cellStyle name="Normal 25 9 6 5" xfId="54236" xr:uid="{00000000-0005-0000-0000-0000A6620000}"/>
    <cellStyle name="Normal 25 9 6 5 2" xfId="54237" xr:uid="{00000000-0005-0000-0000-0000A7620000}"/>
    <cellStyle name="Normal 25 9 6 6" xfId="54238" xr:uid="{00000000-0005-0000-0000-0000A8620000}"/>
    <cellStyle name="Normal 25 9 6 7" xfId="54239" xr:uid="{00000000-0005-0000-0000-0000A9620000}"/>
    <cellStyle name="Normal 25 9 6 8" xfId="54240" xr:uid="{00000000-0005-0000-0000-0000AA620000}"/>
    <cellStyle name="Normal 25 9 6 9" xfId="54241" xr:uid="{00000000-0005-0000-0000-0000AB620000}"/>
    <cellStyle name="Normal 25 9 7" xfId="54242" xr:uid="{00000000-0005-0000-0000-0000AC620000}"/>
    <cellStyle name="Normal 25 9 7 2" xfId="54243" xr:uid="{00000000-0005-0000-0000-0000AD620000}"/>
    <cellStyle name="Normal 25 9 7 2 2" xfId="54244" xr:uid="{00000000-0005-0000-0000-0000AE620000}"/>
    <cellStyle name="Normal 25 9 7 2 2 2" xfId="54245" xr:uid="{00000000-0005-0000-0000-0000AF620000}"/>
    <cellStyle name="Normal 25 9 7 2 3" xfId="54246" xr:uid="{00000000-0005-0000-0000-0000B0620000}"/>
    <cellStyle name="Normal 25 9 7 2 4" xfId="54247" xr:uid="{00000000-0005-0000-0000-0000B1620000}"/>
    <cellStyle name="Normal 25 9 7 2 5" xfId="54248" xr:uid="{00000000-0005-0000-0000-0000B2620000}"/>
    <cellStyle name="Normal 25 9 7 3" xfId="54249" xr:uid="{00000000-0005-0000-0000-0000B3620000}"/>
    <cellStyle name="Normal 25 9 7 3 2" xfId="54250" xr:uid="{00000000-0005-0000-0000-0000B4620000}"/>
    <cellStyle name="Normal 25 9 7 4" xfId="54251" xr:uid="{00000000-0005-0000-0000-0000B5620000}"/>
    <cellStyle name="Normal 25 9 7 4 2" xfId="54252" xr:uid="{00000000-0005-0000-0000-0000B6620000}"/>
    <cellStyle name="Normal 25 9 7 5" xfId="54253" xr:uid="{00000000-0005-0000-0000-0000B7620000}"/>
    <cellStyle name="Normal 25 9 7 6" xfId="54254" xr:uid="{00000000-0005-0000-0000-0000B8620000}"/>
    <cellStyle name="Normal 25 9 7 7" xfId="54255" xr:uid="{00000000-0005-0000-0000-0000B9620000}"/>
    <cellStyle name="Normal 25 9 7 8" xfId="54256" xr:uid="{00000000-0005-0000-0000-0000BA620000}"/>
    <cellStyle name="Normal 25 9 8" xfId="54257" xr:uid="{00000000-0005-0000-0000-0000BB620000}"/>
    <cellStyle name="Normal 25 9 8 2" xfId="54258" xr:uid="{00000000-0005-0000-0000-0000BC620000}"/>
    <cellStyle name="Normal 25 9 8 2 2" xfId="54259" xr:uid="{00000000-0005-0000-0000-0000BD620000}"/>
    <cellStyle name="Normal 25 9 8 3" xfId="54260" xr:uid="{00000000-0005-0000-0000-0000BE620000}"/>
    <cellStyle name="Normal 25 9 8 3 2" xfId="54261" xr:uid="{00000000-0005-0000-0000-0000BF620000}"/>
    <cellStyle name="Normal 25 9 8 4" xfId="54262" xr:uid="{00000000-0005-0000-0000-0000C0620000}"/>
    <cellStyle name="Normal 25 9 8 5" xfId="54263" xr:uid="{00000000-0005-0000-0000-0000C1620000}"/>
    <cellStyle name="Normal 25 9 8 6" xfId="54264" xr:uid="{00000000-0005-0000-0000-0000C2620000}"/>
    <cellStyle name="Normal 25 9 8 7" xfId="54265" xr:uid="{00000000-0005-0000-0000-0000C3620000}"/>
    <cellStyle name="Normal 25 9 9" xfId="54266" xr:uid="{00000000-0005-0000-0000-0000C4620000}"/>
    <cellStyle name="Normal 25 9 9 2" xfId="54267" xr:uid="{00000000-0005-0000-0000-0000C5620000}"/>
    <cellStyle name="Normal 25 9 9 2 2" xfId="54268" xr:uid="{00000000-0005-0000-0000-0000C6620000}"/>
    <cellStyle name="Normal 25 9 9 3" xfId="54269" xr:uid="{00000000-0005-0000-0000-0000C7620000}"/>
    <cellStyle name="Normal 25 9 9 4" xfId="54270" xr:uid="{00000000-0005-0000-0000-0000C8620000}"/>
    <cellStyle name="Normal 25 9 9 5" xfId="54271" xr:uid="{00000000-0005-0000-0000-0000C9620000}"/>
    <cellStyle name="Normal 26" xfId="15342" xr:uid="{00000000-0005-0000-0000-0000CA620000}"/>
    <cellStyle name="Normal 26 10" xfId="15343" xr:uid="{00000000-0005-0000-0000-0000CB620000}"/>
    <cellStyle name="Normal 26 2" xfId="15344" xr:uid="{00000000-0005-0000-0000-0000CC620000}"/>
    <cellStyle name="Normal 26 2 2" xfId="15345" xr:uid="{00000000-0005-0000-0000-0000CD620000}"/>
    <cellStyle name="Normal 26 2 2 2" xfId="15346" xr:uid="{00000000-0005-0000-0000-0000CE620000}"/>
    <cellStyle name="Normal 26 2 2 2 2" xfId="15347" xr:uid="{00000000-0005-0000-0000-0000CF620000}"/>
    <cellStyle name="Normal 26 2 2 2 3" xfId="15348" xr:uid="{00000000-0005-0000-0000-0000D0620000}"/>
    <cellStyle name="Normal 26 2 2 3" xfId="15349" xr:uid="{00000000-0005-0000-0000-0000D1620000}"/>
    <cellStyle name="Normal 26 2 2 4" xfId="15350" xr:uid="{00000000-0005-0000-0000-0000D2620000}"/>
    <cellStyle name="Normal 26 2 3" xfId="15351" xr:uid="{00000000-0005-0000-0000-0000D3620000}"/>
    <cellStyle name="Normal 26 2 3 2" xfId="15352" xr:uid="{00000000-0005-0000-0000-0000D4620000}"/>
    <cellStyle name="Normal 26 2 3 3" xfId="15353" xr:uid="{00000000-0005-0000-0000-0000D5620000}"/>
    <cellStyle name="Normal 26 2 4" xfId="15354" xr:uid="{00000000-0005-0000-0000-0000D6620000}"/>
    <cellStyle name="Normal 26 2 5" xfId="15355" xr:uid="{00000000-0005-0000-0000-0000D7620000}"/>
    <cellStyle name="Normal 26 3" xfId="15356" xr:uid="{00000000-0005-0000-0000-0000D8620000}"/>
    <cellStyle name="Normal 26 3 2" xfId="15357" xr:uid="{00000000-0005-0000-0000-0000D9620000}"/>
    <cellStyle name="Normal 26 3 2 2" xfId="15358" xr:uid="{00000000-0005-0000-0000-0000DA620000}"/>
    <cellStyle name="Normal 26 3 2 3" xfId="15359" xr:uid="{00000000-0005-0000-0000-0000DB620000}"/>
    <cellStyle name="Normal 26 3 3" xfId="15360" xr:uid="{00000000-0005-0000-0000-0000DC620000}"/>
    <cellStyle name="Normal 26 3 4" xfId="15361" xr:uid="{00000000-0005-0000-0000-0000DD620000}"/>
    <cellStyle name="Normal 26 4" xfId="15362" xr:uid="{00000000-0005-0000-0000-0000DE620000}"/>
    <cellStyle name="Normal 26 4 2" xfId="15363" xr:uid="{00000000-0005-0000-0000-0000DF620000}"/>
    <cellStyle name="Normal 26 4 2 2" xfId="15364" xr:uid="{00000000-0005-0000-0000-0000E0620000}"/>
    <cellStyle name="Normal 26 4 2 3" xfId="15365" xr:uid="{00000000-0005-0000-0000-0000E1620000}"/>
    <cellStyle name="Normal 26 4 3" xfId="15366" xr:uid="{00000000-0005-0000-0000-0000E2620000}"/>
    <cellStyle name="Normal 26 4 4" xfId="15367" xr:uid="{00000000-0005-0000-0000-0000E3620000}"/>
    <cellStyle name="Normal 26 5" xfId="15368" xr:uid="{00000000-0005-0000-0000-0000E4620000}"/>
    <cellStyle name="Normal 26 5 2" xfId="15369" xr:uid="{00000000-0005-0000-0000-0000E5620000}"/>
    <cellStyle name="Normal 26 5 2 2" xfId="54272" xr:uid="{00000000-0005-0000-0000-0000E6620000}"/>
    <cellStyle name="Normal 26 5 3" xfId="15370" xr:uid="{00000000-0005-0000-0000-0000E7620000}"/>
    <cellStyle name="Normal 26 6" xfId="15371" xr:uid="{00000000-0005-0000-0000-0000E8620000}"/>
    <cellStyle name="Normal 26 6 2" xfId="15372" xr:uid="{00000000-0005-0000-0000-0000E9620000}"/>
    <cellStyle name="Normal 26 6 3" xfId="15373" xr:uid="{00000000-0005-0000-0000-0000EA620000}"/>
    <cellStyle name="Normal 26 7" xfId="15374" xr:uid="{00000000-0005-0000-0000-0000EB620000}"/>
    <cellStyle name="Normal 26 7 2" xfId="15375" xr:uid="{00000000-0005-0000-0000-0000EC620000}"/>
    <cellStyle name="Normal 26 7 3" xfId="15376" xr:uid="{00000000-0005-0000-0000-0000ED620000}"/>
    <cellStyle name="Normal 26 8" xfId="15377" xr:uid="{00000000-0005-0000-0000-0000EE620000}"/>
    <cellStyle name="Normal 26 9" xfId="15378" xr:uid="{00000000-0005-0000-0000-0000EF620000}"/>
    <cellStyle name="Normal 27" xfId="15379" xr:uid="{00000000-0005-0000-0000-0000F0620000}"/>
    <cellStyle name="Normal 27 10" xfId="15380" xr:uid="{00000000-0005-0000-0000-0000F1620000}"/>
    <cellStyle name="Normal 27 2" xfId="15381" xr:uid="{00000000-0005-0000-0000-0000F2620000}"/>
    <cellStyle name="Normal 27 2 2" xfId="15382" xr:uid="{00000000-0005-0000-0000-0000F3620000}"/>
    <cellStyle name="Normal 27 2 2 2" xfId="15383" xr:uid="{00000000-0005-0000-0000-0000F4620000}"/>
    <cellStyle name="Normal 27 2 2 2 2" xfId="15384" xr:uid="{00000000-0005-0000-0000-0000F5620000}"/>
    <cellStyle name="Normal 27 2 2 2 3" xfId="15385" xr:uid="{00000000-0005-0000-0000-0000F6620000}"/>
    <cellStyle name="Normal 27 2 2 3" xfId="15386" xr:uid="{00000000-0005-0000-0000-0000F7620000}"/>
    <cellStyle name="Normal 27 2 2 4" xfId="15387" xr:uid="{00000000-0005-0000-0000-0000F8620000}"/>
    <cellStyle name="Normal 27 2 3" xfId="15388" xr:uid="{00000000-0005-0000-0000-0000F9620000}"/>
    <cellStyle name="Normal 27 2 3 2" xfId="15389" xr:uid="{00000000-0005-0000-0000-0000FA620000}"/>
    <cellStyle name="Normal 27 2 3 3" xfId="15390" xr:uid="{00000000-0005-0000-0000-0000FB620000}"/>
    <cellStyle name="Normal 27 2 4" xfId="15391" xr:uid="{00000000-0005-0000-0000-0000FC620000}"/>
    <cellStyle name="Normal 27 2 5" xfId="15392" xr:uid="{00000000-0005-0000-0000-0000FD620000}"/>
    <cellStyle name="Normal 27 3" xfId="15393" xr:uid="{00000000-0005-0000-0000-0000FE620000}"/>
    <cellStyle name="Normal 27 3 2" xfId="15394" xr:uid="{00000000-0005-0000-0000-0000FF620000}"/>
    <cellStyle name="Normal 27 3 2 2" xfId="15395" xr:uid="{00000000-0005-0000-0000-000000630000}"/>
    <cellStyle name="Normal 27 3 2 3" xfId="15396" xr:uid="{00000000-0005-0000-0000-000001630000}"/>
    <cellStyle name="Normal 27 3 3" xfId="15397" xr:uid="{00000000-0005-0000-0000-000002630000}"/>
    <cellStyle name="Normal 27 3 4" xfId="15398" xr:uid="{00000000-0005-0000-0000-000003630000}"/>
    <cellStyle name="Normal 27 4" xfId="15399" xr:uid="{00000000-0005-0000-0000-000004630000}"/>
    <cellStyle name="Normal 27 4 2" xfId="15400" xr:uid="{00000000-0005-0000-0000-000005630000}"/>
    <cellStyle name="Normal 27 4 2 2" xfId="15401" xr:uid="{00000000-0005-0000-0000-000006630000}"/>
    <cellStyle name="Normal 27 4 2 3" xfId="15402" xr:uid="{00000000-0005-0000-0000-000007630000}"/>
    <cellStyle name="Normal 27 4 3" xfId="15403" xr:uid="{00000000-0005-0000-0000-000008630000}"/>
    <cellStyle name="Normal 27 4 4" xfId="15404" xr:uid="{00000000-0005-0000-0000-000009630000}"/>
    <cellStyle name="Normal 27 5" xfId="15405" xr:uid="{00000000-0005-0000-0000-00000A630000}"/>
    <cellStyle name="Normal 27 5 2" xfId="15406" xr:uid="{00000000-0005-0000-0000-00000B630000}"/>
    <cellStyle name="Normal 27 5 2 2" xfId="54273" xr:uid="{00000000-0005-0000-0000-00000C630000}"/>
    <cellStyle name="Normal 27 5 3" xfId="15407" xr:uid="{00000000-0005-0000-0000-00000D630000}"/>
    <cellStyle name="Normal 27 6" xfId="15408" xr:uid="{00000000-0005-0000-0000-00000E630000}"/>
    <cellStyle name="Normal 27 6 2" xfId="15409" xr:uid="{00000000-0005-0000-0000-00000F630000}"/>
    <cellStyle name="Normal 27 6 3" xfId="15410" xr:uid="{00000000-0005-0000-0000-000010630000}"/>
    <cellStyle name="Normal 27 7" xfId="15411" xr:uid="{00000000-0005-0000-0000-000011630000}"/>
    <cellStyle name="Normal 27 7 2" xfId="15412" xr:uid="{00000000-0005-0000-0000-000012630000}"/>
    <cellStyle name="Normal 27 7 3" xfId="15413" xr:uid="{00000000-0005-0000-0000-000013630000}"/>
    <cellStyle name="Normal 27 8" xfId="15414" xr:uid="{00000000-0005-0000-0000-000014630000}"/>
    <cellStyle name="Normal 27 9" xfId="15415" xr:uid="{00000000-0005-0000-0000-000015630000}"/>
    <cellStyle name="Normal 28" xfId="15416" xr:uid="{00000000-0005-0000-0000-000016630000}"/>
    <cellStyle name="Normal 28 2" xfId="15417" xr:uid="{00000000-0005-0000-0000-000017630000}"/>
    <cellStyle name="Normal 28 2 2" xfId="15418" xr:uid="{00000000-0005-0000-0000-000018630000}"/>
    <cellStyle name="Normal 28 2 2 2" xfId="15419" xr:uid="{00000000-0005-0000-0000-000019630000}"/>
    <cellStyle name="Normal 28 2 2 2 2" xfId="15420" xr:uid="{00000000-0005-0000-0000-00001A630000}"/>
    <cellStyle name="Normal 28 2 2 2 3" xfId="15421" xr:uid="{00000000-0005-0000-0000-00001B630000}"/>
    <cellStyle name="Normal 28 2 2 3" xfId="15422" xr:uid="{00000000-0005-0000-0000-00001C630000}"/>
    <cellStyle name="Normal 28 2 2 4" xfId="15423" xr:uid="{00000000-0005-0000-0000-00001D630000}"/>
    <cellStyle name="Normal 28 2 3" xfId="15424" xr:uid="{00000000-0005-0000-0000-00001E630000}"/>
    <cellStyle name="Normal 28 2 3 2" xfId="15425" xr:uid="{00000000-0005-0000-0000-00001F630000}"/>
    <cellStyle name="Normal 28 2 3 3" xfId="15426" xr:uid="{00000000-0005-0000-0000-000020630000}"/>
    <cellStyle name="Normal 28 2 4" xfId="15427" xr:uid="{00000000-0005-0000-0000-000021630000}"/>
    <cellStyle name="Normal 28 2 5" xfId="15428" xr:uid="{00000000-0005-0000-0000-000022630000}"/>
    <cellStyle name="Normal 28 3" xfId="15429" xr:uid="{00000000-0005-0000-0000-000023630000}"/>
    <cellStyle name="Normal 28 3 2" xfId="15430" xr:uid="{00000000-0005-0000-0000-000024630000}"/>
    <cellStyle name="Normal 28 3 2 2" xfId="15431" xr:uid="{00000000-0005-0000-0000-000025630000}"/>
    <cellStyle name="Normal 28 3 2 3" xfId="15432" xr:uid="{00000000-0005-0000-0000-000026630000}"/>
    <cellStyle name="Normal 28 3 3" xfId="15433" xr:uid="{00000000-0005-0000-0000-000027630000}"/>
    <cellStyle name="Normal 28 3 4" xfId="15434" xr:uid="{00000000-0005-0000-0000-000028630000}"/>
    <cellStyle name="Normal 28 4" xfId="15435" xr:uid="{00000000-0005-0000-0000-000029630000}"/>
    <cellStyle name="Normal 28 4 2" xfId="15436" xr:uid="{00000000-0005-0000-0000-00002A630000}"/>
    <cellStyle name="Normal 28 4 2 2" xfId="15437" xr:uid="{00000000-0005-0000-0000-00002B630000}"/>
    <cellStyle name="Normal 28 4 2 3" xfId="15438" xr:uid="{00000000-0005-0000-0000-00002C630000}"/>
    <cellStyle name="Normal 28 4 3" xfId="15439" xr:uid="{00000000-0005-0000-0000-00002D630000}"/>
    <cellStyle name="Normal 28 4 4" xfId="15440" xr:uid="{00000000-0005-0000-0000-00002E630000}"/>
    <cellStyle name="Normal 28 5" xfId="15441" xr:uid="{00000000-0005-0000-0000-00002F630000}"/>
    <cellStyle name="Normal 28 5 2" xfId="15442" xr:uid="{00000000-0005-0000-0000-000030630000}"/>
    <cellStyle name="Normal 28 5 3" xfId="15443" xr:uid="{00000000-0005-0000-0000-000031630000}"/>
    <cellStyle name="Normal 28 6" xfId="15444" xr:uid="{00000000-0005-0000-0000-000032630000}"/>
    <cellStyle name="Normal 28 6 2" xfId="15445" xr:uid="{00000000-0005-0000-0000-000033630000}"/>
    <cellStyle name="Normal 28 6 3" xfId="15446" xr:uid="{00000000-0005-0000-0000-000034630000}"/>
    <cellStyle name="Normal 28 7" xfId="15447" xr:uid="{00000000-0005-0000-0000-000035630000}"/>
    <cellStyle name="Normal 28 8" xfId="15448" xr:uid="{00000000-0005-0000-0000-000036630000}"/>
    <cellStyle name="Normal 28 9" xfId="15449" xr:uid="{00000000-0005-0000-0000-000037630000}"/>
    <cellStyle name="Normal 29" xfId="15450" xr:uid="{00000000-0005-0000-0000-000038630000}"/>
    <cellStyle name="Normal 29 2" xfId="15451" xr:uid="{00000000-0005-0000-0000-000039630000}"/>
    <cellStyle name="Normal 29 2 2" xfId="15452" xr:uid="{00000000-0005-0000-0000-00003A630000}"/>
    <cellStyle name="Normal 29 2 2 2" xfId="15453" xr:uid="{00000000-0005-0000-0000-00003B630000}"/>
    <cellStyle name="Normal 29 2 2 2 2" xfId="15454" xr:uid="{00000000-0005-0000-0000-00003C630000}"/>
    <cellStyle name="Normal 29 2 2 2 3" xfId="15455" xr:uid="{00000000-0005-0000-0000-00003D630000}"/>
    <cellStyle name="Normal 29 2 2 3" xfId="15456" xr:uid="{00000000-0005-0000-0000-00003E630000}"/>
    <cellStyle name="Normal 29 2 2 4" xfId="15457" xr:uid="{00000000-0005-0000-0000-00003F630000}"/>
    <cellStyle name="Normal 29 2 3" xfId="15458" xr:uid="{00000000-0005-0000-0000-000040630000}"/>
    <cellStyle name="Normal 29 2 3 2" xfId="15459" xr:uid="{00000000-0005-0000-0000-000041630000}"/>
    <cellStyle name="Normal 29 2 3 3" xfId="15460" xr:uid="{00000000-0005-0000-0000-000042630000}"/>
    <cellStyle name="Normal 29 2 4" xfId="15461" xr:uid="{00000000-0005-0000-0000-000043630000}"/>
    <cellStyle name="Normal 29 2 5" xfId="15462" xr:uid="{00000000-0005-0000-0000-000044630000}"/>
    <cellStyle name="Normal 29 3" xfId="15463" xr:uid="{00000000-0005-0000-0000-000045630000}"/>
    <cellStyle name="Normal 29 3 2" xfId="15464" xr:uid="{00000000-0005-0000-0000-000046630000}"/>
    <cellStyle name="Normal 29 3 2 2" xfId="15465" xr:uid="{00000000-0005-0000-0000-000047630000}"/>
    <cellStyle name="Normal 29 3 2 3" xfId="15466" xr:uid="{00000000-0005-0000-0000-000048630000}"/>
    <cellStyle name="Normal 29 3 3" xfId="15467" xr:uid="{00000000-0005-0000-0000-000049630000}"/>
    <cellStyle name="Normal 29 3 4" xfId="15468" xr:uid="{00000000-0005-0000-0000-00004A630000}"/>
    <cellStyle name="Normal 29 4" xfId="15469" xr:uid="{00000000-0005-0000-0000-00004B630000}"/>
    <cellStyle name="Normal 29 4 2" xfId="15470" xr:uid="{00000000-0005-0000-0000-00004C630000}"/>
    <cellStyle name="Normal 29 4 2 2" xfId="15471" xr:uid="{00000000-0005-0000-0000-00004D630000}"/>
    <cellStyle name="Normal 29 4 2 3" xfId="15472" xr:uid="{00000000-0005-0000-0000-00004E630000}"/>
    <cellStyle name="Normal 29 4 3" xfId="15473" xr:uid="{00000000-0005-0000-0000-00004F630000}"/>
    <cellStyle name="Normal 29 4 4" xfId="15474" xr:uid="{00000000-0005-0000-0000-000050630000}"/>
    <cellStyle name="Normal 29 5" xfId="15475" xr:uid="{00000000-0005-0000-0000-000051630000}"/>
    <cellStyle name="Normal 29 5 2" xfId="15476" xr:uid="{00000000-0005-0000-0000-000052630000}"/>
    <cellStyle name="Normal 29 5 3" xfId="15477" xr:uid="{00000000-0005-0000-0000-000053630000}"/>
    <cellStyle name="Normal 29 6" xfId="15478" xr:uid="{00000000-0005-0000-0000-000054630000}"/>
    <cellStyle name="Normal 29 6 2" xfId="15479" xr:uid="{00000000-0005-0000-0000-000055630000}"/>
    <cellStyle name="Normal 29 6 3" xfId="15480" xr:uid="{00000000-0005-0000-0000-000056630000}"/>
    <cellStyle name="Normal 29 7" xfId="15481" xr:uid="{00000000-0005-0000-0000-000057630000}"/>
    <cellStyle name="Normal 29 8" xfId="15482" xr:uid="{00000000-0005-0000-0000-000058630000}"/>
    <cellStyle name="Normal 29 9" xfId="15483" xr:uid="{00000000-0005-0000-0000-000059630000}"/>
    <cellStyle name="Normal 3" xfId="103" xr:uid="{00000000-0005-0000-0000-00005A630000}"/>
    <cellStyle name="Normal 3 10" xfId="15484" xr:uid="{00000000-0005-0000-0000-00005B630000}"/>
    <cellStyle name="Normal 3 10 2" xfId="15485" xr:uid="{00000000-0005-0000-0000-00005C630000}"/>
    <cellStyle name="Normal 3 10 3" xfId="15486" xr:uid="{00000000-0005-0000-0000-00005D630000}"/>
    <cellStyle name="Normal 3 11" xfId="15487" xr:uid="{00000000-0005-0000-0000-00005E630000}"/>
    <cellStyle name="Normal 3 12" xfId="15488" xr:uid="{00000000-0005-0000-0000-00005F630000}"/>
    <cellStyle name="Normal 3 13" xfId="15489" xr:uid="{00000000-0005-0000-0000-000060630000}"/>
    <cellStyle name="Normal 3 14" xfId="60564" xr:uid="{F7594DCF-5F2D-4DA6-8B0A-FD7438AC174B}"/>
    <cellStyle name="Normal 3 2" xfId="104" xr:uid="{00000000-0005-0000-0000-000061630000}"/>
    <cellStyle name="Normal 3 2 2" xfId="15490" xr:uid="{00000000-0005-0000-0000-000062630000}"/>
    <cellStyle name="Normal 3 2 2 2" xfId="15491" xr:uid="{00000000-0005-0000-0000-000063630000}"/>
    <cellStyle name="Normal 3 2 2 2 2" xfId="15492" xr:uid="{00000000-0005-0000-0000-000064630000}"/>
    <cellStyle name="Normal 3 2 2 2 3" xfId="15493" xr:uid="{00000000-0005-0000-0000-000065630000}"/>
    <cellStyle name="Normal 3 2 2 3" xfId="15494" xr:uid="{00000000-0005-0000-0000-000066630000}"/>
    <cellStyle name="Normal 3 2 2 4" xfId="15495" xr:uid="{00000000-0005-0000-0000-000067630000}"/>
    <cellStyle name="Normal 3 2 3" xfId="15496" xr:uid="{00000000-0005-0000-0000-000068630000}"/>
    <cellStyle name="Normal 3 2 3 2" xfId="15497" xr:uid="{00000000-0005-0000-0000-000069630000}"/>
    <cellStyle name="Normal 3 2 3 2 2" xfId="15498" xr:uid="{00000000-0005-0000-0000-00006A630000}"/>
    <cellStyle name="Normal 3 2 3 2 3" xfId="15499" xr:uid="{00000000-0005-0000-0000-00006B630000}"/>
    <cellStyle name="Normal 3 2 3 3" xfId="15500" xr:uid="{00000000-0005-0000-0000-00006C630000}"/>
    <cellStyle name="Normal 3 2 3 4" xfId="15501" xr:uid="{00000000-0005-0000-0000-00006D630000}"/>
    <cellStyle name="Normal 3 2 4" xfId="15502" xr:uid="{00000000-0005-0000-0000-00006E630000}"/>
    <cellStyle name="Normal 3 2 4 2" xfId="15503" xr:uid="{00000000-0005-0000-0000-00006F630000}"/>
    <cellStyle name="Normal 3 2 4 3" xfId="15504" xr:uid="{00000000-0005-0000-0000-000070630000}"/>
    <cellStyle name="Normal 3 2 5" xfId="15505" xr:uid="{00000000-0005-0000-0000-000071630000}"/>
    <cellStyle name="Normal 3 2 6" xfId="15506" xr:uid="{00000000-0005-0000-0000-000072630000}"/>
    <cellStyle name="Normal 3 2 7" xfId="15507" xr:uid="{00000000-0005-0000-0000-000073630000}"/>
    <cellStyle name="Normal 3 3" xfId="15508" xr:uid="{00000000-0005-0000-0000-000074630000}"/>
    <cellStyle name="Normal 3 3 2" xfId="15509" xr:uid="{00000000-0005-0000-0000-000075630000}"/>
    <cellStyle name="Normal 3 3 2 2" xfId="15510" xr:uid="{00000000-0005-0000-0000-000076630000}"/>
    <cellStyle name="Normal 3 3 2 3" xfId="15511" xr:uid="{00000000-0005-0000-0000-000077630000}"/>
    <cellStyle name="Normal 3 3 3" xfId="15512" xr:uid="{00000000-0005-0000-0000-000078630000}"/>
    <cellStyle name="Normal 3 3 4" xfId="15513" xr:uid="{00000000-0005-0000-0000-000079630000}"/>
    <cellStyle name="Normal 3 4" xfId="15514" xr:uid="{00000000-0005-0000-0000-00007A630000}"/>
    <cellStyle name="Normal 3 4 2" xfId="15515" xr:uid="{00000000-0005-0000-0000-00007B630000}"/>
    <cellStyle name="Normal 3 4 2 2" xfId="15516" xr:uid="{00000000-0005-0000-0000-00007C630000}"/>
    <cellStyle name="Normal 3 4 2 3" xfId="15517" xr:uid="{00000000-0005-0000-0000-00007D630000}"/>
    <cellStyle name="Normal 3 4 3" xfId="15518" xr:uid="{00000000-0005-0000-0000-00007E630000}"/>
    <cellStyle name="Normal 3 4 4" xfId="15519" xr:uid="{00000000-0005-0000-0000-00007F630000}"/>
    <cellStyle name="Normal 3 5" xfId="15520" xr:uid="{00000000-0005-0000-0000-000080630000}"/>
    <cellStyle name="Normal 3 5 2" xfId="15521" xr:uid="{00000000-0005-0000-0000-000081630000}"/>
    <cellStyle name="Normal 3 5 2 2" xfId="15522" xr:uid="{00000000-0005-0000-0000-000082630000}"/>
    <cellStyle name="Normal 3 5 2 3" xfId="15523" xr:uid="{00000000-0005-0000-0000-000083630000}"/>
    <cellStyle name="Normal 3 5 3" xfId="15524" xr:uid="{00000000-0005-0000-0000-000084630000}"/>
    <cellStyle name="Normal 3 5 4" xfId="15525" xr:uid="{00000000-0005-0000-0000-000085630000}"/>
    <cellStyle name="Normal 3 6" xfId="15526" xr:uid="{00000000-0005-0000-0000-000086630000}"/>
    <cellStyle name="Normal 3 6 2" xfId="15527" xr:uid="{00000000-0005-0000-0000-000087630000}"/>
    <cellStyle name="Normal 3 6 2 2" xfId="15528" xr:uid="{00000000-0005-0000-0000-000088630000}"/>
    <cellStyle name="Normal 3 6 2 3" xfId="15529" xr:uid="{00000000-0005-0000-0000-000089630000}"/>
    <cellStyle name="Normal 3 6 3" xfId="15530" xr:uid="{00000000-0005-0000-0000-00008A630000}"/>
    <cellStyle name="Normal 3 6 4" xfId="15531" xr:uid="{00000000-0005-0000-0000-00008B630000}"/>
    <cellStyle name="Normal 3 7" xfId="15532" xr:uid="{00000000-0005-0000-0000-00008C630000}"/>
    <cellStyle name="Normal 3 7 2" xfId="15533" xr:uid="{00000000-0005-0000-0000-00008D630000}"/>
    <cellStyle name="Normal 3 7 2 2" xfId="15534" xr:uid="{00000000-0005-0000-0000-00008E630000}"/>
    <cellStyle name="Normal 3 7 2 3" xfId="15535" xr:uid="{00000000-0005-0000-0000-00008F630000}"/>
    <cellStyle name="Normal 3 7 3" xfId="15536" xr:uid="{00000000-0005-0000-0000-000090630000}"/>
    <cellStyle name="Normal 3 7 4" xfId="15537" xr:uid="{00000000-0005-0000-0000-000091630000}"/>
    <cellStyle name="Normal 3 8" xfId="15538" xr:uid="{00000000-0005-0000-0000-000092630000}"/>
    <cellStyle name="Normal 3 8 2" xfId="15539" xr:uid="{00000000-0005-0000-0000-000093630000}"/>
    <cellStyle name="Normal 3 8 3" xfId="15540" xr:uid="{00000000-0005-0000-0000-000094630000}"/>
    <cellStyle name="Normal 3 9" xfId="15541" xr:uid="{00000000-0005-0000-0000-000095630000}"/>
    <cellStyle name="Normal 3 9 2" xfId="15542" xr:uid="{00000000-0005-0000-0000-000096630000}"/>
    <cellStyle name="Normal 3 9 3" xfId="15543" xr:uid="{00000000-0005-0000-0000-000097630000}"/>
    <cellStyle name="Normal 3_CM" xfId="15544" xr:uid="{00000000-0005-0000-0000-000098630000}"/>
    <cellStyle name="Normal 30" xfId="15545" xr:uid="{00000000-0005-0000-0000-000099630000}"/>
    <cellStyle name="Normal 30 2" xfId="15546" xr:uid="{00000000-0005-0000-0000-00009A630000}"/>
    <cellStyle name="Normal 30 2 2" xfId="15547" xr:uid="{00000000-0005-0000-0000-00009B630000}"/>
    <cellStyle name="Normal 30 2 2 2" xfId="15548" xr:uid="{00000000-0005-0000-0000-00009C630000}"/>
    <cellStyle name="Normal 30 2 2 2 2" xfId="15549" xr:uid="{00000000-0005-0000-0000-00009D630000}"/>
    <cellStyle name="Normal 30 2 2 2 3" xfId="15550" xr:uid="{00000000-0005-0000-0000-00009E630000}"/>
    <cellStyle name="Normal 30 2 2 3" xfId="15551" xr:uid="{00000000-0005-0000-0000-00009F630000}"/>
    <cellStyle name="Normal 30 2 2 4" xfId="15552" xr:uid="{00000000-0005-0000-0000-0000A0630000}"/>
    <cellStyle name="Normal 30 2 3" xfId="15553" xr:uid="{00000000-0005-0000-0000-0000A1630000}"/>
    <cellStyle name="Normal 30 2 3 2" xfId="15554" xr:uid="{00000000-0005-0000-0000-0000A2630000}"/>
    <cellStyle name="Normal 30 2 3 3" xfId="15555" xr:uid="{00000000-0005-0000-0000-0000A3630000}"/>
    <cellStyle name="Normal 30 2 4" xfId="15556" xr:uid="{00000000-0005-0000-0000-0000A4630000}"/>
    <cellStyle name="Normal 30 2 5" xfId="15557" xr:uid="{00000000-0005-0000-0000-0000A5630000}"/>
    <cellStyle name="Normal 30 3" xfId="15558" xr:uid="{00000000-0005-0000-0000-0000A6630000}"/>
    <cellStyle name="Normal 30 3 2" xfId="15559" xr:uid="{00000000-0005-0000-0000-0000A7630000}"/>
    <cellStyle name="Normal 30 3 2 2" xfId="15560" xr:uid="{00000000-0005-0000-0000-0000A8630000}"/>
    <cellStyle name="Normal 30 3 2 3" xfId="15561" xr:uid="{00000000-0005-0000-0000-0000A9630000}"/>
    <cellStyle name="Normal 30 3 3" xfId="15562" xr:uid="{00000000-0005-0000-0000-0000AA630000}"/>
    <cellStyle name="Normal 30 3 4" xfId="15563" xr:uid="{00000000-0005-0000-0000-0000AB630000}"/>
    <cellStyle name="Normal 30 4" xfId="15564" xr:uid="{00000000-0005-0000-0000-0000AC630000}"/>
    <cellStyle name="Normal 30 4 2" xfId="15565" xr:uid="{00000000-0005-0000-0000-0000AD630000}"/>
    <cellStyle name="Normal 30 4 2 2" xfId="15566" xr:uid="{00000000-0005-0000-0000-0000AE630000}"/>
    <cellStyle name="Normal 30 4 2 3" xfId="15567" xr:uid="{00000000-0005-0000-0000-0000AF630000}"/>
    <cellStyle name="Normal 30 4 3" xfId="15568" xr:uid="{00000000-0005-0000-0000-0000B0630000}"/>
    <cellStyle name="Normal 30 4 4" xfId="15569" xr:uid="{00000000-0005-0000-0000-0000B1630000}"/>
    <cellStyle name="Normal 30 5" xfId="15570" xr:uid="{00000000-0005-0000-0000-0000B2630000}"/>
    <cellStyle name="Normal 30 5 2" xfId="15571" xr:uid="{00000000-0005-0000-0000-0000B3630000}"/>
    <cellStyle name="Normal 30 5 3" xfId="15572" xr:uid="{00000000-0005-0000-0000-0000B4630000}"/>
    <cellStyle name="Normal 30 6" xfId="15573" xr:uid="{00000000-0005-0000-0000-0000B5630000}"/>
    <cellStyle name="Normal 30 6 2" xfId="15574" xr:uid="{00000000-0005-0000-0000-0000B6630000}"/>
    <cellStyle name="Normal 30 6 3" xfId="15575" xr:uid="{00000000-0005-0000-0000-0000B7630000}"/>
    <cellStyle name="Normal 30 7" xfId="15576" xr:uid="{00000000-0005-0000-0000-0000B8630000}"/>
    <cellStyle name="Normal 30 8" xfId="15577" xr:uid="{00000000-0005-0000-0000-0000B9630000}"/>
    <cellStyle name="Normal 30 9" xfId="15578" xr:uid="{00000000-0005-0000-0000-0000BA630000}"/>
    <cellStyle name="Normal 31" xfId="15579" xr:uid="{00000000-0005-0000-0000-0000BB630000}"/>
    <cellStyle name="Normal 31 2" xfId="15580" xr:uid="{00000000-0005-0000-0000-0000BC630000}"/>
    <cellStyle name="Normal 31 2 2" xfId="15581" xr:uid="{00000000-0005-0000-0000-0000BD630000}"/>
    <cellStyle name="Normal 31 2 2 2" xfId="15582" xr:uid="{00000000-0005-0000-0000-0000BE630000}"/>
    <cellStyle name="Normal 31 2 2 2 2" xfId="15583" xr:uid="{00000000-0005-0000-0000-0000BF630000}"/>
    <cellStyle name="Normal 31 2 2 2 3" xfId="15584" xr:uid="{00000000-0005-0000-0000-0000C0630000}"/>
    <cellStyle name="Normal 31 2 2 3" xfId="15585" xr:uid="{00000000-0005-0000-0000-0000C1630000}"/>
    <cellStyle name="Normal 31 2 2 4" xfId="15586" xr:uid="{00000000-0005-0000-0000-0000C2630000}"/>
    <cellStyle name="Normal 31 2 3" xfId="15587" xr:uid="{00000000-0005-0000-0000-0000C3630000}"/>
    <cellStyle name="Normal 31 2 3 2" xfId="15588" xr:uid="{00000000-0005-0000-0000-0000C4630000}"/>
    <cellStyle name="Normal 31 2 3 3" xfId="15589" xr:uid="{00000000-0005-0000-0000-0000C5630000}"/>
    <cellStyle name="Normal 31 2 4" xfId="15590" xr:uid="{00000000-0005-0000-0000-0000C6630000}"/>
    <cellStyle name="Normal 31 2 5" xfId="15591" xr:uid="{00000000-0005-0000-0000-0000C7630000}"/>
    <cellStyle name="Normal 31 3" xfId="15592" xr:uid="{00000000-0005-0000-0000-0000C8630000}"/>
    <cellStyle name="Normal 31 3 2" xfId="15593" xr:uid="{00000000-0005-0000-0000-0000C9630000}"/>
    <cellStyle name="Normal 31 3 2 2" xfId="15594" xr:uid="{00000000-0005-0000-0000-0000CA630000}"/>
    <cellStyle name="Normal 31 3 2 3" xfId="15595" xr:uid="{00000000-0005-0000-0000-0000CB630000}"/>
    <cellStyle name="Normal 31 3 3" xfId="15596" xr:uid="{00000000-0005-0000-0000-0000CC630000}"/>
    <cellStyle name="Normal 31 3 4" xfId="15597" xr:uid="{00000000-0005-0000-0000-0000CD630000}"/>
    <cellStyle name="Normal 31 4" xfId="15598" xr:uid="{00000000-0005-0000-0000-0000CE630000}"/>
    <cellStyle name="Normal 31 4 2" xfId="15599" xr:uid="{00000000-0005-0000-0000-0000CF630000}"/>
    <cellStyle name="Normal 31 4 2 2" xfId="15600" xr:uid="{00000000-0005-0000-0000-0000D0630000}"/>
    <cellStyle name="Normal 31 4 2 3" xfId="15601" xr:uid="{00000000-0005-0000-0000-0000D1630000}"/>
    <cellStyle name="Normal 31 4 3" xfId="15602" xr:uid="{00000000-0005-0000-0000-0000D2630000}"/>
    <cellStyle name="Normal 31 4 4" xfId="15603" xr:uid="{00000000-0005-0000-0000-0000D3630000}"/>
    <cellStyle name="Normal 31 5" xfId="15604" xr:uid="{00000000-0005-0000-0000-0000D4630000}"/>
    <cellStyle name="Normal 31 5 2" xfId="15605" xr:uid="{00000000-0005-0000-0000-0000D5630000}"/>
    <cellStyle name="Normal 31 5 3" xfId="15606" xr:uid="{00000000-0005-0000-0000-0000D6630000}"/>
    <cellStyle name="Normal 31 6" xfId="15607" xr:uid="{00000000-0005-0000-0000-0000D7630000}"/>
    <cellStyle name="Normal 31 6 2" xfId="15608" xr:uid="{00000000-0005-0000-0000-0000D8630000}"/>
    <cellStyle name="Normal 31 6 3" xfId="15609" xr:uid="{00000000-0005-0000-0000-0000D9630000}"/>
    <cellStyle name="Normal 31 7" xfId="15610" xr:uid="{00000000-0005-0000-0000-0000DA630000}"/>
    <cellStyle name="Normal 31 8" xfId="15611" xr:uid="{00000000-0005-0000-0000-0000DB630000}"/>
    <cellStyle name="Normal 31 9" xfId="15612" xr:uid="{00000000-0005-0000-0000-0000DC630000}"/>
    <cellStyle name="Normal 32" xfId="15613" xr:uid="{00000000-0005-0000-0000-0000DD630000}"/>
    <cellStyle name="Normal 32 2" xfId="15614" xr:uid="{00000000-0005-0000-0000-0000DE630000}"/>
    <cellStyle name="Normal 32 2 2" xfId="15615" xr:uid="{00000000-0005-0000-0000-0000DF630000}"/>
    <cellStyle name="Normal 32 2 2 2" xfId="15616" xr:uid="{00000000-0005-0000-0000-0000E0630000}"/>
    <cellStyle name="Normal 32 2 2 2 2" xfId="15617" xr:uid="{00000000-0005-0000-0000-0000E1630000}"/>
    <cellStyle name="Normal 32 2 2 2 3" xfId="15618" xr:uid="{00000000-0005-0000-0000-0000E2630000}"/>
    <cellStyle name="Normal 32 2 2 3" xfId="15619" xr:uid="{00000000-0005-0000-0000-0000E3630000}"/>
    <cellStyle name="Normal 32 2 2 4" xfId="15620" xr:uid="{00000000-0005-0000-0000-0000E4630000}"/>
    <cellStyle name="Normal 32 2 3" xfId="15621" xr:uid="{00000000-0005-0000-0000-0000E5630000}"/>
    <cellStyle name="Normal 32 2 3 2" xfId="15622" xr:uid="{00000000-0005-0000-0000-0000E6630000}"/>
    <cellStyle name="Normal 32 2 3 3" xfId="15623" xr:uid="{00000000-0005-0000-0000-0000E7630000}"/>
    <cellStyle name="Normal 32 2 4" xfId="15624" xr:uid="{00000000-0005-0000-0000-0000E8630000}"/>
    <cellStyle name="Normal 32 2 5" xfId="15625" xr:uid="{00000000-0005-0000-0000-0000E9630000}"/>
    <cellStyle name="Normal 32 3" xfId="15626" xr:uid="{00000000-0005-0000-0000-0000EA630000}"/>
    <cellStyle name="Normal 32 3 2" xfId="15627" xr:uid="{00000000-0005-0000-0000-0000EB630000}"/>
    <cellStyle name="Normal 32 3 2 2" xfId="15628" xr:uid="{00000000-0005-0000-0000-0000EC630000}"/>
    <cellStyle name="Normal 32 3 2 3" xfId="15629" xr:uid="{00000000-0005-0000-0000-0000ED630000}"/>
    <cellStyle name="Normal 32 3 3" xfId="15630" xr:uid="{00000000-0005-0000-0000-0000EE630000}"/>
    <cellStyle name="Normal 32 3 4" xfId="15631" xr:uid="{00000000-0005-0000-0000-0000EF630000}"/>
    <cellStyle name="Normal 32 4" xfId="15632" xr:uid="{00000000-0005-0000-0000-0000F0630000}"/>
    <cellStyle name="Normal 32 4 2" xfId="15633" xr:uid="{00000000-0005-0000-0000-0000F1630000}"/>
    <cellStyle name="Normal 32 4 2 2" xfId="15634" xr:uid="{00000000-0005-0000-0000-0000F2630000}"/>
    <cellStyle name="Normal 32 4 2 3" xfId="15635" xr:uid="{00000000-0005-0000-0000-0000F3630000}"/>
    <cellStyle name="Normal 32 4 3" xfId="15636" xr:uid="{00000000-0005-0000-0000-0000F4630000}"/>
    <cellStyle name="Normal 32 4 4" xfId="15637" xr:uid="{00000000-0005-0000-0000-0000F5630000}"/>
    <cellStyle name="Normal 32 5" xfId="15638" xr:uid="{00000000-0005-0000-0000-0000F6630000}"/>
    <cellStyle name="Normal 32 5 2" xfId="15639" xr:uid="{00000000-0005-0000-0000-0000F7630000}"/>
    <cellStyle name="Normal 32 5 3" xfId="15640" xr:uid="{00000000-0005-0000-0000-0000F8630000}"/>
    <cellStyle name="Normal 32 6" xfId="15641" xr:uid="{00000000-0005-0000-0000-0000F9630000}"/>
    <cellStyle name="Normal 32 6 2" xfId="15642" xr:uid="{00000000-0005-0000-0000-0000FA630000}"/>
    <cellStyle name="Normal 32 6 3" xfId="15643" xr:uid="{00000000-0005-0000-0000-0000FB630000}"/>
    <cellStyle name="Normal 32 7" xfId="15644" xr:uid="{00000000-0005-0000-0000-0000FC630000}"/>
    <cellStyle name="Normal 32 8" xfId="15645" xr:uid="{00000000-0005-0000-0000-0000FD630000}"/>
    <cellStyle name="Normal 32 9" xfId="15646" xr:uid="{00000000-0005-0000-0000-0000FE630000}"/>
    <cellStyle name="Normal 33" xfId="15647" xr:uid="{00000000-0005-0000-0000-0000FF630000}"/>
    <cellStyle name="Normal 33 2" xfId="15648" xr:uid="{00000000-0005-0000-0000-000000640000}"/>
    <cellStyle name="Normal 33 2 2" xfId="15649" xr:uid="{00000000-0005-0000-0000-000001640000}"/>
    <cellStyle name="Normal 33 2 2 2" xfId="15650" xr:uid="{00000000-0005-0000-0000-000002640000}"/>
    <cellStyle name="Normal 33 2 2 2 2" xfId="15651" xr:uid="{00000000-0005-0000-0000-000003640000}"/>
    <cellStyle name="Normal 33 2 2 2 3" xfId="15652" xr:uid="{00000000-0005-0000-0000-000004640000}"/>
    <cellStyle name="Normal 33 2 2 3" xfId="15653" xr:uid="{00000000-0005-0000-0000-000005640000}"/>
    <cellStyle name="Normal 33 2 2 4" xfId="15654" xr:uid="{00000000-0005-0000-0000-000006640000}"/>
    <cellStyle name="Normal 33 2 3" xfId="15655" xr:uid="{00000000-0005-0000-0000-000007640000}"/>
    <cellStyle name="Normal 33 2 3 2" xfId="15656" xr:uid="{00000000-0005-0000-0000-000008640000}"/>
    <cellStyle name="Normal 33 2 3 3" xfId="15657" xr:uid="{00000000-0005-0000-0000-000009640000}"/>
    <cellStyle name="Normal 33 2 4" xfId="15658" xr:uid="{00000000-0005-0000-0000-00000A640000}"/>
    <cellStyle name="Normal 33 2 5" xfId="15659" xr:uid="{00000000-0005-0000-0000-00000B640000}"/>
    <cellStyle name="Normal 33 3" xfId="15660" xr:uid="{00000000-0005-0000-0000-00000C640000}"/>
    <cellStyle name="Normal 33 3 2" xfId="15661" xr:uid="{00000000-0005-0000-0000-00000D640000}"/>
    <cellStyle name="Normal 33 3 2 2" xfId="15662" xr:uid="{00000000-0005-0000-0000-00000E640000}"/>
    <cellStyle name="Normal 33 3 2 3" xfId="15663" xr:uid="{00000000-0005-0000-0000-00000F640000}"/>
    <cellStyle name="Normal 33 3 3" xfId="15664" xr:uid="{00000000-0005-0000-0000-000010640000}"/>
    <cellStyle name="Normal 33 3 4" xfId="15665" xr:uid="{00000000-0005-0000-0000-000011640000}"/>
    <cellStyle name="Normal 33 4" xfId="15666" xr:uid="{00000000-0005-0000-0000-000012640000}"/>
    <cellStyle name="Normal 33 4 2" xfId="15667" xr:uid="{00000000-0005-0000-0000-000013640000}"/>
    <cellStyle name="Normal 33 4 2 2" xfId="15668" xr:uid="{00000000-0005-0000-0000-000014640000}"/>
    <cellStyle name="Normal 33 4 2 3" xfId="15669" xr:uid="{00000000-0005-0000-0000-000015640000}"/>
    <cellStyle name="Normal 33 4 3" xfId="15670" xr:uid="{00000000-0005-0000-0000-000016640000}"/>
    <cellStyle name="Normal 33 4 4" xfId="15671" xr:uid="{00000000-0005-0000-0000-000017640000}"/>
    <cellStyle name="Normal 33 5" xfId="15672" xr:uid="{00000000-0005-0000-0000-000018640000}"/>
    <cellStyle name="Normal 33 5 2" xfId="15673" xr:uid="{00000000-0005-0000-0000-000019640000}"/>
    <cellStyle name="Normal 33 5 3" xfId="15674" xr:uid="{00000000-0005-0000-0000-00001A640000}"/>
    <cellStyle name="Normal 33 6" xfId="15675" xr:uid="{00000000-0005-0000-0000-00001B640000}"/>
    <cellStyle name="Normal 33 6 2" xfId="15676" xr:uid="{00000000-0005-0000-0000-00001C640000}"/>
    <cellStyle name="Normal 33 6 3" xfId="15677" xr:uid="{00000000-0005-0000-0000-00001D640000}"/>
    <cellStyle name="Normal 33 7" xfId="15678" xr:uid="{00000000-0005-0000-0000-00001E640000}"/>
    <cellStyle name="Normal 33 8" xfId="15679" xr:uid="{00000000-0005-0000-0000-00001F640000}"/>
    <cellStyle name="Normal 33 9" xfId="15680" xr:uid="{00000000-0005-0000-0000-000020640000}"/>
    <cellStyle name="Normal 34" xfId="15681" xr:uid="{00000000-0005-0000-0000-000021640000}"/>
    <cellStyle name="Normal 34 2" xfId="15682" xr:uid="{00000000-0005-0000-0000-000022640000}"/>
    <cellStyle name="Normal 34 2 2" xfId="15683" xr:uid="{00000000-0005-0000-0000-000023640000}"/>
    <cellStyle name="Normal 34 2 2 2" xfId="15684" xr:uid="{00000000-0005-0000-0000-000024640000}"/>
    <cellStyle name="Normal 34 2 2 2 2" xfId="15685" xr:uid="{00000000-0005-0000-0000-000025640000}"/>
    <cellStyle name="Normal 34 2 2 2 3" xfId="15686" xr:uid="{00000000-0005-0000-0000-000026640000}"/>
    <cellStyle name="Normal 34 2 2 3" xfId="15687" xr:uid="{00000000-0005-0000-0000-000027640000}"/>
    <cellStyle name="Normal 34 2 2 4" xfId="15688" xr:uid="{00000000-0005-0000-0000-000028640000}"/>
    <cellStyle name="Normal 34 2 3" xfId="15689" xr:uid="{00000000-0005-0000-0000-000029640000}"/>
    <cellStyle name="Normal 34 2 3 2" xfId="15690" xr:uid="{00000000-0005-0000-0000-00002A640000}"/>
    <cellStyle name="Normal 34 2 3 3" xfId="15691" xr:uid="{00000000-0005-0000-0000-00002B640000}"/>
    <cellStyle name="Normal 34 2 4" xfId="15692" xr:uid="{00000000-0005-0000-0000-00002C640000}"/>
    <cellStyle name="Normal 34 2 5" xfId="15693" xr:uid="{00000000-0005-0000-0000-00002D640000}"/>
    <cellStyle name="Normal 34 3" xfId="15694" xr:uid="{00000000-0005-0000-0000-00002E640000}"/>
    <cellStyle name="Normal 34 3 2" xfId="15695" xr:uid="{00000000-0005-0000-0000-00002F640000}"/>
    <cellStyle name="Normal 34 3 2 2" xfId="15696" xr:uid="{00000000-0005-0000-0000-000030640000}"/>
    <cellStyle name="Normal 34 3 2 3" xfId="15697" xr:uid="{00000000-0005-0000-0000-000031640000}"/>
    <cellStyle name="Normal 34 3 3" xfId="15698" xr:uid="{00000000-0005-0000-0000-000032640000}"/>
    <cellStyle name="Normal 34 3 4" xfId="15699" xr:uid="{00000000-0005-0000-0000-000033640000}"/>
    <cellStyle name="Normal 34 4" xfId="15700" xr:uid="{00000000-0005-0000-0000-000034640000}"/>
    <cellStyle name="Normal 34 4 2" xfId="15701" xr:uid="{00000000-0005-0000-0000-000035640000}"/>
    <cellStyle name="Normal 34 4 2 2" xfId="15702" xr:uid="{00000000-0005-0000-0000-000036640000}"/>
    <cellStyle name="Normal 34 4 2 3" xfId="15703" xr:uid="{00000000-0005-0000-0000-000037640000}"/>
    <cellStyle name="Normal 34 4 3" xfId="15704" xr:uid="{00000000-0005-0000-0000-000038640000}"/>
    <cellStyle name="Normal 34 4 4" xfId="15705" xr:uid="{00000000-0005-0000-0000-000039640000}"/>
    <cellStyle name="Normal 34 5" xfId="15706" xr:uid="{00000000-0005-0000-0000-00003A640000}"/>
    <cellStyle name="Normal 34 5 2" xfId="15707" xr:uid="{00000000-0005-0000-0000-00003B640000}"/>
    <cellStyle name="Normal 34 5 3" xfId="15708" xr:uid="{00000000-0005-0000-0000-00003C640000}"/>
    <cellStyle name="Normal 34 6" xfId="15709" xr:uid="{00000000-0005-0000-0000-00003D640000}"/>
    <cellStyle name="Normal 34 6 2" xfId="15710" xr:uid="{00000000-0005-0000-0000-00003E640000}"/>
    <cellStyle name="Normal 34 6 3" xfId="15711" xr:uid="{00000000-0005-0000-0000-00003F640000}"/>
    <cellStyle name="Normal 34 7" xfId="15712" xr:uid="{00000000-0005-0000-0000-000040640000}"/>
    <cellStyle name="Normal 34 8" xfId="15713" xr:uid="{00000000-0005-0000-0000-000041640000}"/>
    <cellStyle name="Normal 34 9" xfId="15714" xr:uid="{00000000-0005-0000-0000-000042640000}"/>
    <cellStyle name="Normal 35" xfId="15715" xr:uid="{00000000-0005-0000-0000-000043640000}"/>
    <cellStyle name="Normal 35 2" xfId="15716" xr:uid="{00000000-0005-0000-0000-000044640000}"/>
    <cellStyle name="Normal 35 2 2" xfId="15717" xr:uid="{00000000-0005-0000-0000-000045640000}"/>
    <cellStyle name="Normal 35 2 2 2" xfId="15718" xr:uid="{00000000-0005-0000-0000-000046640000}"/>
    <cellStyle name="Normal 35 2 2 2 2" xfId="15719" xr:uid="{00000000-0005-0000-0000-000047640000}"/>
    <cellStyle name="Normal 35 2 2 2 3" xfId="15720" xr:uid="{00000000-0005-0000-0000-000048640000}"/>
    <cellStyle name="Normal 35 2 2 3" xfId="15721" xr:uid="{00000000-0005-0000-0000-000049640000}"/>
    <cellStyle name="Normal 35 2 2 4" xfId="15722" xr:uid="{00000000-0005-0000-0000-00004A640000}"/>
    <cellStyle name="Normal 35 2 3" xfId="15723" xr:uid="{00000000-0005-0000-0000-00004B640000}"/>
    <cellStyle name="Normal 35 2 3 2" xfId="15724" xr:uid="{00000000-0005-0000-0000-00004C640000}"/>
    <cellStyle name="Normal 35 2 3 3" xfId="15725" xr:uid="{00000000-0005-0000-0000-00004D640000}"/>
    <cellStyle name="Normal 35 2 4" xfId="15726" xr:uid="{00000000-0005-0000-0000-00004E640000}"/>
    <cellStyle name="Normal 35 2 5" xfId="15727" xr:uid="{00000000-0005-0000-0000-00004F640000}"/>
    <cellStyle name="Normal 35 3" xfId="15728" xr:uid="{00000000-0005-0000-0000-000050640000}"/>
    <cellStyle name="Normal 35 3 2" xfId="15729" xr:uid="{00000000-0005-0000-0000-000051640000}"/>
    <cellStyle name="Normal 35 3 2 2" xfId="15730" xr:uid="{00000000-0005-0000-0000-000052640000}"/>
    <cellStyle name="Normal 35 3 2 3" xfId="15731" xr:uid="{00000000-0005-0000-0000-000053640000}"/>
    <cellStyle name="Normal 35 3 3" xfId="15732" xr:uid="{00000000-0005-0000-0000-000054640000}"/>
    <cellStyle name="Normal 35 3 4" xfId="15733" xr:uid="{00000000-0005-0000-0000-000055640000}"/>
    <cellStyle name="Normal 35 4" xfId="15734" xr:uid="{00000000-0005-0000-0000-000056640000}"/>
    <cellStyle name="Normal 35 4 2" xfId="15735" xr:uid="{00000000-0005-0000-0000-000057640000}"/>
    <cellStyle name="Normal 35 4 2 2" xfId="15736" xr:uid="{00000000-0005-0000-0000-000058640000}"/>
    <cellStyle name="Normal 35 4 2 3" xfId="15737" xr:uid="{00000000-0005-0000-0000-000059640000}"/>
    <cellStyle name="Normal 35 4 3" xfId="15738" xr:uid="{00000000-0005-0000-0000-00005A640000}"/>
    <cellStyle name="Normal 35 4 4" xfId="15739" xr:uid="{00000000-0005-0000-0000-00005B640000}"/>
    <cellStyle name="Normal 35 5" xfId="15740" xr:uid="{00000000-0005-0000-0000-00005C640000}"/>
    <cellStyle name="Normal 35 5 2" xfId="15741" xr:uid="{00000000-0005-0000-0000-00005D640000}"/>
    <cellStyle name="Normal 35 5 3" xfId="15742" xr:uid="{00000000-0005-0000-0000-00005E640000}"/>
    <cellStyle name="Normal 35 6" xfId="15743" xr:uid="{00000000-0005-0000-0000-00005F640000}"/>
    <cellStyle name="Normal 35 6 2" xfId="15744" xr:uid="{00000000-0005-0000-0000-000060640000}"/>
    <cellStyle name="Normal 35 6 3" xfId="15745" xr:uid="{00000000-0005-0000-0000-000061640000}"/>
    <cellStyle name="Normal 35 7" xfId="15746" xr:uid="{00000000-0005-0000-0000-000062640000}"/>
    <cellStyle name="Normal 35 8" xfId="15747" xr:uid="{00000000-0005-0000-0000-000063640000}"/>
    <cellStyle name="Normal 35 9" xfId="15748" xr:uid="{00000000-0005-0000-0000-000064640000}"/>
    <cellStyle name="Normal 36" xfId="15749" xr:uid="{00000000-0005-0000-0000-000065640000}"/>
    <cellStyle name="Normal 36 2" xfId="15750" xr:uid="{00000000-0005-0000-0000-000066640000}"/>
    <cellStyle name="Normal 36 2 2" xfId="15751" xr:uid="{00000000-0005-0000-0000-000067640000}"/>
    <cellStyle name="Normal 36 2 2 2" xfId="15752" xr:uid="{00000000-0005-0000-0000-000068640000}"/>
    <cellStyle name="Normal 36 2 2 2 2" xfId="15753" xr:uid="{00000000-0005-0000-0000-000069640000}"/>
    <cellStyle name="Normal 36 2 2 2 3" xfId="15754" xr:uid="{00000000-0005-0000-0000-00006A640000}"/>
    <cellStyle name="Normal 36 2 2 3" xfId="15755" xr:uid="{00000000-0005-0000-0000-00006B640000}"/>
    <cellStyle name="Normal 36 2 2 4" xfId="15756" xr:uid="{00000000-0005-0000-0000-00006C640000}"/>
    <cellStyle name="Normal 36 2 3" xfId="15757" xr:uid="{00000000-0005-0000-0000-00006D640000}"/>
    <cellStyle name="Normal 36 2 3 2" xfId="15758" xr:uid="{00000000-0005-0000-0000-00006E640000}"/>
    <cellStyle name="Normal 36 2 3 3" xfId="15759" xr:uid="{00000000-0005-0000-0000-00006F640000}"/>
    <cellStyle name="Normal 36 2 4" xfId="15760" xr:uid="{00000000-0005-0000-0000-000070640000}"/>
    <cellStyle name="Normal 36 2 5" xfId="15761" xr:uid="{00000000-0005-0000-0000-000071640000}"/>
    <cellStyle name="Normal 36 3" xfId="15762" xr:uid="{00000000-0005-0000-0000-000072640000}"/>
    <cellStyle name="Normal 36 3 2" xfId="15763" xr:uid="{00000000-0005-0000-0000-000073640000}"/>
    <cellStyle name="Normal 36 3 2 2" xfId="15764" xr:uid="{00000000-0005-0000-0000-000074640000}"/>
    <cellStyle name="Normal 36 3 2 3" xfId="15765" xr:uid="{00000000-0005-0000-0000-000075640000}"/>
    <cellStyle name="Normal 36 3 3" xfId="15766" xr:uid="{00000000-0005-0000-0000-000076640000}"/>
    <cellStyle name="Normal 36 3 4" xfId="15767" xr:uid="{00000000-0005-0000-0000-000077640000}"/>
    <cellStyle name="Normal 36 4" xfId="15768" xr:uid="{00000000-0005-0000-0000-000078640000}"/>
    <cellStyle name="Normal 36 4 2" xfId="15769" xr:uid="{00000000-0005-0000-0000-000079640000}"/>
    <cellStyle name="Normal 36 4 2 2" xfId="15770" xr:uid="{00000000-0005-0000-0000-00007A640000}"/>
    <cellStyle name="Normal 36 4 2 3" xfId="15771" xr:uid="{00000000-0005-0000-0000-00007B640000}"/>
    <cellStyle name="Normal 36 4 3" xfId="15772" xr:uid="{00000000-0005-0000-0000-00007C640000}"/>
    <cellStyle name="Normal 36 4 4" xfId="15773" xr:uid="{00000000-0005-0000-0000-00007D640000}"/>
    <cellStyle name="Normal 36 5" xfId="15774" xr:uid="{00000000-0005-0000-0000-00007E640000}"/>
    <cellStyle name="Normal 36 5 2" xfId="15775" xr:uid="{00000000-0005-0000-0000-00007F640000}"/>
    <cellStyle name="Normal 36 5 3" xfId="15776" xr:uid="{00000000-0005-0000-0000-000080640000}"/>
    <cellStyle name="Normal 36 6" xfId="15777" xr:uid="{00000000-0005-0000-0000-000081640000}"/>
    <cellStyle name="Normal 36 6 2" xfId="15778" xr:uid="{00000000-0005-0000-0000-000082640000}"/>
    <cellStyle name="Normal 36 6 3" xfId="15779" xr:uid="{00000000-0005-0000-0000-000083640000}"/>
    <cellStyle name="Normal 36 7" xfId="15780" xr:uid="{00000000-0005-0000-0000-000084640000}"/>
    <cellStyle name="Normal 36 8" xfId="15781" xr:uid="{00000000-0005-0000-0000-000085640000}"/>
    <cellStyle name="Normal 36 9" xfId="15782" xr:uid="{00000000-0005-0000-0000-000086640000}"/>
    <cellStyle name="Normal 37" xfId="15783" xr:uid="{00000000-0005-0000-0000-000087640000}"/>
    <cellStyle name="Normal 37 2" xfId="15784" xr:uid="{00000000-0005-0000-0000-000088640000}"/>
    <cellStyle name="Normal 37 2 2" xfId="15785" xr:uid="{00000000-0005-0000-0000-000089640000}"/>
    <cellStyle name="Normal 37 2 2 2" xfId="15786" xr:uid="{00000000-0005-0000-0000-00008A640000}"/>
    <cellStyle name="Normal 37 2 2 2 2" xfId="15787" xr:uid="{00000000-0005-0000-0000-00008B640000}"/>
    <cellStyle name="Normal 37 2 2 2 3" xfId="15788" xr:uid="{00000000-0005-0000-0000-00008C640000}"/>
    <cellStyle name="Normal 37 2 2 3" xfId="15789" xr:uid="{00000000-0005-0000-0000-00008D640000}"/>
    <cellStyle name="Normal 37 2 2 4" xfId="15790" xr:uid="{00000000-0005-0000-0000-00008E640000}"/>
    <cellStyle name="Normal 37 2 3" xfId="15791" xr:uid="{00000000-0005-0000-0000-00008F640000}"/>
    <cellStyle name="Normal 37 2 3 2" xfId="15792" xr:uid="{00000000-0005-0000-0000-000090640000}"/>
    <cellStyle name="Normal 37 2 3 3" xfId="15793" xr:uid="{00000000-0005-0000-0000-000091640000}"/>
    <cellStyle name="Normal 37 2 4" xfId="15794" xr:uid="{00000000-0005-0000-0000-000092640000}"/>
    <cellStyle name="Normal 37 2 5" xfId="15795" xr:uid="{00000000-0005-0000-0000-000093640000}"/>
    <cellStyle name="Normal 37 3" xfId="15796" xr:uid="{00000000-0005-0000-0000-000094640000}"/>
    <cellStyle name="Normal 37 3 2" xfId="15797" xr:uid="{00000000-0005-0000-0000-000095640000}"/>
    <cellStyle name="Normal 37 3 2 2" xfId="15798" xr:uid="{00000000-0005-0000-0000-000096640000}"/>
    <cellStyle name="Normal 37 3 2 3" xfId="15799" xr:uid="{00000000-0005-0000-0000-000097640000}"/>
    <cellStyle name="Normal 37 3 3" xfId="15800" xr:uid="{00000000-0005-0000-0000-000098640000}"/>
    <cellStyle name="Normal 37 3 4" xfId="15801" xr:uid="{00000000-0005-0000-0000-000099640000}"/>
    <cellStyle name="Normal 37 4" xfId="15802" xr:uid="{00000000-0005-0000-0000-00009A640000}"/>
    <cellStyle name="Normal 37 4 2" xfId="15803" xr:uid="{00000000-0005-0000-0000-00009B640000}"/>
    <cellStyle name="Normal 37 4 2 2" xfId="15804" xr:uid="{00000000-0005-0000-0000-00009C640000}"/>
    <cellStyle name="Normal 37 4 2 3" xfId="15805" xr:uid="{00000000-0005-0000-0000-00009D640000}"/>
    <cellStyle name="Normal 37 4 3" xfId="15806" xr:uid="{00000000-0005-0000-0000-00009E640000}"/>
    <cellStyle name="Normal 37 4 4" xfId="15807" xr:uid="{00000000-0005-0000-0000-00009F640000}"/>
    <cellStyle name="Normal 37 5" xfId="15808" xr:uid="{00000000-0005-0000-0000-0000A0640000}"/>
    <cellStyle name="Normal 37 5 2" xfId="15809" xr:uid="{00000000-0005-0000-0000-0000A1640000}"/>
    <cellStyle name="Normal 37 5 3" xfId="15810" xr:uid="{00000000-0005-0000-0000-0000A2640000}"/>
    <cellStyle name="Normal 37 6" xfId="15811" xr:uid="{00000000-0005-0000-0000-0000A3640000}"/>
    <cellStyle name="Normal 37 6 2" xfId="15812" xr:uid="{00000000-0005-0000-0000-0000A4640000}"/>
    <cellStyle name="Normal 37 6 3" xfId="15813" xr:uid="{00000000-0005-0000-0000-0000A5640000}"/>
    <cellStyle name="Normal 37 7" xfId="15814" xr:uid="{00000000-0005-0000-0000-0000A6640000}"/>
    <cellStyle name="Normal 37 8" xfId="15815" xr:uid="{00000000-0005-0000-0000-0000A7640000}"/>
    <cellStyle name="Normal 37 9" xfId="15816" xr:uid="{00000000-0005-0000-0000-0000A8640000}"/>
    <cellStyle name="Normal 38" xfId="15817" xr:uid="{00000000-0005-0000-0000-0000A9640000}"/>
    <cellStyle name="Normal 38 2" xfId="15818" xr:uid="{00000000-0005-0000-0000-0000AA640000}"/>
    <cellStyle name="Normal 38 2 2" xfId="15819" xr:uid="{00000000-0005-0000-0000-0000AB640000}"/>
    <cellStyle name="Normal 38 2 2 2" xfId="15820" xr:uid="{00000000-0005-0000-0000-0000AC640000}"/>
    <cellStyle name="Normal 38 2 2 2 2" xfId="15821" xr:uid="{00000000-0005-0000-0000-0000AD640000}"/>
    <cellStyle name="Normal 38 2 2 2 3" xfId="15822" xr:uid="{00000000-0005-0000-0000-0000AE640000}"/>
    <cellStyle name="Normal 38 2 2 3" xfId="15823" xr:uid="{00000000-0005-0000-0000-0000AF640000}"/>
    <cellStyle name="Normal 38 2 2 4" xfId="15824" xr:uid="{00000000-0005-0000-0000-0000B0640000}"/>
    <cellStyle name="Normal 38 2 3" xfId="15825" xr:uid="{00000000-0005-0000-0000-0000B1640000}"/>
    <cellStyle name="Normal 38 2 3 2" xfId="15826" xr:uid="{00000000-0005-0000-0000-0000B2640000}"/>
    <cellStyle name="Normal 38 2 3 3" xfId="15827" xr:uid="{00000000-0005-0000-0000-0000B3640000}"/>
    <cellStyle name="Normal 38 2 4" xfId="15828" xr:uid="{00000000-0005-0000-0000-0000B4640000}"/>
    <cellStyle name="Normal 38 2 5" xfId="15829" xr:uid="{00000000-0005-0000-0000-0000B5640000}"/>
    <cellStyle name="Normal 38 3" xfId="15830" xr:uid="{00000000-0005-0000-0000-0000B6640000}"/>
    <cellStyle name="Normal 38 3 2" xfId="15831" xr:uid="{00000000-0005-0000-0000-0000B7640000}"/>
    <cellStyle name="Normal 38 3 2 2" xfId="15832" xr:uid="{00000000-0005-0000-0000-0000B8640000}"/>
    <cellStyle name="Normal 38 3 2 3" xfId="15833" xr:uid="{00000000-0005-0000-0000-0000B9640000}"/>
    <cellStyle name="Normal 38 3 3" xfId="15834" xr:uid="{00000000-0005-0000-0000-0000BA640000}"/>
    <cellStyle name="Normal 38 3 4" xfId="15835" xr:uid="{00000000-0005-0000-0000-0000BB640000}"/>
    <cellStyle name="Normal 38 4" xfId="15836" xr:uid="{00000000-0005-0000-0000-0000BC640000}"/>
    <cellStyle name="Normal 38 4 2" xfId="15837" xr:uid="{00000000-0005-0000-0000-0000BD640000}"/>
    <cellStyle name="Normal 38 4 2 2" xfId="15838" xr:uid="{00000000-0005-0000-0000-0000BE640000}"/>
    <cellStyle name="Normal 38 4 2 3" xfId="15839" xr:uid="{00000000-0005-0000-0000-0000BF640000}"/>
    <cellStyle name="Normal 38 4 3" xfId="15840" xr:uid="{00000000-0005-0000-0000-0000C0640000}"/>
    <cellStyle name="Normal 38 4 4" xfId="15841" xr:uid="{00000000-0005-0000-0000-0000C1640000}"/>
    <cellStyle name="Normal 38 5" xfId="15842" xr:uid="{00000000-0005-0000-0000-0000C2640000}"/>
    <cellStyle name="Normal 38 5 2" xfId="15843" xr:uid="{00000000-0005-0000-0000-0000C3640000}"/>
    <cellStyle name="Normal 38 5 3" xfId="15844" xr:uid="{00000000-0005-0000-0000-0000C4640000}"/>
    <cellStyle name="Normal 38 6" xfId="15845" xr:uid="{00000000-0005-0000-0000-0000C5640000}"/>
    <cellStyle name="Normal 38 6 2" xfId="15846" xr:uid="{00000000-0005-0000-0000-0000C6640000}"/>
    <cellStyle name="Normal 38 6 3" xfId="15847" xr:uid="{00000000-0005-0000-0000-0000C7640000}"/>
    <cellStyle name="Normal 38 7" xfId="15848" xr:uid="{00000000-0005-0000-0000-0000C8640000}"/>
    <cellStyle name="Normal 38 8" xfId="15849" xr:uid="{00000000-0005-0000-0000-0000C9640000}"/>
    <cellStyle name="Normal 38 9" xfId="15850" xr:uid="{00000000-0005-0000-0000-0000CA640000}"/>
    <cellStyle name="Normal 39" xfId="15851" xr:uid="{00000000-0005-0000-0000-0000CB640000}"/>
    <cellStyle name="Normal 39 2" xfId="15852" xr:uid="{00000000-0005-0000-0000-0000CC640000}"/>
    <cellStyle name="Normal 39 2 2" xfId="15853" xr:uid="{00000000-0005-0000-0000-0000CD640000}"/>
    <cellStyle name="Normal 39 2 2 2" xfId="15854" xr:uid="{00000000-0005-0000-0000-0000CE640000}"/>
    <cellStyle name="Normal 39 2 2 2 2" xfId="15855" xr:uid="{00000000-0005-0000-0000-0000CF640000}"/>
    <cellStyle name="Normal 39 2 2 2 3" xfId="15856" xr:uid="{00000000-0005-0000-0000-0000D0640000}"/>
    <cellStyle name="Normal 39 2 2 3" xfId="15857" xr:uid="{00000000-0005-0000-0000-0000D1640000}"/>
    <cellStyle name="Normal 39 2 2 4" xfId="15858" xr:uid="{00000000-0005-0000-0000-0000D2640000}"/>
    <cellStyle name="Normal 39 2 3" xfId="15859" xr:uid="{00000000-0005-0000-0000-0000D3640000}"/>
    <cellStyle name="Normal 39 2 3 2" xfId="15860" xr:uid="{00000000-0005-0000-0000-0000D4640000}"/>
    <cellStyle name="Normal 39 2 3 3" xfId="15861" xr:uid="{00000000-0005-0000-0000-0000D5640000}"/>
    <cellStyle name="Normal 39 2 4" xfId="15862" xr:uid="{00000000-0005-0000-0000-0000D6640000}"/>
    <cellStyle name="Normal 39 2 5" xfId="15863" xr:uid="{00000000-0005-0000-0000-0000D7640000}"/>
    <cellStyle name="Normal 39 3" xfId="15864" xr:uid="{00000000-0005-0000-0000-0000D8640000}"/>
    <cellStyle name="Normal 39 3 2" xfId="15865" xr:uid="{00000000-0005-0000-0000-0000D9640000}"/>
    <cellStyle name="Normal 39 3 2 2" xfId="15866" xr:uid="{00000000-0005-0000-0000-0000DA640000}"/>
    <cellStyle name="Normal 39 3 2 3" xfId="15867" xr:uid="{00000000-0005-0000-0000-0000DB640000}"/>
    <cellStyle name="Normal 39 3 3" xfId="15868" xr:uid="{00000000-0005-0000-0000-0000DC640000}"/>
    <cellStyle name="Normal 39 3 4" xfId="15869" xr:uid="{00000000-0005-0000-0000-0000DD640000}"/>
    <cellStyle name="Normal 39 4" xfId="15870" xr:uid="{00000000-0005-0000-0000-0000DE640000}"/>
    <cellStyle name="Normal 39 4 2" xfId="15871" xr:uid="{00000000-0005-0000-0000-0000DF640000}"/>
    <cellStyle name="Normal 39 4 2 2" xfId="15872" xr:uid="{00000000-0005-0000-0000-0000E0640000}"/>
    <cellStyle name="Normal 39 4 2 3" xfId="15873" xr:uid="{00000000-0005-0000-0000-0000E1640000}"/>
    <cellStyle name="Normal 39 4 3" xfId="15874" xr:uid="{00000000-0005-0000-0000-0000E2640000}"/>
    <cellStyle name="Normal 39 4 4" xfId="15875" xr:uid="{00000000-0005-0000-0000-0000E3640000}"/>
    <cellStyle name="Normal 39 5" xfId="15876" xr:uid="{00000000-0005-0000-0000-0000E4640000}"/>
    <cellStyle name="Normal 39 5 2" xfId="15877" xr:uid="{00000000-0005-0000-0000-0000E5640000}"/>
    <cellStyle name="Normal 39 5 3" xfId="15878" xr:uid="{00000000-0005-0000-0000-0000E6640000}"/>
    <cellStyle name="Normal 39 6" xfId="15879" xr:uid="{00000000-0005-0000-0000-0000E7640000}"/>
    <cellStyle name="Normal 39 6 2" xfId="15880" xr:uid="{00000000-0005-0000-0000-0000E8640000}"/>
    <cellStyle name="Normal 39 6 3" xfId="15881" xr:uid="{00000000-0005-0000-0000-0000E9640000}"/>
    <cellStyle name="Normal 39 7" xfId="15882" xr:uid="{00000000-0005-0000-0000-0000EA640000}"/>
    <cellStyle name="Normal 39 8" xfId="15883" xr:uid="{00000000-0005-0000-0000-0000EB640000}"/>
    <cellStyle name="Normal 39 9" xfId="15884" xr:uid="{00000000-0005-0000-0000-0000EC640000}"/>
    <cellStyle name="Normal 4" xfId="105" xr:uid="{00000000-0005-0000-0000-0000ED640000}"/>
    <cellStyle name="Normal 4 10" xfId="15886" xr:uid="{00000000-0005-0000-0000-0000EE640000}"/>
    <cellStyle name="Normal 4 11" xfId="15887" xr:uid="{00000000-0005-0000-0000-0000EF640000}"/>
    <cellStyle name="Normal 4 12" xfId="15888" xr:uid="{00000000-0005-0000-0000-0000F0640000}"/>
    <cellStyle name="Normal 4 13" xfId="15885" xr:uid="{00000000-0005-0000-0000-0000F1640000}"/>
    <cellStyle name="Normal 4 2" xfId="106" xr:uid="{00000000-0005-0000-0000-0000F2640000}"/>
    <cellStyle name="Normal 4 2 2" xfId="15890" xr:uid="{00000000-0005-0000-0000-0000F3640000}"/>
    <cellStyle name="Normal 4 2 2 2" xfId="15891" xr:uid="{00000000-0005-0000-0000-0000F4640000}"/>
    <cellStyle name="Normal 4 2 2 2 2" xfId="15892" xr:uid="{00000000-0005-0000-0000-0000F5640000}"/>
    <cellStyle name="Normal 4 2 2 2 3" xfId="15893" xr:uid="{00000000-0005-0000-0000-0000F6640000}"/>
    <cellStyle name="Normal 4 2 2 3" xfId="15894" xr:uid="{00000000-0005-0000-0000-0000F7640000}"/>
    <cellStyle name="Normal 4 2 2 4" xfId="15895" xr:uid="{00000000-0005-0000-0000-0000F8640000}"/>
    <cellStyle name="Normal 4 2 3" xfId="15896" xr:uid="{00000000-0005-0000-0000-0000F9640000}"/>
    <cellStyle name="Normal 4 2 3 2" xfId="15897" xr:uid="{00000000-0005-0000-0000-0000FA640000}"/>
    <cellStyle name="Normal 4 2 3 2 2" xfId="15898" xr:uid="{00000000-0005-0000-0000-0000FB640000}"/>
    <cellStyle name="Normal 4 2 3 2 3" xfId="15899" xr:uid="{00000000-0005-0000-0000-0000FC640000}"/>
    <cellStyle name="Normal 4 2 3 3" xfId="15900" xr:uid="{00000000-0005-0000-0000-0000FD640000}"/>
    <cellStyle name="Normal 4 2 3 4" xfId="15901" xr:uid="{00000000-0005-0000-0000-0000FE640000}"/>
    <cellStyle name="Normal 4 2 4" xfId="15902" xr:uid="{00000000-0005-0000-0000-0000FF640000}"/>
    <cellStyle name="Normal 4 2 4 2" xfId="15903" xr:uid="{00000000-0005-0000-0000-000000650000}"/>
    <cellStyle name="Normal 4 2 4 2 10" xfId="54274" xr:uid="{00000000-0005-0000-0000-000001650000}"/>
    <cellStyle name="Normal 4 2 4 2 10 2" xfId="54275" xr:uid="{00000000-0005-0000-0000-000002650000}"/>
    <cellStyle name="Normal 4 2 4 2 11" xfId="54276" xr:uid="{00000000-0005-0000-0000-000003650000}"/>
    <cellStyle name="Normal 4 2 4 2 11 2" xfId="54277" xr:uid="{00000000-0005-0000-0000-000004650000}"/>
    <cellStyle name="Normal 4 2 4 2 12" xfId="54278" xr:uid="{00000000-0005-0000-0000-000005650000}"/>
    <cellStyle name="Normal 4 2 4 2 13" xfId="54279" xr:uid="{00000000-0005-0000-0000-000006650000}"/>
    <cellStyle name="Normal 4 2 4 2 14" xfId="54280" xr:uid="{00000000-0005-0000-0000-000007650000}"/>
    <cellStyle name="Normal 4 2 4 2 15" xfId="54281" xr:uid="{00000000-0005-0000-0000-000008650000}"/>
    <cellStyle name="Normal 4 2 4 2 2" xfId="54282" xr:uid="{00000000-0005-0000-0000-000009650000}"/>
    <cellStyle name="Normal 4 2 4 2 3" xfId="54283" xr:uid="{00000000-0005-0000-0000-00000A650000}"/>
    <cellStyle name="Normal 4 2 4 2 3 10" xfId="54284" xr:uid="{00000000-0005-0000-0000-00000B650000}"/>
    <cellStyle name="Normal 4 2 4 2 3 11" xfId="54285" xr:uid="{00000000-0005-0000-0000-00000C650000}"/>
    <cellStyle name="Normal 4 2 4 2 3 2" xfId="54286" xr:uid="{00000000-0005-0000-0000-00000D650000}"/>
    <cellStyle name="Normal 4 2 4 2 3 2 2" xfId="54287" xr:uid="{00000000-0005-0000-0000-00000E650000}"/>
    <cellStyle name="Normal 4 2 4 2 3 2 2 2" xfId="54288" xr:uid="{00000000-0005-0000-0000-00000F650000}"/>
    <cellStyle name="Normal 4 2 4 2 3 2 2 2 2" xfId="54289" xr:uid="{00000000-0005-0000-0000-000010650000}"/>
    <cellStyle name="Normal 4 2 4 2 3 2 2 3" xfId="54290" xr:uid="{00000000-0005-0000-0000-000011650000}"/>
    <cellStyle name="Normal 4 2 4 2 3 2 2 3 2" xfId="54291" xr:uid="{00000000-0005-0000-0000-000012650000}"/>
    <cellStyle name="Normal 4 2 4 2 3 2 2 4" xfId="54292" xr:uid="{00000000-0005-0000-0000-000013650000}"/>
    <cellStyle name="Normal 4 2 4 2 3 2 2 5" xfId="54293" xr:uid="{00000000-0005-0000-0000-000014650000}"/>
    <cellStyle name="Normal 4 2 4 2 3 2 2 6" xfId="54294" xr:uid="{00000000-0005-0000-0000-000015650000}"/>
    <cellStyle name="Normal 4 2 4 2 3 2 2 7" xfId="54295" xr:uid="{00000000-0005-0000-0000-000016650000}"/>
    <cellStyle name="Normal 4 2 4 2 3 2 3" xfId="54296" xr:uid="{00000000-0005-0000-0000-000017650000}"/>
    <cellStyle name="Normal 4 2 4 2 3 2 3 2" xfId="54297" xr:uid="{00000000-0005-0000-0000-000018650000}"/>
    <cellStyle name="Normal 4 2 4 2 3 2 3 2 2" xfId="54298" xr:uid="{00000000-0005-0000-0000-000019650000}"/>
    <cellStyle name="Normal 4 2 4 2 3 2 3 3" xfId="54299" xr:uid="{00000000-0005-0000-0000-00001A650000}"/>
    <cellStyle name="Normal 4 2 4 2 3 2 3 4" xfId="54300" xr:uid="{00000000-0005-0000-0000-00001B650000}"/>
    <cellStyle name="Normal 4 2 4 2 3 2 3 5" xfId="54301" xr:uid="{00000000-0005-0000-0000-00001C650000}"/>
    <cellStyle name="Normal 4 2 4 2 3 2 4" xfId="54302" xr:uid="{00000000-0005-0000-0000-00001D650000}"/>
    <cellStyle name="Normal 4 2 4 2 3 2 4 2" xfId="54303" xr:uid="{00000000-0005-0000-0000-00001E650000}"/>
    <cellStyle name="Normal 4 2 4 2 3 2 5" xfId="54304" xr:uid="{00000000-0005-0000-0000-00001F650000}"/>
    <cellStyle name="Normal 4 2 4 2 3 2 5 2" xfId="54305" xr:uid="{00000000-0005-0000-0000-000020650000}"/>
    <cellStyle name="Normal 4 2 4 2 3 2 6" xfId="54306" xr:uid="{00000000-0005-0000-0000-000021650000}"/>
    <cellStyle name="Normal 4 2 4 2 3 2 7" xfId="54307" xr:uid="{00000000-0005-0000-0000-000022650000}"/>
    <cellStyle name="Normal 4 2 4 2 3 2 8" xfId="54308" xr:uid="{00000000-0005-0000-0000-000023650000}"/>
    <cellStyle name="Normal 4 2 4 2 3 2 9" xfId="54309" xr:uid="{00000000-0005-0000-0000-000024650000}"/>
    <cellStyle name="Normal 4 2 4 2 3 3" xfId="54310" xr:uid="{00000000-0005-0000-0000-000025650000}"/>
    <cellStyle name="Normal 4 2 4 2 3 3 2" xfId="54311" xr:uid="{00000000-0005-0000-0000-000026650000}"/>
    <cellStyle name="Normal 4 2 4 2 3 3 2 2" xfId="54312" xr:uid="{00000000-0005-0000-0000-000027650000}"/>
    <cellStyle name="Normal 4 2 4 2 3 3 2 2 2" xfId="54313" xr:uid="{00000000-0005-0000-0000-000028650000}"/>
    <cellStyle name="Normal 4 2 4 2 3 3 2 3" xfId="54314" xr:uid="{00000000-0005-0000-0000-000029650000}"/>
    <cellStyle name="Normal 4 2 4 2 3 3 2 4" xfId="54315" xr:uid="{00000000-0005-0000-0000-00002A650000}"/>
    <cellStyle name="Normal 4 2 4 2 3 3 2 5" xfId="54316" xr:uid="{00000000-0005-0000-0000-00002B650000}"/>
    <cellStyle name="Normal 4 2 4 2 3 3 3" xfId="54317" xr:uid="{00000000-0005-0000-0000-00002C650000}"/>
    <cellStyle name="Normal 4 2 4 2 3 3 3 2" xfId="54318" xr:uid="{00000000-0005-0000-0000-00002D650000}"/>
    <cellStyle name="Normal 4 2 4 2 3 3 4" xfId="54319" xr:uid="{00000000-0005-0000-0000-00002E650000}"/>
    <cellStyle name="Normal 4 2 4 2 3 3 4 2" xfId="54320" xr:uid="{00000000-0005-0000-0000-00002F650000}"/>
    <cellStyle name="Normal 4 2 4 2 3 3 5" xfId="54321" xr:uid="{00000000-0005-0000-0000-000030650000}"/>
    <cellStyle name="Normal 4 2 4 2 3 3 6" xfId="54322" xr:uid="{00000000-0005-0000-0000-000031650000}"/>
    <cellStyle name="Normal 4 2 4 2 3 3 7" xfId="54323" xr:uid="{00000000-0005-0000-0000-000032650000}"/>
    <cellStyle name="Normal 4 2 4 2 3 3 8" xfId="54324" xr:uid="{00000000-0005-0000-0000-000033650000}"/>
    <cellStyle name="Normal 4 2 4 2 3 4" xfId="54325" xr:uid="{00000000-0005-0000-0000-000034650000}"/>
    <cellStyle name="Normal 4 2 4 2 3 4 2" xfId="54326" xr:uid="{00000000-0005-0000-0000-000035650000}"/>
    <cellStyle name="Normal 4 2 4 2 3 4 2 2" xfId="54327" xr:uid="{00000000-0005-0000-0000-000036650000}"/>
    <cellStyle name="Normal 4 2 4 2 3 4 3" xfId="54328" xr:uid="{00000000-0005-0000-0000-000037650000}"/>
    <cellStyle name="Normal 4 2 4 2 3 4 3 2" xfId="54329" xr:uid="{00000000-0005-0000-0000-000038650000}"/>
    <cellStyle name="Normal 4 2 4 2 3 4 4" xfId="54330" xr:uid="{00000000-0005-0000-0000-000039650000}"/>
    <cellStyle name="Normal 4 2 4 2 3 4 5" xfId="54331" xr:uid="{00000000-0005-0000-0000-00003A650000}"/>
    <cellStyle name="Normal 4 2 4 2 3 4 6" xfId="54332" xr:uid="{00000000-0005-0000-0000-00003B650000}"/>
    <cellStyle name="Normal 4 2 4 2 3 4 7" xfId="54333" xr:uid="{00000000-0005-0000-0000-00003C650000}"/>
    <cellStyle name="Normal 4 2 4 2 3 5" xfId="54334" xr:uid="{00000000-0005-0000-0000-00003D650000}"/>
    <cellStyle name="Normal 4 2 4 2 3 5 2" xfId="54335" xr:uid="{00000000-0005-0000-0000-00003E650000}"/>
    <cellStyle name="Normal 4 2 4 2 3 5 2 2" xfId="54336" xr:uid="{00000000-0005-0000-0000-00003F650000}"/>
    <cellStyle name="Normal 4 2 4 2 3 5 3" xfId="54337" xr:uid="{00000000-0005-0000-0000-000040650000}"/>
    <cellStyle name="Normal 4 2 4 2 3 5 4" xfId="54338" xr:uid="{00000000-0005-0000-0000-000041650000}"/>
    <cellStyle name="Normal 4 2 4 2 3 5 5" xfId="54339" xr:uid="{00000000-0005-0000-0000-000042650000}"/>
    <cellStyle name="Normal 4 2 4 2 3 6" xfId="54340" xr:uid="{00000000-0005-0000-0000-000043650000}"/>
    <cellStyle name="Normal 4 2 4 2 3 6 2" xfId="54341" xr:uid="{00000000-0005-0000-0000-000044650000}"/>
    <cellStyle name="Normal 4 2 4 2 3 7" xfId="54342" xr:uid="{00000000-0005-0000-0000-000045650000}"/>
    <cellStyle name="Normal 4 2 4 2 3 7 2" xfId="54343" xr:uid="{00000000-0005-0000-0000-000046650000}"/>
    <cellStyle name="Normal 4 2 4 2 3 8" xfId="54344" xr:uid="{00000000-0005-0000-0000-000047650000}"/>
    <cellStyle name="Normal 4 2 4 2 3 9" xfId="54345" xr:uid="{00000000-0005-0000-0000-000048650000}"/>
    <cellStyle name="Normal 4 2 4 2 4" xfId="54346" xr:uid="{00000000-0005-0000-0000-000049650000}"/>
    <cellStyle name="Normal 4 2 4 2 4 2" xfId="54347" xr:uid="{00000000-0005-0000-0000-00004A650000}"/>
    <cellStyle name="Normal 4 2 4 2 4 2 2" xfId="54348" xr:uid="{00000000-0005-0000-0000-00004B650000}"/>
    <cellStyle name="Normal 4 2 4 2 4 2 2 2" xfId="54349" xr:uid="{00000000-0005-0000-0000-00004C650000}"/>
    <cellStyle name="Normal 4 2 4 2 4 2 3" xfId="54350" xr:uid="{00000000-0005-0000-0000-00004D650000}"/>
    <cellStyle name="Normal 4 2 4 2 4 2 3 2" xfId="54351" xr:uid="{00000000-0005-0000-0000-00004E650000}"/>
    <cellStyle name="Normal 4 2 4 2 4 2 4" xfId="54352" xr:uid="{00000000-0005-0000-0000-00004F650000}"/>
    <cellStyle name="Normal 4 2 4 2 4 2 5" xfId="54353" xr:uid="{00000000-0005-0000-0000-000050650000}"/>
    <cellStyle name="Normal 4 2 4 2 4 2 6" xfId="54354" xr:uid="{00000000-0005-0000-0000-000051650000}"/>
    <cellStyle name="Normal 4 2 4 2 4 2 7" xfId="54355" xr:uid="{00000000-0005-0000-0000-000052650000}"/>
    <cellStyle name="Normal 4 2 4 2 4 3" xfId="54356" xr:uid="{00000000-0005-0000-0000-000053650000}"/>
    <cellStyle name="Normal 4 2 4 2 4 3 2" xfId="54357" xr:uid="{00000000-0005-0000-0000-000054650000}"/>
    <cellStyle name="Normal 4 2 4 2 4 3 2 2" xfId="54358" xr:uid="{00000000-0005-0000-0000-000055650000}"/>
    <cellStyle name="Normal 4 2 4 2 4 3 3" xfId="54359" xr:uid="{00000000-0005-0000-0000-000056650000}"/>
    <cellStyle name="Normal 4 2 4 2 4 3 4" xfId="54360" xr:uid="{00000000-0005-0000-0000-000057650000}"/>
    <cellStyle name="Normal 4 2 4 2 4 3 5" xfId="54361" xr:uid="{00000000-0005-0000-0000-000058650000}"/>
    <cellStyle name="Normal 4 2 4 2 4 4" xfId="54362" xr:uid="{00000000-0005-0000-0000-000059650000}"/>
    <cellStyle name="Normal 4 2 4 2 4 4 2" xfId="54363" xr:uid="{00000000-0005-0000-0000-00005A650000}"/>
    <cellStyle name="Normal 4 2 4 2 4 5" xfId="54364" xr:uid="{00000000-0005-0000-0000-00005B650000}"/>
    <cellStyle name="Normal 4 2 4 2 4 5 2" xfId="54365" xr:uid="{00000000-0005-0000-0000-00005C650000}"/>
    <cellStyle name="Normal 4 2 4 2 4 6" xfId="54366" xr:uid="{00000000-0005-0000-0000-00005D650000}"/>
    <cellStyle name="Normal 4 2 4 2 4 7" xfId="54367" xr:uid="{00000000-0005-0000-0000-00005E650000}"/>
    <cellStyle name="Normal 4 2 4 2 4 8" xfId="54368" xr:uid="{00000000-0005-0000-0000-00005F650000}"/>
    <cellStyle name="Normal 4 2 4 2 4 9" xfId="54369" xr:uid="{00000000-0005-0000-0000-000060650000}"/>
    <cellStyle name="Normal 4 2 4 2 5" xfId="54370" xr:uid="{00000000-0005-0000-0000-000061650000}"/>
    <cellStyle name="Normal 4 2 4 2 5 2" xfId="54371" xr:uid="{00000000-0005-0000-0000-000062650000}"/>
    <cellStyle name="Normal 4 2 4 2 5 2 2" xfId="54372" xr:uid="{00000000-0005-0000-0000-000063650000}"/>
    <cellStyle name="Normal 4 2 4 2 5 2 2 2" xfId="54373" xr:uid="{00000000-0005-0000-0000-000064650000}"/>
    <cellStyle name="Normal 4 2 4 2 5 2 3" xfId="54374" xr:uid="{00000000-0005-0000-0000-000065650000}"/>
    <cellStyle name="Normal 4 2 4 2 5 2 3 2" xfId="54375" xr:uid="{00000000-0005-0000-0000-000066650000}"/>
    <cellStyle name="Normal 4 2 4 2 5 2 4" xfId="54376" xr:uid="{00000000-0005-0000-0000-000067650000}"/>
    <cellStyle name="Normal 4 2 4 2 5 2 5" xfId="54377" xr:uid="{00000000-0005-0000-0000-000068650000}"/>
    <cellStyle name="Normal 4 2 4 2 5 2 6" xfId="54378" xr:uid="{00000000-0005-0000-0000-000069650000}"/>
    <cellStyle name="Normal 4 2 4 2 5 2 7" xfId="54379" xr:uid="{00000000-0005-0000-0000-00006A650000}"/>
    <cellStyle name="Normal 4 2 4 2 5 3" xfId="54380" xr:uid="{00000000-0005-0000-0000-00006B650000}"/>
    <cellStyle name="Normal 4 2 4 2 5 3 2" xfId="54381" xr:uid="{00000000-0005-0000-0000-00006C650000}"/>
    <cellStyle name="Normal 4 2 4 2 5 3 2 2" xfId="54382" xr:uid="{00000000-0005-0000-0000-00006D650000}"/>
    <cellStyle name="Normal 4 2 4 2 5 3 3" xfId="54383" xr:uid="{00000000-0005-0000-0000-00006E650000}"/>
    <cellStyle name="Normal 4 2 4 2 5 3 4" xfId="54384" xr:uid="{00000000-0005-0000-0000-00006F650000}"/>
    <cellStyle name="Normal 4 2 4 2 5 3 5" xfId="54385" xr:uid="{00000000-0005-0000-0000-000070650000}"/>
    <cellStyle name="Normal 4 2 4 2 5 4" xfId="54386" xr:uid="{00000000-0005-0000-0000-000071650000}"/>
    <cellStyle name="Normal 4 2 4 2 5 4 2" xfId="54387" xr:uid="{00000000-0005-0000-0000-000072650000}"/>
    <cellStyle name="Normal 4 2 4 2 5 5" xfId="54388" xr:uid="{00000000-0005-0000-0000-000073650000}"/>
    <cellStyle name="Normal 4 2 4 2 5 5 2" xfId="54389" xr:uid="{00000000-0005-0000-0000-000074650000}"/>
    <cellStyle name="Normal 4 2 4 2 5 6" xfId="54390" xr:uid="{00000000-0005-0000-0000-000075650000}"/>
    <cellStyle name="Normal 4 2 4 2 5 7" xfId="54391" xr:uid="{00000000-0005-0000-0000-000076650000}"/>
    <cellStyle name="Normal 4 2 4 2 5 8" xfId="54392" xr:uid="{00000000-0005-0000-0000-000077650000}"/>
    <cellStyle name="Normal 4 2 4 2 5 9" xfId="54393" xr:uid="{00000000-0005-0000-0000-000078650000}"/>
    <cellStyle name="Normal 4 2 4 2 6" xfId="54394" xr:uid="{00000000-0005-0000-0000-000079650000}"/>
    <cellStyle name="Normal 4 2 4 2 6 2" xfId="54395" xr:uid="{00000000-0005-0000-0000-00007A650000}"/>
    <cellStyle name="Normal 4 2 4 2 6 2 2" xfId="54396" xr:uid="{00000000-0005-0000-0000-00007B650000}"/>
    <cellStyle name="Normal 4 2 4 2 6 2 2 2" xfId="54397" xr:uid="{00000000-0005-0000-0000-00007C650000}"/>
    <cellStyle name="Normal 4 2 4 2 6 2 3" xfId="54398" xr:uid="{00000000-0005-0000-0000-00007D650000}"/>
    <cellStyle name="Normal 4 2 4 2 6 2 3 2" xfId="54399" xr:uid="{00000000-0005-0000-0000-00007E650000}"/>
    <cellStyle name="Normal 4 2 4 2 6 2 4" xfId="54400" xr:uid="{00000000-0005-0000-0000-00007F650000}"/>
    <cellStyle name="Normal 4 2 4 2 6 2 5" xfId="54401" xr:uid="{00000000-0005-0000-0000-000080650000}"/>
    <cellStyle name="Normal 4 2 4 2 6 2 6" xfId="54402" xr:uid="{00000000-0005-0000-0000-000081650000}"/>
    <cellStyle name="Normal 4 2 4 2 6 2 7" xfId="54403" xr:uid="{00000000-0005-0000-0000-000082650000}"/>
    <cellStyle name="Normal 4 2 4 2 6 3" xfId="54404" xr:uid="{00000000-0005-0000-0000-000083650000}"/>
    <cellStyle name="Normal 4 2 4 2 6 3 2" xfId="54405" xr:uid="{00000000-0005-0000-0000-000084650000}"/>
    <cellStyle name="Normal 4 2 4 2 6 3 2 2" xfId="54406" xr:uid="{00000000-0005-0000-0000-000085650000}"/>
    <cellStyle name="Normal 4 2 4 2 6 3 3" xfId="54407" xr:uid="{00000000-0005-0000-0000-000086650000}"/>
    <cellStyle name="Normal 4 2 4 2 6 3 4" xfId="54408" xr:uid="{00000000-0005-0000-0000-000087650000}"/>
    <cellStyle name="Normal 4 2 4 2 6 3 5" xfId="54409" xr:uid="{00000000-0005-0000-0000-000088650000}"/>
    <cellStyle name="Normal 4 2 4 2 6 4" xfId="54410" xr:uid="{00000000-0005-0000-0000-000089650000}"/>
    <cellStyle name="Normal 4 2 4 2 6 4 2" xfId="54411" xr:uid="{00000000-0005-0000-0000-00008A650000}"/>
    <cellStyle name="Normal 4 2 4 2 6 5" xfId="54412" xr:uid="{00000000-0005-0000-0000-00008B650000}"/>
    <cellStyle name="Normal 4 2 4 2 6 5 2" xfId="54413" xr:uid="{00000000-0005-0000-0000-00008C650000}"/>
    <cellStyle name="Normal 4 2 4 2 6 6" xfId="54414" xr:uid="{00000000-0005-0000-0000-00008D650000}"/>
    <cellStyle name="Normal 4 2 4 2 6 7" xfId="54415" xr:uid="{00000000-0005-0000-0000-00008E650000}"/>
    <cellStyle name="Normal 4 2 4 2 6 8" xfId="54416" xr:uid="{00000000-0005-0000-0000-00008F650000}"/>
    <cellStyle name="Normal 4 2 4 2 6 9" xfId="54417" xr:uid="{00000000-0005-0000-0000-000090650000}"/>
    <cellStyle name="Normal 4 2 4 2 7" xfId="54418" xr:uid="{00000000-0005-0000-0000-000091650000}"/>
    <cellStyle name="Normal 4 2 4 2 7 2" xfId="54419" xr:uid="{00000000-0005-0000-0000-000092650000}"/>
    <cellStyle name="Normal 4 2 4 2 7 2 2" xfId="54420" xr:uid="{00000000-0005-0000-0000-000093650000}"/>
    <cellStyle name="Normal 4 2 4 2 7 2 2 2" xfId="54421" xr:uid="{00000000-0005-0000-0000-000094650000}"/>
    <cellStyle name="Normal 4 2 4 2 7 2 3" xfId="54422" xr:uid="{00000000-0005-0000-0000-000095650000}"/>
    <cellStyle name="Normal 4 2 4 2 7 2 4" xfId="54423" xr:uid="{00000000-0005-0000-0000-000096650000}"/>
    <cellStyle name="Normal 4 2 4 2 7 2 5" xfId="54424" xr:uid="{00000000-0005-0000-0000-000097650000}"/>
    <cellStyle name="Normal 4 2 4 2 7 3" xfId="54425" xr:uid="{00000000-0005-0000-0000-000098650000}"/>
    <cellStyle name="Normal 4 2 4 2 7 3 2" xfId="54426" xr:uid="{00000000-0005-0000-0000-000099650000}"/>
    <cellStyle name="Normal 4 2 4 2 7 4" xfId="54427" xr:uid="{00000000-0005-0000-0000-00009A650000}"/>
    <cellStyle name="Normal 4 2 4 2 7 4 2" xfId="54428" xr:uid="{00000000-0005-0000-0000-00009B650000}"/>
    <cellStyle name="Normal 4 2 4 2 7 5" xfId="54429" xr:uid="{00000000-0005-0000-0000-00009C650000}"/>
    <cellStyle name="Normal 4 2 4 2 7 6" xfId="54430" xr:uid="{00000000-0005-0000-0000-00009D650000}"/>
    <cellStyle name="Normal 4 2 4 2 7 7" xfId="54431" xr:uid="{00000000-0005-0000-0000-00009E650000}"/>
    <cellStyle name="Normal 4 2 4 2 7 8" xfId="54432" xr:uid="{00000000-0005-0000-0000-00009F650000}"/>
    <cellStyle name="Normal 4 2 4 2 8" xfId="54433" xr:uid="{00000000-0005-0000-0000-0000A0650000}"/>
    <cellStyle name="Normal 4 2 4 2 8 2" xfId="54434" xr:uid="{00000000-0005-0000-0000-0000A1650000}"/>
    <cellStyle name="Normal 4 2 4 2 8 2 2" xfId="54435" xr:uid="{00000000-0005-0000-0000-0000A2650000}"/>
    <cellStyle name="Normal 4 2 4 2 8 3" xfId="54436" xr:uid="{00000000-0005-0000-0000-0000A3650000}"/>
    <cellStyle name="Normal 4 2 4 2 8 3 2" xfId="54437" xr:uid="{00000000-0005-0000-0000-0000A4650000}"/>
    <cellStyle name="Normal 4 2 4 2 8 4" xfId="54438" xr:uid="{00000000-0005-0000-0000-0000A5650000}"/>
    <cellStyle name="Normal 4 2 4 2 8 5" xfId="54439" xr:uid="{00000000-0005-0000-0000-0000A6650000}"/>
    <cellStyle name="Normal 4 2 4 2 8 6" xfId="54440" xr:uid="{00000000-0005-0000-0000-0000A7650000}"/>
    <cellStyle name="Normal 4 2 4 2 8 7" xfId="54441" xr:uid="{00000000-0005-0000-0000-0000A8650000}"/>
    <cellStyle name="Normal 4 2 4 2 9" xfId="54442" xr:uid="{00000000-0005-0000-0000-0000A9650000}"/>
    <cellStyle name="Normal 4 2 4 2 9 2" xfId="54443" xr:uid="{00000000-0005-0000-0000-0000AA650000}"/>
    <cellStyle name="Normal 4 2 4 2 9 2 2" xfId="54444" xr:uid="{00000000-0005-0000-0000-0000AB650000}"/>
    <cellStyle name="Normal 4 2 4 2 9 3" xfId="54445" xr:uid="{00000000-0005-0000-0000-0000AC650000}"/>
    <cellStyle name="Normal 4 2 4 2 9 4" xfId="54446" xr:uid="{00000000-0005-0000-0000-0000AD650000}"/>
    <cellStyle name="Normal 4 2 4 2 9 5" xfId="54447" xr:uid="{00000000-0005-0000-0000-0000AE650000}"/>
    <cellStyle name="Normal 4 2 4 3" xfId="15904" xr:uid="{00000000-0005-0000-0000-0000AF650000}"/>
    <cellStyle name="Normal 4 2 4 4" xfId="54448" xr:uid="{00000000-0005-0000-0000-0000B0650000}"/>
    <cellStyle name="Normal 4 2 4 4 2" xfId="54449" xr:uid="{00000000-0005-0000-0000-0000B1650000}"/>
    <cellStyle name="Normal 4 2 4 4 2 2" xfId="54450" xr:uid="{00000000-0005-0000-0000-0000B2650000}"/>
    <cellStyle name="Normal 4 2 4 4 2 2 2" xfId="54451" xr:uid="{00000000-0005-0000-0000-0000B3650000}"/>
    <cellStyle name="Normal 4 2 4 4 2 3" xfId="54452" xr:uid="{00000000-0005-0000-0000-0000B4650000}"/>
    <cellStyle name="Normal 4 2 4 4 2 4" xfId="54453" xr:uid="{00000000-0005-0000-0000-0000B5650000}"/>
    <cellStyle name="Normal 4 2 4 4 2 5" xfId="54454" xr:uid="{00000000-0005-0000-0000-0000B6650000}"/>
    <cellStyle name="Normal 4 2 4 4 3" xfId="54455" xr:uid="{00000000-0005-0000-0000-0000B7650000}"/>
    <cellStyle name="Normal 4 2 4 4 3 2" xfId="54456" xr:uid="{00000000-0005-0000-0000-0000B8650000}"/>
    <cellStyle name="Normal 4 2 4 4 4" xfId="54457" xr:uid="{00000000-0005-0000-0000-0000B9650000}"/>
    <cellStyle name="Normal 4 2 4 4 4 2" xfId="54458" xr:uid="{00000000-0005-0000-0000-0000BA650000}"/>
    <cellStyle name="Normal 4 2 4 4 5" xfId="54459" xr:uid="{00000000-0005-0000-0000-0000BB650000}"/>
    <cellStyle name="Normal 4 2 4 4 6" xfId="54460" xr:uid="{00000000-0005-0000-0000-0000BC650000}"/>
    <cellStyle name="Normal 4 2 4 4 7" xfId="54461" xr:uid="{00000000-0005-0000-0000-0000BD650000}"/>
    <cellStyle name="Normal 4 2 4 4 8" xfId="54462" xr:uid="{00000000-0005-0000-0000-0000BE650000}"/>
    <cellStyle name="Normal 4 2 4 5" xfId="54463" xr:uid="{00000000-0005-0000-0000-0000BF650000}"/>
    <cellStyle name="Normal 4 2 4 5 2" xfId="54464" xr:uid="{00000000-0005-0000-0000-0000C0650000}"/>
    <cellStyle name="Normal 4 2 4 5 2 2" xfId="54465" xr:uid="{00000000-0005-0000-0000-0000C1650000}"/>
    <cellStyle name="Normal 4 2 4 5 2 2 2" xfId="54466" xr:uid="{00000000-0005-0000-0000-0000C2650000}"/>
    <cellStyle name="Normal 4 2 4 5 2 3" xfId="54467" xr:uid="{00000000-0005-0000-0000-0000C3650000}"/>
    <cellStyle name="Normal 4 2 4 5 2 4" xfId="54468" xr:uid="{00000000-0005-0000-0000-0000C4650000}"/>
    <cellStyle name="Normal 4 2 4 5 2 5" xfId="54469" xr:uid="{00000000-0005-0000-0000-0000C5650000}"/>
    <cellStyle name="Normal 4 2 4 5 3" xfId="54470" xr:uid="{00000000-0005-0000-0000-0000C6650000}"/>
    <cellStyle name="Normal 4 2 4 5 3 2" xfId="54471" xr:uid="{00000000-0005-0000-0000-0000C7650000}"/>
    <cellStyle name="Normal 4 2 4 5 4" xfId="54472" xr:uid="{00000000-0005-0000-0000-0000C8650000}"/>
    <cellStyle name="Normal 4 2 4 5 4 2" xfId="54473" xr:uid="{00000000-0005-0000-0000-0000C9650000}"/>
    <cellStyle name="Normal 4 2 4 5 5" xfId="54474" xr:uid="{00000000-0005-0000-0000-0000CA650000}"/>
    <cellStyle name="Normal 4 2 4 5 6" xfId="54475" xr:uid="{00000000-0005-0000-0000-0000CB650000}"/>
    <cellStyle name="Normal 4 2 4 5 7" xfId="54476" xr:uid="{00000000-0005-0000-0000-0000CC650000}"/>
    <cellStyle name="Normal 4 2 4 5 8" xfId="54477" xr:uid="{00000000-0005-0000-0000-0000CD650000}"/>
    <cellStyle name="Normal 4 2 5" xfId="15905" xr:uid="{00000000-0005-0000-0000-0000CE650000}"/>
    <cellStyle name="Normal 4 2 5 10" xfId="54478" xr:uid="{00000000-0005-0000-0000-0000CF650000}"/>
    <cellStyle name="Normal 4 2 5 10 2" xfId="54479" xr:uid="{00000000-0005-0000-0000-0000D0650000}"/>
    <cellStyle name="Normal 4 2 5 10 2 2" xfId="54480" xr:uid="{00000000-0005-0000-0000-0000D1650000}"/>
    <cellStyle name="Normal 4 2 5 10 3" xfId="54481" xr:uid="{00000000-0005-0000-0000-0000D2650000}"/>
    <cellStyle name="Normal 4 2 5 10 4" xfId="54482" xr:uid="{00000000-0005-0000-0000-0000D3650000}"/>
    <cellStyle name="Normal 4 2 5 10 5" xfId="54483" xr:uid="{00000000-0005-0000-0000-0000D4650000}"/>
    <cellStyle name="Normal 4 2 5 11" xfId="54484" xr:uid="{00000000-0005-0000-0000-0000D5650000}"/>
    <cellStyle name="Normal 4 2 5 11 2" xfId="54485" xr:uid="{00000000-0005-0000-0000-0000D6650000}"/>
    <cellStyle name="Normal 4 2 5 12" xfId="54486" xr:uid="{00000000-0005-0000-0000-0000D7650000}"/>
    <cellStyle name="Normal 4 2 5 12 2" xfId="54487" xr:uid="{00000000-0005-0000-0000-0000D8650000}"/>
    <cellStyle name="Normal 4 2 5 13" xfId="54488" xr:uid="{00000000-0005-0000-0000-0000D9650000}"/>
    <cellStyle name="Normal 4 2 5 14" xfId="54489" xr:uid="{00000000-0005-0000-0000-0000DA650000}"/>
    <cellStyle name="Normal 4 2 5 15" xfId="54490" xr:uid="{00000000-0005-0000-0000-0000DB650000}"/>
    <cellStyle name="Normal 4 2 5 16" xfId="54491" xr:uid="{00000000-0005-0000-0000-0000DC650000}"/>
    <cellStyle name="Normal 4 2 5 2" xfId="54492" xr:uid="{00000000-0005-0000-0000-0000DD650000}"/>
    <cellStyle name="Normal 4 2 5 2 10" xfId="54493" xr:uid="{00000000-0005-0000-0000-0000DE650000}"/>
    <cellStyle name="Normal 4 2 5 2 10 2" xfId="54494" xr:uid="{00000000-0005-0000-0000-0000DF650000}"/>
    <cellStyle name="Normal 4 2 5 2 11" xfId="54495" xr:uid="{00000000-0005-0000-0000-0000E0650000}"/>
    <cellStyle name="Normal 4 2 5 2 11 2" xfId="54496" xr:uid="{00000000-0005-0000-0000-0000E1650000}"/>
    <cellStyle name="Normal 4 2 5 2 12" xfId="54497" xr:uid="{00000000-0005-0000-0000-0000E2650000}"/>
    <cellStyle name="Normal 4 2 5 2 13" xfId="54498" xr:uid="{00000000-0005-0000-0000-0000E3650000}"/>
    <cellStyle name="Normal 4 2 5 2 14" xfId="54499" xr:uid="{00000000-0005-0000-0000-0000E4650000}"/>
    <cellStyle name="Normal 4 2 5 2 15" xfId="54500" xr:uid="{00000000-0005-0000-0000-0000E5650000}"/>
    <cellStyle name="Normal 4 2 5 2 2" xfId="54501" xr:uid="{00000000-0005-0000-0000-0000E6650000}"/>
    <cellStyle name="Normal 4 2 5 2 3" xfId="54502" xr:uid="{00000000-0005-0000-0000-0000E7650000}"/>
    <cellStyle name="Normal 4 2 5 2 3 10" xfId="54503" xr:uid="{00000000-0005-0000-0000-0000E8650000}"/>
    <cellStyle name="Normal 4 2 5 2 3 11" xfId="54504" xr:uid="{00000000-0005-0000-0000-0000E9650000}"/>
    <cellStyle name="Normal 4 2 5 2 3 2" xfId="54505" xr:uid="{00000000-0005-0000-0000-0000EA650000}"/>
    <cellStyle name="Normal 4 2 5 2 3 2 2" xfId="54506" xr:uid="{00000000-0005-0000-0000-0000EB650000}"/>
    <cellStyle name="Normal 4 2 5 2 3 2 2 2" xfId="54507" xr:uid="{00000000-0005-0000-0000-0000EC650000}"/>
    <cellStyle name="Normal 4 2 5 2 3 2 2 2 2" xfId="54508" xr:uid="{00000000-0005-0000-0000-0000ED650000}"/>
    <cellStyle name="Normal 4 2 5 2 3 2 2 3" xfId="54509" xr:uid="{00000000-0005-0000-0000-0000EE650000}"/>
    <cellStyle name="Normal 4 2 5 2 3 2 2 3 2" xfId="54510" xr:uid="{00000000-0005-0000-0000-0000EF650000}"/>
    <cellStyle name="Normal 4 2 5 2 3 2 2 4" xfId="54511" xr:uid="{00000000-0005-0000-0000-0000F0650000}"/>
    <cellStyle name="Normal 4 2 5 2 3 2 2 5" xfId="54512" xr:uid="{00000000-0005-0000-0000-0000F1650000}"/>
    <cellStyle name="Normal 4 2 5 2 3 2 2 6" xfId="54513" xr:uid="{00000000-0005-0000-0000-0000F2650000}"/>
    <cellStyle name="Normal 4 2 5 2 3 2 2 7" xfId="54514" xr:uid="{00000000-0005-0000-0000-0000F3650000}"/>
    <cellStyle name="Normal 4 2 5 2 3 2 3" xfId="54515" xr:uid="{00000000-0005-0000-0000-0000F4650000}"/>
    <cellStyle name="Normal 4 2 5 2 3 2 3 2" xfId="54516" xr:uid="{00000000-0005-0000-0000-0000F5650000}"/>
    <cellStyle name="Normal 4 2 5 2 3 2 3 2 2" xfId="54517" xr:uid="{00000000-0005-0000-0000-0000F6650000}"/>
    <cellStyle name="Normal 4 2 5 2 3 2 3 3" xfId="54518" xr:uid="{00000000-0005-0000-0000-0000F7650000}"/>
    <cellStyle name="Normal 4 2 5 2 3 2 3 4" xfId="54519" xr:uid="{00000000-0005-0000-0000-0000F8650000}"/>
    <cellStyle name="Normal 4 2 5 2 3 2 3 5" xfId="54520" xr:uid="{00000000-0005-0000-0000-0000F9650000}"/>
    <cellStyle name="Normal 4 2 5 2 3 2 4" xfId="54521" xr:uid="{00000000-0005-0000-0000-0000FA650000}"/>
    <cellStyle name="Normal 4 2 5 2 3 2 4 2" xfId="54522" xr:uid="{00000000-0005-0000-0000-0000FB650000}"/>
    <cellStyle name="Normal 4 2 5 2 3 2 5" xfId="54523" xr:uid="{00000000-0005-0000-0000-0000FC650000}"/>
    <cellStyle name="Normal 4 2 5 2 3 2 5 2" xfId="54524" xr:uid="{00000000-0005-0000-0000-0000FD650000}"/>
    <cellStyle name="Normal 4 2 5 2 3 2 6" xfId="54525" xr:uid="{00000000-0005-0000-0000-0000FE650000}"/>
    <cellStyle name="Normal 4 2 5 2 3 2 7" xfId="54526" xr:uid="{00000000-0005-0000-0000-0000FF650000}"/>
    <cellStyle name="Normal 4 2 5 2 3 2 8" xfId="54527" xr:uid="{00000000-0005-0000-0000-000000660000}"/>
    <cellStyle name="Normal 4 2 5 2 3 2 9" xfId="54528" xr:uid="{00000000-0005-0000-0000-000001660000}"/>
    <cellStyle name="Normal 4 2 5 2 3 3" xfId="54529" xr:uid="{00000000-0005-0000-0000-000002660000}"/>
    <cellStyle name="Normal 4 2 5 2 3 3 2" xfId="54530" xr:uid="{00000000-0005-0000-0000-000003660000}"/>
    <cellStyle name="Normal 4 2 5 2 3 3 2 2" xfId="54531" xr:uid="{00000000-0005-0000-0000-000004660000}"/>
    <cellStyle name="Normal 4 2 5 2 3 3 2 2 2" xfId="54532" xr:uid="{00000000-0005-0000-0000-000005660000}"/>
    <cellStyle name="Normal 4 2 5 2 3 3 2 3" xfId="54533" xr:uid="{00000000-0005-0000-0000-000006660000}"/>
    <cellStyle name="Normal 4 2 5 2 3 3 2 4" xfId="54534" xr:uid="{00000000-0005-0000-0000-000007660000}"/>
    <cellStyle name="Normal 4 2 5 2 3 3 2 5" xfId="54535" xr:uid="{00000000-0005-0000-0000-000008660000}"/>
    <cellStyle name="Normal 4 2 5 2 3 3 3" xfId="54536" xr:uid="{00000000-0005-0000-0000-000009660000}"/>
    <cellStyle name="Normal 4 2 5 2 3 3 3 2" xfId="54537" xr:uid="{00000000-0005-0000-0000-00000A660000}"/>
    <cellStyle name="Normal 4 2 5 2 3 3 4" xfId="54538" xr:uid="{00000000-0005-0000-0000-00000B660000}"/>
    <cellStyle name="Normal 4 2 5 2 3 3 4 2" xfId="54539" xr:uid="{00000000-0005-0000-0000-00000C660000}"/>
    <cellStyle name="Normal 4 2 5 2 3 3 5" xfId="54540" xr:uid="{00000000-0005-0000-0000-00000D660000}"/>
    <cellStyle name="Normal 4 2 5 2 3 3 6" xfId="54541" xr:uid="{00000000-0005-0000-0000-00000E660000}"/>
    <cellStyle name="Normal 4 2 5 2 3 3 7" xfId="54542" xr:uid="{00000000-0005-0000-0000-00000F660000}"/>
    <cellStyle name="Normal 4 2 5 2 3 3 8" xfId="54543" xr:uid="{00000000-0005-0000-0000-000010660000}"/>
    <cellStyle name="Normal 4 2 5 2 3 4" xfId="54544" xr:uid="{00000000-0005-0000-0000-000011660000}"/>
    <cellStyle name="Normal 4 2 5 2 3 4 2" xfId="54545" xr:uid="{00000000-0005-0000-0000-000012660000}"/>
    <cellStyle name="Normal 4 2 5 2 3 4 2 2" xfId="54546" xr:uid="{00000000-0005-0000-0000-000013660000}"/>
    <cellStyle name="Normal 4 2 5 2 3 4 3" xfId="54547" xr:uid="{00000000-0005-0000-0000-000014660000}"/>
    <cellStyle name="Normal 4 2 5 2 3 4 3 2" xfId="54548" xr:uid="{00000000-0005-0000-0000-000015660000}"/>
    <cellStyle name="Normal 4 2 5 2 3 4 4" xfId="54549" xr:uid="{00000000-0005-0000-0000-000016660000}"/>
    <cellStyle name="Normal 4 2 5 2 3 4 5" xfId="54550" xr:uid="{00000000-0005-0000-0000-000017660000}"/>
    <cellStyle name="Normal 4 2 5 2 3 4 6" xfId="54551" xr:uid="{00000000-0005-0000-0000-000018660000}"/>
    <cellStyle name="Normal 4 2 5 2 3 4 7" xfId="54552" xr:uid="{00000000-0005-0000-0000-000019660000}"/>
    <cellStyle name="Normal 4 2 5 2 3 5" xfId="54553" xr:uid="{00000000-0005-0000-0000-00001A660000}"/>
    <cellStyle name="Normal 4 2 5 2 3 5 2" xfId="54554" xr:uid="{00000000-0005-0000-0000-00001B660000}"/>
    <cellStyle name="Normal 4 2 5 2 3 5 2 2" xfId="54555" xr:uid="{00000000-0005-0000-0000-00001C660000}"/>
    <cellStyle name="Normal 4 2 5 2 3 5 3" xfId="54556" xr:uid="{00000000-0005-0000-0000-00001D660000}"/>
    <cellStyle name="Normal 4 2 5 2 3 5 4" xfId="54557" xr:uid="{00000000-0005-0000-0000-00001E660000}"/>
    <cellStyle name="Normal 4 2 5 2 3 5 5" xfId="54558" xr:uid="{00000000-0005-0000-0000-00001F660000}"/>
    <cellStyle name="Normal 4 2 5 2 3 6" xfId="54559" xr:uid="{00000000-0005-0000-0000-000020660000}"/>
    <cellStyle name="Normal 4 2 5 2 3 6 2" xfId="54560" xr:uid="{00000000-0005-0000-0000-000021660000}"/>
    <cellStyle name="Normal 4 2 5 2 3 7" xfId="54561" xr:uid="{00000000-0005-0000-0000-000022660000}"/>
    <cellStyle name="Normal 4 2 5 2 3 7 2" xfId="54562" xr:uid="{00000000-0005-0000-0000-000023660000}"/>
    <cellStyle name="Normal 4 2 5 2 3 8" xfId="54563" xr:uid="{00000000-0005-0000-0000-000024660000}"/>
    <cellStyle name="Normal 4 2 5 2 3 9" xfId="54564" xr:uid="{00000000-0005-0000-0000-000025660000}"/>
    <cellStyle name="Normal 4 2 5 2 4" xfId="54565" xr:uid="{00000000-0005-0000-0000-000026660000}"/>
    <cellStyle name="Normal 4 2 5 2 4 2" xfId="54566" xr:uid="{00000000-0005-0000-0000-000027660000}"/>
    <cellStyle name="Normal 4 2 5 2 4 2 2" xfId="54567" xr:uid="{00000000-0005-0000-0000-000028660000}"/>
    <cellStyle name="Normal 4 2 5 2 4 2 2 2" xfId="54568" xr:uid="{00000000-0005-0000-0000-000029660000}"/>
    <cellStyle name="Normal 4 2 5 2 4 2 3" xfId="54569" xr:uid="{00000000-0005-0000-0000-00002A660000}"/>
    <cellStyle name="Normal 4 2 5 2 4 2 3 2" xfId="54570" xr:uid="{00000000-0005-0000-0000-00002B660000}"/>
    <cellStyle name="Normal 4 2 5 2 4 2 4" xfId="54571" xr:uid="{00000000-0005-0000-0000-00002C660000}"/>
    <cellStyle name="Normal 4 2 5 2 4 2 5" xfId="54572" xr:uid="{00000000-0005-0000-0000-00002D660000}"/>
    <cellStyle name="Normal 4 2 5 2 4 2 6" xfId="54573" xr:uid="{00000000-0005-0000-0000-00002E660000}"/>
    <cellStyle name="Normal 4 2 5 2 4 2 7" xfId="54574" xr:uid="{00000000-0005-0000-0000-00002F660000}"/>
    <cellStyle name="Normal 4 2 5 2 4 3" xfId="54575" xr:uid="{00000000-0005-0000-0000-000030660000}"/>
    <cellStyle name="Normal 4 2 5 2 4 3 2" xfId="54576" xr:uid="{00000000-0005-0000-0000-000031660000}"/>
    <cellStyle name="Normal 4 2 5 2 4 3 2 2" xfId="54577" xr:uid="{00000000-0005-0000-0000-000032660000}"/>
    <cellStyle name="Normal 4 2 5 2 4 3 3" xfId="54578" xr:uid="{00000000-0005-0000-0000-000033660000}"/>
    <cellStyle name="Normal 4 2 5 2 4 3 4" xfId="54579" xr:uid="{00000000-0005-0000-0000-000034660000}"/>
    <cellStyle name="Normal 4 2 5 2 4 3 5" xfId="54580" xr:uid="{00000000-0005-0000-0000-000035660000}"/>
    <cellStyle name="Normal 4 2 5 2 4 4" xfId="54581" xr:uid="{00000000-0005-0000-0000-000036660000}"/>
    <cellStyle name="Normal 4 2 5 2 4 4 2" xfId="54582" xr:uid="{00000000-0005-0000-0000-000037660000}"/>
    <cellStyle name="Normal 4 2 5 2 4 5" xfId="54583" xr:uid="{00000000-0005-0000-0000-000038660000}"/>
    <cellStyle name="Normal 4 2 5 2 4 5 2" xfId="54584" xr:uid="{00000000-0005-0000-0000-000039660000}"/>
    <cellStyle name="Normal 4 2 5 2 4 6" xfId="54585" xr:uid="{00000000-0005-0000-0000-00003A660000}"/>
    <cellStyle name="Normal 4 2 5 2 4 7" xfId="54586" xr:uid="{00000000-0005-0000-0000-00003B660000}"/>
    <cellStyle name="Normal 4 2 5 2 4 8" xfId="54587" xr:uid="{00000000-0005-0000-0000-00003C660000}"/>
    <cellStyle name="Normal 4 2 5 2 4 9" xfId="54588" xr:uid="{00000000-0005-0000-0000-00003D660000}"/>
    <cellStyle name="Normal 4 2 5 2 5" xfId="54589" xr:uid="{00000000-0005-0000-0000-00003E660000}"/>
    <cellStyle name="Normal 4 2 5 2 5 2" xfId="54590" xr:uid="{00000000-0005-0000-0000-00003F660000}"/>
    <cellStyle name="Normal 4 2 5 2 5 2 2" xfId="54591" xr:uid="{00000000-0005-0000-0000-000040660000}"/>
    <cellStyle name="Normal 4 2 5 2 5 2 2 2" xfId="54592" xr:uid="{00000000-0005-0000-0000-000041660000}"/>
    <cellStyle name="Normal 4 2 5 2 5 2 3" xfId="54593" xr:uid="{00000000-0005-0000-0000-000042660000}"/>
    <cellStyle name="Normal 4 2 5 2 5 2 3 2" xfId="54594" xr:uid="{00000000-0005-0000-0000-000043660000}"/>
    <cellStyle name="Normal 4 2 5 2 5 2 4" xfId="54595" xr:uid="{00000000-0005-0000-0000-000044660000}"/>
    <cellStyle name="Normal 4 2 5 2 5 2 5" xfId="54596" xr:uid="{00000000-0005-0000-0000-000045660000}"/>
    <cellStyle name="Normal 4 2 5 2 5 2 6" xfId="54597" xr:uid="{00000000-0005-0000-0000-000046660000}"/>
    <cellStyle name="Normal 4 2 5 2 5 2 7" xfId="54598" xr:uid="{00000000-0005-0000-0000-000047660000}"/>
    <cellStyle name="Normal 4 2 5 2 5 3" xfId="54599" xr:uid="{00000000-0005-0000-0000-000048660000}"/>
    <cellStyle name="Normal 4 2 5 2 5 3 2" xfId="54600" xr:uid="{00000000-0005-0000-0000-000049660000}"/>
    <cellStyle name="Normal 4 2 5 2 5 3 2 2" xfId="54601" xr:uid="{00000000-0005-0000-0000-00004A660000}"/>
    <cellStyle name="Normal 4 2 5 2 5 3 3" xfId="54602" xr:uid="{00000000-0005-0000-0000-00004B660000}"/>
    <cellStyle name="Normal 4 2 5 2 5 3 4" xfId="54603" xr:uid="{00000000-0005-0000-0000-00004C660000}"/>
    <cellStyle name="Normal 4 2 5 2 5 3 5" xfId="54604" xr:uid="{00000000-0005-0000-0000-00004D660000}"/>
    <cellStyle name="Normal 4 2 5 2 5 4" xfId="54605" xr:uid="{00000000-0005-0000-0000-00004E660000}"/>
    <cellStyle name="Normal 4 2 5 2 5 4 2" xfId="54606" xr:uid="{00000000-0005-0000-0000-00004F660000}"/>
    <cellStyle name="Normal 4 2 5 2 5 5" xfId="54607" xr:uid="{00000000-0005-0000-0000-000050660000}"/>
    <cellStyle name="Normal 4 2 5 2 5 5 2" xfId="54608" xr:uid="{00000000-0005-0000-0000-000051660000}"/>
    <cellStyle name="Normal 4 2 5 2 5 6" xfId="54609" xr:uid="{00000000-0005-0000-0000-000052660000}"/>
    <cellStyle name="Normal 4 2 5 2 5 7" xfId="54610" xr:uid="{00000000-0005-0000-0000-000053660000}"/>
    <cellStyle name="Normal 4 2 5 2 5 8" xfId="54611" xr:uid="{00000000-0005-0000-0000-000054660000}"/>
    <cellStyle name="Normal 4 2 5 2 5 9" xfId="54612" xr:uid="{00000000-0005-0000-0000-000055660000}"/>
    <cellStyle name="Normal 4 2 5 2 6" xfId="54613" xr:uid="{00000000-0005-0000-0000-000056660000}"/>
    <cellStyle name="Normal 4 2 5 2 6 2" xfId="54614" xr:uid="{00000000-0005-0000-0000-000057660000}"/>
    <cellStyle name="Normal 4 2 5 2 6 2 2" xfId="54615" xr:uid="{00000000-0005-0000-0000-000058660000}"/>
    <cellStyle name="Normal 4 2 5 2 6 2 2 2" xfId="54616" xr:uid="{00000000-0005-0000-0000-000059660000}"/>
    <cellStyle name="Normal 4 2 5 2 6 2 3" xfId="54617" xr:uid="{00000000-0005-0000-0000-00005A660000}"/>
    <cellStyle name="Normal 4 2 5 2 6 2 3 2" xfId="54618" xr:uid="{00000000-0005-0000-0000-00005B660000}"/>
    <cellStyle name="Normal 4 2 5 2 6 2 4" xfId="54619" xr:uid="{00000000-0005-0000-0000-00005C660000}"/>
    <cellStyle name="Normal 4 2 5 2 6 2 5" xfId="54620" xr:uid="{00000000-0005-0000-0000-00005D660000}"/>
    <cellStyle name="Normal 4 2 5 2 6 2 6" xfId="54621" xr:uid="{00000000-0005-0000-0000-00005E660000}"/>
    <cellStyle name="Normal 4 2 5 2 6 2 7" xfId="54622" xr:uid="{00000000-0005-0000-0000-00005F660000}"/>
    <cellStyle name="Normal 4 2 5 2 6 3" xfId="54623" xr:uid="{00000000-0005-0000-0000-000060660000}"/>
    <cellStyle name="Normal 4 2 5 2 6 3 2" xfId="54624" xr:uid="{00000000-0005-0000-0000-000061660000}"/>
    <cellStyle name="Normal 4 2 5 2 6 3 2 2" xfId="54625" xr:uid="{00000000-0005-0000-0000-000062660000}"/>
    <cellStyle name="Normal 4 2 5 2 6 3 3" xfId="54626" xr:uid="{00000000-0005-0000-0000-000063660000}"/>
    <cellStyle name="Normal 4 2 5 2 6 3 4" xfId="54627" xr:uid="{00000000-0005-0000-0000-000064660000}"/>
    <cellStyle name="Normal 4 2 5 2 6 3 5" xfId="54628" xr:uid="{00000000-0005-0000-0000-000065660000}"/>
    <cellStyle name="Normal 4 2 5 2 6 4" xfId="54629" xr:uid="{00000000-0005-0000-0000-000066660000}"/>
    <cellStyle name="Normal 4 2 5 2 6 4 2" xfId="54630" xr:uid="{00000000-0005-0000-0000-000067660000}"/>
    <cellStyle name="Normal 4 2 5 2 6 5" xfId="54631" xr:uid="{00000000-0005-0000-0000-000068660000}"/>
    <cellStyle name="Normal 4 2 5 2 6 5 2" xfId="54632" xr:uid="{00000000-0005-0000-0000-000069660000}"/>
    <cellStyle name="Normal 4 2 5 2 6 6" xfId="54633" xr:uid="{00000000-0005-0000-0000-00006A660000}"/>
    <cellStyle name="Normal 4 2 5 2 6 7" xfId="54634" xr:uid="{00000000-0005-0000-0000-00006B660000}"/>
    <cellStyle name="Normal 4 2 5 2 6 8" xfId="54635" xr:uid="{00000000-0005-0000-0000-00006C660000}"/>
    <cellStyle name="Normal 4 2 5 2 6 9" xfId="54636" xr:uid="{00000000-0005-0000-0000-00006D660000}"/>
    <cellStyle name="Normal 4 2 5 2 7" xfId="54637" xr:uid="{00000000-0005-0000-0000-00006E660000}"/>
    <cellStyle name="Normal 4 2 5 2 7 2" xfId="54638" xr:uid="{00000000-0005-0000-0000-00006F660000}"/>
    <cellStyle name="Normal 4 2 5 2 7 2 2" xfId="54639" xr:uid="{00000000-0005-0000-0000-000070660000}"/>
    <cellStyle name="Normal 4 2 5 2 7 2 2 2" xfId="54640" xr:uid="{00000000-0005-0000-0000-000071660000}"/>
    <cellStyle name="Normal 4 2 5 2 7 2 3" xfId="54641" xr:uid="{00000000-0005-0000-0000-000072660000}"/>
    <cellStyle name="Normal 4 2 5 2 7 2 4" xfId="54642" xr:uid="{00000000-0005-0000-0000-000073660000}"/>
    <cellStyle name="Normal 4 2 5 2 7 2 5" xfId="54643" xr:uid="{00000000-0005-0000-0000-000074660000}"/>
    <cellStyle name="Normal 4 2 5 2 7 3" xfId="54644" xr:uid="{00000000-0005-0000-0000-000075660000}"/>
    <cellStyle name="Normal 4 2 5 2 7 3 2" xfId="54645" xr:uid="{00000000-0005-0000-0000-000076660000}"/>
    <cellStyle name="Normal 4 2 5 2 7 4" xfId="54646" xr:uid="{00000000-0005-0000-0000-000077660000}"/>
    <cellStyle name="Normal 4 2 5 2 7 4 2" xfId="54647" xr:uid="{00000000-0005-0000-0000-000078660000}"/>
    <cellStyle name="Normal 4 2 5 2 7 5" xfId="54648" xr:uid="{00000000-0005-0000-0000-000079660000}"/>
    <cellStyle name="Normal 4 2 5 2 7 6" xfId="54649" xr:uid="{00000000-0005-0000-0000-00007A660000}"/>
    <cellStyle name="Normal 4 2 5 2 7 7" xfId="54650" xr:uid="{00000000-0005-0000-0000-00007B660000}"/>
    <cellStyle name="Normal 4 2 5 2 7 8" xfId="54651" xr:uid="{00000000-0005-0000-0000-00007C660000}"/>
    <cellStyle name="Normal 4 2 5 2 8" xfId="54652" xr:uid="{00000000-0005-0000-0000-00007D660000}"/>
    <cellStyle name="Normal 4 2 5 2 8 2" xfId="54653" xr:uid="{00000000-0005-0000-0000-00007E660000}"/>
    <cellStyle name="Normal 4 2 5 2 8 2 2" xfId="54654" xr:uid="{00000000-0005-0000-0000-00007F660000}"/>
    <cellStyle name="Normal 4 2 5 2 8 3" xfId="54655" xr:uid="{00000000-0005-0000-0000-000080660000}"/>
    <cellStyle name="Normal 4 2 5 2 8 3 2" xfId="54656" xr:uid="{00000000-0005-0000-0000-000081660000}"/>
    <cellStyle name="Normal 4 2 5 2 8 4" xfId="54657" xr:uid="{00000000-0005-0000-0000-000082660000}"/>
    <cellStyle name="Normal 4 2 5 2 8 5" xfId="54658" xr:uid="{00000000-0005-0000-0000-000083660000}"/>
    <cellStyle name="Normal 4 2 5 2 8 6" xfId="54659" xr:uid="{00000000-0005-0000-0000-000084660000}"/>
    <cellStyle name="Normal 4 2 5 2 8 7" xfId="54660" xr:uid="{00000000-0005-0000-0000-000085660000}"/>
    <cellStyle name="Normal 4 2 5 2 9" xfId="54661" xr:uid="{00000000-0005-0000-0000-000086660000}"/>
    <cellStyle name="Normal 4 2 5 2 9 2" xfId="54662" xr:uid="{00000000-0005-0000-0000-000087660000}"/>
    <cellStyle name="Normal 4 2 5 2 9 2 2" xfId="54663" xr:uid="{00000000-0005-0000-0000-000088660000}"/>
    <cellStyle name="Normal 4 2 5 2 9 3" xfId="54664" xr:uid="{00000000-0005-0000-0000-000089660000}"/>
    <cellStyle name="Normal 4 2 5 2 9 4" xfId="54665" xr:uid="{00000000-0005-0000-0000-00008A660000}"/>
    <cellStyle name="Normal 4 2 5 2 9 5" xfId="54666" xr:uid="{00000000-0005-0000-0000-00008B660000}"/>
    <cellStyle name="Normal 4 2 5 3" xfId="54667" xr:uid="{00000000-0005-0000-0000-00008C660000}"/>
    <cellStyle name="Normal 4 2 5 4" xfId="54668" xr:uid="{00000000-0005-0000-0000-00008D660000}"/>
    <cellStyle name="Normal 4 2 5 4 10" xfId="54669" xr:uid="{00000000-0005-0000-0000-00008E660000}"/>
    <cellStyle name="Normal 4 2 5 4 11" xfId="54670" xr:uid="{00000000-0005-0000-0000-00008F660000}"/>
    <cellStyle name="Normal 4 2 5 4 2" xfId="54671" xr:uid="{00000000-0005-0000-0000-000090660000}"/>
    <cellStyle name="Normal 4 2 5 4 2 2" xfId="54672" xr:uid="{00000000-0005-0000-0000-000091660000}"/>
    <cellStyle name="Normal 4 2 5 4 2 2 2" xfId="54673" xr:uid="{00000000-0005-0000-0000-000092660000}"/>
    <cellStyle name="Normal 4 2 5 4 2 2 2 2" xfId="54674" xr:uid="{00000000-0005-0000-0000-000093660000}"/>
    <cellStyle name="Normal 4 2 5 4 2 2 3" xfId="54675" xr:uid="{00000000-0005-0000-0000-000094660000}"/>
    <cellStyle name="Normal 4 2 5 4 2 2 3 2" xfId="54676" xr:uid="{00000000-0005-0000-0000-000095660000}"/>
    <cellStyle name="Normal 4 2 5 4 2 2 4" xfId="54677" xr:uid="{00000000-0005-0000-0000-000096660000}"/>
    <cellStyle name="Normal 4 2 5 4 2 2 5" xfId="54678" xr:uid="{00000000-0005-0000-0000-000097660000}"/>
    <cellStyle name="Normal 4 2 5 4 2 2 6" xfId="54679" xr:uid="{00000000-0005-0000-0000-000098660000}"/>
    <cellStyle name="Normal 4 2 5 4 2 2 7" xfId="54680" xr:uid="{00000000-0005-0000-0000-000099660000}"/>
    <cellStyle name="Normal 4 2 5 4 2 3" xfId="54681" xr:uid="{00000000-0005-0000-0000-00009A660000}"/>
    <cellStyle name="Normal 4 2 5 4 2 3 2" xfId="54682" xr:uid="{00000000-0005-0000-0000-00009B660000}"/>
    <cellStyle name="Normal 4 2 5 4 2 3 2 2" xfId="54683" xr:uid="{00000000-0005-0000-0000-00009C660000}"/>
    <cellStyle name="Normal 4 2 5 4 2 3 3" xfId="54684" xr:uid="{00000000-0005-0000-0000-00009D660000}"/>
    <cellStyle name="Normal 4 2 5 4 2 3 4" xfId="54685" xr:uid="{00000000-0005-0000-0000-00009E660000}"/>
    <cellStyle name="Normal 4 2 5 4 2 3 5" xfId="54686" xr:uid="{00000000-0005-0000-0000-00009F660000}"/>
    <cellStyle name="Normal 4 2 5 4 2 4" xfId="54687" xr:uid="{00000000-0005-0000-0000-0000A0660000}"/>
    <cellStyle name="Normal 4 2 5 4 2 4 2" xfId="54688" xr:uid="{00000000-0005-0000-0000-0000A1660000}"/>
    <cellStyle name="Normal 4 2 5 4 2 5" xfId="54689" xr:uid="{00000000-0005-0000-0000-0000A2660000}"/>
    <cellStyle name="Normal 4 2 5 4 2 5 2" xfId="54690" xr:uid="{00000000-0005-0000-0000-0000A3660000}"/>
    <cellStyle name="Normal 4 2 5 4 2 6" xfId="54691" xr:uid="{00000000-0005-0000-0000-0000A4660000}"/>
    <cellStyle name="Normal 4 2 5 4 2 7" xfId="54692" xr:uid="{00000000-0005-0000-0000-0000A5660000}"/>
    <cellStyle name="Normal 4 2 5 4 2 8" xfId="54693" xr:uid="{00000000-0005-0000-0000-0000A6660000}"/>
    <cellStyle name="Normal 4 2 5 4 2 9" xfId="54694" xr:uid="{00000000-0005-0000-0000-0000A7660000}"/>
    <cellStyle name="Normal 4 2 5 4 3" xfId="54695" xr:uid="{00000000-0005-0000-0000-0000A8660000}"/>
    <cellStyle name="Normal 4 2 5 4 3 2" xfId="54696" xr:uid="{00000000-0005-0000-0000-0000A9660000}"/>
    <cellStyle name="Normal 4 2 5 4 3 2 2" xfId="54697" xr:uid="{00000000-0005-0000-0000-0000AA660000}"/>
    <cellStyle name="Normal 4 2 5 4 3 2 2 2" xfId="54698" xr:uid="{00000000-0005-0000-0000-0000AB660000}"/>
    <cellStyle name="Normal 4 2 5 4 3 2 3" xfId="54699" xr:uid="{00000000-0005-0000-0000-0000AC660000}"/>
    <cellStyle name="Normal 4 2 5 4 3 2 4" xfId="54700" xr:uid="{00000000-0005-0000-0000-0000AD660000}"/>
    <cellStyle name="Normal 4 2 5 4 3 2 5" xfId="54701" xr:uid="{00000000-0005-0000-0000-0000AE660000}"/>
    <cellStyle name="Normal 4 2 5 4 3 3" xfId="54702" xr:uid="{00000000-0005-0000-0000-0000AF660000}"/>
    <cellStyle name="Normal 4 2 5 4 3 3 2" xfId="54703" xr:uid="{00000000-0005-0000-0000-0000B0660000}"/>
    <cellStyle name="Normal 4 2 5 4 3 4" xfId="54704" xr:uid="{00000000-0005-0000-0000-0000B1660000}"/>
    <cellStyle name="Normal 4 2 5 4 3 4 2" xfId="54705" xr:uid="{00000000-0005-0000-0000-0000B2660000}"/>
    <cellStyle name="Normal 4 2 5 4 3 5" xfId="54706" xr:uid="{00000000-0005-0000-0000-0000B3660000}"/>
    <cellStyle name="Normal 4 2 5 4 3 6" xfId="54707" xr:uid="{00000000-0005-0000-0000-0000B4660000}"/>
    <cellStyle name="Normal 4 2 5 4 3 7" xfId="54708" xr:uid="{00000000-0005-0000-0000-0000B5660000}"/>
    <cellStyle name="Normal 4 2 5 4 3 8" xfId="54709" xr:uid="{00000000-0005-0000-0000-0000B6660000}"/>
    <cellStyle name="Normal 4 2 5 4 4" xfId="54710" xr:uid="{00000000-0005-0000-0000-0000B7660000}"/>
    <cellStyle name="Normal 4 2 5 4 4 2" xfId="54711" xr:uid="{00000000-0005-0000-0000-0000B8660000}"/>
    <cellStyle name="Normal 4 2 5 4 4 2 2" xfId="54712" xr:uid="{00000000-0005-0000-0000-0000B9660000}"/>
    <cellStyle name="Normal 4 2 5 4 4 3" xfId="54713" xr:uid="{00000000-0005-0000-0000-0000BA660000}"/>
    <cellStyle name="Normal 4 2 5 4 4 3 2" xfId="54714" xr:uid="{00000000-0005-0000-0000-0000BB660000}"/>
    <cellStyle name="Normal 4 2 5 4 4 4" xfId="54715" xr:uid="{00000000-0005-0000-0000-0000BC660000}"/>
    <cellStyle name="Normal 4 2 5 4 4 5" xfId="54716" xr:uid="{00000000-0005-0000-0000-0000BD660000}"/>
    <cellStyle name="Normal 4 2 5 4 4 6" xfId="54717" xr:uid="{00000000-0005-0000-0000-0000BE660000}"/>
    <cellStyle name="Normal 4 2 5 4 4 7" xfId="54718" xr:uid="{00000000-0005-0000-0000-0000BF660000}"/>
    <cellStyle name="Normal 4 2 5 4 5" xfId="54719" xr:uid="{00000000-0005-0000-0000-0000C0660000}"/>
    <cellStyle name="Normal 4 2 5 4 5 2" xfId="54720" xr:uid="{00000000-0005-0000-0000-0000C1660000}"/>
    <cellStyle name="Normal 4 2 5 4 5 2 2" xfId="54721" xr:uid="{00000000-0005-0000-0000-0000C2660000}"/>
    <cellStyle name="Normal 4 2 5 4 5 3" xfId="54722" xr:uid="{00000000-0005-0000-0000-0000C3660000}"/>
    <cellStyle name="Normal 4 2 5 4 5 4" xfId="54723" xr:uid="{00000000-0005-0000-0000-0000C4660000}"/>
    <cellStyle name="Normal 4 2 5 4 5 5" xfId="54724" xr:uid="{00000000-0005-0000-0000-0000C5660000}"/>
    <cellStyle name="Normal 4 2 5 4 6" xfId="54725" xr:uid="{00000000-0005-0000-0000-0000C6660000}"/>
    <cellStyle name="Normal 4 2 5 4 6 2" xfId="54726" xr:uid="{00000000-0005-0000-0000-0000C7660000}"/>
    <cellStyle name="Normal 4 2 5 4 7" xfId="54727" xr:uid="{00000000-0005-0000-0000-0000C8660000}"/>
    <cellStyle name="Normal 4 2 5 4 7 2" xfId="54728" xr:uid="{00000000-0005-0000-0000-0000C9660000}"/>
    <cellStyle name="Normal 4 2 5 4 8" xfId="54729" xr:uid="{00000000-0005-0000-0000-0000CA660000}"/>
    <cellStyle name="Normal 4 2 5 4 9" xfId="54730" xr:uid="{00000000-0005-0000-0000-0000CB660000}"/>
    <cellStyle name="Normal 4 2 5 5" xfId="54731" xr:uid="{00000000-0005-0000-0000-0000CC660000}"/>
    <cellStyle name="Normal 4 2 5 5 10" xfId="54732" xr:uid="{00000000-0005-0000-0000-0000CD660000}"/>
    <cellStyle name="Normal 4 2 5 5 2" xfId="54733" xr:uid="{00000000-0005-0000-0000-0000CE660000}"/>
    <cellStyle name="Normal 4 2 5 5 2 2" xfId="54734" xr:uid="{00000000-0005-0000-0000-0000CF660000}"/>
    <cellStyle name="Normal 4 2 5 5 2 2 2" xfId="54735" xr:uid="{00000000-0005-0000-0000-0000D0660000}"/>
    <cellStyle name="Normal 4 2 5 5 2 2 2 2" xfId="54736" xr:uid="{00000000-0005-0000-0000-0000D1660000}"/>
    <cellStyle name="Normal 4 2 5 5 2 2 3" xfId="54737" xr:uid="{00000000-0005-0000-0000-0000D2660000}"/>
    <cellStyle name="Normal 4 2 5 5 2 2 4" xfId="54738" xr:uid="{00000000-0005-0000-0000-0000D3660000}"/>
    <cellStyle name="Normal 4 2 5 5 2 2 5" xfId="54739" xr:uid="{00000000-0005-0000-0000-0000D4660000}"/>
    <cellStyle name="Normal 4 2 5 5 2 3" xfId="54740" xr:uid="{00000000-0005-0000-0000-0000D5660000}"/>
    <cellStyle name="Normal 4 2 5 5 2 3 2" xfId="54741" xr:uid="{00000000-0005-0000-0000-0000D6660000}"/>
    <cellStyle name="Normal 4 2 5 5 2 4" xfId="54742" xr:uid="{00000000-0005-0000-0000-0000D7660000}"/>
    <cellStyle name="Normal 4 2 5 5 2 4 2" xfId="54743" xr:uid="{00000000-0005-0000-0000-0000D8660000}"/>
    <cellStyle name="Normal 4 2 5 5 2 5" xfId="54744" xr:uid="{00000000-0005-0000-0000-0000D9660000}"/>
    <cellStyle name="Normal 4 2 5 5 2 6" xfId="54745" xr:uid="{00000000-0005-0000-0000-0000DA660000}"/>
    <cellStyle name="Normal 4 2 5 5 2 7" xfId="54746" xr:uid="{00000000-0005-0000-0000-0000DB660000}"/>
    <cellStyle name="Normal 4 2 5 5 2 8" xfId="54747" xr:uid="{00000000-0005-0000-0000-0000DC660000}"/>
    <cellStyle name="Normal 4 2 5 5 3" xfId="54748" xr:uid="{00000000-0005-0000-0000-0000DD660000}"/>
    <cellStyle name="Normal 4 2 5 5 3 2" xfId="54749" xr:uid="{00000000-0005-0000-0000-0000DE660000}"/>
    <cellStyle name="Normal 4 2 5 5 3 2 2" xfId="54750" xr:uid="{00000000-0005-0000-0000-0000DF660000}"/>
    <cellStyle name="Normal 4 2 5 5 3 3" xfId="54751" xr:uid="{00000000-0005-0000-0000-0000E0660000}"/>
    <cellStyle name="Normal 4 2 5 5 3 3 2" xfId="54752" xr:uid="{00000000-0005-0000-0000-0000E1660000}"/>
    <cellStyle name="Normal 4 2 5 5 3 4" xfId="54753" xr:uid="{00000000-0005-0000-0000-0000E2660000}"/>
    <cellStyle name="Normal 4 2 5 5 3 5" xfId="54754" xr:uid="{00000000-0005-0000-0000-0000E3660000}"/>
    <cellStyle name="Normal 4 2 5 5 3 6" xfId="54755" xr:uid="{00000000-0005-0000-0000-0000E4660000}"/>
    <cellStyle name="Normal 4 2 5 5 3 7" xfId="54756" xr:uid="{00000000-0005-0000-0000-0000E5660000}"/>
    <cellStyle name="Normal 4 2 5 5 4" xfId="54757" xr:uid="{00000000-0005-0000-0000-0000E6660000}"/>
    <cellStyle name="Normal 4 2 5 5 4 2" xfId="54758" xr:uid="{00000000-0005-0000-0000-0000E7660000}"/>
    <cellStyle name="Normal 4 2 5 5 4 2 2" xfId="54759" xr:uid="{00000000-0005-0000-0000-0000E8660000}"/>
    <cellStyle name="Normal 4 2 5 5 4 3" xfId="54760" xr:uid="{00000000-0005-0000-0000-0000E9660000}"/>
    <cellStyle name="Normal 4 2 5 5 4 4" xfId="54761" xr:uid="{00000000-0005-0000-0000-0000EA660000}"/>
    <cellStyle name="Normal 4 2 5 5 4 5" xfId="54762" xr:uid="{00000000-0005-0000-0000-0000EB660000}"/>
    <cellStyle name="Normal 4 2 5 5 5" xfId="54763" xr:uid="{00000000-0005-0000-0000-0000EC660000}"/>
    <cellStyle name="Normal 4 2 5 5 5 2" xfId="54764" xr:uid="{00000000-0005-0000-0000-0000ED660000}"/>
    <cellStyle name="Normal 4 2 5 5 6" xfId="54765" xr:uid="{00000000-0005-0000-0000-0000EE660000}"/>
    <cellStyle name="Normal 4 2 5 5 6 2" xfId="54766" xr:uid="{00000000-0005-0000-0000-0000EF660000}"/>
    <cellStyle name="Normal 4 2 5 5 7" xfId="54767" xr:uid="{00000000-0005-0000-0000-0000F0660000}"/>
    <cellStyle name="Normal 4 2 5 5 8" xfId="54768" xr:uid="{00000000-0005-0000-0000-0000F1660000}"/>
    <cellStyle name="Normal 4 2 5 5 9" xfId="54769" xr:uid="{00000000-0005-0000-0000-0000F2660000}"/>
    <cellStyle name="Normal 4 2 5 6" xfId="54770" xr:uid="{00000000-0005-0000-0000-0000F3660000}"/>
    <cellStyle name="Normal 4 2 5 6 10" xfId="54771" xr:uid="{00000000-0005-0000-0000-0000F4660000}"/>
    <cellStyle name="Normal 4 2 5 6 2" xfId="54772" xr:uid="{00000000-0005-0000-0000-0000F5660000}"/>
    <cellStyle name="Normal 4 2 5 6 2 2" xfId="54773" xr:uid="{00000000-0005-0000-0000-0000F6660000}"/>
    <cellStyle name="Normal 4 2 5 6 2 2 2" xfId="54774" xr:uid="{00000000-0005-0000-0000-0000F7660000}"/>
    <cellStyle name="Normal 4 2 5 6 2 2 2 2" xfId="54775" xr:uid="{00000000-0005-0000-0000-0000F8660000}"/>
    <cellStyle name="Normal 4 2 5 6 2 2 3" xfId="54776" xr:uid="{00000000-0005-0000-0000-0000F9660000}"/>
    <cellStyle name="Normal 4 2 5 6 2 2 4" xfId="54777" xr:uid="{00000000-0005-0000-0000-0000FA660000}"/>
    <cellStyle name="Normal 4 2 5 6 2 2 5" xfId="54778" xr:uid="{00000000-0005-0000-0000-0000FB660000}"/>
    <cellStyle name="Normal 4 2 5 6 2 3" xfId="54779" xr:uid="{00000000-0005-0000-0000-0000FC660000}"/>
    <cellStyle name="Normal 4 2 5 6 2 3 2" xfId="54780" xr:uid="{00000000-0005-0000-0000-0000FD660000}"/>
    <cellStyle name="Normal 4 2 5 6 2 4" xfId="54781" xr:uid="{00000000-0005-0000-0000-0000FE660000}"/>
    <cellStyle name="Normal 4 2 5 6 2 4 2" xfId="54782" xr:uid="{00000000-0005-0000-0000-0000FF660000}"/>
    <cellStyle name="Normal 4 2 5 6 2 5" xfId="54783" xr:uid="{00000000-0005-0000-0000-000000670000}"/>
    <cellStyle name="Normal 4 2 5 6 2 6" xfId="54784" xr:uid="{00000000-0005-0000-0000-000001670000}"/>
    <cellStyle name="Normal 4 2 5 6 2 7" xfId="54785" xr:uid="{00000000-0005-0000-0000-000002670000}"/>
    <cellStyle name="Normal 4 2 5 6 2 8" xfId="54786" xr:uid="{00000000-0005-0000-0000-000003670000}"/>
    <cellStyle name="Normal 4 2 5 6 3" xfId="54787" xr:uid="{00000000-0005-0000-0000-000004670000}"/>
    <cellStyle name="Normal 4 2 5 6 3 2" xfId="54788" xr:uid="{00000000-0005-0000-0000-000005670000}"/>
    <cellStyle name="Normal 4 2 5 6 3 2 2" xfId="54789" xr:uid="{00000000-0005-0000-0000-000006670000}"/>
    <cellStyle name="Normal 4 2 5 6 3 3" xfId="54790" xr:uid="{00000000-0005-0000-0000-000007670000}"/>
    <cellStyle name="Normal 4 2 5 6 3 3 2" xfId="54791" xr:uid="{00000000-0005-0000-0000-000008670000}"/>
    <cellStyle name="Normal 4 2 5 6 3 4" xfId="54792" xr:uid="{00000000-0005-0000-0000-000009670000}"/>
    <cellStyle name="Normal 4 2 5 6 3 5" xfId="54793" xr:uid="{00000000-0005-0000-0000-00000A670000}"/>
    <cellStyle name="Normal 4 2 5 6 3 6" xfId="54794" xr:uid="{00000000-0005-0000-0000-00000B670000}"/>
    <cellStyle name="Normal 4 2 5 6 3 7" xfId="54795" xr:uid="{00000000-0005-0000-0000-00000C670000}"/>
    <cellStyle name="Normal 4 2 5 6 4" xfId="54796" xr:uid="{00000000-0005-0000-0000-00000D670000}"/>
    <cellStyle name="Normal 4 2 5 6 4 2" xfId="54797" xr:uid="{00000000-0005-0000-0000-00000E670000}"/>
    <cellStyle name="Normal 4 2 5 6 4 2 2" xfId="54798" xr:uid="{00000000-0005-0000-0000-00000F670000}"/>
    <cellStyle name="Normal 4 2 5 6 4 3" xfId="54799" xr:uid="{00000000-0005-0000-0000-000010670000}"/>
    <cellStyle name="Normal 4 2 5 6 4 4" xfId="54800" xr:uid="{00000000-0005-0000-0000-000011670000}"/>
    <cellStyle name="Normal 4 2 5 6 4 5" xfId="54801" xr:uid="{00000000-0005-0000-0000-000012670000}"/>
    <cellStyle name="Normal 4 2 5 6 5" xfId="54802" xr:uid="{00000000-0005-0000-0000-000013670000}"/>
    <cellStyle name="Normal 4 2 5 6 5 2" xfId="54803" xr:uid="{00000000-0005-0000-0000-000014670000}"/>
    <cellStyle name="Normal 4 2 5 6 6" xfId="54804" xr:uid="{00000000-0005-0000-0000-000015670000}"/>
    <cellStyle name="Normal 4 2 5 6 6 2" xfId="54805" xr:uid="{00000000-0005-0000-0000-000016670000}"/>
    <cellStyle name="Normal 4 2 5 6 7" xfId="54806" xr:uid="{00000000-0005-0000-0000-000017670000}"/>
    <cellStyle name="Normal 4 2 5 6 8" xfId="54807" xr:uid="{00000000-0005-0000-0000-000018670000}"/>
    <cellStyle name="Normal 4 2 5 6 9" xfId="54808" xr:uid="{00000000-0005-0000-0000-000019670000}"/>
    <cellStyle name="Normal 4 2 5 7" xfId="54809" xr:uid="{00000000-0005-0000-0000-00001A670000}"/>
    <cellStyle name="Normal 4 2 5 7 2" xfId="54810" xr:uid="{00000000-0005-0000-0000-00001B670000}"/>
    <cellStyle name="Normal 4 2 5 7 2 2" xfId="54811" xr:uid="{00000000-0005-0000-0000-00001C670000}"/>
    <cellStyle name="Normal 4 2 5 7 2 2 2" xfId="54812" xr:uid="{00000000-0005-0000-0000-00001D670000}"/>
    <cellStyle name="Normal 4 2 5 7 2 3" xfId="54813" xr:uid="{00000000-0005-0000-0000-00001E670000}"/>
    <cellStyle name="Normal 4 2 5 7 2 3 2" xfId="54814" xr:uid="{00000000-0005-0000-0000-00001F670000}"/>
    <cellStyle name="Normal 4 2 5 7 2 4" xfId="54815" xr:uid="{00000000-0005-0000-0000-000020670000}"/>
    <cellStyle name="Normal 4 2 5 7 2 5" xfId="54816" xr:uid="{00000000-0005-0000-0000-000021670000}"/>
    <cellStyle name="Normal 4 2 5 7 2 6" xfId="54817" xr:uid="{00000000-0005-0000-0000-000022670000}"/>
    <cellStyle name="Normal 4 2 5 7 2 7" xfId="54818" xr:uid="{00000000-0005-0000-0000-000023670000}"/>
    <cellStyle name="Normal 4 2 5 7 3" xfId="54819" xr:uid="{00000000-0005-0000-0000-000024670000}"/>
    <cellStyle name="Normal 4 2 5 7 3 2" xfId="54820" xr:uid="{00000000-0005-0000-0000-000025670000}"/>
    <cellStyle name="Normal 4 2 5 7 3 2 2" xfId="54821" xr:uid="{00000000-0005-0000-0000-000026670000}"/>
    <cellStyle name="Normal 4 2 5 7 3 3" xfId="54822" xr:uid="{00000000-0005-0000-0000-000027670000}"/>
    <cellStyle name="Normal 4 2 5 7 3 4" xfId="54823" xr:uid="{00000000-0005-0000-0000-000028670000}"/>
    <cellStyle name="Normal 4 2 5 7 3 5" xfId="54824" xr:uid="{00000000-0005-0000-0000-000029670000}"/>
    <cellStyle name="Normal 4 2 5 7 4" xfId="54825" xr:uid="{00000000-0005-0000-0000-00002A670000}"/>
    <cellStyle name="Normal 4 2 5 7 4 2" xfId="54826" xr:uid="{00000000-0005-0000-0000-00002B670000}"/>
    <cellStyle name="Normal 4 2 5 7 5" xfId="54827" xr:uid="{00000000-0005-0000-0000-00002C670000}"/>
    <cellStyle name="Normal 4 2 5 7 5 2" xfId="54828" xr:uid="{00000000-0005-0000-0000-00002D670000}"/>
    <cellStyle name="Normal 4 2 5 7 6" xfId="54829" xr:uid="{00000000-0005-0000-0000-00002E670000}"/>
    <cellStyle name="Normal 4 2 5 7 7" xfId="54830" xr:uid="{00000000-0005-0000-0000-00002F670000}"/>
    <cellStyle name="Normal 4 2 5 7 8" xfId="54831" xr:uid="{00000000-0005-0000-0000-000030670000}"/>
    <cellStyle name="Normal 4 2 5 7 9" xfId="54832" xr:uid="{00000000-0005-0000-0000-000031670000}"/>
    <cellStyle name="Normal 4 2 5 8" xfId="54833" xr:uid="{00000000-0005-0000-0000-000032670000}"/>
    <cellStyle name="Normal 4 2 5 8 2" xfId="54834" xr:uid="{00000000-0005-0000-0000-000033670000}"/>
    <cellStyle name="Normal 4 2 5 8 2 2" xfId="54835" xr:uid="{00000000-0005-0000-0000-000034670000}"/>
    <cellStyle name="Normal 4 2 5 8 2 2 2" xfId="54836" xr:uid="{00000000-0005-0000-0000-000035670000}"/>
    <cellStyle name="Normal 4 2 5 8 2 3" xfId="54837" xr:uid="{00000000-0005-0000-0000-000036670000}"/>
    <cellStyle name="Normal 4 2 5 8 2 4" xfId="54838" xr:uid="{00000000-0005-0000-0000-000037670000}"/>
    <cellStyle name="Normal 4 2 5 8 2 5" xfId="54839" xr:uid="{00000000-0005-0000-0000-000038670000}"/>
    <cellStyle name="Normal 4 2 5 8 3" xfId="54840" xr:uid="{00000000-0005-0000-0000-000039670000}"/>
    <cellStyle name="Normal 4 2 5 8 3 2" xfId="54841" xr:uid="{00000000-0005-0000-0000-00003A670000}"/>
    <cellStyle name="Normal 4 2 5 8 4" xfId="54842" xr:uid="{00000000-0005-0000-0000-00003B670000}"/>
    <cellStyle name="Normal 4 2 5 8 4 2" xfId="54843" xr:uid="{00000000-0005-0000-0000-00003C670000}"/>
    <cellStyle name="Normal 4 2 5 8 5" xfId="54844" xr:uid="{00000000-0005-0000-0000-00003D670000}"/>
    <cellStyle name="Normal 4 2 5 8 6" xfId="54845" xr:uid="{00000000-0005-0000-0000-00003E670000}"/>
    <cellStyle name="Normal 4 2 5 8 7" xfId="54846" xr:uid="{00000000-0005-0000-0000-00003F670000}"/>
    <cellStyle name="Normal 4 2 5 8 8" xfId="54847" xr:uid="{00000000-0005-0000-0000-000040670000}"/>
    <cellStyle name="Normal 4 2 5 9" xfId="54848" xr:uid="{00000000-0005-0000-0000-000041670000}"/>
    <cellStyle name="Normal 4 2 5 9 2" xfId="54849" xr:uid="{00000000-0005-0000-0000-000042670000}"/>
    <cellStyle name="Normal 4 2 5 9 2 2" xfId="54850" xr:uid="{00000000-0005-0000-0000-000043670000}"/>
    <cellStyle name="Normal 4 2 5 9 3" xfId="54851" xr:uid="{00000000-0005-0000-0000-000044670000}"/>
    <cellStyle name="Normal 4 2 5 9 3 2" xfId="54852" xr:uid="{00000000-0005-0000-0000-000045670000}"/>
    <cellStyle name="Normal 4 2 5 9 4" xfId="54853" xr:uid="{00000000-0005-0000-0000-000046670000}"/>
    <cellStyle name="Normal 4 2 5 9 5" xfId="54854" xr:uid="{00000000-0005-0000-0000-000047670000}"/>
    <cellStyle name="Normal 4 2 5 9 6" xfId="54855" xr:uid="{00000000-0005-0000-0000-000048670000}"/>
    <cellStyle name="Normal 4 2 5 9 7" xfId="54856" xr:uid="{00000000-0005-0000-0000-000049670000}"/>
    <cellStyle name="Normal 4 2 6" xfId="15906" xr:uid="{00000000-0005-0000-0000-00004A670000}"/>
    <cellStyle name="Normal 4 2 6 10" xfId="54857" xr:uid="{00000000-0005-0000-0000-00004B670000}"/>
    <cellStyle name="Normal 4 2 6 10 2" xfId="54858" xr:uid="{00000000-0005-0000-0000-00004C670000}"/>
    <cellStyle name="Normal 4 2 6 11" xfId="54859" xr:uid="{00000000-0005-0000-0000-00004D670000}"/>
    <cellStyle name="Normal 4 2 6 11 2" xfId="54860" xr:uid="{00000000-0005-0000-0000-00004E670000}"/>
    <cellStyle name="Normal 4 2 6 12" xfId="54861" xr:uid="{00000000-0005-0000-0000-00004F670000}"/>
    <cellStyle name="Normal 4 2 6 13" xfId="54862" xr:uid="{00000000-0005-0000-0000-000050670000}"/>
    <cellStyle name="Normal 4 2 6 14" xfId="54863" xr:uid="{00000000-0005-0000-0000-000051670000}"/>
    <cellStyle name="Normal 4 2 6 15" xfId="54864" xr:uid="{00000000-0005-0000-0000-000052670000}"/>
    <cellStyle name="Normal 4 2 6 2" xfId="54865" xr:uid="{00000000-0005-0000-0000-000053670000}"/>
    <cellStyle name="Normal 4 2 6 3" xfId="54866" xr:uid="{00000000-0005-0000-0000-000054670000}"/>
    <cellStyle name="Normal 4 2 6 3 10" xfId="54867" xr:uid="{00000000-0005-0000-0000-000055670000}"/>
    <cellStyle name="Normal 4 2 6 3 11" xfId="54868" xr:uid="{00000000-0005-0000-0000-000056670000}"/>
    <cellStyle name="Normal 4 2 6 3 2" xfId="54869" xr:uid="{00000000-0005-0000-0000-000057670000}"/>
    <cellStyle name="Normal 4 2 6 3 2 2" xfId="54870" xr:uid="{00000000-0005-0000-0000-000058670000}"/>
    <cellStyle name="Normal 4 2 6 3 2 2 2" xfId="54871" xr:uid="{00000000-0005-0000-0000-000059670000}"/>
    <cellStyle name="Normal 4 2 6 3 2 2 2 2" xfId="54872" xr:uid="{00000000-0005-0000-0000-00005A670000}"/>
    <cellStyle name="Normal 4 2 6 3 2 2 3" xfId="54873" xr:uid="{00000000-0005-0000-0000-00005B670000}"/>
    <cellStyle name="Normal 4 2 6 3 2 2 3 2" xfId="54874" xr:uid="{00000000-0005-0000-0000-00005C670000}"/>
    <cellStyle name="Normal 4 2 6 3 2 2 4" xfId="54875" xr:uid="{00000000-0005-0000-0000-00005D670000}"/>
    <cellStyle name="Normal 4 2 6 3 2 2 5" xfId="54876" xr:uid="{00000000-0005-0000-0000-00005E670000}"/>
    <cellStyle name="Normal 4 2 6 3 2 2 6" xfId="54877" xr:uid="{00000000-0005-0000-0000-00005F670000}"/>
    <cellStyle name="Normal 4 2 6 3 2 2 7" xfId="54878" xr:uid="{00000000-0005-0000-0000-000060670000}"/>
    <cellStyle name="Normal 4 2 6 3 2 3" xfId="54879" xr:uid="{00000000-0005-0000-0000-000061670000}"/>
    <cellStyle name="Normal 4 2 6 3 2 3 2" xfId="54880" xr:uid="{00000000-0005-0000-0000-000062670000}"/>
    <cellStyle name="Normal 4 2 6 3 2 3 2 2" xfId="54881" xr:uid="{00000000-0005-0000-0000-000063670000}"/>
    <cellStyle name="Normal 4 2 6 3 2 3 3" xfId="54882" xr:uid="{00000000-0005-0000-0000-000064670000}"/>
    <cellStyle name="Normal 4 2 6 3 2 3 4" xfId="54883" xr:uid="{00000000-0005-0000-0000-000065670000}"/>
    <cellStyle name="Normal 4 2 6 3 2 3 5" xfId="54884" xr:uid="{00000000-0005-0000-0000-000066670000}"/>
    <cellStyle name="Normal 4 2 6 3 2 4" xfId="54885" xr:uid="{00000000-0005-0000-0000-000067670000}"/>
    <cellStyle name="Normal 4 2 6 3 2 4 2" xfId="54886" xr:uid="{00000000-0005-0000-0000-000068670000}"/>
    <cellStyle name="Normal 4 2 6 3 2 5" xfId="54887" xr:uid="{00000000-0005-0000-0000-000069670000}"/>
    <cellStyle name="Normal 4 2 6 3 2 5 2" xfId="54888" xr:uid="{00000000-0005-0000-0000-00006A670000}"/>
    <cellStyle name="Normal 4 2 6 3 2 6" xfId="54889" xr:uid="{00000000-0005-0000-0000-00006B670000}"/>
    <cellStyle name="Normal 4 2 6 3 2 7" xfId="54890" xr:uid="{00000000-0005-0000-0000-00006C670000}"/>
    <cellStyle name="Normal 4 2 6 3 2 8" xfId="54891" xr:uid="{00000000-0005-0000-0000-00006D670000}"/>
    <cellStyle name="Normal 4 2 6 3 2 9" xfId="54892" xr:uid="{00000000-0005-0000-0000-00006E670000}"/>
    <cellStyle name="Normal 4 2 6 3 3" xfId="54893" xr:uid="{00000000-0005-0000-0000-00006F670000}"/>
    <cellStyle name="Normal 4 2 6 3 3 2" xfId="54894" xr:uid="{00000000-0005-0000-0000-000070670000}"/>
    <cellStyle name="Normal 4 2 6 3 3 2 2" xfId="54895" xr:uid="{00000000-0005-0000-0000-000071670000}"/>
    <cellStyle name="Normal 4 2 6 3 3 2 2 2" xfId="54896" xr:uid="{00000000-0005-0000-0000-000072670000}"/>
    <cellStyle name="Normal 4 2 6 3 3 2 3" xfId="54897" xr:uid="{00000000-0005-0000-0000-000073670000}"/>
    <cellStyle name="Normal 4 2 6 3 3 2 4" xfId="54898" xr:uid="{00000000-0005-0000-0000-000074670000}"/>
    <cellStyle name="Normal 4 2 6 3 3 2 5" xfId="54899" xr:uid="{00000000-0005-0000-0000-000075670000}"/>
    <cellStyle name="Normal 4 2 6 3 3 3" xfId="54900" xr:uid="{00000000-0005-0000-0000-000076670000}"/>
    <cellStyle name="Normal 4 2 6 3 3 3 2" xfId="54901" xr:uid="{00000000-0005-0000-0000-000077670000}"/>
    <cellStyle name="Normal 4 2 6 3 3 4" xfId="54902" xr:uid="{00000000-0005-0000-0000-000078670000}"/>
    <cellStyle name="Normal 4 2 6 3 3 4 2" xfId="54903" xr:uid="{00000000-0005-0000-0000-000079670000}"/>
    <cellStyle name="Normal 4 2 6 3 3 5" xfId="54904" xr:uid="{00000000-0005-0000-0000-00007A670000}"/>
    <cellStyle name="Normal 4 2 6 3 3 6" xfId="54905" xr:uid="{00000000-0005-0000-0000-00007B670000}"/>
    <cellStyle name="Normal 4 2 6 3 3 7" xfId="54906" xr:uid="{00000000-0005-0000-0000-00007C670000}"/>
    <cellStyle name="Normal 4 2 6 3 3 8" xfId="54907" xr:uid="{00000000-0005-0000-0000-00007D670000}"/>
    <cellStyle name="Normal 4 2 6 3 4" xfId="54908" xr:uid="{00000000-0005-0000-0000-00007E670000}"/>
    <cellStyle name="Normal 4 2 6 3 4 2" xfId="54909" xr:uid="{00000000-0005-0000-0000-00007F670000}"/>
    <cellStyle name="Normal 4 2 6 3 4 2 2" xfId="54910" xr:uid="{00000000-0005-0000-0000-000080670000}"/>
    <cellStyle name="Normal 4 2 6 3 4 3" xfId="54911" xr:uid="{00000000-0005-0000-0000-000081670000}"/>
    <cellStyle name="Normal 4 2 6 3 4 3 2" xfId="54912" xr:uid="{00000000-0005-0000-0000-000082670000}"/>
    <cellStyle name="Normal 4 2 6 3 4 4" xfId="54913" xr:uid="{00000000-0005-0000-0000-000083670000}"/>
    <cellStyle name="Normal 4 2 6 3 4 5" xfId="54914" xr:uid="{00000000-0005-0000-0000-000084670000}"/>
    <cellStyle name="Normal 4 2 6 3 4 6" xfId="54915" xr:uid="{00000000-0005-0000-0000-000085670000}"/>
    <cellStyle name="Normal 4 2 6 3 4 7" xfId="54916" xr:uid="{00000000-0005-0000-0000-000086670000}"/>
    <cellStyle name="Normal 4 2 6 3 5" xfId="54917" xr:uid="{00000000-0005-0000-0000-000087670000}"/>
    <cellStyle name="Normal 4 2 6 3 5 2" xfId="54918" xr:uid="{00000000-0005-0000-0000-000088670000}"/>
    <cellStyle name="Normal 4 2 6 3 5 2 2" xfId="54919" xr:uid="{00000000-0005-0000-0000-000089670000}"/>
    <cellStyle name="Normal 4 2 6 3 5 3" xfId="54920" xr:uid="{00000000-0005-0000-0000-00008A670000}"/>
    <cellStyle name="Normal 4 2 6 3 5 4" xfId="54921" xr:uid="{00000000-0005-0000-0000-00008B670000}"/>
    <cellStyle name="Normal 4 2 6 3 5 5" xfId="54922" xr:uid="{00000000-0005-0000-0000-00008C670000}"/>
    <cellStyle name="Normal 4 2 6 3 6" xfId="54923" xr:uid="{00000000-0005-0000-0000-00008D670000}"/>
    <cellStyle name="Normal 4 2 6 3 6 2" xfId="54924" xr:uid="{00000000-0005-0000-0000-00008E670000}"/>
    <cellStyle name="Normal 4 2 6 3 7" xfId="54925" xr:uid="{00000000-0005-0000-0000-00008F670000}"/>
    <cellStyle name="Normal 4 2 6 3 7 2" xfId="54926" xr:uid="{00000000-0005-0000-0000-000090670000}"/>
    <cellStyle name="Normal 4 2 6 3 8" xfId="54927" xr:uid="{00000000-0005-0000-0000-000091670000}"/>
    <cellStyle name="Normal 4 2 6 3 9" xfId="54928" xr:uid="{00000000-0005-0000-0000-000092670000}"/>
    <cellStyle name="Normal 4 2 6 4" xfId="54929" xr:uid="{00000000-0005-0000-0000-000093670000}"/>
    <cellStyle name="Normal 4 2 6 4 10" xfId="54930" xr:uid="{00000000-0005-0000-0000-000094670000}"/>
    <cellStyle name="Normal 4 2 6 4 2" xfId="54931" xr:uid="{00000000-0005-0000-0000-000095670000}"/>
    <cellStyle name="Normal 4 2 6 4 2 2" xfId="54932" xr:uid="{00000000-0005-0000-0000-000096670000}"/>
    <cellStyle name="Normal 4 2 6 4 2 2 2" xfId="54933" xr:uid="{00000000-0005-0000-0000-000097670000}"/>
    <cellStyle name="Normal 4 2 6 4 2 2 2 2" xfId="54934" xr:uid="{00000000-0005-0000-0000-000098670000}"/>
    <cellStyle name="Normal 4 2 6 4 2 2 3" xfId="54935" xr:uid="{00000000-0005-0000-0000-000099670000}"/>
    <cellStyle name="Normal 4 2 6 4 2 2 4" xfId="54936" xr:uid="{00000000-0005-0000-0000-00009A670000}"/>
    <cellStyle name="Normal 4 2 6 4 2 2 5" xfId="54937" xr:uid="{00000000-0005-0000-0000-00009B670000}"/>
    <cellStyle name="Normal 4 2 6 4 2 3" xfId="54938" xr:uid="{00000000-0005-0000-0000-00009C670000}"/>
    <cellStyle name="Normal 4 2 6 4 2 3 2" xfId="54939" xr:uid="{00000000-0005-0000-0000-00009D670000}"/>
    <cellStyle name="Normal 4 2 6 4 2 4" xfId="54940" xr:uid="{00000000-0005-0000-0000-00009E670000}"/>
    <cellStyle name="Normal 4 2 6 4 2 4 2" xfId="54941" xr:uid="{00000000-0005-0000-0000-00009F670000}"/>
    <cellStyle name="Normal 4 2 6 4 2 5" xfId="54942" xr:uid="{00000000-0005-0000-0000-0000A0670000}"/>
    <cellStyle name="Normal 4 2 6 4 2 6" xfId="54943" xr:uid="{00000000-0005-0000-0000-0000A1670000}"/>
    <cellStyle name="Normal 4 2 6 4 2 7" xfId="54944" xr:uid="{00000000-0005-0000-0000-0000A2670000}"/>
    <cellStyle name="Normal 4 2 6 4 2 8" xfId="54945" xr:uid="{00000000-0005-0000-0000-0000A3670000}"/>
    <cellStyle name="Normal 4 2 6 4 3" xfId="54946" xr:uid="{00000000-0005-0000-0000-0000A4670000}"/>
    <cellStyle name="Normal 4 2 6 4 3 2" xfId="54947" xr:uid="{00000000-0005-0000-0000-0000A5670000}"/>
    <cellStyle name="Normal 4 2 6 4 3 2 2" xfId="54948" xr:uid="{00000000-0005-0000-0000-0000A6670000}"/>
    <cellStyle name="Normal 4 2 6 4 3 3" xfId="54949" xr:uid="{00000000-0005-0000-0000-0000A7670000}"/>
    <cellStyle name="Normal 4 2 6 4 3 3 2" xfId="54950" xr:uid="{00000000-0005-0000-0000-0000A8670000}"/>
    <cellStyle name="Normal 4 2 6 4 3 4" xfId="54951" xr:uid="{00000000-0005-0000-0000-0000A9670000}"/>
    <cellStyle name="Normal 4 2 6 4 3 5" xfId="54952" xr:uid="{00000000-0005-0000-0000-0000AA670000}"/>
    <cellStyle name="Normal 4 2 6 4 3 6" xfId="54953" xr:uid="{00000000-0005-0000-0000-0000AB670000}"/>
    <cellStyle name="Normal 4 2 6 4 3 7" xfId="54954" xr:uid="{00000000-0005-0000-0000-0000AC670000}"/>
    <cellStyle name="Normal 4 2 6 4 4" xfId="54955" xr:uid="{00000000-0005-0000-0000-0000AD670000}"/>
    <cellStyle name="Normal 4 2 6 4 4 2" xfId="54956" xr:uid="{00000000-0005-0000-0000-0000AE670000}"/>
    <cellStyle name="Normal 4 2 6 4 4 2 2" xfId="54957" xr:uid="{00000000-0005-0000-0000-0000AF670000}"/>
    <cellStyle name="Normal 4 2 6 4 4 3" xfId="54958" xr:uid="{00000000-0005-0000-0000-0000B0670000}"/>
    <cellStyle name="Normal 4 2 6 4 4 4" xfId="54959" xr:uid="{00000000-0005-0000-0000-0000B1670000}"/>
    <cellStyle name="Normal 4 2 6 4 4 5" xfId="54960" xr:uid="{00000000-0005-0000-0000-0000B2670000}"/>
    <cellStyle name="Normal 4 2 6 4 5" xfId="54961" xr:uid="{00000000-0005-0000-0000-0000B3670000}"/>
    <cellStyle name="Normal 4 2 6 4 5 2" xfId="54962" xr:uid="{00000000-0005-0000-0000-0000B4670000}"/>
    <cellStyle name="Normal 4 2 6 4 6" xfId="54963" xr:uid="{00000000-0005-0000-0000-0000B5670000}"/>
    <cellStyle name="Normal 4 2 6 4 6 2" xfId="54964" xr:uid="{00000000-0005-0000-0000-0000B6670000}"/>
    <cellStyle name="Normal 4 2 6 4 7" xfId="54965" xr:uid="{00000000-0005-0000-0000-0000B7670000}"/>
    <cellStyle name="Normal 4 2 6 4 8" xfId="54966" xr:uid="{00000000-0005-0000-0000-0000B8670000}"/>
    <cellStyle name="Normal 4 2 6 4 9" xfId="54967" xr:uid="{00000000-0005-0000-0000-0000B9670000}"/>
    <cellStyle name="Normal 4 2 6 5" xfId="54968" xr:uid="{00000000-0005-0000-0000-0000BA670000}"/>
    <cellStyle name="Normal 4 2 6 5 10" xfId="54969" xr:uid="{00000000-0005-0000-0000-0000BB670000}"/>
    <cellStyle name="Normal 4 2 6 5 2" xfId="54970" xr:uid="{00000000-0005-0000-0000-0000BC670000}"/>
    <cellStyle name="Normal 4 2 6 5 2 2" xfId="54971" xr:uid="{00000000-0005-0000-0000-0000BD670000}"/>
    <cellStyle name="Normal 4 2 6 5 2 2 2" xfId="54972" xr:uid="{00000000-0005-0000-0000-0000BE670000}"/>
    <cellStyle name="Normal 4 2 6 5 2 2 2 2" xfId="54973" xr:uid="{00000000-0005-0000-0000-0000BF670000}"/>
    <cellStyle name="Normal 4 2 6 5 2 2 3" xfId="54974" xr:uid="{00000000-0005-0000-0000-0000C0670000}"/>
    <cellStyle name="Normal 4 2 6 5 2 2 4" xfId="54975" xr:uid="{00000000-0005-0000-0000-0000C1670000}"/>
    <cellStyle name="Normal 4 2 6 5 2 2 5" xfId="54976" xr:uid="{00000000-0005-0000-0000-0000C2670000}"/>
    <cellStyle name="Normal 4 2 6 5 2 3" xfId="54977" xr:uid="{00000000-0005-0000-0000-0000C3670000}"/>
    <cellStyle name="Normal 4 2 6 5 2 3 2" xfId="54978" xr:uid="{00000000-0005-0000-0000-0000C4670000}"/>
    <cellStyle name="Normal 4 2 6 5 2 4" xfId="54979" xr:uid="{00000000-0005-0000-0000-0000C5670000}"/>
    <cellStyle name="Normal 4 2 6 5 2 4 2" xfId="54980" xr:uid="{00000000-0005-0000-0000-0000C6670000}"/>
    <cellStyle name="Normal 4 2 6 5 2 5" xfId="54981" xr:uid="{00000000-0005-0000-0000-0000C7670000}"/>
    <cellStyle name="Normal 4 2 6 5 2 6" xfId="54982" xr:uid="{00000000-0005-0000-0000-0000C8670000}"/>
    <cellStyle name="Normal 4 2 6 5 2 7" xfId="54983" xr:uid="{00000000-0005-0000-0000-0000C9670000}"/>
    <cellStyle name="Normal 4 2 6 5 2 8" xfId="54984" xr:uid="{00000000-0005-0000-0000-0000CA670000}"/>
    <cellStyle name="Normal 4 2 6 5 3" xfId="54985" xr:uid="{00000000-0005-0000-0000-0000CB670000}"/>
    <cellStyle name="Normal 4 2 6 5 3 2" xfId="54986" xr:uid="{00000000-0005-0000-0000-0000CC670000}"/>
    <cellStyle name="Normal 4 2 6 5 3 2 2" xfId="54987" xr:uid="{00000000-0005-0000-0000-0000CD670000}"/>
    <cellStyle name="Normal 4 2 6 5 3 3" xfId="54988" xr:uid="{00000000-0005-0000-0000-0000CE670000}"/>
    <cellStyle name="Normal 4 2 6 5 3 3 2" xfId="54989" xr:uid="{00000000-0005-0000-0000-0000CF670000}"/>
    <cellStyle name="Normal 4 2 6 5 3 4" xfId="54990" xr:uid="{00000000-0005-0000-0000-0000D0670000}"/>
    <cellStyle name="Normal 4 2 6 5 3 5" xfId="54991" xr:uid="{00000000-0005-0000-0000-0000D1670000}"/>
    <cellStyle name="Normal 4 2 6 5 3 6" xfId="54992" xr:uid="{00000000-0005-0000-0000-0000D2670000}"/>
    <cellStyle name="Normal 4 2 6 5 3 7" xfId="54993" xr:uid="{00000000-0005-0000-0000-0000D3670000}"/>
    <cellStyle name="Normal 4 2 6 5 4" xfId="54994" xr:uid="{00000000-0005-0000-0000-0000D4670000}"/>
    <cellStyle name="Normal 4 2 6 5 4 2" xfId="54995" xr:uid="{00000000-0005-0000-0000-0000D5670000}"/>
    <cellStyle name="Normal 4 2 6 5 4 2 2" xfId="54996" xr:uid="{00000000-0005-0000-0000-0000D6670000}"/>
    <cellStyle name="Normal 4 2 6 5 4 3" xfId="54997" xr:uid="{00000000-0005-0000-0000-0000D7670000}"/>
    <cellStyle name="Normal 4 2 6 5 4 4" xfId="54998" xr:uid="{00000000-0005-0000-0000-0000D8670000}"/>
    <cellStyle name="Normal 4 2 6 5 4 5" xfId="54999" xr:uid="{00000000-0005-0000-0000-0000D9670000}"/>
    <cellStyle name="Normal 4 2 6 5 5" xfId="55000" xr:uid="{00000000-0005-0000-0000-0000DA670000}"/>
    <cellStyle name="Normal 4 2 6 5 5 2" xfId="55001" xr:uid="{00000000-0005-0000-0000-0000DB670000}"/>
    <cellStyle name="Normal 4 2 6 5 6" xfId="55002" xr:uid="{00000000-0005-0000-0000-0000DC670000}"/>
    <cellStyle name="Normal 4 2 6 5 6 2" xfId="55003" xr:uid="{00000000-0005-0000-0000-0000DD670000}"/>
    <cellStyle name="Normal 4 2 6 5 7" xfId="55004" xr:uid="{00000000-0005-0000-0000-0000DE670000}"/>
    <cellStyle name="Normal 4 2 6 5 8" xfId="55005" xr:uid="{00000000-0005-0000-0000-0000DF670000}"/>
    <cellStyle name="Normal 4 2 6 5 9" xfId="55006" xr:uid="{00000000-0005-0000-0000-0000E0670000}"/>
    <cellStyle name="Normal 4 2 6 6" xfId="55007" xr:uid="{00000000-0005-0000-0000-0000E1670000}"/>
    <cellStyle name="Normal 4 2 6 6 2" xfId="55008" xr:uid="{00000000-0005-0000-0000-0000E2670000}"/>
    <cellStyle name="Normal 4 2 6 6 2 2" xfId="55009" xr:uid="{00000000-0005-0000-0000-0000E3670000}"/>
    <cellStyle name="Normal 4 2 6 6 2 2 2" xfId="55010" xr:uid="{00000000-0005-0000-0000-0000E4670000}"/>
    <cellStyle name="Normal 4 2 6 6 2 3" xfId="55011" xr:uid="{00000000-0005-0000-0000-0000E5670000}"/>
    <cellStyle name="Normal 4 2 6 6 2 3 2" xfId="55012" xr:uid="{00000000-0005-0000-0000-0000E6670000}"/>
    <cellStyle name="Normal 4 2 6 6 2 4" xfId="55013" xr:uid="{00000000-0005-0000-0000-0000E7670000}"/>
    <cellStyle name="Normal 4 2 6 6 2 5" xfId="55014" xr:uid="{00000000-0005-0000-0000-0000E8670000}"/>
    <cellStyle name="Normal 4 2 6 6 2 6" xfId="55015" xr:uid="{00000000-0005-0000-0000-0000E9670000}"/>
    <cellStyle name="Normal 4 2 6 6 2 7" xfId="55016" xr:uid="{00000000-0005-0000-0000-0000EA670000}"/>
    <cellStyle name="Normal 4 2 6 6 3" xfId="55017" xr:uid="{00000000-0005-0000-0000-0000EB670000}"/>
    <cellStyle name="Normal 4 2 6 6 3 2" xfId="55018" xr:uid="{00000000-0005-0000-0000-0000EC670000}"/>
    <cellStyle name="Normal 4 2 6 6 3 2 2" xfId="55019" xr:uid="{00000000-0005-0000-0000-0000ED670000}"/>
    <cellStyle name="Normal 4 2 6 6 3 3" xfId="55020" xr:uid="{00000000-0005-0000-0000-0000EE670000}"/>
    <cellStyle name="Normal 4 2 6 6 3 4" xfId="55021" xr:uid="{00000000-0005-0000-0000-0000EF670000}"/>
    <cellStyle name="Normal 4 2 6 6 3 5" xfId="55022" xr:uid="{00000000-0005-0000-0000-0000F0670000}"/>
    <cellStyle name="Normal 4 2 6 6 4" xfId="55023" xr:uid="{00000000-0005-0000-0000-0000F1670000}"/>
    <cellStyle name="Normal 4 2 6 6 4 2" xfId="55024" xr:uid="{00000000-0005-0000-0000-0000F2670000}"/>
    <cellStyle name="Normal 4 2 6 6 5" xfId="55025" xr:uid="{00000000-0005-0000-0000-0000F3670000}"/>
    <cellStyle name="Normal 4 2 6 6 5 2" xfId="55026" xr:uid="{00000000-0005-0000-0000-0000F4670000}"/>
    <cellStyle name="Normal 4 2 6 6 6" xfId="55027" xr:uid="{00000000-0005-0000-0000-0000F5670000}"/>
    <cellStyle name="Normal 4 2 6 6 7" xfId="55028" xr:uid="{00000000-0005-0000-0000-0000F6670000}"/>
    <cellStyle name="Normal 4 2 6 6 8" xfId="55029" xr:uid="{00000000-0005-0000-0000-0000F7670000}"/>
    <cellStyle name="Normal 4 2 6 6 9" xfId="55030" xr:uid="{00000000-0005-0000-0000-0000F8670000}"/>
    <cellStyle name="Normal 4 2 6 7" xfId="55031" xr:uid="{00000000-0005-0000-0000-0000F9670000}"/>
    <cellStyle name="Normal 4 2 6 7 2" xfId="55032" xr:uid="{00000000-0005-0000-0000-0000FA670000}"/>
    <cellStyle name="Normal 4 2 6 7 2 2" xfId="55033" xr:uid="{00000000-0005-0000-0000-0000FB670000}"/>
    <cellStyle name="Normal 4 2 6 7 2 2 2" xfId="55034" xr:uid="{00000000-0005-0000-0000-0000FC670000}"/>
    <cellStyle name="Normal 4 2 6 7 2 3" xfId="55035" xr:uid="{00000000-0005-0000-0000-0000FD670000}"/>
    <cellStyle name="Normal 4 2 6 7 2 4" xfId="55036" xr:uid="{00000000-0005-0000-0000-0000FE670000}"/>
    <cellStyle name="Normal 4 2 6 7 2 5" xfId="55037" xr:uid="{00000000-0005-0000-0000-0000FF670000}"/>
    <cellStyle name="Normal 4 2 6 7 3" xfId="55038" xr:uid="{00000000-0005-0000-0000-000000680000}"/>
    <cellStyle name="Normal 4 2 6 7 3 2" xfId="55039" xr:uid="{00000000-0005-0000-0000-000001680000}"/>
    <cellStyle name="Normal 4 2 6 7 4" xfId="55040" xr:uid="{00000000-0005-0000-0000-000002680000}"/>
    <cellStyle name="Normal 4 2 6 7 4 2" xfId="55041" xr:uid="{00000000-0005-0000-0000-000003680000}"/>
    <cellStyle name="Normal 4 2 6 7 5" xfId="55042" xr:uid="{00000000-0005-0000-0000-000004680000}"/>
    <cellStyle name="Normal 4 2 6 7 6" xfId="55043" xr:uid="{00000000-0005-0000-0000-000005680000}"/>
    <cellStyle name="Normal 4 2 6 7 7" xfId="55044" xr:uid="{00000000-0005-0000-0000-000006680000}"/>
    <cellStyle name="Normal 4 2 6 7 8" xfId="55045" xr:uid="{00000000-0005-0000-0000-000007680000}"/>
    <cellStyle name="Normal 4 2 6 8" xfId="55046" xr:uid="{00000000-0005-0000-0000-000008680000}"/>
    <cellStyle name="Normal 4 2 6 8 2" xfId="55047" xr:uid="{00000000-0005-0000-0000-000009680000}"/>
    <cellStyle name="Normal 4 2 6 8 2 2" xfId="55048" xr:uid="{00000000-0005-0000-0000-00000A680000}"/>
    <cellStyle name="Normal 4 2 6 8 3" xfId="55049" xr:uid="{00000000-0005-0000-0000-00000B680000}"/>
    <cellStyle name="Normal 4 2 6 8 3 2" xfId="55050" xr:uid="{00000000-0005-0000-0000-00000C680000}"/>
    <cellStyle name="Normal 4 2 6 8 4" xfId="55051" xr:uid="{00000000-0005-0000-0000-00000D680000}"/>
    <cellStyle name="Normal 4 2 6 8 5" xfId="55052" xr:uid="{00000000-0005-0000-0000-00000E680000}"/>
    <cellStyle name="Normal 4 2 6 8 6" xfId="55053" xr:uid="{00000000-0005-0000-0000-00000F680000}"/>
    <cellStyle name="Normal 4 2 6 8 7" xfId="55054" xr:uid="{00000000-0005-0000-0000-000010680000}"/>
    <cellStyle name="Normal 4 2 6 9" xfId="55055" xr:uid="{00000000-0005-0000-0000-000011680000}"/>
    <cellStyle name="Normal 4 2 6 9 2" xfId="55056" xr:uid="{00000000-0005-0000-0000-000012680000}"/>
    <cellStyle name="Normal 4 2 6 9 2 2" xfId="55057" xr:uid="{00000000-0005-0000-0000-000013680000}"/>
    <cellStyle name="Normal 4 2 6 9 3" xfId="55058" xr:uid="{00000000-0005-0000-0000-000014680000}"/>
    <cellStyle name="Normal 4 2 6 9 4" xfId="55059" xr:uid="{00000000-0005-0000-0000-000015680000}"/>
    <cellStyle name="Normal 4 2 6 9 5" xfId="55060" xr:uid="{00000000-0005-0000-0000-000016680000}"/>
    <cellStyle name="Normal 4 2 7" xfId="15907" xr:uid="{00000000-0005-0000-0000-000017680000}"/>
    <cellStyle name="Normal 4 2 8" xfId="15908" xr:uid="{00000000-0005-0000-0000-000018680000}"/>
    <cellStyle name="Normal 4 2 9" xfId="15889" xr:uid="{00000000-0005-0000-0000-000019680000}"/>
    <cellStyle name="Normal 4 3" xfId="107" xr:uid="{00000000-0005-0000-0000-00001A680000}"/>
    <cellStyle name="Normal 4 3 2" xfId="15910" xr:uid="{00000000-0005-0000-0000-00001B680000}"/>
    <cellStyle name="Normal 4 3 2 2" xfId="15911" xr:uid="{00000000-0005-0000-0000-00001C680000}"/>
    <cellStyle name="Normal 4 3 2 3" xfId="15912" xr:uid="{00000000-0005-0000-0000-00001D680000}"/>
    <cellStyle name="Normal 4 3 3" xfId="15913" xr:uid="{00000000-0005-0000-0000-00001E680000}"/>
    <cellStyle name="Normal 4 3 4" xfId="15914" xr:uid="{00000000-0005-0000-0000-00001F680000}"/>
    <cellStyle name="Normal 4 3 5" xfId="15915" xr:uid="{00000000-0005-0000-0000-000020680000}"/>
    <cellStyle name="Normal 4 3 6" xfId="15909" xr:uid="{00000000-0005-0000-0000-000021680000}"/>
    <cellStyle name="Normal 4 4" xfId="15916" xr:uid="{00000000-0005-0000-0000-000022680000}"/>
    <cellStyle name="Normal 4 4 2" xfId="15917" xr:uid="{00000000-0005-0000-0000-000023680000}"/>
    <cellStyle name="Normal 4 4 2 2" xfId="15918" xr:uid="{00000000-0005-0000-0000-000024680000}"/>
    <cellStyle name="Normal 4 4 2 3" xfId="15919" xr:uid="{00000000-0005-0000-0000-000025680000}"/>
    <cellStyle name="Normal 4 4 3" xfId="15920" xr:uid="{00000000-0005-0000-0000-000026680000}"/>
    <cellStyle name="Normal 4 4 4" xfId="15921" xr:uid="{00000000-0005-0000-0000-000027680000}"/>
    <cellStyle name="Normal 4 4 5" xfId="15922" xr:uid="{00000000-0005-0000-0000-000028680000}"/>
    <cellStyle name="Normal 4 5" xfId="15923" xr:uid="{00000000-0005-0000-0000-000029680000}"/>
    <cellStyle name="Normal 4 5 2" xfId="15924" xr:uid="{00000000-0005-0000-0000-00002A680000}"/>
    <cellStyle name="Normal 4 5 2 10" xfId="55061" xr:uid="{00000000-0005-0000-0000-00002B680000}"/>
    <cellStyle name="Normal 4 5 2 10 2" xfId="55062" xr:uid="{00000000-0005-0000-0000-00002C680000}"/>
    <cellStyle name="Normal 4 5 2 10 2 2" xfId="55063" xr:uid="{00000000-0005-0000-0000-00002D680000}"/>
    <cellStyle name="Normal 4 5 2 10 3" xfId="55064" xr:uid="{00000000-0005-0000-0000-00002E680000}"/>
    <cellStyle name="Normal 4 5 2 10 4" xfId="55065" xr:uid="{00000000-0005-0000-0000-00002F680000}"/>
    <cellStyle name="Normal 4 5 2 10 5" xfId="55066" xr:uid="{00000000-0005-0000-0000-000030680000}"/>
    <cellStyle name="Normal 4 5 2 11" xfId="55067" xr:uid="{00000000-0005-0000-0000-000031680000}"/>
    <cellStyle name="Normal 4 5 2 11 2" xfId="55068" xr:uid="{00000000-0005-0000-0000-000032680000}"/>
    <cellStyle name="Normal 4 5 2 12" xfId="55069" xr:uid="{00000000-0005-0000-0000-000033680000}"/>
    <cellStyle name="Normal 4 5 2 12 2" xfId="55070" xr:uid="{00000000-0005-0000-0000-000034680000}"/>
    <cellStyle name="Normal 4 5 2 13" xfId="55071" xr:uid="{00000000-0005-0000-0000-000035680000}"/>
    <cellStyle name="Normal 4 5 2 14" xfId="55072" xr:uid="{00000000-0005-0000-0000-000036680000}"/>
    <cellStyle name="Normal 4 5 2 15" xfId="55073" xr:uid="{00000000-0005-0000-0000-000037680000}"/>
    <cellStyle name="Normal 4 5 2 16" xfId="55074" xr:uid="{00000000-0005-0000-0000-000038680000}"/>
    <cellStyle name="Normal 4 5 2 2" xfId="15925" xr:uid="{00000000-0005-0000-0000-000039680000}"/>
    <cellStyle name="Normal 4 5 2 2 10" xfId="55075" xr:uid="{00000000-0005-0000-0000-00003A680000}"/>
    <cellStyle name="Normal 4 5 2 2 10 2" xfId="55076" xr:uid="{00000000-0005-0000-0000-00003B680000}"/>
    <cellStyle name="Normal 4 5 2 2 11" xfId="55077" xr:uid="{00000000-0005-0000-0000-00003C680000}"/>
    <cellStyle name="Normal 4 5 2 2 11 2" xfId="55078" xr:uid="{00000000-0005-0000-0000-00003D680000}"/>
    <cellStyle name="Normal 4 5 2 2 12" xfId="55079" xr:uid="{00000000-0005-0000-0000-00003E680000}"/>
    <cellStyle name="Normal 4 5 2 2 13" xfId="55080" xr:uid="{00000000-0005-0000-0000-00003F680000}"/>
    <cellStyle name="Normal 4 5 2 2 14" xfId="55081" xr:uid="{00000000-0005-0000-0000-000040680000}"/>
    <cellStyle name="Normal 4 5 2 2 15" xfId="55082" xr:uid="{00000000-0005-0000-0000-000041680000}"/>
    <cellStyle name="Normal 4 5 2 2 2" xfId="55083" xr:uid="{00000000-0005-0000-0000-000042680000}"/>
    <cellStyle name="Normal 4 5 2 2 3" xfId="55084" xr:uid="{00000000-0005-0000-0000-000043680000}"/>
    <cellStyle name="Normal 4 5 2 2 3 10" xfId="55085" xr:uid="{00000000-0005-0000-0000-000044680000}"/>
    <cellStyle name="Normal 4 5 2 2 3 11" xfId="55086" xr:uid="{00000000-0005-0000-0000-000045680000}"/>
    <cellStyle name="Normal 4 5 2 2 3 2" xfId="55087" xr:uid="{00000000-0005-0000-0000-000046680000}"/>
    <cellStyle name="Normal 4 5 2 2 3 2 2" xfId="55088" xr:uid="{00000000-0005-0000-0000-000047680000}"/>
    <cellStyle name="Normal 4 5 2 2 3 2 2 2" xfId="55089" xr:uid="{00000000-0005-0000-0000-000048680000}"/>
    <cellStyle name="Normal 4 5 2 2 3 2 2 2 2" xfId="55090" xr:uid="{00000000-0005-0000-0000-000049680000}"/>
    <cellStyle name="Normal 4 5 2 2 3 2 2 3" xfId="55091" xr:uid="{00000000-0005-0000-0000-00004A680000}"/>
    <cellStyle name="Normal 4 5 2 2 3 2 2 3 2" xfId="55092" xr:uid="{00000000-0005-0000-0000-00004B680000}"/>
    <cellStyle name="Normal 4 5 2 2 3 2 2 4" xfId="55093" xr:uid="{00000000-0005-0000-0000-00004C680000}"/>
    <cellStyle name="Normal 4 5 2 2 3 2 2 5" xfId="55094" xr:uid="{00000000-0005-0000-0000-00004D680000}"/>
    <cellStyle name="Normal 4 5 2 2 3 2 2 6" xfId="55095" xr:uid="{00000000-0005-0000-0000-00004E680000}"/>
    <cellStyle name="Normal 4 5 2 2 3 2 2 7" xfId="55096" xr:uid="{00000000-0005-0000-0000-00004F680000}"/>
    <cellStyle name="Normal 4 5 2 2 3 2 3" xfId="55097" xr:uid="{00000000-0005-0000-0000-000050680000}"/>
    <cellStyle name="Normal 4 5 2 2 3 2 3 2" xfId="55098" xr:uid="{00000000-0005-0000-0000-000051680000}"/>
    <cellStyle name="Normal 4 5 2 2 3 2 3 2 2" xfId="55099" xr:uid="{00000000-0005-0000-0000-000052680000}"/>
    <cellStyle name="Normal 4 5 2 2 3 2 3 3" xfId="55100" xr:uid="{00000000-0005-0000-0000-000053680000}"/>
    <cellStyle name="Normal 4 5 2 2 3 2 3 4" xfId="55101" xr:uid="{00000000-0005-0000-0000-000054680000}"/>
    <cellStyle name="Normal 4 5 2 2 3 2 3 5" xfId="55102" xr:uid="{00000000-0005-0000-0000-000055680000}"/>
    <cellStyle name="Normal 4 5 2 2 3 2 4" xfId="55103" xr:uid="{00000000-0005-0000-0000-000056680000}"/>
    <cellStyle name="Normal 4 5 2 2 3 2 4 2" xfId="55104" xr:uid="{00000000-0005-0000-0000-000057680000}"/>
    <cellStyle name="Normal 4 5 2 2 3 2 5" xfId="55105" xr:uid="{00000000-0005-0000-0000-000058680000}"/>
    <cellStyle name="Normal 4 5 2 2 3 2 5 2" xfId="55106" xr:uid="{00000000-0005-0000-0000-000059680000}"/>
    <cellStyle name="Normal 4 5 2 2 3 2 6" xfId="55107" xr:uid="{00000000-0005-0000-0000-00005A680000}"/>
    <cellStyle name="Normal 4 5 2 2 3 2 7" xfId="55108" xr:uid="{00000000-0005-0000-0000-00005B680000}"/>
    <cellStyle name="Normal 4 5 2 2 3 2 8" xfId="55109" xr:uid="{00000000-0005-0000-0000-00005C680000}"/>
    <cellStyle name="Normal 4 5 2 2 3 2 9" xfId="55110" xr:uid="{00000000-0005-0000-0000-00005D680000}"/>
    <cellStyle name="Normal 4 5 2 2 3 3" xfId="55111" xr:uid="{00000000-0005-0000-0000-00005E680000}"/>
    <cellStyle name="Normal 4 5 2 2 3 3 2" xfId="55112" xr:uid="{00000000-0005-0000-0000-00005F680000}"/>
    <cellStyle name="Normal 4 5 2 2 3 3 2 2" xfId="55113" xr:uid="{00000000-0005-0000-0000-000060680000}"/>
    <cellStyle name="Normal 4 5 2 2 3 3 2 2 2" xfId="55114" xr:uid="{00000000-0005-0000-0000-000061680000}"/>
    <cellStyle name="Normal 4 5 2 2 3 3 2 3" xfId="55115" xr:uid="{00000000-0005-0000-0000-000062680000}"/>
    <cellStyle name="Normal 4 5 2 2 3 3 2 4" xfId="55116" xr:uid="{00000000-0005-0000-0000-000063680000}"/>
    <cellStyle name="Normal 4 5 2 2 3 3 2 5" xfId="55117" xr:uid="{00000000-0005-0000-0000-000064680000}"/>
    <cellStyle name="Normal 4 5 2 2 3 3 3" xfId="55118" xr:uid="{00000000-0005-0000-0000-000065680000}"/>
    <cellStyle name="Normal 4 5 2 2 3 3 3 2" xfId="55119" xr:uid="{00000000-0005-0000-0000-000066680000}"/>
    <cellStyle name="Normal 4 5 2 2 3 3 4" xfId="55120" xr:uid="{00000000-0005-0000-0000-000067680000}"/>
    <cellStyle name="Normal 4 5 2 2 3 3 4 2" xfId="55121" xr:uid="{00000000-0005-0000-0000-000068680000}"/>
    <cellStyle name="Normal 4 5 2 2 3 3 5" xfId="55122" xr:uid="{00000000-0005-0000-0000-000069680000}"/>
    <cellStyle name="Normal 4 5 2 2 3 3 6" xfId="55123" xr:uid="{00000000-0005-0000-0000-00006A680000}"/>
    <cellStyle name="Normal 4 5 2 2 3 3 7" xfId="55124" xr:uid="{00000000-0005-0000-0000-00006B680000}"/>
    <cellStyle name="Normal 4 5 2 2 3 3 8" xfId="55125" xr:uid="{00000000-0005-0000-0000-00006C680000}"/>
    <cellStyle name="Normal 4 5 2 2 3 4" xfId="55126" xr:uid="{00000000-0005-0000-0000-00006D680000}"/>
    <cellStyle name="Normal 4 5 2 2 3 4 2" xfId="55127" xr:uid="{00000000-0005-0000-0000-00006E680000}"/>
    <cellStyle name="Normal 4 5 2 2 3 4 2 2" xfId="55128" xr:uid="{00000000-0005-0000-0000-00006F680000}"/>
    <cellStyle name="Normal 4 5 2 2 3 4 3" xfId="55129" xr:uid="{00000000-0005-0000-0000-000070680000}"/>
    <cellStyle name="Normal 4 5 2 2 3 4 3 2" xfId="55130" xr:uid="{00000000-0005-0000-0000-000071680000}"/>
    <cellStyle name="Normal 4 5 2 2 3 4 4" xfId="55131" xr:uid="{00000000-0005-0000-0000-000072680000}"/>
    <cellStyle name="Normal 4 5 2 2 3 4 5" xfId="55132" xr:uid="{00000000-0005-0000-0000-000073680000}"/>
    <cellStyle name="Normal 4 5 2 2 3 4 6" xfId="55133" xr:uid="{00000000-0005-0000-0000-000074680000}"/>
    <cellStyle name="Normal 4 5 2 2 3 4 7" xfId="55134" xr:uid="{00000000-0005-0000-0000-000075680000}"/>
    <cellStyle name="Normal 4 5 2 2 3 5" xfId="55135" xr:uid="{00000000-0005-0000-0000-000076680000}"/>
    <cellStyle name="Normal 4 5 2 2 3 5 2" xfId="55136" xr:uid="{00000000-0005-0000-0000-000077680000}"/>
    <cellStyle name="Normal 4 5 2 2 3 5 2 2" xfId="55137" xr:uid="{00000000-0005-0000-0000-000078680000}"/>
    <cellStyle name="Normal 4 5 2 2 3 5 3" xfId="55138" xr:uid="{00000000-0005-0000-0000-000079680000}"/>
    <cellStyle name="Normal 4 5 2 2 3 5 4" xfId="55139" xr:uid="{00000000-0005-0000-0000-00007A680000}"/>
    <cellStyle name="Normal 4 5 2 2 3 5 5" xfId="55140" xr:uid="{00000000-0005-0000-0000-00007B680000}"/>
    <cellStyle name="Normal 4 5 2 2 3 6" xfId="55141" xr:uid="{00000000-0005-0000-0000-00007C680000}"/>
    <cellStyle name="Normal 4 5 2 2 3 6 2" xfId="55142" xr:uid="{00000000-0005-0000-0000-00007D680000}"/>
    <cellStyle name="Normal 4 5 2 2 3 7" xfId="55143" xr:uid="{00000000-0005-0000-0000-00007E680000}"/>
    <cellStyle name="Normal 4 5 2 2 3 7 2" xfId="55144" xr:uid="{00000000-0005-0000-0000-00007F680000}"/>
    <cellStyle name="Normal 4 5 2 2 3 8" xfId="55145" xr:uid="{00000000-0005-0000-0000-000080680000}"/>
    <cellStyle name="Normal 4 5 2 2 3 9" xfId="55146" xr:uid="{00000000-0005-0000-0000-000081680000}"/>
    <cellStyle name="Normal 4 5 2 2 4" xfId="55147" xr:uid="{00000000-0005-0000-0000-000082680000}"/>
    <cellStyle name="Normal 4 5 2 2 4 2" xfId="55148" xr:uid="{00000000-0005-0000-0000-000083680000}"/>
    <cellStyle name="Normal 4 5 2 2 4 2 2" xfId="55149" xr:uid="{00000000-0005-0000-0000-000084680000}"/>
    <cellStyle name="Normal 4 5 2 2 4 2 2 2" xfId="55150" xr:uid="{00000000-0005-0000-0000-000085680000}"/>
    <cellStyle name="Normal 4 5 2 2 4 2 3" xfId="55151" xr:uid="{00000000-0005-0000-0000-000086680000}"/>
    <cellStyle name="Normal 4 5 2 2 4 2 3 2" xfId="55152" xr:uid="{00000000-0005-0000-0000-000087680000}"/>
    <cellStyle name="Normal 4 5 2 2 4 2 4" xfId="55153" xr:uid="{00000000-0005-0000-0000-000088680000}"/>
    <cellStyle name="Normal 4 5 2 2 4 2 5" xfId="55154" xr:uid="{00000000-0005-0000-0000-000089680000}"/>
    <cellStyle name="Normal 4 5 2 2 4 2 6" xfId="55155" xr:uid="{00000000-0005-0000-0000-00008A680000}"/>
    <cellStyle name="Normal 4 5 2 2 4 2 7" xfId="55156" xr:uid="{00000000-0005-0000-0000-00008B680000}"/>
    <cellStyle name="Normal 4 5 2 2 4 3" xfId="55157" xr:uid="{00000000-0005-0000-0000-00008C680000}"/>
    <cellStyle name="Normal 4 5 2 2 4 3 2" xfId="55158" xr:uid="{00000000-0005-0000-0000-00008D680000}"/>
    <cellStyle name="Normal 4 5 2 2 4 3 2 2" xfId="55159" xr:uid="{00000000-0005-0000-0000-00008E680000}"/>
    <cellStyle name="Normal 4 5 2 2 4 3 3" xfId="55160" xr:uid="{00000000-0005-0000-0000-00008F680000}"/>
    <cellStyle name="Normal 4 5 2 2 4 3 4" xfId="55161" xr:uid="{00000000-0005-0000-0000-000090680000}"/>
    <cellStyle name="Normal 4 5 2 2 4 3 5" xfId="55162" xr:uid="{00000000-0005-0000-0000-000091680000}"/>
    <cellStyle name="Normal 4 5 2 2 4 4" xfId="55163" xr:uid="{00000000-0005-0000-0000-000092680000}"/>
    <cellStyle name="Normal 4 5 2 2 4 4 2" xfId="55164" xr:uid="{00000000-0005-0000-0000-000093680000}"/>
    <cellStyle name="Normal 4 5 2 2 4 5" xfId="55165" xr:uid="{00000000-0005-0000-0000-000094680000}"/>
    <cellStyle name="Normal 4 5 2 2 4 5 2" xfId="55166" xr:uid="{00000000-0005-0000-0000-000095680000}"/>
    <cellStyle name="Normal 4 5 2 2 4 6" xfId="55167" xr:uid="{00000000-0005-0000-0000-000096680000}"/>
    <cellStyle name="Normal 4 5 2 2 4 7" xfId="55168" xr:uid="{00000000-0005-0000-0000-000097680000}"/>
    <cellStyle name="Normal 4 5 2 2 4 8" xfId="55169" xr:uid="{00000000-0005-0000-0000-000098680000}"/>
    <cellStyle name="Normal 4 5 2 2 4 9" xfId="55170" xr:uid="{00000000-0005-0000-0000-000099680000}"/>
    <cellStyle name="Normal 4 5 2 2 5" xfId="55171" xr:uid="{00000000-0005-0000-0000-00009A680000}"/>
    <cellStyle name="Normal 4 5 2 2 5 2" xfId="55172" xr:uid="{00000000-0005-0000-0000-00009B680000}"/>
    <cellStyle name="Normal 4 5 2 2 5 2 2" xfId="55173" xr:uid="{00000000-0005-0000-0000-00009C680000}"/>
    <cellStyle name="Normal 4 5 2 2 5 2 2 2" xfId="55174" xr:uid="{00000000-0005-0000-0000-00009D680000}"/>
    <cellStyle name="Normal 4 5 2 2 5 2 3" xfId="55175" xr:uid="{00000000-0005-0000-0000-00009E680000}"/>
    <cellStyle name="Normal 4 5 2 2 5 2 3 2" xfId="55176" xr:uid="{00000000-0005-0000-0000-00009F680000}"/>
    <cellStyle name="Normal 4 5 2 2 5 2 4" xfId="55177" xr:uid="{00000000-0005-0000-0000-0000A0680000}"/>
    <cellStyle name="Normal 4 5 2 2 5 2 5" xfId="55178" xr:uid="{00000000-0005-0000-0000-0000A1680000}"/>
    <cellStyle name="Normal 4 5 2 2 5 2 6" xfId="55179" xr:uid="{00000000-0005-0000-0000-0000A2680000}"/>
    <cellStyle name="Normal 4 5 2 2 5 2 7" xfId="55180" xr:uid="{00000000-0005-0000-0000-0000A3680000}"/>
    <cellStyle name="Normal 4 5 2 2 5 3" xfId="55181" xr:uid="{00000000-0005-0000-0000-0000A4680000}"/>
    <cellStyle name="Normal 4 5 2 2 5 3 2" xfId="55182" xr:uid="{00000000-0005-0000-0000-0000A5680000}"/>
    <cellStyle name="Normal 4 5 2 2 5 3 2 2" xfId="55183" xr:uid="{00000000-0005-0000-0000-0000A6680000}"/>
    <cellStyle name="Normal 4 5 2 2 5 3 3" xfId="55184" xr:uid="{00000000-0005-0000-0000-0000A7680000}"/>
    <cellStyle name="Normal 4 5 2 2 5 3 4" xfId="55185" xr:uid="{00000000-0005-0000-0000-0000A8680000}"/>
    <cellStyle name="Normal 4 5 2 2 5 3 5" xfId="55186" xr:uid="{00000000-0005-0000-0000-0000A9680000}"/>
    <cellStyle name="Normal 4 5 2 2 5 4" xfId="55187" xr:uid="{00000000-0005-0000-0000-0000AA680000}"/>
    <cellStyle name="Normal 4 5 2 2 5 4 2" xfId="55188" xr:uid="{00000000-0005-0000-0000-0000AB680000}"/>
    <cellStyle name="Normal 4 5 2 2 5 5" xfId="55189" xr:uid="{00000000-0005-0000-0000-0000AC680000}"/>
    <cellStyle name="Normal 4 5 2 2 5 5 2" xfId="55190" xr:uid="{00000000-0005-0000-0000-0000AD680000}"/>
    <cellStyle name="Normal 4 5 2 2 5 6" xfId="55191" xr:uid="{00000000-0005-0000-0000-0000AE680000}"/>
    <cellStyle name="Normal 4 5 2 2 5 7" xfId="55192" xr:uid="{00000000-0005-0000-0000-0000AF680000}"/>
    <cellStyle name="Normal 4 5 2 2 5 8" xfId="55193" xr:uid="{00000000-0005-0000-0000-0000B0680000}"/>
    <cellStyle name="Normal 4 5 2 2 5 9" xfId="55194" xr:uid="{00000000-0005-0000-0000-0000B1680000}"/>
    <cellStyle name="Normal 4 5 2 2 6" xfId="55195" xr:uid="{00000000-0005-0000-0000-0000B2680000}"/>
    <cellStyle name="Normal 4 5 2 2 6 2" xfId="55196" xr:uid="{00000000-0005-0000-0000-0000B3680000}"/>
    <cellStyle name="Normal 4 5 2 2 6 2 2" xfId="55197" xr:uid="{00000000-0005-0000-0000-0000B4680000}"/>
    <cellStyle name="Normal 4 5 2 2 6 2 2 2" xfId="55198" xr:uid="{00000000-0005-0000-0000-0000B5680000}"/>
    <cellStyle name="Normal 4 5 2 2 6 2 3" xfId="55199" xr:uid="{00000000-0005-0000-0000-0000B6680000}"/>
    <cellStyle name="Normal 4 5 2 2 6 2 3 2" xfId="55200" xr:uid="{00000000-0005-0000-0000-0000B7680000}"/>
    <cellStyle name="Normal 4 5 2 2 6 2 4" xfId="55201" xr:uid="{00000000-0005-0000-0000-0000B8680000}"/>
    <cellStyle name="Normal 4 5 2 2 6 2 5" xfId="55202" xr:uid="{00000000-0005-0000-0000-0000B9680000}"/>
    <cellStyle name="Normal 4 5 2 2 6 2 6" xfId="55203" xr:uid="{00000000-0005-0000-0000-0000BA680000}"/>
    <cellStyle name="Normal 4 5 2 2 6 2 7" xfId="55204" xr:uid="{00000000-0005-0000-0000-0000BB680000}"/>
    <cellStyle name="Normal 4 5 2 2 6 3" xfId="55205" xr:uid="{00000000-0005-0000-0000-0000BC680000}"/>
    <cellStyle name="Normal 4 5 2 2 6 3 2" xfId="55206" xr:uid="{00000000-0005-0000-0000-0000BD680000}"/>
    <cellStyle name="Normal 4 5 2 2 6 3 2 2" xfId="55207" xr:uid="{00000000-0005-0000-0000-0000BE680000}"/>
    <cellStyle name="Normal 4 5 2 2 6 3 3" xfId="55208" xr:uid="{00000000-0005-0000-0000-0000BF680000}"/>
    <cellStyle name="Normal 4 5 2 2 6 3 4" xfId="55209" xr:uid="{00000000-0005-0000-0000-0000C0680000}"/>
    <cellStyle name="Normal 4 5 2 2 6 3 5" xfId="55210" xr:uid="{00000000-0005-0000-0000-0000C1680000}"/>
    <cellStyle name="Normal 4 5 2 2 6 4" xfId="55211" xr:uid="{00000000-0005-0000-0000-0000C2680000}"/>
    <cellStyle name="Normal 4 5 2 2 6 4 2" xfId="55212" xr:uid="{00000000-0005-0000-0000-0000C3680000}"/>
    <cellStyle name="Normal 4 5 2 2 6 5" xfId="55213" xr:uid="{00000000-0005-0000-0000-0000C4680000}"/>
    <cellStyle name="Normal 4 5 2 2 6 5 2" xfId="55214" xr:uid="{00000000-0005-0000-0000-0000C5680000}"/>
    <cellStyle name="Normal 4 5 2 2 6 6" xfId="55215" xr:uid="{00000000-0005-0000-0000-0000C6680000}"/>
    <cellStyle name="Normal 4 5 2 2 6 7" xfId="55216" xr:uid="{00000000-0005-0000-0000-0000C7680000}"/>
    <cellStyle name="Normal 4 5 2 2 6 8" xfId="55217" xr:uid="{00000000-0005-0000-0000-0000C8680000}"/>
    <cellStyle name="Normal 4 5 2 2 6 9" xfId="55218" xr:uid="{00000000-0005-0000-0000-0000C9680000}"/>
    <cellStyle name="Normal 4 5 2 2 7" xfId="55219" xr:uid="{00000000-0005-0000-0000-0000CA680000}"/>
    <cellStyle name="Normal 4 5 2 2 7 2" xfId="55220" xr:uid="{00000000-0005-0000-0000-0000CB680000}"/>
    <cellStyle name="Normal 4 5 2 2 7 2 2" xfId="55221" xr:uid="{00000000-0005-0000-0000-0000CC680000}"/>
    <cellStyle name="Normal 4 5 2 2 7 2 2 2" xfId="55222" xr:uid="{00000000-0005-0000-0000-0000CD680000}"/>
    <cellStyle name="Normal 4 5 2 2 7 2 3" xfId="55223" xr:uid="{00000000-0005-0000-0000-0000CE680000}"/>
    <cellStyle name="Normal 4 5 2 2 7 2 4" xfId="55224" xr:uid="{00000000-0005-0000-0000-0000CF680000}"/>
    <cellStyle name="Normal 4 5 2 2 7 2 5" xfId="55225" xr:uid="{00000000-0005-0000-0000-0000D0680000}"/>
    <cellStyle name="Normal 4 5 2 2 7 3" xfId="55226" xr:uid="{00000000-0005-0000-0000-0000D1680000}"/>
    <cellStyle name="Normal 4 5 2 2 7 3 2" xfId="55227" xr:uid="{00000000-0005-0000-0000-0000D2680000}"/>
    <cellStyle name="Normal 4 5 2 2 7 4" xfId="55228" xr:uid="{00000000-0005-0000-0000-0000D3680000}"/>
    <cellStyle name="Normal 4 5 2 2 7 4 2" xfId="55229" xr:uid="{00000000-0005-0000-0000-0000D4680000}"/>
    <cellStyle name="Normal 4 5 2 2 7 5" xfId="55230" xr:uid="{00000000-0005-0000-0000-0000D5680000}"/>
    <cellStyle name="Normal 4 5 2 2 7 6" xfId="55231" xr:uid="{00000000-0005-0000-0000-0000D6680000}"/>
    <cellStyle name="Normal 4 5 2 2 7 7" xfId="55232" xr:uid="{00000000-0005-0000-0000-0000D7680000}"/>
    <cellStyle name="Normal 4 5 2 2 7 8" xfId="55233" xr:uid="{00000000-0005-0000-0000-0000D8680000}"/>
    <cellStyle name="Normal 4 5 2 2 8" xfId="55234" xr:uid="{00000000-0005-0000-0000-0000D9680000}"/>
    <cellStyle name="Normal 4 5 2 2 8 2" xfId="55235" xr:uid="{00000000-0005-0000-0000-0000DA680000}"/>
    <cellStyle name="Normal 4 5 2 2 8 2 2" xfId="55236" xr:uid="{00000000-0005-0000-0000-0000DB680000}"/>
    <cellStyle name="Normal 4 5 2 2 8 3" xfId="55237" xr:uid="{00000000-0005-0000-0000-0000DC680000}"/>
    <cellStyle name="Normal 4 5 2 2 8 3 2" xfId="55238" xr:uid="{00000000-0005-0000-0000-0000DD680000}"/>
    <cellStyle name="Normal 4 5 2 2 8 4" xfId="55239" xr:uid="{00000000-0005-0000-0000-0000DE680000}"/>
    <cellStyle name="Normal 4 5 2 2 8 5" xfId="55240" xr:uid="{00000000-0005-0000-0000-0000DF680000}"/>
    <cellStyle name="Normal 4 5 2 2 8 6" xfId="55241" xr:uid="{00000000-0005-0000-0000-0000E0680000}"/>
    <cellStyle name="Normal 4 5 2 2 8 7" xfId="55242" xr:uid="{00000000-0005-0000-0000-0000E1680000}"/>
    <cellStyle name="Normal 4 5 2 2 9" xfId="55243" xr:uid="{00000000-0005-0000-0000-0000E2680000}"/>
    <cellStyle name="Normal 4 5 2 2 9 2" xfId="55244" xr:uid="{00000000-0005-0000-0000-0000E3680000}"/>
    <cellStyle name="Normal 4 5 2 2 9 2 2" xfId="55245" xr:uid="{00000000-0005-0000-0000-0000E4680000}"/>
    <cellStyle name="Normal 4 5 2 2 9 3" xfId="55246" xr:uid="{00000000-0005-0000-0000-0000E5680000}"/>
    <cellStyle name="Normal 4 5 2 2 9 4" xfId="55247" xr:uid="{00000000-0005-0000-0000-0000E6680000}"/>
    <cellStyle name="Normal 4 5 2 2 9 5" xfId="55248" xr:uid="{00000000-0005-0000-0000-0000E7680000}"/>
    <cellStyle name="Normal 4 5 2 3" xfId="15926" xr:uid="{00000000-0005-0000-0000-0000E8680000}"/>
    <cellStyle name="Normal 4 5 2 4" xfId="55249" xr:uid="{00000000-0005-0000-0000-0000E9680000}"/>
    <cellStyle name="Normal 4 5 2 4 10" xfId="55250" xr:uid="{00000000-0005-0000-0000-0000EA680000}"/>
    <cellStyle name="Normal 4 5 2 4 11" xfId="55251" xr:uid="{00000000-0005-0000-0000-0000EB680000}"/>
    <cellStyle name="Normal 4 5 2 4 2" xfId="55252" xr:uid="{00000000-0005-0000-0000-0000EC680000}"/>
    <cellStyle name="Normal 4 5 2 4 2 2" xfId="55253" xr:uid="{00000000-0005-0000-0000-0000ED680000}"/>
    <cellStyle name="Normal 4 5 2 4 2 2 2" xfId="55254" xr:uid="{00000000-0005-0000-0000-0000EE680000}"/>
    <cellStyle name="Normal 4 5 2 4 2 2 2 2" xfId="55255" xr:uid="{00000000-0005-0000-0000-0000EF680000}"/>
    <cellStyle name="Normal 4 5 2 4 2 2 3" xfId="55256" xr:uid="{00000000-0005-0000-0000-0000F0680000}"/>
    <cellStyle name="Normal 4 5 2 4 2 2 3 2" xfId="55257" xr:uid="{00000000-0005-0000-0000-0000F1680000}"/>
    <cellStyle name="Normal 4 5 2 4 2 2 4" xfId="55258" xr:uid="{00000000-0005-0000-0000-0000F2680000}"/>
    <cellStyle name="Normal 4 5 2 4 2 2 5" xfId="55259" xr:uid="{00000000-0005-0000-0000-0000F3680000}"/>
    <cellStyle name="Normal 4 5 2 4 2 2 6" xfId="55260" xr:uid="{00000000-0005-0000-0000-0000F4680000}"/>
    <cellStyle name="Normal 4 5 2 4 2 2 7" xfId="55261" xr:uid="{00000000-0005-0000-0000-0000F5680000}"/>
    <cellStyle name="Normal 4 5 2 4 2 3" xfId="55262" xr:uid="{00000000-0005-0000-0000-0000F6680000}"/>
    <cellStyle name="Normal 4 5 2 4 2 3 2" xfId="55263" xr:uid="{00000000-0005-0000-0000-0000F7680000}"/>
    <cellStyle name="Normal 4 5 2 4 2 3 2 2" xfId="55264" xr:uid="{00000000-0005-0000-0000-0000F8680000}"/>
    <cellStyle name="Normal 4 5 2 4 2 3 3" xfId="55265" xr:uid="{00000000-0005-0000-0000-0000F9680000}"/>
    <cellStyle name="Normal 4 5 2 4 2 3 4" xfId="55266" xr:uid="{00000000-0005-0000-0000-0000FA680000}"/>
    <cellStyle name="Normal 4 5 2 4 2 3 5" xfId="55267" xr:uid="{00000000-0005-0000-0000-0000FB680000}"/>
    <cellStyle name="Normal 4 5 2 4 2 4" xfId="55268" xr:uid="{00000000-0005-0000-0000-0000FC680000}"/>
    <cellStyle name="Normal 4 5 2 4 2 4 2" xfId="55269" xr:uid="{00000000-0005-0000-0000-0000FD680000}"/>
    <cellStyle name="Normal 4 5 2 4 2 5" xfId="55270" xr:uid="{00000000-0005-0000-0000-0000FE680000}"/>
    <cellStyle name="Normal 4 5 2 4 2 5 2" xfId="55271" xr:uid="{00000000-0005-0000-0000-0000FF680000}"/>
    <cellStyle name="Normal 4 5 2 4 2 6" xfId="55272" xr:uid="{00000000-0005-0000-0000-000000690000}"/>
    <cellStyle name="Normal 4 5 2 4 2 7" xfId="55273" xr:uid="{00000000-0005-0000-0000-000001690000}"/>
    <cellStyle name="Normal 4 5 2 4 2 8" xfId="55274" xr:uid="{00000000-0005-0000-0000-000002690000}"/>
    <cellStyle name="Normal 4 5 2 4 2 9" xfId="55275" xr:uid="{00000000-0005-0000-0000-000003690000}"/>
    <cellStyle name="Normal 4 5 2 4 3" xfId="55276" xr:uid="{00000000-0005-0000-0000-000004690000}"/>
    <cellStyle name="Normal 4 5 2 4 3 2" xfId="55277" xr:uid="{00000000-0005-0000-0000-000005690000}"/>
    <cellStyle name="Normal 4 5 2 4 3 2 2" xfId="55278" xr:uid="{00000000-0005-0000-0000-000006690000}"/>
    <cellStyle name="Normal 4 5 2 4 3 2 2 2" xfId="55279" xr:uid="{00000000-0005-0000-0000-000007690000}"/>
    <cellStyle name="Normal 4 5 2 4 3 2 3" xfId="55280" xr:uid="{00000000-0005-0000-0000-000008690000}"/>
    <cellStyle name="Normal 4 5 2 4 3 2 4" xfId="55281" xr:uid="{00000000-0005-0000-0000-000009690000}"/>
    <cellStyle name="Normal 4 5 2 4 3 2 5" xfId="55282" xr:uid="{00000000-0005-0000-0000-00000A690000}"/>
    <cellStyle name="Normal 4 5 2 4 3 3" xfId="55283" xr:uid="{00000000-0005-0000-0000-00000B690000}"/>
    <cellStyle name="Normal 4 5 2 4 3 3 2" xfId="55284" xr:uid="{00000000-0005-0000-0000-00000C690000}"/>
    <cellStyle name="Normal 4 5 2 4 3 4" xfId="55285" xr:uid="{00000000-0005-0000-0000-00000D690000}"/>
    <cellStyle name="Normal 4 5 2 4 3 4 2" xfId="55286" xr:uid="{00000000-0005-0000-0000-00000E690000}"/>
    <cellStyle name="Normal 4 5 2 4 3 5" xfId="55287" xr:uid="{00000000-0005-0000-0000-00000F690000}"/>
    <cellStyle name="Normal 4 5 2 4 3 6" xfId="55288" xr:uid="{00000000-0005-0000-0000-000010690000}"/>
    <cellStyle name="Normal 4 5 2 4 3 7" xfId="55289" xr:uid="{00000000-0005-0000-0000-000011690000}"/>
    <cellStyle name="Normal 4 5 2 4 3 8" xfId="55290" xr:uid="{00000000-0005-0000-0000-000012690000}"/>
    <cellStyle name="Normal 4 5 2 4 4" xfId="55291" xr:uid="{00000000-0005-0000-0000-000013690000}"/>
    <cellStyle name="Normal 4 5 2 4 4 2" xfId="55292" xr:uid="{00000000-0005-0000-0000-000014690000}"/>
    <cellStyle name="Normal 4 5 2 4 4 2 2" xfId="55293" xr:uid="{00000000-0005-0000-0000-000015690000}"/>
    <cellStyle name="Normal 4 5 2 4 4 3" xfId="55294" xr:uid="{00000000-0005-0000-0000-000016690000}"/>
    <cellStyle name="Normal 4 5 2 4 4 3 2" xfId="55295" xr:uid="{00000000-0005-0000-0000-000017690000}"/>
    <cellStyle name="Normal 4 5 2 4 4 4" xfId="55296" xr:uid="{00000000-0005-0000-0000-000018690000}"/>
    <cellStyle name="Normal 4 5 2 4 4 5" xfId="55297" xr:uid="{00000000-0005-0000-0000-000019690000}"/>
    <cellStyle name="Normal 4 5 2 4 4 6" xfId="55298" xr:uid="{00000000-0005-0000-0000-00001A690000}"/>
    <cellStyle name="Normal 4 5 2 4 4 7" xfId="55299" xr:uid="{00000000-0005-0000-0000-00001B690000}"/>
    <cellStyle name="Normal 4 5 2 4 5" xfId="55300" xr:uid="{00000000-0005-0000-0000-00001C690000}"/>
    <cellStyle name="Normal 4 5 2 4 5 2" xfId="55301" xr:uid="{00000000-0005-0000-0000-00001D690000}"/>
    <cellStyle name="Normal 4 5 2 4 5 2 2" xfId="55302" xr:uid="{00000000-0005-0000-0000-00001E690000}"/>
    <cellStyle name="Normal 4 5 2 4 5 3" xfId="55303" xr:uid="{00000000-0005-0000-0000-00001F690000}"/>
    <cellStyle name="Normal 4 5 2 4 5 4" xfId="55304" xr:uid="{00000000-0005-0000-0000-000020690000}"/>
    <cellStyle name="Normal 4 5 2 4 5 5" xfId="55305" xr:uid="{00000000-0005-0000-0000-000021690000}"/>
    <cellStyle name="Normal 4 5 2 4 6" xfId="55306" xr:uid="{00000000-0005-0000-0000-000022690000}"/>
    <cellStyle name="Normal 4 5 2 4 6 2" xfId="55307" xr:uid="{00000000-0005-0000-0000-000023690000}"/>
    <cellStyle name="Normal 4 5 2 4 7" xfId="55308" xr:uid="{00000000-0005-0000-0000-000024690000}"/>
    <cellStyle name="Normal 4 5 2 4 7 2" xfId="55309" xr:uid="{00000000-0005-0000-0000-000025690000}"/>
    <cellStyle name="Normal 4 5 2 4 8" xfId="55310" xr:uid="{00000000-0005-0000-0000-000026690000}"/>
    <cellStyle name="Normal 4 5 2 4 9" xfId="55311" xr:uid="{00000000-0005-0000-0000-000027690000}"/>
    <cellStyle name="Normal 4 5 2 5" xfId="55312" xr:uid="{00000000-0005-0000-0000-000028690000}"/>
    <cellStyle name="Normal 4 5 2 5 10" xfId="55313" xr:uid="{00000000-0005-0000-0000-000029690000}"/>
    <cellStyle name="Normal 4 5 2 5 2" xfId="55314" xr:uid="{00000000-0005-0000-0000-00002A690000}"/>
    <cellStyle name="Normal 4 5 2 5 2 2" xfId="55315" xr:uid="{00000000-0005-0000-0000-00002B690000}"/>
    <cellStyle name="Normal 4 5 2 5 2 2 2" xfId="55316" xr:uid="{00000000-0005-0000-0000-00002C690000}"/>
    <cellStyle name="Normal 4 5 2 5 2 2 2 2" xfId="55317" xr:uid="{00000000-0005-0000-0000-00002D690000}"/>
    <cellStyle name="Normal 4 5 2 5 2 2 3" xfId="55318" xr:uid="{00000000-0005-0000-0000-00002E690000}"/>
    <cellStyle name="Normal 4 5 2 5 2 2 4" xfId="55319" xr:uid="{00000000-0005-0000-0000-00002F690000}"/>
    <cellStyle name="Normal 4 5 2 5 2 2 5" xfId="55320" xr:uid="{00000000-0005-0000-0000-000030690000}"/>
    <cellStyle name="Normal 4 5 2 5 2 3" xfId="55321" xr:uid="{00000000-0005-0000-0000-000031690000}"/>
    <cellStyle name="Normal 4 5 2 5 2 3 2" xfId="55322" xr:uid="{00000000-0005-0000-0000-000032690000}"/>
    <cellStyle name="Normal 4 5 2 5 2 4" xfId="55323" xr:uid="{00000000-0005-0000-0000-000033690000}"/>
    <cellStyle name="Normal 4 5 2 5 2 4 2" xfId="55324" xr:uid="{00000000-0005-0000-0000-000034690000}"/>
    <cellStyle name="Normal 4 5 2 5 2 5" xfId="55325" xr:uid="{00000000-0005-0000-0000-000035690000}"/>
    <cellStyle name="Normal 4 5 2 5 2 6" xfId="55326" xr:uid="{00000000-0005-0000-0000-000036690000}"/>
    <cellStyle name="Normal 4 5 2 5 2 7" xfId="55327" xr:uid="{00000000-0005-0000-0000-000037690000}"/>
    <cellStyle name="Normal 4 5 2 5 2 8" xfId="55328" xr:uid="{00000000-0005-0000-0000-000038690000}"/>
    <cellStyle name="Normal 4 5 2 5 3" xfId="55329" xr:uid="{00000000-0005-0000-0000-000039690000}"/>
    <cellStyle name="Normal 4 5 2 5 3 2" xfId="55330" xr:uid="{00000000-0005-0000-0000-00003A690000}"/>
    <cellStyle name="Normal 4 5 2 5 3 2 2" xfId="55331" xr:uid="{00000000-0005-0000-0000-00003B690000}"/>
    <cellStyle name="Normal 4 5 2 5 3 3" xfId="55332" xr:uid="{00000000-0005-0000-0000-00003C690000}"/>
    <cellStyle name="Normal 4 5 2 5 3 3 2" xfId="55333" xr:uid="{00000000-0005-0000-0000-00003D690000}"/>
    <cellStyle name="Normal 4 5 2 5 3 4" xfId="55334" xr:uid="{00000000-0005-0000-0000-00003E690000}"/>
    <cellStyle name="Normal 4 5 2 5 3 5" xfId="55335" xr:uid="{00000000-0005-0000-0000-00003F690000}"/>
    <cellStyle name="Normal 4 5 2 5 3 6" xfId="55336" xr:uid="{00000000-0005-0000-0000-000040690000}"/>
    <cellStyle name="Normal 4 5 2 5 3 7" xfId="55337" xr:uid="{00000000-0005-0000-0000-000041690000}"/>
    <cellStyle name="Normal 4 5 2 5 4" xfId="55338" xr:uid="{00000000-0005-0000-0000-000042690000}"/>
    <cellStyle name="Normal 4 5 2 5 4 2" xfId="55339" xr:uid="{00000000-0005-0000-0000-000043690000}"/>
    <cellStyle name="Normal 4 5 2 5 4 2 2" xfId="55340" xr:uid="{00000000-0005-0000-0000-000044690000}"/>
    <cellStyle name="Normal 4 5 2 5 4 3" xfId="55341" xr:uid="{00000000-0005-0000-0000-000045690000}"/>
    <cellStyle name="Normal 4 5 2 5 4 4" xfId="55342" xr:uid="{00000000-0005-0000-0000-000046690000}"/>
    <cellStyle name="Normal 4 5 2 5 4 5" xfId="55343" xr:uid="{00000000-0005-0000-0000-000047690000}"/>
    <cellStyle name="Normal 4 5 2 5 5" xfId="55344" xr:uid="{00000000-0005-0000-0000-000048690000}"/>
    <cellStyle name="Normal 4 5 2 5 5 2" xfId="55345" xr:uid="{00000000-0005-0000-0000-000049690000}"/>
    <cellStyle name="Normal 4 5 2 5 6" xfId="55346" xr:uid="{00000000-0005-0000-0000-00004A690000}"/>
    <cellStyle name="Normal 4 5 2 5 6 2" xfId="55347" xr:uid="{00000000-0005-0000-0000-00004B690000}"/>
    <cellStyle name="Normal 4 5 2 5 7" xfId="55348" xr:uid="{00000000-0005-0000-0000-00004C690000}"/>
    <cellStyle name="Normal 4 5 2 5 8" xfId="55349" xr:uid="{00000000-0005-0000-0000-00004D690000}"/>
    <cellStyle name="Normal 4 5 2 5 9" xfId="55350" xr:uid="{00000000-0005-0000-0000-00004E690000}"/>
    <cellStyle name="Normal 4 5 2 6" xfId="55351" xr:uid="{00000000-0005-0000-0000-00004F690000}"/>
    <cellStyle name="Normal 4 5 2 6 10" xfId="55352" xr:uid="{00000000-0005-0000-0000-000050690000}"/>
    <cellStyle name="Normal 4 5 2 6 2" xfId="55353" xr:uid="{00000000-0005-0000-0000-000051690000}"/>
    <cellStyle name="Normal 4 5 2 6 2 2" xfId="55354" xr:uid="{00000000-0005-0000-0000-000052690000}"/>
    <cellStyle name="Normal 4 5 2 6 2 2 2" xfId="55355" xr:uid="{00000000-0005-0000-0000-000053690000}"/>
    <cellStyle name="Normal 4 5 2 6 2 2 2 2" xfId="55356" xr:uid="{00000000-0005-0000-0000-000054690000}"/>
    <cellStyle name="Normal 4 5 2 6 2 2 3" xfId="55357" xr:uid="{00000000-0005-0000-0000-000055690000}"/>
    <cellStyle name="Normal 4 5 2 6 2 2 4" xfId="55358" xr:uid="{00000000-0005-0000-0000-000056690000}"/>
    <cellStyle name="Normal 4 5 2 6 2 2 5" xfId="55359" xr:uid="{00000000-0005-0000-0000-000057690000}"/>
    <cellStyle name="Normal 4 5 2 6 2 3" xfId="55360" xr:uid="{00000000-0005-0000-0000-000058690000}"/>
    <cellStyle name="Normal 4 5 2 6 2 3 2" xfId="55361" xr:uid="{00000000-0005-0000-0000-000059690000}"/>
    <cellStyle name="Normal 4 5 2 6 2 4" xfId="55362" xr:uid="{00000000-0005-0000-0000-00005A690000}"/>
    <cellStyle name="Normal 4 5 2 6 2 4 2" xfId="55363" xr:uid="{00000000-0005-0000-0000-00005B690000}"/>
    <cellStyle name="Normal 4 5 2 6 2 5" xfId="55364" xr:uid="{00000000-0005-0000-0000-00005C690000}"/>
    <cellStyle name="Normal 4 5 2 6 2 6" xfId="55365" xr:uid="{00000000-0005-0000-0000-00005D690000}"/>
    <cellStyle name="Normal 4 5 2 6 2 7" xfId="55366" xr:uid="{00000000-0005-0000-0000-00005E690000}"/>
    <cellStyle name="Normal 4 5 2 6 2 8" xfId="55367" xr:uid="{00000000-0005-0000-0000-00005F690000}"/>
    <cellStyle name="Normal 4 5 2 6 3" xfId="55368" xr:uid="{00000000-0005-0000-0000-000060690000}"/>
    <cellStyle name="Normal 4 5 2 6 3 2" xfId="55369" xr:uid="{00000000-0005-0000-0000-000061690000}"/>
    <cellStyle name="Normal 4 5 2 6 3 2 2" xfId="55370" xr:uid="{00000000-0005-0000-0000-000062690000}"/>
    <cellStyle name="Normal 4 5 2 6 3 3" xfId="55371" xr:uid="{00000000-0005-0000-0000-000063690000}"/>
    <cellStyle name="Normal 4 5 2 6 3 3 2" xfId="55372" xr:uid="{00000000-0005-0000-0000-000064690000}"/>
    <cellStyle name="Normal 4 5 2 6 3 4" xfId="55373" xr:uid="{00000000-0005-0000-0000-000065690000}"/>
    <cellStyle name="Normal 4 5 2 6 3 5" xfId="55374" xr:uid="{00000000-0005-0000-0000-000066690000}"/>
    <cellStyle name="Normal 4 5 2 6 3 6" xfId="55375" xr:uid="{00000000-0005-0000-0000-000067690000}"/>
    <cellStyle name="Normal 4 5 2 6 3 7" xfId="55376" xr:uid="{00000000-0005-0000-0000-000068690000}"/>
    <cellStyle name="Normal 4 5 2 6 4" xfId="55377" xr:uid="{00000000-0005-0000-0000-000069690000}"/>
    <cellStyle name="Normal 4 5 2 6 4 2" xfId="55378" xr:uid="{00000000-0005-0000-0000-00006A690000}"/>
    <cellStyle name="Normal 4 5 2 6 4 2 2" xfId="55379" xr:uid="{00000000-0005-0000-0000-00006B690000}"/>
    <cellStyle name="Normal 4 5 2 6 4 3" xfId="55380" xr:uid="{00000000-0005-0000-0000-00006C690000}"/>
    <cellStyle name="Normal 4 5 2 6 4 4" xfId="55381" xr:uid="{00000000-0005-0000-0000-00006D690000}"/>
    <cellStyle name="Normal 4 5 2 6 4 5" xfId="55382" xr:uid="{00000000-0005-0000-0000-00006E690000}"/>
    <cellStyle name="Normal 4 5 2 6 5" xfId="55383" xr:uid="{00000000-0005-0000-0000-00006F690000}"/>
    <cellStyle name="Normal 4 5 2 6 5 2" xfId="55384" xr:uid="{00000000-0005-0000-0000-000070690000}"/>
    <cellStyle name="Normal 4 5 2 6 6" xfId="55385" xr:uid="{00000000-0005-0000-0000-000071690000}"/>
    <cellStyle name="Normal 4 5 2 6 6 2" xfId="55386" xr:uid="{00000000-0005-0000-0000-000072690000}"/>
    <cellStyle name="Normal 4 5 2 6 7" xfId="55387" xr:uid="{00000000-0005-0000-0000-000073690000}"/>
    <cellStyle name="Normal 4 5 2 6 8" xfId="55388" xr:uid="{00000000-0005-0000-0000-000074690000}"/>
    <cellStyle name="Normal 4 5 2 6 9" xfId="55389" xr:uid="{00000000-0005-0000-0000-000075690000}"/>
    <cellStyle name="Normal 4 5 2 7" xfId="55390" xr:uid="{00000000-0005-0000-0000-000076690000}"/>
    <cellStyle name="Normal 4 5 2 7 2" xfId="55391" xr:uid="{00000000-0005-0000-0000-000077690000}"/>
    <cellStyle name="Normal 4 5 2 7 2 2" xfId="55392" xr:uid="{00000000-0005-0000-0000-000078690000}"/>
    <cellStyle name="Normal 4 5 2 7 2 2 2" xfId="55393" xr:uid="{00000000-0005-0000-0000-000079690000}"/>
    <cellStyle name="Normal 4 5 2 7 2 3" xfId="55394" xr:uid="{00000000-0005-0000-0000-00007A690000}"/>
    <cellStyle name="Normal 4 5 2 7 2 3 2" xfId="55395" xr:uid="{00000000-0005-0000-0000-00007B690000}"/>
    <cellStyle name="Normal 4 5 2 7 2 4" xfId="55396" xr:uid="{00000000-0005-0000-0000-00007C690000}"/>
    <cellStyle name="Normal 4 5 2 7 2 5" xfId="55397" xr:uid="{00000000-0005-0000-0000-00007D690000}"/>
    <cellStyle name="Normal 4 5 2 7 2 6" xfId="55398" xr:uid="{00000000-0005-0000-0000-00007E690000}"/>
    <cellStyle name="Normal 4 5 2 7 2 7" xfId="55399" xr:uid="{00000000-0005-0000-0000-00007F690000}"/>
    <cellStyle name="Normal 4 5 2 7 3" xfId="55400" xr:uid="{00000000-0005-0000-0000-000080690000}"/>
    <cellStyle name="Normal 4 5 2 7 3 2" xfId="55401" xr:uid="{00000000-0005-0000-0000-000081690000}"/>
    <cellStyle name="Normal 4 5 2 7 3 2 2" xfId="55402" xr:uid="{00000000-0005-0000-0000-000082690000}"/>
    <cellStyle name="Normal 4 5 2 7 3 3" xfId="55403" xr:uid="{00000000-0005-0000-0000-000083690000}"/>
    <cellStyle name="Normal 4 5 2 7 3 4" xfId="55404" xr:uid="{00000000-0005-0000-0000-000084690000}"/>
    <cellStyle name="Normal 4 5 2 7 3 5" xfId="55405" xr:uid="{00000000-0005-0000-0000-000085690000}"/>
    <cellStyle name="Normal 4 5 2 7 4" xfId="55406" xr:uid="{00000000-0005-0000-0000-000086690000}"/>
    <cellStyle name="Normal 4 5 2 7 4 2" xfId="55407" xr:uid="{00000000-0005-0000-0000-000087690000}"/>
    <cellStyle name="Normal 4 5 2 7 5" xfId="55408" xr:uid="{00000000-0005-0000-0000-000088690000}"/>
    <cellStyle name="Normal 4 5 2 7 5 2" xfId="55409" xr:uid="{00000000-0005-0000-0000-000089690000}"/>
    <cellStyle name="Normal 4 5 2 7 6" xfId="55410" xr:uid="{00000000-0005-0000-0000-00008A690000}"/>
    <cellStyle name="Normal 4 5 2 7 7" xfId="55411" xr:uid="{00000000-0005-0000-0000-00008B690000}"/>
    <cellStyle name="Normal 4 5 2 7 8" xfId="55412" xr:uid="{00000000-0005-0000-0000-00008C690000}"/>
    <cellStyle name="Normal 4 5 2 7 9" xfId="55413" xr:uid="{00000000-0005-0000-0000-00008D690000}"/>
    <cellStyle name="Normal 4 5 2 8" xfId="55414" xr:uid="{00000000-0005-0000-0000-00008E690000}"/>
    <cellStyle name="Normal 4 5 2 8 2" xfId="55415" xr:uid="{00000000-0005-0000-0000-00008F690000}"/>
    <cellStyle name="Normal 4 5 2 8 2 2" xfId="55416" xr:uid="{00000000-0005-0000-0000-000090690000}"/>
    <cellStyle name="Normal 4 5 2 8 2 2 2" xfId="55417" xr:uid="{00000000-0005-0000-0000-000091690000}"/>
    <cellStyle name="Normal 4 5 2 8 2 3" xfId="55418" xr:uid="{00000000-0005-0000-0000-000092690000}"/>
    <cellStyle name="Normal 4 5 2 8 2 4" xfId="55419" xr:uid="{00000000-0005-0000-0000-000093690000}"/>
    <cellStyle name="Normal 4 5 2 8 2 5" xfId="55420" xr:uid="{00000000-0005-0000-0000-000094690000}"/>
    <cellStyle name="Normal 4 5 2 8 3" xfId="55421" xr:uid="{00000000-0005-0000-0000-000095690000}"/>
    <cellStyle name="Normal 4 5 2 8 3 2" xfId="55422" xr:uid="{00000000-0005-0000-0000-000096690000}"/>
    <cellStyle name="Normal 4 5 2 8 4" xfId="55423" xr:uid="{00000000-0005-0000-0000-000097690000}"/>
    <cellStyle name="Normal 4 5 2 8 4 2" xfId="55424" xr:uid="{00000000-0005-0000-0000-000098690000}"/>
    <cellStyle name="Normal 4 5 2 8 5" xfId="55425" xr:uid="{00000000-0005-0000-0000-000099690000}"/>
    <cellStyle name="Normal 4 5 2 8 6" xfId="55426" xr:uid="{00000000-0005-0000-0000-00009A690000}"/>
    <cellStyle name="Normal 4 5 2 8 7" xfId="55427" xr:uid="{00000000-0005-0000-0000-00009B690000}"/>
    <cellStyle name="Normal 4 5 2 8 8" xfId="55428" xr:uid="{00000000-0005-0000-0000-00009C690000}"/>
    <cellStyle name="Normal 4 5 2 9" xfId="55429" xr:uid="{00000000-0005-0000-0000-00009D690000}"/>
    <cellStyle name="Normal 4 5 2 9 2" xfId="55430" xr:uid="{00000000-0005-0000-0000-00009E690000}"/>
    <cellStyle name="Normal 4 5 2 9 2 2" xfId="55431" xr:uid="{00000000-0005-0000-0000-00009F690000}"/>
    <cellStyle name="Normal 4 5 2 9 3" xfId="55432" xr:uid="{00000000-0005-0000-0000-0000A0690000}"/>
    <cellStyle name="Normal 4 5 2 9 3 2" xfId="55433" xr:uid="{00000000-0005-0000-0000-0000A1690000}"/>
    <cellStyle name="Normal 4 5 2 9 4" xfId="55434" xr:uid="{00000000-0005-0000-0000-0000A2690000}"/>
    <cellStyle name="Normal 4 5 2 9 5" xfId="55435" xr:uid="{00000000-0005-0000-0000-0000A3690000}"/>
    <cellStyle name="Normal 4 5 2 9 6" xfId="55436" xr:uid="{00000000-0005-0000-0000-0000A4690000}"/>
    <cellStyle name="Normal 4 5 2 9 7" xfId="55437" xr:uid="{00000000-0005-0000-0000-0000A5690000}"/>
    <cellStyle name="Normal 4 5 3" xfId="15927" xr:uid="{00000000-0005-0000-0000-0000A6690000}"/>
    <cellStyle name="Normal 4 5 3 10" xfId="55438" xr:uid="{00000000-0005-0000-0000-0000A7690000}"/>
    <cellStyle name="Normal 4 5 3 10 2" xfId="55439" xr:uid="{00000000-0005-0000-0000-0000A8690000}"/>
    <cellStyle name="Normal 4 5 3 11" xfId="55440" xr:uid="{00000000-0005-0000-0000-0000A9690000}"/>
    <cellStyle name="Normal 4 5 3 11 2" xfId="55441" xr:uid="{00000000-0005-0000-0000-0000AA690000}"/>
    <cellStyle name="Normal 4 5 3 12" xfId="55442" xr:uid="{00000000-0005-0000-0000-0000AB690000}"/>
    <cellStyle name="Normal 4 5 3 13" xfId="55443" xr:uid="{00000000-0005-0000-0000-0000AC690000}"/>
    <cellStyle name="Normal 4 5 3 14" xfId="55444" xr:uid="{00000000-0005-0000-0000-0000AD690000}"/>
    <cellStyle name="Normal 4 5 3 15" xfId="55445" xr:uid="{00000000-0005-0000-0000-0000AE690000}"/>
    <cellStyle name="Normal 4 5 3 2" xfId="55446" xr:uid="{00000000-0005-0000-0000-0000AF690000}"/>
    <cellStyle name="Normal 4 5 3 3" xfId="55447" xr:uid="{00000000-0005-0000-0000-0000B0690000}"/>
    <cellStyle name="Normal 4 5 3 3 10" xfId="55448" xr:uid="{00000000-0005-0000-0000-0000B1690000}"/>
    <cellStyle name="Normal 4 5 3 3 11" xfId="55449" xr:uid="{00000000-0005-0000-0000-0000B2690000}"/>
    <cellStyle name="Normal 4 5 3 3 2" xfId="55450" xr:uid="{00000000-0005-0000-0000-0000B3690000}"/>
    <cellStyle name="Normal 4 5 3 3 2 2" xfId="55451" xr:uid="{00000000-0005-0000-0000-0000B4690000}"/>
    <cellStyle name="Normal 4 5 3 3 2 2 2" xfId="55452" xr:uid="{00000000-0005-0000-0000-0000B5690000}"/>
    <cellStyle name="Normal 4 5 3 3 2 2 2 2" xfId="55453" xr:uid="{00000000-0005-0000-0000-0000B6690000}"/>
    <cellStyle name="Normal 4 5 3 3 2 2 3" xfId="55454" xr:uid="{00000000-0005-0000-0000-0000B7690000}"/>
    <cellStyle name="Normal 4 5 3 3 2 2 3 2" xfId="55455" xr:uid="{00000000-0005-0000-0000-0000B8690000}"/>
    <cellStyle name="Normal 4 5 3 3 2 2 4" xfId="55456" xr:uid="{00000000-0005-0000-0000-0000B9690000}"/>
    <cellStyle name="Normal 4 5 3 3 2 2 5" xfId="55457" xr:uid="{00000000-0005-0000-0000-0000BA690000}"/>
    <cellStyle name="Normal 4 5 3 3 2 2 6" xfId="55458" xr:uid="{00000000-0005-0000-0000-0000BB690000}"/>
    <cellStyle name="Normal 4 5 3 3 2 2 7" xfId="55459" xr:uid="{00000000-0005-0000-0000-0000BC690000}"/>
    <cellStyle name="Normal 4 5 3 3 2 3" xfId="55460" xr:uid="{00000000-0005-0000-0000-0000BD690000}"/>
    <cellStyle name="Normal 4 5 3 3 2 3 2" xfId="55461" xr:uid="{00000000-0005-0000-0000-0000BE690000}"/>
    <cellStyle name="Normal 4 5 3 3 2 3 2 2" xfId="55462" xr:uid="{00000000-0005-0000-0000-0000BF690000}"/>
    <cellStyle name="Normal 4 5 3 3 2 3 3" xfId="55463" xr:uid="{00000000-0005-0000-0000-0000C0690000}"/>
    <cellStyle name="Normal 4 5 3 3 2 3 4" xfId="55464" xr:uid="{00000000-0005-0000-0000-0000C1690000}"/>
    <cellStyle name="Normal 4 5 3 3 2 3 5" xfId="55465" xr:uid="{00000000-0005-0000-0000-0000C2690000}"/>
    <cellStyle name="Normal 4 5 3 3 2 4" xfId="55466" xr:uid="{00000000-0005-0000-0000-0000C3690000}"/>
    <cellStyle name="Normal 4 5 3 3 2 4 2" xfId="55467" xr:uid="{00000000-0005-0000-0000-0000C4690000}"/>
    <cellStyle name="Normal 4 5 3 3 2 5" xfId="55468" xr:uid="{00000000-0005-0000-0000-0000C5690000}"/>
    <cellStyle name="Normal 4 5 3 3 2 5 2" xfId="55469" xr:uid="{00000000-0005-0000-0000-0000C6690000}"/>
    <cellStyle name="Normal 4 5 3 3 2 6" xfId="55470" xr:uid="{00000000-0005-0000-0000-0000C7690000}"/>
    <cellStyle name="Normal 4 5 3 3 2 7" xfId="55471" xr:uid="{00000000-0005-0000-0000-0000C8690000}"/>
    <cellStyle name="Normal 4 5 3 3 2 8" xfId="55472" xr:uid="{00000000-0005-0000-0000-0000C9690000}"/>
    <cellStyle name="Normal 4 5 3 3 2 9" xfId="55473" xr:uid="{00000000-0005-0000-0000-0000CA690000}"/>
    <cellStyle name="Normal 4 5 3 3 3" xfId="55474" xr:uid="{00000000-0005-0000-0000-0000CB690000}"/>
    <cellStyle name="Normal 4 5 3 3 3 2" xfId="55475" xr:uid="{00000000-0005-0000-0000-0000CC690000}"/>
    <cellStyle name="Normal 4 5 3 3 3 2 2" xfId="55476" xr:uid="{00000000-0005-0000-0000-0000CD690000}"/>
    <cellStyle name="Normal 4 5 3 3 3 2 2 2" xfId="55477" xr:uid="{00000000-0005-0000-0000-0000CE690000}"/>
    <cellStyle name="Normal 4 5 3 3 3 2 3" xfId="55478" xr:uid="{00000000-0005-0000-0000-0000CF690000}"/>
    <cellStyle name="Normal 4 5 3 3 3 2 4" xfId="55479" xr:uid="{00000000-0005-0000-0000-0000D0690000}"/>
    <cellStyle name="Normal 4 5 3 3 3 2 5" xfId="55480" xr:uid="{00000000-0005-0000-0000-0000D1690000}"/>
    <cellStyle name="Normal 4 5 3 3 3 3" xfId="55481" xr:uid="{00000000-0005-0000-0000-0000D2690000}"/>
    <cellStyle name="Normal 4 5 3 3 3 3 2" xfId="55482" xr:uid="{00000000-0005-0000-0000-0000D3690000}"/>
    <cellStyle name="Normal 4 5 3 3 3 4" xfId="55483" xr:uid="{00000000-0005-0000-0000-0000D4690000}"/>
    <cellStyle name="Normal 4 5 3 3 3 4 2" xfId="55484" xr:uid="{00000000-0005-0000-0000-0000D5690000}"/>
    <cellStyle name="Normal 4 5 3 3 3 5" xfId="55485" xr:uid="{00000000-0005-0000-0000-0000D6690000}"/>
    <cellStyle name="Normal 4 5 3 3 3 6" xfId="55486" xr:uid="{00000000-0005-0000-0000-0000D7690000}"/>
    <cellStyle name="Normal 4 5 3 3 3 7" xfId="55487" xr:uid="{00000000-0005-0000-0000-0000D8690000}"/>
    <cellStyle name="Normal 4 5 3 3 3 8" xfId="55488" xr:uid="{00000000-0005-0000-0000-0000D9690000}"/>
    <cellStyle name="Normal 4 5 3 3 4" xfId="55489" xr:uid="{00000000-0005-0000-0000-0000DA690000}"/>
    <cellStyle name="Normal 4 5 3 3 4 2" xfId="55490" xr:uid="{00000000-0005-0000-0000-0000DB690000}"/>
    <cellStyle name="Normal 4 5 3 3 4 2 2" xfId="55491" xr:uid="{00000000-0005-0000-0000-0000DC690000}"/>
    <cellStyle name="Normal 4 5 3 3 4 3" xfId="55492" xr:uid="{00000000-0005-0000-0000-0000DD690000}"/>
    <cellStyle name="Normal 4 5 3 3 4 3 2" xfId="55493" xr:uid="{00000000-0005-0000-0000-0000DE690000}"/>
    <cellStyle name="Normal 4 5 3 3 4 4" xfId="55494" xr:uid="{00000000-0005-0000-0000-0000DF690000}"/>
    <cellStyle name="Normal 4 5 3 3 4 5" xfId="55495" xr:uid="{00000000-0005-0000-0000-0000E0690000}"/>
    <cellStyle name="Normal 4 5 3 3 4 6" xfId="55496" xr:uid="{00000000-0005-0000-0000-0000E1690000}"/>
    <cellStyle name="Normal 4 5 3 3 4 7" xfId="55497" xr:uid="{00000000-0005-0000-0000-0000E2690000}"/>
    <cellStyle name="Normal 4 5 3 3 5" xfId="55498" xr:uid="{00000000-0005-0000-0000-0000E3690000}"/>
    <cellStyle name="Normal 4 5 3 3 5 2" xfId="55499" xr:uid="{00000000-0005-0000-0000-0000E4690000}"/>
    <cellStyle name="Normal 4 5 3 3 5 2 2" xfId="55500" xr:uid="{00000000-0005-0000-0000-0000E5690000}"/>
    <cellStyle name="Normal 4 5 3 3 5 3" xfId="55501" xr:uid="{00000000-0005-0000-0000-0000E6690000}"/>
    <cellStyle name="Normal 4 5 3 3 5 4" xfId="55502" xr:uid="{00000000-0005-0000-0000-0000E7690000}"/>
    <cellStyle name="Normal 4 5 3 3 5 5" xfId="55503" xr:uid="{00000000-0005-0000-0000-0000E8690000}"/>
    <cellStyle name="Normal 4 5 3 3 6" xfId="55504" xr:uid="{00000000-0005-0000-0000-0000E9690000}"/>
    <cellStyle name="Normal 4 5 3 3 6 2" xfId="55505" xr:uid="{00000000-0005-0000-0000-0000EA690000}"/>
    <cellStyle name="Normal 4 5 3 3 7" xfId="55506" xr:uid="{00000000-0005-0000-0000-0000EB690000}"/>
    <cellStyle name="Normal 4 5 3 3 7 2" xfId="55507" xr:uid="{00000000-0005-0000-0000-0000EC690000}"/>
    <cellStyle name="Normal 4 5 3 3 8" xfId="55508" xr:uid="{00000000-0005-0000-0000-0000ED690000}"/>
    <cellStyle name="Normal 4 5 3 3 9" xfId="55509" xr:uid="{00000000-0005-0000-0000-0000EE690000}"/>
    <cellStyle name="Normal 4 5 3 4" xfId="55510" xr:uid="{00000000-0005-0000-0000-0000EF690000}"/>
    <cellStyle name="Normal 4 5 3 4 10" xfId="55511" xr:uid="{00000000-0005-0000-0000-0000F0690000}"/>
    <cellStyle name="Normal 4 5 3 4 2" xfId="55512" xr:uid="{00000000-0005-0000-0000-0000F1690000}"/>
    <cellStyle name="Normal 4 5 3 4 2 2" xfId="55513" xr:uid="{00000000-0005-0000-0000-0000F2690000}"/>
    <cellStyle name="Normal 4 5 3 4 2 2 2" xfId="55514" xr:uid="{00000000-0005-0000-0000-0000F3690000}"/>
    <cellStyle name="Normal 4 5 3 4 2 2 2 2" xfId="55515" xr:uid="{00000000-0005-0000-0000-0000F4690000}"/>
    <cellStyle name="Normal 4 5 3 4 2 2 3" xfId="55516" xr:uid="{00000000-0005-0000-0000-0000F5690000}"/>
    <cellStyle name="Normal 4 5 3 4 2 2 4" xfId="55517" xr:uid="{00000000-0005-0000-0000-0000F6690000}"/>
    <cellStyle name="Normal 4 5 3 4 2 2 5" xfId="55518" xr:uid="{00000000-0005-0000-0000-0000F7690000}"/>
    <cellStyle name="Normal 4 5 3 4 2 3" xfId="55519" xr:uid="{00000000-0005-0000-0000-0000F8690000}"/>
    <cellStyle name="Normal 4 5 3 4 2 3 2" xfId="55520" xr:uid="{00000000-0005-0000-0000-0000F9690000}"/>
    <cellStyle name="Normal 4 5 3 4 2 4" xfId="55521" xr:uid="{00000000-0005-0000-0000-0000FA690000}"/>
    <cellStyle name="Normal 4 5 3 4 2 4 2" xfId="55522" xr:uid="{00000000-0005-0000-0000-0000FB690000}"/>
    <cellStyle name="Normal 4 5 3 4 2 5" xfId="55523" xr:uid="{00000000-0005-0000-0000-0000FC690000}"/>
    <cellStyle name="Normal 4 5 3 4 2 6" xfId="55524" xr:uid="{00000000-0005-0000-0000-0000FD690000}"/>
    <cellStyle name="Normal 4 5 3 4 2 7" xfId="55525" xr:uid="{00000000-0005-0000-0000-0000FE690000}"/>
    <cellStyle name="Normal 4 5 3 4 2 8" xfId="55526" xr:uid="{00000000-0005-0000-0000-0000FF690000}"/>
    <cellStyle name="Normal 4 5 3 4 3" xfId="55527" xr:uid="{00000000-0005-0000-0000-0000006A0000}"/>
    <cellStyle name="Normal 4 5 3 4 3 2" xfId="55528" xr:uid="{00000000-0005-0000-0000-0000016A0000}"/>
    <cellStyle name="Normal 4 5 3 4 3 2 2" xfId="55529" xr:uid="{00000000-0005-0000-0000-0000026A0000}"/>
    <cellStyle name="Normal 4 5 3 4 3 3" xfId="55530" xr:uid="{00000000-0005-0000-0000-0000036A0000}"/>
    <cellStyle name="Normal 4 5 3 4 3 3 2" xfId="55531" xr:uid="{00000000-0005-0000-0000-0000046A0000}"/>
    <cellStyle name="Normal 4 5 3 4 3 4" xfId="55532" xr:uid="{00000000-0005-0000-0000-0000056A0000}"/>
    <cellStyle name="Normal 4 5 3 4 3 5" xfId="55533" xr:uid="{00000000-0005-0000-0000-0000066A0000}"/>
    <cellStyle name="Normal 4 5 3 4 3 6" xfId="55534" xr:uid="{00000000-0005-0000-0000-0000076A0000}"/>
    <cellStyle name="Normal 4 5 3 4 3 7" xfId="55535" xr:uid="{00000000-0005-0000-0000-0000086A0000}"/>
    <cellStyle name="Normal 4 5 3 4 4" xfId="55536" xr:uid="{00000000-0005-0000-0000-0000096A0000}"/>
    <cellStyle name="Normal 4 5 3 4 4 2" xfId="55537" xr:uid="{00000000-0005-0000-0000-00000A6A0000}"/>
    <cellStyle name="Normal 4 5 3 4 4 2 2" xfId="55538" xr:uid="{00000000-0005-0000-0000-00000B6A0000}"/>
    <cellStyle name="Normal 4 5 3 4 4 3" xfId="55539" xr:uid="{00000000-0005-0000-0000-00000C6A0000}"/>
    <cellStyle name="Normal 4 5 3 4 4 4" xfId="55540" xr:uid="{00000000-0005-0000-0000-00000D6A0000}"/>
    <cellStyle name="Normal 4 5 3 4 4 5" xfId="55541" xr:uid="{00000000-0005-0000-0000-00000E6A0000}"/>
    <cellStyle name="Normal 4 5 3 4 5" xfId="55542" xr:uid="{00000000-0005-0000-0000-00000F6A0000}"/>
    <cellStyle name="Normal 4 5 3 4 5 2" xfId="55543" xr:uid="{00000000-0005-0000-0000-0000106A0000}"/>
    <cellStyle name="Normal 4 5 3 4 6" xfId="55544" xr:uid="{00000000-0005-0000-0000-0000116A0000}"/>
    <cellStyle name="Normal 4 5 3 4 6 2" xfId="55545" xr:uid="{00000000-0005-0000-0000-0000126A0000}"/>
    <cellStyle name="Normal 4 5 3 4 7" xfId="55546" xr:uid="{00000000-0005-0000-0000-0000136A0000}"/>
    <cellStyle name="Normal 4 5 3 4 8" xfId="55547" xr:uid="{00000000-0005-0000-0000-0000146A0000}"/>
    <cellStyle name="Normal 4 5 3 4 9" xfId="55548" xr:uid="{00000000-0005-0000-0000-0000156A0000}"/>
    <cellStyle name="Normal 4 5 3 5" xfId="55549" xr:uid="{00000000-0005-0000-0000-0000166A0000}"/>
    <cellStyle name="Normal 4 5 3 5 10" xfId="55550" xr:uid="{00000000-0005-0000-0000-0000176A0000}"/>
    <cellStyle name="Normal 4 5 3 5 2" xfId="55551" xr:uid="{00000000-0005-0000-0000-0000186A0000}"/>
    <cellStyle name="Normal 4 5 3 5 2 2" xfId="55552" xr:uid="{00000000-0005-0000-0000-0000196A0000}"/>
    <cellStyle name="Normal 4 5 3 5 2 2 2" xfId="55553" xr:uid="{00000000-0005-0000-0000-00001A6A0000}"/>
    <cellStyle name="Normal 4 5 3 5 2 2 2 2" xfId="55554" xr:uid="{00000000-0005-0000-0000-00001B6A0000}"/>
    <cellStyle name="Normal 4 5 3 5 2 2 3" xfId="55555" xr:uid="{00000000-0005-0000-0000-00001C6A0000}"/>
    <cellStyle name="Normal 4 5 3 5 2 2 4" xfId="55556" xr:uid="{00000000-0005-0000-0000-00001D6A0000}"/>
    <cellStyle name="Normal 4 5 3 5 2 2 5" xfId="55557" xr:uid="{00000000-0005-0000-0000-00001E6A0000}"/>
    <cellStyle name="Normal 4 5 3 5 2 3" xfId="55558" xr:uid="{00000000-0005-0000-0000-00001F6A0000}"/>
    <cellStyle name="Normal 4 5 3 5 2 3 2" xfId="55559" xr:uid="{00000000-0005-0000-0000-0000206A0000}"/>
    <cellStyle name="Normal 4 5 3 5 2 4" xfId="55560" xr:uid="{00000000-0005-0000-0000-0000216A0000}"/>
    <cellStyle name="Normal 4 5 3 5 2 4 2" xfId="55561" xr:uid="{00000000-0005-0000-0000-0000226A0000}"/>
    <cellStyle name="Normal 4 5 3 5 2 5" xfId="55562" xr:uid="{00000000-0005-0000-0000-0000236A0000}"/>
    <cellStyle name="Normal 4 5 3 5 2 6" xfId="55563" xr:uid="{00000000-0005-0000-0000-0000246A0000}"/>
    <cellStyle name="Normal 4 5 3 5 2 7" xfId="55564" xr:uid="{00000000-0005-0000-0000-0000256A0000}"/>
    <cellStyle name="Normal 4 5 3 5 2 8" xfId="55565" xr:uid="{00000000-0005-0000-0000-0000266A0000}"/>
    <cellStyle name="Normal 4 5 3 5 3" xfId="55566" xr:uid="{00000000-0005-0000-0000-0000276A0000}"/>
    <cellStyle name="Normal 4 5 3 5 3 2" xfId="55567" xr:uid="{00000000-0005-0000-0000-0000286A0000}"/>
    <cellStyle name="Normal 4 5 3 5 3 2 2" xfId="55568" xr:uid="{00000000-0005-0000-0000-0000296A0000}"/>
    <cellStyle name="Normal 4 5 3 5 3 3" xfId="55569" xr:uid="{00000000-0005-0000-0000-00002A6A0000}"/>
    <cellStyle name="Normal 4 5 3 5 3 3 2" xfId="55570" xr:uid="{00000000-0005-0000-0000-00002B6A0000}"/>
    <cellStyle name="Normal 4 5 3 5 3 4" xfId="55571" xr:uid="{00000000-0005-0000-0000-00002C6A0000}"/>
    <cellStyle name="Normal 4 5 3 5 3 5" xfId="55572" xr:uid="{00000000-0005-0000-0000-00002D6A0000}"/>
    <cellStyle name="Normal 4 5 3 5 3 6" xfId="55573" xr:uid="{00000000-0005-0000-0000-00002E6A0000}"/>
    <cellStyle name="Normal 4 5 3 5 3 7" xfId="55574" xr:uid="{00000000-0005-0000-0000-00002F6A0000}"/>
    <cellStyle name="Normal 4 5 3 5 4" xfId="55575" xr:uid="{00000000-0005-0000-0000-0000306A0000}"/>
    <cellStyle name="Normal 4 5 3 5 4 2" xfId="55576" xr:uid="{00000000-0005-0000-0000-0000316A0000}"/>
    <cellStyle name="Normal 4 5 3 5 4 2 2" xfId="55577" xr:uid="{00000000-0005-0000-0000-0000326A0000}"/>
    <cellStyle name="Normal 4 5 3 5 4 3" xfId="55578" xr:uid="{00000000-0005-0000-0000-0000336A0000}"/>
    <cellStyle name="Normal 4 5 3 5 4 4" xfId="55579" xr:uid="{00000000-0005-0000-0000-0000346A0000}"/>
    <cellStyle name="Normal 4 5 3 5 4 5" xfId="55580" xr:uid="{00000000-0005-0000-0000-0000356A0000}"/>
    <cellStyle name="Normal 4 5 3 5 5" xfId="55581" xr:uid="{00000000-0005-0000-0000-0000366A0000}"/>
    <cellStyle name="Normal 4 5 3 5 5 2" xfId="55582" xr:uid="{00000000-0005-0000-0000-0000376A0000}"/>
    <cellStyle name="Normal 4 5 3 5 6" xfId="55583" xr:uid="{00000000-0005-0000-0000-0000386A0000}"/>
    <cellStyle name="Normal 4 5 3 5 6 2" xfId="55584" xr:uid="{00000000-0005-0000-0000-0000396A0000}"/>
    <cellStyle name="Normal 4 5 3 5 7" xfId="55585" xr:uid="{00000000-0005-0000-0000-00003A6A0000}"/>
    <cellStyle name="Normal 4 5 3 5 8" xfId="55586" xr:uid="{00000000-0005-0000-0000-00003B6A0000}"/>
    <cellStyle name="Normal 4 5 3 5 9" xfId="55587" xr:uid="{00000000-0005-0000-0000-00003C6A0000}"/>
    <cellStyle name="Normal 4 5 3 6" xfId="55588" xr:uid="{00000000-0005-0000-0000-00003D6A0000}"/>
    <cellStyle name="Normal 4 5 3 6 2" xfId="55589" xr:uid="{00000000-0005-0000-0000-00003E6A0000}"/>
    <cellStyle name="Normal 4 5 3 6 2 2" xfId="55590" xr:uid="{00000000-0005-0000-0000-00003F6A0000}"/>
    <cellStyle name="Normal 4 5 3 6 2 2 2" xfId="55591" xr:uid="{00000000-0005-0000-0000-0000406A0000}"/>
    <cellStyle name="Normal 4 5 3 6 2 3" xfId="55592" xr:uid="{00000000-0005-0000-0000-0000416A0000}"/>
    <cellStyle name="Normal 4 5 3 6 2 3 2" xfId="55593" xr:uid="{00000000-0005-0000-0000-0000426A0000}"/>
    <cellStyle name="Normal 4 5 3 6 2 4" xfId="55594" xr:uid="{00000000-0005-0000-0000-0000436A0000}"/>
    <cellStyle name="Normal 4 5 3 6 2 5" xfId="55595" xr:uid="{00000000-0005-0000-0000-0000446A0000}"/>
    <cellStyle name="Normal 4 5 3 6 2 6" xfId="55596" xr:uid="{00000000-0005-0000-0000-0000456A0000}"/>
    <cellStyle name="Normal 4 5 3 6 2 7" xfId="55597" xr:uid="{00000000-0005-0000-0000-0000466A0000}"/>
    <cellStyle name="Normal 4 5 3 6 3" xfId="55598" xr:uid="{00000000-0005-0000-0000-0000476A0000}"/>
    <cellStyle name="Normal 4 5 3 6 3 2" xfId="55599" xr:uid="{00000000-0005-0000-0000-0000486A0000}"/>
    <cellStyle name="Normal 4 5 3 6 3 2 2" xfId="55600" xr:uid="{00000000-0005-0000-0000-0000496A0000}"/>
    <cellStyle name="Normal 4 5 3 6 3 3" xfId="55601" xr:uid="{00000000-0005-0000-0000-00004A6A0000}"/>
    <cellStyle name="Normal 4 5 3 6 3 4" xfId="55602" xr:uid="{00000000-0005-0000-0000-00004B6A0000}"/>
    <cellStyle name="Normal 4 5 3 6 3 5" xfId="55603" xr:uid="{00000000-0005-0000-0000-00004C6A0000}"/>
    <cellStyle name="Normal 4 5 3 6 4" xfId="55604" xr:uid="{00000000-0005-0000-0000-00004D6A0000}"/>
    <cellStyle name="Normal 4 5 3 6 4 2" xfId="55605" xr:uid="{00000000-0005-0000-0000-00004E6A0000}"/>
    <cellStyle name="Normal 4 5 3 6 5" xfId="55606" xr:uid="{00000000-0005-0000-0000-00004F6A0000}"/>
    <cellStyle name="Normal 4 5 3 6 5 2" xfId="55607" xr:uid="{00000000-0005-0000-0000-0000506A0000}"/>
    <cellStyle name="Normal 4 5 3 6 6" xfId="55608" xr:uid="{00000000-0005-0000-0000-0000516A0000}"/>
    <cellStyle name="Normal 4 5 3 6 7" xfId="55609" xr:uid="{00000000-0005-0000-0000-0000526A0000}"/>
    <cellStyle name="Normal 4 5 3 6 8" xfId="55610" xr:uid="{00000000-0005-0000-0000-0000536A0000}"/>
    <cellStyle name="Normal 4 5 3 6 9" xfId="55611" xr:uid="{00000000-0005-0000-0000-0000546A0000}"/>
    <cellStyle name="Normal 4 5 3 7" xfId="55612" xr:uid="{00000000-0005-0000-0000-0000556A0000}"/>
    <cellStyle name="Normal 4 5 3 7 2" xfId="55613" xr:uid="{00000000-0005-0000-0000-0000566A0000}"/>
    <cellStyle name="Normal 4 5 3 7 2 2" xfId="55614" xr:uid="{00000000-0005-0000-0000-0000576A0000}"/>
    <cellStyle name="Normal 4 5 3 7 2 2 2" xfId="55615" xr:uid="{00000000-0005-0000-0000-0000586A0000}"/>
    <cellStyle name="Normal 4 5 3 7 2 3" xfId="55616" xr:uid="{00000000-0005-0000-0000-0000596A0000}"/>
    <cellStyle name="Normal 4 5 3 7 2 4" xfId="55617" xr:uid="{00000000-0005-0000-0000-00005A6A0000}"/>
    <cellStyle name="Normal 4 5 3 7 2 5" xfId="55618" xr:uid="{00000000-0005-0000-0000-00005B6A0000}"/>
    <cellStyle name="Normal 4 5 3 7 3" xfId="55619" xr:uid="{00000000-0005-0000-0000-00005C6A0000}"/>
    <cellStyle name="Normal 4 5 3 7 3 2" xfId="55620" xr:uid="{00000000-0005-0000-0000-00005D6A0000}"/>
    <cellStyle name="Normal 4 5 3 7 4" xfId="55621" xr:uid="{00000000-0005-0000-0000-00005E6A0000}"/>
    <cellStyle name="Normal 4 5 3 7 4 2" xfId="55622" xr:uid="{00000000-0005-0000-0000-00005F6A0000}"/>
    <cellStyle name="Normal 4 5 3 7 5" xfId="55623" xr:uid="{00000000-0005-0000-0000-0000606A0000}"/>
    <cellStyle name="Normal 4 5 3 7 6" xfId="55624" xr:uid="{00000000-0005-0000-0000-0000616A0000}"/>
    <cellStyle name="Normal 4 5 3 7 7" xfId="55625" xr:uid="{00000000-0005-0000-0000-0000626A0000}"/>
    <cellStyle name="Normal 4 5 3 7 8" xfId="55626" xr:uid="{00000000-0005-0000-0000-0000636A0000}"/>
    <cellStyle name="Normal 4 5 3 8" xfId="55627" xr:uid="{00000000-0005-0000-0000-0000646A0000}"/>
    <cellStyle name="Normal 4 5 3 8 2" xfId="55628" xr:uid="{00000000-0005-0000-0000-0000656A0000}"/>
    <cellStyle name="Normal 4 5 3 8 2 2" xfId="55629" xr:uid="{00000000-0005-0000-0000-0000666A0000}"/>
    <cellStyle name="Normal 4 5 3 8 3" xfId="55630" xr:uid="{00000000-0005-0000-0000-0000676A0000}"/>
    <cellStyle name="Normal 4 5 3 8 3 2" xfId="55631" xr:uid="{00000000-0005-0000-0000-0000686A0000}"/>
    <cellStyle name="Normal 4 5 3 8 4" xfId="55632" xr:uid="{00000000-0005-0000-0000-0000696A0000}"/>
    <cellStyle name="Normal 4 5 3 8 5" xfId="55633" xr:uid="{00000000-0005-0000-0000-00006A6A0000}"/>
    <cellStyle name="Normal 4 5 3 8 6" xfId="55634" xr:uid="{00000000-0005-0000-0000-00006B6A0000}"/>
    <cellStyle name="Normal 4 5 3 8 7" xfId="55635" xr:uid="{00000000-0005-0000-0000-00006C6A0000}"/>
    <cellStyle name="Normal 4 5 3 9" xfId="55636" xr:uid="{00000000-0005-0000-0000-00006D6A0000}"/>
    <cellStyle name="Normal 4 5 3 9 2" xfId="55637" xr:uid="{00000000-0005-0000-0000-00006E6A0000}"/>
    <cellStyle name="Normal 4 5 3 9 2 2" xfId="55638" xr:uid="{00000000-0005-0000-0000-00006F6A0000}"/>
    <cellStyle name="Normal 4 5 3 9 3" xfId="55639" xr:uid="{00000000-0005-0000-0000-0000706A0000}"/>
    <cellStyle name="Normal 4 5 3 9 4" xfId="55640" xr:uid="{00000000-0005-0000-0000-0000716A0000}"/>
    <cellStyle name="Normal 4 5 3 9 5" xfId="55641" xr:uid="{00000000-0005-0000-0000-0000726A0000}"/>
    <cellStyle name="Normal 4 5 4" xfId="15928" xr:uid="{00000000-0005-0000-0000-0000736A0000}"/>
    <cellStyle name="Normal 4 5 4 10" xfId="55642" xr:uid="{00000000-0005-0000-0000-0000746A0000}"/>
    <cellStyle name="Normal 4 5 4 10 2" xfId="55643" xr:uid="{00000000-0005-0000-0000-0000756A0000}"/>
    <cellStyle name="Normal 4 5 4 11" xfId="55644" xr:uid="{00000000-0005-0000-0000-0000766A0000}"/>
    <cellStyle name="Normal 4 5 4 11 2" xfId="55645" xr:uid="{00000000-0005-0000-0000-0000776A0000}"/>
    <cellStyle name="Normal 4 5 4 12" xfId="55646" xr:uid="{00000000-0005-0000-0000-0000786A0000}"/>
    <cellStyle name="Normal 4 5 4 13" xfId="55647" xr:uid="{00000000-0005-0000-0000-0000796A0000}"/>
    <cellStyle name="Normal 4 5 4 14" xfId="55648" xr:uid="{00000000-0005-0000-0000-00007A6A0000}"/>
    <cellStyle name="Normal 4 5 4 15" xfId="55649" xr:uid="{00000000-0005-0000-0000-00007B6A0000}"/>
    <cellStyle name="Normal 4 5 4 2" xfId="55650" xr:uid="{00000000-0005-0000-0000-00007C6A0000}"/>
    <cellStyle name="Normal 4 5 4 3" xfId="55651" xr:uid="{00000000-0005-0000-0000-00007D6A0000}"/>
    <cellStyle name="Normal 4 5 4 3 10" xfId="55652" xr:uid="{00000000-0005-0000-0000-00007E6A0000}"/>
    <cellStyle name="Normal 4 5 4 3 11" xfId="55653" xr:uid="{00000000-0005-0000-0000-00007F6A0000}"/>
    <cellStyle name="Normal 4 5 4 3 2" xfId="55654" xr:uid="{00000000-0005-0000-0000-0000806A0000}"/>
    <cellStyle name="Normal 4 5 4 3 2 2" xfId="55655" xr:uid="{00000000-0005-0000-0000-0000816A0000}"/>
    <cellStyle name="Normal 4 5 4 3 2 2 2" xfId="55656" xr:uid="{00000000-0005-0000-0000-0000826A0000}"/>
    <cellStyle name="Normal 4 5 4 3 2 2 2 2" xfId="55657" xr:uid="{00000000-0005-0000-0000-0000836A0000}"/>
    <cellStyle name="Normal 4 5 4 3 2 2 3" xfId="55658" xr:uid="{00000000-0005-0000-0000-0000846A0000}"/>
    <cellStyle name="Normal 4 5 4 3 2 2 3 2" xfId="55659" xr:uid="{00000000-0005-0000-0000-0000856A0000}"/>
    <cellStyle name="Normal 4 5 4 3 2 2 4" xfId="55660" xr:uid="{00000000-0005-0000-0000-0000866A0000}"/>
    <cellStyle name="Normal 4 5 4 3 2 2 5" xfId="55661" xr:uid="{00000000-0005-0000-0000-0000876A0000}"/>
    <cellStyle name="Normal 4 5 4 3 2 2 6" xfId="55662" xr:uid="{00000000-0005-0000-0000-0000886A0000}"/>
    <cellStyle name="Normal 4 5 4 3 2 2 7" xfId="55663" xr:uid="{00000000-0005-0000-0000-0000896A0000}"/>
    <cellStyle name="Normal 4 5 4 3 2 3" xfId="55664" xr:uid="{00000000-0005-0000-0000-00008A6A0000}"/>
    <cellStyle name="Normal 4 5 4 3 2 3 2" xfId="55665" xr:uid="{00000000-0005-0000-0000-00008B6A0000}"/>
    <cellStyle name="Normal 4 5 4 3 2 3 2 2" xfId="55666" xr:uid="{00000000-0005-0000-0000-00008C6A0000}"/>
    <cellStyle name="Normal 4 5 4 3 2 3 3" xfId="55667" xr:uid="{00000000-0005-0000-0000-00008D6A0000}"/>
    <cellStyle name="Normal 4 5 4 3 2 3 4" xfId="55668" xr:uid="{00000000-0005-0000-0000-00008E6A0000}"/>
    <cellStyle name="Normal 4 5 4 3 2 3 5" xfId="55669" xr:uid="{00000000-0005-0000-0000-00008F6A0000}"/>
    <cellStyle name="Normal 4 5 4 3 2 4" xfId="55670" xr:uid="{00000000-0005-0000-0000-0000906A0000}"/>
    <cellStyle name="Normal 4 5 4 3 2 4 2" xfId="55671" xr:uid="{00000000-0005-0000-0000-0000916A0000}"/>
    <cellStyle name="Normal 4 5 4 3 2 5" xfId="55672" xr:uid="{00000000-0005-0000-0000-0000926A0000}"/>
    <cellStyle name="Normal 4 5 4 3 2 5 2" xfId="55673" xr:uid="{00000000-0005-0000-0000-0000936A0000}"/>
    <cellStyle name="Normal 4 5 4 3 2 6" xfId="55674" xr:uid="{00000000-0005-0000-0000-0000946A0000}"/>
    <cellStyle name="Normal 4 5 4 3 2 7" xfId="55675" xr:uid="{00000000-0005-0000-0000-0000956A0000}"/>
    <cellStyle name="Normal 4 5 4 3 2 8" xfId="55676" xr:uid="{00000000-0005-0000-0000-0000966A0000}"/>
    <cellStyle name="Normal 4 5 4 3 2 9" xfId="55677" xr:uid="{00000000-0005-0000-0000-0000976A0000}"/>
    <cellStyle name="Normal 4 5 4 3 3" xfId="55678" xr:uid="{00000000-0005-0000-0000-0000986A0000}"/>
    <cellStyle name="Normal 4 5 4 3 3 2" xfId="55679" xr:uid="{00000000-0005-0000-0000-0000996A0000}"/>
    <cellStyle name="Normal 4 5 4 3 3 2 2" xfId="55680" xr:uid="{00000000-0005-0000-0000-00009A6A0000}"/>
    <cellStyle name="Normal 4 5 4 3 3 2 2 2" xfId="55681" xr:uid="{00000000-0005-0000-0000-00009B6A0000}"/>
    <cellStyle name="Normal 4 5 4 3 3 2 3" xfId="55682" xr:uid="{00000000-0005-0000-0000-00009C6A0000}"/>
    <cellStyle name="Normal 4 5 4 3 3 2 4" xfId="55683" xr:uid="{00000000-0005-0000-0000-00009D6A0000}"/>
    <cellStyle name="Normal 4 5 4 3 3 2 5" xfId="55684" xr:uid="{00000000-0005-0000-0000-00009E6A0000}"/>
    <cellStyle name="Normal 4 5 4 3 3 3" xfId="55685" xr:uid="{00000000-0005-0000-0000-00009F6A0000}"/>
    <cellStyle name="Normal 4 5 4 3 3 3 2" xfId="55686" xr:uid="{00000000-0005-0000-0000-0000A06A0000}"/>
    <cellStyle name="Normal 4 5 4 3 3 4" xfId="55687" xr:uid="{00000000-0005-0000-0000-0000A16A0000}"/>
    <cellStyle name="Normal 4 5 4 3 3 4 2" xfId="55688" xr:uid="{00000000-0005-0000-0000-0000A26A0000}"/>
    <cellStyle name="Normal 4 5 4 3 3 5" xfId="55689" xr:uid="{00000000-0005-0000-0000-0000A36A0000}"/>
    <cellStyle name="Normal 4 5 4 3 3 6" xfId="55690" xr:uid="{00000000-0005-0000-0000-0000A46A0000}"/>
    <cellStyle name="Normal 4 5 4 3 3 7" xfId="55691" xr:uid="{00000000-0005-0000-0000-0000A56A0000}"/>
    <cellStyle name="Normal 4 5 4 3 3 8" xfId="55692" xr:uid="{00000000-0005-0000-0000-0000A66A0000}"/>
    <cellStyle name="Normal 4 5 4 3 4" xfId="55693" xr:uid="{00000000-0005-0000-0000-0000A76A0000}"/>
    <cellStyle name="Normal 4 5 4 3 4 2" xfId="55694" xr:uid="{00000000-0005-0000-0000-0000A86A0000}"/>
    <cellStyle name="Normal 4 5 4 3 4 2 2" xfId="55695" xr:uid="{00000000-0005-0000-0000-0000A96A0000}"/>
    <cellStyle name="Normal 4 5 4 3 4 3" xfId="55696" xr:uid="{00000000-0005-0000-0000-0000AA6A0000}"/>
    <cellStyle name="Normal 4 5 4 3 4 3 2" xfId="55697" xr:uid="{00000000-0005-0000-0000-0000AB6A0000}"/>
    <cellStyle name="Normal 4 5 4 3 4 4" xfId="55698" xr:uid="{00000000-0005-0000-0000-0000AC6A0000}"/>
    <cellStyle name="Normal 4 5 4 3 4 5" xfId="55699" xr:uid="{00000000-0005-0000-0000-0000AD6A0000}"/>
    <cellStyle name="Normal 4 5 4 3 4 6" xfId="55700" xr:uid="{00000000-0005-0000-0000-0000AE6A0000}"/>
    <cellStyle name="Normal 4 5 4 3 4 7" xfId="55701" xr:uid="{00000000-0005-0000-0000-0000AF6A0000}"/>
    <cellStyle name="Normal 4 5 4 3 5" xfId="55702" xr:uid="{00000000-0005-0000-0000-0000B06A0000}"/>
    <cellStyle name="Normal 4 5 4 3 5 2" xfId="55703" xr:uid="{00000000-0005-0000-0000-0000B16A0000}"/>
    <cellStyle name="Normal 4 5 4 3 5 2 2" xfId="55704" xr:uid="{00000000-0005-0000-0000-0000B26A0000}"/>
    <cellStyle name="Normal 4 5 4 3 5 3" xfId="55705" xr:uid="{00000000-0005-0000-0000-0000B36A0000}"/>
    <cellStyle name="Normal 4 5 4 3 5 4" xfId="55706" xr:uid="{00000000-0005-0000-0000-0000B46A0000}"/>
    <cellStyle name="Normal 4 5 4 3 5 5" xfId="55707" xr:uid="{00000000-0005-0000-0000-0000B56A0000}"/>
    <cellStyle name="Normal 4 5 4 3 6" xfId="55708" xr:uid="{00000000-0005-0000-0000-0000B66A0000}"/>
    <cellStyle name="Normal 4 5 4 3 6 2" xfId="55709" xr:uid="{00000000-0005-0000-0000-0000B76A0000}"/>
    <cellStyle name="Normal 4 5 4 3 7" xfId="55710" xr:uid="{00000000-0005-0000-0000-0000B86A0000}"/>
    <cellStyle name="Normal 4 5 4 3 7 2" xfId="55711" xr:uid="{00000000-0005-0000-0000-0000B96A0000}"/>
    <cellStyle name="Normal 4 5 4 3 8" xfId="55712" xr:uid="{00000000-0005-0000-0000-0000BA6A0000}"/>
    <cellStyle name="Normal 4 5 4 3 9" xfId="55713" xr:uid="{00000000-0005-0000-0000-0000BB6A0000}"/>
    <cellStyle name="Normal 4 5 4 4" xfId="55714" xr:uid="{00000000-0005-0000-0000-0000BC6A0000}"/>
    <cellStyle name="Normal 4 5 4 4 2" xfId="55715" xr:uid="{00000000-0005-0000-0000-0000BD6A0000}"/>
    <cellStyle name="Normal 4 5 4 4 2 2" xfId="55716" xr:uid="{00000000-0005-0000-0000-0000BE6A0000}"/>
    <cellStyle name="Normal 4 5 4 4 2 2 2" xfId="55717" xr:uid="{00000000-0005-0000-0000-0000BF6A0000}"/>
    <cellStyle name="Normal 4 5 4 4 2 3" xfId="55718" xr:uid="{00000000-0005-0000-0000-0000C06A0000}"/>
    <cellStyle name="Normal 4 5 4 4 2 3 2" xfId="55719" xr:uid="{00000000-0005-0000-0000-0000C16A0000}"/>
    <cellStyle name="Normal 4 5 4 4 2 4" xfId="55720" xr:uid="{00000000-0005-0000-0000-0000C26A0000}"/>
    <cellStyle name="Normal 4 5 4 4 2 5" xfId="55721" xr:uid="{00000000-0005-0000-0000-0000C36A0000}"/>
    <cellStyle name="Normal 4 5 4 4 2 6" xfId="55722" xr:uid="{00000000-0005-0000-0000-0000C46A0000}"/>
    <cellStyle name="Normal 4 5 4 4 2 7" xfId="55723" xr:uid="{00000000-0005-0000-0000-0000C56A0000}"/>
    <cellStyle name="Normal 4 5 4 4 3" xfId="55724" xr:uid="{00000000-0005-0000-0000-0000C66A0000}"/>
    <cellStyle name="Normal 4 5 4 4 3 2" xfId="55725" xr:uid="{00000000-0005-0000-0000-0000C76A0000}"/>
    <cellStyle name="Normal 4 5 4 4 3 2 2" xfId="55726" xr:uid="{00000000-0005-0000-0000-0000C86A0000}"/>
    <cellStyle name="Normal 4 5 4 4 3 3" xfId="55727" xr:uid="{00000000-0005-0000-0000-0000C96A0000}"/>
    <cellStyle name="Normal 4 5 4 4 3 4" xfId="55728" xr:uid="{00000000-0005-0000-0000-0000CA6A0000}"/>
    <cellStyle name="Normal 4 5 4 4 3 5" xfId="55729" xr:uid="{00000000-0005-0000-0000-0000CB6A0000}"/>
    <cellStyle name="Normal 4 5 4 4 4" xfId="55730" xr:uid="{00000000-0005-0000-0000-0000CC6A0000}"/>
    <cellStyle name="Normal 4 5 4 4 4 2" xfId="55731" xr:uid="{00000000-0005-0000-0000-0000CD6A0000}"/>
    <cellStyle name="Normal 4 5 4 4 5" xfId="55732" xr:uid="{00000000-0005-0000-0000-0000CE6A0000}"/>
    <cellStyle name="Normal 4 5 4 4 5 2" xfId="55733" xr:uid="{00000000-0005-0000-0000-0000CF6A0000}"/>
    <cellStyle name="Normal 4 5 4 4 6" xfId="55734" xr:uid="{00000000-0005-0000-0000-0000D06A0000}"/>
    <cellStyle name="Normal 4 5 4 4 7" xfId="55735" xr:uid="{00000000-0005-0000-0000-0000D16A0000}"/>
    <cellStyle name="Normal 4 5 4 4 8" xfId="55736" xr:uid="{00000000-0005-0000-0000-0000D26A0000}"/>
    <cellStyle name="Normal 4 5 4 4 9" xfId="55737" xr:uid="{00000000-0005-0000-0000-0000D36A0000}"/>
    <cellStyle name="Normal 4 5 4 5" xfId="55738" xr:uid="{00000000-0005-0000-0000-0000D46A0000}"/>
    <cellStyle name="Normal 4 5 4 5 2" xfId="55739" xr:uid="{00000000-0005-0000-0000-0000D56A0000}"/>
    <cellStyle name="Normal 4 5 4 5 2 2" xfId="55740" xr:uid="{00000000-0005-0000-0000-0000D66A0000}"/>
    <cellStyle name="Normal 4 5 4 5 2 2 2" xfId="55741" xr:uid="{00000000-0005-0000-0000-0000D76A0000}"/>
    <cellStyle name="Normal 4 5 4 5 2 3" xfId="55742" xr:uid="{00000000-0005-0000-0000-0000D86A0000}"/>
    <cellStyle name="Normal 4 5 4 5 2 3 2" xfId="55743" xr:uid="{00000000-0005-0000-0000-0000D96A0000}"/>
    <cellStyle name="Normal 4 5 4 5 2 4" xfId="55744" xr:uid="{00000000-0005-0000-0000-0000DA6A0000}"/>
    <cellStyle name="Normal 4 5 4 5 2 5" xfId="55745" xr:uid="{00000000-0005-0000-0000-0000DB6A0000}"/>
    <cellStyle name="Normal 4 5 4 5 2 6" xfId="55746" xr:uid="{00000000-0005-0000-0000-0000DC6A0000}"/>
    <cellStyle name="Normal 4 5 4 5 2 7" xfId="55747" xr:uid="{00000000-0005-0000-0000-0000DD6A0000}"/>
    <cellStyle name="Normal 4 5 4 5 3" xfId="55748" xr:uid="{00000000-0005-0000-0000-0000DE6A0000}"/>
    <cellStyle name="Normal 4 5 4 5 3 2" xfId="55749" xr:uid="{00000000-0005-0000-0000-0000DF6A0000}"/>
    <cellStyle name="Normal 4 5 4 5 3 2 2" xfId="55750" xr:uid="{00000000-0005-0000-0000-0000E06A0000}"/>
    <cellStyle name="Normal 4 5 4 5 3 3" xfId="55751" xr:uid="{00000000-0005-0000-0000-0000E16A0000}"/>
    <cellStyle name="Normal 4 5 4 5 3 4" xfId="55752" xr:uid="{00000000-0005-0000-0000-0000E26A0000}"/>
    <cellStyle name="Normal 4 5 4 5 3 5" xfId="55753" xr:uid="{00000000-0005-0000-0000-0000E36A0000}"/>
    <cellStyle name="Normal 4 5 4 5 4" xfId="55754" xr:uid="{00000000-0005-0000-0000-0000E46A0000}"/>
    <cellStyle name="Normal 4 5 4 5 4 2" xfId="55755" xr:uid="{00000000-0005-0000-0000-0000E56A0000}"/>
    <cellStyle name="Normal 4 5 4 5 5" xfId="55756" xr:uid="{00000000-0005-0000-0000-0000E66A0000}"/>
    <cellStyle name="Normal 4 5 4 5 5 2" xfId="55757" xr:uid="{00000000-0005-0000-0000-0000E76A0000}"/>
    <cellStyle name="Normal 4 5 4 5 6" xfId="55758" xr:uid="{00000000-0005-0000-0000-0000E86A0000}"/>
    <cellStyle name="Normal 4 5 4 5 7" xfId="55759" xr:uid="{00000000-0005-0000-0000-0000E96A0000}"/>
    <cellStyle name="Normal 4 5 4 5 8" xfId="55760" xr:uid="{00000000-0005-0000-0000-0000EA6A0000}"/>
    <cellStyle name="Normal 4 5 4 5 9" xfId="55761" xr:uid="{00000000-0005-0000-0000-0000EB6A0000}"/>
    <cellStyle name="Normal 4 5 4 6" xfId="55762" xr:uid="{00000000-0005-0000-0000-0000EC6A0000}"/>
    <cellStyle name="Normal 4 5 4 6 2" xfId="55763" xr:uid="{00000000-0005-0000-0000-0000ED6A0000}"/>
    <cellStyle name="Normal 4 5 4 6 2 2" xfId="55764" xr:uid="{00000000-0005-0000-0000-0000EE6A0000}"/>
    <cellStyle name="Normal 4 5 4 6 2 2 2" xfId="55765" xr:uid="{00000000-0005-0000-0000-0000EF6A0000}"/>
    <cellStyle name="Normal 4 5 4 6 2 3" xfId="55766" xr:uid="{00000000-0005-0000-0000-0000F06A0000}"/>
    <cellStyle name="Normal 4 5 4 6 2 3 2" xfId="55767" xr:uid="{00000000-0005-0000-0000-0000F16A0000}"/>
    <cellStyle name="Normal 4 5 4 6 2 4" xfId="55768" xr:uid="{00000000-0005-0000-0000-0000F26A0000}"/>
    <cellStyle name="Normal 4 5 4 6 2 5" xfId="55769" xr:uid="{00000000-0005-0000-0000-0000F36A0000}"/>
    <cellStyle name="Normal 4 5 4 6 2 6" xfId="55770" xr:uid="{00000000-0005-0000-0000-0000F46A0000}"/>
    <cellStyle name="Normal 4 5 4 6 2 7" xfId="55771" xr:uid="{00000000-0005-0000-0000-0000F56A0000}"/>
    <cellStyle name="Normal 4 5 4 6 3" xfId="55772" xr:uid="{00000000-0005-0000-0000-0000F66A0000}"/>
    <cellStyle name="Normal 4 5 4 6 3 2" xfId="55773" xr:uid="{00000000-0005-0000-0000-0000F76A0000}"/>
    <cellStyle name="Normal 4 5 4 6 3 2 2" xfId="55774" xr:uid="{00000000-0005-0000-0000-0000F86A0000}"/>
    <cellStyle name="Normal 4 5 4 6 3 3" xfId="55775" xr:uid="{00000000-0005-0000-0000-0000F96A0000}"/>
    <cellStyle name="Normal 4 5 4 6 3 4" xfId="55776" xr:uid="{00000000-0005-0000-0000-0000FA6A0000}"/>
    <cellStyle name="Normal 4 5 4 6 3 5" xfId="55777" xr:uid="{00000000-0005-0000-0000-0000FB6A0000}"/>
    <cellStyle name="Normal 4 5 4 6 4" xfId="55778" xr:uid="{00000000-0005-0000-0000-0000FC6A0000}"/>
    <cellStyle name="Normal 4 5 4 6 4 2" xfId="55779" xr:uid="{00000000-0005-0000-0000-0000FD6A0000}"/>
    <cellStyle name="Normal 4 5 4 6 5" xfId="55780" xr:uid="{00000000-0005-0000-0000-0000FE6A0000}"/>
    <cellStyle name="Normal 4 5 4 6 5 2" xfId="55781" xr:uid="{00000000-0005-0000-0000-0000FF6A0000}"/>
    <cellStyle name="Normal 4 5 4 6 6" xfId="55782" xr:uid="{00000000-0005-0000-0000-0000006B0000}"/>
    <cellStyle name="Normal 4 5 4 6 7" xfId="55783" xr:uid="{00000000-0005-0000-0000-0000016B0000}"/>
    <cellStyle name="Normal 4 5 4 6 8" xfId="55784" xr:uid="{00000000-0005-0000-0000-0000026B0000}"/>
    <cellStyle name="Normal 4 5 4 6 9" xfId="55785" xr:uid="{00000000-0005-0000-0000-0000036B0000}"/>
    <cellStyle name="Normal 4 5 4 7" xfId="55786" xr:uid="{00000000-0005-0000-0000-0000046B0000}"/>
    <cellStyle name="Normal 4 5 4 7 2" xfId="55787" xr:uid="{00000000-0005-0000-0000-0000056B0000}"/>
    <cellStyle name="Normal 4 5 4 7 2 2" xfId="55788" xr:uid="{00000000-0005-0000-0000-0000066B0000}"/>
    <cellStyle name="Normal 4 5 4 7 2 2 2" xfId="55789" xr:uid="{00000000-0005-0000-0000-0000076B0000}"/>
    <cellStyle name="Normal 4 5 4 7 2 3" xfId="55790" xr:uid="{00000000-0005-0000-0000-0000086B0000}"/>
    <cellStyle name="Normal 4 5 4 7 2 4" xfId="55791" xr:uid="{00000000-0005-0000-0000-0000096B0000}"/>
    <cellStyle name="Normal 4 5 4 7 2 5" xfId="55792" xr:uid="{00000000-0005-0000-0000-00000A6B0000}"/>
    <cellStyle name="Normal 4 5 4 7 3" xfId="55793" xr:uid="{00000000-0005-0000-0000-00000B6B0000}"/>
    <cellStyle name="Normal 4 5 4 7 3 2" xfId="55794" xr:uid="{00000000-0005-0000-0000-00000C6B0000}"/>
    <cellStyle name="Normal 4 5 4 7 4" xfId="55795" xr:uid="{00000000-0005-0000-0000-00000D6B0000}"/>
    <cellStyle name="Normal 4 5 4 7 4 2" xfId="55796" xr:uid="{00000000-0005-0000-0000-00000E6B0000}"/>
    <cellStyle name="Normal 4 5 4 7 5" xfId="55797" xr:uid="{00000000-0005-0000-0000-00000F6B0000}"/>
    <cellStyle name="Normal 4 5 4 7 6" xfId="55798" xr:uid="{00000000-0005-0000-0000-0000106B0000}"/>
    <cellStyle name="Normal 4 5 4 7 7" xfId="55799" xr:uid="{00000000-0005-0000-0000-0000116B0000}"/>
    <cellStyle name="Normal 4 5 4 7 8" xfId="55800" xr:uid="{00000000-0005-0000-0000-0000126B0000}"/>
    <cellStyle name="Normal 4 5 4 8" xfId="55801" xr:uid="{00000000-0005-0000-0000-0000136B0000}"/>
    <cellStyle name="Normal 4 5 4 8 2" xfId="55802" xr:uid="{00000000-0005-0000-0000-0000146B0000}"/>
    <cellStyle name="Normal 4 5 4 8 2 2" xfId="55803" xr:uid="{00000000-0005-0000-0000-0000156B0000}"/>
    <cellStyle name="Normal 4 5 4 8 3" xfId="55804" xr:uid="{00000000-0005-0000-0000-0000166B0000}"/>
    <cellStyle name="Normal 4 5 4 8 3 2" xfId="55805" xr:uid="{00000000-0005-0000-0000-0000176B0000}"/>
    <cellStyle name="Normal 4 5 4 8 4" xfId="55806" xr:uid="{00000000-0005-0000-0000-0000186B0000}"/>
    <cellStyle name="Normal 4 5 4 8 5" xfId="55807" xr:uid="{00000000-0005-0000-0000-0000196B0000}"/>
    <cellStyle name="Normal 4 5 4 8 6" xfId="55808" xr:uid="{00000000-0005-0000-0000-00001A6B0000}"/>
    <cellStyle name="Normal 4 5 4 8 7" xfId="55809" xr:uid="{00000000-0005-0000-0000-00001B6B0000}"/>
    <cellStyle name="Normal 4 5 4 9" xfId="55810" xr:uid="{00000000-0005-0000-0000-00001C6B0000}"/>
    <cellStyle name="Normal 4 5 4 9 2" xfId="55811" xr:uid="{00000000-0005-0000-0000-00001D6B0000}"/>
    <cellStyle name="Normal 4 5 4 9 2 2" xfId="55812" xr:uid="{00000000-0005-0000-0000-00001E6B0000}"/>
    <cellStyle name="Normal 4 5 4 9 3" xfId="55813" xr:uid="{00000000-0005-0000-0000-00001F6B0000}"/>
    <cellStyle name="Normal 4 5 4 9 4" xfId="55814" xr:uid="{00000000-0005-0000-0000-0000206B0000}"/>
    <cellStyle name="Normal 4 5 4 9 5" xfId="55815" xr:uid="{00000000-0005-0000-0000-0000216B0000}"/>
    <cellStyle name="Normal 4 5 5" xfId="55816" xr:uid="{00000000-0005-0000-0000-0000226B0000}"/>
    <cellStyle name="Normal 4 5 6" xfId="55817" xr:uid="{00000000-0005-0000-0000-0000236B0000}"/>
    <cellStyle name="Normal 4 5 6 2" xfId="55818" xr:uid="{00000000-0005-0000-0000-0000246B0000}"/>
    <cellStyle name="Normal 4 5 6 2 2" xfId="55819" xr:uid="{00000000-0005-0000-0000-0000256B0000}"/>
    <cellStyle name="Normal 4 5 6 2 2 2" xfId="55820" xr:uid="{00000000-0005-0000-0000-0000266B0000}"/>
    <cellStyle name="Normal 4 5 6 2 3" xfId="55821" xr:uid="{00000000-0005-0000-0000-0000276B0000}"/>
    <cellStyle name="Normal 4 5 6 2 4" xfId="55822" xr:uid="{00000000-0005-0000-0000-0000286B0000}"/>
    <cellStyle name="Normal 4 5 6 2 5" xfId="55823" xr:uid="{00000000-0005-0000-0000-0000296B0000}"/>
    <cellStyle name="Normal 4 5 6 3" xfId="55824" xr:uid="{00000000-0005-0000-0000-00002A6B0000}"/>
    <cellStyle name="Normal 4 5 6 3 2" xfId="55825" xr:uid="{00000000-0005-0000-0000-00002B6B0000}"/>
    <cellStyle name="Normal 4 5 6 4" xfId="55826" xr:uid="{00000000-0005-0000-0000-00002C6B0000}"/>
    <cellStyle name="Normal 4 5 6 4 2" xfId="55827" xr:uid="{00000000-0005-0000-0000-00002D6B0000}"/>
    <cellStyle name="Normal 4 5 6 5" xfId="55828" xr:uid="{00000000-0005-0000-0000-00002E6B0000}"/>
    <cellStyle name="Normal 4 5 6 6" xfId="55829" xr:uid="{00000000-0005-0000-0000-00002F6B0000}"/>
    <cellStyle name="Normal 4 5 6 7" xfId="55830" xr:uid="{00000000-0005-0000-0000-0000306B0000}"/>
    <cellStyle name="Normal 4 5 6 8" xfId="55831" xr:uid="{00000000-0005-0000-0000-0000316B0000}"/>
    <cellStyle name="Normal 4 5 7" xfId="55832" xr:uid="{00000000-0005-0000-0000-0000326B0000}"/>
    <cellStyle name="Normal 4 5 7 2" xfId="55833" xr:uid="{00000000-0005-0000-0000-0000336B0000}"/>
    <cellStyle name="Normal 4 5 7 2 2" xfId="55834" xr:uid="{00000000-0005-0000-0000-0000346B0000}"/>
    <cellStyle name="Normal 4 5 7 2 2 2" xfId="55835" xr:uid="{00000000-0005-0000-0000-0000356B0000}"/>
    <cellStyle name="Normal 4 5 7 2 3" xfId="55836" xr:uid="{00000000-0005-0000-0000-0000366B0000}"/>
    <cellStyle name="Normal 4 5 7 2 4" xfId="55837" xr:uid="{00000000-0005-0000-0000-0000376B0000}"/>
    <cellStyle name="Normal 4 5 7 2 5" xfId="55838" xr:uid="{00000000-0005-0000-0000-0000386B0000}"/>
    <cellStyle name="Normal 4 5 7 3" xfId="55839" xr:uid="{00000000-0005-0000-0000-0000396B0000}"/>
    <cellStyle name="Normal 4 5 7 3 2" xfId="55840" xr:uid="{00000000-0005-0000-0000-00003A6B0000}"/>
    <cellStyle name="Normal 4 5 7 4" xfId="55841" xr:uid="{00000000-0005-0000-0000-00003B6B0000}"/>
    <cellStyle name="Normal 4 5 7 4 2" xfId="55842" xr:uid="{00000000-0005-0000-0000-00003C6B0000}"/>
    <cellStyle name="Normal 4 5 7 5" xfId="55843" xr:uid="{00000000-0005-0000-0000-00003D6B0000}"/>
    <cellStyle name="Normal 4 5 7 6" xfId="55844" xr:uid="{00000000-0005-0000-0000-00003E6B0000}"/>
    <cellStyle name="Normal 4 5 7 7" xfId="55845" xr:uid="{00000000-0005-0000-0000-00003F6B0000}"/>
    <cellStyle name="Normal 4 5 7 8" xfId="55846" xr:uid="{00000000-0005-0000-0000-0000406B0000}"/>
    <cellStyle name="Normal 4 6" xfId="15929" xr:uid="{00000000-0005-0000-0000-0000416B0000}"/>
    <cellStyle name="Normal 4 6 2" xfId="15930" xr:uid="{00000000-0005-0000-0000-0000426B0000}"/>
    <cellStyle name="Normal 4 6 3" xfId="15931" xr:uid="{00000000-0005-0000-0000-0000436B0000}"/>
    <cellStyle name="Normal 4 7" xfId="15932" xr:uid="{00000000-0005-0000-0000-0000446B0000}"/>
    <cellStyle name="Normal 4 7 2" xfId="15933" xr:uid="{00000000-0005-0000-0000-0000456B0000}"/>
    <cellStyle name="Normal 4 7 3" xfId="15934" xr:uid="{00000000-0005-0000-0000-0000466B0000}"/>
    <cellStyle name="Normal 4 8" xfId="15935" xr:uid="{00000000-0005-0000-0000-0000476B0000}"/>
    <cellStyle name="Normal 4 8 2" xfId="15936" xr:uid="{00000000-0005-0000-0000-0000486B0000}"/>
    <cellStyle name="Normal 4 8 3" xfId="15937" xr:uid="{00000000-0005-0000-0000-0000496B0000}"/>
    <cellStyle name="Normal 4 9" xfId="15938" xr:uid="{00000000-0005-0000-0000-00004A6B0000}"/>
    <cellStyle name="Normal 40" xfId="15939" xr:uid="{00000000-0005-0000-0000-00004B6B0000}"/>
    <cellStyle name="Normal 40 2" xfId="15940" xr:uid="{00000000-0005-0000-0000-00004C6B0000}"/>
    <cellStyle name="Normal 40 2 2" xfId="15941" xr:uid="{00000000-0005-0000-0000-00004D6B0000}"/>
    <cellStyle name="Normal 40 2 2 2" xfId="15942" xr:uid="{00000000-0005-0000-0000-00004E6B0000}"/>
    <cellStyle name="Normal 40 2 2 2 2" xfId="15943" xr:uid="{00000000-0005-0000-0000-00004F6B0000}"/>
    <cellStyle name="Normal 40 2 2 2 3" xfId="15944" xr:uid="{00000000-0005-0000-0000-0000506B0000}"/>
    <cellStyle name="Normal 40 2 2 3" xfId="15945" xr:uid="{00000000-0005-0000-0000-0000516B0000}"/>
    <cellStyle name="Normal 40 2 2 4" xfId="15946" xr:uid="{00000000-0005-0000-0000-0000526B0000}"/>
    <cellStyle name="Normal 40 2 3" xfId="15947" xr:uid="{00000000-0005-0000-0000-0000536B0000}"/>
    <cellStyle name="Normal 40 2 3 2" xfId="15948" xr:uid="{00000000-0005-0000-0000-0000546B0000}"/>
    <cellStyle name="Normal 40 2 3 3" xfId="15949" xr:uid="{00000000-0005-0000-0000-0000556B0000}"/>
    <cellStyle name="Normal 40 2 4" xfId="15950" xr:uid="{00000000-0005-0000-0000-0000566B0000}"/>
    <cellStyle name="Normal 40 2 5" xfId="15951" xr:uid="{00000000-0005-0000-0000-0000576B0000}"/>
    <cellStyle name="Normal 40 3" xfId="15952" xr:uid="{00000000-0005-0000-0000-0000586B0000}"/>
    <cellStyle name="Normal 40 3 2" xfId="15953" xr:uid="{00000000-0005-0000-0000-0000596B0000}"/>
    <cellStyle name="Normal 40 3 2 2" xfId="15954" xr:uid="{00000000-0005-0000-0000-00005A6B0000}"/>
    <cellStyle name="Normal 40 3 2 3" xfId="15955" xr:uid="{00000000-0005-0000-0000-00005B6B0000}"/>
    <cellStyle name="Normal 40 3 3" xfId="15956" xr:uid="{00000000-0005-0000-0000-00005C6B0000}"/>
    <cellStyle name="Normal 40 3 4" xfId="15957" xr:uid="{00000000-0005-0000-0000-00005D6B0000}"/>
    <cellStyle name="Normal 40 4" xfId="15958" xr:uid="{00000000-0005-0000-0000-00005E6B0000}"/>
    <cellStyle name="Normal 40 4 2" xfId="15959" xr:uid="{00000000-0005-0000-0000-00005F6B0000}"/>
    <cellStyle name="Normal 40 4 2 2" xfId="15960" xr:uid="{00000000-0005-0000-0000-0000606B0000}"/>
    <cellStyle name="Normal 40 4 2 3" xfId="15961" xr:uid="{00000000-0005-0000-0000-0000616B0000}"/>
    <cellStyle name="Normal 40 4 3" xfId="15962" xr:uid="{00000000-0005-0000-0000-0000626B0000}"/>
    <cellStyle name="Normal 40 4 4" xfId="15963" xr:uid="{00000000-0005-0000-0000-0000636B0000}"/>
    <cellStyle name="Normal 40 5" xfId="15964" xr:uid="{00000000-0005-0000-0000-0000646B0000}"/>
    <cellStyle name="Normal 40 5 2" xfId="15965" xr:uid="{00000000-0005-0000-0000-0000656B0000}"/>
    <cellStyle name="Normal 40 5 3" xfId="15966" xr:uid="{00000000-0005-0000-0000-0000666B0000}"/>
    <cellStyle name="Normal 40 6" xfId="15967" xr:uid="{00000000-0005-0000-0000-0000676B0000}"/>
    <cellStyle name="Normal 40 6 2" xfId="15968" xr:uid="{00000000-0005-0000-0000-0000686B0000}"/>
    <cellStyle name="Normal 40 6 3" xfId="15969" xr:uid="{00000000-0005-0000-0000-0000696B0000}"/>
    <cellStyle name="Normal 40 7" xfId="15970" xr:uid="{00000000-0005-0000-0000-00006A6B0000}"/>
    <cellStyle name="Normal 40 8" xfId="15971" xr:uid="{00000000-0005-0000-0000-00006B6B0000}"/>
    <cellStyle name="Normal 40 9" xfId="15972" xr:uid="{00000000-0005-0000-0000-00006C6B0000}"/>
    <cellStyle name="Normal 41" xfId="15973" xr:uid="{00000000-0005-0000-0000-00006D6B0000}"/>
    <cellStyle name="Normal 41 2" xfId="15974" xr:uid="{00000000-0005-0000-0000-00006E6B0000}"/>
    <cellStyle name="Normal 41 2 2" xfId="15975" xr:uid="{00000000-0005-0000-0000-00006F6B0000}"/>
    <cellStyle name="Normal 41 2 2 2" xfId="15976" xr:uid="{00000000-0005-0000-0000-0000706B0000}"/>
    <cellStyle name="Normal 41 2 2 2 2" xfId="15977" xr:uid="{00000000-0005-0000-0000-0000716B0000}"/>
    <cellStyle name="Normal 41 2 2 2 3" xfId="15978" xr:uid="{00000000-0005-0000-0000-0000726B0000}"/>
    <cellStyle name="Normal 41 2 2 3" xfId="15979" xr:uid="{00000000-0005-0000-0000-0000736B0000}"/>
    <cellStyle name="Normal 41 2 2 4" xfId="15980" xr:uid="{00000000-0005-0000-0000-0000746B0000}"/>
    <cellStyle name="Normal 41 2 3" xfId="15981" xr:uid="{00000000-0005-0000-0000-0000756B0000}"/>
    <cellStyle name="Normal 41 2 3 2" xfId="15982" xr:uid="{00000000-0005-0000-0000-0000766B0000}"/>
    <cellStyle name="Normal 41 2 3 3" xfId="15983" xr:uid="{00000000-0005-0000-0000-0000776B0000}"/>
    <cellStyle name="Normal 41 2 4" xfId="15984" xr:uid="{00000000-0005-0000-0000-0000786B0000}"/>
    <cellStyle name="Normal 41 2 5" xfId="15985" xr:uid="{00000000-0005-0000-0000-0000796B0000}"/>
    <cellStyle name="Normal 41 3" xfId="15986" xr:uid="{00000000-0005-0000-0000-00007A6B0000}"/>
    <cellStyle name="Normal 41 3 2" xfId="15987" xr:uid="{00000000-0005-0000-0000-00007B6B0000}"/>
    <cellStyle name="Normal 41 3 2 2" xfId="15988" xr:uid="{00000000-0005-0000-0000-00007C6B0000}"/>
    <cellStyle name="Normal 41 3 2 3" xfId="15989" xr:uid="{00000000-0005-0000-0000-00007D6B0000}"/>
    <cellStyle name="Normal 41 3 3" xfId="15990" xr:uid="{00000000-0005-0000-0000-00007E6B0000}"/>
    <cellStyle name="Normal 41 3 4" xfId="15991" xr:uid="{00000000-0005-0000-0000-00007F6B0000}"/>
    <cellStyle name="Normal 41 4" xfId="15992" xr:uid="{00000000-0005-0000-0000-0000806B0000}"/>
    <cellStyle name="Normal 41 4 2" xfId="15993" xr:uid="{00000000-0005-0000-0000-0000816B0000}"/>
    <cellStyle name="Normal 41 4 2 2" xfId="15994" xr:uid="{00000000-0005-0000-0000-0000826B0000}"/>
    <cellStyle name="Normal 41 4 2 3" xfId="15995" xr:uid="{00000000-0005-0000-0000-0000836B0000}"/>
    <cellStyle name="Normal 41 4 3" xfId="15996" xr:uid="{00000000-0005-0000-0000-0000846B0000}"/>
    <cellStyle name="Normal 41 4 4" xfId="15997" xr:uid="{00000000-0005-0000-0000-0000856B0000}"/>
    <cellStyle name="Normal 41 5" xfId="15998" xr:uid="{00000000-0005-0000-0000-0000866B0000}"/>
    <cellStyle name="Normal 41 5 2" xfId="15999" xr:uid="{00000000-0005-0000-0000-0000876B0000}"/>
    <cellStyle name="Normal 41 5 3" xfId="16000" xr:uid="{00000000-0005-0000-0000-0000886B0000}"/>
    <cellStyle name="Normal 41 6" xfId="16001" xr:uid="{00000000-0005-0000-0000-0000896B0000}"/>
    <cellStyle name="Normal 41 6 2" xfId="16002" xr:uid="{00000000-0005-0000-0000-00008A6B0000}"/>
    <cellStyle name="Normal 41 6 3" xfId="16003" xr:uid="{00000000-0005-0000-0000-00008B6B0000}"/>
    <cellStyle name="Normal 41 7" xfId="16004" xr:uid="{00000000-0005-0000-0000-00008C6B0000}"/>
    <cellStyle name="Normal 41 8" xfId="16005" xr:uid="{00000000-0005-0000-0000-00008D6B0000}"/>
    <cellStyle name="Normal 41 9" xfId="16006" xr:uid="{00000000-0005-0000-0000-00008E6B0000}"/>
    <cellStyle name="Normal 42" xfId="16007" xr:uid="{00000000-0005-0000-0000-00008F6B0000}"/>
    <cellStyle name="Normal 42 2" xfId="16008" xr:uid="{00000000-0005-0000-0000-0000906B0000}"/>
    <cellStyle name="Normal 42 2 2" xfId="16009" xr:uid="{00000000-0005-0000-0000-0000916B0000}"/>
    <cellStyle name="Normal 42 2 2 2" xfId="16010" xr:uid="{00000000-0005-0000-0000-0000926B0000}"/>
    <cellStyle name="Normal 42 2 2 2 2" xfId="16011" xr:uid="{00000000-0005-0000-0000-0000936B0000}"/>
    <cellStyle name="Normal 42 2 2 2 3" xfId="16012" xr:uid="{00000000-0005-0000-0000-0000946B0000}"/>
    <cellStyle name="Normal 42 2 2 3" xfId="16013" xr:uid="{00000000-0005-0000-0000-0000956B0000}"/>
    <cellStyle name="Normal 42 2 2 4" xfId="16014" xr:uid="{00000000-0005-0000-0000-0000966B0000}"/>
    <cellStyle name="Normal 42 2 3" xfId="16015" xr:uid="{00000000-0005-0000-0000-0000976B0000}"/>
    <cellStyle name="Normal 42 2 3 2" xfId="16016" xr:uid="{00000000-0005-0000-0000-0000986B0000}"/>
    <cellStyle name="Normal 42 2 3 3" xfId="16017" xr:uid="{00000000-0005-0000-0000-0000996B0000}"/>
    <cellStyle name="Normal 42 2 4" xfId="16018" xr:uid="{00000000-0005-0000-0000-00009A6B0000}"/>
    <cellStyle name="Normal 42 2 5" xfId="16019" xr:uid="{00000000-0005-0000-0000-00009B6B0000}"/>
    <cellStyle name="Normal 42 3" xfId="16020" xr:uid="{00000000-0005-0000-0000-00009C6B0000}"/>
    <cellStyle name="Normal 42 3 2" xfId="16021" xr:uid="{00000000-0005-0000-0000-00009D6B0000}"/>
    <cellStyle name="Normal 42 3 2 2" xfId="16022" xr:uid="{00000000-0005-0000-0000-00009E6B0000}"/>
    <cellStyle name="Normal 42 3 2 3" xfId="16023" xr:uid="{00000000-0005-0000-0000-00009F6B0000}"/>
    <cellStyle name="Normal 42 3 3" xfId="16024" xr:uid="{00000000-0005-0000-0000-0000A06B0000}"/>
    <cellStyle name="Normal 42 3 4" xfId="16025" xr:uid="{00000000-0005-0000-0000-0000A16B0000}"/>
    <cellStyle name="Normal 42 4" xfId="16026" xr:uid="{00000000-0005-0000-0000-0000A26B0000}"/>
    <cellStyle name="Normal 42 4 2" xfId="16027" xr:uid="{00000000-0005-0000-0000-0000A36B0000}"/>
    <cellStyle name="Normal 42 4 2 2" xfId="16028" xr:uid="{00000000-0005-0000-0000-0000A46B0000}"/>
    <cellStyle name="Normal 42 4 2 3" xfId="16029" xr:uid="{00000000-0005-0000-0000-0000A56B0000}"/>
    <cellStyle name="Normal 42 4 3" xfId="16030" xr:uid="{00000000-0005-0000-0000-0000A66B0000}"/>
    <cellStyle name="Normal 42 4 4" xfId="16031" xr:uid="{00000000-0005-0000-0000-0000A76B0000}"/>
    <cellStyle name="Normal 42 5" xfId="16032" xr:uid="{00000000-0005-0000-0000-0000A86B0000}"/>
    <cellStyle name="Normal 42 5 2" xfId="16033" xr:uid="{00000000-0005-0000-0000-0000A96B0000}"/>
    <cellStyle name="Normal 42 5 3" xfId="16034" xr:uid="{00000000-0005-0000-0000-0000AA6B0000}"/>
    <cellStyle name="Normal 42 6" xfId="16035" xr:uid="{00000000-0005-0000-0000-0000AB6B0000}"/>
    <cellStyle name="Normal 42 6 2" xfId="16036" xr:uid="{00000000-0005-0000-0000-0000AC6B0000}"/>
    <cellStyle name="Normal 42 6 3" xfId="16037" xr:uid="{00000000-0005-0000-0000-0000AD6B0000}"/>
    <cellStyle name="Normal 42 7" xfId="16038" xr:uid="{00000000-0005-0000-0000-0000AE6B0000}"/>
    <cellStyle name="Normal 42 8" xfId="16039" xr:uid="{00000000-0005-0000-0000-0000AF6B0000}"/>
    <cellStyle name="Normal 42 9" xfId="16040" xr:uid="{00000000-0005-0000-0000-0000B06B0000}"/>
    <cellStyle name="Normal 43" xfId="16041" xr:uid="{00000000-0005-0000-0000-0000B16B0000}"/>
    <cellStyle name="Normal 43 2" xfId="16042" xr:uid="{00000000-0005-0000-0000-0000B26B0000}"/>
    <cellStyle name="Normal 43 2 2" xfId="16043" xr:uid="{00000000-0005-0000-0000-0000B36B0000}"/>
    <cellStyle name="Normal 43 2 2 2" xfId="16044" xr:uid="{00000000-0005-0000-0000-0000B46B0000}"/>
    <cellStyle name="Normal 43 2 2 2 2" xfId="16045" xr:uid="{00000000-0005-0000-0000-0000B56B0000}"/>
    <cellStyle name="Normal 43 2 2 2 3" xfId="16046" xr:uid="{00000000-0005-0000-0000-0000B66B0000}"/>
    <cellStyle name="Normal 43 2 2 3" xfId="16047" xr:uid="{00000000-0005-0000-0000-0000B76B0000}"/>
    <cellStyle name="Normal 43 2 2 4" xfId="16048" xr:uid="{00000000-0005-0000-0000-0000B86B0000}"/>
    <cellStyle name="Normal 43 2 3" xfId="16049" xr:uid="{00000000-0005-0000-0000-0000B96B0000}"/>
    <cellStyle name="Normal 43 2 3 2" xfId="16050" xr:uid="{00000000-0005-0000-0000-0000BA6B0000}"/>
    <cellStyle name="Normal 43 2 3 3" xfId="16051" xr:uid="{00000000-0005-0000-0000-0000BB6B0000}"/>
    <cellStyle name="Normal 43 2 4" xfId="16052" xr:uid="{00000000-0005-0000-0000-0000BC6B0000}"/>
    <cellStyle name="Normal 43 2 5" xfId="16053" xr:uid="{00000000-0005-0000-0000-0000BD6B0000}"/>
    <cellStyle name="Normal 43 3" xfId="16054" xr:uid="{00000000-0005-0000-0000-0000BE6B0000}"/>
    <cellStyle name="Normal 43 3 2" xfId="16055" xr:uid="{00000000-0005-0000-0000-0000BF6B0000}"/>
    <cellStyle name="Normal 43 3 2 2" xfId="16056" xr:uid="{00000000-0005-0000-0000-0000C06B0000}"/>
    <cellStyle name="Normal 43 3 2 3" xfId="16057" xr:uid="{00000000-0005-0000-0000-0000C16B0000}"/>
    <cellStyle name="Normal 43 3 3" xfId="16058" xr:uid="{00000000-0005-0000-0000-0000C26B0000}"/>
    <cellStyle name="Normal 43 3 4" xfId="16059" xr:uid="{00000000-0005-0000-0000-0000C36B0000}"/>
    <cellStyle name="Normal 43 4" xfId="16060" xr:uid="{00000000-0005-0000-0000-0000C46B0000}"/>
    <cellStyle name="Normal 43 4 2" xfId="16061" xr:uid="{00000000-0005-0000-0000-0000C56B0000}"/>
    <cellStyle name="Normal 43 4 2 2" xfId="16062" xr:uid="{00000000-0005-0000-0000-0000C66B0000}"/>
    <cellStyle name="Normal 43 4 2 3" xfId="16063" xr:uid="{00000000-0005-0000-0000-0000C76B0000}"/>
    <cellStyle name="Normal 43 4 3" xfId="16064" xr:uid="{00000000-0005-0000-0000-0000C86B0000}"/>
    <cellStyle name="Normal 43 4 4" xfId="16065" xr:uid="{00000000-0005-0000-0000-0000C96B0000}"/>
    <cellStyle name="Normal 43 5" xfId="16066" xr:uid="{00000000-0005-0000-0000-0000CA6B0000}"/>
    <cellStyle name="Normal 43 5 2" xfId="16067" xr:uid="{00000000-0005-0000-0000-0000CB6B0000}"/>
    <cellStyle name="Normal 43 5 3" xfId="16068" xr:uid="{00000000-0005-0000-0000-0000CC6B0000}"/>
    <cellStyle name="Normal 43 6" xfId="16069" xr:uid="{00000000-0005-0000-0000-0000CD6B0000}"/>
    <cellStyle name="Normal 43 6 2" xfId="16070" xr:uid="{00000000-0005-0000-0000-0000CE6B0000}"/>
    <cellStyle name="Normal 43 6 3" xfId="16071" xr:uid="{00000000-0005-0000-0000-0000CF6B0000}"/>
    <cellStyle name="Normal 43 7" xfId="16072" xr:uid="{00000000-0005-0000-0000-0000D06B0000}"/>
    <cellStyle name="Normal 43 7 10" xfId="55847" xr:uid="{00000000-0005-0000-0000-0000D16B0000}"/>
    <cellStyle name="Normal 43 7 10 2" xfId="55848" xr:uid="{00000000-0005-0000-0000-0000D26B0000}"/>
    <cellStyle name="Normal 43 7 11" xfId="55849" xr:uid="{00000000-0005-0000-0000-0000D36B0000}"/>
    <cellStyle name="Normal 43 7 11 2" xfId="55850" xr:uid="{00000000-0005-0000-0000-0000D46B0000}"/>
    <cellStyle name="Normal 43 7 12" xfId="55851" xr:uid="{00000000-0005-0000-0000-0000D56B0000}"/>
    <cellStyle name="Normal 43 7 13" xfId="55852" xr:uid="{00000000-0005-0000-0000-0000D66B0000}"/>
    <cellStyle name="Normal 43 7 14" xfId="55853" xr:uid="{00000000-0005-0000-0000-0000D76B0000}"/>
    <cellStyle name="Normal 43 7 15" xfId="55854" xr:uid="{00000000-0005-0000-0000-0000D86B0000}"/>
    <cellStyle name="Normal 43 7 2" xfId="55855" xr:uid="{00000000-0005-0000-0000-0000D96B0000}"/>
    <cellStyle name="Normal 43 7 3" xfId="55856" xr:uid="{00000000-0005-0000-0000-0000DA6B0000}"/>
    <cellStyle name="Normal 43 7 3 10" xfId="55857" xr:uid="{00000000-0005-0000-0000-0000DB6B0000}"/>
    <cellStyle name="Normal 43 7 3 11" xfId="55858" xr:uid="{00000000-0005-0000-0000-0000DC6B0000}"/>
    <cellStyle name="Normal 43 7 3 2" xfId="55859" xr:uid="{00000000-0005-0000-0000-0000DD6B0000}"/>
    <cellStyle name="Normal 43 7 3 2 2" xfId="55860" xr:uid="{00000000-0005-0000-0000-0000DE6B0000}"/>
    <cellStyle name="Normal 43 7 3 2 2 2" xfId="55861" xr:uid="{00000000-0005-0000-0000-0000DF6B0000}"/>
    <cellStyle name="Normal 43 7 3 2 2 2 2" xfId="55862" xr:uid="{00000000-0005-0000-0000-0000E06B0000}"/>
    <cellStyle name="Normal 43 7 3 2 2 3" xfId="55863" xr:uid="{00000000-0005-0000-0000-0000E16B0000}"/>
    <cellStyle name="Normal 43 7 3 2 2 3 2" xfId="55864" xr:uid="{00000000-0005-0000-0000-0000E26B0000}"/>
    <cellStyle name="Normal 43 7 3 2 2 4" xfId="55865" xr:uid="{00000000-0005-0000-0000-0000E36B0000}"/>
    <cellStyle name="Normal 43 7 3 2 2 5" xfId="55866" xr:uid="{00000000-0005-0000-0000-0000E46B0000}"/>
    <cellStyle name="Normal 43 7 3 2 2 6" xfId="55867" xr:uid="{00000000-0005-0000-0000-0000E56B0000}"/>
    <cellStyle name="Normal 43 7 3 2 2 7" xfId="55868" xr:uid="{00000000-0005-0000-0000-0000E66B0000}"/>
    <cellStyle name="Normal 43 7 3 2 3" xfId="55869" xr:uid="{00000000-0005-0000-0000-0000E76B0000}"/>
    <cellStyle name="Normal 43 7 3 2 3 2" xfId="55870" xr:uid="{00000000-0005-0000-0000-0000E86B0000}"/>
    <cellStyle name="Normal 43 7 3 2 3 2 2" xfId="55871" xr:uid="{00000000-0005-0000-0000-0000E96B0000}"/>
    <cellStyle name="Normal 43 7 3 2 3 3" xfId="55872" xr:uid="{00000000-0005-0000-0000-0000EA6B0000}"/>
    <cellStyle name="Normal 43 7 3 2 3 4" xfId="55873" xr:uid="{00000000-0005-0000-0000-0000EB6B0000}"/>
    <cellStyle name="Normal 43 7 3 2 3 5" xfId="55874" xr:uid="{00000000-0005-0000-0000-0000EC6B0000}"/>
    <cellStyle name="Normal 43 7 3 2 4" xfId="55875" xr:uid="{00000000-0005-0000-0000-0000ED6B0000}"/>
    <cellStyle name="Normal 43 7 3 2 4 2" xfId="55876" xr:uid="{00000000-0005-0000-0000-0000EE6B0000}"/>
    <cellStyle name="Normal 43 7 3 2 5" xfId="55877" xr:uid="{00000000-0005-0000-0000-0000EF6B0000}"/>
    <cellStyle name="Normal 43 7 3 2 5 2" xfId="55878" xr:uid="{00000000-0005-0000-0000-0000F06B0000}"/>
    <cellStyle name="Normal 43 7 3 2 6" xfId="55879" xr:uid="{00000000-0005-0000-0000-0000F16B0000}"/>
    <cellStyle name="Normal 43 7 3 2 7" xfId="55880" xr:uid="{00000000-0005-0000-0000-0000F26B0000}"/>
    <cellStyle name="Normal 43 7 3 2 8" xfId="55881" xr:uid="{00000000-0005-0000-0000-0000F36B0000}"/>
    <cellStyle name="Normal 43 7 3 2 9" xfId="55882" xr:uid="{00000000-0005-0000-0000-0000F46B0000}"/>
    <cellStyle name="Normal 43 7 3 3" xfId="55883" xr:uid="{00000000-0005-0000-0000-0000F56B0000}"/>
    <cellStyle name="Normal 43 7 3 3 2" xfId="55884" xr:uid="{00000000-0005-0000-0000-0000F66B0000}"/>
    <cellStyle name="Normal 43 7 3 3 2 2" xfId="55885" xr:uid="{00000000-0005-0000-0000-0000F76B0000}"/>
    <cellStyle name="Normal 43 7 3 3 2 2 2" xfId="55886" xr:uid="{00000000-0005-0000-0000-0000F86B0000}"/>
    <cellStyle name="Normal 43 7 3 3 2 3" xfId="55887" xr:uid="{00000000-0005-0000-0000-0000F96B0000}"/>
    <cellStyle name="Normal 43 7 3 3 2 4" xfId="55888" xr:uid="{00000000-0005-0000-0000-0000FA6B0000}"/>
    <cellStyle name="Normal 43 7 3 3 2 5" xfId="55889" xr:uid="{00000000-0005-0000-0000-0000FB6B0000}"/>
    <cellStyle name="Normal 43 7 3 3 3" xfId="55890" xr:uid="{00000000-0005-0000-0000-0000FC6B0000}"/>
    <cellStyle name="Normal 43 7 3 3 3 2" xfId="55891" xr:uid="{00000000-0005-0000-0000-0000FD6B0000}"/>
    <cellStyle name="Normal 43 7 3 3 4" xfId="55892" xr:uid="{00000000-0005-0000-0000-0000FE6B0000}"/>
    <cellStyle name="Normal 43 7 3 3 4 2" xfId="55893" xr:uid="{00000000-0005-0000-0000-0000FF6B0000}"/>
    <cellStyle name="Normal 43 7 3 3 5" xfId="55894" xr:uid="{00000000-0005-0000-0000-0000006C0000}"/>
    <cellStyle name="Normal 43 7 3 3 6" xfId="55895" xr:uid="{00000000-0005-0000-0000-0000016C0000}"/>
    <cellStyle name="Normal 43 7 3 3 7" xfId="55896" xr:uid="{00000000-0005-0000-0000-0000026C0000}"/>
    <cellStyle name="Normal 43 7 3 3 8" xfId="55897" xr:uid="{00000000-0005-0000-0000-0000036C0000}"/>
    <cellStyle name="Normal 43 7 3 4" xfId="55898" xr:uid="{00000000-0005-0000-0000-0000046C0000}"/>
    <cellStyle name="Normal 43 7 3 4 2" xfId="55899" xr:uid="{00000000-0005-0000-0000-0000056C0000}"/>
    <cellStyle name="Normal 43 7 3 4 2 2" xfId="55900" xr:uid="{00000000-0005-0000-0000-0000066C0000}"/>
    <cellStyle name="Normal 43 7 3 4 3" xfId="55901" xr:uid="{00000000-0005-0000-0000-0000076C0000}"/>
    <cellStyle name="Normal 43 7 3 4 3 2" xfId="55902" xr:uid="{00000000-0005-0000-0000-0000086C0000}"/>
    <cellStyle name="Normal 43 7 3 4 4" xfId="55903" xr:uid="{00000000-0005-0000-0000-0000096C0000}"/>
    <cellStyle name="Normal 43 7 3 4 5" xfId="55904" xr:uid="{00000000-0005-0000-0000-00000A6C0000}"/>
    <cellStyle name="Normal 43 7 3 4 6" xfId="55905" xr:uid="{00000000-0005-0000-0000-00000B6C0000}"/>
    <cellStyle name="Normal 43 7 3 4 7" xfId="55906" xr:uid="{00000000-0005-0000-0000-00000C6C0000}"/>
    <cellStyle name="Normal 43 7 3 5" xfId="55907" xr:uid="{00000000-0005-0000-0000-00000D6C0000}"/>
    <cellStyle name="Normal 43 7 3 5 2" xfId="55908" xr:uid="{00000000-0005-0000-0000-00000E6C0000}"/>
    <cellStyle name="Normal 43 7 3 5 2 2" xfId="55909" xr:uid="{00000000-0005-0000-0000-00000F6C0000}"/>
    <cellStyle name="Normal 43 7 3 5 3" xfId="55910" xr:uid="{00000000-0005-0000-0000-0000106C0000}"/>
    <cellStyle name="Normal 43 7 3 5 4" xfId="55911" xr:uid="{00000000-0005-0000-0000-0000116C0000}"/>
    <cellStyle name="Normal 43 7 3 5 5" xfId="55912" xr:uid="{00000000-0005-0000-0000-0000126C0000}"/>
    <cellStyle name="Normal 43 7 3 6" xfId="55913" xr:uid="{00000000-0005-0000-0000-0000136C0000}"/>
    <cellStyle name="Normal 43 7 3 6 2" xfId="55914" xr:uid="{00000000-0005-0000-0000-0000146C0000}"/>
    <cellStyle name="Normal 43 7 3 7" xfId="55915" xr:uid="{00000000-0005-0000-0000-0000156C0000}"/>
    <cellStyle name="Normal 43 7 3 7 2" xfId="55916" xr:uid="{00000000-0005-0000-0000-0000166C0000}"/>
    <cellStyle name="Normal 43 7 3 8" xfId="55917" xr:uid="{00000000-0005-0000-0000-0000176C0000}"/>
    <cellStyle name="Normal 43 7 3 9" xfId="55918" xr:uid="{00000000-0005-0000-0000-0000186C0000}"/>
    <cellStyle name="Normal 43 7 4" xfId="55919" xr:uid="{00000000-0005-0000-0000-0000196C0000}"/>
    <cellStyle name="Normal 43 7 4 2" xfId="55920" xr:uid="{00000000-0005-0000-0000-00001A6C0000}"/>
    <cellStyle name="Normal 43 7 4 2 2" xfId="55921" xr:uid="{00000000-0005-0000-0000-00001B6C0000}"/>
    <cellStyle name="Normal 43 7 4 2 2 2" xfId="55922" xr:uid="{00000000-0005-0000-0000-00001C6C0000}"/>
    <cellStyle name="Normal 43 7 4 2 3" xfId="55923" xr:uid="{00000000-0005-0000-0000-00001D6C0000}"/>
    <cellStyle name="Normal 43 7 4 2 3 2" xfId="55924" xr:uid="{00000000-0005-0000-0000-00001E6C0000}"/>
    <cellStyle name="Normal 43 7 4 2 4" xfId="55925" xr:uid="{00000000-0005-0000-0000-00001F6C0000}"/>
    <cellStyle name="Normal 43 7 4 2 5" xfId="55926" xr:uid="{00000000-0005-0000-0000-0000206C0000}"/>
    <cellStyle name="Normal 43 7 4 2 6" xfId="55927" xr:uid="{00000000-0005-0000-0000-0000216C0000}"/>
    <cellStyle name="Normal 43 7 4 2 7" xfId="55928" xr:uid="{00000000-0005-0000-0000-0000226C0000}"/>
    <cellStyle name="Normal 43 7 4 3" xfId="55929" xr:uid="{00000000-0005-0000-0000-0000236C0000}"/>
    <cellStyle name="Normal 43 7 4 3 2" xfId="55930" xr:uid="{00000000-0005-0000-0000-0000246C0000}"/>
    <cellStyle name="Normal 43 7 4 3 2 2" xfId="55931" xr:uid="{00000000-0005-0000-0000-0000256C0000}"/>
    <cellStyle name="Normal 43 7 4 3 3" xfId="55932" xr:uid="{00000000-0005-0000-0000-0000266C0000}"/>
    <cellStyle name="Normal 43 7 4 3 4" xfId="55933" xr:uid="{00000000-0005-0000-0000-0000276C0000}"/>
    <cellStyle name="Normal 43 7 4 3 5" xfId="55934" xr:uid="{00000000-0005-0000-0000-0000286C0000}"/>
    <cellStyle name="Normal 43 7 4 4" xfId="55935" xr:uid="{00000000-0005-0000-0000-0000296C0000}"/>
    <cellStyle name="Normal 43 7 4 4 2" xfId="55936" xr:uid="{00000000-0005-0000-0000-00002A6C0000}"/>
    <cellStyle name="Normal 43 7 4 5" xfId="55937" xr:uid="{00000000-0005-0000-0000-00002B6C0000}"/>
    <cellStyle name="Normal 43 7 4 5 2" xfId="55938" xr:uid="{00000000-0005-0000-0000-00002C6C0000}"/>
    <cellStyle name="Normal 43 7 4 6" xfId="55939" xr:uid="{00000000-0005-0000-0000-00002D6C0000}"/>
    <cellStyle name="Normal 43 7 4 7" xfId="55940" xr:uid="{00000000-0005-0000-0000-00002E6C0000}"/>
    <cellStyle name="Normal 43 7 4 8" xfId="55941" xr:uid="{00000000-0005-0000-0000-00002F6C0000}"/>
    <cellStyle name="Normal 43 7 4 9" xfId="55942" xr:uid="{00000000-0005-0000-0000-0000306C0000}"/>
    <cellStyle name="Normal 43 7 5" xfId="55943" xr:uid="{00000000-0005-0000-0000-0000316C0000}"/>
    <cellStyle name="Normal 43 7 5 2" xfId="55944" xr:uid="{00000000-0005-0000-0000-0000326C0000}"/>
    <cellStyle name="Normal 43 7 5 2 2" xfId="55945" xr:uid="{00000000-0005-0000-0000-0000336C0000}"/>
    <cellStyle name="Normal 43 7 5 2 2 2" xfId="55946" xr:uid="{00000000-0005-0000-0000-0000346C0000}"/>
    <cellStyle name="Normal 43 7 5 2 3" xfId="55947" xr:uid="{00000000-0005-0000-0000-0000356C0000}"/>
    <cellStyle name="Normal 43 7 5 2 3 2" xfId="55948" xr:uid="{00000000-0005-0000-0000-0000366C0000}"/>
    <cellStyle name="Normal 43 7 5 2 4" xfId="55949" xr:uid="{00000000-0005-0000-0000-0000376C0000}"/>
    <cellStyle name="Normal 43 7 5 2 5" xfId="55950" xr:uid="{00000000-0005-0000-0000-0000386C0000}"/>
    <cellStyle name="Normal 43 7 5 2 6" xfId="55951" xr:uid="{00000000-0005-0000-0000-0000396C0000}"/>
    <cellStyle name="Normal 43 7 5 2 7" xfId="55952" xr:uid="{00000000-0005-0000-0000-00003A6C0000}"/>
    <cellStyle name="Normal 43 7 5 3" xfId="55953" xr:uid="{00000000-0005-0000-0000-00003B6C0000}"/>
    <cellStyle name="Normal 43 7 5 3 2" xfId="55954" xr:uid="{00000000-0005-0000-0000-00003C6C0000}"/>
    <cellStyle name="Normal 43 7 5 3 2 2" xfId="55955" xr:uid="{00000000-0005-0000-0000-00003D6C0000}"/>
    <cellStyle name="Normal 43 7 5 3 3" xfId="55956" xr:uid="{00000000-0005-0000-0000-00003E6C0000}"/>
    <cellStyle name="Normal 43 7 5 3 4" xfId="55957" xr:uid="{00000000-0005-0000-0000-00003F6C0000}"/>
    <cellStyle name="Normal 43 7 5 3 5" xfId="55958" xr:uid="{00000000-0005-0000-0000-0000406C0000}"/>
    <cellStyle name="Normal 43 7 5 4" xfId="55959" xr:uid="{00000000-0005-0000-0000-0000416C0000}"/>
    <cellStyle name="Normal 43 7 5 4 2" xfId="55960" xr:uid="{00000000-0005-0000-0000-0000426C0000}"/>
    <cellStyle name="Normal 43 7 5 5" xfId="55961" xr:uid="{00000000-0005-0000-0000-0000436C0000}"/>
    <cellStyle name="Normal 43 7 5 5 2" xfId="55962" xr:uid="{00000000-0005-0000-0000-0000446C0000}"/>
    <cellStyle name="Normal 43 7 5 6" xfId="55963" xr:uid="{00000000-0005-0000-0000-0000456C0000}"/>
    <cellStyle name="Normal 43 7 5 7" xfId="55964" xr:uid="{00000000-0005-0000-0000-0000466C0000}"/>
    <cellStyle name="Normal 43 7 5 8" xfId="55965" xr:uid="{00000000-0005-0000-0000-0000476C0000}"/>
    <cellStyle name="Normal 43 7 5 9" xfId="55966" xr:uid="{00000000-0005-0000-0000-0000486C0000}"/>
    <cellStyle name="Normal 43 7 6" xfId="55967" xr:uid="{00000000-0005-0000-0000-0000496C0000}"/>
    <cellStyle name="Normal 43 7 6 2" xfId="55968" xr:uid="{00000000-0005-0000-0000-00004A6C0000}"/>
    <cellStyle name="Normal 43 7 6 2 2" xfId="55969" xr:uid="{00000000-0005-0000-0000-00004B6C0000}"/>
    <cellStyle name="Normal 43 7 6 2 2 2" xfId="55970" xr:uid="{00000000-0005-0000-0000-00004C6C0000}"/>
    <cellStyle name="Normal 43 7 6 2 3" xfId="55971" xr:uid="{00000000-0005-0000-0000-00004D6C0000}"/>
    <cellStyle name="Normal 43 7 6 2 3 2" xfId="55972" xr:uid="{00000000-0005-0000-0000-00004E6C0000}"/>
    <cellStyle name="Normal 43 7 6 2 4" xfId="55973" xr:uid="{00000000-0005-0000-0000-00004F6C0000}"/>
    <cellStyle name="Normal 43 7 6 2 5" xfId="55974" xr:uid="{00000000-0005-0000-0000-0000506C0000}"/>
    <cellStyle name="Normal 43 7 6 2 6" xfId="55975" xr:uid="{00000000-0005-0000-0000-0000516C0000}"/>
    <cellStyle name="Normal 43 7 6 2 7" xfId="55976" xr:uid="{00000000-0005-0000-0000-0000526C0000}"/>
    <cellStyle name="Normal 43 7 6 3" xfId="55977" xr:uid="{00000000-0005-0000-0000-0000536C0000}"/>
    <cellStyle name="Normal 43 7 6 3 2" xfId="55978" xr:uid="{00000000-0005-0000-0000-0000546C0000}"/>
    <cellStyle name="Normal 43 7 6 3 2 2" xfId="55979" xr:uid="{00000000-0005-0000-0000-0000556C0000}"/>
    <cellStyle name="Normal 43 7 6 3 3" xfId="55980" xr:uid="{00000000-0005-0000-0000-0000566C0000}"/>
    <cellStyle name="Normal 43 7 6 3 4" xfId="55981" xr:uid="{00000000-0005-0000-0000-0000576C0000}"/>
    <cellStyle name="Normal 43 7 6 3 5" xfId="55982" xr:uid="{00000000-0005-0000-0000-0000586C0000}"/>
    <cellStyle name="Normal 43 7 6 4" xfId="55983" xr:uid="{00000000-0005-0000-0000-0000596C0000}"/>
    <cellStyle name="Normal 43 7 6 4 2" xfId="55984" xr:uid="{00000000-0005-0000-0000-00005A6C0000}"/>
    <cellStyle name="Normal 43 7 6 5" xfId="55985" xr:uid="{00000000-0005-0000-0000-00005B6C0000}"/>
    <cellStyle name="Normal 43 7 6 5 2" xfId="55986" xr:uid="{00000000-0005-0000-0000-00005C6C0000}"/>
    <cellStyle name="Normal 43 7 6 6" xfId="55987" xr:uid="{00000000-0005-0000-0000-00005D6C0000}"/>
    <cellStyle name="Normal 43 7 6 7" xfId="55988" xr:uid="{00000000-0005-0000-0000-00005E6C0000}"/>
    <cellStyle name="Normal 43 7 6 8" xfId="55989" xr:uid="{00000000-0005-0000-0000-00005F6C0000}"/>
    <cellStyle name="Normal 43 7 6 9" xfId="55990" xr:uid="{00000000-0005-0000-0000-0000606C0000}"/>
    <cellStyle name="Normal 43 7 7" xfId="55991" xr:uid="{00000000-0005-0000-0000-0000616C0000}"/>
    <cellStyle name="Normal 43 7 7 2" xfId="55992" xr:uid="{00000000-0005-0000-0000-0000626C0000}"/>
    <cellStyle name="Normal 43 7 7 2 2" xfId="55993" xr:uid="{00000000-0005-0000-0000-0000636C0000}"/>
    <cellStyle name="Normal 43 7 7 2 2 2" xfId="55994" xr:uid="{00000000-0005-0000-0000-0000646C0000}"/>
    <cellStyle name="Normal 43 7 7 2 3" xfId="55995" xr:uid="{00000000-0005-0000-0000-0000656C0000}"/>
    <cellStyle name="Normal 43 7 7 2 4" xfId="55996" xr:uid="{00000000-0005-0000-0000-0000666C0000}"/>
    <cellStyle name="Normal 43 7 7 2 5" xfId="55997" xr:uid="{00000000-0005-0000-0000-0000676C0000}"/>
    <cellStyle name="Normal 43 7 7 3" xfId="55998" xr:uid="{00000000-0005-0000-0000-0000686C0000}"/>
    <cellStyle name="Normal 43 7 7 3 2" xfId="55999" xr:uid="{00000000-0005-0000-0000-0000696C0000}"/>
    <cellStyle name="Normal 43 7 7 4" xfId="56000" xr:uid="{00000000-0005-0000-0000-00006A6C0000}"/>
    <cellStyle name="Normal 43 7 7 4 2" xfId="56001" xr:uid="{00000000-0005-0000-0000-00006B6C0000}"/>
    <cellStyle name="Normal 43 7 7 5" xfId="56002" xr:uid="{00000000-0005-0000-0000-00006C6C0000}"/>
    <cellStyle name="Normal 43 7 7 6" xfId="56003" xr:uid="{00000000-0005-0000-0000-00006D6C0000}"/>
    <cellStyle name="Normal 43 7 7 7" xfId="56004" xr:uid="{00000000-0005-0000-0000-00006E6C0000}"/>
    <cellStyle name="Normal 43 7 7 8" xfId="56005" xr:uid="{00000000-0005-0000-0000-00006F6C0000}"/>
    <cellStyle name="Normal 43 7 8" xfId="56006" xr:uid="{00000000-0005-0000-0000-0000706C0000}"/>
    <cellStyle name="Normal 43 7 8 2" xfId="56007" xr:uid="{00000000-0005-0000-0000-0000716C0000}"/>
    <cellStyle name="Normal 43 7 8 2 2" xfId="56008" xr:uid="{00000000-0005-0000-0000-0000726C0000}"/>
    <cellStyle name="Normal 43 7 8 3" xfId="56009" xr:uid="{00000000-0005-0000-0000-0000736C0000}"/>
    <cellStyle name="Normal 43 7 8 3 2" xfId="56010" xr:uid="{00000000-0005-0000-0000-0000746C0000}"/>
    <cellStyle name="Normal 43 7 8 4" xfId="56011" xr:uid="{00000000-0005-0000-0000-0000756C0000}"/>
    <cellStyle name="Normal 43 7 8 5" xfId="56012" xr:uid="{00000000-0005-0000-0000-0000766C0000}"/>
    <cellStyle name="Normal 43 7 8 6" xfId="56013" xr:uid="{00000000-0005-0000-0000-0000776C0000}"/>
    <cellStyle name="Normal 43 7 8 7" xfId="56014" xr:uid="{00000000-0005-0000-0000-0000786C0000}"/>
    <cellStyle name="Normal 43 7 9" xfId="56015" xr:uid="{00000000-0005-0000-0000-0000796C0000}"/>
    <cellStyle name="Normal 43 7 9 2" xfId="56016" xr:uid="{00000000-0005-0000-0000-00007A6C0000}"/>
    <cellStyle name="Normal 43 7 9 2 2" xfId="56017" xr:uid="{00000000-0005-0000-0000-00007B6C0000}"/>
    <cellStyle name="Normal 43 7 9 3" xfId="56018" xr:uid="{00000000-0005-0000-0000-00007C6C0000}"/>
    <cellStyle name="Normal 43 7 9 4" xfId="56019" xr:uid="{00000000-0005-0000-0000-00007D6C0000}"/>
    <cellStyle name="Normal 43 7 9 5" xfId="56020" xr:uid="{00000000-0005-0000-0000-00007E6C0000}"/>
    <cellStyle name="Normal 43 8" xfId="16073" xr:uid="{00000000-0005-0000-0000-00007F6C0000}"/>
    <cellStyle name="Normal 43 8 2" xfId="56021" xr:uid="{00000000-0005-0000-0000-0000806C0000}"/>
    <cellStyle name="Normal 43 8 2 2" xfId="56022" xr:uid="{00000000-0005-0000-0000-0000816C0000}"/>
    <cellStyle name="Normal 43 8 2 2 2" xfId="56023" xr:uid="{00000000-0005-0000-0000-0000826C0000}"/>
    <cellStyle name="Normal 43 8 2 3" xfId="56024" xr:uid="{00000000-0005-0000-0000-0000836C0000}"/>
    <cellStyle name="Normal 43 8 2 4" xfId="56025" xr:uid="{00000000-0005-0000-0000-0000846C0000}"/>
    <cellStyle name="Normal 43 8 2 5" xfId="56026" xr:uid="{00000000-0005-0000-0000-0000856C0000}"/>
    <cellStyle name="Normal 43 8 3" xfId="56027" xr:uid="{00000000-0005-0000-0000-0000866C0000}"/>
    <cellStyle name="Normal 43 8 3 2" xfId="56028" xr:uid="{00000000-0005-0000-0000-0000876C0000}"/>
    <cellStyle name="Normal 43 8 4" xfId="56029" xr:uid="{00000000-0005-0000-0000-0000886C0000}"/>
    <cellStyle name="Normal 43 8 4 2" xfId="56030" xr:uid="{00000000-0005-0000-0000-0000896C0000}"/>
    <cellStyle name="Normal 43 8 5" xfId="56031" xr:uid="{00000000-0005-0000-0000-00008A6C0000}"/>
    <cellStyle name="Normal 43 8 6" xfId="56032" xr:uid="{00000000-0005-0000-0000-00008B6C0000}"/>
    <cellStyle name="Normal 43 8 7" xfId="56033" xr:uid="{00000000-0005-0000-0000-00008C6C0000}"/>
    <cellStyle name="Normal 43 8 8" xfId="56034" xr:uid="{00000000-0005-0000-0000-00008D6C0000}"/>
    <cellStyle name="Normal 43 9" xfId="16074" xr:uid="{00000000-0005-0000-0000-00008E6C0000}"/>
    <cellStyle name="Normal 43 9 2" xfId="56035" xr:uid="{00000000-0005-0000-0000-00008F6C0000}"/>
    <cellStyle name="Normal 43 9 2 2" xfId="56036" xr:uid="{00000000-0005-0000-0000-0000906C0000}"/>
    <cellStyle name="Normal 43 9 2 2 2" xfId="56037" xr:uid="{00000000-0005-0000-0000-0000916C0000}"/>
    <cellStyle name="Normal 43 9 2 3" xfId="56038" xr:uid="{00000000-0005-0000-0000-0000926C0000}"/>
    <cellStyle name="Normal 43 9 2 4" xfId="56039" xr:uid="{00000000-0005-0000-0000-0000936C0000}"/>
    <cellStyle name="Normal 43 9 2 5" xfId="56040" xr:uid="{00000000-0005-0000-0000-0000946C0000}"/>
    <cellStyle name="Normal 43 9 3" xfId="56041" xr:uid="{00000000-0005-0000-0000-0000956C0000}"/>
    <cellStyle name="Normal 43 9 3 2" xfId="56042" xr:uid="{00000000-0005-0000-0000-0000966C0000}"/>
    <cellStyle name="Normal 43 9 4" xfId="56043" xr:uid="{00000000-0005-0000-0000-0000976C0000}"/>
    <cellStyle name="Normal 43 9 4 2" xfId="56044" xr:uid="{00000000-0005-0000-0000-0000986C0000}"/>
    <cellStyle name="Normal 43 9 5" xfId="56045" xr:uid="{00000000-0005-0000-0000-0000996C0000}"/>
    <cellStyle name="Normal 43 9 6" xfId="56046" xr:uid="{00000000-0005-0000-0000-00009A6C0000}"/>
    <cellStyle name="Normal 43 9 7" xfId="56047" xr:uid="{00000000-0005-0000-0000-00009B6C0000}"/>
    <cellStyle name="Normal 43 9 8" xfId="56048" xr:uid="{00000000-0005-0000-0000-00009C6C0000}"/>
    <cellStyle name="Normal 44" xfId="16075" xr:uid="{00000000-0005-0000-0000-00009D6C0000}"/>
    <cellStyle name="Normal 44 2" xfId="16076" xr:uid="{00000000-0005-0000-0000-00009E6C0000}"/>
    <cellStyle name="Normal 44 2 2" xfId="16077" xr:uid="{00000000-0005-0000-0000-00009F6C0000}"/>
    <cellStyle name="Normal 44 2 2 2" xfId="16078" xr:uid="{00000000-0005-0000-0000-0000A06C0000}"/>
    <cellStyle name="Normal 44 2 2 2 2" xfId="16079" xr:uid="{00000000-0005-0000-0000-0000A16C0000}"/>
    <cellStyle name="Normal 44 2 2 2 3" xfId="16080" xr:uid="{00000000-0005-0000-0000-0000A26C0000}"/>
    <cellStyle name="Normal 44 2 2 3" xfId="16081" xr:uid="{00000000-0005-0000-0000-0000A36C0000}"/>
    <cellStyle name="Normal 44 2 2 4" xfId="16082" xr:uid="{00000000-0005-0000-0000-0000A46C0000}"/>
    <cellStyle name="Normal 44 2 3" xfId="16083" xr:uid="{00000000-0005-0000-0000-0000A56C0000}"/>
    <cellStyle name="Normal 44 2 3 2" xfId="16084" xr:uid="{00000000-0005-0000-0000-0000A66C0000}"/>
    <cellStyle name="Normal 44 2 3 3" xfId="16085" xr:uid="{00000000-0005-0000-0000-0000A76C0000}"/>
    <cellStyle name="Normal 44 2 4" xfId="16086" xr:uid="{00000000-0005-0000-0000-0000A86C0000}"/>
    <cellStyle name="Normal 44 2 5" xfId="16087" xr:uid="{00000000-0005-0000-0000-0000A96C0000}"/>
    <cellStyle name="Normal 44 3" xfId="16088" xr:uid="{00000000-0005-0000-0000-0000AA6C0000}"/>
    <cellStyle name="Normal 44 3 2" xfId="16089" xr:uid="{00000000-0005-0000-0000-0000AB6C0000}"/>
    <cellStyle name="Normal 44 3 2 2" xfId="16090" xr:uid="{00000000-0005-0000-0000-0000AC6C0000}"/>
    <cellStyle name="Normal 44 3 2 3" xfId="16091" xr:uid="{00000000-0005-0000-0000-0000AD6C0000}"/>
    <cellStyle name="Normal 44 3 3" xfId="16092" xr:uid="{00000000-0005-0000-0000-0000AE6C0000}"/>
    <cellStyle name="Normal 44 3 4" xfId="16093" xr:uid="{00000000-0005-0000-0000-0000AF6C0000}"/>
    <cellStyle name="Normal 44 4" xfId="16094" xr:uid="{00000000-0005-0000-0000-0000B06C0000}"/>
    <cellStyle name="Normal 44 4 2" xfId="16095" xr:uid="{00000000-0005-0000-0000-0000B16C0000}"/>
    <cellStyle name="Normal 44 4 2 2" xfId="16096" xr:uid="{00000000-0005-0000-0000-0000B26C0000}"/>
    <cellStyle name="Normal 44 4 2 3" xfId="16097" xr:uid="{00000000-0005-0000-0000-0000B36C0000}"/>
    <cellStyle name="Normal 44 4 3" xfId="16098" xr:uid="{00000000-0005-0000-0000-0000B46C0000}"/>
    <cellStyle name="Normal 44 4 4" xfId="16099" xr:uid="{00000000-0005-0000-0000-0000B56C0000}"/>
    <cellStyle name="Normal 44 5" xfId="16100" xr:uid="{00000000-0005-0000-0000-0000B66C0000}"/>
    <cellStyle name="Normal 44 5 2" xfId="16101" xr:uid="{00000000-0005-0000-0000-0000B76C0000}"/>
    <cellStyle name="Normal 44 5 3" xfId="16102" xr:uid="{00000000-0005-0000-0000-0000B86C0000}"/>
    <cellStyle name="Normal 44 6" xfId="16103" xr:uid="{00000000-0005-0000-0000-0000B96C0000}"/>
    <cellStyle name="Normal 44 6 2" xfId="16104" xr:uid="{00000000-0005-0000-0000-0000BA6C0000}"/>
    <cellStyle name="Normal 44 6 3" xfId="16105" xr:uid="{00000000-0005-0000-0000-0000BB6C0000}"/>
    <cellStyle name="Normal 44 7" xfId="16106" xr:uid="{00000000-0005-0000-0000-0000BC6C0000}"/>
    <cellStyle name="Normal 44 7 10" xfId="56049" xr:uid="{00000000-0005-0000-0000-0000BD6C0000}"/>
    <cellStyle name="Normal 44 7 10 2" xfId="56050" xr:uid="{00000000-0005-0000-0000-0000BE6C0000}"/>
    <cellStyle name="Normal 44 7 11" xfId="56051" xr:uid="{00000000-0005-0000-0000-0000BF6C0000}"/>
    <cellStyle name="Normal 44 7 11 2" xfId="56052" xr:uid="{00000000-0005-0000-0000-0000C06C0000}"/>
    <cellStyle name="Normal 44 7 12" xfId="56053" xr:uid="{00000000-0005-0000-0000-0000C16C0000}"/>
    <cellStyle name="Normal 44 7 13" xfId="56054" xr:uid="{00000000-0005-0000-0000-0000C26C0000}"/>
    <cellStyle name="Normal 44 7 14" xfId="56055" xr:uid="{00000000-0005-0000-0000-0000C36C0000}"/>
    <cellStyle name="Normal 44 7 15" xfId="56056" xr:uid="{00000000-0005-0000-0000-0000C46C0000}"/>
    <cellStyle name="Normal 44 7 2" xfId="56057" xr:uid="{00000000-0005-0000-0000-0000C56C0000}"/>
    <cellStyle name="Normal 44 7 3" xfId="56058" xr:uid="{00000000-0005-0000-0000-0000C66C0000}"/>
    <cellStyle name="Normal 44 7 3 10" xfId="56059" xr:uid="{00000000-0005-0000-0000-0000C76C0000}"/>
    <cellStyle name="Normal 44 7 3 11" xfId="56060" xr:uid="{00000000-0005-0000-0000-0000C86C0000}"/>
    <cellStyle name="Normal 44 7 3 2" xfId="56061" xr:uid="{00000000-0005-0000-0000-0000C96C0000}"/>
    <cellStyle name="Normal 44 7 3 2 2" xfId="56062" xr:uid="{00000000-0005-0000-0000-0000CA6C0000}"/>
    <cellStyle name="Normal 44 7 3 2 2 2" xfId="56063" xr:uid="{00000000-0005-0000-0000-0000CB6C0000}"/>
    <cellStyle name="Normal 44 7 3 2 2 2 2" xfId="56064" xr:uid="{00000000-0005-0000-0000-0000CC6C0000}"/>
    <cellStyle name="Normal 44 7 3 2 2 3" xfId="56065" xr:uid="{00000000-0005-0000-0000-0000CD6C0000}"/>
    <cellStyle name="Normal 44 7 3 2 2 3 2" xfId="56066" xr:uid="{00000000-0005-0000-0000-0000CE6C0000}"/>
    <cellStyle name="Normal 44 7 3 2 2 4" xfId="56067" xr:uid="{00000000-0005-0000-0000-0000CF6C0000}"/>
    <cellStyle name="Normal 44 7 3 2 2 5" xfId="56068" xr:uid="{00000000-0005-0000-0000-0000D06C0000}"/>
    <cellStyle name="Normal 44 7 3 2 2 6" xfId="56069" xr:uid="{00000000-0005-0000-0000-0000D16C0000}"/>
    <cellStyle name="Normal 44 7 3 2 2 7" xfId="56070" xr:uid="{00000000-0005-0000-0000-0000D26C0000}"/>
    <cellStyle name="Normal 44 7 3 2 3" xfId="56071" xr:uid="{00000000-0005-0000-0000-0000D36C0000}"/>
    <cellStyle name="Normal 44 7 3 2 3 2" xfId="56072" xr:uid="{00000000-0005-0000-0000-0000D46C0000}"/>
    <cellStyle name="Normal 44 7 3 2 3 2 2" xfId="56073" xr:uid="{00000000-0005-0000-0000-0000D56C0000}"/>
    <cellStyle name="Normal 44 7 3 2 3 3" xfId="56074" xr:uid="{00000000-0005-0000-0000-0000D66C0000}"/>
    <cellStyle name="Normal 44 7 3 2 3 4" xfId="56075" xr:uid="{00000000-0005-0000-0000-0000D76C0000}"/>
    <cellStyle name="Normal 44 7 3 2 3 5" xfId="56076" xr:uid="{00000000-0005-0000-0000-0000D86C0000}"/>
    <cellStyle name="Normal 44 7 3 2 4" xfId="56077" xr:uid="{00000000-0005-0000-0000-0000D96C0000}"/>
    <cellStyle name="Normal 44 7 3 2 4 2" xfId="56078" xr:uid="{00000000-0005-0000-0000-0000DA6C0000}"/>
    <cellStyle name="Normal 44 7 3 2 5" xfId="56079" xr:uid="{00000000-0005-0000-0000-0000DB6C0000}"/>
    <cellStyle name="Normal 44 7 3 2 5 2" xfId="56080" xr:uid="{00000000-0005-0000-0000-0000DC6C0000}"/>
    <cellStyle name="Normal 44 7 3 2 6" xfId="56081" xr:uid="{00000000-0005-0000-0000-0000DD6C0000}"/>
    <cellStyle name="Normal 44 7 3 2 7" xfId="56082" xr:uid="{00000000-0005-0000-0000-0000DE6C0000}"/>
    <cellStyle name="Normal 44 7 3 2 8" xfId="56083" xr:uid="{00000000-0005-0000-0000-0000DF6C0000}"/>
    <cellStyle name="Normal 44 7 3 2 9" xfId="56084" xr:uid="{00000000-0005-0000-0000-0000E06C0000}"/>
    <cellStyle name="Normal 44 7 3 3" xfId="56085" xr:uid="{00000000-0005-0000-0000-0000E16C0000}"/>
    <cellStyle name="Normal 44 7 3 3 2" xfId="56086" xr:uid="{00000000-0005-0000-0000-0000E26C0000}"/>
    <cellStyle name="Normal 44 7 3 3 2 2" xfId="56087" xr:uid="{00000000-0005-0000-0000-0000E36C0000}"/>
    <cellStyle name="Normal 44 7 3 3 2 2 2" xfId="56088" xr:uid="{00000000-0005-0000-0000-0000E46C0000}"/>
    <cellStyle name="Normal 44 7 3 3 2 3" xfId="56089" xr:uid="{00000000-0005-0000-0000-0000E56C0000}"/>
    <cellStyle name="Normal 44 7 3 3 2 4" xfId="56090" xr:uid="{00000000-0005-0000-0000-0000E66C0000}"/>
    <cellStyle name="Normal 44 7 3 3 2 5" xfId="56091" xr:uid="{00000000-0005-0000-0000-0000E76C0000}"/>
    <cellStyle name="Normal 44 7 3 3 3" xfId="56092" xr:uid="{00000000-0005-0000-0000-0000E86C0000}"/>
    <cellStyle name="Normal 44 7 3 3 3 2" xfId="56093" xr:uid="{00000000-0005-0000-0000-0000E96C0000}"/>
    <cellStyle name="Normal 44 7 3 3 4" xfId="56094" xr:uid="{00000000-0005-0000-0000-0000EA6C0000}"/>
    <cellStyle name="Normal 44 7 3 3 4 2" xfId="56095" xr:uid="{00000000-0005-0000-0000-0000EB6C0000}"/>
    <cellStyle name="Normal 44 7 3 3 5" xfId="56096" xr:uid="{00000000-0005-0000-0000-0000EC6C0000}"/>
    <cellStyle name="Normal 44 7 3 3 6" xfId="56097" xr:uid="{00000000-0005-0000-0000-0000ED6C0000}"/>
    <cellStyle name="Normal 44 7 3 3 7" xfId="56098" xr:uid="{00000000-0005-0000-0000-0000EE6C0000}"/>
    <cellStyle name="Normal 44 7 3 3 8" xfId="56099" xr:uid="{00000000-0005-0000-0000-0000EF6C0000}"/>
    <cellStyle name="Normal 44 7 3 4" xfId="56100" xr:uid="{00000000-0005-0000-0000-0000F06C0000}"/>
    <cellStyle name="Normal 44 7 3 4 2" xfId="56101" xr:uid="{00000000-0005-0000-0000-0000F16C0000}"/>
    <cellStyle name="Normal 44 7 3 4 2 2" xfId="56102" xr:uid="{00000000-0005-0000-0000-0000F26C0000}"/>
    <cellStyle name="Normal 44 7 3 4 3" xfId="56103" xr:uid="{00000000-0005-0000-0000-0000F36C0000}"/>
    <cellStyle name="Normal 44 7 3 4 3 2" xfId="56104" xr:uid="{00000000-0005-0000-0000-0000F46C0000}"/>
    <cellStyle name="Normal 44 7 3 4 4" xfId="56105" xr:uid="{00000000-0005-0000-0000-0000F56C0000}"/>
    <cellStyle name="Normal 44 7 3 4 5" xfId="56106" xr:uid="{00000000-0005-0000-0000-0000F66C0000}"/>
    <cellStyle name="Normal 44 7 3 4 6" xfId="56107" xr:uid="{00000000-0005-0000-0000-0000F76C0000}"/>
    <cellStyle name="Normal 44 7 3 4 7" xfId="56108" xr:uid="{00000000-0005-0000-0000-0000F86C0000}"/>
    <cellStyle name="Normal 44 7 3 5" xfId="56109" xr:uid="{00000000-0005-0000-0000-0000F96C0000}"/>
    <cellStyle name="Normal 44 7 3 5 2" xfId="56110" xr:uid="{00000000-0005-0000-0000-0000FA6C0000}"/>
    <cellStyle name="Normal 44 7 3 5 2 2" xfId="56111" xr:uid="{00000000-0005-0000-0000-0000FB6C0000}"/>
    <cellStyle name="Normal 44 7 3 5 3" xfId="56112" xr:uid="{00000000-0005-0000-0000-0000FC6C0000}"/>
    <cellStyle name="Normal 44 7 3 5 4" xfId="56113" xr:uid="{00000000-0005-0000-0000-0000FD6C0000}"/>
    <cellStyle name="Normal 44 7 3 5 5" xfId="56114" xr:uid="{00000000-0005-0000-0000-0000FE6C0000}"/>
    <cellStyle name="Normal 44 7 3 6" xfId="56115" xr:uid="{00000000-0005-0000-0000-0000FF6C0000}"/>
    <cellStyle name="Normal 44 7 3 6 2" xfId="56116" xr:uid="{00000000-0005-0000-0000-0000006D0000}"/>
    <cellStyle name="Normal 44 7 3 7" xfId="56117" xr:uid="{00000000-0005-0000-0000-0000016D0000}"/>
    <cellStyle name="Normal 44 7 3 7 2" xfId="56118" xr:uid="{00000000-0005-0000-0000-0000026D0000}"/>
    <cellStyle name="Normal 44 7 3 8" xfId="56119" xr:uid="{00000000-0005-0000-0000-0000036D0000}"/>
    <cellStyle name="Normal 44 7 3 9" xfId="56120" xr:uid="{00000000-0005-0000-0000-0000046D0000}"/>
    <cellStyle name="Normal 44 7 4" xfId="56121" xr:uid="{00000000-0005-0000-0000-0000056D0000}"/>
    <cellStyle name="Normal 44 7 4 2" xfId="56122" xr:uid="{00000000-0005-0000-0000-0000066D0000}"/>
    <cellStyle name="Normal 44 7 4 2 2" xfId="56123" xr:uid="{00000000-0005-0000-0000-0000076D0000}"/>
    <cellStyle name="Normal 44 7 4 2 2 2" xfId="56124" xr:uid="{00000000-0005-0000-0000-0000086D0000}"/>
    <cellStyle name="Normal 44 7 4 2 3" xfId="56125" xr:uid="{00000000-0005-0000-0000-0000096D0000}"/>
    <cellStyle name="Normal 44 7 4 2 3 2" xfId="56126" xr:uid="{00000000-0005-0000-0000-00000A6D0000}"/>
    <cellStyle name="Normal 44 7 4 2 4" xfId="56127" xr:uid="{00000000-0005-0000-0000-00000B6D0000}"/>
    <cellStyle name="Normal 44 7 4 2 5" xfId="56128" xr:uid="{00000000-0005-0000-0000-00000C6D0000}"/>
    <cellStyle name="Normal 44 7 4 2 6" xfId="56129" xr:uid="{00000000-0005-0000-0000-00000D6D0000}"/>
    <cellStyle name="Normal 44 7 4 2 7" xfId="56130" xr:uid="{00000000-0005-0000-0000-00000E6D0000}"/>
    <cellStyle name="Normal 44 7 4 3" xfId="56131" xr:uid="{00000000-0005-0000-0000-00000F6D0000}"/>
    <cellStyle name="Normal 44 7 4 3 2" xfId="56132" xr:uid="{00000000-0005-0000-0000-0000106D0000}"/>
    <cellStyle name="Normal 44 7 4 3 2 2" xfId="56133" xr:uid="{00000000-0005-0000-0000-0000116D0000}"/>
    <cellStyle name="Normal 44 7 4 3 3" xfId="56134" xr:uid="{00000000-0005-0000-0000-0000126D0000}"/>
    <cellStyle name="Normal 44 7 4 3 4" xfId="56135" xr:uid="{00000000-0005-0000-0000-0000136D0000}"/>
    <cellStyle name="Normal 44 7 4 3 5" xfId="56136" xr:uid="{00000000-0005-0000-0000-0000146D0000}"/>
    <cellStyle name="Normal 44 7 4 4" xfId="56137" xr:uid="{00000000-0005-0000-0000-0000156D0000}"/>
    <cellStyle name="Normal 44 7 4 4 2" xfId="56138" xr:uid="{00000000-0005-0000-0000-0000166D0000}"/>
    <cellStyle name="Normal 44 7 4 5" xfId="56139" xr:uid="{00000000-0005-0000-0000-0000176D0000}"/>
    <cellStyle name="Normal 44 7 4 5 2" xfId="56140" xr:uid="{00000000-0005-0000-0000-0000186D0000}"/>
    <cellStyle name="Normal 44 7 4 6" xfId="56141" xr:uid="{00000000-0005-0000-0000-0000196D0000}"/>
    <cellStyle name="Normal 44 7 4 7" xfId="56142" xr:uid="{00000000-0005-0000-0000-00001A6D0000}"/>
    <cellStyle name="Normal 44 7 4 8" xfId="56143" xr:uid="{00000000-0005-0000-0000-00001B6D0000}"/>
    <cellStyle name="Normal 44 7 4 9" xfId="56144" xr:uid="{00000000-0005-0000-0000-00001C6D0000}"/>
    <cellStyle name="Normal 44 7 5" xfId="56145" xr:uid="{00000000-0005-0000-0000-00001D6D0000}"/>
    <cellStyle name="Normal 44 7 5 2" xfId="56146" xr:uid="{00000000-0005-0000-0000-00001E6D0000}"/>
    <cellStyle name="Normal 44 7 5 2 2" xfId="56147" xr:uid="{00000000-0005-0000-0000-00001F6D0000}"/>
    <cellStyle name="Normal 44 7 5 2 2 2" xfId="56148" xr:uid="{00000000-0005-0000-0000-0000206D0000}"/>
    <cellStyle name="Normal 44 7 5 2 3" xfId="56149" xr:uid="{00000000-0005-0000-0000-0000216D0000}"/>
    <cellStyle name="Normal 44 7 5 2 3 2" xfId="56150" xr:uid="{00000000-0005-0000-0000-0000226D0000}"/>
    <cellStyle name="Normal 44 7 5 2 4" xfId="56151" xr:uid="{00000000-0005-0000-0000-0000236D0000}"/>
    <cellStyle name="Normal 44 7 5 2 5" xfId="56152" xr:uid="{00000000-0005-0000-0000-0000246D0000}"/>
    <cellStyle name="Normal 44 7 5 2 6" xfId="56153" xr:uid="{00000000-0005-0000-0000-0000256D0000}"/>
    <cellStyle name="Normal 44 7 5 2 7" xfId="56154" xr:uid="{00000000-0005-0000-0000-0000266D0000}"/>
    <cellStyle name="Normal 44 7 5 3" xfId="56155" xr:uid="{00000000-0005-0000-0000-0000276D0000}"/>
    <cellStyle name="Normal 44 7 5 3 2" xfId="56156" xr:uid="{00000000-0005-0000-0000-0000286D0000}"/>
    <cellStyle name="Normal 44 7 5 3 2 2" xfId="56157" xr:uid="{00000000-0005-0000-0000-0000296D0000}"/>
    <cellStyle name="Normal 44 7 5 3 3" xfId="56158" xr:uid="{00000000-0005-0000-0000-00002A6D0000}"/>
    <cellStyle name="Normal 44 7 5 3 4" xfId="56159" xr:uid="{00000000-0005-0000-0000-00002B6D0000}"/>
    <cellStyle name="Normal 44 7 5 3 5" xfId="56160" xr:uid="{00000000-0005-0000-0000-00002C6D0000}"/>
    <cellStyle name="Normal 44 7 5 4" xfId="56161" xr:uid="{00000000-0005-0000-0000-00002D6D0000}"/>
    <cellStyle name="Normal 44 7 5 4 2" xfId="56162" xr:uid="{00000000-0005-0000-0000-00002E6D0000}"/>
    <cellStyle name="Normal 44 7 5 5" xfId="56163" xr:uid="{00000000-0005-0000-0000-00002F6D0000}"/>
    <cellStyle name="Normal 44 7 5 5 2" xfId="56164" xr:uid="{00000000-0005-0000-0000-0000306D0000}"/>
    <cellStyle name="Normal 44 7 5 6" xfId="56165" xr:uid="{00000000-0005-0000-0000-0000316D0000}"/>
    <cellStyle name="Normal 44 7 5 7" xfId="56166" xr:uid="{00000000-0005-0000-0000-0000326D0000}"/>
    <cellStyle name="Normal 44 7 5 8" xfId="56167" xr:uid="{00000000-0005-0000-0000-0000336D0000}"/>
    <cellStyle name="Normal 44 7 5 9" xfId="56168" xr:uid="{00000000-0005-0000-0000-0000346D0000}"/>
    <cellStyle name="Normal 44 7 6" xfId="56169" xr:uid="{00000000-0005-0000-0000-0000356D0000}"/>
    <cellStyle name="Normal 44 7 6 2" xfId="56170" xr:uid="{00000000-0005-0000-0000-0000366D0000}"/>
    <cellStyle name="Normal 44 7 6 2 2" xfId="56171" xr:uid="{00000000-0005-0000-0000-0000376D0000}"/>
    <cellStyle name="Normal 44 7 6 2 2 2" xfId="56172" xr:uid="{00000000-0005-0000-0000-0000386D0000}"/>
    <cellStyle name="Normal 44 7 6 2 3" xfId="56173" xr:uid="{00000000-0005-0000-0000-0000396D0000}"/>
    <cellStyle name="Normal 44 7 6 2 3 2" xfId="56174" xr:uid="{00000000-0005-0000-0000-00003A6D0000}"/>
    <cellStyle name="Normal 44 7 6 2 4" xfId="56175" xr:uid="{00000000-0005-0000-0000-00003B6D0000}"/>
    <cellStyle name="Normal 44 7 6 2 5" xfId="56176" xr:uid="{00000000-0005-0000-0000-00003C6D0000}"/>
    <cellStyle name="Normal 44 7 6 2 6" xfId="56177" xr:uid="{00000000-0005-0000-0000-00003D6D0000}"/>
    <cellStyle name="Normal 44 7 6 2 7" xfId="56178" xr:uid="{00000000-0005-0000-0000-00003E6D0000}"/>
    <cellStyle name="Normal 44 7 6 3" xfId="56179" xr:uid="{00000000-0005-0000-0000-00003F6D0000}"/>
    <cellStyle name="Normal 44 7 6 3 2" xfId="56180" xr:uid="{00000000-0005-0000-0000-0000406D0000}"/>
    <cellStyle name="Normal 44 7 6 3 2 2" xfId="56181" xr:uid="{00000000-0005-0000-0000-0000416D0000}"/>
    <cellStyle name="Normal 44 7 6 3 3" xfId="56182" xr:uid="{00000000-0005-0000-0000-0000426D0000}"/>
    <cellStyle name="Normal 44 7 6 3 4" xfId="56183" xr:uid="{00000000-0005-0000-0000-0000436D0000}"/>
    <cellStyle name="Normal 44 7 6 3 5" xfId="56184" xr:uid="{00000000-0005-0000-0000-0000446D0000}"/>
    <cellStyle name="Normal 44 7 6 4" xfId="56185" xr:uid="{00000000-0005-0000-0000-0000456D0000}"/>
    <cellStyle name="Normal 44 7 6 4 2" xfId="56186" xr:uid="{00000000-0005-0000-0000-0000466D0000}"/>
    <cellStyle name="Normal 44 7 6 5" xfId="56187" xr:uid="{00000000-0005-0000-0000-0000476D0000}"/>
    <cellStyle name="Normal 44 7 6 5 2" xfId="56188" xr:uid="{00000000-0005-0000-0000-0000486D0000}"/>
    <cellStyle name="Normal 44 7 6 6" xfId="56189" xr:uid="{00000000-0005-0000-0000-0000496D0000}"/>
    <cellStyle name="Normal 44 7 6 7" xfId="56190" xr:uid="{00000000-0005-0000-0000-00004A6D0000}"/>
    <cellStyle name="Normal 44 7 6 8" xfId="56191" xr:uid="{00000000-0005-0000-0000-00004B6D0000}"/>
    <cellStyle name="Normal 44 7 6 9" xfId="56192" xr:uid="{00000000-0005-0000-0000-00004C6D0000}"/>
    <cellStyle name="Normal 44 7 7" xfId="56193" xr:uid="{00000000-0005-0000-0000-00004D6D0000}"/>
    <cellStyle name="Normal 44 7 7 2" xfId="56194" xr:uid="{00000000-0005-0000-0000-00004E6D0000}"/>
    <cellStyle name="Normal 44 7 7 2 2" xfId="56195" xr:uid="{00000000-0005-0000-0000-00004F6D0000}"/>
    <cellStyle name="Normal 44 7 7 2 2 2" xfId="56196" xr:uid="{00000000-0005-0000-0000-0000506D0000}"/>
    <cellStyle name="Normal 44 7 7 2 3" xfId="56197" xr:uid="{00000000-0005-0000-0000-0000516D0000}"/>
    <cellStyle name="Normal 44 7 7 2 4" xfId="56198" xr:uid="{00000000-0005-0000-0000-0000526D0000}"/>
    <cellStyle name="Normal 44 7 7 2 5" xfId="56199" xr:uid="{00000000-0005-0000-0000-0000536D0000}"/>
    <cellStyle name="Normal 44 7 7 3" xfId="56200" xr:uid="{00000000-0005-0000-0000-0000546D0000}"/>
    <cellStyle name="Normal 44 7 7 3 2" xfId="56201" xr:uid="{00000000-0005-0000-0000-0000556D0000}"/>
    <cellStyle name="Normal 44 7 7 4" xfId="56202" xr:uid="{00000000-0005-0000-0000-0000566D0000}"/>
    <cellStyle name="Normal 44 7 7 4 2" xfId="56203" xr:uid="{00000000-0005-0000-0000-0000576D0000}"/>
    <cellStyle name="Normal 44 7 7 5" xfId="56204" xr:uid="{00000000-0005-0000-0000-0000586D0000}"/>
    <cellStyle name="Normal 44 7 7 6" xfId="56205" xr:uid="{00000000-0005-0000-0000-0000596D0000}"/>
    <cellStyle name="Normal 44 7 7 7" xfId="56206" xr:uid="{00000000-0005-0000-0000-00005A6D0000}"/>
    <cellStyle name="Normal 44 7 7 8" xfId="56207" xr:uid="{00000000-0005-0000-0000-00005B6D0000}"/>
    <cellStyle name="Normal 44 7 8" xfId="56208" xr:uid="{00000000-0005-0000-0000-00005C6D0000}"/>
    <cellStyle name="Normal 44 7 8 2" xfId="56209" xr:uid="{00000000-0005-0000-0000-00005D6D0000}"/>
    <cellStyle name="Normal 44 7 8 2 2" xfId="56210" xr:uid="{00000000-0005-0000-0000-00005E6D0000}"/>
    <cellStyle name="Normal 44 7 8 3" xfId="56211" xr:uid="{00000000-0005-0000-0000-00005F6D0000}"/>
    <cellStyle name="Normal 44 7 8 3 2" xfId="56212" xr:uid="{00000000-0005-0000-0000-0000606D0000}"/>
    <cellStyle name="Normal 44 7 8 4" xfId="56213" xr:uid="{00000000-0005-0000-0000-0000616D0000}"/>
    <cellStyle name="Normal 44 7 8 5" xfId="56214" xr:uid="{00000000-0005-0000-0000-0000626D0000}"/>
    <cellStyle name="Normal 44 7 8 6" xfId="56215" xr:uid="{00000000-0005-0000-0000-0000636D0000}"/>
    <cellStyle name="Normal 44 7 8 7" xfId="56216" xr:uid="{00000000-0005-0000-0000-0000646D0000}"/>
    <cellStyle name="Normal 44 7 9" xfId="56217" xr:uid="{00000000-0005-0000-0000-0000656D0000}"/>
    <cellStyle name="Normal 44 7 9 2" xfId="56218" xr:uid="{00000000-0005-0000-0000-0000666D0000}"/>
    <cellStyle name="Normal 44 7 9 2 2" xfId="56219" xr:uid="{00000000-0005-0000-0000-0000676D0000}"/>
    <cellStyle name="Normal 44 7 9 3" xfId="56220" xr:uid="{00000000-0005-0000-0000-0000686D0000}"/>
    <cellStyle name="Normal 44 7 9 4" xfId="56221" xr:uid="{00000000-0005-0000-0000-0000696D0000}"/>
    <cellStyle name="Normal 44 7 9 5" xfId="56222" xr:uid="{00000000-0005-0000-0000-00006A6D0000}"/>
    <cellStyle name="Normal 44 8" xfId="16107" xr:uid="{00000000-0005-0000-0000-00006B6D0000}"/>
    <cellStyle name="Normal 44 8 2" xfId="56223" xr:uid="{00000000-0005-0000-0000-00006C6D0000}"/>
    <cellStyle name="Normal 44 8 2 2" xfId="56224" xr:uid="{00000000-0005-0000-0000-00006D6D0000}"/>
    <cellStyle name="Normal 44 8 2 2 2" xfId="56225" xr:uid="{00000000-0005-0000-0000-00006E6D0000}"/>
    <cellStyle name="Normal 44 8 2 3" xfId="56226" xr:uid="{00000000-0005-0000-0000-00006F6D0000}"/>
    <cellStyle name="Normal 44 8 2 4" xfId="56227" xr:uid="{00000000-0005-0000-0000-0000706D0000}"/>
    <cellStyle name="Normal 44 8 2 5" xfId="56228" xr:uid="{00000000-0005-0000-0000-0000716D0000}"/>
    <cellStyle name="Normal 44 8 3" xfId="56229" xr:uid="{00000000-0005-0000-0000-0000726D0000}"/>
    <cellStyle name="Normal 44 8 3 2" xfId="56230" xr:uid="{00000000-0005-0000-0000-0000736D0000}"/>
    <cellStyle name="Normal 44 8 4" xfId="56231" xr:uid="{00000000-0005-0000-0000-0000746D0000}"/>
    <cellStyle name="Normal 44 8 4 2" xfId="56232" xr:uid="{00000000-0005-0000-0000-0000756D0000}"/>
    <cellStyle name="Normal 44 8 5" xfId="56233" xr:uid="{00000000-0005-0000-0000-0000766D0000}"/>
    <cellStyle name="Normal 44 8 6" xfId="56234" xr:uid="{00000000-0005-0000-0000-0000776D0000}"/>
    <cellStyle name="Normal 44 8 7" xfId="56235" xr:uid="{00000000-0005-0000-0000-0000786D0000}"/>
    <cellStyle name="Normal 44 8 8" xfId="56236" xr:uid="{00000000-0005-0000-0000-0000796D0000}"/>
    <cellStyle name="Normal 44 9" xfId="16108" xr:uid="{00000000-0005-0000-0000-00007A6D0000}"/>
    <cellStyle name="Normal 44 9 2" xfId="56237" xr:uid="{00000000-0005-0000-0000-00007B6D0000}"/>
    <cellStyle name="Normal 44 9 2 2" xfId="56238" xr:uid="{00000000-0005-0000-0000-00007C6D0000}"/>
    <cellStyle name="Normal 44 9 2 2 2" xfId="56239" xr:uid="{00000000-0005-0000-0000-00007D6D0000}"/>
    <cellStyle name="Normal 44 9 2 3" xfId="56240" xr:uid="{00000000-0005-0000-0000-00007E6D0000}"/>
    <cellStyle name="Normal 44 9 2 4" xfId="56241" xr:uid="{00000000-0005-0000-0000-00007F6D0000}"/>
    <cellStyle name="Normal 44 9 2 5" xfId="56242" xr:uid="{00000000-0005-0000-0000-0000806D0000}"/>
    <cellStyle name="Normal 44 9 3" xfId="56243" xr:uid="{00000000-0005-0000-0000-0000816D0000}"/>
    <cellStyle name="Normal 44 9 3 2" xfId="56244" xr:uid="{00000000-0005-0000-0000-0000826D0000}"/>
    <cellStyle name="Normal 44 9 4" xfId="56245" xr:uid="{00000000-0005-0000-0000-0000836D0000}"/>
    <cellStyle name="Normal 44 9 4 2" xfId="56246" xr:uid="{00000000-0005-0000-0000-0000846D0000}"/>
    <cellStyle name="Normal 44 9 5" xfId="56247" xr:uid="{00000000-0005-0000-0000-0000856D0000}"/>
    <cellStyle name="Normal 44 9 6" xfId="56248" xr:uid="{00000000-0005-0000-0000-0000866D0000}"/>
    <cellStyle name="Normal 44 9 7" xfId="56249" xr:uid="{00000000-0005-0000-0000-0000876D0000}"/>
    <cellStyle name="Normal 44 9 8" xfId="56250" xr:uid="{00000000-0005-0000-0000-0000886D0000}"/>
    <cellStyle name="Normal 45" xfId="16109" xr:uid="{00000000-0005-0000-0000-0000896D0000}"/>
    <cellStyle name="Normal 45 2" xfId="16110" xr:uid="{00000000-0005-0000-0000-00008A6D0000}"/>
    <cellStyle name="Normal 45 2 2" xfId="16111" xr:uid="{00000000-0005-0000-0000-00008B6D0000}"/>
    <cellStyle name="Normal 45 2 2 2" xfId="16112" xr:uid="{00000000-0005-0000-0000-00008C6D0000}"/>
    <cellStyle name="Normal 45 2 2 2 2" xfId="16113" xr:uid="{00000000-0005-0000-0000-00008D6D0000}"/>
    <cellStyle name="Normal 45 2 2 2 3" xfId="16114" xr:uid="{00000000-0005-0000-0000-00008E6D0000}"/>
    <cellStyle name="Normal 45 2 2 3" xfId="16115" xr:uid="{00000000-0005-0000-0000-00008F6D0000}"/>
    <cellStyle name="Normal 45 2 2 4" xfId="16116" xr:uid="{00000000-0005-0000-0000-0000906D0000}"/>
    <cellStyle name="Normal 45 2 3" xfId="16117" xr:uid="{00000000-0005-0000-0000-0000916D0000}"/>
    <cellStyle name="Normal 45 2 3 2" xfId="16118" xr:uid="{00000000-0005-0000-0000-0000926D0000}"/>
    <cellStyle name="Normal 45 2 3 3" xfId="16119" xr:uid="{00000000-0005-0000-0000-0000936D0000}"/>
    <cellStyle name="Normal 45 2 4" xfId="16120" xr:uid="{00000000-0005-0000-0000-0000946D0000}"/>
    <cellStyle name="Normal 45 2 5" xfId="16121" xr:uid="{00000000-0005-0000-0000-0000956D0000}"/>
    <cellStyle name="Normal 45 3" xfId="16122" xr:uid="{00000000-0005-0000-0000-0000966D0000}"/>
    <cellStyle name="Normal 45 3 2" xfId="16123" xr:uid="{00000000-0005-0000-0000-0000976D0000}"/>
    <cellStyle name="Normal 45 3 2 2" xfId="16124" xr:uid="{00000000-0005-0000-0000-0000986D0000}"/>
    <cellStyle name="Normal 45 3 2 3" xfId="16125" xr:uid="{00000000-0005-0000-0000-0000996D0000}"/>
    <cellStyle name="Normal 45 3 3" xfId="16126" xr:uid="{00000000-0005-0000-0000-00009A6D0000}"/>
    <cellStyle name="Normal 45 3 4" xfId="16127" xr:uid="{00000000-0005-0000-0000-00009B6D0000}"/>
    <cellStyle name="Normal 45 4" xfId="16128" xr:uid="{00000000-0005-0000-0000-00009C6D0000}"/>
    <cellStyle name="Normal 45 4 2" xfId="16129" xr:uid="{00000000-0005-0000-0000-00009D6D0000}"/>
    <cellStyle name="Normal 45 4 2 2" xfId="16130" xr:uid="{00000000-0005-0000-0000-00009E6D0000}"/>
    <cellStyle name="Normal 45 4 2 3" xfId="16131" xr:uid="{00000000-0005-0000-0000-00009F6D0000}"/>
    <cellStyle name="Normal 45 4 3" xfId="16132" xr:uid="{00000000-0005-0000-0000-0000A06D0000}"/>
    <cellStyle name="Normal 45 4 4" xfId="16133" xr:uid="{00000000-0005-0000-0000-0000A16D0000}"/>
    <cellStyle name="Normal 45 5" xfId="16134" xr:uid="{00000000-0005-0000-0000-0000A26D0000}"/>
    <cellStyle name="Normal 45 5 2" xfId="16135" xr:uid="{00000000-0005-0000-0000-0000A36D0000}"/>
    <cellStyle name="Normal 45 5 3" xfId="16136" xr:uid="{00000000-0005-0000-0000-0000A46D0000}"/>
    <cellStyle name="Normal 45 6" xfId="16137" xr:uid="{00000000-0005-0000-0000-0000A56D0000}"/>
    <cellStyle name="Normal 45 6 2" xfId="16138" xr:uid="{00000000-0005-0000-0000-0000A66D0000}"/>
    <cellStyle name="Normal 45 6 3" xfId="16139" xr:uid="{00000000-0005-0000-0000-0000A76D0000}"/>
    <cellStyle name="Normal 45 7" xfId="16140" xr:uid="{00000000-0005-0000-0000-0000A86D0000}"/>
    <cellStyle name="Normal 45 7 10" xfId="56251" xr:uid="{00000000-0005-0000-0000-0000A96D0000}"/>
    <cellStyle name="Normal 45 7 10 2" xfId="56252" xr:uid="{00000000-0005-0000-0000-0000AA6D0000}"/>
    <cellStyle name="Normal 45 7 11" xfId="56253" xr:uid="{00000000-0005-0000-0000-0000AB6D0000}"/>
    <cellStyle name="Normal 45 7 11 2" xfId="56254" xr:uid="{00000000-0005-0000-0000-0000AC6D0000}"/>
    <cellStyle name="Normal 45 7 12" xfId="56255" xr:uid="{00000000-0005-0000-0000-0000AD6D0000}"/>
    <cellStyle name="Normal 45 7 13" xfId="56256" xr:uid="{00000000-0005-0000-0000-0000AE6D0000}"/>
    <cellStyle name="Normal 45 7 14" xfId="56257" xr:uid="{00000000-0005-0000-0000-0000AF6D0000}"/>
    <cellStyle name="Normal 45 7 15" xfId="56258" xr:uid="{00000000-0005-0000-0000-0000B06D0000}"/>
    <cellStyle name="Normal 45 7 2" xfId="56259" xr:uid="{00000000-0005-0000-0000-0000B16D0000}"/>
    <cellStyle name="Normal 45 7 3" xfId="56260" xr:uid="{00000000-0005-0000-0000-0000B26D0000}"/>
    <cellStyle name="Normal 45 7 3 10" xfId="56261" xr:uid="{00000000-0005-0000-0000-0000B36D0000}"/>
    <cellStyle name="Normal 45 7 3 11" xfId="56262" xr:uid="{00000000-0005-0000-0000-0000B46D0000}"/>
    <cellStyle name="Normal 45 7 3 2" xfId="56263" xr:uid="{00000000-0005-0000-0000-0000B56D0000}"/>
    <cellStyle name="Normal 45 7 3 2 2" xfId="56264" xr:uid="{00000000-0005-0000-0000-0000B66D0000}"/>
    <cellStyle name="Normal 45 7 3 2 2 2" xfId="56265" xr:uid="{00000000-0005-0000-0000-0000B76D0000}"/>
    <cellStyle name="Normal 45 7 3 2 2 2 2" xfId="56266" xr:uid="{00000000-0005-0000-0000-0000B86D0000}"/>
    <cellStyle name="Normal 45 7 3 2 2 3" xfId="56267" xr:uid="{00000000-0005-0000-0000-0000B96D0000}"/>
    <cellStyle name="Normal 45 7 3 2 2 3 2" xfId="56268" xr:uid="{00000000-0005-0000-0000-0000BA6D0000}"/>
    <cellStyle name="Normal 45 7 3 2 2 4" xfId="56269" xr:uid="{00000000-0005-0000-0000-0000BB6D0000}"/>
    <cellStyle name="Normal 45 7 3 2 2 5" xfId="56270" xr:uid="{00000000-0005-0000-0000-0000BC6D0000}"/>
    <cellStyle name="Normal 45 7 3 2 2 6" xfId="56271" xr:uid="{00000000-0005-0000-0000-0000BD6D0000}"/>
    <cellStyle name="Normal 45 7 3 2 2 7" xfId="56272" xr:uid="{00000000-0005-0000-0000-0000BE6D0000}"/>
    <cellStyle name="Normal 45 7 3 2 3" xfId="56273" xr:uid="{00000000-0005-0000-0000-0000BF6D0000}"/>
    <cellStyle name="Normal 45 7 3 2 3 2" xfId="56274" xr:uid="{00000000-0005-0000-0000-0000C06D0000}"/>
    <cellStyle name="Normal 45 7 3 2 3 2 2" xfId="56275" xr:uid="{00000000-0005-0000-0000-0000C16D0000}"/>
    <cellStyle name="Normal 45 7 3 2 3 3" xfId="56276" xr:uid="{00000000-0005-0000-0000-0000C26D0000}"/>
    <cellStyle name="Normal 45 7 3 2 3 4" xfId="56277" xr:uid="{00000000-0005-0000-0000-0000C36D0000}"/>
    <cellStyle name="Normal 45 7 3 2 3 5" xfId="56278" xr:uid="{00000000-0005-0000-0000-0000C46D0000}"/>
    <cellStyle name="Normal 45 7 3 2 4" xfId="56279" xr:uid="{00000000-0005-0000-0000-0000C56D0000}"/>
    <cellStyle name="Normal 45 7 3 2 4 2" xfId="56280" xr:uid="{00000000-0005-0000-0000-0000C66D0000}"/>
    <cellStyle name="Normal 45 7 3 2 5" xfId="56281" xr:uid="{00000000-0005-0000-0000-0000C76D0000}"/>
    <cellStyle name="Normal 45 7 3 2 5 2" xfId="56282" xr:uid="{00000000-0005-0000-0000-0000C86D0000}"/>
    <cellStyle name="Normal 45 7 3 2 6" xfId="56283" xr:uid="{00000000-0005-0000-0000-0000C96D0000}"/>
    <cellStyle name="Normal 45 7 3 2 7" xfId="56284" xr:uid="{00000000-0005-0000-0000-0000CA6D0000}"/>
    <cellStyle name="Normal 45 7 3 2 8" xfId="56285" xr:uid="{00000000-0005-0000-0000-0000CB6D0000}"/>
    <cellStyle name="Normal 45 7 3 2 9" xfId="56286" xr:uid="{00000000-0005-0000-0000-0000CC6D0000}"/>
    <cellStyle name="Normal 45 7 3 3" xfId="56287" xr:uid="{00000000-0005-0000-0000-0000CD6D0000}"/>
    <cellStyle name="Normal 45 7 3 3 2" xfId="56288" xr:uid="{00000000-0005-0000-0000-0000CE6D0000}"/>
    <cellStyle name="Normal 45 7 3 3 2 2" xfId="56289" xr:uid="{00000000-0005-0000-0000-0000CF6D0000}"/>
    <cellStyle name="Normal 45 7 3 3 2 2 2" xfId="56290" xr:uid="{00000000-0005-0000-0000-0000D06D0000}"/>
    <cellStyle name="Normal 45 7 3 3 2 3" xfId="56291" xr:uid="{00000000-0005-0000-0000-0000D16D0000}"/>
    <cellStyle name="Normal 45 7 3 3 2 4" xfId="56292" xr:uid="{00000000-0005-0000-0000-0000D26D0000}"/>
    <cellStyle name="Normal 45 7 3 3 2 5" xfId="56293" xr:uid="{00000000-0005-0000-0000-0000D36D0000}"/>
    <cellStyle name="Normal 45 7 3 3 3" xfId="56294" xr:uid="{00000000-0005-0000-0000-0000D46D0000}"/>
    <cellStyle name="Normal 45 7 3 3 3 2" xfId="56295" xr:uid="{00000000-0005-0000-0000-0000D56D0000}"/>
    <cellStyle name="Normal 45 7 3 3 4" xfId="56296" xr:uid="{00000000-0005-0000-0000-0000D66D0000}"/>
    <cellStyle name="Normal 45 7 3 3 4 2" xfId="56297" xr:uid="{00000000-0005-0000-0000-0000D76D0000}"/>
    <cellStyle name="Normal 45 7 3 3 5" xfId="56298" xr:uid="{00000000-0005-0000-0000-0000D86D0000}"/>
    <cellStyle name="Normal 45 7 3 3 6" xfId="56299" xr:uid="{00000000-0005-0000-0000-0000D96D0000}"/>
    <cellStyle name="Normal 45 7 3 3 7" xfId="56300" xr:uid="{00000000-0005-0000-0000-0000DA6D0000}"/>
    <cellStyle name="Normal 45 7 3 3 8" xfId="56301" xr:uid="{00000000-0005-0000-0000-0000DB6D0000}"/>
    <cellStyle name="Normal 45 7 3 4" xfId="56302" xr:uid="{00000000-0005-0000-0000-0000DC6D0000}"/>
    <cellStyle name="Normal 45 7 3 4 2" xfId="56303" xr:uid="{00000000-0005-0000-0000-0000DD6D0000}"/>
    <cellStyle name="Normal 45 7 3 4 2 2" xfId="56304" xr:uid="{00000000-0005-0000-0000-0000DE6D0000}"/>
    <cellStyle name="Normal 45 7 3 4 3" xfId="56305" xr:uid="{00000000-0005-0000-0000-0000DF6D0000}"/>
    <cellStyle name="Normal 45 7 3 4 3 2" xfId="56306" xr:uid="{00000000-0005-0000-0000-0000E06D0000}"/>
    <cellStyle name="Normal 45 7 3 4 4" xfId="56307" xr:uid="{00000000-0005-0000-0000-0000E16D0000}"/>
    <cellStyle name="Normal 45 7 3 4 5" xfId="56308" xr:uid="{00000000-0005-0000-0000-0000E26D0000}"/>
    <cellStyle name="Normal 45 7 3 4 6" xfId="56309" xr:uid="{00000000-0005-0000-0000-0000E36D0000}"/>
    <cellStyle name="Normal 45 7 3 4 7" xfId="56310" xr:uid="{00000000-0005-0000-0000-0000E46D0000}"/>
    <cellStyle name="Normal 45 7 3 5" xfId="56311" xr:uid="{00000000-0005-0000-0000-0000E56D0000}"/>
    <cellStyle name="Normal 45 7 3 5 2" xfId="56312" xr:uid="{00000000-0005-0000-0000-0000E66D0000}"/>
    <cellStyle name="Normal 45 7 3 5 2 2" xfId="56313" xr:uid="{00000000-0005-0000-0000-0000E76D0000}"/>
    <cellStyle name="Normal 45 7 3 5 3" xfId="56314" xr:uid="{00000000-0005-0000-0000-0000E86D0000}"/>
    <cellStyle name="Normal 45 7 3 5 4" xfId="56315" xr:uid="{00000000-0005-0000-0000-0000E96D0000}"/>
    <cellStyle name="Normal 45 7 3 5 5" xfId="56316" xr:uid="{00000000-0005-0000-0000-0000EA6D0000}"/>
    <cellStyle name="Normal 45 7 3 6" xfId="56317" xr:uid="{00000000-0005-0000-0000-0000EB6D0000}"/>
    <cellStyle name="Normal 45 7 3 6 2" xfId="56318" xr:uid="{00000000-0005-0000-0000-0000EC6D0000}"/>
    <cellStyle name="Normal 45 7 3 7" xfId="56319" xr:uid="{00000000-0005-0000-0000-0000ED6D0000}"/>
    <cellStyle name="Normal 45 7 3 7 2" xfId="56320" xr:uid="{00000000-0005-0000-0000-0000EE6D0000}"/>
    <cellStyle name="Normal 45 7 3 8" xfId="56321" xr:uid="{00000000-0005-0000-0000-0000EF6D0000}"/>
    <cellStyle name="Normal 45 7 3 9" xfId="56322" xr:uid="{00000000-0005-0000-0000-0000F06D0000}"/>
    <cellStyle name="Normal 45 7 4" xfId="56323" xr:uid="{00000000-0005-0000-0000-0000F16D0000}"/>
    <cellStyle name="Normal 45 7 4 2" xfId="56324" xr:uid="{00000000-0005-0000-0000-0000F26D0000}"/>
    <cellStyle name="Normal 45 7 4 2 2" xfId="56325" xr:uid="{00000000-0005-0000-0000-0000F36D0000}"/>
    <cellStyle name="Normal 45 7 4 2 2 2" xfId="56326" xr:uid="{00000000-0005-0000-0000-0000F46D0000}"/>
    <cellStyle name="Normal 45 7 4 2 3" xfId="56327" xr:uid="{00000000-0005-0000-0000-0000F56D0000}"/>
    <cellStyle name="Normal 45 7 4 2 3 2" xfId="56328" xr:uid="{00000000-0005-0000-0000-0000F66D0000}"/>
    <cellStyle name="Normal 45 7 4 2 4" xfId="56329" xr:uid="{00000000-0005-0000-0000-0000F76D0000}"/>
    <cellStyle name="Normal 45 7 4 2 5" xfId="56330" xr:uid="{00000000-0005-0000-0000-0000F86D0000}"/>
    <cellStyle name="Normal 45 7 4 2 6" xfId="56331" xr:uid="{00000000-0005-0000-0000-0000F96D0000}"/>
    <cellStyle name="Normal 45 7 4 2 7" xfId="56332" xr:uid="{00000000-0005-0000-0000-0000FA6D0000}"/>
    <cellStyle name="Normal 45 7 4 3" xfId="56333" xr:uid="{00000000-0005-0000-0000-0000FB6D0000}"/>
    <cellStyle name="Normal 45 7 4 3 2" xfId="56334" xr:uid="{00000000-0005-0000-0000-0000FC6D0000}"/>
    <cellStyle name="Normal 45 7 4 3 2 2" xfId="56335" xr:uid="{00000000-0005-0000-0000-0000FD6D0000}"/>
    <cellStyle name="Normal 45 7 4 3 3" xfId="56336" xr:uid="{00000000-0005-0000-0000-0000FE6D0000}"/>
    <cellStyle name="Normal 45 7 4 3 4" xfId="56337" xr:uid="{00000000-0005-0000-0000-0000FF6D0000}"/>
    <cellStyle name="Normal 45 7 4 3 5" xfId="56338" xr:uid="{00000000-0005-0000-0000-0000006E0000}"/>
    <cellStyle name="Normal 45 7 4 4" xfId="56339" xr:uid="{00000000-0005-0000-0000-0000016E0000}"/>
    <cellStyle name="Normal 45 7 4 4 2" xfId="56340" xr:uid="{00000000-0005-0000-0000-0000026E0000}"/>
    <cellStyle name="Normal 45 7 4 5" xfId="56341" xr:uid="{00000000-0005-0000-0000-0000036E0000}"/>
    <cellStyle name="Normal 45 7 4 5 2" xfId="56342" xr:uid="{00000000-0005-0000-0000-0000046E0000}"/>
    <cellStyle name="Normal 45 7 4 6" xfId="56343" xr:uid="{00000000-0005-0000-0000-0000056E0000}"/>
    <cellStyle name="Normal 45 7 4 7" xfId="56344" xr:uid="{00000000-0005-0000-0000-0000066E0000}"/>
    <cellStyle name="Normal 45 7 4 8" xfId="56345" xr:uid="{00000000-0005-0000-0000-0000076E0000}"/>
    <cellStyle name="Normal 45 7 4 9" xfId="56346" xr:uid="{00000000-0005-0000-0000-0000086E0000}"/>
    <cellStyle name="Normal 45 7 5" xfId="56347" xr:uid="{00000000-0005-0000-0000-0000096E0000}"/>
    <cellStyle name="Normal 45 7 5 2" xfId="56348" xr:uid="{00000000-0005-0000-0000-00000A6E0000}"/>
    <cellStyle name="Normal 45 7 5 2 2" xfId="56349" xr:uid="{00000000-0005-0000-0000-00000B6E0000}"/>
    <cellStyle name="Normal 45 7 5 2 2 2" xfId="56350" xr:uid="{00000000-0005-0000-0000-00000C6E0000}"/>
    <cellStyle name="Normal 45 7 5 2 3" xfId="56351" xr:uid="{00000000-0005-0000-0000-00000D6E0000}"/>
    <cellStyle name="Normal 45 7 5 2 3 2" xfId="56352" xr:uid="{00000000-0005-0000-0000-00000E6E0000}"/>
    <cellStyle name="Normal 45 7 5 2 4" xfId="56353" xr:uid="{00000000-0005-0000-0000-00000F6E0000}"/>
    <cellStyle name="Normal 45 7 5 2 5" xfId="56354" xr:uid="{00000000-0005-0000-0000-0000106E0000}"/>
    <cellStyle name="Normal 45 7 5 2 6" xfId="56355" xr:uid="{00000000-0005-0000-0000-0000116E0000}"/>
    <cellStyle name="Normal 45 7 5 2 7" xfId="56356" xr:uid="{00000000-0005-0000-0000-0000126E0000}"/>
    <cellStyle name="Normal 45 7 5 3" xfId="56357" xr:uid="{00000000-0005-0000-0000-0000136E0000}"/>
    <cellStyle name="Normal 45 7 5 3 2" xfId="56358" xr:uid="{00000000-0005-0000-0000-0000146E0000}"/>
    <cellStyle name="Normal 45 7 5 3 2 2" xfId="56359" xr:uid="{00000000-0005-0000-0000-0000156E0000}"/>
    <cellStyle name="Normal 45 7 5 3 3" xfId="56360" xr:uid="{00000000-0005-0000-0000-0000166E0000}"/>
    <cellStyle name="Normal 45 7 5 3 4" xfId="56361" xr:uid="{00000000-0005-0000-0000-0000176E0000}"/>
    <cellStyle name="Normal 45 7 5 3 5" xfId="56362" xr:uid="{00000000-0005-0000-0000-0000186E0000}"/>
    <cellStyle name="Normal 45 7 5 4" xfId="56363" xr:uid="{00000000-0005-0000-0000-0000196E0000}"/>
    <cellStyle name="Normal 45 7 5 4 2" xfId="56364" xr:uid="{00000000-0005-0000-0000-00001A6E0000}"/>
    <cellStyle name="Normal 45 7 5 5" xfId="56365" xr:uid="{00000000-0005-0000-0000-00001B6E0000}"/>
    <cellStyle name="Normal 45 7 5 5 2" xfId="56366" xr:uid="{00000000-0005-0000-0000-00001C6E0000}"/>
    <cellStyle name="Normal 45 7 5 6" xfId="56367" xr:uid="{00000000-0005-0000-0000-00001D6E0000}"/>
    <cellStyle name="Normal 45 7 5 7" xfId="56368" xr:uid="{00000000-0005-0000-0000-00001E6E0000}"/>
    <cellStyle name="Normal 45 7 5 8" xfId="56369" xr:uid="{00000000-0005-0000-0000-00001F6E0000}"/>
    <cellStyle name="Normal 45 7 5 9" xfId="56370" xr:uid="{00000000-0005-0000-0000-0000206E0000}"/>
    <cellStyle name="Normal 45 7 6" xfId="56371" xr:uid="{00000000-0005-0000-0000-0000216E0000}"/>
    <cellStyle name="Normal 45 7 6 2" xfId="56372" xr:uid="{00000000-0005-0000-0000-0000226E0000}"/>
    <cellStyle name="Normal 45 7 6 2 2" xfId="56373" xr:uid="{00000000-0005-0000-0000-0000236E0000}"/>
    <cellStyle name="Normal 45 7 6 2 2 2" xfId="56374" xr:uid="{00000000-0005-0000-0000-0000246E0000}"/>
    <cellStyle name="Normal 45 7 6 2 3" xfId="56375" xr:uid="{00000000-0005-0000-0000-0000256E0000}"/>
    <cellStyle name="Normal 45 7 6 2 3 2" xfId="56376" xr:uid="{00000000-0005-0000-0000-0000266E0000}"/>
    <cellStyle name="Normal 45 7 6 2 4" xfId="56377" xr:uid="{00000000-0005-0000-0000-0000276E0000}"/>
    <cellStyle name="Normal 45 7 6 2 5" xfId="56378" xr:uid="{00000000-0005-0000-0000-0000286E0000}"/>
    <cellStyle name="Normal 45 7 6 2 6" xfId="56379" xr:uid="{00000000-0005-0000-0000-0000296E0000}"/>
    <cellStyle name="Normal 45 7 6 2 7" xfId="56380" xr:uid="{00000000-0005-0000-0000-00002A6E0000}"/>
    <cellStyle name="Normal 45 7 6 3" xfId="56381" xr:uid="{00000000-0005-0000-0000-00002B6E0000}"/>
    <cellStyle name="Normal 45 7 6 3 2" xfId="56382" xr:uid="{00000000-0005-0000-0000-00002C6E0000}"/>
    <cellStyle name="Normal 45 7 6 3 2 2" xfId="56383" xr:uid="{00000000-0005-0000-0000-00002D6E0000}"/>
    <cellStyle name="Normal 45 7 6 3 3" xfId="56384" xr:uid="{00000000-0005-0000-0000-00002E6E0000}"/>
    <cellStyle name="Normal 45 7 6 3 4" xfId="56385" xr:uid="{00000000-0005-0000-0000-00002F6E0000}"/>
    <cellStyle name="Normal 45 7 6 3 5" xfId="56386" xr:uid="{00000000-0005-0000-0000-0000306E0000}"/>
    <cellStyle name="Normal 45 7 6 4" xfId="56387" xr:uid="{00000000-0005-0000-0000-0000316E0000}"/>
    <cellStyle name="Normal 45 7 6 4 2" xfId="56388" xr:uid="{00000000-0005-0000-0000-0000326E0000}"/>
    <cellStyle name="Normal 45 7 6 5" xfId="56389" xr:uid="{00000000-0005-0000-0000-0000336E0000}"/>
    <cellStyle name="Normal 45 7 6 5 2" xfId="56390" xr:uid="{00000000-0005-0000-0000-0000346E0000}"/>
    <cellStyle name="Normal 45 7 6 6" xfId="56391" xr:uid="{00000000-0005-0000-0000-0000356E0000}"/>
    <cellStyle name="Normal 45 7 6 7" xfId="56392" xr:uid="{00000000-0005-0000-0000-0000366E0000}"/>
    <cellStyle name="Normal 45 7 6 8" xfId="56393" xr:uid="{00000000-0005-0000-0000-0000376E0000}"/>
    <cellStyle name="Normal 45 7 6 9" xfId="56394" xr:uid="{00000000-0005-0000-0000-0000386E0000}"/>
    <cellStyle name="Normal 45 7 7" xfId="56395" xr:uid="{00000000-0005-0000-0000-0000396E0000}"/>
    <cellStyle name="Normal 45 7 7 2" xfId="56396" xr:uid="{00000000-0005-0000-0000-00003A6E0000}"/>
    <cellStyle name="Normal 45 7 7 2 2" xfId="56397" xr:uid="{00000000-0005-0000-0000-00003B6E0000}"/>
    <cellStyle name="Normal 45 7 7 2 2 2" xfId="56398" xr:uid="{00000000-0005-0000-0000-00003C6E0000}"/>
    <cellStyle name="Normal 45 7 7 2 3" xfId="56399" xr:uid="{00000000-0005-0000-0000-00003D6E0000}"/>
    <cellStyle name="Normal 45 7 7 2 4" xfId="56400" xr:uid="{00000000-0005-0000-0000-00003E6E0000}"/>
    <cellStyle name="Normal 45 7 7 2 5" xfId="56401" xr:uid="{00000000-0005-0000-0000-00003F6E0000}"/>
    <cellStyle name="Normal 45 7 7 3" xfId="56402" xr:uid="{00000000-0005-0000-0000-0000406E0000}"/>
    <cellStyle name="Normal 45 7 7 3 2" xfId="56403" xr:uid="{00000000-0005-0000-0000-0000416E0000}"/>
    <cellStyle name="Normal 45 7 7 4" xfId="56404" xr:uid="{00000000-0005-0000-0000-0000426E0000}"/>
    <cellStyle name="Normal 45 7 7 4 2" xfId="56405" xr:uid="{00000000-0005-0000-0000-0000436E0000}"/>
    <cellStyle name="Normal 45 7 7 5" xfId="56406" xr:uid="{00000000-0005-0000-0000-0000446E0000}"/>
    <cellStyle name="Normal 45 7 7 6" xfId="56407" xr:uid="{00000000-0005-0000-0000-0000456E0000}"/>
    <cellStyle name="Normal 45 7 7 7" xfId="56408" xr:uid="{00000000-0005-0000-0000-0000466E0000}"/>
    <cellStyle name="Normal 45 7 7 8" xfId="56409" xr:uid="{00000000-0005-0000-0000-0000476E0000}"/>
    <cellStyle name="Normal 45 7 8" xfId="56410" xr:uid="{00000000-0005-0000-0000-0000486E0000}"/>
    <cellStyle name="Normal 45 7 8 2" xfId="56411" xr:uid="{00000000-0005-0000-0000-0000496E0000}"/>
    <cellStyle name="Normal 45 7 8 2 2" xfId="56412" xr:uid="{00000000-0005-0000-0000-00004A6E0000}"/>
    <cellStyle name="Normal 45 7 8 3" xfId="56413" xr:uid="{00000000-0005-0000-0000-00004B6E0000}"/>
    <cellStyle name="Normal 45 7 8 3 2" xfId="56414" xr:uid="{00000000-0005-0000-0000-00004C6E0000}"/>
    <cellStyle name="Normal 45 7 8 4" xfId="56415" xr:uid="{00000000-0005-0000-0000-00004D6E0000}"/>
    <cellStyle name="Normal 45 7 8 5" xfId="56416" xr:uid="{00000000-0005-0000-0000-00004E6E0000}"/>
    <cellStyle name="Normal 45 7 8 6" xfId="56417" xr:uid="{00000000-0005-0000-0000-00004F6E0000}"/>
    <cellStyle name="Normal 45 7 8 7" xfId="56418" xr:uid="{00000000-0005-0000-0000-0000506E0000}"/>
    <cellStyle name="Normal 45 7 9" xfId="56419" xr:uid="{00000000-0005-0000-0000-0000516E0000}"/>
    <cellStyle name="Normal 45 7 9 2" xfId="56420" xr:uid="{00000000-0005-0000-0000-0000526E0000}"/>
    <cellStyle name="Normal 45 7 9 2 2" xfId="56421" xr:uid="{00000000-0005-0000-0000-0000536E0000}"/>
    <cellStyle name="Normal 45 7 9 3" xfId="56422" xr:uid="{00000000-0005-0000-0000-0000546E0000}"/>
    <cellStyle name="Normal 45 7 9 4" xfId="56423" xr:uid="{00000000-0005-0000-0000-0000556E0000}"/>
    <cellStyle name="Normal 45 7 9 5" xfId="56424" xr:uid="{00000000-0005-0000-0000-0000566E0000}"/>
    <cellStyle name="Normal 45 8" xfId="16141" xr:uid="{00000000-0005-0000-0000-0000576E0000}"/>
    <cellStyle name="Normal 45 8 2" xfId="56425" xr:uid="{00000000-0005-0000-0000-0000586E0000}"/>
    <cellStyle name="Normal 45 8 2 2" xfId="56426" xr:uid="{00000000-0005-0000-0000-0000596E0000}"/>
    <cellStyle name="Normal 45 8 2 2 2" xfId="56427" xr:uid="{00000000-0005-0000-0000-00005A6E0000}"/>
    <cellStyle name="Normal 45 8 2 3" xfId="56428" xr:uid="{00000000-0005-0000-0000-00005B6E0000}"/>
    <cellStyle name="Normal 45 8 2 4" xfId="56429" xr:uid="{00000000-0005-0000-0000-00005C6E0000}"/>
    <cellStyle name="Normal 45 8 2 5" xfId="56430" xr:uid="{00000000-0005-0000-0000-00005D6E0000}"/>
    <cellStyle name="Normal 45 8 3" xfId="56431" xr:uid="{00000000-0005-0000-0000-00005E6E0000}"/>
    <cellStyle name="Normal 45 8 3 2" xfId="56432" xr:uid="{00000000-0005-0000-0000-00005F6E0000}"/>
    <cellStyle name="Normal 45 8 4" xfId="56433" xr:uid="{00000000-0005-0000-0000-0000606E0000}"/>
    <cellStyle name="Normal 45 8 4 2" xfId="56434" xr:uid="{00000000-0005-0000-0000-0000616E0000}"/>
    <cellStyle name="Normal 45 8 5" xfId="56435" xr:uid="{00000000-0005-0000-0000-0000626E0000}"/>
    <cellStyle name="Normal 45 8 6" xfId="56436" xr:uid="{00000000-0005-0000-0000-0000636E0000}"/>
    <cellStyle name="Normal 45 8 7" xfId="56437" xr:uid="{00000000-0005-0000-0000-0000646E0000}"/>
    <cellStyle name="Normal 45 8 8" xfId="56438" xr:uid="{00000000-0005-0000-0000-0000656E0000}"/>
    <cellStyle name="Normal 45 9" xfId="16142" xr:uid="{00000000-0005-0000-0000-0000666E0000}"/>
    <cellStyle name="Normal 45 9 2" xfId="56439" xr:uid="{00000000-0005-0000-0000-0000676E0000}"/>
    <cellStyle name="Normal 45 9 2 2" xfId="56440" xr:uid="{00000000-0005-0000-0000-0000686E0000}"/>
    <cellStyle name="Normal 45 9 2 2 2" xfId="56441" xr:uid="{00000000-0005-0000-0000-0000696E0000}"/>
    <cellStyle name="Normal 45 9 2 3" xfId="56442" xr:uid="{00000000-0005-0000-0000-00006A6E0000}"/>
    <cellStyle name="Normal 45 9 2 4" xfId="56443" xr:uid="{00000000-0005-0000-0000-00006B6E0000}"/>
    <cellStyle name="Normal 45 9 2 5" xfId="56444" xr:uid="{00000000-0005-0000-0000-00006C6E0000}"/>
    <cellStyle name="Normal 45 9 3" xfId="56445" xr:uid="{00000000-0005-0000-0000-00006D6E0000}"/>
    <cellStyle name="Normal 45 9 3 2" xfId="56446" xr:uid="{00000000-0005-0000-0000-00006E6E0000}"/>
    <cellStyle name="Normal 45 9 4" xfId="56447" xr:uid="{00000000-0005-0000-0000-00006F6E0000}"/>
    <cellStyle name="Normal 45 9 4 2" xfId="56448" xr:uid="{00000000-0005-0000-0000-0000706E0000}"/>
    <cellStyle name="Normal 45 9 5" xfId="56449" xr:uid="{00000000-0005-0000-0000-0000716E0000}"/>
    <cellStyle name="Normal 45 9 6" xfId="56450" xr:uid="{00000000-0005-0000-0000-0000726E0000}"/>
    <cellStyle name="Normal 45 9 7" xfId="56451" xr:uid="{00000000-0005-0000-0000-0000736E0000}"/>
    <cellStyle name="Normal 45 9 8" xfId="56452" xr:uid="{00000000-0005-0000-0000-0000746E0000}"/>
    <cellStyle name="Normal 46" xfId="16143" xr:uid="{00000000-0005-0000-0000-0000756E0000}"/>
    <cellStyle name="Normal 46 2" xfId="16144" xr:uid="{00000000-0005-0000-0000-0000766E0000}"/>
    <cellStyle name="Normal 46 2 2" xfId="16145" xr:uid="{00000000-0005-0000-0000-0000776E0000}"/>
    <cellStyle name="Normal 46 2 2 2" xfId="16146" xr:uid="{00000000-0005-0000-0000-0000786E0000}"/>
    <cellStyle name="Normal 46 2 2 2 2" xfId="16147" xr:uid="{00000000-0005-0000-0000-0000796E0000}"/>
    <cellStyle name="Normal 46 2 2 2 3" xfId="16148" xr:uid="{00000000-0005-0000-0000-00007A6E0000}"/>
    <cellStyle name="Normal 46 2 2 3" xfId="16149" xr:uid="{00000000-0005-0000-0000-00007B6E0000}"/>
    <cellStyle name="Normal 46 2 2 4" xfId="16150" xr:uid="{00000000-0005-0000-0000-00007C6E0000}"/>
    <cellStyle name="Normal 46 2 3" xfId="16151" xr:uid="{00000000-0005-0000-0000-00007D6E0000}"/>
    <cellStyle name="Normal 46 2 3 2" xfId="16152" xr:uid="{00000000-0005-0000-0000-00007E6E0000}"/>
    <cellStyle name="Normal 46 2 3 3" xfId="16153" xr:uid="{00000000-0005-0000-0000-00007F6E0000}"/>
    <cellStyle name="Normal 46 2 4" xfId="16154" xr:uid="{00000000-0005-0000-0000-0000806E0000}"/>
    <cellStyle name="Normal 46 2 5" xfId="16155" xr:uid="{00000000-0005-0000-0000-0000816E0000}"/>
    <cellStyle name="Normal 46 3" xfId="16156" xr:uid="{00000000-0005-0000-0000-0000826E0000}"/>
    <cellStyle name="Normal 46 3 2" xfId="16157" xr:uid="{00000000-0005-0000-0000-0000836E0000}"/>
    <cellStyle name="Normal 46 3 2 2" xfId="16158" xr:uid="{00000000-0005-0000-0000-0000846E0000}"/>
    <cellStyle name="Normal 46 3 2 3" xfId="16159" xr:uid="{00000000-0005-0000-0000-0000856E0000}"/>
    <cellStyle name="Normal 46 3 3" xfId="16160" xr:uid="{00000000-0005-0000-0000-0000866E0000}"/>
    <cellStyle name="Normal 46 3 4" xfId="16161" xr:uid="{00000000-0005-0000-0000-0000876E0000}"/>
    <cellStyle name="Normal 46 4" xfId="16162" xr:uid="{00000000-0005-0000-0000-0000886E0000}"/>
    <cellStyle name="Normal 46 4 2" xfId="16163" xr:uid="{00000000-0005-0000-0000-0000896E0000}"/>
    <cellStyle name="Normal 46 4 2 2" xfId="16164" xr:uid="{00000000-0005-0000-0000-00008A6E0000}"/>
    <cellStyle name="Normal 46 4 2 3" xfId="16165" xr:uid="{00000000-0005-0000-0000-00008B6E0000}"/>
    <cellStyle name="Normal 46 4 3" xfId="16166" xr:uid="{00000000-0005-0000-0000-00008C6E0000}"/>
    <cellStyle name="Normal 46 4 4" xfId="16167" xr:uid="{00000000-0005-0000-0000-00008D6E0000}"/>
    <cellStyle name="Normal 46 5" xfId="16168" xr:uid="{00000000-0005-0000-0000-00008E6E0000}"/>
    <cellStyle name="Normal 46 5 2" xfId="16169" xr:uid="{00000000-0005-0000-0000-00008F6E0000}"/>
    <cellStyle name="Normal 46 5 3" xfId="16170" xr:uid="{00000000-0005-0000-0000-0000906E0000}"/>
    <cellStyle name="Normal 46 6" xfId="16171" xr:uid="{00000000-0005-0000-0000-0000916E0000}"/>
    <cellStyle name="Normal 46 6 2" xfId="16172" xr:uid="{00000000-0005-0000-0000-0000926E0000}"/>
    <cellStyle name="Normal 46 6 3" xfId="16173" xr:uid="{00000000-0005-0000-0000-0000936E0000}"/>
    <cellStyle name="Normal 46 7" xfId="16174" xr:uid="{00000000-0005-0000-0000-0000946E0000}"/>
    <cellStyle name="Normal 46 7 10" xfId="56453" xr:uid="{00000000-0005-0000-0000-0000956E0000}"/>
    <cellStyle name="Normal 46 7 10 2" xfId="56454" xr:uid="{00000000-0005-0000-0000-0000966E0000}"/>
    <cellStyle name="Normal 46 7 11" xfId="56455" xr:uid="{00000000-0005-0000-0000-0000976E0000}"/>
    <cellStyle name="Normal 46 7 11 2" xfId="56456" xr:uid="{00000000-0005-0000-0000-0000986E0000}"/>
    <cellStyle name="Normal 46 7 12" xfId="56457" xr:uid="{00000000-0005-0000-0000-0000996E0000}"/>
    <cellStyle name="Normal 46 7 13" xfId="56458" xr:uid="{00000000-0005-0000-0000-00009A6E0000}"/>
    <cellStyle name="Normal 46 7 14" xfId="56459" xr:uid="{00000000-0005-0000-0000-00009B6E0000}"/>
    <cellStyle name="Normal 46 7 15" xfId="56460" xr:uid="{00000000-0005-0000-0000-00009C6E0000}"/>
    <cellStyle name="Normal 46 7 2" xfId="56461" xr:uid="{00000000-0005-0000-0000-00009D6E0000}"/>
    <cellStyle name="Normal 46 7 3" xfId="56462" xr:uid="{00000000-0005-0000-0000-00009E6E0000}"/>
    <cellStyle name="Normal 46 7 3 10" xfId="56463" xr:uid="{00000000-0005-0000-0000-00009F6E0000}"/>
    <cellStyle name="Normal 46 7 3 11" xfId="56464" xr:uid="{00000000-0005-0000-0000-0000A06E0000}"/>
    <cellStyle name="Normal 46 7 3 2" xfId="56465" xr:uid="{00000000-0005-0000-0000-0000A16E0000}"/>
    <cellStyle name="Normal 46 7 3 2 2" xfId="56466" xr:uid="{00000000-0005-0000-0000-0000A26E0000}"/>
    <cellStyle name="Normal 46 7 3 2 2 2" xfId="56467" xr:uid="{00000000-0005-0000-0000-0000A36E0000}"/>
    <cellStyle name="Normal 46 7 3 2 2 2 2" xfId="56468" xr:uid="{00000000-0005-0000-0000-0000A46E0000}"/>
    <cellStyle name="Normal 46 7 3 2 2 3" xfId="56469" xr:uid="{00000000-0005-0000-0000-0000A56E0000}"/>
    <cellStyle name="Normal 46 7 3 2 2 3 2" xfId="56470" xr:uid="{00000000-0005-0000-0000-0000A66E0000}"/>
    <cellStyle name="Normal 46 7 3 2 2 4" xfId="56471" xr:uid="{00000000-0005-0000-0000-0000A76E0000}"/>
    <cellStyle name="Normal 46 7 3 2 2 5" xfId="56472" xr:uid="{00000000-0005-0000-0000-0000A86E0000}"/>
    <cellStyle name="Normal 46 7 3 2 2 6" xfId="56473" xr:uid="{00000000-0005-0000-0000-0000A96E0000}"/>
    <cellStyle name="Normal 46 7 3 2 2 7" xfId="56474" xr:uid="{00000000-0005-0000-0000-0000AA6E0000}"/>
    <cellStyle name="Normal 46 7 3 2 3" xfId="56475" xr:uid="{00000000-0005-0000-0000-0000AB6E0000}"/>
    <cellStyle name="Normal 46 7 3 2 3 2" xfId="56476" xr:uid="{00000000-0005-0000-0000-0000AC6E0000}"/>
    <cellStyle name="Normal 46 7 3 2 3 2 2" xfId="56477" xr:uid="{00000000-0005-0000-0000-0000AD6E0000}"/>
    <cellStyle name="Normal 46 7 3 2 3 3" xfId="56478" xr:uid="{00000000-0005-0000-0000-0000AE6E0000}"/>
    <cellStyle name="Normal 46 7 3 2 3 4" xfId="56479" xr:uid="{00000000-0005-0000-0000-0000AF6E0000}"/>
    <cellStyle name="Normal 46 7 3 2 3 5" xfId="56480" xr:uid="{00000000-0005-0000-0000-0000B06E0000}"/>
    <cellStyle name="Normal 46 7 3 2 4" xfId="56481" xr:uid="{00000000-0005-0000-0000-0000B16E0000}"/>
    <cellStyle name="Normal 46 7 3 2 4 2" xfId="56482" xr:uid="{00000000-0005-0000-0000-0000B26E0000}"/>
    <cellStyle name="Normal 46 7 3 2 5" xfId="56483" xr:uid="{00000000-0005-0000-0000-0000B36E0000}"/>
    <cellStyle name="Normal 46 7 3 2 5 2" xfId="56484" xr:uid="{00000000-0005-0000-0000-0000B46E0000}"/>
    <cellStyle name="Normal 46 7 3 2 6" xfId="56485" xr:uid="{00000000-0005-0000-0000-0000B56E0000}"/>
    <cellStyle name="Normal 46 7 3 2 7" xfId="56486" xr:uid="{00000000-0005-0000-0000-0000B66E0000}"/>
    <cellStyle name="Normal 46 7 3 2 8" xfId="56487" xr:uid="{00000000-0005-0000-0000-0000B76E0000}"/>
    <cellStyle name="Normal 46 7 3 2 9" xfId="56488" xr:uid="{00000000-0005-0000-0000-0000B86E0000}"/>
    <cellStyle name="Normal 46 7 3 3" xfId="56489" xr:uid="{00000000-0005-0000-0000-0000B96E0000}"/>
    <cellStyle name="Normal 46 7 3 3 2" xfId="56490" xr:uid="{00000000-0005-0000-0000-0000BA6E0000}"/>
    <cellStyle name="Normal 46 7 3 3 2 2" xfId="56491" xr:uid="{00000000-0005-0000-0000-0000BB6E0000}"/>
    <cellStyle name="Normal 46 7 3 3 2 2 2" xfId="56492" xr:uid="{00000000-0005-0000-0000-0000BC6E0000}"/>
    <cellStyle name="Normal 46 7 3 3 2 3" xfId="56493" xr:uid="{00000000-0005-0000-0000-0000BD6E0000}"/>
    <cellStyle name="Normal 46 7 3 3 2 4" xfId="56494" xr:uid="{00000000-0005-0000-0000-0000BE6E0000}"/>
    <cellStyle name="Normal 46 7 3 3 2 5" xfId="56495" xr:uid="{00000000-0005-0000-0000-0000BF6E0000}"/>
    <cellStyle name="Normal 46 7 3 3 3" xfId="56496" xr:uid="{00000000-0005-0000-0000-0000C06E0000}"/>
    <cellStyle name="Normal 46 7 3 3 3 2" xfId="56497" xr:uid="{00000000-0005-0000-0000-0000C16E0000}"/>
    <cellStyle name="Normal 46 7 3 3 4" xfId="56498" xr:uid="{00000000-0005-0000-0000-0000C26E0000}"/>
    <cellStyle name="Normal 46 7 3 3 4 2" xfId="56499" xr:uid="{00000000-0005-0000-0000-0000C36E0000}"/>
    <cellStyle name="Normal 46 7 3 3 5" xfId="56500" xr:uid="{00000000-0005-0000-0000-0000C46E0000}"/>
    <cellStyle name="Normal 46 7 3 3 6" xfId="56501" xr:uid="{00000000-0005-0000-0000-0000C56E0000}"/>
    <cellStyle name="Normal 46 7 3 3 7" xfId="56502" xr:uid="{00000000-0005-0000-0000-0000C66E0000}"/>
    <cellStyle name="Normal 46 7 3 3 8" xfId="56503" xr:uid="{00000000-0005-0000-0000-0000C76E0000}"/>
    <cellStyle name="Normal 46 7 3 4" xfId="56504" xr:uid="{00000000-0005-0000-0000-0000C86E0000}"/>
    <cellStyle name="Normal 46 7 3 4 2" xfId="56505" xr:uid="{00000000-0005-0000-0000-0000C96E0000}"/>
    <cellStyle name="Normal 46 7 3 4 2 2" xfId="56506" xr:uid="{00000000-0005-0000-0000-0000CA6E0000}"/>
    <cellStyle name="Normal 46 7 3 4 3" xfId="56507" xr:uid="{00000000-0005-0000-0000-0000CB6E0000}"/>
    <cellStyle name="Normal 46 7 3 4 3 2" xfId="56508" xr:uid="{00000000-0005-0000-0000-0000CC6E0000}"/>
    <cellStyle name="Normal 46 7 3 4 4" xfId="56509" xr:uid="{00000000-0005-0000-0000-0000CD6E0000}"/>
    <cellStyle name="Normal 46 7 3 4 5" xfId="56510" xr:uid="{00000000-0005-0000-0000-0000CE6E0000}"/>
    <cellStyle name="Normal 46 7 3 4 6" xfId="56511" xr:uid="{00000000-0005-0000-0000-0000CF6E0000}"/>
    <cellStyle name="Normal 46 7 3 4 7" xfId="56512" xr:uid="{00000000-0005-0000-0000-0000D06E0000}"/>
    <cellStyle name="Normal 46 7 3 5" xfId="56513" xr:uid="{00000000-0005-0000-0000-0000D16E0000}"/>
    <cellStyle name="Normal 46 7 3 5 2" xfId="56514" xr:uid="{00000000-0005-0000-0000-0000D26E0000}"/>
    <cellStyle name="Normal 46 7 3 5 2 2" xfId="56515" xr:uid="{00000000-0005-0000-0000-0000D36E0000}"/>
    <cellStyle name="Normal 46 7 3 5 3" xfId="56516" xr:uid="{00000000-0005-0000-0000-0000D46E0000}"/>
    <cellStyle name="Normal 46 7 3 5 4" xfId="56517" xr:uid="{00000000-0005-0000-0000-0000D56E0000}"/>
    <cellStyle name="Normal 46 7 3 5 5" xfId="56518" xr:uid="{00000000-0005-0000-0000-0000D66E0000}"/>
    <cellStyle name="Normal 46 7 3 6" xfId="56519" xr:uid="{00000000-0005-0000-0000-0000D76E0000}"/>
    <cellStyle name="Normal 46 7 3 6 2" xfId="56520" xr:uid="{00000000-0005-0000-0000-0000D86E0000}"/>
    <cellStyle name="Normal 46 7 3 7" xfId="56521" xr:uid="{00000000-0005-0000-0000-0000D96E0000}"/>
    <cellStyle name="Normal 46 7 3 7 2" xfId="56522" xr:uid="{00000000-0005-0000-0000-0000DA6E0000}"/>
    <cellStyle name="Normal 46 7 3 8" xfId="56523" xr:uid="{00000000-0005-0000-0000-0000DB6E0000}"/>
    <cellStyle name="Normal 46 7 3 9" xfId="56524" xr:uid="{00000000-0005-0000-0000-0000DC6E0000}"/>
    <cellStyle name="Normal 46 7 4" xfId="56525" xr:uid="{00000000-0005-0000-0000-0000DD6E0000}"/>
    <cellStyle name="Normal 46 7 4 2" xfId="56526" xr:uid="{00000000-0005-0000-0000-0000DE6E0000}"/>
    <cellStyle name="Normal 46 7 4 2 2" xfId="56527" xr:uid="{00000000-0005-0000-0000-0000DF6E0000}"/>
    <cellStyle name="Normal 46 7 4 2 2 2" xfId="56528" xr:uid="{00000000-0005-0000-0000-0000E06E0000}"/>
    <cellStyle name="Normal 46 7 4 2 3" xfId="56529" xr:uid="{00000000-0005-0000-0000-0000E16E0000}"/>
    <cellStyle name="Normal 46 7 4 2 3 2" xfId="56530" xr:uid="{00000000-0005-0000-0000-0000E26E0000}"/>
    <cellStyle name="Normal 46 7 4 2 4" xfId="56531" xr:uid="{00000000-0005-0000-0000-0000E36E0000}"/>
    <cellStyle name="Normal 46 7 4 2 5" xfId="56532" xr:uid="{00000000-0005-0000-0000-0000E46E0000}"/>
    <cellStyle name="Normal 46 7 4 2 6" xfId="56533" xr:uid="{00000000-0005-0000-0000-0000E56E0000}"/>
    <cellStyle name="Normal 46 7 4 2 7" xfId="56534" xr:uid="{00000000-0005-0000-0000-0000E66E0000}"/>
    <cellStyle name="Normal 46 7 4 3" xfId="56535" xr:uid="{00000000-0005-0000-0000-0000E76E0000}"/>
    <cellStyle name="Normal 46 7 4 3 2" xfId="56536" xr:uid="{00000000-0005-0000-0000-0000E86E0000}"/>
    <cellStyle name="Normal 46 7 4 3 2 2" xfId="56537" xr:uid="{00000000-0005-0000-0000-0000E96E0000}"/>
    <cellStyle name="Normal 46 7 4 3 3" xfId="56538" xr:uid="{00000000-0005-0000-0000-0000EA6E0000}"/>
    <cellStyle name="Normal 46 7 4 3 4" xfId="56539" xr:uid="{00000000-0005-0000-0000-0000EB6E0000}"/>
    <cellStyle name="Normal 46 7 4 3 5" xfId="56540" xr:uid="{00000000-0005-0000-0000-0000EC6E0000}"/>
    <cellStyle name="Normal 46 7 4 4" xfId="56541" xr:uid="{00000000-0005-0000-0000-0000ED6E0000}"/>
    <cellStyle name="Normal 46 7 4 4 2" xfId="56542" xr:uid="{00000000-0005-0000-0000-0000EE6E0000}"/>
    <cellStyle name="Normal 46 7 4 5" xfId="56543" xr:uid="{00000000-0005-0000-0000-0000EF6E0000}"/>
    <cellStyle name="Normal 46 7 4 5 2" xfId="56544" xr:uid="{00000000-0005-0000-0000-0000F06E0000}"/>
    <cellStyle name="Normal 46 7 4 6" xfId="56545" xr:uid="{00000000-0005-0000-0000-0000F16E0000}"/>
    <cellStyle name="Normal 46 7 4 7" xfId="56546" xr:uid="{00000000-0005-0000-0000-0000F26E0000}"/>
    <cellStyle name="Normal 46 7 4 8" xfId="56547" xr:uid="{00000000-0005-0000-0000-0000F36E0000}"/>
    <cellStyle name="Normal 46 7 4 9" xfId="56548" xr:uid="{00000000-0005-0000-0000-0000F46E0000}"/>
    <cellStyle name="Normal 46 7 5" xfId="56549" xr:uid="{00000000-0005-0000-0000-0000F56E0000}"/>
    <cellStyle name="Normal 46 7 5 2" xfId="56550" xr:uid="{00000000-0005-0000-0000-0000F66E0000}"/>
    <cellStyle name="Normal 46 7 5 2 2" xfId="56551" xr:uid="{00000000-0005-0000-0000-0000F76E0000}"/>
    <cellStyle name="Normal 46 7 5 2 2 2" xfId="56552" xr:uid="{00000000-0005-0000-0000-0000F86E0000}"/>
    <cellStyle name="Normal 46 7 5 2 3" xfId="56553" xr:uid="{00000000-0005-0000-0000-0000F96E0000}"/>
    <cellStyle name="Normal 46 7 5 2 3 2" xfId="56554" xr:uid="{00000000-0005-0000-0000-0000FA6E0000}"/>
    <cellStyle name="Normal 46 7 5 2 4" xfId="56555" xr:uid="{00000000-0005-0000-0000-0000FB6E0000}"/>
    <cellStyle name="Normal 46 7 5 2 5" xfId="56556" xr:uid="{00000000-0005-0000-0000-0000FC6E0000}"/>
    <cellStyle name="Normal 46 7 5 2 6" xfId="56557" xr:uid="{00000000-0005-0000-0000-0000FD6E0000}"/>
    <cellStyle name="Normal 46 7 5 2 7" xfId="56558" xr:uid="{00000000-0005-0000-0000-0000FE6E0000}"/>
    <cellStyle name="Normal 46 7 5 3" xfId="56559" xr:uid="{00000000-0005-0000-0000-0000FF6E0000}"/>
    <cellStyle name="Normal 46 7 5 3 2" xfId="56560" xr:uid="{00000000-0005-0000-0000-0000006F0000}"/>
    <cellStyle name="Normal 46 7 5 3 2 2" xfId="56561" xr:uid="{00000000-0005-0000-0000-0000016F0000}"/>
    <cellStyle name="Normal 46 7 5 3 3" xfId="56562" xr:uid="{00000000-0005-0000-0000-0000026F0000}"/>
    <cellStyle name="Normal 46 7 5 3 4" xfId="56563" xr:uid="{00000000-0005-0000-0000-0000036F0000}"/>
    <cellStyle name="Normal 46 7 5 3 5" xfId="56564" xr:uid="{00000000-0005-0000-0000-0000046F0000}"/>
    <cellStyle name="Normal 46 7 5 4" xfId="56565" xr:uid="{00000000-0005-0000-0000-0000056F0000}"/>
    <cellStyle name="Normal 46 7 5 4 2" xfId="56566" xr:uid="{00000000-0005-0000-0000-0000066F0000}"/>
    <cellStyle name="Normal 46 7 5 5" xfId="56567" xr:uid="{00000000-0005-0000-0000-0000076F0000}"/>
    <cellStyle name="Normal 46 7 5 5 2" xfId="56568" xr:uid="{00000000-0005-0000-0000-0000086F0000}"/>
    <cellStyle name="Normal 46 7 5 6" xfId="56569" xr:uid="{00000000-0005-0000-0000-0000096F0000}"/>
    <cellStyle name="Normal 46 7 5 7" xfId="56570" xr:uid="{00000000-0005-0000-0000-00000A6F0000}"/>
    <cellStyle name="Normal 46 7 5 8" xfId="56571" xr:uid="{00000000-0005-0000-0000-00000B6F0000}"/>
    <cellStyle name="Normal 46 7 5 9" xfId="56572" xr:uid="{00000000-0005-0000-0000-00000C6F0000}"/>
    <cellStyle name="Normal 46 7 6" xfId="56573" xr:uid="{00000000-0005-0000-0000-00000D6F0000}"/>
    <cellStyle name="Normal 46 7 6 2" xfId="56574" xr:uid="{00000000-0005-0000-0000-00000E6F0000}"/>
    <cellStyle name="Normal 46 7 6 2 2" xfId="56575" xr:uid="{00000000-0005-0000-0000-00000F6F0000}"/>
    <cellStyle name="Normal 46 7 6 2 2 2" xfId="56576" xr:uid="{00000000-0005-0000-0000-0000106F0000}"/>
    <cellStyle name="Normal 46 7 6 2 3" xfId="56577" xr:uid="{00000000-0005-0000-0000-0000116F0000}"/>
    <cellStyle name="Normal 46 7 6 2 3 2" xfId="56578" xr:uid="{00000000-0005-0000-0000-0000126F0000}"/>
    <cellStyle name="Normal 46 7 6 2 4" xfId="56579" xr:uid="{00000000-0005-0000-0000-0000136F0000}"/>
    <cellStyle name="Normal 46 7 6 2 5" xfId="56580" xr:uid="{00000000-0005-0000-0000-0000146F0000}"/>
    <cellStyle name="Normal 46 7 6 2 6" xfId="56581" xr:uid="{00000000-0005-0000-0000-0000156F0000}"/>
    <cellStyle name="Normal 46 7 6 2 7" xfId="56582" xr:uid="{00000000-0005-0000-0000-0000166F0000}"/>
    <cellStyle name="Normal 46 7 6 3" xfId="56583" xr:uid="{00000000-0005-0000-0000-0000176F0000}"/>
    <cellStyle name="Normal 46 7 6 3 2" xfId="56584" xr:uid="{00000000-0005-0000-0000-0000186F0000}"/>
    <cellStyle name="Normal 46 7 6 3 2 2" xfId="56585" xr:uid="{00000000-0005-0000-0000-0000196F0000}"/>
    <cellStyle name="Normal 46 7 6 3 3" xfId="56586" xr:uid="{00000000-0005-0000-0000-00001A6F0000}"/>
    <cellStyle name="Normal 46 7 6 3 4" xfId="56587" xr:uid="{00000000-0005-0000-0000-00001B6F0000}"/>
    <cellStyle name="Normal 46 7 6 3 5" xfId="56588" xr:uid="{00000000-0005-0000-0000-00001C6F0000}"/>
    <cellStyle name="Normal 46 7 6 4" xfId="56589" xr:uid="{00000000-0005-0000-0000-00001D6F0000}"/>
    <cellStyle name="Normal 46 7 6 4 2" xfId="56590" xr:uid="{00000000-0005-0000-0000-00001E6F0000}"/>
    <cellStyle name="Normal 46 7 6 5" xfId="56591" xr:uid="{00000000-0005-0000-0000-00001F6F0000}"/>
    <cellStyle name="Normal 46 7 6 5 2" xfId="56592" xr:uid="{00000000-0005-0000-0000-0000206F0000}"/>
    <cellStyle name="Normal 46 7 6 6" xfId="56593" xr:uid="{00000000-0005-0000-0000-0000216F0000}"/>
    <cellStyle name="Normal 46 7 6 7" xfId="56594" xr:uid="{00000000-0005-0000-0000-0000226F0000}"/>
    <cellStyle name="Normal 46 7 6 8" xfId="56595" xr:uid="{00000000-0005-0000-0000-0000236F0000}"/>
    <cellStyle name="Normal 46 7 6 9" xfId="56596" xr:uid="{00000000-0005-0000-0000-0000246F0000}"/>
    <cellStyle name="Normal 46 7 7" xfId="56597" xr:uid="{00000000-0005-0000-0000-0000256F0000}"/>
    <cellStyle name="Normal 46 7 7 2" xfId="56598" xr:uid="{00000000-0005-0000-0000-0000266F0000}"/>
    <cellStyle name="Normal 46 7 7 2 2" xfId="56599" xr:uid="{00000000-0005-0000-0000-0000276F0000}"/>
    <cellStyle name="Normal 46 7 7 2 2 2" xfId="56600" xr:uid="{00000000-0005-0000-0000-0000286F0000}"/>
    <cellStyle name="Normal 46 7 7 2 3" xfId="56601" xr:uid="{00000000-0005-0000-0000-0000296F0000}"/>
    <cellStyle name="Normal 46 7 7 2 4" xfId="56602" xr:uid="{00000000-0005-0000-0000-00002A6F0000}"/>
    <cellStyle name="Normal 46 7 7 2 5" xfId="56603" xr:uid="{00000000-0005-0000-0000-00002B6F0000}"/>
    <cellStyle name="Normal 46 7 7 3" xfId="56604" xr:uid="{00000000-0005-0000-0000-00002C6F0000}"/>
    <cellStyle name="Normal 46 7 7 3 2" xfId="56605" xr:uid="{00000000-0005-0000-0000-00002D6F0000}"/>
    <cellStyle name="Normal 46 7 7 4" xfId="56606" xr:uid="{00000000-0005-0000-0000-00002E6F0000}"/>
    <cellStyle name="Normal 46 7 7 4 2" xfId="56607" xr:uid="{00000000-0005-0000-0000-00002F6F0000}"/>
    <cellStyle name="Normal 46 7 7 5" xfId="56608" xr:uid="{00000000-0005-0000-0000-0000306F0000}"/>
    <cellStyle name="Normal 46 7 7 6" xfId="56609" xr:uid="{00000000-0005-0000-0000-0000316F0000}"/>
    <cellStyle name="Normal 46 7 7 7" xfId="56610" xr:uid="{00000000-0005-0000-0000-0000326F0000}"/>
    <cellStyle name="Normal 46 7 7 8" xfId="56611" xr:uid="{00000000-0005-0000-0000-0000336F0000}"/>
    <cellStyle name="Normal 46 7 8" xfId="56612" xr:uid="{00000000-0005-0000-0000-0000346F0000}"/>
    <cellStyle name="Normal 46 7 8 2" xfId="56613" xr:uid="{00000000-0005-0000-0000-0000356F0000}"/>
    <cellStyle name="Normal 46 7 8 2 2" xfId="56614" xr:uid="{00000000-0005-0000-0000-0000366F0000}"/>
    <cellStyle name="Normal 46 7 8 3" xfId="56615" xr:uid="{00000000-0005-0000-0000-0000376F0000}"/>
    <cellStyle name="Normal 46 7 8 3 2" xfId="56616" xr:uid="{00000000-0005-0000-0000-0000386F0000}"/>
    <cellStyle name="Normal 46 7 8 4" xfId="56617" xr:uid="{00000000-0005-0000-0000-0000396F0000}"/>
    <cellStyle name="Normal 46 7 8 5" xfId="56618" xr:uid="{00000000-0005-0000-0000-00003A6F0000}"/>
    <cellStyle name="Normal 46 7 8 6" xfId="56619" xr:uid="{00000000-0005-0000-0000-00003B6F0000}"/>
    <cellStyle name="Normal 46 7 8 7" xfId="56620" xr:uid="{00000000-0005-0000-0000-00003C6F0000}"/>
    <cellStyle name="Normal 46 7 9" xfId="56621" xr:uid="{00000000-0005-0000-0000-00003D6F0000}"/>
    <cellStyle name="Normal 46 7 9 2" xfId="56622" xr:uid="{00000000-0005-0000-0000-00003E6F0000}"/>
    <cellStyle name="Normal 46 7 9 2 2" xfId="56623" xr:uid="{00000000-0005-0000-0000-00003F6F0000}"/>
    <cellStyle name="Normal 46 7 9 3" xfId="56624" xr:uid="{00000000-0005-0000-0000-0000406F0000}"/>
    <cellStyle name="Normal 46 7 9 4" xfId="56625" xr:uid="{00000000-0005-0000-0000-0000416F0000}"/>
    <cellStyle name="Normal 46 7 9 5" xfId="56626" xr:uid="{00000000-0005-0000-0000-0000426F0000}"/>
    <cellStyle name="Normal 46 8" xfId="16175" xr:uid="{00000000-0005-0000-0000-0000436F0000}"/>
    <cellStyle name="Normal 46 8 2" xfId="56627" xr:uid="{00000000-0005-0000-0000-0000446F0000}"/>
    <cellStyle name="Normal 46 8 2 2" xfId="56628" xr:uid="{00000000-0005-0000-0000-0000456F0000}"/>
    <cellStyle name="Normal 46 8 2 2 2" xfId="56629" xr:uid="{00000000-0005-0000-0000-0000466F0000}"/>
    <cellStyle name="Normal 46 8 2 3" xfId="56630" xr:uid="{00000000-0005-0000-0000-0000476F0000}"/>
    <cellStyle name="Normal 46 8 2 4" xfId="56631" xr:uid="{00000000-0005-0000-0000-0000486F0000}"/>
    <cellStyle name="Normal 46 8 2 5" xfId="56632" xr:uid="{00000000-0005-0000-0000-0000496F0000}"/>
    <cellStyle name="Normal 46 8 3" xfId="56633" xr:uid="{00000000-0005-0000-0000-00004A6F0000}"/>
    <cellStyle name="Normal 46 8 3 2" xfId="56634" xr:uid="{00000000-0005-0000-0000-00004B6F0000}"/>
    <cellStyle name="Normal 46 8 4" xfId="56635" xr:uid="{00000000-0005-0000-0000-00004C6F0000}"/>
    <cellStyle name="Normal 46 8 4 2" xfId="56636" xr:uid="{00000000-0005-0000-0000-00004D6F0000}"/>
    <cellStyle name="Normal 46 8 5" xfId="56637" xr:uid="{00000000-0005-0000-0000-00004E6F0000}"/>
    <cellStyle name="Normal 46 8 6" xfId="56638" xr:uid="{00000000-0005-0000-0000-00004F6F0000}"/>
    <cellStyle name="Normal 46 8 7" xfId="56639" xr:uid="{00000000-0005-0000-0000-0000506F0000}"/>
    <cellStyle name="Normal 46 8 8" xfId="56640" xr:uid="{00000000-0005-0000-0000-0000516F0000}"/>
    <cellStyle name="Normal 46 9" xfId="16176" xr:uid="{00000000-0005-0000-0000-0000526F0000}"/>
    <cellStyle name="Normal 46 9 2" xfId="56641" xr:uid="{00000000-0005-0000-0000-0000536F0000}"/>
    <cellStyle name="Normal 46 9 2 2" xfId="56642" xr:uid="{00000000-0005-0000-0000-0000546F0000}"/>
    <cellStyle name="Normal 46 9 2 2 2" xfId="56643" xr:uid="{00000000-0005-0000-0000-0000556F0000}"/>
    <cellStyle name="Normal 46 9 2 3" xfId="56644" xr:uid="{00000000-0005-0000-0000-0000566F0000}"/>
    <cellStyle name="Normal 46 9 2 4" xfId="56645" xr:uid="{00000000-0005-0000-0000-0000576F0000}"/>
    <cellStyle name="Normal 46 9 2 5" xfId="56646" xr:uid="{00000000-0005-0000-0000-0000586F0000}"/>
    <cellStyle name="Normal 46 9 3" xfId="56647" xr:uid="{00000000-0005-0000-0000-0000596F0000}"/>
    <cellStyle name="Normal 46 9 3 2" xfId="56648" xr:uid="{00000000-0005-0000-0000-00005A6F0000}"/>
    <cellStyle name="Normal 46 9 4" xfId="56649" xr:uid="{00000000-0005-0000-0000-00005B6F0000}"/>
    <cellStyle name="Normal 46 9 4 2" xfId="56650" xr:uid="{00000000-0005-0000-0000-00005C6F0000}"/>
    <cellStyle name="Normal 46 9 5" xfId="56651" xr:uid="{00000000-0005-0000-0000-00005D6F0000}"/>
    <cellStyle name="Normal 46 9 6" xfId="56652" xr:uid="{00000000-0005-0000-0000-00005E6F0000}"/>
    <cellStyle name="Normal 46 9 7" xfId="56653" xr:uid="{00000000-0005-0000-0000-00005F6F0000}"/>
    <cellStyle name="Normal 46 9 8" xfId="56654" xr:uid="{00000000-0005-0000-0000-0000606F0000}"/>
    <cellStyle name="Normal 47" xfId="16177" xr:uid="{00000000-0005-0000-0000-0000616F0000}"/>
    <cellStyle name="Normal 47 2" xfId="16178" xr:uid="{00000000-0005-0000-0000-0000626F0000}"/>
    <cellStyle name="Normal 47 2 2" xfId="16179" xr:uid="{00000000-0005-0000-0000-0000636F0000}"/>
    <cellStyle name="Normal 47 2 2 2" xfId="16180" xr:uid="{00000000-0005-0000-0000-0000646F0000}"/>
    <cellStyle name="Normal 47 2 2 2 2" xfId="16181" xr:uid="{00000000-0005-0000-0000-0000656F0000}"/>
    <cellStyle name="Normal 47 2 2 2 3" xfId="16182" xr:uid="{00000000-0005-0000-0000-0000666F0000}"/>
    <cellStyle name="Normal 47 2 2 3" xfId="16183" xr:uid="{00000000-0005-0000-0000-0000676F0000}"/>
    <cellStyle name="Normal 47 2 2 4" xfId="16184" xr:uid="{00000000-0005-0000-0000-0000686F0000}"/>
    <cellStyle name="Normal 47 2 3" xfId="16185" xr:uid="{00000000-0005-0000-0000-0000696F0000}"/>
    <cellStyle name="Normal 47 2 3 2" xfId="16186" xr:uid="{00000000-0005-0000-0000-00006A6F0000}"/>
    <cellStyle name="Normal 47 2 3 3" xfId="16187" xr:uid="{00000000-0005-0000-0000-00006B6F0000}"/>
    <cellStyle name="Normal 47 2 4" xfId="16188" xr:uid="{00000000-0005-0000-0000-00006C6F0000}"/>
    <cellStyle name="Normal 47 2 5" xfId="16189" xr:uid="{00000000-0005-0000-0000-00006D6F0000}"/>
    <cellStyle name="Normal 47 3" xfId="16190" xr:uid="{00000000-0005-0000-0000-00006E6F0000}"/>
    <cellStyle name="Normal 47 3 2" xfId="16191" xr:uid="{00000000-0005-0000-0000-00006F6F0000}"/>
    <cellStyle name="Normal 47 3 2 2" xfId="16192" xr:uid="{00000000-0005-0000-0000-0000706F0000}"/>
    <cellStyle name="Normal 47 3 2 3" xfId="16193" xr:uid="{00000000-0005-0000-0000-0000716F0000}"/>
    <cellStyle name="Normal 47 3 3" xfId="16194" xr:uid="{00000000-0005-0000-0000-0000726F0000}"/>
    <cellStyle name="Normal 47 3 4" xfId="16195" xr:uid="{00000000-0005-0000-0000-0000736F0000}"/>
    <cellStyle name="Normal 47 4" xfId="16196" xr:uid="{00000000-0005-0000-0000-0000746F0000}"/>
    <cellStyle name="Normal 47 4 2" xfId="16197" xr:uid="{00000000-0005-0000-0000-0000756F0000}"/>
    <cellStyle name="Normal 47 4 2 2" xfId="16198" xr:uid="{00000000-0005-0000-0000-0000766F0000}"/>
    <cellStyle name="Normal 47 4 2 3" xfId="16199" xr:uid="{00000000-0005-0000-0000-0000776F0000}"/>
    <cellStyle name="Normal 47 4 3" xfId="16200" xr:uid="{00000000-0005-0000-0000-0000786F0000}"/>
    <cellStyle name="Normal 47 4 4" xfId="16201" xr:uid="{00000000-0005-0000-0000-0000796F0000}"/>
    <cellStyle name="Normal 47 5" xfId="16202" xr:uid="{00000000-0005-0000-0000-00007A6F0000}"/>
    <cellStyle name="Normal 47 5 2" xfId="16203" xr:uid="{00000000-0005-0000-0000-00007B6F0000}"/>
    <cellStyle name="Normal 47 5 3" xfId="16204" xr:uid="{00000000-0005-0000-0000-00007C6F0000}"/>
    <cellStyle name="Normal 47 6" xfId="16205" xr:uid="{00000000-0005-0000-0000-00007D6F0000}"/>
    <cellStyle name="Normal 47 6 2" xfId="16206" xr:uid="{00000000-0005-0000-0000-00007E6F0000}"/>
    <cellStyle name="Normal 47 6 3" xfId="16207" xr:uid="{00000000-0005-0000-0000-00007F6F0000}"/>
    <cellStyle name="Normal 47 7" xfId="16208" xr:uid="{00000000-0005-0000-0000-0000806F0000}"/>
    <cellStyle name="Normal 47 7 10" xfId="56655" xr:uid="{00000000-0005-0000-0000-0000816F0000}"/>
    <cellStyle name="Normal 47 7 10 2" xfId="56656" xr:uid="{00000000-0005-0000-0000-0000826F0000}"/>
    <cellStyle name="Normal 47 7 11" xfId="56657" xr:uid="{00000000-0005-0000-0000-0000836F0000}"/>
    <cellStyle name="Normal 47 7 11 2" xfId="56658" xr:uid="{00000000-0005-0000-0000-0000846F0000}"/>
    <cellStyle name="Normal 47 7 12" xfId="56659" xr:uid="{00000000-0005-0000-0000-0000856F0000}"/>
    <cellStyle name="Normal 47 7 13" xfId="56660" xr:uid="{00000000-0005-0000-0000-0000866F0000}"/>
    <cellStyle name="Normal 47 7 14" xfId="56661" xr:uid="{00000000-0005-0000-0000-0000876F0000}"/>
    <cellStyle name="Normal 47 7 15" xfId="56662" xr:uid="{00000000-0005-0000-0000-0000886F0000}"/>
    <cellStyle name="Normal 47 7 2" xfId="56663" xr:uid="{00000000-0005-0000-0000-0000896F0000}"/>
    <cellStyle name="Normal 47 7 3" xfId="56664" xr:uid="{00000000-0005-0000-0000-00008A6F0000}"/>
    <cellStyle name="Normal 47 7 3 10" xfId="56665" xr:uid="{00000000-0005-0000-0000-00008B6F0000}"/>
    <cellStyle name="Normal 47 7 3 11" xfId="56666" xr:uid="{00000000-0005-0000-0000-00008C6F0000}"/>
    <cellStyle name="Normal 47 7 3 2" xfId="56667" xr:uid="{00000000-0005-0000-0000-00008D6F0000}"/>
    <cellStyle name="Normal 47 7 3 2 2" xfId="56668" xr:uid="{00000000-0005-0000-0000-00008E6F0000}"/>
    <cellStyle name="Normal 47 7 3 2 2 2" xfId="56669" xr:uid="{00000000-0005-0000-0000-00008F6F0000}"/>
    <cellStyle name="Normal 47 7 3 2 2 2 2" xfId="56670" xr:uid="{00000000-0005-0000-0000-0000906F0000}"/>
    <cellStyle name="Normal 47 7 3 2 2 3" xfId="56671" xr:uid="{00000000-0005-0000-0000-0000916F0000}"/>
    <cellStyle name="Normal 47 7 3 2 2 3 2" xfId="56672" xr:uid="{00000000-0005-0000-0000-0000926F0000}"/>
    <cellStyle name="Normal 47 7 3 2 2 4" xfId="56673" xr:uid="{00000000-0005-0000-0000-0000936F0000}"/>
    <cellStyle name="Normal 47 7 3 2 2 5" xfId="56674" xr:uid="{00000000-0005-0000-0000-0000946F0000}"/>
    <cellStyle name="Normal 47 7 3 2 2 6" xfId="56675" xr:uid="{00000000-0005-0000-0000-0000956F0000}"/>
    <cellStyle name="Normal 47 7 3 2 2 7" xfId="56676" xr:uid="{00000000-0005-0000-0000-0000966F0000}"/>
    <cellStyle name="Normal 47 7 3 2 3" xfId="56677" xr:uid="{00000000-0005-0000-0000-0000976F0000}"/>
    <cellStyle name="Normal 47 7 3 2 3 2" xfId="56678" xr:uid="{00000000-0005-0000-0000-0000986F0000}"/>
    <cellStyle name="Normal 47 7 3 2 3 2 2" xfId="56679" xr:uid="{00000000-0005-0000-0000-0000996F0000}"/>
    <cellStyle name="Normal 47 7 3 2 3 3" xfId="56680" xr:uid="{00000000-0005-0000-0000-00009A6F0000}"/>
    <cellStyle name="Normal 47 7 3 2 3 4" xfId="56681" xr:uid="{00000000-0005-0000-0000-00009B6F0000}"/>
    <cellStyle name="Normal 47 7 3 2 3 5" xfId="56682" xr:uid="{00000000-0005-0000-0000-00009C6F0000}"/>
    <cellStyle name="Normal 47 7 3 2 4" xfId="56683" xr:uid="{00000000-0005-0000-0000-00009D6F0000}"/>
    <cellStyle name="Normal 47 7 3 2 4 2" xfId="56684" xr:uid="{00000000-0005-0000-0000-00009E6F0000}"/>
    <cellStyle name="Normal 47 7 3 2 5" xfId="56685" xr:uid="{00000000-0005-0000-0000-00009F6F0000}"/>
    <cellStyle name="Normal 47 7 3 2 5 2" xfId="56686" xr:uid="{00000000-0005-0000-0000-0000A06F0000}"/>
    <cellStyle name="Normal 47 7 3 2 6" xfId="56687" xr:uid="{00000000-0005-0000-0000-0000A16F0000}"/>
    <cellStyle name="Normal 47 7 3 2 7" xfId="56688" xr:uid="{00000000-0005-0000-0000-0000A26F0000}"/>
    <cellStyle name="Normal 47 7 3 2 8" xfId="56689" xr:uid="{00000000-0005-0000-0000-0000A36F0000}"/>
    <cellStyle name="Normal 47 7 3 2 9" xfId="56690" xr:uid="{00000000-0005-0000-0000-0000A46F0000}"/>
    <cellStyle name="Normal 47 7 3 3" xfId="56691" xr:uid="{00000000-0005-0000-0000-0000A56F0000}"/>
    <cellStyle name="Normal 47 7 3 3 2" xfId="56692" xr:uid="{00000000-0005-0000-0000-0000A66F0000}"/>
    <cellStyle name="Normal 47 7 3 3 2 2" xfId="56693" xr:uid="{00000000-0005-0000-0000-0000A76F0000}"/>
    <cellStyle name="Normal 47 7 3 3 2 2 2" xfId="56694" xr:uid="{00000000-0005-0000-0000-0000A86F0000}"/>
    <cellStyle name="Normal 47 7 3 3 2 3" xfId="56695" xr:uid="{00000000-0005-0000-0000-0000A96F0000}"/>
    <cellStyle name="Normal 47 7 3 3 2 4" xfId="56696" xr:uid="{00000000-0005-0000-0000-0000AA6F0000}"/>
    <cellStyle name="Normal 47 7 3 3 2 5" xfId="56697" xr:uid="{00000000-0005-0000-0000-0000AB6F0000}"/>
    <cellStyle name="Normal 47 7 3 3 3" xfId="56698" xr:uid="{00000000-0005-0000-0000-0000AC6F0000}"/>
    <cellStyle name="Normal 47 7 3 3 3 2" xfId="56699" xr:uid="{00000000-0005-0000-0000-0000AD6F0000}"/>
    <cellStyle name="Normal 47 7 3 3 4" xfId="56700" xr:uid="{00000000-0005-0000-0000-0000AE6F0000}"/>
    <cellStyle name="Normal 47 7 3 3 4 2" xfId="56701" xr:uid="{00000000-0005-0000-0000-0000AF6F0000}"/>
    <cellStyle name="Normal 47 7 3 3 5" xfId="56702" xr:uid="{00000000-0005-0000-0000-0000B06F0000}"/>
    <cellStyle name="Normal 47 7 3 3 6" xfId="56703" xr:uid="{00000000-0005-0000-0000-0000B16F0000}"/>
    <cellStyle name="Normal 47 7 3 3 7" xfId="56704" xr:uid="{00000000-0005-0000-0000-0000B26F0000}"/>
    <cellStyle name="Normal 47 7 3 3 8" xfId="56705" xr:uid="{00000000-0005-0000-0000-0000B36F0000}"/>
    <cellStyle name="Normal 47 7 3 4" xfId="56706" xr:uid="{00000000-0005-0000-0000-0000B46F0000}"/>
    <cellStyle name="Normal 47 7 3 4 2" xfId="56707" xr:uid="{00000000-0005-0000-0000-0000B56F0000}"/>
    <cellStyle name="Normal 47 7 3 4 2 2" xfId="56708" xr:uid="{00000000-0005-0000-0000-0000B66F0000}"/>
    <cellStyle name="Normal 47 7 3 4 3" xfId="56709" xr:uid="{00000000-0005-0000-0000-0000B76F0000}"/>
    <cellStyle name="Normal 47 7 3 4 3 2" xfId="56710" xr:uid="{00000000-0005-0000-0000-0000B86F0000}"/>
    <cellStyle name="Normal 47 7 3 4 4" xfId="56711" xr:uid="{00000000-0005-0000-0000-0000B96F0000}"/>
    <cellStyle name="Normal 47 7 3 4 5" xfId="56712" xr:uid="{00000000-0005-0000-0000-0000BA6F0000}"/>
    <cellStyle name="Normal 47 7 3 4 6" xfId="56713" xr:uid="{00000000-0005-0000-0000-0000BB6F0000}"/>
    <cellStyle name="Normal 47 7 3 4 7" xfId="56714" xr:uid="{00000000-0005-0000-0000-0000BC6F0000}"/>
    <cellStyle name="Normal 47 7 3 5" xfId="56715" xr:uid="{00000000-0005-0000-0000-0000BD6F0000}"/>
    <cellStyle name="Normal 47 7 3 5 2" xfId="56716" xr:uid="{00000000-0005-0000-0000-0000BE6F0000}"/>
    <cellStyle name="Normal 47 7 3 5 2 2" xfId="56717" xr:uid="{00000000-0005-0000-0000-0000BF6F0000}"/>
    <cellStyle name="Normal 47 7 3 5 3" xfId="56718" xr:uid="{00000000-0005-0000-0000-0000C06F0000}"/>
    <cellStyle name="Normal 47 7 3 5 4" xfId="56719" xr:uid="{00000000-0005-0000-0000-0000C16F0000}"/>
    <cellStyle name="Normal 47 7 3 5 5" xfId="56720" xr:uid="{00000000-0005-0000-0000-0000C26F0000}"/>
    <cellStyle name="Normal 47 7 3 6" xfId="56721" xr:uid="{00000000-0005-0000-0000-0000C36F0000}"/>
    <cellStyle name="Normal 47 7 3 6 2" xfId="56722" xr:uid="{00000000-0005-0000-0000-0000C46F0000}"/>
    <cellStyle name="Normal 47 7 3 7" xfId="56723" xr:uid="{00000000-0005-0000-0000-0000C56F0000}"/>
    <cellStyle name="Normal 47 7 3 7 2" xfId="56724" xr:uid="{00000000-0005-0000-0000-0000C66F0000}"/>
    <cellStyle name="Normal 47 7 3 8" xfId="56725" xr:uid="{00000000-0005-0000-0000-0000C76F0000}"/>
    <cellStyle name="Normal 47 7 3 9" xfId="56726" xr:uid="{00000000-0005-0000-0000-0000C86F0000}"/>
    <cellStyle name="Normal 47 7 4" xfId="56727" xr:uid="{00000000-0005-0000-0000-0000C96F0000}"/>
    <cellStyle name="Normal 47 7 4 2" xfId="56728" xr:uid="{00000000-0005-0000-0000-0000CA6F0000}"/>
    <cellStyle name="Normal 47 7 4 2 2" xfId="56729" xr:uid="{00000000-0005-0000-0000-0000CB6F0000}"/>
    <cellStyle name="Normal 47 7 4 2 2 2" xfId="56730" xr:uid="{00000000-0005-0000-0000-0000CC6F0000}"/>
    <cellStyle name="Normal 47 7 4 2 3" xfId="56731" xr:uid="{00000000-0005-0000-0000-0000CD6F0000}"/>
    <cellStyle name="Normal 47 7 4 2 3 2" xfId="56732" xr:uid="{00000000-0005-0000-0000-0000CE6F0000}"/>
    <cellStyle name="Normal 47 7 4 2 4" xfId="56733" xr:uid="{00000000-0005-0000-0000-0000CF6F0000}"/>
    <cellStyle name="Normal 47 7 4 2 5" xfId="56734" xr:uid="{00000000-0005-0000-0000-0000D06F0000}"/>
    <cellStyle name="Normal 47 7 4 2 6" xfId="56735" xr:uid="{00000000-0005-0000-0000-0000D16F0000}"/>
    <cellStyle name="Normal 47 7 4 2 7" xfId="56736" xr:uid="{00000000-0005-0000-0000-0000D26F0000}"/>
    <cellStyle name="Normal 47 7 4 3" xfId="56737" xr:uid="{00000000-0005-0000-0000-0000D36F0000}"/>
    <cellStyle name="Normal 47 7 4 3 2" xfId="56738" xr:uid="{00000000-0005-0000-0000-0000D46F0000}"/>
    <cellStyle name="Normal 47 7 4 3 2 2" xfId="56739" xr:uid="{00000000-0005-0000-0000-0000D56F0000}"/>
    <cellStyle name="Normal 47 7 4 3 3" xfId="56740" xr:uid="{00000000-0005-0000-0000-0000D66F0000}"/>
    <cellStyle name="Normal 47 7 4 3 4" xfId="56741" xr:uid="{00000000-0005-0000-0000-0000D76F0000}"/>
    <cellStyle name="Normal 47 7 4 3 5" xfId="56742" xr:uid="{00000000-0005-0000-0000-0000D86F0000}"/>
    <cellStyle name="Normal 47 7 4 4" xfId="56743" xr:uid="{00000000-0005-0000-0000-0000D96F0000}"/>
    <cellStyle name="Normal 47 7 4 4 2" xfId="56744" xr:uid="{00000000-0005-0000-0000-0000DA6F0000}"/>
    <cellStyle name="Normal 47 7 4 5" xfId="56745" xr:uid="{00000000-0005-0000-0000-0000DB6F0000}"/>
    <cellStyle name="Normal 47 7 4 5 2" xfId="56746" xr:uid="{00000000-0005-0000-0000-0000DC6F0000}"/>
    <cellStyle name="Normal 47 7 4 6" xfId="56747" xr:uid="{00000000-0005-0000-0000-0000DD6F0000}"/>
    <cellStyle name="Normal 47 7 4 7" xfId="56748" xr:uid="{00000000-0005-0000-0000-0000DE6F0000}"/>
    <cellStyle name="Normal 47 7 4 8" xfId="56749" xr:uid="{00000000-0005-0000-0000-0000DF6F0000}"/>
    <cellStyle name="Normal 47 7 4 9" xfId="56750" xr:uid="{00000000-0005-0000-0000-0000E06F0000}"/>
    <cellStyle name="Normal 47 7 5" xfId="56751" xr:uid="{00000000-0005-0000-0000-0000E16F0000}"/>
    <cellStyle name="Normal 47 7 5 2" xfId="56752" xr:uid="{00000000-0005-0000-0000-0000E26F0000}"/>
    <cellStyle name="Normal 47 7 5 2 2" xfId="56753" xr:uid="{00000000-0005-0000-0000-0000E36F0000}"/>
    <cellStyle name="Normal 47 7 5 2 2 2" xfId="56754" xr:uid="{00000000-0005-0000-0000-0000E46F0000}"/>
    <cellStyle name="Normal 47 7 5 2 3" xfId="56755" xr:uid="{00000000-0005-0000-0000-0000E56F0000}"/>
    <cellStyle name="Normal 47 7 5 2 3 2" xfId="56756" xr:uid="{00000000-0005-0000-0000-0000E66F0000}"/>
    <cellStyle name="Normal 47 7 5 2 4" xfId="56757" xr:uid="{00000000-0005-0000-0000-0000E76F0000}"/>
    <cellStyle name="Normal 47 7 5 2 5" xfId="56758" xr:uid="{00000000-0005-0000-0000-0000E86F0000}"/>
    <cellStyle name="Normal 47 7 5 2 6" xfId="56759" xr:uid="{00000000-0005-0000-0000-0000E96F0000}"/>
    <cellStyle name="Normal 47 7 5 2 7" xfId="56760" xr:uid="{00000000-0005-0000-0000-0000EA6F0000}"/>
    <cellStyle name="Normal 47 7 5 3" xfId="56761" xr:uid="{00000000-0005-0000-0000-0000EB6F0000}"/>
    <cellStyle name="Normal 47 7 5 3 2" xfId="56762" xr:uid="{00000000-0005-0000-0000-0000EC6F0000}"/>
    <cellStyle name="Normal 47 7 5 3 2 2" xfId="56763" xr:uid="{00000000-0005-0000-0000-0000ED6F0000}"/>
    <cellStyle name="Normal 47 7 5 3 3" xfId="56764" xr:uid="{00000000-0005-0000-0000-0000EE6F0000}"/>
    <cellStyle name="Normal 47 7 5 3 4" xfId="56765" xr:uid="{00000000-0005-0000-0000-0000EF6F0000}"/>
    <cellStyle name="Normal 47 7 5 3 5" xfId="56766" xr:uid="{00000000-0005-0000-0000-0000F06F0000}"/>
    <cellStyle name="Normal 47 7 5 4" xfId="56767" xr:uid="{00000000-0005-0000-0000-0000F16F0000}"/>
    <cellStyle name="Normal 47 7 5 4 2" xfId="56768" xr:uid="{00000000-0005-0000-0000-0000F26F0000}"/>
    <cellStyle name="Normal 47 7 5 5" xfId="56769" xr:uid="{00000000-0005-0000-0000-0000F36F0000}"/>
    <cellStyle name="Normal 47 7 5 5 2" xfId="56770" xr:uid="{00000000-0005-0000-0000-0000F46F0000}"/>
    <cellStyle name="Normal 47 7 5 6" xfId="56771" xr:uid="{00000000-0005-0000-0000-0000F56F0000}"/>
    <cellStyle name="Normal 47 7 5 7" xfId="56772" xr:uid="{00000000-0005-0000-0000-0000F66F0000}"/>
    <cellStyle name="Normal 47 7 5 8" xfId="56773" xr:uid="{00000000-0005-0000-0000-0000F76F0000}"/>
    <cellStyle name="Normal 47 7 5 9" xfId="56774" xr:uid="{00000000-0005-0000-0000-0000F86F0000}"/>
    <cellStyle name="Normal 47 7 6" xfId="56775" xr:uid="{00000000-0005-0000-0000-0000F96F0000}"/>
    <cellStyle name="Normal 47 7 6 2" xfId="56776" xr:uid="{00000000-0005-0000-0000-0000FA6F0000}"/>
    <cellStyle name="Normal 47 7 6 2 2" xfId="56777" xr:uid="{00000000-0005-0000-0000-0000FB6F0000}"/>
    <cellStyle name="Normal 47 7 6 2 2 2" xfId="56778" xr:uid="{00000000-0005-0000-0000-0000FC6F0000}"/>
    <cellStyle name="Normal 47 7 6 2 3" xfId="56779" xr:uid="{00000000-0005-0000-0000-0000FD6F0000}"/>
    <cellStyle name="Normal 47 7 6 2 3 2" xfId="56780" xr:uid="{00000000-0005-0000-0000-0000FE6F0000}"/>
    <cellStyle name="Normal 47 7 6 2 4" xfId="56781" xr:uid="{00000000-0005-0000-0000-0000FF6F0000}"/>
    <cellStyle name="Normal 47 7 6 2 5" xfId="56782" xr:uid="{00000000-0005-0000-0000-000000700000}"/>
    <cellStyle name="Normal 47 7 6 2 6" xfId="56783" xr:uid="{00000000-0005-0000-0000-000001700000}"/>
    <cellStyle name="Normal 47 7 6 2 7" xfId="56784" xr:uid="{00000000-0005-0000-0000-000002700000}"/>
    <cellStyle name="Normal 47 7 6 3" xfId="56785" xr:uid="{00000000-0005-0000-0000-000003700000}"/>
    <cellStyle name="Normal 47 7 6 3 2" xfId="56786" xr:uid="{00000000-0005-0000-0000-000004700000}"/>
    <cellStyle name="Normal 47 7 6 3 2 2" xfId="56787" xr:uid="{00000000-0005-0000-0000-000005700000}"/>
    <cellStyle name="Normal 47 7 6 3 3" xfId="56788" xr:uid="{00000000-0005-0000-0000-000006700000}"/>
    <cellStyle name="Normal 47 7 6 3 4" xfId="56789" xr:uid="{00000000-0005-0000-0000-000007700000}"/>
    <cellStyle name="Normal 47 7 6 3 5" xfId="56790" xr:uid="{00000000-0005-0000-0000-000008700000}"/>
    <cellStyle name="Normal 47 7 6 4" xfId="56791" xr:uid="{00000000-0005-0000-0000-000009700000}"/>
    <cellStyle name="Normal 47 7 6 4 2" xfId="56792" xr:uid="{00000000-0005-0000-0000-00000A700000}"/>
    <cellStyle name="Normal 47 7 6 5" xfId="56793" xr:uid="{00000000-0005-0000-0000-00000B700000}"/>
    <cellStyle name="Normal 47 7 6 5 2" xfId="56794" xr:uid="{00000000-0005-0000-0000-00000C700000}"/>
    <cellStyle name="Normal 47 7 6 6" xfId="56795" xr:uid="{00000000-0005-0000-0000-00000D700000}"/>
    <cellStyle name="Normal 47 7 6 7" xfId="56796" xr:uid="{00000000-0005-0000-0000-00000E700000}"/>
    <cellStyle name="Normal 47 7 6 8" xfId="56797" xr:uid="{00000000-0005-0000-0000-00000F700000}"/>
    <cellStyle name="Normal 47 7 6 9" xfId="56798" xr:uid="{00000000-0005-0000-0000-000010700000}"/>
    <cellStyle name="Normal 47 7 7" xfId="56799" xr:uid="{00000000-0005-0000-0000-000011700000}"/>
    <cellStyle name="Normal 47 7 7 2" xfId="56800" xr:uid="{00000000-0005-0000-0000-000012700000}"/>
    <cellStyle name="Normal 47 7 7 2 2" xfId="56801" xr:uid="{00000000-0005-0000-0000-000013700000}"/>
    <cellStyle name="Normal 47 7 7 2 2 2" xfId="56802" xr:uid="{00000000-0005-0000-0000-000014700000}"/>
    <cellStyle name="Normal 47 7 7 2 3" xfId="56803" xr:uid="{00000000-0005-0000-0000-000015700000}"/>
    <cellStyle name="Normal 47 7 7 2 4" xfId="56804" xr:uid="{00000000-0005-0000-0000-000016700000}"/>
    <cellStyle name="Normal 47 7 7 2 5" xfId="56805" xr:uid="{00000000-0005-0000-0000-000017700000}"/>
    <cellStyle name="Normal 47 7 7 3" xfId="56806" xr:uid="{00000000-0005-0000-0000-000018700000}"/>
    <cellStyle name="Normal 47 7 7 3 2" xfId="56807" xr:uid="{00000000-0005-0000-0000-000019700000}"/>
    <cellStyle name="Normal 47 7 7 4" xfId="56808" xr:uid="{00000000-0005-0000-0000-00001A700000}"/>
    <cellStyle name="Normal 47 7 7 4 2" xfId="56809" xr:uid="{00000000-0005-0000-0000-00001B700000}"/>
    <cellStyle name="Normal 47 7 7 5" xfId="56810" xr:uid="{00000000-0005-0000-0000-00001C700000}"/>
    <cellStyle name="Normal 47 7 7 6" xfId="56811" xr:uid="{00000000-0005-0000-0000-00001D700000}"/>
    <cellStyle name="Normal 47 7 7 7" xfId="56812" xr:uid="{00000000-0005-0000-0000-00001E700000}"/>
    <cellStyle name="Normal 47 7 7 8" xfId="56813" xr:uid="{00000000-0005-0000-0000-00001F700000}"/>
    <cellStyle name="Normal 47 7 8" xfId="56814" xr:uid="{00000000-0005-0000-0000-000020700000}"/>
    <cellStyle name="Normal 47 7 8 2" xfId="56815" xr:uid="{00000000-0005-0000-0000-000021700000}"/>
    <cellStyle name="Normal 47 7 8 2 2" xfId="56816" xr:uid="{00000000-0005-0000-0000-000022700000}"/>
    <cellStyle name="Normal 47 7 8 3" xfId="56817" xr:uid="{00000000-0005-0000-0000-000023700000}"/>
    <cellStyle name="Normal 47 7 8 3 2" xfId="56818" xr:uid="{00000000-0005-0000-0000-000024700000}"/>
    <cellStyle name="Normal 47 7 8 4" xfId="56819" xr:uid="{00000000-0005-0000-0000-000025700000}"/>
    <cellStyle name="Normal 47 7 8 5" xfId="56820" xr:uid="{00000000-0005-0000-0000-000026700000}"/>
    <cellStyle name="Normal 47 7 8 6" xfId="56821" xr:uid="{00000000-0005-0000-0000-000027700000}"/>
    <cellStyle name="Normal 47 7 8 7" xfId="56822" xr:uid="{00000000-0005-0000-0000-000028700000}"/>
    <cellStyle name="Normal 47 7 9" xfId="56823" xr:uid="{00000000-0005-0000-0000-000029700000}"/>
    <cellStyle name="Normal 47 7 9 2" xfId="56824" xr:uid="{00000000-0005-0000-0000-00002A700000}"/>
    <cellStyle name="Normal 47 7 9 2 2" xfId="56825" xr:uid="{00000000-0005-0000-0000-00002B700000}"/>
    <cellStyle name="Normal 47 7 9 3" xfId="56826" xr:uid="{00000000-0005-0000-0000-00002C700000}"/>
    <cellStyle name="Normal 47 7 9 4" xfId="56827" xr:uid="{00000000-0005-0000-0000-00002D700000}"/>
    <cellStyle name="Normal 47 7 9 5" xfId="56828" xr:uid="{00000000-0005-0000-0000-00002E700000}"/>
    <cellStyle name="Normal 47 8" xfId="16209" xr:uid="{00000000-0005-0000-0000-00002F700000}"/>
    <cellStyle name="Normal 47 8 2" xfId="56829" xr:uid="{00000000-0005-0000-0000-000030700000}"/>
    <cellStyle name="Normal 47 8 2 2" xfId="56830" xr:uid="{00000000-0005-0000-0000-000031700000}"/>
    <cellStyle name="Normal 47 8 2 2 2" xfId="56831" xr:uid="{00000000-0005-0000-0000-000032700000}"/>
    <cellStyle name="Normal 47 8 2 3" xfId="56832" xr:uid="{00000000-0005-0000-0000-000033700000}"/>
    <cellStyle name="Normal 47 8 2 4" xfId="56833" xr:uid="{00000000-0005-0000-0000-000034700000}"/>
    <cellStyle name="Normal 47 8 2 5" xfId="56834" xr:uid="{00000000-0005-0000-0000-000035700000}"/>
    <cellStyle name="Normal 47 8 3" xfId="56835" xr:uid="{00000000-0005-0000-0000-000036700000}"/>
    <cellStyle name="Normal 47 8 3 2" xfId="56836" xr:uid="{00000000-0005-0000-0000-000037700000}"/>
    <cellStyle name="Normal 47 8 4" xfId="56837" xr:uid="{00000000-0005-0000-0000-000038700000}"/>
    <cellStyle name="Normal 47 8 4 2" xfId="56838" xr:uid="{00000000-0005-0000-0000-000039700000}"/>
    <cellStyle name="Normal 47 8 5" xfId="56839" xr:uid="{00000000-0005-0000-0000-00003A700000}"/>
    <cellStyle name="Normal 47 8 6" xfId="56840" xr:uid="{00000000-0005-0000-0000-00003B700000}"/>
    <cellStyle name="Normal 47 8 7" xfId="56841" xr:uid="{00000000-0005-0000-0000-00003C700000}"/>
    <cellStyle name="Normal 47 8 8" xfId="56842" xr:uid="{00000000-0005-0000-0000-00003D700000}"/>
    <cellStyle name="Normal 47 9" xfId="16210" xr:uid="{00000000-0005-0000-0000-00003E700000}"/>
    <cellStyle name="Normal 47 9 2" xfId="56843" xr:uid="{00000000-0005-0000-0000-00003F700000}"/>
    <cellStyle name="Normal 47 9 2 2" xfId="56844" xr:uid="{00000000-0005-0000-0000-000040700000}"/>
    <cellStyle name="Normal 47 9 2 2 2" xfId="56845" xr:uid="{00000000-0005-0000-0000-000041700000}"/>
    <cellStyle name="Normal 47 9 2 3" xfId="56846" xr:uid="{00000000-0005-0000-0000-000042700000}"/>
    <cellStyle name="Normal 47 9 2 4" xfId="56847" xr:uid="{00000000-0005-0000-0000-000043700000}"/>
    <cellStyle name="Normal 47 9 2 5" xfId="56848" xr:uid="{00000000-0005-0000-0000-000044700000}"/>
    <cellStyle name="Normal 47 9 3" xfId="56849" xr:uid="{00000000-0005-0000-0000-000045700000}"/>
    <cellStyle name="Normal 47 9 3 2" xfId="56850" xr:uid="{00000000-0005-0000-0000-000046700000}"/>
    <cellStyle name="Normal 47 9 4" xfId="56851" xr:uid="{00000000-0005-0000-0000-000047700000}"/>
    <cellStyle name="Normal 47 9 4 2" xfId="56852" xr:uid="{00000000-0005-0000-0000-000048700000}"/>
    <cellStyle name="Normal 47 9 5" xfId="56853" xr:uid="{00000000-0005-0000-0000-000049700000}"/>
    <cellStyle name="Normal 47 9 6" xfId="56854" xr:uid="{00000000-0005-0000-0000-00004A700000}"/>
    <cellStyle name="Normal 47 9 7" xfId="56855" xr:uid="{00000000-0005-0000-0000-00004B700000}"/>
    <cellStyle name="Normal 47 9 8" xfId="56856" xr:uid="{00000000-0005-0000-0000-00004C700000}"/>
    <cellStyle name="Normal 48" xfId="16211" xr:uid="{00000000-0005-0000-0000-00004D700000}"/>
    <cellStyle name="Normal 48 2" xfId="16212" xr:uid="{00000000-0005-0000-0000-00004E700000}"/>
    <cellStyle name="Normal 48 2 2" xfId="16213" xr:uid="{00000000-0005-0000-0000-00004F700000}"/>
    <cellStyle name="Normal 48 2 2 2" xfId="16214" xr:uid="{00000000-0005-0000-0000-000050700000}"/>
    <cellStyle name="Normal 48 2 2 2 2" xfId="16215" xr:uid="{00000000-0005-0000-0000-000051700000}"/>
    <cellStyle name="Normal 48 2 2 2 3" xfId="16216" xr:uid="{00000000-0005-0000-0000-000052700000}"/>
    <cellStyle name="Normal 48 2 2 3" xfId="16217" xr:uid="{00000000-0005-0000-0000-000053700000}"/>
    <cellStyle name="Normal 48 2 2 4" xfId="16218" xr:uid="{00000000-0005-0000-0000-000054700000}"/>
    <cellStyle name="Normal 48 2 3" xfId="16219" xr:uid="{00000000-0005-0000-0000-000055700000}"/>
    <cellStyle name="Normal 48 2 3 2" xfId="16220" xr:uid="{00000000-0005-0000-0000-000056700000}"/>
    <cellStyle name="Normal 48 2 3 3" xfId="16221" xr:uid="{00000000-0005-0000-0000-000057700000}"/>
    <cellStyle name="Normal 48 2 4" xfId="16222" xr:uid="{00000000-0005-0000-0000-000058700000}"/>
    <cellStyle name="Normal 48 2 5" xfId="16223" xr:uid="{00000000-0005-0000-0000-000059700000}"/>
    <cellStyle name="Normal 48 3" xfId="16224" xr:uid="{00000000-0005-0000-0000-00005A700000}"/>
    <cellStyle name="Normal 48 3 2" xfId="16225" xr:uid="{00000000-0005-0000-0000-00005B700000}"/>
    <cellStyle name="Normal 48 3 2 2" xfId="16226" xr:uid="{00000000-0005-0000-0000-00005C700000}"/>
    <cellStyle name="Normal 48 3 2 3" xfId="16227" xr:uid="{00000000-0005-0000-0000-00005D700000}"/>
    <cellStyle name="Normal 48 3 3" xfId="16228" xr:uid="{00000000-0005-0000-0000-00005E700000}"/>
    <cellStyle name="Normal 48 3 4" xfId="16229" xr:uid="{00000000-0005-0000-0000-00005F700000}"/>
    <cellStyle name="Normal 48 4" xfId="16230" xr:uid="{00000000-0005-0000-0000-000060700000}"/>
    <cellStyle name="Normal 48 4 2" xfId="16231" xr:uid="{00000000-0005-0000-0000-000061700000}"/>
    <cellStyle name="Normal 48 4 2 2" xfId="16232" xr:uid="{00000000-0005-0000-0000-000062700000}"/>
    <cellStyle name="Normal 48 4 2 3" xfId="16233" xr:uid="{00000000-0005-0000-0000-000063700000}"/>
    <cellStyle name="Normal 48 4 3" xfId="16234" xr:uid="{00000000-0005-0000-0000-000064700000}"/>
    <cellStyle name="Normal 48 4 4" xfId="16235" xr:uid="{00000000-0005-0000-0000-000065700000}"/>
    <cellStyle name="Normal 48 5" xfId="16236" xr:uid="{00000000-0005-0000-0000-000066700000}"/>
    <cellStyle name="Normal 48 5 2" xfId="16237" xr:uid="{00000000-0005-0000-0000-000067700000}"/>
    <cellStyle name="Normal 48 5 3" xfId="16238" xr:uid="{00000000-0005-0000-0000-000068700000}"/>
    <cellStyle name="Normal 48 6" xfId="16239" xr:uid="{00000000-0005-0000-0000-000069700000}"/>
    <cellStyle name="Normal 48 6 2" xfId="16240" xr:uid="{00000000-0005-0000-0000-00006A700000}"/>
    <cellStyle name="Normal 48 6 3" xfId="16241" xr:uid="{00000000-0005-0000-0000-00006B700000}"/>
    <cellStyle name="Normal 48 7" xfId="16242" xr:uid="{00000000-0005-0000-0000-00006C700000}"/>
    <cellStyle name="Normal 48 7 10" xfId="56857" xr:uid="{00000000-0005-0000-0000-00006D700000}"/>
    <cellStyle name="Normal 48 7 10 2" xfId="56858" xr:uid="{00000000-0005-0000-0000-00006E700000}"/>
    <cellStyle name="Normal 48 7 11" xfId="56859" xr:uid="{00000000-0005-0000-0000-00006F700000}"/>
    <cellStyle name="Normal 48 7 11 2" xfId="56860" xr:uid="{00000000-0005-0000-0000-000070700000}"/>
    <cellStyle name="Normal 48 7 12" xfId="56861" xr:uid="{00000000-0005-0000-0000-000071700000}"/>
    <cellStyle name="Normal 48 7 13" xfId="56862" xr:uid="{00000000-0005-0000-0000-000072700000}"/>
    <cellStyle name="Normal 48 7 14" xfId="56863" xr:uid="{00000000-0005-0000-0000-000073700000}"/>
    <cellStyle name="Normal 48 7 15" xfId="56864" xr:uid="{00000000-0005-0000-0000-000074700000}"/>
    <cellStyle name="Normal 48 7 2" xfId="56865" xr:uid="{00000000-0005-0000-0000-000075700000}"/>
    <cellStyle name="Normal 48 7 3" xfId="56866" xr:uid="{00000000-0005-0000-0000-000076700000}"/>
    <cellStyle name="Normal 48 7 3 10" xfId="56867" xr:uid="{00000000-0005-0000-0000-000077700000}"/>
    <cellStyle name="Normal 48 7 3 11" xfId="56868" xr:uid="{00000000-0005-0000-0000-000078700000}"/>
    <cellStyle name="Normal 48 7 3 2" xfId="56869" xr:uid="{00000000-0005-0000-0000-000079700000}"/>
    <cellStyle name="Normal 48 7 3 2 2" xfId="56870" xr:uid="{00000000-0005-0000-0000-00007A700000}"/>
    <cellStyle name="Normal 48 7 3 2 2 2" xfId="56871" xr:uid="{00000000-0005-0000-0000-00007B700000}"/>
    <cellStyle name="Normal 48 7 3 2 2 2 2" xfId="56872" xr:uid="{00000000-0005-0000-0000-00007C700000}"/>
    <cellStyle name="Normal 48 7 3 2 2 3" xfId="56873" xr:uid="{00000000-0005-0000-0000-00007D700000}"/>
    <cellStyle name="Normal 48 7 3 2 2 3 2" xfId="56874" xr:uid="{00000000-0005-0000-0000-00007E700000}"/>
    <cellStyle name="Normal 48 7 3 2 2 4" xfId="56875" xr:uid="{00000000-0005-0000-0000-00007F700000}"/>
    <cellStyle name="Normal 48 7 3 2 2 5" xfId="56876" xr:uid="{00000000-0005-0000-0000-000080700000}"/>
    <cellStyle name="Normal 48 7 3 2 2 6" xfId="56877" xr:uid="{00000000-0005-0000-0000-000081700000}"/>
    <cellStyle name="Normal 48 7 3 2 2 7" xfId="56878" xr:uid="{00000000-0005-0000-0000-000082700000}"/>
    <cellStyle name="Normal 48 7 3 2 3" xfId="56879" xr:uid="{00000000-0005-0000-0000-000083700000}"/>
    <cellStyle name="Normal 48 7 3 2 3 2" xfId="56880" xr:uid="{00000000-0005-0000-0000-000084700000}"/>
    <cellStyle name="Normal 48 7 3 2 3 2 2" xfId="56881" xr:uid="{00000000-0005-0000-0000-000085700000}"/>
    <cellStyle name="Normal 48 7 3 2 3 3" xfId="56882" xr:uid="{00000000-0005-0000-0000-000086700000}"/>
    <cellStyle name="Normal 48 7 3 2 3 4" xfId="56883" xr:uid="{00000000-0005-0000-0000-000087700000}"/>
    <cellStyle name="Normal 48 7 3 2 3 5" xfId="56884" xr:uid="{00000000-0005-0000-0000-000088700000}"/>
    <cellStyle name="Normal 48 7 3 2 4" xfId="56885" xr:uid="{00000000-0005-0000-0000-000089700000}"/>
    <cellStyle name="Normal 48 7 3 2 4 2" xfId="56886" xr:uid="{00000000-0005-0000-0000-00008A700000}"/>
    <cellStyle name="Normal 48 7 3 2 5" xfId="56887" xr:uid="{00000000-0005-0000-0000-00008B700000}"/>
    <cellStyle name="Normal 48 7 3 2 5 2" xfId="56888" xr:uid="{00000000-0005-0000-0000-00008C700000}"/>
    <cellStyle name="Normal 48 7 3 2 6" xfId="56889" xr:uid="{00000000-0005-0000-0000-00008D700000}"/>
    <cellStyle name="Normal 48 7 3 2 7" xfId="56890" xr:uid="{00000000-0005-0000-0000-00008E700000}"/>
    <cellStyle name="Normal 48 7 3 2 8" xfId="56891" xr:uid="{00000000-0005-0000-0000-00008F700000}"/>
    <cellStyle name="Normal 48 7 3 2 9" xfId="56892" xr:uid="{00000000-0005-0000-0000-000090700000}"/>
    <cellStyle name="Normal 48 7 3 3" xfId="56893" xr:uid="{00000000-0005-0000-0000-000091700000}"/>
    <cellStyle name="Normal 48 7 3 3 2" xfId="56894" xr:uid="{00000000-0005-0000-0000-000092700000}"/>
    <cellStyle name="Normal 48 7 3 3 2 2" xfId="56895" xr:uid="{00000000-0005-0000-0000-000093700000}"/>
    <cellStyle name="Normal 48 7 3 3 2 2 2" xfId="56896" xr:uid="{00000000-0005-0000-0000-000094700000}"/>
    <cellStyle name="Normal 48 7 3 3 2 3" xfId="56897" xr:uid="{00000000-0005-0000-0000-000095700000}"/>
    <cellStyle name="Normal 48 7 3 3 2 4" xfId="56898" xr:uid="{00000000-0005-0000-0000-000096700000}"/>
    <cellStyle name="Normal 48 7 3 3 2 5" xfId="56899" xr:uid="{00000000-0005-0000-0000-000097700000}"/>
    <cellStyle name="Normal 48 7 3 3 3" xfId="56900" xr:uid="{00000000-0005-0000-0000-000098700000}"/>
    <cellStyle name="Normal 48 7 3 3 3 2" xfId="56901" xr:uid="{00000000-0005-0000-0000-000099700000}"/>
    <cellStyle name="Normal 48 7 3 3 4" xfId="56902" xr:uid="{00000000-0005-0000-0000-00009A700000}"/>
    <cellStyle name="Normal 48 7 3 3 4 2" xfId="56903" xr:uid="{00000000-0005-0000-0000-00009B700000}"/>
    <cellStyle name="Normal 48 7 3 3 5" xfId="56904" xr:uid="{00000000-0005-0000-0000-00009C700000}"/>
    <cellStyle name="Normal 48 7 3 3 6" xfId="56905" xr:uid="{00000000-0005-0000-0000-00009D700000}"/>
    <cellStyle name="Normal 48 7 3 3 7" xfId="56906" xr:uid="{00000000-0005-0000-0000-00009E700000}"/>
    <cellStyle name="Normal 48 7 3 3 8" xfId="56907" xr:uid="{00000000-0005-0000-0000-00009F700000}"/>
    <cellStyle name="Normal 48 7 3 4" xfId="56908" xr:uid="{00000000-0005-0000-0000-0000A0700000}"/>
    <cellStyle name="Normal 48 7 3 4 2" xfId="56909" xr:uid="{00000000-0005-0000-0000-0000A1700000}"/>
    <cellStyle name="Normal 48 7 3 4 2 2" xfId="56910" xr:uid="{00000000-0005-0000-0000-0000A2700000}"/>
    <cellStyle name="Normal 48 7 3 4 3" xfId="56911" xr:uid="{00000000-0005-0000-0000-0000A3700000}"/>
    <cellStyle name="Normal 48 7 3 4 3 2" xfId="56912" xr:uid="{00000000-0005-0000-0000-0000A4700000}"/>
    <cellStyle name="Normal 48 7 3 4 4" xfId="56913" xr:uid="{00000000-0005-0000-0000-0000A5700000}"/>
    <cellStyle name="Normal 48 7 3 4 5" xfId="56914" xr:uid="{00000000-0005-0000-0000-0000A6700000}"/>
    <cellStyle name="Normal 48 7 3 4 6" xfId="56915" xr:uid="{00000000-0005-0000-0000-0000A7700000}"/>
    <cellStyle name="Normal 48 7 3 4 7" xfId="56916" xr:uid="{00000000-0005-0000-0000-0000A8700000}"/>
    <cellStyle name="Normal 48 7 3 5" xfId="56917" xr:uid="{00000000-0005-0000-0000-0000A9700000}"/>
    <cellStyle name="Normal 48 7 3 5 2" xfId="56918" xr:uid="{00000000-0005-0000-0000-0000AA700000}"/>
    <cellStyle name="Normal 48 7 3 5 2 2" xfId="56919" xr:uid="{00000000-0005-0000-0000-0000AB700000}"/>
    <cellStyle name="Normal 48 7 3 5 3" xfId="56920" xr:uid="{00000000-0005-0000-0000-0000AC700000}"/>
    <cellStyle name="Normal 48 7 3 5 4" xfId="56921" xr:uid="{00000000-0005-0000-0000-0000AD700000}"/>
    <cellStyle name="Normal 48 7 3 5 5" xfId="56922" xr:uid="{00000000-0005-0000-0000-0000AE700000}"/>
    <cellStyle name="Normal 48 7 3 6" xfId="56923" xr:uid="{00000000-0005-0000-0000-0000AF700000}"/>
    <cellStyle name="Normal 48 7 3 6 2" xfId="56924" xr:uid="{00000000-0005-0000-0000-0000B0700000}"/>
    <cellStyle name="Normal 48 7 3 7" xfId="56925" xr:uid="{00000000-0005-0000-0000-0000B1700000}"/>
    <cellStyle name="Normal 48 7 3 7 2" xfId="56926" xr:uid="{00000000-0005-0000-0000-0000B2700000}"/>
    <cellStyle name="Normal 48 7 3 8" xfId="56927" xr:uid="{00000000-0005-0000-0000-0000B3700000}"/>
    <cellStyle name="Normal 48 7 3 9" xfId="56928" xr:uid="{00000000-0005-0000-0000-0000B4700000}"/>
    <cellStyle name="Normal 48 7 4" xfId="56929" xr:uid="{00000000-0005-0000-0000-0000B5700000}"/>
    <cellStyle name="Normal 48 7 4 2" xfId="56930" xr:uid="{00000000-0005-0000-0000-0000B6700000}"/>
    <cellStyle name="Normal 48 7 4 2 2" xfId="56931" xr:uid="{00000000-0005-0000-0000-0000B7700000}"/>
    <cellStyle name="Normal 48 7 4 2 2 2" xfId="56932" xr:uid="{00000000-0005-0000-0000-0000B8700000}"/>
    <cellStyle name="Normal 48 7 4 2 3" xfId="56933" xr:uid="{00000000-0005-0000-0000-0000B9700000}"/>
    <cellStyle name="Normal 48 7 4 2 3 2" xfId="56934" xr:uid="{00000000-0005-0000-0000-0000BA700000}"/>
    <cellStyle name="Normal 48 7 4 2 4" xfId="56935" xr:uid="{00000000-0005-0000-0000-0000BB700000}"/>
    <cellStyle name="Normal 48 7 4 2 5" xfId="56936" xr:uid="{00000000-0005-0000-0000-0000BC700000}"/>
    <cellStyle name="Normal 48 7 4 2 6" xfId="56937" xr:uid="{00000000-0005-0000-0000-0000BD700000}"/>
    <cellStyle name="Normal 48 7 4 2 7" xfId="56938" xr:uid="{00000000-0005-0000-0000-0000BE700000}"/>
    <cellStyle name="Normal 48 7 4 3" xfId="56939" xr:uid="{00000000-0005-0000-0000-0000BF700000}"/>
    <cellStyle name="Normal 48 7 4 3 2" xfId="56940" xr:uid="{00000000-0005-0000-0000-0000C0700000}"/>
    <cellStyle name="Normal 48 7 4 3 2 2" xfId="56941" xr:uid="{00000000-0005-0000-0000-0000C1700000}"/>
    <cellStyle name="Normal 48 7 4 3 3" xfId="56942" xr:uid="{00000000-0005-0000-0000-0000C2700000}"/>
    <cellStyle name="Normal 48 7 4 3 4" xfId="56943" xr:uid="{00000000-0005-0000-0000-0000C3700000}"/>
    <cellStyle name="Normal 48 7 4 3 5" xfId="56944" xr:uid="{00000000-0005-0000-0000-0000C4700000}"/>
    <cellStyle name="Normal 48 7 4 4" xfId="56945" xr:uid="{00000000-0005-0000-0000-0000C5700000}"/>
    <cellStyle name="Normal 48 7 4 4 2" xfId="56946" xr:uid="{00000000-0005-0000-0000-0000C6700000}"/>
    <cellStyle name="Normal 48 7 4 5" xfId="56947" xr:uid="{00000000-0005-0000-0000-0000C7700000}"/>
    <cellStyle name="Normal 48 7 4 5 2" xfId="56948" xr:uid="{00000000-0005-0000-0000-0000C8700000}"/>
    <cellStyle name="Normal 48 7 4 6" xfId="56949" xr:uid="{00000000-0005-0000-0000-0000C9700000}"/>
    <cellStyle name="Normal 48 7 4 7" xfId="56950" xr:uid="{00000000-0005-0000-0000-0000CA700000}"/>
    <cellStyle name="Normal 48 7 4 8" xfId="56951" xr:uid="{00000000-0005-0000-0000-0000CB700000}"/>
    <cellStyle name="Normal 48 7 4 9" xfId="56952" xr:uid="{00000000-0005-0000-0000-0000CC700000}"/>
    <cellStyle name="Normal 48 7 5" xfId="56953" xr:uid="{00000000-0005-0000-0000-0000CD700000}"/>
    <cellStyle name="Normal 48 7 5 2" xfId="56954" xr:uid="{00000000-0005-0000-0000-0000CE700000}"/>
    <cellStyle name="Normal 48 7 5 2 2" xfId="56955" xr:uid="{00000000-0005-0000-0000-0000CF700000}"/>
    <cellStyle name="Normal 48 7 5 2 2 2" xfId="56956" xr:uid="{00000000-0005-0000-0000-0000D0700000}"/>
    <cellStyle name="Normal 48 7 5 2 3" xfId="56957" xr:uid="{00000000-0005-0000-0000-0000D1700000}"/>
    <cellStyle name="Normal 48 7 5 2 3 2" xfId="56958" xr:uid="{00000000-0005-0000-0000-0000D2700000}"/>
    <cellStyle name="Normal 48 7 5 2 4" xfId="56959" xr:uid="{00000000-0005-0000-0000-0000D3700000}"/>
    <cellStyle name="Normal 48 7 5 2 5" xfId="56960" xr:uid="{00000000-0005-0000-0000-0000D4700000}"/>
    <cellStyle name="Normal 48 7 5 2 6" xfId="56961" xr:uid="{00000000-0005-0000-0000-0000D5700000}"/>
    <cellStyle name="Normal 48 7 5 2 7" xfId="56962" xr:uid="{00000000-0005-0000-0000-0000D6700000}"/>
    <cellStyle name="Normal 48 7 5 3" xfId="56963" xr:uid="{00000000-0005-0000-0000-0000D7700000}"/>
    <cellStyle name="Normal 48 7 5 3 2" xfId="56964" xr:uid="{00000000-0005-0000-0000-0000D8700000}"/>
    <cellStyle name="Normal 48 7 5 3 2 2" xfId="56965" xr:uid="{00000000-0005-0000-0000-0000D9700000}"/>
    <cellStyle name="Normal 48 7 5 3 3" xfId="56966" xr:uid="{00000000-0005-0000-0000-0000DA700000}"/>
    <cellStyle name="Normal 48 7 5 3 4" xfId="56967" xr:uid="{00000000-0005-0000-0000-0000DB700000}"/>
    <cellStyle name="Normal 48 7 5 3 5" xfId="56968" xr:uid="{00000000-0005-0000-0000-0000DC700000}"/>
    <cellStyle name="Normal 48 7 5 4" xfId="56969" xr:uid="{00000000-0005-0000-0000-0000DD700000}"/>
    <cellStyle name="Normal 48 7 5 4 2" xfId="56970" xr:uid="{00000000-0005-0000-0000-0000DE700000}"/>
    <cellStyle name="Normal 48 7 5 5" xfId="56971" xr:uid="{00000000-0005-0000-0000-0000DF700000}"/>
    <cellStyle name="Normal 48 7 5 5 2" xfId="56972" xr:uid="{00000000-0005-0000-0000-0000E0700000}"/>
    <cellStyle name="Normal 48 7 5 6" xfId="56973" xr:uid="{00000000-0005-0000-0000-0000E1700000}"/>
    <cellStyle name="Normal 48 7 5 7" xfId="56974" xr:uid="{00000000-0005-0000-0000-0000E2700000}"/>
    <cellStyle name="Normal 48 7 5 8" xfId="56975" xr:uid="{00000000-0005-0000-0000-0000E3700000}"/>
    <cellStyle name="Normal 48 7 5 9" xfId="56976" xr:uid="{00000000-0005-0000-0000-0000E4700000}"/>
    <cellStyle name="Normal 48 7 6" xfId="56977" xr:uid="{00000000-0005-0000-0000-0000E5700000}"/>
    <cellStyle name="Normal 48 7 6 2" xfId="56978" xr:uid="{00000000-0005-0000-0000-0000E6700000}"/>
    <cellStyle name="Normal 48 7 6 2 2" xfId="56979" xr:uid="{00000000-0005-0000-0000-0000E7700000}"/>
    <cellStyle name="Normal 48 7 6 2 2 2" xfId="56980" xr:uid="{00000000-0005-0000-0000-0000E8700000}"/>
    <cellStyle name="Normal 48 7 6 2 3" xfId="56981" xr:uid="{00000000-0005-0000-0000-0000E9700000}"/>
    <cellStyle name="Normal 48 7 6 2 3 2" xfId="56982" xr:uid="{00000000-0005-0000-0000-0000EA700000}"/>
    <cellStyle name="Normal 48 7 6 2 4" xfId="56983" xr:uid="{00000000-0005-0000-0000-0000EB700000}"/>
    <cellStyle name="Normal 48 7 6 2 5" xfId="56984" xr:uid="{00000000-0005-0000-0000-0000EC700000}"/>
    <cellStyle name="Normal 48 7 6 2 6" xfId="56985" xr:uid="{00000000-0005-0000-0000-0000ED700000}"/>
    <cellStyle name="Normal 48 7 6 2 7" xfId="56986" xr:uid="{00000000-0005-0000-0000-0000EE700000}"/>
    <cellStyle name="Normal 48 7 6 3" xfId="56987" xr:uid="{00000000-0005-0000-0000-0000EF700000}"/>
    <cellStyle name="Normal 48 7 6 3 2" xfId="56988" xr:uid="{00000000-0005-0000-0000-0000F0700000}"/>
    <cellStyle name="Normal 48 7 6 3 2 2" xfId="56989" xr:uid="{00000000-0005-0000-0000-0000F1700000}"/>
    <cellStyle name="Normal 48 7 6 3 3" xfId="56990" xr:uid="{00000000-0005-0000-0000-0000F2700000}"/>
    <cellStyle name="Normal 48 7 6 3 4" xfId="56991" xr:uid="{00000000-0005-0000-0000-0000F3700000}"/>
    <cellStyle name="Normal 48 7 6 3 5" xfId="56992" xr:uid="{00000000-0005-0000-0000-0000F4700000}"/>
    <cellStyle name="Normal 48 7 6 4" xfId="56993" xr:uid="{00000000-0005-0000-0000-0000F5700000}"/>
    <cellStyle name="Normal 48 7 6 4 2" xfId="56994" xr:uid="{00000000-0005-0000-0000-0000F6700000}"/>
    <cellStyle name="Normal 48 7 6 5" xfId="56995" xr:uid="{00000000-0005-0000-0000-0000F7700000}"/>
    <cellStyle name="Normal 48 7 6 5 2" xfId="56996" xr:uid="{00000000-0005-0000-0000-0000F8700000}"/>
    <cellStyle name="Normal 48 7 6 6" xfId="56997" xr:uid="{00000000-0005-0000-0000-0000F9700000}"/>
    <cellStyle name="Normal 48 7 6 7" xfId="56998" xr:uid="{00000000-0005-0000-0000-0000FA700000}"/>
    <cellStyle name="Normal 48 7 6 8" xfId="56999" xr:uid="{00000000-0005-0000-0000-0000FB700000}"/>
    <cellStyle name="Normal 48 7 6 9" xfId="57000" xr:uid="{00000000-0005-0000-0000-0000FC700000}"/>
    <cellStyle name="Normal 48 7 7" xfId="57001" xr:uid="{00000000-0005-0000-0000-0000FD700000}"/>
    <cellStyle name="Normal 48 7 7 2" xfId="57002" xr:uid="{00000000-0005-0000-0000-0000FE700000}"/>
    <cellStyle name="Normal 48 7 7 2 2" xfId="57003" xr:uid="{00000000-0005-0000-0000-0000FF700000}"/>
    <cellStyle name="Normal 48 7 7 2 2 2" xfId="57004" xr:uid="{00000000-0005-0000-0000-000000710000}"/>
    <cellStyle name="Normal 48 7 7 2 3" xfId="57005" xr:uid="{00000000-0005-0000-0000-000001710000}"/>
    <cellStyle name="Normal 48 7 7 2 4" xfId="57006" xr:uid="{00000000-0005-0000-0000-000002710000}"/>
    <cellStyle name="Normal 48 7 7 2 5" xfId="57007" xr:uid="{00000000-0005-0000-0000-000003710000}"/>
    <cellStyle name="Normal 48 7 7 3" xfId="57008" xr:uid="{00000000-0005-0000-0000-000004710000}"/>
    <cellStyle name="Normal 48 7 7 3 2" xfId="57009" xr:uid="{00000000-0005-0000-0000-000005710000}"/>
    <cellStyle name="Normal 48 7 7 4" xfId="57010" xr:uid="{00000000-0005-0000-0000-000006710000}"/>
    <cellStyle name="Normal 48 7 7 4 2" xfId="57011" xr:uid="{00000000-0005-0000-0000-000007710000}"/>
    <cellStyle name="Normal 48 7 7 5" xfId="57012" xr:uid="{00000000-0005-0000-0000-000008710000}"/>
    <cellStyle name="Normal 48 7 7 6" xfId="57013" xr:uid="{00000000-0005-0000-0000-000009710000}"/>
    <cellStyle name="Normal 48 7 7 7" xfId="57014" xr:uid="{00000000-0005-0000-0000-00000A710000}"/>
    <cellStyle name="Normal 48 7 7 8" xfId="57015" xr:uid="{00000000-0005-0000-0000-00000B710000}"/>
    <cellStyle name="Normal 48 7 8" xfId="57016" xr:uid="{00000000-0005-0000-0000-00000C710000}"/>
    <cellStyle name="Normal 48 7 8 2" xfId="57017" xr:uid="{00000000-0005-0000-0000-00000D710000}"/>
    <cellStyle name="Normal 48 7 8 2 2" xfId="57018" xr:uid="{00000000-0005-0000-0000-00000E710000}"/>
    <cellStyle name="Normal 48 7 8 3" xfId="57019" xr:uid="{00000000-0005-0000-0000-00000F710000}"/>
    <cellStyle name="Normal 48 7 8 3 2" xfId="57020" xr:uid="{00000000-0005-0000-0000-000010710000}"/>
    <cellStyle name="Normal 48 7 8 4" xfId="57021" xr:uid="{00000000-0005-0000-0000-000011710000}"/>
    <cellStyle name="Normal 48 7 8 5" xfId="57022" xr:uid="{00000000-0005-0000-0000-000012710000}"/>
    <cellStyle name="Normal 48 7 8 6" xfId="57023" xr:uid="{00000000-0005-0000-0000-000013710000}"/>
    <cellStyle name="Normal 48 7 8 7" xfId="57024" xr:uid="{00000000-0005-0000-0000-000014710000}"/>
    <cellStyle name="Normal 48 7 9" xfId="57025" xr:uid="{00000000-0005-0000-0000-000015710000}"/>
    <cellStyle name="Normal 48 7 9 2" xfId="57026" xr:uid="{00000000-0005-0000-0000-000016710000}"/>
    <cellStyle name="Normal 48 7 9 2 2" xfId="57027" xr:uid="{00000000-0005-0000-0000-000017710000}"/>
    <cellStyle name="Normal 48 7 9 3" xfId="57028" xr:uid="{00000000-0005-0000-0000-000018710000}"/>
    <cellStyle name="Normal 48 7 9 4" xfId="57029" xr:uid="{00000000-0005-0000-0000-000019710000}"/>
    <cellStyle name="Normal 48 7 9 5" xfId="57030" xr:uid="{00000000-0005-0000-0000-00001A710000}"/>
    <cellStyle name="Normal 48 8" xfId="16243" xr:uid="{00000000-0005-0000-0000-00001B710000}"/>
    <cellStyle name="Normal 48 8 2" xfId="57031" xr:uid="{00000000-0005-0000-0000-00001C710000}"/>
    <cellStyle name="Normal 48 8 2 2" xfId="57032" xr:uid="{00000000-0005-0000-0000-00001D710000}"/>
    <cellStyle name="Normal 48 8 2 2 2" xfId="57033" xr:uid="{00000000-0005-0000-0000-00001E710000}"/>
    <cellStyle name="Normal 48 8 2 3" xfId="57034" xr:uid="{00000000-0005-0000-0000-00001F710000}"/>
    <cellStyle name="Normal 48 8 2 4" xfId="57035" xr:uid="{00000000-0005-0000-0000-000020710000}"/>
    <cellStyle name="Normal 48 8 2 5" xfId="57036" xr:uid="{00000000-0005-0000-0000-000021710000}"/>
    <cellStyle name="Normal 48 8 3" xfId="57037" xr:uid="{00000000-0005-0000-0000-000022710000}"/>
    <cellStyle name="Normal 48 8 3 2" xfId="57038" xr:uid="{00000000-0005-0000-0000-000023710000}"/>
    <cellStyle name="Normal 48 8 4" xfId="57039" xr:uid="{00000000-0005-0000-0000-000024710000}"/>
    <cellStyle name="Normal 48 8 4 2" xfId="57040" xr:uid="{00000000-0005-0000-0000-000025710000}"/>
    <cellStyle name="Normal 48 8 5" xfId="57041" xr:uid="{00000000-0005-0000-0000-000026710000}"/>
    <cellStyle name="Normal 48 8 6" xfId="57042" xr:uid="{00000000-0005-0000-0000-000027710000}"/>
    <cellStyle name="Normal 48 8 7" xfId="57043" xr:uid="{00000000-0005-0000-0000-000028710000}"/>
    <cellStyle name="Normal 48 8 8" xfId="57044" xr:uid="{00000000-0005-0000-0000-000029710000}"/>
    <cellStyle name="Normal 48 9" xfId="16244" xr:uid="{00000000-0005-0000-0000-00002A710000}"/>
    <cellStyle name="Normal 48 9 2" xfId="57045" xr:uid="{00000000-0005-0000-0000-00002B710000}"/>
    <cellStyle name="Normal 48 9 2 2" xfId="57046" xr:uid="{00000000-0005-0000-0000-00002C710000}"/>
    <cellStyle name="Normal 48 9 2 2 2" xfId="57047" xr:uid="{00000000-0005-0000-0000-00002D710000}"/>
    <cellStyle name="Normal 48 9 2 3" xfId="57048" xr:uid="{00000000-0005-0000-0000-00002E710000}"/>
    <cellStyle name="Normal 48 9 2 4" xfId="57049" xr:uid="{00000000-0005-0000-0000-00002F710000}"/>
    <cellStyle name="Normal 48 9 2 5" xfId="57050" xr:uid="{00000000-0005-0000-0000-000030710000}"/>
    <cellStyle name="Normal 48 9 3" xfId="57051" xr:uid="{00000000-0005-0000-0000-000031710000}"/>
    <cellStyle name="Normal 48 9 3 2" xfId="57052" xr:uid="{00000000-0005-0000-0000-000032710000}"/>
    <cellStyle name="Normal 48 9 4" xfId="57053" xr:uid="{00000000-0005-0000-0000-000033710000}"/>
    <cellStyle name="Normal 48 9 4 2" xfId="57054" xr:uid="{00000000-0005-0000-0000-000034710000}"/>
    <cellStyle name="Normal 48 9 5" xfId="57055" xr:uid="{00000000-0005-0000-0000-000035710000}"/>
    <cellStyle name="Normal 48 9 6" xfId="57056" xr:uid="{00000000-0005-0000-0000-000036710000}"/>
    <cellStyle name="Normal 48 9 7" xfId="57057" xr:uid="{00000000-0005-0000-0000-000037710000}"/>
    <cellStyle name="Normal 48 9 8" xfId="57058" xr:uid="{00000000-0005-0000-0000-000038710000}"/>
    <cellStyle name="Normal 49" xfId="16245" xr:uid="{00000000-0005-0000-0000-000039710000}"/>
    <cellStyle name="Normal 49 2" xfId="16246" xr:uid="{00000000-0005-0000-0000-00003A710000}"/>
    <cellStyle name="Normal 49 2 2" xfId="16247" xr:uid="{00000000-0005-0000-0000-00003B710000}"/>
    <cellStyle name="Normal 49 2 2 2" xfId="16248" xr:uid="{00000000-0005-0000-0000-00003C710000}"/>
    <cellStyle name="Normal 49 2 2 2 2" xfId="16249" xr:uid="{00000000-0005-0000-0000-00003D710000}"/>
    <cellStyle name="Normal 49 2 2 2 3" xfId="16250" xr:uid="{00000000-0005-0000-0000-00003E710000}"/>
    <cellStyle name="Normal 49 2 2 3" xfId="16251" xr:uid="{00000000-0005-0000-0000-00003F710000}"/>
    <cellStyle name="Normal 49 2 2 4" xfId="16252" xr:uid="{00000000-0005-0000-0000-000040710000}"/>
    <cellStyle name="Normal 49 2 3" xfId="16253" xr:uid="{00000000-0005-0000-0000-000041710000}"/>
    <cellStyle name="Normal 49 2 3 2" xfId="16254" xr:uid="{00000000-0005-0000-0000-000042710000}"/>
    <cellStyle name="Normal 49 2 3 3" xfId="16255" xr:uid="{00000000-0005-0000-0000-000043710000}"/>
    <cellStyle name="Normal 49 2 4" xfId="16256" xr:uid="{00000000-0005-0000-0000-000044710000}"/>
    <cellStyle name="Normal 49 2 5" xfId="16257" xr:uid="{00000000-0005-0000-0000-000045710000}"/>
    <cellStyle name="Normal 49 3" xfId="16258" xr:uid="{00000000-0005-0000-0000-000046710000}"/>
    <cellStyle name="Normal 49 3 2" xfId="16259" xr:uid="{00000000-0005-0000-0000-000047710000}"/>
    <cellStyle name="Normal 49 3 2 2" xfId="16260" xr:uid="{00000000-0005-0000-0000-000048710000}"/>
    <cellStyle name="Normal 49 3 2 3" xfId="16261" xr:uid="{00000000-0005-0000-0000-000049710000}"/>
    <cellStyle name="Normal 49 3 3" xfId="16262" xr:uid="{00000000-0005-0000-0000-00004A710000}"/>
    <cellStyle name="Normal 49 3 4" xfId="16263" xr:uid="{00000000-0005-0000-0000-00004B710000}"/>
    <cellStyle name="Normal 49 4" xfId="16264" xr:uid="{00000000-0005-0000-0000-00004C710000}"/>
    <cellStyle name="Normal 49 4 2" xfId="16265" xr:uid="{00000000-0005-0000-0000-00004D710000}"/>
    <cellStyle name="Normal 49 4 2 2" xfId="16266" xr:uid="{00000000-0005-0000-0000-00004E710000}"/>
    <cellStyle name="Normal 49 4 2 3" xfId="16267" xr:uid="{00000000-0005-0000-0000-00004F710000}"/>
    <cellStyle name="Normal 49 4 3" xfId="16268" xr:uid="{00000000-0005-0000-0000-000050710000}"/>
    <cellStyle name="Normal 49 4 4" xfId="16269" xr:uid="{00000000-0005-0000-0000-000051710000}"/>
    <cellStyle name="Normal 49 5" xfId="16270" xr:uid="{00000000-0005-0000-0000-000052710000}"/>
    <cellStyle name="Normal 49 5 2" xfId="16271" xr:uid="{00000000-0005-0000-0000-000053710000}"/>
    <cellStyle name="Normal 49 5 3" xfId="16272" xr:uid="{00000000-0005-0000-0000-000054710000}"/>
    <cellStyle name="Normal 49 6" xfId="16273" xr:uid="{00000000-0005-0000-0000-000055710000}"/>
    <cellStyle name="Normal 49 6 2" xfId="16274" xr:uid="{00000000-0005-0000-0000-000056710000}"/>
    <cellStyle name="Normal 49 6 3" xfId="16275" xr:uid="{00000000-0005-0000-0000-000057710000}"/>
    <cellStyle name="Normal 49 7" xfId="16276" xr:uid="{00000000-0005-0000-0000-000058710000}"/>
    <cellStyle name="Normal 49 7 10" xfId="57059" xr:uid="{00000000-0005-0000-0000-000059710000}"/>
    <cellStyle name="Normal 49 7 10 2" xfId="57060" xr:uid="{00000000-0005-0000-0000-00005A710000}"/>
    <cellStyle name="Normal 49 7 11" xfId="57061" xr:uid="{00000000-0005-0000-0000-00005B710000}"/>
    <cellStyle name="Normal 49 7 11 2" xfId="57062" xr:uid="{00000000-0005-0000-0000-00005C710000}"/>
    <cellStyle name="Normal 49 7 12" xfId="57063" xr:uid="{00000000-0005-0000-0000-00005D710000}"/>
    <cellStyle name="Normal 49 7 13" xfId="57064" xr:uid="{00000000-0005-0000-0000-00005E710000}"/>
    <cellStyle name="Normal 49 7 14" xfId="57065" xr:uid="{00000000-0005-0000-0000-00005F710000}"/>
    <cellStyle name="Normal 49 7 15" xfId="57066" xr:uid="{00000000-0005-0000-0000-000060710000}"/>
    <cellStyle name="Normal 49 7 2" xfId="57067" xr:uid="{00000000-0005-0000-0000-000061710000}"/>
    <cellStyle name="Normal 49 7 3" xfId="57068" xr:uid="{00000000-0005-0000-0000-000062710000}"/>
    <cellStyle name="Normal 49 7 3 10" xfId="57069" xr:uid="{00000000-0005-0000-0000-000063710000}"/>
    <cellStyle name="Normal 49 7 3 11" xfId="57070" xr:uid="{00000000-0005-0000-0000-000064710000}"/>
    <cellStyle name="Normal 49 7 3 2" xfId="57071" xr:uid="{00000000-0005-0000-0000-000065710000}"/>
    <cellStyle name="Normal 49 7 3 2 2" xfId="57072" xr:uid="{00000000-0005-0000-0000-000066710000}"/>
    <cellStyle name="Normal 49 7 3 2 2 2" xfId="57073" xr:uid="{00000000-0005-0000-0000-000067710000}"/>
    <cellStyle name="Normal 49 7 3 2 2 2 2" xfId="57074" xr:uid="{00000000-0005-0000-0000-000068710000}"/>
    <cellStyle name="Normal 49 7 3 2 2 3" xfId="57075" xr:uid="{00000000-0005-0000-0000-000069710000}"/>
    <cellStyle name="Normal 49 7 3 2 2 3 2" xfId="57076" xr:uid="{00000000-0005-0000-0000-00006A710000}"/>
    <cellStyle name="Normal 49 7 3 2 2 4" xfId="57077" xr:uid="{00000000-0005-0000-0000-00006B710000}"/>
    <cellStyle name="Normal 49 7 3 2 2 5" xfId="57078" xr:uid="{00000000-0005-0000-0000-00006C710000}"/>
    <cellStyle name="Normal 49 7 3 2 2 6" xfId="57079" xr:uid="{00000000-0005-0000-0000-00006D710000}"/>
    <cellStyle name="Normal 49 7 3 2 2 7" xfId="57080" xr:uid="{00000000-0005-0000-0000-00006E710000}"/>
    <cellStyle name="Normal 49 7 3 2 3" xfId="57081" xr:uid="{00000000-0005-0000-0000-00006F710000}"/>
    <cellStyle name="Normal 49 7 3 2 3 2" xfId="57082" xr:uid="{00000000-0005-0000-0000-000070710000}"/>
    <cellStyle name="Normal 49 7 3 2 3 2 2" xfId="57083" xr:uid="{00000000-0005-0000-0000-000071710000}"/>
    <cellStyle name="Normal 49 7 3 2 3 3" xfId="57084" xr:uid="{00000000-0005-0000-0000-000072710000}"/>
    <cellStyle name="Normal 49 7 3 2 3 4" xfId="57085" xr:uid="{00000000-0005-0000-0000-000073710000}"/>
    <cellStyle name="Normal 49 7 3 2 3 5" xfId="57086" xr:uid="{00000000-0005-0000-0000-000074710000}"/>
    <cellStyle name="Normal 49 7 3 2 4" xfId="57087" xr:uid="{00000000-0005-0000-0000-000075710000}"/>
    <cellStyle name="Normal 49 7 3 2 4 2" xfId="57088" xr:uid="{00000000-0005-0000-0000-000076710000}"/>
    <cellStyle name="Normal 49 7 3 2 5" xfId="57089" xr:uid="{00000000-0005-0000-0000-000077710000}"/>
    <cellStyle name="Normal 49 7 3 2 5 2" xfId="57090" xr:uid="{00000000-0005-0000-0000-000078710000}"/>
    <cellStyle name="Normal 49 7 3 2 6" xfId="57091" xr:uid="{00000000-0005-0000-0000-000079710000}"/>
    <cellStyle name="Normal 49 7 3 2 7" xfId="57092" xr:uid="{00000000-0005-0000-0000-00007A710000}"/>
    <cellStyle name="Normal 49 7 3 2 8" xfId="57093" xr:uid="{00000000-0005-0000-0000-00007B710000}"/>
    <cellStyle name="Normal 49 7 3 2 9" xfId="57094" xr:uid="{00000000-0005-0000-0000-00007C710000}"/>
    <cellStyle name="Normal 49 7 3 3" xfId="57095" xr:uid="{00000000-0005-0000-0000-00007D710000}"/>
    <cellStyle name="Normal 49 7 3 3 2" xfId="57096" xr:uid="{00000000-0005-0000-0000-00007E710000}"/>
    <cellStyle name="Normal 49 7 3 3 2 2" xfId="57097" xr:uid="{00000000-0005-0000-0000-00007F710000}"/>
    <cellStyle name="Normal 49 7 3 3 2 2 2" xfId="57098" xr:uid="{00000000-0005-0000-0000-000080710000}"/>
    <cellStyle name="Normal 49 7 3 3 2 3" xfId="57099" xr:uid="{00000000-0005-0000-0000-000081710000}"/>
    <cellStyle name="Normal 49 7 3 3 2 4" xfId="57100" xr:uid="{00000000-0005-0000-0000-000082710000}"/>
    <cellStyle name="Normal 49 7 3 3 2 5" xfId="57101" xr:uid="{00000000-0005-0000-0000-000083710000}"/>
    <cellStyle name="Normal 49 7 3 3 3" xfId="57102" xr:uid="{00000000-0005-0000-0000-000084710000}"/>
    <cellStyle name="Normal 49 7 3 3 3 2" xfId="57103" xr:uid="{00000000-0005-0000-0000-000085710000}"/>
    <cellStyle name="Normal 49 7 3 3 4" xfId="57104" xr:uid="{00000000-0005-0000-0000-000086710000}"/>
    <cellStyle name="Normal 49 7 3 3 4 2" xfId="57105" xr:uid="{00000000-0005-0000-0000-000087710000}"/>
    <cellStyle name="Normal 49 7 3 3 5" xfId="57106" xr:uid="{00000000-0005-0000-0000-000088710000}"/>
    <cellStyle name="Normal 49 7 3 3 6" xfId="57107" xr:uid="{00000000-0005-0000-0000-000089710000}"/>
    <cellStyle name="Normal 49 7 3 3 7" xfId="57108" xr:uid="{00000000-0005-0000-0000-00008A710000}"/>
    <cellStyle name="Normal 49 7 3 3 8" xfId="57109" xr:uid="{00000000-0005-0000-0000-00008B710000}"/>
    <cellStyle name="Normal 49 7 3 4" xfId="57110" xr:uid="{00000000-0005-0000-0000-00008C710000}"/>
    <cellStyle name="Normal 49 7 3 4 2" xfId="57111" xr:uid="{00000000-0005-0000-0000-00008D710000}"/>
    <cellStyle name="Normal 49 7 3 4 2 2" xfId="57112" xr:uid="{00000000-0005-0000-0000-00008E710000}"/>
    <cellStyle name="Normal 49 7 3 4 3" xfId="57113" xr:uid="{00000000-0005-0000-0000-00008F710000}"/>
    <cellStyle name="Normal 49 7 3 4 3 2" xfId="57114" xr:uid="{00000000-0005-0000-0000-000090710000}"/>
    <cellStyle name="Normal 49 7 3 4 4" xfId="57115" xr:uid="{00000000-0005-0000-0000-000091710000}"/>
    <cellStyle name="Normal 49 7 3 4 5" xfId="57116" xr:uid="{00000000-0005-0000-0000-000092710000}"/>
    <cellStyle name="Normal 49 7 3 4 6" xfId="57117" xr:uid="{00000000-0005-0000-0000-000093710000}"/>
    <cellStyle name="Normal 49 7 3 4 7" xfId="57118" xr:uid="{00000000-0005-0000-0000-000094710000}"/>
    <cellStyle name="Normal 49 7 3 5" xfId="57119" xr:uid="{00000000-0005-0000-0000-000095710000}"/>
    <cellStyle name="Normal 49 7 3 5 2" xfId="57120" xr:uid="{00000000-0005-0000-0000-000096710000}"/>
    <cellStyle name="Normal 49 7 3 5 2 2" xfId="57121" xr:uid="{00000000-0005-0000-0000-000097710000}"/>
    <cellStyle name="Normal 49 7 3 5 3" xfId="57122" xr:uid="{00000000-0005-0000-0000-000098710000}"/>
    <cellStyle name="Normal 49 7 3 5 4" xfId="57123" xr:uid="{00000000-0005-0000-0000-000099710000}"/>
    <cellStyle name="Normal 49 7 3 5 5" xfId="57124" xr:uid="{00000000-0005-0000-0000-00009A710000}"/>
    <cellStyle name="Normal 49 7 3 6" xfId="57125" xr:uid="{00000000-0005-0000-0000-00009B710000}"/>
    <cellStyle name="Normal 49 7 3 6 2" xfId="57126" xr:uid="{00000000-0005-0000-0000-00009C710000}"/>
    <cellStyle name="Normal 49 7 3 7" xfId="57127" xr:uid="{00000000-0005-0000-0000-00009D710000}"/>
    <cellStyle name="Normal 49 7 3 7 2" xfId="57128" xr:uid="{00000000-0005-0000-0000-00009E710000}"/>
    <cellStyle name="Normal 49 7 3 8" xfId="57129" xr:uid="{00000000-0005-0000-0000-00009F710000}"/>
    <cellStyle name="Normal 49 7 3 9" xfId="57130" xr:uid="{00000000-0005-0000-0000-0000A0710000}"/>
    <cellStyle name="Normal 49 7 4" xfId="57131" xr:uid="{00000000-0005-0000-0000-0000A1710000}"/>
    <cellStyle name="Normal 49 7 4 2" xfId="57132" xr:uid="{00000000-0005-0000-0000-0000A2710000}"/>
    <cellStyle name="Normal 49 7 4 2 2" xfId="57133" xr:uid="{00000000-0005-0000-0000-0000A3710000}"/>
    <cellStyle name="Normal 49 7 4 2 2 2" xfId="57134" xr:uid="{00000000-0005-0000-0000-0000A4710000}"/>
    <cellStyle name="Normal 49 7 4 2 3" xfId="57135" xr:uid="{00000000-0005-0000-0000-0000A5710000}"/>
    <cellStyle name="Normal 49 7 4 2 3 2" xfId="57136" xr:uid="{00000000-0005-0000-0000-0000A6710000}"/>
    <cellStyle name="Normal 49 7 4 2 4" xfId="57137" xr:uid="{00000000-0005-0000-0000-0000A7710000}"/>
    <cellStyle name="Normal 49 7 4 2 5" xfId="57138" xr:uid="{00000000-0005-0000-0000-0000A8710000}"/>
    <cellStyle name="Normal 49 7 4 2 6" xfId="57139" xr:uid="{00000000-0005-0000-0000-0000A9710000}"/>
    <cellStyle name="Normal 49 7 4 2 7" xfId="57140" xr:uid="{00000000-0005-0000-0000-0000AA710000}"/>
    <cellStyle name="Normal 49 7 4 3" xfId="57141" xr:uid="{00000000-0005-0000-0000-0000AB710000}"/>
    <cellStyle name="Normal 49 7 4 3 2" xfId="57142" xr:uid="{00000000-0005-0000-0000-0000AC710000}"/>
    <cellStyle name="Normal 49 7 4 3 2 2" xfId="57143" xr:uid="{00000000-0005-0000-0000-0000AD710000}"/>
    <cellStyle name="Normal 49 7 4 3 3" xfId="57144" xr:uid="{00000000-0005-0000-0000-0000AE710000}"/>
    <cellStyle name="Normal 49 7 4 3 4" xfId="57145" xr:uid="{00000000-0005-0000-0000-0000AF710000}"/>
    <cellStyle name="Normal 49 7 4 3 5" xfId="57146" xr:uid="{00000000-0005-0000-0000-0000B0710000}"/>
    <cellStyle name="Normal 49 7 4 4" xfId="57147" xr:uid="{00000000-0005-0000-0000-0000B1710000}"/>
    <cellStyle name="Normal 49 7 4 4 2" xfId="57148" xr:uid="{00000000-0005-0000-0000-0000B2710000}"/>
    <cellStyle name="Normal 49 7 4 5" xfId="57149" xr:uid="{00000000-0005-0000-0000-0000B3710000}"/>
    <cellStyle name="Normal 49 7 4 5 2" xfId="57150" xr:uid="{00000000-0005-0000-0000-0000B4710000}"/>
    <cellStyle name="Normal 49 7 4 6" xfId="57151" xr:uid="{00000000-0005-0000-0000-0000B5710000}"/>
    <cellStyle name="Normal 49 7 4 7" xfId="57152" xr:uid="{00000000-0005-0000-0000-0000B6710000}"/>
    <cellStyle name="Normal 49 7 4 8" xfId="57153" xr:uid="{00000000-0005-0000-0000-0000B7710000}"/>
    <cellStyle name="Normal 49 7 4 9" xfId="57154" xr:uid="{00000000-0005-0000-0000-0000B8710000}"/>
    <cellStyle name="Normal 49 7 5" xfId="57155" xr:uid="{00000000-0005-0000-0000-0000B9710000}"/>
    <cellStyle name="Normal 49 7 5 2" xfId="57156" xr:uid="{00000000-0005-0000-0000-0000BA710000}"/>
    <cellStyle name="Normal 49 7 5 2 2" xfId="57157" xr:uid="{00000000-0005-0000-0000-0000BB710000}"/>
    <cellStyle name="Normal 49 7 5 2 2 2" xfId="57158" xr:uid="{00000000-0005-0000-0000-0000BC710000}"/>
    <cellStyle name="Normal 49 7 5 2 3" xfId="57159" xr:uid="{00000000-0005-0000-0000-0000BD710000}"/>
    <cellStyle name="Normal 49 7 5 2 3 2" xfId="57160" xr:uid="{00000000-0005-0000-0000-0000BE710000}"/>
    <cellStyle name="Normal 49 7 5 2 4" xfId="57161" xr:uid="{00000000-0005-0000-0000-0000BF710000}"/>
    <cellStyle name="Normal 49 7 5 2 5" xfId="57162" xr:uid="{00000000-0005-0000-0000-0000C0710000}"/>
    <cellStyle name="Normal 49 7 5 2 6" xfId="57163" xr:uid="{00000000-0005-0000-0000-0000C1710000}"/>
    <cellStyle name="Normal 49 7 5 2 7" xfId="57164" xr:uid="{00000000-0005-0000-0000-0000C2710000}"/>
    <cellStyle name="Normal 49 7 5 3" xfId="57165" xr:uid="{00000000-0005-0000-0000-0000C3710000}"/>
    <cellStyle name="Normal 49 7 5 3 2" xfId="57166" xr:uid="{00000000-0005-0000-0000-0000C4710000}"/>
    <cellStyle name="Normal 49 7 5 3 2 2" xfId="57167" xr:uid="{00000000-0005-0000-0000-0000C5710000}"/>
    <cellStyle name="Normal 49 7 5 3 3" xfId="57168" xr:uid="{00000000-0005-0000-0000-0000C6710000}"/>
    <cellStyle name="Normal 49 7 5 3 4" xfId="57169" xr:uid="{00000000-0005-0000-0000-0000C7710000}"/>
    <cellStyle name="Normal 49 7 5 3 5" xfId="57170" xr:uid="{00000000-0005-0000-0000-0000C8710000}"/>
    <cellStyle name="Normal 49 7 5 4" xfId="57171" xr:uid="{00000000-0005-0000-0000-0000C9710000}"/>
    <cellStyle name="Normal 49 7 5 4 2" xfId="57172" xr:uid="{00000000-0005-0000-0000-0000CA710000}"/>
    <cellStyle name="Normal 49 7 5 5" xfId="57173" xr:uid="{00000000-0005-0000-0000-0000CB710000}"/>
    <cellStyle name="Normal 49 7 5 5 2" xfId="57174" xr:uid="{00000000-0005-0000-0000-0000CC710000}"/>
    <cellStyle name="Normal 49 7 5 6" xfId="57175" xr:uid="{00000000-0005-0000-0000-0000CD710000}"/>
    <cellStyle name="Normal 49 7 5 7" xfId="57176" xr:uid="{00000000-0005-0000-0000-0000CE710000}"/>
    <cellStyle name="Normal 49 7 5 8" xfId="57177" xr:uid="{00000000-0005-0000-0000-0000CF710000}"/>
    <cellStyle name="Normal 49 7 5 9" xfId="57178" xr:uid="{00000000-0005-0000-0000-0000D0710000}"/>
    <cellStyle name="Normal 49 7 6" xfId="57179" xr:uid="{00000000-0005-0000-0000-0000D1710000}"/>
    <cellStyle name="Normal 49 7 6 2" xfId="57180" xr:uid="{00000000-0005-0000-0000-0000D2710000}"/>
    <cellStyle name="Normal 49 7 6 2 2" xfId="57181" xr:uid="{00000000-0005-0000-0000-0000D3710000}"/>
    <cellStyle name="Normal 49 7 6 2 2 2" xfId="57182" xr:uid="{00000000-0005-0000-0000-0000D4710000}"/>
    <cellStyle name="Normal 49 7 6 2 3" xfId="57183" xr:uid="{00000000-0005-0000-0000-0000D5710000}"/>
    <cellStyle name="Normal 49 7 6 2 3 2" xfId="57184" xr:uid="{00000000-0005-0000-0000-0000D6710000}"/>
    <cellStyle name="Normal 49 7 6 2 4" xfId="57185" xr:uid="{00000000-0005-0000-0000-0000D7710000}"/>
    <cellStyle name="Normal 49 7 6 2 5" xfId="57186" xr:uid="{00000000-0005-0000-0000-0000D8710000}"/>
    <cellStyle name="Normal 49 7 6 2 6" xfId="57187" xr:uid="{00000000-0005-0000-0000-0000D9710000}"/>
    <cellStyle name="Normal 49 7 6 2 7" xfId="57188" xr:uid="{00000000-0005-0000-0000-0000DA710000}"/>
    <cellStyle name="Normal 49 7 6 3" xfId="57189" xr:uid="{00000000-0005-0000-0000-0000DB710000}"/>
    <cellStyle name="Normal 49 7 6 3 2" xfId="57190" xr:uid="{00000000-0005-0000-0000-0000DC710000}"/>
    <cellStyle name="Normal 49 7 6 3 2 2" xfId="57191" xr:uid="{00000000-0005-0000-0000-0000DD710000}"/>
    <cellStyle name="Normal 49 7 6 3 3" xfId="57192" xr:uid="{00000000-0005-0000-0000-0000DE710000}"/>
    <cellStyle name="Normal 49 7 6 3 4" xfId="57193" xr:uid="{00000000-0005-0000-0000-0000DF710000}"/>
    <cellStyle name="Normal 49 7 6 3 5" xfId="57194" xr:uid="{00000000-0005-0000-0000-0000E0710000}"/>
    <cellStyle name="Normal 49 7 6 4" xfId="57195" xr:uid="{00000000-0005-0000-0000-0000E1710000}"/>
    <cellStyle name="Normal 49 7 6 4 2" xfId="57196" xr:uid="{00000000-0005-0000-0000-0000E2710000}"/>
    <cellStyle name="Normal 49 7 6 5" xfId="57197" xr:uid="{00000000-0005-0000-0000-0000E3710000}"/>
    <cellStyle name="Normal 49 7 6 5 2" xfId="57198" xr:uid="{00000000-0005-0000-0000-0000E4710000}"/>
    <cellStyle name="Normal 49 7 6 6" xfId="57199" xr:uid="{00000000-0005-0000-0000-0000E5710000}"/>
    <cellStyle name="Normal 49 7 6 7" xfId="57200" xr:uid="{00000000-0005-0000-0000-0000E6710000}"/>
    <cellStyle name="Normal 49 7 6 8" xfId="57201" xr:uid="{00000000-0005-0000-0000-0000E7710000}"/>
    <cellStyle name="Normal 49 7 6 9" xfId="57202" xr:uid="{00000000-0005-0000-0000-0000E8710000}"/>
    <cellStyle name="Normal 49 7 7" xfId="57203" xr:uid="{00000000-0005-0000-0000-0000E9710000}"/>
    <cellStyle name="Normal 49 7 7 2" xfId="57204" xr:uid="{00000000-0005-0000-0000-0000EA710000}"/>
    <cellStyle name="Normal 49 7 7 2 2" xfId="57205" xr:uid="{00000000-0005-0000-0000-0000EB710000}"/>
    <cellStyle name="Normal 49 7 7 2 2 2" xfId="57206" xr:uid="{00000000-0005-0000-0000-0000EC710000}"/>
    <cellStyle name="Normal 49 7 7 2 3" xfId="57207" xr:uid="{00000000-0005-0000-0000-0000ED710000}"/>
    <cellStyle name="Normal 49 7 7 2 4" xfId="57208" xr:uid="{00000000-0005-0000-0000-0000EE710000}"/>
    <cellStyle name="Normal 49 7 7 2 5" xfId="57209" xr:uid="{00000000-0005-0000-0000-0000EF710000}"/>
    <cellStyle name="Normal 49 7 7 3" xfId="57210" xr:uid="{00000000-0005-0000-0000-0000F0710000}"/>
    <cellStyle name="Normal 49 7 7 3 2" xfId="57211" xr:uid="{00000000-0005-0000-0000-0000F1710000}"/>
    <cellStyle name="Normal 49 7 7 4" xfId="57212" xr:uid="{00000000-0005-0000-0000-0000F2710000}"/>
    <cellStyle name="Normal 49 7 7 4 2" xfId="57213" xr:uid="{00000000-0005-0000-0000-0000F3710000}"/>
    <cellStyle name="Normal 49 7 7 5" xfId="57214" xr:uid="{00000000-0005-0000-0000-0000F4710000}"/>
    <cellStyle name="Normal 49 7 7 6" xfId="57215" xr:uid="{00000000-0005-0000-0000-0000F5710000}"/>
    <cellStyle name="Normal 49 7 7 7" xfId="57216" xr:uid="{00000000-0005-0000-0000-0000F6710000}"/>
    <cellStyle name="Normal 49 7 7 8" xfId="57217" xr:uid="{00000000-0005-0000-0000-0000F7710000}"/>
    <cellStyle name="Normal 49 7 8" xfId="57218" xr:uid="{00000000-0005-0000-0000-0000F8710000}"/>
    <cellStyle name="Normal 49 7 8 2" xfId="57219" xr:uid="{00000000-0005-0000-0000-0000F9710000}"/>
    <cellStyle name="Normal 49 7 8 2 2" xfId="57220" xr:uid="{00000000-0005-0000-0000-0000FA710000}"/>
    <cellStyle name="Normal 49 7 8 3" xfId="57221" xr:uid="{00000000-0005-0000-0000-0000FB710000}"/>
    <cellStyle name="Normal 49 7 8 3 2" xfId="57222" xr:uid="{00000000-0005-0000-0000-0000FC710000}"/>
    <cellStyle name="Normal 49 7 8 4" xfId="57223" xr:uid="{00000000-0005-0000-0000-0000FD710000}"/>
    <cellStyle name="Normal 49 7 8 5" xfId="57224" xr:uid="{00000000-0005-0000-0000-0000FE710000}"/>
    <cellStyle name="Normal 49 7 8 6" xfId="57225" xr:uid="{00000000-0005-0000-0000-0000FF710000}"/>
    <cellStyle name="Normal 49 7 8 7" xfId="57226" xr:uid="{00000000-0005-0000-0000-000000720000}"/>
    <cellStyle name="Normal 49 7 9" xfId="57227" xr:uid="{00000000-0005-0000-0000-000001720000}"/>
    <cellStyle name="Normal 49 7 9 2" xfId="57228" xr:uid="{00000000-0005-0000-0000-000002720000}"/>
    <cellStyle name="Normal 49 7 9 2 2" xfId="57229" xr:uid="{00000000-0005-0000-0000-000003720000}"/>
    <cellStyle name="Normal 49 7 9 3" xfId="57230" xr:uid="{00000000-0005-0000-0000-000004720000}"/>
    <cellStyle name="Normal 49 7 9 4" xfId="57231" xr:uid="{00000000-0005-0000-0000-000005720000}"/>
    <cellStyle name="Normal 49 7 9 5" xfId="57232" xr:uid="{00000000-0005-0000-0000-000006720000}"/>
    <cellStyle name="Normal 49 8" xfId="16277" xr:uid="{00000000-0005-0000-0000-000007720000}"/>
    <cellStyle name="Normal 49 8 2" xfId="57233" xr:uid="{00000000-0005-0000-0000-000008720000}"/>
    <cellStyle name="Normal 49 8 2 2" xfId="57234" xr:uid="{00000000-0005-0000-0000-000009720000}"/>
    <cellStyle name="Normal 49 8 2 2 2" xfId="57235" xr:uid="{00000000-0005-0000-0000-00000A720000}"/>
    <cellStyle name="Normal 49 8 2 3" xfId="57236" xr:uid="{00000000-0005-0000-0000-00000B720000}"/>
    <cellStyle name="Normal 49 8 2 4" xfId="57237" xr:uid="{00000000-0005-0000-0000-00000C720000}"/>
    <cellStyle name="Normal 49 8 2 5" xfId="57238" xr:uid="{00000000-0005-0000-0000-00000D720000}"/>
    <cellStyle name="Normal 49 8 3" xfId="57239" xr:uid="{00000000-0005-0000-0000-00000E720000}"/>
    <cellStyle name="Normal 49 8 3 2" xfId="57240" xr:uid="{00000000-0005-0000-0000-00000F720000}"/>
    <cellStyle name="Normal 49 8 4" xfId="57241" xr:uid="{00000000-0005-0000-0000-000010720000}"/>
    <cellStyle name="Normal 49 8 4 2" xfId="57242" xr:uid="{00000000-0005-0000-0000-000011720000}"/>
    <cellStyle name="Normal 49 8 5" xfId="57243" xr:uid="{00000000-0005-0000-0000-000012720000}"/>
    <cellStyle name="Normal 49 8 6" xfId="57244" xr:uid="{00000000-0005-0000-0000-000013720000}"/>
    <cellStyle name="Normal 49 8 7" xfId="57245" xr:uid="{00000000-0005-0000-0000-000014720000}"/>
    <cellStyle name="Normal 49 8 8" xfId="57246" xr:uid="{00000000-0005-0000-0000-000015720000}"/>
    <cellStyle name="Normal 49 9" xfId="16278" xr:uid="{00000000-0005-0000-0000-000016720000}"/>
    <cellStyle name="Normal 49 9 2" xfId="57247" xr:uid="{00000000-0005-0000-0000-000017720000}"/>
    <cellStyle name="Normal 49 9 2 2" xfId="57248" xr:uid="{00000000-0005-0000-0000-000018720000}"/>
    <cellStyle name="Normal 49 9 2 2 2" xfId="57249" xr:uid="{00000000-0005-0000-0000-000019720000}"/>
    <cellStyle name="Normal 49 9 2 3" xfId="57250" xr:uid="{00000000-0005-0000-0000-00001A720000}"/>
    <cellStyle name="Normal 49 9 2 4" xfId="57251" xr:uid="{00000000-0005-0000-0000-00001B720000}"/>
    <cellStyle name="Normal 49 9 2 5" xfId="57252" xr:uid="{00000000-0005-0000-0000-00001C720000}"/>
    <cellStyle name="Normal 49 9 3" xfId="57253" xr:uid="{00000000-0005-0000-0000-00001D720000}"/>
    <cellStyle name="Normal 49 9 3 2" xfId="57254" xr:uid="{00000000-0005-0000-0000-00001E720000}"/>
    <cellStyle name="Normal 49 9 4" xfId="57255" xr:uid="{00000000-0005-0000-0000-00001F720000}"/>
    <cellStyle name="Normal 49 9 4 2" xfId="57256" xr:uid="{00000000-0005-0000-0000-000020720000}"/>
    <cellStyle name="Normal 49 9 5" xfId="57257" xr:uid="{00000000-0005-0000-0000-000021720000}"/>
    <cellStyle name="Normal 49 9 6" xfId="57258" xr:uid="{00000000-0005-0000-0000-000022720000}"/>
    <cellStyle name="Normal 49 9 7" xfId="57259" xr:uid="{00000000-0005-0000-0000-000023720000}"/>
    <cellStyle name="Normal 49 9 8" xfId="57260" xr:uid="{00000000-0005-0000-0000-000024720000}"/>
    <cellStyle name="Normal 5" xfId="108" xr:uid="{00000000-0005-0000-0000-000025720000}"/>
    <cellStyle name="Normal 5 10" xfId="16279" xr:uid="{00000000-0005-0000-0000-000026720000}"/>
    <cellStyle name="Normal 5 10 2" xfId="16280" xr:uid="{00000000-0005-0000-0000-000027720000}"/>
    <cellStyle name="Normal 5 10 3" xfId="16281" xr:uid="{00000000-0005-0000-0000-000028720000}"/>
    <cellStyle name="Normal 5 11" xfId="16282" xr:uid="{00000000-0005-0000-0000-000029720000}"/>
    <cellStyle name="Normal 5 12" xfId="16283" xr:uid="{00000000-0005-0000-0000-00002A720000}"/>
    <cellStyle name="Normal 5 13" xfId="16284" xr:uid="{00000000-0005-0000-0000-00002B720000}"/>
    <cellStyle name="Normal 5 14" xfId="60550" xr:uid="{27649FA2-EE87-4D9B-A6C5-582FD732A43C}"/>
    <cellStyle name="Normal 5 2" xfId="109" xr:uid="{00000000-0005-0000-0000-00002C720000}"/>
    <cellStyle name="Normal 5 2 2" xfId="16285" xr:uid="{00000000-0005-0000-0000-00002D720000}"/>
    <cellStyle name="Normal 5 2 2 2" xfId="16286" xr:uid="{00000000-0005-0000-0000-00002E720000}"/>
    <cellStyle name="Normal 5 2 2 2 2" xfId="16287" xr:uid="{00000000-0005-0000-0000-00002F720000}"/>
    <cellStyle name="Normal 5 2 2 2 3" xfId="16288" xr:uid="{00000000-0005-0000-0000-000030720000}"/>
    <cellStyle name="Normal 5 2 2 3" xfId="16289" xr:uid="{00000000-0005-0000-0000-000031720000}"/>
    <cellStyle name="Normal 5 2 2 4" xfId="16290" xr:uid="{00000000-0005-0000-0000-000032720000}"/>
    <cellStyle name="Normal 5 2 3" xfId="16291" xr:uid="{00000000-0005-0000-0000-000033720000}"/>
    <cellStyle name="Normal 5 2 3 2" xfId="16292" xr:uid="{00000000-0005-0000-0000-000034720000}"/>
    <cellStyle name="Normal 5 2 3 2 2" xfId="16293" xr:uid="{00000000-0005-0000-0000-000035720000}"/>
    <cellStyle name="Normal 5 2 3 2 3" xfId="16294" xr:uid="{00000000-0005-0000-0000-000036720000}"/>
    <cellStyle name="Normal 5 2 3 3" xfId="16295" xr:uid="{00000000-0005-0000-0000-000037720000}"/>
    <cellStyle name="Normal 5 2 3 4" xfId="16296" xr:uid="{00000000-0005-0000-0000-000038720000}"/>
    <cellStyle name="Normal 5 2 4" xfId="16297" xr:uid="{00000000-0005-0000-0000-000039720000}"/>
    <cellStyle name="Normal 5 2 4 2" xfId="16298" xr:uid="{00000000-0005-0000-0000-00003A720000}"/>
    <cellStyle name="Normal 5 2 4 3" xfId="16299" xr:uid="{00000000-0005-0000-0000-00003B720000}"/>
    <cellStyle name="Normal 5 2 5" xfId="16300" xr:uid="{00000000-0005-0000-0000-00003C720000}"/>
    <cellStyle name="Normal 5 2 6" xfId="16301" xr:uid="{00000000-0005-0000-0000-00003D720000}"/>
    <cellStyle name="Normal 5 3" xfId="16302" xr:uid="{00000000-0005-0000-0000-00003E720000}"/>
    <cellStyle name="Normal 5 3 2" xfId="16303" xr:uid="{00000000-0005-0000-0000-00003F720000}"/>
    <cellStyle name="Normal 5 3 2 2" xfId="16304" xr:uid="{00000000-0005-0000-0000-000040720000}"/>
    <cellStyle name="Normal 5 3 2 3" xfId="16305" xr:uid="{00000000-0005-0000-0000-000041720000}"/>
    <cellStyle name="Normal 5 3 3" xfId="16306" xr:uid="{00000000-0005-0000-0000-000042720000}"/>
    <cellStyle name="Normal 5 3 4" xfId="16307" xr:uid="{00000000-0005-0000-0000-000043720000}"/>
    <cellStyle name="Normal 5 4" xfId="16308" xr:uid="{00000000-0005-0000-0000-000044720000}"/>
    <cellStyle name="Normal 5 4 2" xfId="16309" xr:uid="{00000000-0005-0000-0000-000045720000}"/>
    <cellStyle name="Normal 5 4 2 2" xfId="16310" xr:uid="{00000000-0005-0000-0000-000046720000}"/>
    <cellStyle name="Normal 5 4 2 3" xfId="16311" xr:uid="{00000000-0005-0000-0000-000047720000}"/>
    <cellStyle name="Normal 5 4 3" xfId="16312" xr:uid="{00000000-0005-0000-0000-000048720000}"/>
    <cellStyle name="Normal 5 4 4" xfId="16313" xr:uid="{00000000-0005-0000-0000-000049720000}"/>
    <cellStyle name="Normal 5 5" xfId="16314" xr:uid="{00000000-0005-0000-0000-00004A720000}"/>
    <cellStyle name="Normal 5 5 2" xfId="16315" xr:uid="{00000000-0005-0000-0000-00004B720000}"/>
    <cellStyle name="Normal 5 5 2 2" xfId="16316" xr:uid="{00000000-0005-0000-0000-00004C720000}"/>
    <cellStyle name="Normal 5 5 2 3" xfId="16317" xr:uid="{00000000-0005-0000-0000-00004D720000}"/>
    <cellStyle name="Normal 5 5 3" xfId="16318" xr:uid="{00000000-0005-0000-0000-00004E720000}"/>
    <cellStyle name="Normal 5 5 4" xfId="16319" xr:uid="{00000000-0005-0000-0000-00004F720000}"/>
    <cellStyle name="Normal 5 6" xfId="16320" xr:uid="{00000000-0005-0000-0000-000050720000}"/>
    <cellStyle name="Normal 5 6 2" xfId="16321" xr:uid="{00000000-0005-0000-0000-000051720000}"/>
    <cellStyle name="Normal 5 6 2 2" xfId="16322" xr:uid="{00000000-0005-0000-0000-000052720000}"/>
    <cellStyle name="Normal 5 6 2 3" xfId="16323" xr:uid="{00000000-0005-0000-0000-000053720000}"/>
    <cellStyle name="Normal 5 6 3" xfId="16324" xr:uid="{00000000-0005-0000-0000-000054720000}"/>
    <cellStyle name="Normal 5 6 4" xfId="16325" xr:uid="{00000000-0005-0000-0000-000055720000}"/>
    <cellStyle name="Normal 5 7" xfId="16326" xr:uid="{00000000-0005-0000-0000-000056720000}"/>
    <cellStyle name="Normal 5 7 2" xfId="16327" xr:uid="{00000000-0005-0000-0000-000057720000}"/>
    <cellStyle name="Normal 5 7 2 2" xfId="16328" xr:uid="{00000000-0005-0000-0000-000058720000}"/>
    <cellStyle name="Normal 5 7 2 3" xfId="16329" xr:uid="{00000000-0005-0000-0000-000059720000}"/>
    <cellStyle name="Normal 5 7 3" xfId="16330" xr:uid="{00000000-0005-0000-0000-00005A720000}"/>
    <cellStyle name="Normal 5 7 4" xfId="16331" xr:uid="{00000000-0005-0000-0000-00005B720000}"/>
    <cellStyle name="Normal 5 8" xfId="16332" xr:uid="{00000000-0005-0000-0000-00005C720000}"/>
    <cellStyle name="Normal 5 8 2" xfId="16333" xr:uid="{00000000-0005-0000-0000-00005D720000}"/>
    <cellStyle name="Normal 5 8 3" xfId="16334" xr:uid="{00000000-0005-0000-0000-00005E720000}"/>
    <cellStyle name="Normal 5 9" xfId="16335" xr:uid="{00000000-0005-0000-0000-00005F720000}"/>
    <cellStyle name="Normal 5 9 2" xfId="16336" xr:uid="{00000000-0005-0000-0000-000060720000}"/>
    <cellStyle name="Normal 5 9 3" xfId="16337" xr:uid="{00000000-0005-0000-0000-000061720000}"/>
    <cellStyle name="Normal 5_CM" xfId="16338" xr:uid="{00000000-0005-0000-0000-000062720000}"/>
    <cellStyle name="Normal 50" xfId="16339" xr:uid="{00000000-0005-0000-0000-000063720000}"/>
    <cellStyle name="Normal 50 2" xfId="16340" xr:uid="{00000000-0005-0000-0000-000064720000}"/>
    <cellStyle name="Normal 50 2 2" xfId="16341" xr:uid="{00000000-0005-0000-0000-000065720000}"/>
    <cellStyle name="Normal 50 2 2 2" xfId="16342" xr:uid="{00000000-0005-0000-0000-000066720000}"/>
    <cellStyle name="Normal 50 2 2 2 2" xfId="16343" xr:uid="{00000000-0005-0000-0000-000067720000}"/>
    <cellStyle name="Normal 50 2 2 2 3" xfId="16344" xr:uid="{00000000-0005-0000-0000-000068720000}"/>
    <cellStyle name="Normal 50 2 2 3" xfId="16345" xr:uid="{00000000-0005-0000-0000-000069720000}"/>
    <cellStyle name="Normal 50 2 2 4" xfId="16346" xr:uid="{00000000-0005-0000-0000-00006A720000}"/>
    <cellStyle name="Normal 50 2 3" xfId="16347" xr:uid="{00000000-0005-0000-0000-00006B720000}"/>
    <cellStyle name="Normal 50 2 3 2" xfId="16348" xr:uid="{00000000-0005-0000-0000-00006C720000}"/>
    <cellStyle name="Normal 50 2 3 3" xfId="16349" xr:uid="{00000000-0005-0000-0000-00006D720000}"/>
    <cellStyle name="Normal 50 2 4" xfId="16350" xr:uid="{00000000-0005-0000-0000-00006E720000}"/>
    <cellStyle name="Normal 50 2 5" xfId="16351" xr:uid="{00000000-0005-0000-0000-00006F720000}"/>
    <cellStyle name="Normal 50 3" xfId="16352" xr:uid="{00000000-0005-0000-0000-000070720000}"/>
    <cellStyle name="Normal 50 3 2" xfId="16353" xr:uid="{00000000-0005-0000-0000-000071720000}"/>
    <cellStyle name="Normal 50 3 2 2" xfId="16354" xr:uid="{00000000-0005-0000-0000-000072720000}"/>
    <cellStyle name="Normal 50 3 2 3" xfId="16355" xr:uid="{00000000-0005-0000-0000-000073720000}"/>
    <cellStyle name="Normal 50 3 3" xfId="16356" xr:uid="{00000000-0005-0000-0000-000074720000}"/>
    <cellStyle name="Normal 50 3 4" xfId="16357" xr:uid="{00000000-0005-0000-0000-000075720000}"/>
    <cellStyle name="Normal 50 4" xfId="16358" xr:uid="{00000000-0005-0000-0000-000076720000}"/>
    <cellStyle name="Normal 50 4 2" xfId="16359" xr:uid="{00000000-0005-0000-0000-000077720000}"/>
    <cellStyle name="Normal 50 4 2 2" xfId="16360" xr:uid="{00000000-0005-0000-0000-000078720000}"/>
    <cellStyle name="Normal 50 4 2 3" xfId="16361" xr:uid="{00000000-0005-0000-0000-000079720000}"/>
    <cellStyle name="Normal 50 4 3" xfId="16362" xr:uid="{00000000-0005-0000-0000-00007A720000}"/>
    <cellStyle name="Normal 50 4 4" xfId="16363" xr:uid="{00000000-0005-0000-0000-00007B720000}"/>
    <cellStyle name="Normal 50 5" xfId="16364" xr:uid="{00000000-0005-0000-0000-00007C720000}"/>
    <cellStyle name="Normal 50 5 2" xfId="16365" xr:uid="{00000000-0005-0000-0000-00007D720000}"/>
    <cellStyle name="Normal 50 5 3" xfId="16366" xr:uid="{00000000-0005-0000-0000-00007E720000}"/>
    <cellStyle name="Normal 50 6" xfId="16367" xr:uid="{00000000-0005-0000-0000-00007F720000}"/>
    <cellStyle name="Normal 50 6 2" xfId="16368" xr:uid="{00000000-0005-0000-0000-000080720000}"/>
    <cellStyle name="Normal 50 6 3" xfId="16369" xr:uid="{00000000-0005-0000-0000-000081720000}"/>
    <cellStyle name="Normal 50 7" xfId="16370" xr:uid="{00000000-0005-0000-0000-000082720000}"/>
    <cellStyle name="Normal 50 8" xfId="16371" xr:uid="{00000000-0005-0000-0000-000083720000}"/>
    <cellStyle name="Normal 50 9" xfId="16372" xr:uid="{00000000-0005-0000-0000-000084720000}"/>
    <cellStyle name="Normal 51" xfId="16373" xr:uid="{00000000-0005-0000-0000-000085720000}"/>
    <cellStyle name="Normal 51 2" xfId="16374" xr:uid="{00000000-0005-0000-0000-000086720000}"/>
    <cellStyle name="Normal 51 2 2" xfId="16375" xr:uid="{00000000-0005-0000-0000-000087720000}"/>
    <cellStyle name="Normal 51 2 2 2" xfId="16376" xr:uid="{00000000-0005-0000-0000-000088720000}"/>
    <cellStyle name="Normal 51 2 2 2 2" xfId="16377" xr:uid="{00000000-0005-0000-0000-000089720000}"/>
    <cellStyle name="Normal 51 2 2 2 3" xfId="16378" xr:uid="{00000000-0005-0000-0000-00008A720000}"/>
    <cellStyle name="Normal 51 2 2 3" xfId="16379" xr:uid="{00000000-0005-0000-0000-00008B720000}"/>
    <cellStyle name="Normal 51 2 2 4" xfId="16380" xr:uid="{00000000-0005-0000-0000-00008C720000}"/>
    <cellStyle name="Normal 51 2 3" xfId="16381" xr:uid="{00000000-0005-0000-0000-00008D720000}"/>
    <cellStyle name="Normal 51 2 3 2" xfId="16382" xr:uid="{00000000-0005-0000-0000-00008E720000}"/>
    <cellStyle name="Normal 51 2 3 3" xfId="16383" xr:uid="{00000000-0005-0000-0000-00008F720000}"/>
    <cellStyle name="Normal 51 2 4" xfId="16384" xr:uid="{00000000-0005-0000-0000-000090720000}"/>
    <cellStyle name="Normal 51 2 5" xfId="16385" xr:uid="{00000000-0005-0000-0000-000091720000}"/>
    <cellStyle name="Normal 51 3" xfId="16386" xr:uid="{00000000-0005-0000-0000-000092720000}"/>
    <cellStyle name="Normal 51 3 2" xfId="16387" xr:uid="{00000000-0005-0000-0000-000093720000}"/>
    <cellStyle name="Normal 51 3 2 2" xfId="16388" xr:uid="{00000000-0005-0000-0000-000094720000}"/>
    <cellStyle name="Normal 51 3 2 3" xfId="16389" xr:uid="{00000000-0005-0000-0000-000095720000}"/>
    <cellStyle name="Normal 51 3 3" xfId="16390" xr:uid="{00000000-0005-0000-0000-000096720000}"/>
    <cellStyle name="Normal 51 3 4" xfId="16391" xr:uid="{00000000-0005-0000-0000-000097720000}"/>
    <cellStyle name="Normal 51 4" xfId="16392" xr:uid="{00000000-0005-0000-0000-000098720000}"/>
    <cellStyle name="Normal 51 4 2" xfId="16393" xr:uid="{00000000-0005-0000-0000-000099720000}"/>
    <cellStyle name="Normal 51 4 2 2" xfId="16394" xr:uid="{00000000-0005-0000-0000-00009A720000}"/>
    <cellStyle name="Normal 51 4 2 3" xfId="16395" xr:uid="{00000000-0005-0000-0000-00009B720000}"/>
    <cellStyle name="Normal 51 4 3" xfId="16396" xr:uid="{00000000-0005-0000-0000-00009C720000}"/>
    <cellStyle name="Normal 51 4 4" xfId="16397" xr:uid="{00000000-0005-0000-0000-00009D720000}"/>
    <cellStyle name="Normal 51 5" xfId="16398" xr:uid="{00000000-0005-0000-0000-00009E720000}"/>
    <cellStyle name="Normal 51 5 2" xfId="16399" xr:uid="{00000000-0005-0000-0000-00009F720000}"/>
    <cellStyle name="Normal 51 5 3" xfId="16400" xr:uid="{00000000-0005-0000-0000-0000A0720000}"/>
    <cellStyle name="Normal 51 6" xfId="16401" xr:uid="{00000000-0005-0000-0000-0000A1720000}"/>
    <cellStyle name="Normal 51 6 2" xfId="16402" xr:uid="{00000000-0005-0000-0000-0000A2720000}"/>
    <cellStyle name="Normal 51 6 3" xfId="16403" xr:uid="{00000000-0005-0000-0000-0000A3720000}"/>
    <cellStyle name="Normal 51 7" xfId="16404" xr:uid="{00000000-0005-0000-0000-0000A4720000}"/>
    <cellStyle name="Normal 51 8" xfId="16405" xr:uid="{00000000-0005-0000-0000-0000A5720000}"/>
    <cellStyle name="Normal 51 9" xfId="16406" xr:uid="{00000000-0005-0000-0000-0000A6720000}"/>
    <cellStyle name="Normal 52" xfId="16407" xr:uid="{00000000-0005-0000-0000-0000A7720000}"/>
    <cellStyle name="Normal 52 2" xfId="16408" xr:uid="{00000000-0005-0000-0000-0000A8720000}"/>
    <cellStyle name="Normal 52 2 2" xfId="16409" xr:uid="{00000000-0005-0000-0000-0000A9720000}"/>
    <cellStyle name="Normal 52 2 2 2" xfId="16410" xr:uid="{00000000-0005-0000-0000-0000AA720000}"/>
    <cellStyle name="Normal 52 2 2 2 2" xfId="16411" xr:uid="{00000000-0005-0000-0000-0000AB720000}"/>
    <cellStyle name="Normal 52 2 2 2 3" xfId="16412" xr:uid="{00000000-0005-0000-0000-0000AC720000}"/>
    <cellStyle name="Normal 52 2 2 3" xfId="16413" xr:uid="{00000000-0005-0000-0000-0000AD720000}"/>
    <cellStyle name="Normal 52 2 2 4" xfId="16414" xr:uid="{00000000-0005-0000-0000-0000AE720000}"/>
    <cellStyle name="Normal 52 2 3" xfId="16415" xr:uid="{00000000-0005-0000-0000-0000AF720000}"/>
    <cellStyle name="Normal 52 2 3 2" xfId="16416" xr:uid="{00000000-0005-0000-0000-0000B0720000}"/>
    <cellStyle name="Normal 52 2 3 3" xfId="16417" xr:uid="{00000000-0005-0000-0000-0000B1720000}"/>
    <cellStyle name="Normal 52 2 4" xfId="16418" xr:uid="{00000000-0005-0000-0000-0000B2720000}"/>
    <cellStyle name="Normal 52 2 5" xfId="16419" xr:uid="{00000000-0005-0000-0000-0000B3720000}"/>
    <cellStyle name="Normal 52 3" xfId="16420" xr:uid="{00000000-0005-0000-0000-0000B4720000}"/>
    <cellStyle name="Normal 52 3 2" xfId="16421" xr:uid="{00000000-0005-0000-0000-0000B5720000}"/>
    <cellStyle name="Normal 52 3 2 2" xfId="16422" xr:uid="{00000000-0005-0000-0000-0000B6720000}"/>
    <cellStyle name="Normal 52 3 2 3" xfId="16423" xr:uid="{00000000-0005-0000-0000-0000B7720000}"/>
    <cellStyle name="Normal 52 3 3" xfId="16424" xr:uid="{00000000-0005-0000-0000-0000B8720000}"/>
    <cellStyle name="Normal 52 3 4" xfId="16425" xr:uid="{00000000-0005-0000-0000-0000B9720000}"/>
    <cellStyle name="Normal 52 4" xfId="16426" xr:uid="{00000000-0005-0000-0000-0000BA720000}"/>
    <cellStyle name="Normal 52 4 2" xfId="16427" xr:uid="{00000000-0005-0000-0000-0000BB720000}"/>
    <cellStyle name="Normal 52 4 2 2" xfId="16428" xr:uid="{00000000-0005-0000-0000-0000BC720000}"/>
    <cellStyle name="Normal 52 4 2 3" xfId="16429" xr:uid="{00000000-0005-0000-0000-0000BD720000}"/>
    <cellStyle name="Normal 52 4 3" xfId="16430" xr:uid="{00000000-0005-0000-0000-0000BE720000}"/>
    <cellStyle name="Normal 52 4 4" xfId="16431" xr:uid="{00000000-0005-0000-0000-0000BF720000}"/>
    <cellStyle name="Normal 52 5" xfId="16432" xr:uid="{00000000-0005-0000-0000-0000C0720000}"/>
    <cellStyle name="Normal 52 5 2" xfId="16433" xr:uid="{00000000-0005-0000-0000-0000C1720000}"/>
    <cellStyle name="Normal 52 5 3" xfId="16434" xr:uid="{00000000-0005-0000-0000-0000C2720000}"/>
    <cellStyle name="Normal 52 6" xfId="16435" xr:uid="{00000000-0005-0000-0000-0000C3720000}"/>
    <cellStyle name="Normal 52 6 2" xfId="16436" xr:uid="{00000000-0005-0000-0000-0000C4720000}"/>
    <cellStyle name="Normal 52 6 3" xfId="16437" xr:uid="{00000000-0005-0000-0000-0000C5720000}"/>
    <cellStyle name="Normal 52 7" xfId="16438" xr:uid="{00000000-0005-0000-0000-0000C6720000}"/>
    <cellStyle name="Normal 52 8" xfId="16439" xr:uid="{00000000-0005-0000-0000-0000C7720000}"/>
    <cellStyle name="Normal 52 9" xfId="16440" xr:uid="{00000000-0005-0000-0000-0000C8720000}"/>
    <cellStyle name="Normal 53" xfId="16441" xr:uid="{00000000-0005-0000-0000-0000C9720000}"/>
    <cellStyle name="Normal 53 2" xfId="16442" xr:uid="{00000000-0005-0000-0000-0000CA720000}"/>
    <cellStyle name="Normal 53 2 2" xfId="16443" xr:uid="{00000000-0005-0000-0000-0000CB720000}"/>
    <cellStyle name="Normal 53 2 2 2" xfId="16444" xr:uid="{00000000-0005-0000-0000-0000CC720000}"/>
    <cellStyle name="Normal 53 2 2 2 2" xfId="16445" xr:uid="{00000000-0005-0000-0000-0000CD720000}"/>
    <cellStyle name="Normal 53 2 2 2 3" xfId="16446" xr:uid="{00000000-0005-0000-0000-0000CE720000}"/>
    <cellStyle name="Normal 53 2 2 3" xfId="16447" xr:uid="{00000000-0005-0000-0000-0000CF720000}"/>
    <cellStyle name="Normal 53 2 2 4" xfId="16448" xr:uid="{00000000-0005-0000-0000-0000D0720000}"/>
    <cellStyle name="Normal 53 2 3" xfId="16449" xr:uid="{00000000-0005-0000-0000-0000D1720000}"/>
    <cellStyle name="Normal 53 2 3 2" xfId="16450" xr:uid="{00000000-0005-0000-0000-0000D2720000}"/>
    <cellStyle name="Normal 53 2 3 3" xfId="16451" xr:uid="{00000000-0005-0000-0000-0000D3720000}"/>
    <cellStyle name="Normal 53 2 4" xfId="16452" xr:uid="{00000000-0005-0000-0000-0000D4720000}"/>
    <cellStyle name="Normal 53 2 5" xfId="16453" xr:uid="{00000000-0005-0000-0000-0000D5720000}"/>
    <cellStyle name="Normal 53 3" xfId="16454" xr:uid="{00000000-0005-0000-0000-0000D6720000}"/>
    <cellStyle name="Normal 53 3 2" xfId="16455" xr:uid="{00000000-0005-0000-0000-0000D7720000}"/>
    <cellStyle name="Normal 53 3 2 2" xfId="16456" xr:uid="{00000000-0005-0000-0000-0000D8720000}"/>
    <cellStyle name="Normal 53 3 2 3" xfId="16457" xr:uid="{00000000-0005-0000-0000-0000D9720000}"/>
    <cellStyle name="Normal 53 3 3" xfId="16458" xr:uid="{00000000-0005-0000-0000-0000DA720000}"/>
    <cellStyle name="Normal 53 3 4" xfId="16459" xr:uid="{00000000-0005-0000-0000-0000DB720000}"/>
    <cellStyle name="Normal 53 4" xfId="16460" xr:uid="{00000000-0005-0000-0000-0000DC720000}"/>
    <cellStyle name="Normal 53 4 2" xfId="16461" xr:uid="{00000000-0005-0000-0000-0000DD720000}"/>
    <cellStyle name="Normal 53 4 2 2" xfId="16462" xr:uid="{00000000-0005-0000-0000-0000DE720000}"/>
    <cellStyle name="Normal 53 4 2 3" xfId="16463" xr:uid="{00000000-0005-0000-0000-0000DF720000}"/>
    <cellStyle name="Normal 53 4 3" xfId="16464" xr:uid="{00000000-0005-0000-0000-0000E0720000}"/>
    <cellStyle name="Normal 53 4 4" xfId="16465" xr:uid="{00000000-0005-0000-0000-0000E1720000}"/>
    <cellStyle name="Normal 53 5" xfId="16466" xr:uid="{00000000-0005-0000-0000-0000E2720000}"/>
    <cellStyle name="Normal 53 5 2" xfId="16467" xr:uid="{00000000-0005-0000-0000-0000E3720000}"/>
    <cellStyle name="Normal 53 5 3" xfId="16468" xr:uid="{00000000-0005-0000-0000-0000E4720000}"/>
    <cellStyle name="Normal 53 6" xfId="16469" xr:uid="{00000000-0005-0000-0000-0000E5720000}"/>
    <cellStyle name="Normal 53 6 2" xfId="16470" xr:uid="{00000000-0005-0000-0000-0000E6720000}"/>
    <cellStyle name="Normal 53 6 3" xfId="16471" xr:uid="{00000000-0005-0000-0000-0000E7720000}"/>
    <cellStyle name="Normal 53 7" xfId="16472" xr:uid="{00000000-0005-0000-0000-0000E8720000}"/>
    <cellStyle name="Normal 53 8" xfId="16473" xr:uid="{00000000-0005-0000-0000-0000E9720000}"/>
    <cellStyle name="Normal 53 9" xfId="16474" xr:uid="{00000000-0005-0000-0000-0000EA720000}"/>
    <cellStyle name="Normal 54" xfId="16475" xr:uid="{00000000-0005-0000-0000-0000EB720000}"/>
    <cellStyle name="Normal 54 2" xfId="16476" xr:uid="{00000000-0005-0000-0000-0000EC720000}"/>
    <cellStyle name="Normal 54 2 2" xfId="16477" xr:uid="{00000000-0005-0000-0000-0000ED720000}"/>
    <cellStyle name="Normal 54 2 2 2" xfId="16478" xr:uid="{00000000-0005-0000-0000-0000EE720000}"/>
    <cellStyle name="Normal 54 2 2 2 2" xfId="16479" xr:uid="{00000000-0005-0000-0000-0000EF720000}"/>
    <cellStyle name="Normal 54 2 2 2 3" xfId="16480" xr:uid="{00000000-0005-0000-0000-0000F0720000}"/>
    <cellStyle name="Normal 54 2 2 3" xfId="16481" xr:uid="{00000000-0005-0000-0000-0000F1720000}"/>
    <cellStyle name="Normal 54 2 2 4" xfId="16482" xr:uid="{00000000-0005-0000-0000-0000F2720000}"/>
    <cellStyle name="Normal 54 2 3" xfId="16483" xr:uid="{00000000-0005-0000-0000-0000F3720000}"/>
    <cellStyle name="Normal 54 2 3 2" xfId="16484" xr:uid="{00000000-0005-0000-0000-0000F4720000}"/>
    <cellStyle name="Normal 54 2 3 3" xfId="16485" xr:uid="{00000000-0005-0000-0000-0000F5720000}"/>
    <cellStyle name="Normal 54 2 4" xfId="16486" xr:uid="{00000000-0005-0000-0000-0000F6720000}"/>
    <cellStyle name="Normal 54 2 5" xfId="16487" xr:uid="{00000000-0005-0000-0000-0000F7720000}"/>
    <cellStyle name="Normal 54 3" xfId="16488" xr:uid="{00000000-0005-0000-0000-0000F8720000}"/>
    <cellStyle name="Normal 54 3 2" xfId="16489" xr:uid="{00000000-0005-0000-0000-0000F9720000}"/>
    <cellStyle name="Normal 54 3 2 2" xfId="16490" xr:uid="{00000000-0005-0000-0000-0000FA720000}"/>
    <cellStyle name="Normal 54 3 2 3" xfId="16491" xr:uid="{00000000-0005-0000-0000-0000FB720000}"/>
    <cellStyle name="Normal 54 3 3" xfId="16492" xr:uid="{00000000-0005-0000-0000-0000FC720000}"/>
    <cellStyle name="Normal 54 3 4" xfId="16493" xr:uid="{00000000-0005-0000-0000-0000FD720000}"/>
    <cellStyle name="Normal 54 4" xfId="16494" xr:uid="{00000000-0005-0000-0000-0000FE720000}"/>
    <cellStyle name="Normal 54 4 2" xfId="16495" xr:uid="{00000000-0005-0000-0000-0000FF720000}"/>
    <cellStyle name="Normal 54 4 2 2" xfId="16496" xr:uid="{00000000-0005-0000-0000-000000730000}"/>
    <cellStyle name="Normal 54 4 2 3" xfId="16497" xr:uid="{00000000-0005-0000-0000-000001730000}"/>
    <cellStyle name="Normal 54 4 3" xfId="16498" xr:uid="{00000000-0005-0000-0000-000002730000}"/>
    <cellStyle name="Normal 54 4 4" xfId="16499" xr:uid="{00000000-0005-0000-0000-000003730000}"/>
    <cellStyle name="Normal 54 5" xfId="16500" xr:uid="{00000000-0005-0000-0000-000004730000}"/>
    <cellStyle name="Normal 54 5 2" xfId="16501" xr:uid="{00000000-0005-0000-0000-000005730000}"/>
    <cellStyle name="Normal 54 5 3" xfId="16502" xr:uid="{00000000-0005-0000-0000-000006730000}"/>
    <cellStyle name="Normal 54 6" xfId="16503" xr:uid="{00000000-0005-0000-0000-000007730000}"/>
    <cellStyle name="Normal 54 6 2" xfId="16504" xr:uid="{00000000-0005-0000-0000-000008730000}"/>
    <cellStyle name="Normal 54 6 3" xfId="16505" xr:uid="{00000000-0005-0000-0000-000009730000}"/>
    <cellStyle name="Normal 54 7" xfId="16506" xr:uid="{00000000-0005-0000-0000-00000A730000}"/>
    <cellStyle name="Normal 54 8" xfId="16507" xr:uid="{00000000-0005-0000-0000-00000B730000}"/>
    <cellStyle name="Normal 54 9" xfId="16508" xr:uid="{00000000-0005-0000-0000-00000C730000}"/>
    <cellStyle name="Normal 55" xfId="16509" xr:uid="{00000000-0005-0000-0000-00000D730000}"/>
    <cellStyle name="Normal 55 2" xfId="16510" xr:uid="{00000000-0005-0000-0000-00000E730000}"/>
    <cellStyle name="Normal 55 2 2" xfId="16511" xr:uid="{00000000-0005-0000-0000-00000F730000}"/>
    <cellStyle name="Normal 55 2 2 2" xfId="16512" xr:uid="{00000000-0005-0000-0000-000010730000}"/>
    <cellStyle name="Normal 55 2 2 2 2" xfId="16513" xr:uid="{00000000-0005-0000-0000-000011730000}"/>
    <cellStyle name="Normal 55 2 2 2 3" xfId="16514" xr:uid="{00000000-0005-0000-0000-000012730000}"/>
    <cellStyle name="Normal 55 2 2 3" xfId="16515" xr:uid="{00000000-0005-0000-0000-000013730000}"/>
    <cellStyle name="Normal 55 2 2 4" xfId="16516" xr:uid="{00000000-0005-0000-0000-000014730000}"/>
    <cellStyle name="Normal 55 2 3" xfId="16517" xr:uid="{00000000-0005-0000-0000-000015730000}"/>
    <cellStyle name="Normal 55 2 3 2" xfId="16518" xr:uid="{00000000-0005-0000-0000-000016730000}"/>
    <cellStyle name="Normal 55 2 3 3" xfId="16519" xr:uid="{00000000-0005-0000-0000-000017730000}"/>
    <cellStyle name="Normal 55 2 4" xfId="16520" xr:uid="{00000000-0005-0000-0000-000018730000}"/>
    <cellStyle name="Normal 55 2 5" xfId="16521" xr:uid="{00000000-0005-0000-0000-000019730000}"/>
    <cellStyle name="Normal 55 3" xfId="16522" xr:uid="{00000000-0005-0000-0000-00001A730000}"/>
    <cellStyle name="Normal 55 3 2" xfId="16523" xr:uid="{00000000-0005-0000-0000-00001B730000}"/>
    <cellStyle name="Normal 55 3 2 2" xfId="16524" xr:uid="{00000000-0005-0000-0000-00001C730000}"/>
    <cellStyle name="Normal 55 3 2 3" xfId="16525" xr:uid="{00000000-0005-0000-0000-00001D730000}"/>
    <cellStyle name="Normal 55 3 3" xfId="16526" xr:uid="{00000000-0005-0000-0000-00001E730000}"/>
    <cellStyle name="Normal 55 3 4" xfId="16527" xr:uid="{00000000-0005-0000-0000-00001F730000}"/>
    <cellStyle name="Normal 55 4" xfId="16528" xr:uid="{00000000-0005-0000-0000-000020730000}"/>
    <cellStyle name="Normal 55 4 2" xfId="16529" xr:uid="{00000000-0005-0000-0000-000021730000}"/>
    <cellStyle name="Normal 55 4 2 2" xfId="16530" xr:uid="{00000000-0005-0000-0000-000022730000}"/>
    <cellStyle name="Normal 55 4 2 3" xfId="16531" xr:uid="{00000000-0005-0000-0000-000023730000}"/>
    <cellStyle name="Normal 55 4 3" xfId="16532" xr:uid="{00000000-0005-0000-0000-000024730000}"/>
    <cellStyle name="Normal 55 4 4" xfId="16533" xr:uid="{00000000-0005-0000-0000-000025730000}"/>
    <cellStyle name="Normal 55 5" xfId="16534" xr:uid="{00000000-0005-0000-0000-000026730000}"/>
    <cellStyle name="Normal 55 5 2" xfId="16535" xr:uid="{00000000-0005-0000-0000-000027730000}"/>
    <cellStyle name="Normal 55 5 3" xfId="16536" xr:uid="{00000000-0005-0000-0000-000028730000}"/>
    <cellStyle name="Normal 55 6" xfId="16537" xr:uid="{00000000-0005-0000-0000-000029730000}"/>
    <cellStyle name="Normal 55 6 2" xfId="16538" xr:uid="{00000000-0005-0000-0000-00002A730000}"/>
    <cellStyle name="Normal 55 6 3" xfId="16539" xr:uid="{00000000-0005-0000-0000-00002B730000}"/>
    <cellStyle name="Normal 55 7" xfId="16540" xr:uid="{00000000-0005-0000-0000-00002C730000}"/>
    <cellStyle name="Normal 55 8" xfId="16541" xr:uid="{00000000-0005-0000-0000-00002D730000}"/>
    <cellStyle name="Normal 55 9" xfId="16542" xr:uid="{00000000-0005-0000-0000-00002E730000}"/>
    <cellStyle name="Normal 56" xfId="16543" xr:uid="{00000000-0005-0000-0000-00002F730000}"/>
    <cellStyle name="Normal 56 2" xfId="16544" xr:uid="{00000000-0005-0000-0000-000030730000}"/>
    <cellStyle name="Normal 56 2 2" xfId="16545" xr:uid="{00000000-0005-0000-0000-000031730000}"/>
    <cellStyle name="Normal 56 2 2 2" xfId="16546" xr:uid="{00000000-0005-0000-0000-000032730000}"/>
    <cellStyle name="Normal 56 2 2 2 2" xfId="16547" xr:uid="{00000000-0005-0000-0000-000033730000}"/>
    <cellStyle name="Normal 56 2 2 2 3" xfId="16548" xr:uid="{00000000-0005-0000-0000-000034730000}"/>
    <cellStyle name="Normal 56 2 2 3" xfId="16549" xr:uid="{00000000-0005-0000-0000-000035730000}"/>
    <cellStyle name="Normal 56 2 2 4" xfId="16550" xr:uid="{00000000-0005-0000-0000-000036730000}"/>
    <cellStyle name="Normal 56 2 3" xfId="16551" xr:uid="{00000000-0005-0000-0000-000037730000}"/>
    <cellStyle name="Normal 56 2 3 2" xfId="16552" xr:uid="{00000000-0005-0000-0000-000038730000}"/>
    <cellStyle name="Normal 56 2 3 3" xfId="16553" xr:uid="{00000000-0005-0000-0000-000039730000}"/>
    <cellStyle name="Normal 56 2 4" xfId="16554" xr:uid="{00000000-0005-0000-0000-00003A730000}"/>
    <cellStyle name="Normal 56 2 5" xfId="16555" xr:uid="{00000000-0005-0000-0000-00003B730000}"/>
    <cellStyle name="Normal 56 3" xfId="16556" xr:uid="{00000000-0005-0000-0000-00003C730000}"/>
    <cellStyle name="Normal 56 3 2" xfId="16557" xr:uid="{00000000-0005-0000-0000-00003D730000}"/>
    <cellStyle name="Normal 56 3 2 2" xfId="16558" xr:uid="{00000000-0005-0000-0000-00003E730000}"/>
    <cellStyle name="Normal 56 3 2 3" xfId="16559" xr:uid="{00000000-0005-0000-0000-00003F730000}"/>
    <cellStyle name="Normal 56 3 3" xfId="16560" xr:uid="{00000000-0005-0000-0000-000040730000}"/>
    <cellStyle name="Normal 56 3 4" xfId="16561" xr:uid="{00000000-0005-0000-0000-000041730000}"/>
    <cellStyle name="Normal 56 4" xfId="16562" xr:uid="{00000000-0005-0000-0000-000042730000}"/>
    <cellStyle name="Normal 56 4 2" xfId="16563" xr:uid="{00000000-0005-0000-0000-000043730000}"/>
    <cellStyle name="Normal 56 4 2 2" xfId="16564" xr:uid="{00000000-0005-0000-0000-000044730000}"/>
    <cellStyle name="Normal 56 4 2 3" xfId="16565" xr:uid="{00000000-0005-0000-0000-000045730000}"/>
    <cellStyle name="Normal 56 4 3" xfId="16566" xr:uid="{00000000-0005-0000-0000-000046730000}"/>
    <cellStyle name="Normal 56 4 4" xfId="16567" xr:uid="{00000000-0005-0000-0000-000047730000}"/>
    <cellStyle name="Normal 56 5" xfId="16568" xr:uid="{00000000-0005-0000-0000-000048730000}"/>
    <cellStyle name="Normal 56 5 2" xfId="16569" xr:uid="{00000000-0005-0000-0000-000049730000}"/>
    <cellStyle name="Normal 56 5 3" xfId="16570" xr:uid="{00000000-0005-0000-0000-00004A730000}"/>
    <cellStyle name="Normal 56 6" xfId="16571" xr:uid="{00000000-0005-0000-0000-00004B730000}"/>
    <cellStyle name="Normal 56 6 2" xfId="16572" xr:uid="{00000000-0005-0000-0000-00004C730000}"/>
    <cellStyle name="Normal 56 6 3" xfId="16573" xr:uid="{00000000-0005-0000-0000-00004D730000}"/>
    <cellStyle name="Normal 56 7" xfId="16574" xr:uid="{00000000-0005-0000-0000-00004E730000}"/>
    <cellStyle name="Normal 56 8" xfId="16575" xr:uid="{00000000-0005-0000-0000-00004F730000}"/>
    <cellStyle name="Normal 56 9" xfId="16576" xr:uid="{00000000-0005-0000-0000-000050730000}"/>
    <cellStyle name="Normal 57" xfId="16577" xr:uid="{00000000-0005-0000-0000-000051730000}"/>
    <cellStyle name="Normal 57 2" xfId="16578" xr:uid="{00000000-0005-0000-0000-000052730000}"/>
    <cellStyle name="Normal 57 2 2" xfId="16579" xr:uid="{00000000-0005-0000-0000-000053730000}"/>
    <cellStyle name="Normal 57 2 2 2" xfId="16580" xr:uid="{00000000-0005-0000-0000-000054730000}"/>
    <cellStyle name="Normal 57 2 2 2 2" xfId="16581" xr:uid="{00000000-0005-0000-0000-000055730000}"/>
    <cellStyle name="Normal 57 2 2 2 3" xfId="16582" xr:uid="{00000000-0005-0000-0000-000056730000}"/>
    <cellStyle name="Normal 57 2 2 3" xfId="16583" xr:uid="{00000000-0005-0000-0000-000057730000}"/>
    <cellStyle name="Normal 57 2 2 4" xfId="16584" xr:uid="{00000000-0005-0000-0000-000058730000}"/>
    <cellStyle name="Normal 57 2 3" xfId="16585" xr:uid="{00000000-0005-0000-0000-000059730000}"/>
    <cellStyle name="Normal 57 2 3 2" xfId="16586" xr:uid="{00000000-0005-0000-0000-00005A730000}"/>
    <cellStyle name="Normal 57 2 3 3" xfId="16587" xr:uid="{00000000-0005-0000-0000-00005B730000}"/>
    <cellStyle name="Normal 57 2 4" xfId="16588" xr:uid="{00000000-0005-0000-0000-00005C730000}"/>
    <cellStyle name="Normal 57 2 5" xfId="16589" xr:uid="{00000000-0005-0000-0000-00005D730000}"/>
    <cellStyle name="Normal 57 3" xfId="16590" xr:uid="{00000000-0005-0000-0000-00005E730000}"/>
    <cellStyle name="Normal 57 3 2" xfId="16591" xr:uid="{00000000-0005-0000-0000-00005F730000}"/>
    <cellStyle name="Normal 57 3 2 2" xfId="16592" xr:uid="{00000000-0005-0000-0000-000060730000}"/>
    <cellStyle name="Normal 57 3 2 3" xfId="16593" xr:uid="{00000000-0005-0000-0000-000061730000}"/>
    <cellStyle name="Normal 57 3 3" xfId="16594" xr:uid="{00000000-0005-0000-0000-000062730000}"/>
    <cellStyle name="Normal 57 3 4" xfId="16595" xr:uid="{00000000-0005-0000-0000-000063730000}"/>
    <cellStyle name="Normal 57 4" xfId="16596" xr:uid="{00000000-0005-0000-0000-000064730000}"/>
    <cellStyle name="Normal 57 4 2" xfId="16597" xr:uid="{00000000-0005-0000-0000-000065730000}"/>
    <cellStyle name="Normal 57 4 2 2" xfId="16598" xr:uid="{00000000-0005-0000-0000-000066730000}"/>
    <cellStyle name="Normal 57 4 2 3" xfId="16599" xr:uid="{00000000-0005-0000-0000-000067730000}"/>
    <cellStyle name="Normal 57 4 3" xfId="16600" xr:uid="{00000000-0005-0000-0000-000068730000}"/>
    <cellStyle name="Normal 57 4 4" xfId="16601" xr:uid="{00000000-0005-0000-0000-000069730000}"/>
    <cellStyle name="Normal 57 5" xfId="16602" xr:uid="{00000000-0005-0000-0000-00006A730000}"/>
    <cellStyle name="Normal 57 5 2" xfId="16603" xr:uid="{00000000-0005-0000-0000-00006B730000}"/>
    <cellStyle name="Normal 57 5 3" xfId="16604" xr:uid="{00000000-0005-0000-0000-00006C730000}"/>
    <cellStyle name="Normal 57 6" xfId="16605" xr:uid="{00000000-0005-0000-0000-00006D730000}"/>
    <cellStyle name="Normal 57 6 2" xfId="16606" xr:uid="{00000000-0005-0000-0000-00006E730000}"/>
    <cellStyle name="Normal 57 6 3" xfId="16607" xr:uid="{00000000-0005-0000-0000-00006F730000}"/>
    <cellStyle name="Normal 57 7" xfId="16608" xr:uid="{00000000-0005-0000-0000-000070730000}"/>
    <cellStyle name="Normal 57 8" xfId="16609" xr:uid="{00000000-0005-0000-0000-000071730000}"/>
    <cellStyle name="Normal 57 9" xfId="16610" xr:uid="{00000000-0005-0000-0000-000072730000}"/>
    <cellStyle name="Normal 58" xfId="16611" xr:uid="{00000000-0005-0000-0000-000073730000}"/>
    <cellStyle name="Normal 58 2" xfId="16612" xr:uid="{00000000-0005-0000-0000-000074730000}"/>
    <cellStyle name="Normal 58 2 2" xfId="16613" xr:uid="{00000000-0005-0000-0000-000075730000}"/>
    <cellStyle name="Normal 58 2 2 2" xfId="16614" xr:uid="{00000000-0005-0000-0000-000076730000}"/>
    <cellStyle name="Normal 58 2 2 2 2" xfId="16615" xr:uid="{00000000-0005-0000-0000-000077730000}"/>
    <cellStyle name="Normal 58 2 2 2 3" xfId="16616" xr:uid="{00000000-0005-0000-0000-000078730000}"/>
    <cellStyle name="Normal 58 2 2 3" xfId="16617" xr:uid="{00000000-0005-0000-0000-000079730000}"/>
    <cellStyle name="Normal 58 2 2 4" xfId="16618" xr:uid="{00000000-0005-0000-0000-00007A730000}"/>
    <cellStyle name="Normal 58 2 3" xfId="16619" xr:uid="{00000000-0005-0000-0000-00007B730000}"/>
    <cellStyle name="Normal 58 2 3 2" xfId="16620" xr:uid="{00000000-0005-0000-0000-00007C730000}"/>
    <cellStyle name="Normal 58 2 3 3" xfId="16621" xr:uid="{00000000-0005-0000-0000-00007D730000}"/>
    <cellStyle name="Normal 58 2 4" xfId="16622" xr:uid="{00000000-0005-0000-0000-00007E730000}"/>
    <cellStyle name="Normal 58 2 5" xfId="16623" xr:uid="{00000000-0005-0000-0000-00007F730000}"/>
    <cellStyle name="Normal 58 3" xfId="16624" xr:uid="{00000000-0005-0000-0000-000080730000}"/>
    <cellStyle name="Normal 58 3 2" xfId="16625" xr:uid="{00000000-0005-0000-0000-000081730000}"/>
    <cellStyle name="Normal 58 3 2 2" xfId="16626" xr:uid="{00000000-0005-0000-0000-000082730000}"/>
    <cellStyle name="Normal 58 3 2 3" xfId="16627" xr:uid="{00000000-0005-0000-0000-000083730000}"/>
    <cellStyle name="Normal 58 3 3" xfId="16628" xr:uid="{00000000-0005-0000-0000-000084730000}"/>
    <cellStyle name="Normal 58 3 4" xfId="16629" xr:uid="{00000000-0005-0000-0000-000085730000}"/>
    <cellStyle name="Normal 58 4" xfId="16630" xr:uid="{00000000-0005-0000-0000-000086730000}"/>
    <cellStyle name="Normal 58 4 2" xfId="16631" xr:uid="{00000000-0005-0000-0000-000087730000}"/>
    <cellStyle name="Normal 58 4 2 2" xfId="16632" xr:uid="{00000000-0005-0000-0000-000088730000}"/>
    <cellStyle name="Normal 58 4 2 3" xfId="16633" xr:uid="{00000000-0005-0000-0000-000089730000}"/>
    <cellStyle name="Normal 58 4 3" xfId="16634" xr:uid="{00000000-0005-0000-0000-00008A730000}"/>
    <cellStyle name="Normal 58 4 4" xfId="16635" xr:uid="{00000000-0005-0000-0000-00008B730000}"/>
    <cellStyle name="Normal 58 5" xfId="16636" xr:uid="{00000000-0005-0000-0000-00008C730000}"/>
    <cellStyle name="Normal 58 5 2" xfId="16637" xr:uid="{00000000-0005-0000-0000-00008D730000}"/>
    <cellStyle name="Normal 58 5 3" xfId="16638" xr:uid="{00000000-0005-0000-0000-00008E730000}"/>
    <cellStyle name="Normal 58 6" xfId="16639" xr:uid="{00000000-0005-0000-0000-00008F730000}"/>
    <cellStyle name="Normal 58 6 2" xfId="16640" xr:uid="{00000000-0005-0000-0000-000090730000}"/>
    <cellStyle name="Normal 58 6 3" xfId="16641" xr:uid="{00000000-0005-0000-0000-000091730000}"/>
    <cellStyle name="Normal 58 7" xfId="16642" xr:uid="{00000000-0005-0000-0000-000092730000}"/>
    <cellStyle name="Normal 58 8" xfId="16643" xr:uid="{00000000-0005-0000-0000-000093730000}"/>
    <cellStyle name="Normal 58 9" xfId="16644" xr:uid="{00000000-0005-0000-0000-000094730000}"/>
    <cellStyle name="Normal 59" xfId="16645" xr:uid="{00000000-0005-0000-0000-000095730000}"/>
    <cellStyle name="Normal 59 2" xfId="16646" xr:uid="{00000000-0005-0000-0000-000096730000}"/>
    <cellStyle name="Normal 59 2 2" xfId="16647" xr:uid="{00000000-0005-0000-0000-000097730000}"/>
    <cellStyle name="Normal 59 2 2 2" xfId="16648" xr:uid="{00000000-0005-0000-0000-000098730000}"/>
    <cellStyle name="Normal 59 2 2 2 2" xfId="16649" xr:uid="{00000000-0005-0000-0000-000099730000}"/>
    <cellStyle name="Normal 59 2 2 2 3" xfId="16650" xr:uid="{00000000-0005-0000-0000-00009A730000}"/>
    <cellStyle name="Normal 59 2 2 3" xfId="16651" xr:uid="{00000000-0005-0000-0000-00009B730000}"/>
    <cellStyle name="Normal 59 2 2 4" xfId="16652" xr:uid="{00000000-0005-0000-0000-00009C730000}"/>
    <cellStyle name="Normal 59 2 3" xfId="16653" xr:uid="{00000000-0005-0000-0000-00009D730000}"/>
    <cellStyle name="Normal 59 2 3 2" xfId="16654" xr:uid="{00000000-0005-0000-0000-00009E730000}"/>
    <cellStyle name="Normal 59 2 3 3" xfId="16655" xr:uid="{00000000-0005-0000-0000-00009F730000}"/>
    <cellStyle name="Normal 59 2 4" xfId="16656" xr:uid="{00000000-0005-0000-0000-0000A0730000}"/>
    <cellStyle name="Normal 59 2 5" xfId="16657" xr:uid="{00000000-0005-0000-0000-0000A1730000}"/>
    <cellStyle name="Normal 59 3" xfId="16658" xr:uid="{00000000-0005-0000-0000-0000A2730000}"/>
    <cellStyle name="Normal 59 3 2" xfId="16659" xr:uid="{00000000-0005-0000-0000-0000A3730000}"/>
    <cellStyle name="Normal 59 3 2 2" xfId="16660" xr:uid="{00000000-0005-0000-0000-0000A4730000}"/>
    <cellStyle name="Normal 59 3 2 3" xfId="16661" xr:uid="{00000000-0005-0000-0000-0000A5730000}"/>
    <cellStyle name="Normal 59 3 3" xfId="16662" xr:uid="{00000000-0005-0000-0000-0000A6730000}"/>
    <cellStyle name="Normal 59 3 4" xfId="16663" xr:uid="{00000000-0005-0000-0000-0000A7730000}"/>
    <cellStyle name="Normal 59 4" xfId="16664" xr:uid="{00000000-0005-0000-0000-0000A8730000}"/>
    <cellStyle name="Normal 59 4 2" xfId="16665" xr:uid="{00000000-0005-0000-0000-0000A9730000}"/>
    <cellStyle name="Normal 59 4 2 2" xfId="16666" xr:uid="{00000000-0005-0000-0000-0000AA730000}"/>
    <cellStyle name="Normal 59 4 2 3" xfId="16667" xr:uid="{00000000-0005-0000-0000-0000AB730000}"/>
    <cellStyle name="Normal 59 4 3" xfId="16668" xr:uid="{00000000-0005-0000-0000-0000AC730000}"/>
    <cellStyle name="Normal 59 4 4" xfId="16669" xr:uid="{00000000-0005-0000-0000-0000AD730000}"/>
    <cellStyle name="Normal 59 5" xfId="16670" xr:uid="{00000000-0005-0000-0000-0000AE730000}"/>
    <cellStyle name="Normal 59 5 2" xfId="16671" xr:uid="{00000000-0005-0000-0000-0000AF730000}"/>
    <cellStyle name="Normal 59 5 3" xfId="16672" xr:uid="{00000000-0005-0000-0000-0000B0730000}"/>
    <cellStyle name="Normal 59 6" xfId="16673" xr:uid="{00000000-0005-0000-0000-0000B1730000}"/>
    <cellStyle name="Normal 59 6 2" xfId="16674" xr:uid="{00000000-0005-0000-0000-0000B2730000}"/>
    <cellStyle name="Normal 59 6 3" xfId="16675" xr:uid="{00000000-0005-0000-0000-0000B3730000}"/>
    <cellStyle name="Normal 59 7" xfId="16676" xr:uid="{00000000-0005-0000-0000-0000B4730000}"/>
    <cellStyle name="Normal 59 8" xfId="16677" xr:uid="{00000000-0005-0000-0000-0000B5730000}"/>
    <cellStyle name="Normal 59 9" xfId="16678" xr:uid="{00000000-0005-0000-0000-0000B6730000}"/>
    <cellStyle name="Normal 6" xfId="110" xr:uid="{00000000-0005-0000-0000-0000B7730000}"/>
    <cellStyle name="Normal 6 10" xfId="16680" xr:uid="{00000000-0005-0000-0000-0000B8730000}"/>
    <cellStyle name="Normal 6 11" xfId="16681" xr:uid="{00000000-0005-0000-0000-0000B9730000}"/>
    <cellStyle name="Normal 6 12" xfId="16682" xr:uid="{00000000-0005-0000-0000-0000BA730000}"/>
    <cellStyle name="Normal 6 13" xfId="16679" xr:uid="{00000000-0005-0000-0000-0000BB730000}"/>
    <cellStyle name="Normal 6 2" xfId="16683" xr:uid="{00000000-0005-0000-0000-0000BC730000}"/>
    <cellStyle name="Normal 6 2 2" xfId="16684" xr:uid="{00000000-0005-0000-0000-0000BD730000}"/>
    <cellStyle name="Normal 6 2 2 2" xfId="16685" xr:uid="{00000000-0005-0000-0000-0000BE730000}"/>
    <cellStyle name="Normal 6 2 2 2 2" xfId="16686" xr:uid="{00000000-0005-0000-0000-0000BF730000}"/>
    <cellStyle name="Normal 6 2 2 2 3" xfId="16687" xr:uid="{00000000-0005-0000-0000-0000C0730000}"/>
    <cellStyle name="Normal 6 2 2 3" xfId="16688" xr:uid="{00000000-0005-0000-0000-0000C1730000}"/>
    <cellStyle name="Normal 6 2 2 4" xfId="16689" xr:uid="{00000000-0005-0000-0000-0000C2730000}"/>
    <cellStyle name="Normal 6 2 3" xfId="16690" xr:uid="{00000000-0005-0000-0000-0000C3730000}"/>
    <cellStyle name="Normal 6 2 3 2" xfId="16691" xr:uid="{00000000-0005-0000-0000-0000C4730000}"/>
    <cellStyle name="Normal 6 2 3 2 2" xfId="16692" xr:uid="{00000000-0005-0000-0000-0000C5730000}"/>
    <cellStyle name="Normal 6 2 3 2 3" xfId="16693" xr:uid="{00000000-0005-0000-0000-0000C6730000}"/>
    <cellStyle name="Normal 6 2 3 3" xfId="16694" xr:uid="{00000000-0005-0000-0000-0000C7730000}"/>
    <cellStyle name="Normal 6 2 3 4" xfId="16695" xr:uid="{00000000-0005-0000-0000-0000C8730000}"/>
    <cellStyle name="Normal 6 2 4" xfId="16696" xr:uid="{00000000-0005-0000-0000-0000C9730000}"/>
    <cellStyle name="Normal 6 2 4 2" xfId="16697" xr:uid="{00000000-0005-0000-0000-0000CA730000}"/>
    <cellStyle name="Normal 6 2 4 2 10" xfId="57261" xr:uid="{00000000-0005-0000-0000-0000CB730000}"/>
    <cellStyle name="Normal 6 2 4 2 10 2" xfId="57262" xr:uid="{00000000-0005-0000-0000-0000CC730000}"/>
    <cellStyle name="Normal 6 2 4 2 11" xfId="57263" xr:uid="{00000000-0005-0000-0000-0000CD730000}"/>
    <cellStyle name="Normal 6 2 4 2 11 2" xfId="57264" xr:uid="{00000000-0005-0000-0000-0000CE730000}"/>
    <cellStyle name="Normal 6 2 4 2 12" xfId="57265" xr:uid="{00000000-0005-0000-0000-0000CF730000}"/>
    <cellStyle name="Normal 6 2 4 2 13" xfId="57266" xr:uid="{00000000-0005-0000-0000-0000D0730000}"/>
    <cellStyle name="Normal 6 2 4 2 14" xfId="57267" xr:uid="{00000000-0005-0000-0000-0000D1730000}"/>
    <cellStyle name="Normal 6 2 4 2 15" xfId="57268" xr:uid="{00000000-0005-0000-0000-0000D2730000}"/>
    <cellStyle name="Normal 6 2 4 2 2" xfId="57269" xr:uid="{00000000-0005-0000-0000-0000D3730000}"/>
    <cellStyle name="Normal 6 2 4 2 3" xfId="57270" xr:uid="{00000000-0005-0000-0000-0000D4730000}"/>
    <cellStyle name="Normal 6 2 4 2 3 10" xfId="57271" xr:uid="{00000000-0005-0000-0000-0000D5730000}"/>
    <cellStyle name="Normal 6 2 4 2 3 11" xfId="57272" xr:uid="{00000000-0005-0000-0000-0000D6730000}"/>
    <cellStyle name="Normal 6 2 4 2 3 2" xfId="57273" xr:uid="{00000000-0005-0000-0000-0000D7730000}"/>
    <cellStyle name="Normal 6 2 4 2 3 2 2" xfId="57274" xr:uid="{00000000-0005-0000-0000-0000D8730000}"/>
    <cellStyle name="Normal 6 2 4 2 3 2 2 2" xfId="57275" xr:uid="{00000000-0005-0000-0000-0000D9730000}"/>
    <cellStyle name="Normal 6 2 4 2 3 2 2 2 2" xfId="57276" xr:uid="{00000000-0005-0000-0000-0000DA730000}"/>
    <cellStyle name="Normal 6 2 4 2 3 2 2 3" xfId="57277" xr:uid="{00000000-0005-0000-0000-0000DB730000}"/>
    <cellStyle name="Normal 6 2 4 2 3 2 2 3 2" xfId="57278" xr:uid="{00000000-0005-0000-0000-0000DC730000}"/>
    <cellStyle name="Normal 6 2 4 2 3 2 2 4" xfId="57279" xr:uid="{00000000-0005-0000-0000-0000DD730000}"/>
    <cellStyle name="Normal 6 2 4 2 3 2 2 5" xfId="57280" xr:uid="{00000000-0005-0000-0000-0000DE730000}"/>
    <cellStyle name="Normal 6 2 4 2 3 2 2 6" xfId="57281" xr:uid="{00000000-0005-0000-0000-0000DF730000}"/>
    <cellStyle name="Normal 6 2 4 2 3 2 2 7" xfId="57282" xr:uid="{00000000-0005-0000-0000-0000E0730000}"/>
    <cellStyle name="Normal 6 2 4 2 3 2 3" xfId="57283" xr:uid="{00000000-0005-0000-0000-0000E1730000}"/>
    <cellStyle name="Normal 6 2 4 2 3 2 3 2" xfId="57284" xr:uid="{00000000-0005-0000-0000-0000E2730000}"/>
    <cellStyle name="Normal 6 2 4 2 3 2 3 2 2" xfId="57285" xr:uid="{00000000-0005-0000-0000-0000E3730000}"/>
    <cellStyle name="Normal 6 2 4 2 3 2 3 3" xfId="57286" xr:uid="{00000000-0005-0000-0000-0000E4730000}"/>
    <cellStyle name="Normal 6 2 4 2 3 2 3 4" xfId="57287" xr:uid="{00000000-0005-0000-0000-0000E5730000}"/>
    <cellStyle name="Normal 6 2 4 2 3 2 3 5" xfId="57288" xr:uid="{00000000-0005-0000-0000-0000E6730000}"/>
    <cellStyle name="Normal 6 2 4 2 3 2 4" xfId="57289" xr:uid="{00000000-0005-0000-0000-0000E7730000}"/>
    <cellStyle name="Normal 6 2 4 2 3 2 4 2" xfId="57290" xr:uid="{00000000-0005-0000-0000-0000E8730000}"/>
    <cellStyle name="Normal 6 2 4 2 3 2 5" xfId="57291" xr:uid="{00000000-0005-0000-0000-0000E9730000}"/>
    <cellStyle name="Normal 6 2 4 2 3 2 5 2" xfId="57292" xr:uid="{00000000-0005-0000-0000-0000EA730000}"/>
    <cellStyle name="Normal 6 2 4 2 3 2 6" xfId="57293" xr:uid="{00000000-0005-0000-0000-0000EB730000}"/>
    <cellStyle name="Normal 6 2 4 2 3 2 7" xfId="57294" xr:uid="{00000000-0005-0000-0000-0000EC730000}"/>
    <cellStyle name="Normal 6 2 4 2 3 2 8" xfId="57295" xr:uid="{00000000-0005-0000-0000-0000ED730000}"/>
    <cellStyle name="Normal 6 2 4 2 3 2 9" xfId="57296" xr:uid="{00000000-0005-0000-0000-0000EE730000}"/>
    <cellStyle name="Normal 6 2 4 2 3 3" xfId="57297" xr:uid="{00000000-0005-0000-0000-0000EF730000}"/>
    <cellStyle name="Normal 6 2 4 2 3 3 2" xfId="57298" xr:uid="{00000000-0005-0000-0000-0000F0730000}"/>
    <cellStyle name="Normal 6 2 4 2 3 3 2 2" xfId="57299" xr:uid="{00000000-0005-0000-0000-0000F1730000}"/>
    <cellStyle name="Normal 6 2 4 2 3 3 2 2 2" xfId="57300" xr:uid="{00000000-0005-0000-0000-0000F2730000}"/>
    <cellStyle name="Normal 6 2 4 2 3 3 2 3" xfId="57301" xr:uid="{00000000-0005-0000-0000-0000F3730000}"/>
    <cellStyle name="Normal 6 2 4 2 3 3 2 4" xfId="57302" xr:uid="{00000000-0005-0000-0000-0000F4730000}"/>
    <cellStyle name="Normal 6 2 4 2 3 3 2 5" xfId="57303" xr:uid="{00000000-0005-0000-0000-0000F5730000}"/>
    <cellStyle name="Normal 6 2 4 2 3 3 3" xfId="57304" xr:uid="{00000000-0005-0000-0000-0000F6730000}"/>
    <cellStyle name="Normal 6 2 4 2 3 3 3 2" xfId="57305" xr:uid="{00000000-0005-0000-0000-0000F7730000}"/>
    <cellStyle name="Normal 6 2 4 2 3 3 4" xfId="57306" xr:uid="{00000000-0005-0000-0000-0000F8730000}"/>
    <cellStyle name="Normal 6 2 4 2 3 3 4 2" xfId="57307" xr:uid="{00000000-0005-0000-0000-0000F9730000}"/>
    <cellStyle name="Normal 6 2 4 2 3 3 5" xfId="57308" xr:uid="{00000000-0005-0000-0000-0000FA730000}"/>
    <cellStyle name="Normal 6 2 4 2 3 3 6" xfId="57309" xr:uid="{00000000-0005-0000-0000-0000FB730000}"/>
    <cellStyle name="Normal 6 2 4 2 3 3 7" xfId="57310" xr:uid="{00000000-0005-0000-0000-0000FC730000}"/>
    <cellStyle name="Normal 6 2 4 2 3 3 8" xfId="57311" xr:uid="{00000000-0005-0000-0000-0000FD730000}"/>
    <cellStyle name="Normal 6 2 4 2 3 4" xfId="57312" xr:uid="{00000000-0005-0000-0000-0000FE730000}"/>
    <cellStyle name="Normal 6 2 4 2 3 4 2" xfId="57313" xr:uid="{00000000-0005-0000-0000-0000FF730000}"/>
    <cellStyle name="Normal 6 2 4 2 3 4 2 2" xfId="57314" xr:uid="{00000000-0005-0000-0000-000000740000}"/>
    <cellStyle name="Normal 6 2 4 2 3 4 3" xfId="57315" xr:uid="{00000000-0005-0000-0000-000001740000}"/>
    <cellStyle name="Normal 6 2 4 2 3 4 3 2" xfId="57316" xr:uid="{00000000-0005-0000-0000-000002740000}"/>
    <cellStyle name="Normal 6 2 4 2 3 4 4" xfId="57317" xr:uid="{00000000-0005-0000-0000-000003740000}"/>
    <cellStyle name="Normal 6 2 4 2 3 4 5" xfId="57318" xr:uid="{00000000-0005-0000-0000-000004740000}"/>
    <cellStyle name="Normal 6 2 4 2 3 4 6" xfId="57319" xr:uid="{00000000-0005-0000-0000-000005740000}"/>
    <cellStyle name="Normal 6 2 4 2 3 4 7" xfId="57320" xr:uid="{00000000-0005-0000-0000-000006740000}"/>
    <cellStyle name="Normal 6 2 4 2 3 5" xfId="57321" xr:uid="{00000000-0005-0000-0000-000007740000}"/>
    <cellStyle name="Normal 6 2 4 2 3 5 2" xfId="57322" xr:uid="{00000000-0005-0000-0000-000008740000}"/>
    <cellStyle name="Normal 6 2 4 2 3 5 2 2" xfId="57323" xr:uid="{00000000-0005-0000-0000-000009740000}"/>
    <cellStyle name="Normal 6 2 4 2 3 5 3" xfId="57324" xr:uid="{00000000-0005-0000-0000-00000A740000}"/>
    <cellStyle name="Normal 6 2 4 2 3 5 4" xfId="57325" xr:uid="{00000000-0005-0000-0000-00000B740000}"/>
    <cellStyle name="Normal 6 2 4 2 3 5 5" xfId="57326" xr:uid="{00000000-0005-0000-0000-00000C740000}"/>
    <cellStyle name="Normal 6 2 4 2 3 6" xfId="57327" xr:uid="{00000000-0005-0000-0000-00000D740000}"/>
    <cellStyle name="Normal 6 2 4 2 3 6 2" xfId="57328" xr:uid="{00000000-0005-0000-0000-00000E740000}"/>
    <cellStyle name="Normal 6 2 4 2 3 7" xfId="57329" xr:uid="{00000000-0005-0000-0000-00000F740000}"/>
    <cellStyle name="Normal 6 2 4 2 3 7 2" xfId="57330" xr:uid="{00000000-0005-0000-0000-000010740000}"/>
    <cellStyle name="Normal 6 2 4 2 3 8" xfId="57331" xr:uid="{00000000-0005-0000-0000-000011740000}"/>
    <cellStyle name="Normal 6 2 4 2 3 9" xfId="57332" xr:uid="{00000000-0005-0000-0000-000012740000}"/>
    <cellStyle name="Normal 6 2 4 2 4" xfId="57333" xr:uid="{00000000-0005-0000-0000-000013740000}"/>
    <cellStyle name="Normal 6 2 4 2 4 2" xfId="57334" xr:uid="{00000000-0005-0000-0000-000014740000}"/>
    <cellStyle name="Normal 6 2 4 2 4 2 2" xfId="57335" xr:uid="{00000000-0005-0000-0000-000015740000}"/>
    <cellStyle name="Normal 6 2 4 2 4 2 2 2" xfId="57336" xr:uid="{00000000-0005-0000-0000-000016740000}"/>
    <cellStyle name="Normal 6 2 4 2 4 2 3" xfId="57337" xr:uid="{00000000-0005-0000-0000-000017740000}"/>
    <cellStyle name="Normal 6 2 4 2 4 2 3 2" xfId="57338" xr:uid="{00000000-0005-0000-0000-000018740000}"/>
    <cellStyle name="Normal 6 2 4 2 4 2 4" xfId="57339" xr:uid="{00000000-0005-0000-0000-000019740000}"/>
    <cellStyle name="Normal 6 2 4 2 4 2 5" xfId="57340" xr:uid="{00000000-0005-0000-0000-00001A740000}"/>
    <cellStyle name="Normal 6 2 4 2 4 2 6" xfId="57341" xr:uid="{00000000-0005-0000-0000-00001B740000}"/>
    <cellStyle name="Normal 6 2 4 2 4 2 7" xfId="57342" xr:uid="{00000000-0005-0000-0000-00001C740000}"/>
    <cellStyle name="Normal 6 2 4 2 4 3" xfId="57343" xr:uid="{00000000-0005-0000-0000-00001D740000}"/>
    <cellStyle name="Normal 6 2 4 2 4 3 2" xfId="57344" xr:uid="{00000000-0005-0000-0000-00001E740000}"/>
    <cellStyle name="Normal 6 2 4 2 4 3 2 2" xfId="57345" xr:uid="{00000000-0005-0000-0000-00001F740000}"/>
    <cellStyle name="Normal 6 2 4 2 4 3 3" xfId="57346" xr:uid="{00000000-0005-0000-0000-000020740000}"/>
    <cellStyle name="Normal 6 2 4 2 4 3 4" xfId="57347" xr:uid="{00000000-0005-0000-0000-000021740000}"/>
    <cellStyle name="Normal 6 2 4 2 4 3 5" xfId="57348" xr:uid="{00000000-0005-0000-0000-000022740000}"/>
    <cellStyle name="Normal 6 2 4 2 4 4" xfId="57349" xr:uid="{00000000-0005-0000-0000-000023740000}"/>
    <cellStyle name="Normal 6 2 4 2 4 4 2" xfId="57350" xr:uid="{00000000-0005-0000-0000-000024740000}"/>
    <cellStyle name="Normal 6 2 4 2 4 5" xfId="57351" xr:uid="{00000000-0005-0000-0000-000025740000}"/>
    <cellStyle name="Normal 6 2 4 2 4 5 2" xfId="57352" xr:uid="{00000000-0005-0000-0000-000026740000}"/>
    <cellStyle name="Normal 6 2 4 2 4 6" xfId="57353" xr:uid="{00000000-0005-0000-0000-000027740000}"/>
    <cellStyle name="Normal 6 2 4 2 4 7" xfId="57354" xr:uid="{00000000-0005-0000-0000-000028740000}"/>
    <cellStyle name="Normal 6 2 4 2 4 8" xfId="57355" xr:uid="{00000000-0005-0000-0000-000029740000}"/>
    <cellStyle name="Normal 6 2 4 2 4 9" xfId="57356" xr:uid="{00000000-0005-0000-0000-00002A740000}"/>
    <cellStyle name="Normal 6 2 4 2 5" xfId="57357" xr:uid="{00000000-0005-0000-0000-00002B740000}"/>
    <cellStyle name="Normal 6 2 4 2 5 2" xfId="57358" xr:uid="{00000000-0005-0000-0000-00002C740000}"/>
    <cellStyle name="Normal 6 2 4 2 5 2 2" xfId="57359" xr:uid="{00000000-0005-0000-0000-00002D740000}"/>
    <cellStyle name="Normal 6 2 4 2 5 2 2 2" xfId="57360" xr:uid="{00000000-0005-0000-0000-00002E740000}"/>
    <cellStyle name="Normal 6 2 4 2 5 2 3" xfId="57361" xr:uid="{00000000-0005-0000-0000-00002F740000}"/>
    <cellStyle name="Normal 6 2 4 2 5 2 3 2" xfId="57362" xr:uid="{00000000-0005-0000-0000-000030740000}"/>
    <cellStyle name="Normal 6 2 4 2 5 2 4" xfId="57363" xr:uid="{00000000-0005-0000-0000-000031740000}"/>
    <cellStyle name="Normal 6 2 4 2 5 2 5" xfId="57364" xr:uid="{00000000-0005-0000-0000-000032740000}"/>
    <cellStyle name="Normal 6 2 4 2 5 2 6" xfId="57365" xr:uid="{00000000-0005-0000-0000-000033740000}"/>
    <cellStyle name="Normal 6 2 4 2 5 2 7" xfId="57366" xr:uid="{00000000-0005-0000-0000-000034740000}"/>
    <cellStyle name="Normal 6 2 4 2 5 3" xfId="57367" xr:uid="{00000000-0005-0000-0000-000035740000}"/>
    <cellStyle name="Normal 6 2 4 2 5 3 2" xfId="57368" xr:uid="{00000000-0005-0000-0000-000036740000}"/>
    <cellStyle name="Normal 6 2 4 2 5 3 2 2" xfId="57369" xr:uid="{00000000-0005-0000-0000-000037740000}"/>
    <cellStyle name="Normal 6 2 4 2 5 3 3" xfId="57370" xr:uid="{00000000-0005-0000-0000-000038740000}"/>
    <cellStyle name="Normal 6 2 4 2 5 3 4" xfId="57371" xr:uid="{00000000-0005-0000-0000-000039740000}"/>
    <cellStyle name="Normal 6 2 4 2 5 3 5" xfId="57372" xr:uid="{00000000-0005-0000-0000-00003A740000}"/>
    <cellStyle name="Normal 6 2 4 2 5 4" xfId="57373" xr:uid="{00000000-0005-0000-0000-00003B740000}"/>
    <cellStyle name="Normal 6 2 4 2 5 4 2" xfId="57374" xr:uid="{00000000-0005-0000-0000-00003C740000}"/>
    <cellStyle name="Normal 6 2 4 2 5 5" xfId="57375" xr:uid="{00000000-0005-0000-0000-00003D740000}"/>
    <cellStyle name="Normal 6 2 4 2 5 5 2" xfId="57376" xr:uid="{00000000-0005-0000-0000-00003E740000}"/>
    <cellStyle name="Normal 6 2 4 2 5 6" xfId="57377" xr:uid="{00000000-0005-0000-0000-00003F740000}"/>
    <cellStyle name="Normal 6 2 4 2 5 7" xfId="57378" xr:uid="{00000000-0005-0000-0000-000040740000}"/>
    <cellStyle name="Normal 6 2 4 2 5 8" xfId="57379" xr:uid="{00000000-0005-0000-0000-000041740000}"/>
    <cellStyle name="Normal 6 2 4 2 5 9" xfId="57380" xr:uid="{00000000-0005-0000-0000-000042740000}"/>
    <cellStyle name="Normal 6 2 4 2 6" xfId="57381" xr:uid="{00000000-0005-0000-0000-000043740000}"/>
    <cellStyle name="Normal 6 2 4 2 6 2" xfId="57382" xr:uid="{00000000-0005-0000-0000-000044740000}"/>
    <cellStyle name="Normal 6 2 4 2 6 2 2" xfId="57383" xr:uid="{00000000-0005-0000-0000-000045740000}"/>
    <cellStyle name="Normal 6 2 4 2 6 2 2 2" xfId="57384" xr:uid="{00000000-0005-0000-0000-000046740000}"/>
    <cellStyle name="Normal 6 2 4 2 6 2 3" xfId="57385" xr:uid="{00000000-0005-0000-0000-000047740000}"/>
    <cellStyle name="Normal 6 2 4 2 6 2 3 2" xfId="57386" xr:uid="{00000000-0005-0000-0000-000048740000}"/>
    <cellStyle name="Normal 6 2 4 2 6 2 4" xfId="57387" xr:uid="{00000000-0005-0000-0000-000049740000}"/>
    <cellStyle name="Normal 6 2 4 2 6 2 5" xfId="57388" xr:uid="{00000000-0005-0000-0000-00004A740000}"/>
    <cellStyle name="Normal 6 2 4 2 6 2 6" xfId="57389" xr:uid="{00000000-0005-0000-0000-00004B740000}"/>
    <cellStyle name="Normal 6 2 4 2 6 2 7" xfId="57390" xr:uid="{00000000-0005-0000-0000-00004C740000}"/>
    <cellStyle name="Normal 6 2 4 2 6 3" xfId="57391" xr:uid="{00000000-0005-0000-0000-00004D740000}"/>
    <cellStyle name="Normal 6 2 4 2 6 3 2" xfId="57392" xr:uid="{00000000-0005-0000-0000-00004E740000}"/>
    <cellStyle name="Normal 6 2 4 2 6 3 2 2" xfId="57393" xr:uid="{00000000-0005-0000-0000-00004F740000}"/>
    <cellStyle name="Normal 6 2 4 2 6 3 3" xfId="57394" xr:uid="{00000000-0005-0000-0000-000050740000}"/>
    <cellStyle name="Normal 6 2 4 2 6 3 4" xfId="57395" xr:uid="{00000000-0005-0000-0000-000051740000}"/>
    <cellStyle name="Normal 6 2 4 2 6 3 5" xfId="57396" xr:uid="{00000000-0005-0000-0000-000052740000}"/>
    <cellStyle name="Normal 6 2 4 2 6 4" xfId="57397" xr:uid="{00000000-0005-0000-0000-000053740000}"/>
    <cellStyle name="Normal 6 2 4 2 6 4 2" xfId="57398" xr:uid="{00000000-0005-0000-0000-000054740000}"/>
    <cellStyle name="Normal 6 2 4 2 6 5" xfId="57399" xr:uid="{00000000-0005-0000-0000-000055740000}"/>
    <cellStyle name="Normal 6 2 4 2 6 5 2" xfId="57400" xr:uid="{00000000-0005-0000-0000-000056740000}"/>
    <cellStyle name="Normal 6 2 4 2 6 6" xfId="57401" xr:uid="{00000000-0005-0000-0000-000057740000}"/>
    <cellStyle name="Normal 6 2 4 2 6 7" xfId="57402" xr:uid="{00000000-0005-0000-0000-000058740000}"/>
    <cellStyle name="Normal 6 2 4 2 6 8" xfId="57403" xr:uid="{00000000-0005-0000-0000-000059740000}"/>
    <cellStyle name="Normal 6 2 4 2 6 9" xfId="57404" xr:uid="{00000000-0005-0000-0000-00005A740000}"/>
    <cellStyle name="Normal 6 2 4 2 7" xfId="57405" xr:uid="{00000000-0005-0000-0000-00005B740000}"/>
    <cellStyle name="Normal 6 2 4 2 7 2" xfId="57406" xr:uid="{00000000-0005-0000-0000-00005C740000}"/>
    <cellStyle name="Normal 6 2 4 2 7 2 2" xfId="57407" xr:uid="{00000000-0005-0000-0000-00005D740000}"/>
    <cellStyle name="Normal 6 2 4 2 7 2 2 2" xfId="57408" xr:uid="{00000000-0005-0000-0000-00005E740000}"/>
    <cellStyle name="Normal 6 2 4 2 7 2 3" xfId="57409" xr:uid="{00000000-0005-0000-0000-00005F740000}"/>
    <cellStyle name="Normal 6 2 4 2 7 2 4" xfId="57410" xr:uid="{00000000-0005-0000-0000-000060740000}"/>
    <cellStyle name="Normal 6 2 4 2 7 2 5" xfId="57411" xr:uid="{00000000-0005-0000-0000-000061740000}"/>
    <cellStyle name="Normal 6 2 4 2 7 3" xfId="57412" xr:uid="{00000000-0005-0000-0000-000062740000}"/>
    <cellStyle name="Normal 6 2 4 2 7 3 2" xfId="57413" xr:uid="{00000000-0005-0000-0000-000063740000}"/>
    <cellStyle name="Normal 6 2 4 2 7 4" xfId="57414" xr:uid="{00000000-0005-0000-0000-000064740000}"/>
    <cellStyle name="Normal 6 2 4 2 7 4 2" xfId="57415" xr:uid="{00000000-0005-0000-0000-000065740000}"/>
    <cellStyle name="Normal 6 2 4 2 7 5" xfId="57416" xr:uid="{00000000-0005-0000-0000-000066740000}"/>
    <cellStyle name="Normal 6 2 4 2 7 6" xfId="57417" xr:uid="{00000000-0005-0000-0000-000067740000}"/>
    <cellStyle name="Normal 6 2 4 2 7 7" xfId="57418" xr:uid="{00000000-0005-0000-0000-000068740000}"/>
    <cellStyle name="Normal 6 2 4 2 7 8" xfId="57419" xr:uid="{00000000-0005-0000-0000-000069740000}"/>
    <cellStyle name="Normal 6 2 4 2 8" xfId="57420" xr:uid="{00000000-0005-0000-0000-00006A740000}"/>
    <cellStyle name="Normal 6 2 4 2 8 2" xfId="57421" xr:uid="{00000000-0005-0000-0000-00006B740000}"/>
    <cellStyle name="Normal 6 2 4 2 8 2 2" xfId="57422" xr:uid="{00000000-0005-0000-0000-00006C740000}"/>
    <cellStyle name="Normal 6 2 4 2 8 3" xfId="57423" xr:uid="{00000000-0005-0000-0000-00006D740000}"/>
    <cellStyle name="Normal 6 2 4 2 8 3 2" xfId="57424" xr:uid="{00000000-0005-0000-0000-00006E740000}"/>
    <cellStyle name="Normal 6 2 4 2 8 4" xfId="57425" xr:uid="{00000000-0005-0000-0000-00006F740000}"/>
    <cellStyle name="Normal 6 2 4 2 8 5" xfId="57426" xr:uid="{00000000-0005-0000-0000-000070740000}"/>
    <cellStyle name="Normal 6 2 4 2 8 6" xfId="57427" xr:uid="{00000000-0005-0000-0000-000071740000}"/>
    <cellStyle name="Normal 6 2 4 2 8 7" xfId="57428" xr:uid="{00000000-0005-0000-0000-000072740000}"/>
    <cellStyle name="Normal 6 2 4 2 9" xfId="57429" xr:uid="{00000000-0005-0000-0000-000073740000}"/>
    <cellStyle name="Normal 6 2 4 2 9 2" xfId="57430" xr:uid="{00000000-0005-0000-0000-000074740000}"/>
    <cellStyle name="Normal 6 2 4 2 9 2 2" xfId="57431" xr:uid="{00000000-0005-0000-0000-000075740000}"/>
    <cellStyle name="Normal 6 2 4 2 9 3" xfId="57432" xr:uid="{00000000-0005-0000-0000-000076740000}"/>
    <cellStyle name="Normal 6 2 4 2 9 4" xfId="57433" xr:uid="{00000000-0005-0000-0000-000077740000}"/>
    <cellStyle name="Normal 6 2 4 2 9 5" xfId="57434" xr:uid="{00000000-0005-0000-0000-000078740000}"/>
    <cellStyle name="Normal 6 2 4 3" xfId="16698" xr:uid="{00000000-0005-0000-0000-000079740000}"/>
    <cellStyle name="Normal 6 2 4 4" xfId="57435" xr:uid="{00000000-0005-0000-0000-00007A740000}"/>
    <cellStyle name="Normal 6 2 4 4 2" xfId="57436" xr:uid="{00000000-0005-0000-0000-00007B740000}"/>
    <cellStyle name="Normal 6 2 4 4 2 2" xfId="57437" xr:uid="{00000000-0005-0000-0000-00007C740000}"/>
    <cellStyle name="Normal 6 2 4 4 2 2 2" xfId="57438" xr:uid="{00000000-0005-0000-0000-00007D740000}"/>
    <cellStyle name="Normal 6 2 4 4 2 3" xfId="57439" xr:uid="{00000000-0005-0000-0000-00007E740000}"/>
    <cellStyle name="Normal 6 2 4 4 2 4" xfId="57440" xr:uid="{00000000-0005-0000-0000-00007F740000}"/>
    <cellStyle name="Normal 6 2 4 4 2 5" xfId="57441" xr:uid="{00000000-0005-0000-0000-000080740000}"/>
    <cellStyle name="Normal 6 2 4 4 3" xfId="57442" xr:uid="{00000000-0005-0000-0000-000081740000}"/>
    <cellStyle name="Normal 6 2 4 4 3 2" xfId="57443" xr:uid="{00000000-0005-0000-0000-000082740000}"/>
    <cellStyle name="Normal 6 2 4 4 4" xfId="57444" xr:uid="{00000000-0005-0000-0000-000083740000}"/>
    <cellStyle name="Normal 6 2 4 4 4 2" xfId="57445" xr:uid="{00000000-0005-0000-0000-000084740000}"/>
    <cellStyle name="Normal 6 2 4 4 5" xfId="57446" xr:uid="{00000000-0005-0000-0000-000085740000}"/>
    <cellStyle name="Normal 6 2 4 4 6" xfId="57447" xr:uid="{00000000-0005-0000-0000-000086740000}"/>
    <cellStyle name="Normal 6 2 4 4 7" xfId="57448" xr:uid="{00000000-0005-0000-0000-000087740000}"/>
    <cellStyle name="Normal 6 2 4 4 8" xfId="57449" xr:uid="{00000000-0005-0000-0000-000088740000}"/>
    <cellStyle name="Normal 6 2 4 5" xfId="57450" xr:uid="{00000000-0005-0000-0000-000089740000}"/>
    <cellStyle name="Normal 6 2 4 5 2" xfId="57451" xr:uid="{00000000-0005-0000-0000-00008A740000}"/>
    <cellStyle name="Normal 6 2 4 5 2 2" xfId="57452" xr:uid="{00000000-0005-0000-0000-00008B740000}"/>
    <cellStyle name="Normal 6 2 4 5 2 2 2" xfId="57453" xr:uid="{00000000-0005-0000-0000-00008C740000}"/>
    <cellStyle name="Normal 6 2 4 5 2 3" xfId="57454" xr:uid="{00000000-0005-0000-0000-00008D740000}"/>
    <cellStyle name="Normal 6 2 4 5 2 4" xfId="57455" xr:uid="{00000000-0005-0000-0000-00008E740000}"/>
    <cellStyle name="Normal 6 2 4 5 2 5" xfId="57456" xr:uid="{00000000-0005-0000-0000-00008F740000}"/>
    <cellStyle name="Normal 6 2 4 5 3" xfId="57457" xr:uid="{00000000-0005-0000-0000-000090740000}"/>
    <cellStyle name="Normal 6 2 4 5 3 2" xfId="57458" xr:uid="{00000000-0005-0000-0000-000091740000}"/>
    <cellStyle name="Normal 6 2 4 5 4" xfId="57459" xr:uid="{00000000-0005-0000-0000-000092740000}"/>
    <cellStyle name="Normal 6 2 4 5 4 2" xfId="57460" xr:uid="{00000000-0005-0000-0000-000093740000}"/>
    <cellStyle name="Normal 6 2 4 5 5" xfId="57461" xr:uid="{00000000-0005-0000-0000-000094740000}"/>
    <cellStyle name="Normal 6 2 4 5 6" xfId="57462" xr:uid="{00000000-0005-0000-0000-000095740000}"/>
    <cellStyle name="Normal 6 2 4 5 7" xfId="57463" xr:uid="{00000000-0005-0000-0000-000096740000}"/>
    <cellStyle name="Normal 6 2 4 5 8" xfId="57464" xr:uid="{00000000-0005-0000-0000-000097740000}"/>
    <cellStyle name="Normal 6 2 5" xfId="16699" xr:uid="{00000000-0005-0000-0000-000098740000}"/>
    <cellStyle name="Normal 6 2 5 10" xfId="57465" xr:uid="{00000000-0005-0000-0000-000099740000}"/>
    <cellStyle name="Normal 6 2 5 10 2" xfId="57466" xr:uid="{00000000-0005-0000-0000-00009A740000}"/>
    <cellStyle name="Normal 6 2 5 10 2 2" xfId="57467" xr:uid="{00000000-0005-0000-0000-00009B740000}"/>
    <cellStyle name="Normal 6 2 5 10 3" xfId="57468" xr:uid="{00000000-0005-0000-0000-00009C740000}"/>
    <cellStyle name="Normal 6 2 5 10 4" xfId="57469" xr:uid="{00000000-0005-0000-0000-00009D740000}"/>
    <cellStyle name="Normal 6 2 5 10 5" xfId="57470" xr:uid="{00000000-0005-0000-0000-00009E740000}"/>
    <cellStyle name="Normal 6 2 5 11" xfId="57471" xr:uid="{00000000-0005-0000-0000-00009F740000}"/>
    <cellStyle name="Normal 6 2 5 11 2" xfId="57472" xr:uid="{00000000-0005-0000-0000-0000A0740000}"/>
    <cellStyle name="Normal 6 2 5 12" xfId="57473" xr:uid="{00000000-0005-0000-0000-0000A1740000}"/>
    <cellStyle name="Normal 6 2 5 12 2" xfId="57474" xr:uid="{00000000-0005-0000-0000-0000A2740000}"/>
    <cellStyle name="Normal 6 2 5 13" xfId="57475" xr:uid="{00000000-0005-0000-0000-0000A3740000}"/>
    <cellStyle name="Normal 6 2 5 14" xfId="57476" xr:uid="{00000000-0005-0000-0000-0000A4740000}"/>
    <cellStyle name="Normal 6 2 5 15" xfId="57477" xr:uid="{00000000-0005-0000-0000-0000A5740000}"/>
    <cellStyle name="Normal 6 2 5 16" xfId="57478" xr:uid="{00000000-0005-0000-0000-0000A6740000}"/>
    <cellStyle name="Normal 6 2 5 2" xfId="57479" xr:uid="{00000000-0005-0000-0000-0000A7740000}"/>
    <cellStyle name="Normal 6 2 5 2 10" xfId="57480" xr:uid="{00000000-0005-0000-0000-0000A8740000}"/>
    <cellStyle name="Normal 6 2 5 2 10 2" xfId="57481" xr:uid="{00000000-0005-0000-0000-0000A9740000}"/>
    <cellStyle name="Normal 6 2 5 2 11" xfId="57482" xr:uid="{00000000-0005-0000-0000-0000AA740000}"/>
    <cellStyle name="Normal 6 2 5 2 11 2" xfId="57483" xr:uid="{00000000-0005-0000-0000-0000AB740000}"/>
    <cellStyle name="Normal 6 2 5 2 12" xfId="57484" xr:uid="{00000000-0005-0000-0000-0000AC740000}"/>
    <cellStyle name="Normal 6 2 5 2 13" xfId="57485" xr:uid="{00000000-0005-0000-0000-0000AD740000}"/>
    <cellStyle name="Normal 6 2 5 2 14" xfId="57486" xr:uid="{00000000-0005-0000-0000-0000AE740000}"/>
    <cellStyle name="Normal 6 2 5 2 15" xfId="57487" xr:uid="{00000000-0005-0000-0000-0000AF740000}"/>
    <cellStyle name="Normal 6 2 5 2 2" xfId="57488" xr:uid="{00000000-0005-0000-0000-0000B0740000}"/>
    <cellStyle name="Normal 6 2 5 2 3" xfId="57489" xr:uid="{00000000-0005-0000-0000-0000B1740000}"/>
    <cellStyle name="Normal 6 2 5 2 3 10" xfId="57490" xr:uid="{00000000-0005-0000-0000-0000B2740000}"/>
    <cellStyle name="Normal 6 2 5 2 3 11" xfId="57491" xr:uid="{00000000-0005-0000-0000-0000B3740000}"/>
    <cellStyle name="Normal 6 2 5 2 3 2" xfId="57492" xr:uid="{00000000-0005-0000-0000-0000B4740000}"/>
    <cellStyle name="Normal 6 2 5 2 3 2 2" xfId="57493" xr:uid="{00000000-0005-0000-0000-0000B5740000}"/>
    <cellStyle name="Normal 6 2 5 2 3 2 2 2" xfId="57494" xr:uid="{00000000-0005-0000-0000-0000B6740000}"/>
    <cellStyle name="Normal 6 2 5 2 3 2 2 2 2" xfId="57495" xr:uid="{00000000-0005-0000-0000-0000B7740000}"/>
    <cellStyle name="Normal 6 2 5 2 3 2 2 3" xfId="57496" xr:uid="{00000000-0005-0000-0000-0000B8740000}"/>
    <cellStyle name="Normal 6 2 5 2 3 2 2 3 2" xfId="57497" xr:uid="{00000000-0005-0000-0000-0000B9740000}"/>
    <cellStyle name="Normal 6 2 5 2 3 2 2 4" xfId="57498" xr:uid="{00000000-0005-0000-0000-0000BA740000}"/>
    <cellStyle name="Normal 6 2 5 2 3 2 2 5" xfId="57499" xr:uid="{00000000-0005-0000-0000-0000BB740000}"/>
    <cellStyle name="Normal 6 2 5 2 3 2 2 6" xfId="57500" xr:uid="{00000000-0005-0000-0000-0000BC740000}"/>
    <cellStyle name="Normal 6 2 5 2 3 2 2 7" xfId="57501" xr:uid="{00000000-0005-0000-0000-0000BD740000}"/>
    <cellStyle name="Normal 6 2 5 2 3 2 3" xfId="57502" xr:uid="{00000000-0005-0000-0000-0000BE740000}"/>
    <cellStyle name="Normal 6 2 5 2 3 2 3 2" xfId="57503" xr:uid="{00000000-0005-0000-0000-0000BF740000}"/>
    <cellStyle name="Normal 6 2 5 2 3 2 3 2 2" xfId="57504" xr:uid="{00000000-0005-0000-0000-0000C0740000}"/>
    <cellStyle name="Normal 6 2 5 2 3 2 3 3" xfId="57505" xr:uid="{00000000-0005-0000-0000-0000C1740000}"/>
    <cellStyle name="Normal 6 2 5 2 3 2 3 4" xfId="57506" xr:uid="{00000000-0005-0000-0000-0000C2740000}"/>
    <cellStyle name="Normal 6 2 5 2 3 2 3 5" xfId="57507" xr:uid="{00000000-0005-0000-0000-0000C3740000}"/>
    <cellStyle name="Normal 6 2 5 2 3 2 4" xfId="57508" xr:uid="{00000000-0005-0000-0000-0000C4740000}"/>
    <cellStyle name="Normal 6 2 5 2 3 2 4 2" xfId="57509" xr:uid="{00000000-0005-0000-0000-0000C5740000}"/>
    <cellStyle name="Normal 6 2 5 2 3 2 5" xfId="57510" xr:uid="{00000000-0005-0000-0000-0000C6740000}"/>
    <cellStyle name="Normal 6 2 5 2 3 2 5 2" xfId="57511" xr:uid="{00000000-0005-0000-0000-0000C7740000}"/>
    <cellStyle name="Normal 6 2 5 2 3 2 6" xfId="57512" xr:uid="{00000000-0005-0000-0000-0000C8740000}"/>
    <cellStyle name="Normal 6 2 5 2 3 2 7" xfId="57513" xr:uid="{00000000-0005-0000-0000-0000C9740000}"/>
    <cellStyle name="Normal 6 2 5 2 3 2 8" xfId="57514" xr:uid="{00000000-0005-0000-0000-0000CA740000}"/>
    <cellStyle name="Normal 6 2 5 2 3 2 9" xfId="57515" xr:uid="{00000000-0005-0000-0000-0000CB740000}"/>
    <cellStyle name="Normal 6 2 5 2 3 3" xfId="57516" xr:uid="{00000000-0005-0000-0000-0000CC740000}"/>
    <cellStyle name="Normal 6 2 5 2 3 3 2" xfId="57517" xr:uid="{00000000-0005-0000-0000-0000CD740000}"/>
    <cellStyle name="Normal 6 2 5 2 3 3 2 2" xfId="57518" xr:uid="{00000000-0005-0000-0000-0000CE740000}"/>
    <cellStyle name="Normal 6 2 5 2 3 3 2 2 2" xfId="57519" xr:uid="{00000000-0005-0000-0000-0000CF740000}"/>
    <cellStyle name="Normal 6 2 5 2 3 3 2 3" xfId="57520" xr:uid="{00000000-0005-0000-0000-0000D0740000}"/>
    <cellStyle name="Normal 6 2 5 2 3 3 2 4" xfId="57521" xr:uid="{00000000-0005-0000-0000-0000D1740000}"/>
    <cellStyle name="Normal 6 2 5 2 3 3 2 5" xfId="57522" xr:uid="{00000000-0005-0000-0000-0000D2740000}"/>
    <cellStyle name="Normal 6 2 5 2 3 3 3" xfId="57523" xr:uid="{00000000-0005-0000-0000-0000D3740000}"/>
    <cellStyle name="Normal 6 2 5 2 3 3 3 2" xfId="57524" xr:uid="{00000000-0005-0000-0000-0000D4740000}"/>
    <cellStyle name="Normal 6 2 5 2 3 3 4" xfId="57525" xr:uid="{00000000-0005-0000-0000-0000D5740000}"/>
    <cellStyle name="Normal 6 2 5 2 3 3 4 2" xfId="57526" xr:uid="{00000000-0005-0000-0000-0000D6740000}"/>
    <cellStyle name="Normal 6 2 5 2 3 3 5" xfId="57527" xr:uid="{00000000-0005-0000-0000-0000D7740000}"/>
    <cellStyle name="Normal 6 2 5 2 3 3 6" xfId="57528" xr:uid="{00000000-0005-0000-0000-0000D8740000}"/>
    <cellStyle name="Normal 6 2 5 2 3 3 7" xfId="57529" xr:uid="{00000000-0005-0000-0000-0000D9740000}"/>
    <cellStyle name="Normal 6 2 5 2 3 3 8" xfId="57530" xr:uid="{00000000-0005-0000-0000-0000DA740000}"/>
    <cellStyle name="Normal 6 2 5 2 3 4" xfId="57531" xr:uid="{00000000-0005-0000-0000-0000DB740000}"/>
    <cellStyle name="Normal 6 2 5 2 3 4 2" xfId="57532" xr:uid="{00000000-0005-0000-0000-0000DC740000}"/>
    <cellStyle name="Normal 6 2 5 2 3 4 2 2" xfId="57533" xr:uid="{00000000-0005-0000-0000-0000DD740000}"/>
    <cellStyle name="Normal 6 2 5 2 3 4 3" xfId="57534" xr:uid="{00000000-0005-0000-0000-0000DE740000}"/>
    <cellStyle name="Normal 6 2 5 2 3 4 3 2" xfId="57535" xr:uid="{00000000-0005-0000-0000-0000DF740000}"/>
    <cellStyle name="Normal 6 2 5 2 3 4 4" xfId="57536" xr:uid="{00000000-0005-0000-0000-0000E0740000}"/>
    <cellStyle name="Normal 6 2 5 2 3 4 5" xfId="57537" xr:uid="{00000000-0005-0000-0000-0000E1740000}"/>
    <cellStyle name="Normal 6 2 5 2 3 4 6" xfId="57538" xr:uid="{00000000-0005-0000-0000-0000E2740000}"/>
    <cellStyle name="Normal 6 2 5 2 3 4 7" xfId="57539" xr:uid="{00000000-0005-0000-0000-0000E3740000}"/>
    <cellStyle name="Normal 6 2 5 2 3 5" xfId="57540" xr:uid="{00000000-0005-0000-0000-0000E4740000}"/>
    <cellStyle name="Normal 6 2 5 2 3 5 2" xfId="57541" xr:uid="{00000000-0005-0000-0000-0000E5740000}"/>
    <cellStyle name="Normal 6 2 5 2 3 5 2 2" xfId="57542" xr:uid="{00000000-0005-0000-0000-0000E6740000}"/>
    <cellStyle name="Normal 6 2 5 2 3 5 3" xfId="57543" xr:uid="{00000000-0005-0000-0000-0000E7740000}"/>
    <cellStyle name="Normal 6 2 5 2 3 5 4" xfId="57544" xr:uid="{00000000-0005-0000-0000-0000E8740000}"/>
    <cellStyle name="Normal 6 2 5 2 3 5 5" xfId="57545" xr:uid="{00000000-0005-0000-0000-0000E9740000}"/>
    <cellStyle name="Normal 6 2 5 2 3 6" xfId="57546" xr:uid="{00000000-0005-0000-0000-0000EA740000}"/>
    <cellStyle name="Normal 6 2 5 2 3 6 2" xfId="57547" xr:uid="{00000000-0005-0000-0000-0000EB740000}"/>
    <cellStyle name="Normal 6 2 5 2 3 7" xfId="57548" xr:uid="{00000000-0005-0000-0000-0000EC740000}"/>
    <cellStyle name="Normal 6 2 5 2 3 7 2" xfId="57549" xr:uid="{00000000-0005-0000-0000-0000ED740000}"/>
    <cellStyle name="Normal 6 2 5 2 3 8" xfId="57550" xr:uid="{00000000-0005-0000-0000-0000EE740000}"/>
    <cellStyle name="Normal 6 2 5 2 3 9" xfId="57551" xr:uid="{00000000-0005-0000-0000-0000EF740000}"/>
    <cellStyle name="Normal 6 2 5 2 4" xfId="57552" xr:uid="{00000000-0005-0000-0000-0000F0740000}"/>
    <cellStyle name="Normal 6 2 5 2 4 2" xfId="57553" xr:uid="{00000000-0005-0000-0000-0000F1740000}"/>
    <cellStyle name="Normal 6 2 5 2 4 2 2" xfId="57554" xr:uid="{00000000-0005-0000-0000-0000F2740000}"/>
    <cellStyle name="Normal 6 2 5 2 4 2 2 2" xfId="57555" xr:uid="{00000000-0005-0000-0000-0000F3740000}"/>
    <cellStyle name="Normal 6 2 5 2 4 2 3" xfId="57556" xr:uid="{00000000-0005-0000-0000-0000F4740000}"/>
    <cellStyle name="Normal 6 2 5 2 4 2 3 2" xfId="57557" xr:uid="{00000000-0005-0000-0000-0000F5740000}"/>
    <cellStyle name="Normal 6 2 5 2 4 2 4" xfId="57558" xr:uid="{00000000-0005-0000-0000-0000F6740000}"/>
    <cellStyle name="Normal 6 2 5 2 4 2 5" xfId="57559" xr:uid="{00000000-0005-0000-0000-0000F7740000}"/>
    <cellStyle name="Normal 6 2 5 2 4 2 6" xfId="57560" xr:uid="{00000000-0005-0000-0000-0000F8740000}"/>
    <cellStyle name="Normal 6 2 5 2 4 2 7" xfId="57561" xr:uid="{00000000-0005-0000-0000-0000F9740000}"/>
    <cellStyle name="Normal 6 2 5 2 4 3" xfId="57562" xr:uid="{00000000-0005-0000-0000-0000FA740000}"/>
    <cellStyle name="Normal 6 2 5 2 4 3 2" xfId="57563" xr:uid="{00000000-0005-0000-0000-0000FB740000}"/>
    <cellStyle name="Normal 6 2 5 2 4 3 2 2" xfId="57564" xr:uid="{00000000-0005-0000-0000-0000FC740000}"/>
    <cellStyle name="Normal 6 2 5 2 4 3 3" xfId="57565" xr:uid="{00000000-0005-0000-0000-0000FD740000}"/>
    <cellStyle name="Normal 6 2 5 2 4 3 4" xfId="57566" xr:uid="{00000000-0005-0000-0000-0000FE740000}"/>
    <cellStyle name="Normal 6 2 5 2 4 3 5" xfId="57567" xr:uid="{00000000-0005-0000-0000-0000FF740000}"/>
    <cellStyle name="Normal 6 2 5 2 4 4" xfId="57568" xr:uid="{00000000-0005-0000-0000-000000750000}"/>
    <cellStyle name="Normal 6 2 5 2 4 4 2" xfId="57569" xr:uid="{00000000-0005-0000-0000-000001750000}"/>
    <cellStyle name="Normal 6 2 5 2 4 5" xfId="57570" xr:uid="{00000000-0005-0000-0000-000002750000}"/>
    <cellStyle name="Normal 6 2 5 2 4 5 2" xfId="57571" xr:uid="{00000000-0005-0000-0000-000003750000}"/>
    <cellStyle name="Normal 6 2 5 2 4 6" xfId="57572" xr:uid="{00000000-0005-0000-0000-000004750000}"/>
    <cellStyle name="Normal 6 2 5 2 4 7" xfId="57573" xr:uid="{00000000-0005-0000-0000-000005750000}"/>
    <cellStyle name="Normal 6 2 5 2 4 8" xfId="57574" xr:uid="{00000000-0005-0000-0000-000006750000}"/>
    <cellStyle name="Normal 6 2 5 2 4 9" xfId="57575" xr:uid="{00000000-0005-0000-0000-000007750000}"/>
    <cellStyle name="Normal 6 2 5 2 5" xfId="57576" xr:uid="{00000000-0005-0000-0000-000008750000}"/>
    <cellStyle name="Normal 6 2 5 2 5 2" xfId="57577" xr:uid="{00000000-0005-0000-0000-000009750000}"/>
    <cellStyle name="Normal 6 2 5 2 5 2 2" xfId="57578" xr:uid="{00000000-0005-0000-0000-00000A750000}"/>
    <cellStyle name="Normal 6 2 5 2 5 2 2 2" xfId="57579" xr:uid="{00000000-0005-0000-0000-00000B750000}"/>
    <cellStyle name="Normal 6 2 5 2 5 2 3" xfId="57580" xr:uid="{00000000-0005-0000-0000-00000C750000}"/>
    <cellStyle name="Normal 6 2 5 2 5 2 3 2" xfId="57581" xr:uid="{00000000-0005-0000-0000-00000D750000}"/>
    <cellStyle name="Normal 6 2 5 2 5 2 4" xfId="57582" xr:uid="{00000000-0005-0000-0000-00000E750000}"/>
    <cellStyle name="Normal 6 2 5 2 5 2 5" xfId="57583" xr:uid="{00000000-0005-0000-0000-00000F750000}"/>
    <cellStyle name="Normal 6 2 5 2 5 2 6" xfId="57584" xr:uid="{00000000-0005-0000-0000-000010750000}"/>
    <cellStyle name="Normal 6 2 5 2 5 2 7" xfId="57585" xr:uid="{00000000-0005-0000-0000-000011750000}"/>
    <cellStyle name="Normal 6 2 5 2 5 3" xfId="57586" xr:uid="{00000000-0005-0000-0000-000012750000}"/>
    <cellStyle name="Normal 6 2 5 2 5 3 2" xfId="57587" xr:uid="{00000000-0005-0000-0000-000013750000}"/>
    <cellStyle name="Normal 6 2 5 2 5 3 2 2" xfId="57588" xr:uid="{00000000-0005-0000-0000-000014750000}"/>
    <cellStyle name="Normal 6 2 5 2 5 3 3" xfId="57589" xr:uid="{00000000-0005-0000-0000-000015750000}"/>
    <cellStyle name="Normal 6 2 5 2 5 3 4" xfId="57590" xr:uid="{00000000-0005-0000-0000-000016750000}"/>
    <cellStyle name="Normal 6 2 5 2 5 3 5" xfId="57591" xr:uid="{00000000-0005-0000-0000-000017750000}"/>
    <cellStyle name="Normal 6 2 5 2 5 4" xfId="57592" xr:uid="{00000000-0005-0000-0000-000018750000}"/>
    <cellStyle name="Normal 6 2 5 2 5 4 2" xfId="57593" xr:uid="{00000000-0005-0000-0000-000019750000}"/>
    <cellStyle name="Normal 6 2 5 2 5 5" xfId="57594" xr:uid="{00000000-0005-0000-0000-00001A750000}"/>
    <cellStyle name="Normal 6 2 5 2 5 5 2" xfId="57595" xr:uid="{00000000-0005-0000-0000-00001B750000}"/>
    <cellStyle name="Normal 6 2 5 2 5 6" xfId="57596" xr:uid="{00000000-0005-0000-0000-00001C750000}"/>
    <cellStyle name="Normal 6 2 5 2 5 7" xfId="57597" xr:uid="{00000000-0005-0000-0000-00001D750000}"/>
    <cellStyle name="Normal 6 2 5 2 5 8" xfId="57598" xr:uid="{00000000-0005-0000-0000-00001E750000}"/>
    <cellStyle name="Normal 6 2 5 2 5 9" xfId="57599" xr:uid="{00000000-0005-0000-0000-00001F750000}"/>
    <cellStyle name="Normal 6 2 5 2 6" xfId="57600" xr:uid="{00000000-0005-0000-0000-000020750000}"/>
    <cellStyle name="Normal 6 2 5 2 6 2" xfId="57601" xr:uid="{00000000-0005-0000-0000-000021750000}"/>
    <cellStyle name="Normal 6 2 5 2 6 2 2" xfId="57602" xr:uid="{00000000-0005-0000-0000-000022750000}"/>
    <cellStyle name="Normal 6 2 5 2 6 2 2 2" xfId="57603" xr:uid="{00000000-0005-0000-0000-000023750000}"/>
    <cellStyle name="Normal 6 2 5 2 6 2 3" xfId="57604" xr:uid="{00000000-0005-0000-0000-000024750000}"/>
    <cellStyle name="Normal 6 2 5 2 6 2 3 2" xfId="57605" xr:uid="{00000000-0005-0000-0000-000025750000}"/>
    <cellStyle name="Normal 6 2 5 2 6 2 4" xfId="57606" xr:uid="{00000000-0005-0000-0000-000026750000}"/>
    <cellStyle name="Normal 6 2 5 2 6 2 5" xfId="57607" xr:uid="{00000000-0005-0000-0000-000027750000}"/>
    <cellStyle name="Normal 6 2 5 2 6 2 6" xfId="57608" xr:uid="{00000000-0005-0000-0000-000028750000}"/>
    <cellStyle name="Normal 6 2 5 2 6 2 7" xfId="57609" xr:uid="{00000000-0005-0000-0000-000029750000}"/>
    <cellStyle name="Normal 6 2 5 2 6 3" xfId="57610" xr:uid="{00000000-0005-0000-0000-00002A750000}"/>
    <cellStyle name="Normal 6 2 5 2 6 3 2" xfId="57611" xr:uid="{00000000-0005-0000-0000-00002B750000}"/>
    <cellStyle name="Normal 6 2 5 2 6 3 2 2" xfId="57612" xr:uid="{00000000-0005-0000-0000-00002C750000}"/>
    <cellStyle name="Normal 6 2 5 2 6 3 3" xfId="57613" xr:uid="{00000000-0005-0000-0000-00002D750000}"/>
    <cellStyle name="Normal 6 2 5 2 6 3 4" xfId="57614" xr:uid="{00000000-0005-0000-0000-00002E750000}"/>
    <cellStyle name="Normal 6 2 5 2 6 3 5" xfId="57615" xr:uid="{00000000-0005-0000-0000-00002F750000}"/>
    <cellStyle name="Normal 6 2 5 2 6 4" xfId="57616" xr:uid="{00000000-0005-0000-0000-000030750000}"/>
    <cellStyle name="Normal 6 2 5 2 6 4 2" xfId="57617" xr:uid="{00000000-0005-0000-0000-000031750000}"/>
    <cellStyle name="Normal 6 2 5 2 6 5" xfId="57618" xr:uid="{00000000-0005-0000-0000-000032750000}"/>
    <cellStyle name="Normal 6 2 5 2 6 5 2" xfId="57619" xr:uid="{00000000-0005-0000-0000-000033750000}"/>
    <cellStyle name="Normal 6 2 5 2 6 6" xfId="57620" xr:uid="{00000000-0005-0000-0000-000034750000}"/>
    <cellStyle name="Normal 6 2 5 2 6 7" xfId="57621" xr:uid="{00000000-0005-0000-0000-000035750000}"/>
    <cellStyle name="Normal 6 2 5 2 6 8" xfId="57622" xr:uid="{00000000-0005-0000-0000-000036750000}"/>
    <cellStyle name="Normal 6 2 5 2 6 9" xfId="57623" xr:uid="{00000000-0005-0000-0000-000037750000}"/>
    <cellStyle name="Normal 6 2 5 2 7" xfId="57624" xr:uid="{00000000-0005-0000-0000-000038750000}"/>
    <cellStyle name="Normal 6 2 5 2 7 2" xfId="57625" xr:uid="{00000000-0005-0000-0000-000039750000}"/>
    <cellStyle name="Normal 6 2 5 2 7 2 2" xfId="57626" xr:uid="{00000000-0005-0000-0000-00003A750000}"/>
    <cellStyle name="Normal 6 2 5 2 7 2 2 2" xfId="57627" xr:uid="{00000000-0005-0000-0000-00003B750000}"/>
    <cellStyle name="Normal 6 2 5 2 7 2 3" xfId="57628" xr:uid="{00000000-0005-0000-0000-00003C750000}"/>
    <cellStyle name="Normal 6 2 5 2 7 2 4" xfId="57629" xr:uid="{00000000-0005-0000-0000-00003D750000}"/>
    <cellStyle name="Normal 6 2 5 2 7 2 5" xfId="57630" xr:uid="{00000000-0005-0000-0000-00003E750000}"/>
    <cellStyle name="Normal 6 2 5 2 7 3" xfId="57631" xr:uid="{00000000-0005-0000-0000-00003F750000}"/>
    <cellStyle name="Normal 6 2 5 2 7 3 2" xfId="57632" xr:uid="{00000000-0005-0000-0000-000040750000}"/>
    <cellStyle name="Normal 6 2 5 2 7 4" xfId="57633" xr:uid="{00000000-0005-0000-0000-000041750000}"/>
    <cellStyle name="Normal 6 2 5 2 7 4 2" xfId="57634" xr:uid="{00000000-0005-0000-0000-000042750000}"/>
    <cellStyle name="Normal 6 2 5 2 7 5" xfId="57635" xr:uid="{00000000-0005-0000-0000-000043750000}"/>
    <cellStyle name="Normal 6 2 5 2 7 6" xfId="57636" xr:uid="{00000000-0005-0000-0000-000044750000}"/>
    <cellStyle name="Normal 6 2 5 2 7 7" xfId="57637" xr:uid="{00000000-0005-0000-0000-000045750000}"/>
    <cellStyle name="Normal 6 2 5 2 7 8" xfId="57638" xr:uid="{00000000-0005-0000-0000-000046750000}"/>
    <cellStyle name="Normal 6 2 5 2 8" xfId="57639" xr:uid="{00000000-0005-0000-0000-000047750000}"/>
    <cellStyle name="Normal 6 2 5 2 8 2" xfId="57640" xr:uid="{00000000-0005-0000-0000-000048750000}"/>
    <cellStyle name="Normal 6 2 5 2 8 2 2" xfId="57641" xr:uid="{00000000-0005-0000-0000-000049750000}"/>
    <cellStyle name="Normal 6 2 5 2 8 3" xfId="57642" xr:uid="{00000000-0005-0000-0000-00004A750000}"/>
    <cellStyle name="Normal 6 2 5 2 8 3 2" xfId="57643" xr:uid="{00000000-0005-0000-0000-00004B750000}"/>
    <cellStyle name="Normal 6 2 5 2 8 4" xfId="57644" xr:uid="{00000000-0005-0000-0000-00004C750000}"/>
    <cellStyle name="Normal 6 2 5 2 8 5" xfId="57645" xr:uid="{00000000-0005-0000-0000-00004D750000}"/>
    <cellStyle name="Normal 6 2 5 2 8 6" xfId="57646" xr:uid="{00000000-0005-0000-0000-00004E750000}"/>
    <cellStyle name="Normal 6 2 5 2 8 7" xfId="57647" xr:uid="{00000000-0005-0000-0000-00004F750000}"/>
    <cellStyle name="Normal 6 2 5 2 9" xfId="57648" xr:uid="{00000000-0005-0000-0000-000050750000}"/>
    <cellStyle name="Normal 6 2 5 2 9 2" xfId="57649" xr:uid="{00000000-0005-0000-0000-000051750000}"/>
    <cellStyle name="Normal 6 2 5 2 9 2 2" xfId="57650" xr:uid="{00000000-0005-0000-0000-000052750000}"/>
    <cellStyle name="Normal 6 2 5 2 9 3" xfId="57651" xr:uid="{00000000-0005-0000-0000-000053750000}"/>
    <cellStyle name="Normal 6 2 5 2 9 4" xfId="57652" xr:uid="{00000000-0005-0000-0000-000054750000}"/>
    <cellStyle name="Normal 6 2 5 2 9 5" xfId="57653" xr:uid="{00000000-0005-0000-0000-000055750000}"/>
    <cellStyle name="Normal 6 2 5 3" xfId="57654" xr:uid="{00000000-0005-0000-0000-000056750000}"/>
    <cellStyle name="Normal 6 2 5 4" xfId="57655" xr:uid="{00000000-0005-0000-0000-000057750000}"/>
    <cellStyle name="Normal 6 2 5 4 10" xfId="57656" xr:uid="{00000000-0005-0000-0000-000058750000}"/>
    <cellStyle name="Normal 6 2 5 4 11" xfId="57657" xr:uid="{00000000-0005-0000-0000-000059750000}"/>
    <cellStyle name="Normal 6 2 5 4 2" xfId="57658" xr:uid="{00000000-0005-0000-0000-00005A750000}"/>
    <cellStyle name="Normal 6 2 5 4 2 2" xfId="57659" xr:uid="{00000000-0005-0000-0000-00005B750000}"/>
    <cellStyle name="Normal 6 2 5 4 2 2 2" xfId="57660" xr:uid="{00000000-0005-0000-0000-00005C750000}"/>
    <cellStyle name="Normal 6 2 5 4 2 2 2 2" xfId="57661" xr:uid="{00000000-0005-0000-0000-00005D750000}"/>
    <cellStyle name="Normal 6 2 5 4 2 2 3" xfId="57662" xr:uid="{00000000-0005-0000-0000-00005E750000}"/>
    <cellStyle name="Normal 6 2 5 4 2 2 3 2" xfId="57663" xr:uid="{00000000-0005-0000-0000-00005F750000}"/>
    <cellStyle name="Normal 6 2 5 4 2 2 4" xfId="57664" xr:uid="{00000000-0005-0000-0000-000060750000}"/>
    <cellStyle name="Normal 6 2 5 4 2 2 5" xfId="57665" xr:uid="{00000000-0005-0000-0000-000061750000}"/>
    <cellStyle name="Normal 6 2 5 4 2 2 6" xfId="57666" xr:uid="{00000000-0005-0000-0000-000062750000}"/>
    <cellStyle name="Normal 6 2 5 4 2 2 7" xfId="57667" xr:uid="{00000000-0005-0000-0000-000063750000}"/>
    <cellStyle name="Normal 6 2 5 4 2 3" xfId="57668" xr:uid="{00000000-0005-0000-0000-000064750000}"/>
    <cellStyle name="Normal 6 2 5 4 2 3 2" xfId="57669" xr:uid="{00000000-0005-0000-0000-000065750000}"/>
    <cellStyle name="Normal 6 2 5 4 2 3 2 2" xfId="57670" xr:uid="{00000000-0005-0000-0000-000066750000}"/>
    <cellStyle name="Normal 6 2 5 4 2 3 3" xfId="57671" xr:uid="{00000000-0005-0000-0000-000067750000}"/>
    <cellStyle name="Normal 6 2 5 4 2 3 4" xfId="57672" xr:uid="{00000000-0005-0000-0000-000068750000}"/>
    <cellStyle name="Normal 6 2 5 4 2 3 5" xfId="57673" xr:uid="{00000000-0005-0000-0000-000069750000}"/>
    <cellStyle name="Normal 6 2 5 4 2 4" xfId="57674" xr:uid="{00000000-0005-0000-0000-00006A750000}"/>
    <cellStyle name="Normal 6 2 5 4 2 4 2" xfId="57675" xr:uid="{00000000-0005-0000-0000-00006B750000}"/>
    <cellStyle name="Normal 6 2 5 4 2 5" xfId="57676" xr:uid="{00000000-0005-0000-0000-00006C750000}"/>
    <cellStyle name="Normal 6 2 5 4 2 5 2" xfId="57677" xr:uid="{00000000-0005-0000-0000-00006D750000}"/>
    <cellStyle name="Normal 6 2 5 4 2 6" xfId="57678" xr:uid="{00000000-0005-0000-0000-00006E750000}"/>
    <cellStyle name="Normal 6 2 5 4 2 7" xfId="57679" xr:uid="{00000000-0005-0000-0000-00006F750000}"/>
    <cellStyle name="Normal 6 2 5 4 2 8" xfId="57680" xr:uid="{00000000-0005-0000-0000-000070750000}"/>
    <cellStyle name="Normal 6 2 5 4 2 9" xfId="57681" xr:uid="{00000000-0005-0000-0000-000071750000}"/>
    <cellStyle name="Normal 6 2 5 4 3" xfId="57682" xr:uid="{00000000-0005-0000-0000-000072750000}"/>
    <cellStyle name="Normal 6 2 5 4 3 2" xfId="57683" xr:uid="{00000000-0005-0000-0000-000073750000}"/>
    <cellStyle name="Normal 6 2 5 4 3 2 2" xfId="57684" xr:uid="{00000000-0005-0000-0000-000074750000}"/>
    <cellStyle name="Normal 6 2 5 4 3 2 2 2" xfId="57685" xr:uid="{00000000-0005-0000-0000-000075750000}"/>
    <cellStyle name="Normal 6 2 5 4 3 2 3" xfId="57686" xr:uid="{00000000-0005-0000-0000-000076750000}"/>
    <cellStyle name="Normal 6 2 5 4 3 2 4" xfId="57687" xr:uid="{00000000-0005-0000-0000-000077750000}"/>
    <cellStyle name="Normal 6 2 5 4 3 2 5" xfId="57688" xr:uid="{00000000-0005-0000-0000-000078750000}"/>
    <cellStyle name="Normal 6 2 5 4 3 3" xfId="57689" xr:uid="{00000000-0005-0000-0000-000079750000}"/>
    <cellStyle name="Normal 6 2 5 4 3 3 2" xfId="57690" xr:uid="{00000000-0005-0000-0000-00007A750000}"/>
    <cellStyle name="Normal 6 2 5 4 3 4" xfId="57691" xr:uid="{00000000-0005-0000-0000-00007B750000}"/>
    <cellStyle name="Normal 6 2 5 4 3 4 2" xfId="57692" xr:uid="{00000000-0005-0000-0000-00007C750000}"/>
    <cellStyle name="Normal 6 2 5 4 3 5" xfId="57693" xr:uid="{00000000-0005-0000-0000-00007D750000}"/>
    <cellStyle name="Normal 6 2 5 4 3 6" xfId="57694" xr:uid="{00000000-0005-0000-0000-00007E750000}"/>
    <cellStyle name="Normal 6 2 5 4 3 7" xfId="57695" xr:uid="{00000000-0005-0000-0000-00007F750000}"/>
    <cellStyle name="Normal 6 2 5 4 3 8" xfId="57696" xr:uid="{00000000-0005-0000-0000-000080750000}"/>
    <cellStyle name="Normal 6 2 5 4 4" xfId="57697" xr:uid="{00000000-0005-0000-0000-000081750000}"/>
    <cellStyle name="Normal 6 2 5 4 4 2" xfId="57698" xr:uid="{00000000-0005-0000-0000-000082750000}"/>
    <cellStyle name="Normal 6 2 5 4 4 2 2" xfId="57699" xr:uid="{00000000-0005-0000-0000-000083750000}"/>
    <cellStyle name="Normal 6 2 5 4 4 3" xfId="57700" xr:uid="{00000000-0005-0000-0000-000084750000}"/>
    <cellStyle name="Normal 6 2 5 4 4 3 2" xfId="57701" xr:uid="{00000000-0005-0000-0000-000085750000}"/>
    <cellStyle name="Normal 6 2 5 4 4 4" xfId="57702" xr:uid="{00000000-0005-0000-0000-000086750000}"/>
    <cellStyle name="Normal 6 2 5 4 4 5" xfId="57703" xr:uid="{00000000-0005-0000-0000-000087750000}"/>
    <cellStyle name="Normal 6 2 5 4 4 6" xfId="57704" xr:uid="{00000000-0005-0000-0000-000088750000}"/>
    <cellStyle name="Normal 6 2 5 4 4 7" xfId="57705" xr:uid="{00000000-0005-0000-0000-000089750000}"/>
    <cellStyle name="Normal 6 2 5 4 5" xfId="57706" xr:uid="{00000000-0005-0000-0000-00008A750000}"/>
    <cellStyle name="Normal 6 2 5 4 5 2" xfId="57707" xr:uid="{00000000-0005-0000-0000-00008B750000}"/>
    <cellStyle name="Normal 6 2 5 4 5 2 2" xfId="57708" xr:uid="{00000000-0005-0000-0000-00008C750000}"/>
    <cellStyle name="Normal 6 2 5 4 5 3" xfId="57709" xr:uid="{00000000-0005-0000-0000-00008D750000}"/>
    <cellStyle name="Normal 6 2 5 4 5 4" xfId="57710" xr:uid="{00000000-0005-0000-0000-00008E750000}"/>
    <cellStyle name="Normal 6 2 5 4 5 5" xfId="57711" xr:uid="{00000000-0005-0000-0000-00008F750000}"/>
    <cellStyle name="Normal 6 2 5 4 6" xfId="57712" xr:uid="{00000000-0005-0000-0000-000090750000}"/>
    <cellStyle name="Normal 6 2 5 4 6 2" xfId="57713" xr:uid="{00000000-0005-0000-0000-000091750000}"/>
    <cellStyle name="Normal 6 2 5 4 7" xfId="57714" xr:uid="{00000000-0005-0000-0000-000092750000}"/>
    <cellStyle name="Normal 6 2 5 4 7 2" xfId="57715" xr:uid="{00000000-0005-0000-0000-000093750000}"/>
    <cellStyle name="Normal 6 2 5 4 8" xfId="57716" xr:uid="{00000000-0005-0000-0000-000094750000}"/>
    <cellStyle name="Normal 6 2 5 4 9" xfId="57717" xr:uid="{00000000-0005-0000-0000-000095750000}"/>
    <cellStyle name="Normal 6 2 5 5" xfId="57718" xr:uid="{00000000-0005-0000-0000-000096750000}"/>
    <cellStyle name="Normal 6 2 5 5 10" xfId="57719" xr:uid="{00000000-0005-0000-0000-000097750000}"/>
    <cellStyle name="Normal 6 2 5 5 2" xfId="57720" xr:uid="{00000000-0005-0000-0000-000098750000}"/>
    <cellStyle name="Normal 6 2 5 5 2 2" xfId="57721" xr:uid="{00000000-0005-0000-0000-000099750000}"/>
    <cellStyle name="Normal 6 2 5 5 2 2 2" xfId="57722" xr:uid="{00000000-0005-0000-0000-00009A750000}"/>
    <cellStyle name="Normal 6 2 5 5 2 2 2 2" xfId="57723" xr:uid="{00000000-0005-0000-0000-00009B750000}"/>
    <cellStyle name="Normal 6 2 5 5 2 2 3" xfId="57724" xr:uid="{00000000-0005-0000-0000-00009C750000}"/>
    <cellStyle name="Normal 6 2 5 5 2 2 4" xfId="57725" xr:uid="{00000000-0005-0000-0000-00009D750000}"/>
    <cellStyle name="Normal 6 2 5 5 2 2 5" xfId="57726" xr:uid="{00000000-0005-0000-0000-00009E750000}"/>
    <cellStyle name="Normal 6 2 5 5 2 3" xfId="57727" xr:uid="{00000000-0005-0000-0000-00009F750000}"/>
    <cellStyle name="Normal 6 2 5 5 2 3 2" xfId="57728" xr:uid="{00000000-0005-0000-0000-0000A0750000}"/>
    <cellStyle name="Normal 6 2 5 5 2 4" xfId="57729" xr:uid="{00000000-0005-0000-0000-0000A1750000}"/>
    <cellStyle name="Normal 6 2 5 5 2 4 2" xfId="57730" xr:uid="{00000000-0005-0000-0000-0000A2750000}"/>
    <cellStyle name="Normal 6 2 5 5 2 5" xfId="57731" xr:uid="{00000000-0005-0000-0000-0000A3750000}"/>
    <cellStyle name="Normal 6 2 5 5 2 6" xfId="57732" xr:uid="{00000000-0005-0000-0000-0000A4750000}"/>
    <cellStyle name="Normal 6 2 5 5 2 7" xfId="57733" xr:uid="{00000000-0005-0000-0000-0000A5750000}"/>
    <cellStyle name="Normal 6 2 5 5 2 8" xfId="57734" xr:uid="{00000000-0005-0000-0000-0000A6750000}"/>
    <cellStyle name="Normal 6 2 5 5 3" xfId="57735" xr:uid="{00000000-0005-0000-0000-0000A7750000}"/>
    <cellStyle name="Normal 6 2 5 5 3 2" xfId="57736" xr:uid="{00000000-0005-0000-0000-0000A8750000}"/>
    <cellStyle name="Normal 6 2 5 5 3 2 2" xfId="57737" xr:uid="{00000000-0005-0000-0000-0000A9750000}"/>
    <cellStyle name="Normal 6 2 5 5 3 3" xfId="57738" xr:uid="{00000000-0005-0000-0000-0000AA750000}"/>
    <cellStyle name="Normal 6 2 5 5 3 3 2" xfId="57739" xr:uid="{00000000-0005-0000-0000-0000AB750000}"/>
    <cellStyle name="Normal 6 2 5 5 3 4" xfId="57740" xr:uid="{00000000-0005-0000-0000-0000AC750000}"/>
    <cellStyle name="Normal 6 2 5 5 3 5" xfId="57741" xr:uid="{00000000-0005-0000-0000-0000AD750000}"/>
    <cellStyle name="Normal 6 2 5 5 3 6" xfId="57742" xr:uid="{00000000-0005-0000-0000-0000AE750000}"/>
    <cellStyle name="Normal 6 2 5 5 3 7" xfId="57743" xr:uid="{00000000-0005-0000-0000-0000AF750000}"/>
    <cellStyle name="Normal 6 2 5 5 4" xfId="57744" xr:uid="{00000000-0005-0000-0000-0000B0750000}"/>
    <cellStyle name="Normal 6 2 5 5 4 2" xfId="57745" xr:uid="{00000000-0005-0000-0000-0000B1750000}"/>
    <cellStyle name="Normal 6 2 5 5 4 2 2" xfId="57746" xr:uid="{00000000-0005-0000-0000-0000B2750000}"/>
    <cellStyle name="Normal 6 2 5 5 4 3" xfId="57747" xr:uid="{00000000-0005-0000-0000-0000B3750000}"/>
    <cellStyle name="Normal 6 2 5 5 4 4" xfId="57748" xr:uid="{00000000-0005-0000-0000-0000B4750000}"/>
    <cellStyle name="Normal 6 2 5 5 4 5" xfId="57749" xr:uid="{00000000-0005-0000-0000-0000B5750000}"/>
    <cellStyle name="Normal 6 2 5 5 5" xfId="57750" xr:uid="{00000000-0005-0000-0000-0000B6750000}"/>
    <cellStyle name="Normal 6 2 5 5 5 2" xfId="57751" xr:uid="{00000000-0005-0000-0000-0000B7750000}"/>
    <cellStyle name="Normal 6 2 5 5 6" xfId="57752" xr:uid="{00000000-0005-0000-0000-0000B8750000}"/>
    <cellStyle name="Normal 6 2 5 5 6 2" xfId="57753" xr:uid="{00000000-0005-0000-0000-0000B9750000}"/>
    <cellStyle name="Normal 6 2 5 5 7" xfId="57754" xr:uid="{00000000-0005-0000-0000-0000BA750000}"/>
    <cellStyle name="Normal 6 2 5 5 8" xfId="57755" xr:uid="{00000000-0005-0000-0000-0000BB750000}"/>
    <cellStyle name="Normal 6 2 5 5 9" xfId="57756" xr:uid="{00000000-0005-0000-0000-0000BC750000}"/>
    <cellStyle name="Normal 6 2 5 6" xfId="57757" xr:uid="{00000000-0005-0000-0000-0000BD750000}"/>
    <cellStyle name="Normal 6 2 5 6 10" xfId="57758" xr:uid="{00000000-0005-0000-0000-0000BE750000}"/>
    <cellStyle name="Normal 6 2 5 6 2" xfId="57759" xr:uid="{00000000-0005-0000-0000-0000BF750000}"/>
    <cellStyle name="Normal 6 2 5 6 2 2" xfId="57760" xr:uid="{00000000-0005-0000-0000-0000C0750000}"/>
    <cellStyle name="Normal 6 2 5 6 2 2 2" xfId="57761" xr:uid="{00000000-0005-0000-0000-0000C1750000}"/>
    <cellStyle name="Normal 6 2 5 6 2 2 2 2" xfId="57762" xr:uid="{00000000-0005-0000-0000-0000C2750000}"/>
    <cellStyle name="Normal 6 2 5 6 2 2 3" xfId="57763" xr:uid="{00000000-0005-0000-0000-0000C3750000}"/>
    <cellStyle name="Normal 6 2 5 6 2 2 4" xfId="57764" xr:uid="{00000000-0005-0000-0000-0000C4750000}"/>
    <cellStyle name="Normal 6 2 5 6 2 2 5" xfId="57765" xr:uid="{00000000-0005-0000-0000-0000C5750000}"/>
    <cellStyle name="Normal 6 2 5 6 2 3" xfId="57766" xr:uid="{00000000-0005-0000-0000-0000C6750000}"/>
    <cellStyle name="Normal 6 2 5 6 2 3 2" xfId="57767" xr:uid="{00000000-0005-0000-0000-0000C7750000}"/>
    <cellStyle name="Normal 6 2 5 6 2 4" xfId="57768" xr:uid="{00000000-0005-0000-0000-0000C8750000}"/>
    <cellStyle name="Normal 6 2 5 6 2 4 2" xfId="57769" xr:uid="{00000000-0005-0000-0000-0000C9750000}"/>
    <cellStyle name="Normal 6 2 5 6 2 5" xfId="57770" xr:uid="{00000000-0005-0000-0000-0000CA750000}"/>
    <cellStyle name="Normal 6 2 5 6 2 6" xfId="57771" xr:uid="{00000000-0005-0000-0000-0000CB750000}"/>
    <cellStyle name="Normal 6 2 5 6 2 7" xfId="57772" xr:uid="{00000000-0005-0000-0000-0000CC750000}"/>
    <cellStyle name="Normal 6 2 5 6 2 8" xfId="57773" xr:uid="{00000000-0005-0000-0000-0000CD750000}"/>
    <cellStyle name="Normal 6 2 5 6 3" xfId="57774" xr:uid="{00000000-0005-0000-0000-0000CE750000}"/>
    <cellStyle name="Normal 6 2 5 6 3 2" xfId="57775" xr:uid="{00000000-0005-0000-0000-0000CF750000}"/>
    <cellStyle name="Normal 6 2 5 6 3 2 2" xfId="57776" xr:uid="{00000000-0005-0000-0000-0000D0750000}"/>
    <cellStyle name="Normal 6 2 5 6 3 3" xfId="57777" xr:uid="{00000000-0005-0000-0000-0000D1750000}"/>
    <cellStyle name="Normal 6 2 5 6 3 3 2" xfId="57778" xr:uid="{00000000-0005-0000-0000-0000D2750000}"/>
    <cellStyle name="Normal 6 2 5 6 3 4" xfId="57779" xr:uid="{00000000-0005-0000-0000-0000D3750000}"/>
    <cellStyle name="Normal 6 2 5 6 3 5" xfId="57780" xr:uid="{00000000-0005-0000-0000-0000D4750000}"/>
    <cellStyle name="Normal 6 2 5 6 3 6" xfId="57781" xr:uid="{00000000-0005-0000-0000-0000D5750000}"/>
    <cellStyle name="Normal 6 2 5 6 3 7" xfId="57782" xr:uid="{00000000-0005-0000-0000-0000D6750000}"/>
    <cellStyle name="Normal 6 2 5 6 4" xfId="57783" xr:uid="{00000000-0005-0000-0000-0000D7750000}"/>
    <cellStyle name="Normal 6 2 5 6 4 2" xfId="57784" xr:uid="{00000000-0005-0000-0000-0000D8750000}"/>
    <cellStyle name="Normal 6 2 5 6 4 2 2" xfId="57785" xr:uid="{00000000-0005-0000-0000-0000D9750000}"/>
    <cellStyle name="Normal 6 2 5 6 4 3" xfId="57786" xr:uid="{00000000-0005-0000-0000-0000DA750000}"/>
    <cellStyle name="Normal 6 2 5 6 4 4" xfId="57787" xr:uid="{00000000-0005-0000-0000-0000DB750000}"/>
    <cellStyle name="Normal 6 2 5 6 4 5" xfId="57788" xr:uid="{00000000-0005-0000-0000-0000DC750000}"/>
    <cellStyle name="Normal 6 2 5 6 5" xfId="57789" xr:uid="{00000000-0005-0000-0000-0000DD750000}"/>
    <cellStyle name="Normal 6 2 5 6 5 2" xfId="57790" xr:uid="{00000000-0005-0000-0000-0000DE750000}"/>
    <cellStyle name="Normal 6 2 5 6 6" xfId="57791" xr:uid="{00000000-0005-0000-0000-0000DF750000}"/>
    <cellStyle name="Normal 6 2 5 6 6 2" xfId="57792" xr:uid="{00000000-0005-0000-0000-0000E0750000}"/>
    <cellStyle name="Normal 6 2 5 6 7" xfId="57793" xr:uid="{00000000-0005-0000-0000-0000E1750000}"/>
    <cellStyle name="Normal 6 2 5 6 8" xfId="57794" xr:uid="{00000000-0005-0000-0000-0000E2750000}"/>
    <cellStyle name="Normal 6 2 5 6 9" xfId="57795" xr:uid="{00000000-0005-0000-0000-0000E3750000}"/>
    <cellStyle name="Normal 6 2 5 7" xfId="57796" xr:uid="{00000000-0005-0000-0000-0000E4750000}"/>
    <cellStyle name="Normal 6 2 5 7 2" xfId="57797" xr:uid="{00000000-0005-0000-0000-0000E5750000}"/>
    <cellStyle name="Normal 6 2 5 7 2 2" xfId="57798" xr:uid="{00000000-0005-0000-0000-0000E6750000}"/>
    <cellStyle name="Normal 6 2 5 7 2 2 2" xfId="57799" xr:uid="{00000000-0005-0000-0000-0000E7750000}"/>
    <cellStyle name="Normal 6 2 5 7 2 3" xfId="57800" xr:uid="{00000000-0005-0000-0000-0000E8750000}"/>
    <cellStyle name="Normal 6 2 5 7 2 3 2" xfId="57801" xr:uid="{00000000-0005-0000-0000-0000E9750000}"/>
    <cellStyle name="Normal 6 2 5 7 2 4" xfId="57802" xr:uid="{00000000-0005-0000-0000-0000EA750000}"/>
    <cellStyle name="Normal 6 2 5 7 2 5" xfId="57803" xr:uid="{00000000-0005-0000-0000-0000EB750000}"/>
    <cellStyle name="Normal 6 2 5 7 2 6" xfId="57804" xr:uid="{00000000-0005-0000-0000-0000EC750000}"/>
    <cellStyle name="Normal 6 2 5 7 2 7" xfId="57805" xr:uid="{00000000-0005-0000-0000-0000ED750000}"/>
    <cellStyle name="Normal 6 2 5 7 3" xfId="57806" xr:uid="{00000000-0005-0000-0000-0000EE750000}"/>
    <cellStyle name="Normal 6 2 5 7 3 2" xfId="57807" xr:uid="{00000000-0005-0000-0000-0000EF750000}"/>
    <cellStyle name="Normal 6 2 5 7 3 2 2" xfId="57808" xr:uid="{00000000-0005-0000-0000-0000F0750000}"/>
    <cellStyle name="Normal 6 2 5 7 3 3" xfId="57809" xr:uid="{00000000-0005-0000-0000-0000F1750000}"/>
    <cellStyle name="Normal 6 2 5 7 3 4" xfId="57810" xr:uid="{00000000-0005-0000-0000-0000F2750000}"/>
    <cellStyle name="Normal 6 2 5 7 3 5" xfId="57811" xr:uid="{00000000-0005-0000-0000-0000F3750000}"/>
    <cellStyle name="Normal 6 2 5 7 4" xfId="57812" xr:uid="{00000000-0005-0000-0000-0000F4750000}"/>
    <cellStyle name="Normal 6 2 5 7 4 2" xfId="57813" xr:uid="{00000000-0005-0000-0000-0000F5750000}"/>
    <cellStyle name="Normal 6 2 5 7 5" xfId="57814" xr:uid="{00000000-0005-0000-0000-0000F6750000}"/>
    <cellStyle name="Normal 6 2 5 7 5 2" xfId="57815" xr:uid="{00000000-0005-0000-0000-0000F7750000}"/>
    <cellStyle name="Normal 6 2 5 7 6" xfId="57816" xr:uid="{00000000-0005-0000-0000-0000F8750000}"/>
    <cellStyle name="Normal 6 2 5 7 7" xfId="57817" xr:uid="{00000000-0005-0000-0000-0000F9750000}"/>
    <cellStyle name="Normal 6 2 5 7 8" xfId="57818" xr:uid="{00000000-0005-0000-0000-0000FA750000}"/>
    <cellStyle name="Normal 6 2 5 7 9" xfId="57819" xr:uid="{00000000-0005-0000-0000-0000FB750000}"/>
    <cellStyle name="Normal 6 2 5 8" xfId="57820" xr:uid="{00000000-0005-0000-0000-0000FC750000}"/>
    <cellStyle name="Normal 6 2 5 8 2" xfId="57821" xr:uid="{00000000-0005-0000-0000-0000FD750000}"/>
    <cellStyle name="Normal 6 2 5 8 2 2" xfId="57822" xr:uid="{00000000-0005-0000-0000-0000FE750000}"/>
    <cellStyle name="Normal 6 2 5 8 2 2 2" xfId="57823" xr:uid="{00000000-0005-0000-0000-0000FF750000}"/>
    <cellStyle name="Normal 6 2 5 8 2 3" xfId="57824" xr:uid="{00000000-0005-0000-0000-000000760000}"/>
    <cellStyle name="Normal 6 2 5 8 2 4" xfId="57825" xr:uid="{00000000-0005-0000-0000-000001760000}"/>
    <cellStyle name="Normal 6 2 5 8 2 5" xfId="57826" xr:uid="{00000000-0005-0000-0000-000002760000}"/>
    <cellStyle name="Normal 6 2 5 8 3" xfId="57827" xr:uid="{00000000-0005-0000-0000-000003760000}"/>
    <cellStyle name="Normal 6 2 5 8 3 2" xfId="57828" xr:uid="{00000000-0005-0000-0000-000004760000}"/>
    <cellStyle name="Normal 6 2 5 8 4" xfId="57829" xr:uid="{00000000-0005-0000-0000-000005760000}"/>
    <cellStyle name="Normal 6 2 5 8 4 2" xfId="57830" xr:uid="{00000000-0005-0000-0000-000006760000}"/>
    <cellStyle name="Normal 6 2 5 8 5" xfId="57831" xr:uid="{00000000-0005-0000-0000-000007760000}"/>
    <cellStyle name="Normal 6 2 5 8 6" xfId="57832" xr:uid="{00000000-0005-0000-0000-000008760000}"/>
    <cellStyle name="Normal 6 2 5 8 7" xfId="57833" xr:uid="{00000000-0005-0000-0000-000009760000}"/>
    <cellStyle name="Normal 6 2 5 8 8" xfId="57834" xr:uid="{00000000-0005-0000-0000-00000A760000}"/>
    <cellStyle name="Normal 6 2 5 9" xfId="57835" xr:uid="{00000000-0005-0000-0000-00000B760000}"/>
    <cellStyle name="Normal 6 2 5 9 2" xfId="57836" xr:uid="{00000000-0005-0000-0000-00000C760000}"/>
    <cellStyle name="Normal 6 2 5 9 2 2" xfId="57837" xr:uid="{00000000-0005-0000-0000-00000D760000}"/>
    <cellStyle name="Normal 6 2 5 9 3" xfId="57838" xr:uid="{00000000-0005-0000-0000-00000E760000}"/>
    <cellStyle name="Normal 6 2 5 9 3 2" xfId="57839" xr:uid="{00000000-0005-0000-0000-00000F760000}"/>
    <cellStyle name="Normal 6 2 5 9 4" xfId="57840" xr:uid="{00000000-0005-0000-0000-000010760000}"/>
    <cellStyle name="Normal 6 2 5 9 5" xfId="57841" xr:uid="{00000000-0005-0000-0000-000011760000}"/>
    <cellStyle name="Normal 6 2 5 9 6" xfId="57842" xr:uid="{00000000-0005-0000-0000-000012760000}"/>
    <cellStyle name="Normal 6 2 5 9 7" xfId="57843" xr:uid="{00000000-0005-0000-0000-000013760000}"/>
    <cellStyle name="Normal 6 2 6" xfId="16700" xr:uid="{00000000-0005-0000-0000-000014760000}"/>
    <cellStyle name="Normal 6 2 6 10" xfId="57844" xr:uid="{00000000-0005-0000-0000-000015760000}"/>
    <cellStyle name="Normal 6 2 6 10 2" xfId="57845" xr:uid="{00000000-0005-0000-0000-000016760000}"/>
    <cellStyle name="Normal 6 2 6 11" xfId="57846" xr:uid="{00000000-0005-0000-0000-000017760000}"/>
    <cellStyle name="Normal 6 2 6 11 2" xfId="57847" xr:uid="{00000000-0005-0000-0000-000018760000}"/>
    <cellStyle name="Normal 6 2 6 12" xfId="57848" xr:uid="{00000000-0005-0000-0000-000019760000}"/>
    <cellStyle name="Normal 6 2 6 13" xfId="57849" xr:uid="{00000000-0005-0000-0000-00001A760000}"/>
    <cellStyle name="Normal 6 2 6 14" xfId="57850" xr:uid="{00000000-0005-0000-0000-00001B760000}"/>
    <cellStyle name="Normal 6 2 6 15" xfId="57851" xr:uid="{00000000-0005-0000-0000-00001C760000}"/>
    <cellStyle name="Normal 6 2 6 2" xfId="57852" xr:uid="{00000000-0005-0000-0000-00001D760000}"/>
    <cellStyle name="Normal 6 2 6 3" xfId="57853" xr:uid="{00000000-0005-0000-0000-00001E760000}"/>
    <cellStyle name="Normal 6 2 6 3 10" xfId="57854" xr:uid="{00000000-0005-0000-0000-00001F760000}"/>
    <cellStyle name="Normal 6 2 6 3 11" xfId="57855" xr:uid="{00000000-0005-0000-0000-000020760000}"/>
    <cellStyle name="Normal 6 2 6 3 2" xfId="57856" xr:uid="{00000000-0005-0000-0000-000021760000}"/>
    <cellStyle name="Normal 6 2 6 3 2 2" xfId="57857" xr:uid="{00000000-0005-0000-0000-000022760000}"/>
    <cellStyle name="Normal 6 2 6 3 2 2 2" xfId="57858" xr:uid="{00000000-0005-0000-0000-000023760000}"/>
    <cellStyle name="Normal 6 2 6 3 2 2 2 2" xfId="57859" xr:uid="{00000000-0005-0000-0000-000024760000}"/>
    <cellStyle name="Normal 6 2 6 3 2 2 3" xfId="57860" xr:uid="{00000000-0005-0000-0000-000025760000}"/>
    <cellStyle name="Normal 6 2 6 3 2 2 3 2" xfId="57861" xr:uid="{00000000-0005-0000-0000-000026760000}"/>
    <cellStyle name="Normal 6 2 6 3 2 2 4" xfId="57862" xr:uid="{00000000-0005-0000-0000-000027760000}"/>
    <cellStyle name="Normal 6 2 6 3 2 2 5" xfId="57863" xr:uid="{00000000-0005-0000-0000-000028760000}"/>
    <cellStyle name="Normal 6 2 6 3 2 2 6" xfId="57864" xr:uid="{00000000-0005-0000-0000-000029760000}"/>
    <cellStyle name="Normal 6 2 6 3 2 2 7" xfId="57865" xr:uid="{00000000-0005-0000-0000-00002A760000}"/>
    <cellStyle name="Normal 6 2 6 3 2 3" xfId="57866" xr:uid="{00000000-0005-0000-0000-00002B760000}"/>
    <cellStyle name="Normal 6 2 6 3 2 3 2" xfId="57867" xr:uid="{00000000-0005-0000-0000-00002C760000}"/>
    <cellStyle name="Normal 6 2 6 3 2 3 2 2" xfId="57868" xr:uid="{00000000-0005-0000-0000-00002D760000}"/>
    <cellStyle name="Normal 6 2 6 3 2 3 3" xfId="57869" xr:uid="{00000000-0005-0000-0000-00002E760000}"/>
    <cellStyle name="Normal 6 2 6 3 2 3 4" xfId="57870" xr:uid="{00000000-0005-0000-0000-00002F760000}"/>
    <cellStyle name="Normal 6 2 6 3 2 3 5" xfId="57871" xr:uid="{00000000-0005-0000-0000-000030760000}"/>
    <cellStyle name="Normal 6 2 6 3 2 4" xfId="57872" xr:uid="{00000000-0005-0000-0000-000031760000}"/>
    <cellStyle name="Normal 6 2 6 3 2 4 2" xfId="57873" xr:uid="{00000000-0005-0000-0000-000032760000}"/>
    <cellStyle name="Normal 6 2 6 3 2 5" xfId="57874" xr:uid="{00000000-0005-0000-0000-000033760000}"/>
    <cellStyle name="Normal 6 2 6 3 2 5 2" xfId="57875" xr:uid="{00000000-0005-0000-0000-000034760000}"/>
    <cellStyle name="Normal 6 2 6 3 2 6" xfId="57876" xr:uid="{00000000-0005-0000-0000-000035760000}"/>
    <cellStyle name="Normal 6 2 6 3 2 7" xfId="57877" xr:uid="{00000000-0005-0000-0000-000036760000}"/>
    <cellStyle name="Normal 6 2 6 3 2 8" xfId="57878" xr:uid="{00000000-0005-0000-0000-000037760000}"/>
    <cellStyle name="Normal 6 2 6 3 2 9" xfId="57879" xr:uid="{00000000-0005-0000-0000-000038760000}"/>
    <cellStyle name="Normal 6 2 6 3 3" xfId="57880" xr:uid="{00000000-0005-0000-0000-000039760000}"/>
    <cellStyle name="Normal 6 2 6 3 3 2" xfId="57881" xr:uid="{00000000-0005-0000-0000-00003A760000}"/>
    <cellStyle name="Normal 6 2 6 3 3 2 2" xfId="57882" xr:uid="{00000000-0005-0000-0000-00003B760000}"/>
    <cellStyle name="Normal 6 2 6 3 3 2 2 2" xfId="57883" xr:uid="{00000000-0005-0000-0000-00003C760000}"/>
    <cellStyle name="Normal 6 2 6 3 3 2 3" xfId="57884" xr:uid="{00000000-0005-0000-0000-00003D760000}"/>
    <cellStyle name="Normal 6 2 6 3 3 2 4" xfId="57885" xr:uid="{00000000-0005-0000-0000-00003E760000}"/>
    <cellStyle name="Normal 6 2 6 3 3 2 5" xfId="57886" xr:uid="{00000000-0005-0000-0000-00003F760000}"/>
    <cellStyle name="Normal 6 2 6 3 3 3" xfId="57887" xr:uid="{00000000-0005-0000-0000-000040760000}"/>
    <cellStyle name="Normal 6 2 6 3 3 3 2" xfId="57888" xr:uid="{00000000-0005-0000-0000-000041760000}"/>
    <cellStyle name="Normal 6 2 6 3 3 4" xfId="57889" xr:uid="{00000000-0005-0000-0000-000042760000}"/>
    <cellStyle name="Normal 6 2 6 3 3 4 2" xfId="57890" xr:uid="{00000000-0005-0000-0000-000043760000}"/>
    <cellStyle name="Normal 6 2 6 3 3 5" xfId="57891" xr:uid="{00000000-0005-0000-0000-000044760000}"/>
    <cellStyle name="Normal 6 2 6 3 3 6" xfId="57892" xr:uid="{00000000-0005-0000-0000-000045760000}"/>
    <cellStyle name="Normal 6 2 6 3 3 7" xfId="57893" xr:uid="{00000000-0005-0000-0000-000046760000}"/>
    <cellStyle name="Normal 6 2 6 3 3 8" xfId="57894" xr:uid="{00000000-0005-0000-0000-000047760000}"/>
    <cellStyle name="Normal 6 2 6 3 4" xfId="57895" xr:uid="{00000000-0005-0000-0000-000048760000}"/>
    <cellStyle name="Normal 6 2 6 3 4 2" xfId="57896" xr:uid="{00000000-0005-0000-0000-000049760000}"/>
    <cellStyle name="Normal 6 2 6 3 4 2 2" xfId="57897" xr:uid="{00000000-0005-0000-0000-00004A760000}"/>
    <cellStyle name="Normal 6 2 6 3 4 3" xfId="57898" xr:uid="{00000000-0005-0000-0000-00004B760000}"/>
    <cellStyle name="Normal 6 2 6 3 4 3 2" xfId="57899" xr:uid="{00000000-0005-0000-0000-00004C760000}"/>
    <cellStyle name="Normal 6 2 6 3 4 4" xfId="57900" xr:uid="{00000000-0005-0000-0000-00004D760000}"/>
    <cellStyle name="Normal 6 2 6 3 4 5" xfId="57901" xr:uid="{00000000-0005-0000-0000-00004E760000}"/>
    <cellStyle name="Normal 6 2 6 3 4 6" xfId="57902" xr:uid="{00000000-0005-0000-0000-00004F760000}"/>
    <cellStyle name="Normal 6 2 6 3 4 7" xfId="57903" xr:uid="{00000000-0005-0000-0000-000050760000}"/>
    <cellStyle name="Normal 6 2 6 3 5" xfId="57904" xr:uid="{00000000-0005-0000-0000-000051760000}"/>
    <cellStyle name="Normal 6 2 6 3 5 2" xfId="57905" xr:uid="{00000000-0005-0000-0000-000052760000}"/>
    <cellStyle name="Normal 6 2 6 3 5 2 2" xfId="57906" xr:uid="{00000000-0005-0000-0000-000053760000}"/>
    <cellStyle name="Normal 6 2 6 3 5 3" xfId="57907" xr:uid="{00000000-0005-0000-0000-000054760000}"/>
    <cellStyle name="Normal 6 2 6 3 5 4" xfId="57908" xr:uid="{00000000-0005-0000-0000-000055760000}"/>
    <cellStyle name="Normal 6 2 6 3 5 5" xfId="57909" xr:uid="{00000000-0005-0000-0000-000056760000}"/>
    <cellStyle name="Normal 6 2 6 3 6" xfId="57910" xr:uid="{00000000-0005-0000-0000-000057760000}"/>
    <cellStyle name="Normal 6 2 6 3 6 2" xfId="57911" xr:uid="{00000000-0005-0000-0000-000058760000}"/>
    <cellStyle name="Normal 6 2 6 3 7" xfId="57912" xr:uid="{00000000-0005-0000-0000-000059760000}"/>
    <cellStyle name="Normal 6 2 6 3 7 2" xfId="57913" xr:uid="{00000000-0005-0000-0000-00005A760000}"/>
    <cellStyle name="Normal 6 2 6 3 8" xfId="57914" xr:uid="{00000000-0005-0000-0000-00005B760000}"/>
    <cellStyle name="Normal 6 2 6 3 9" xfId="57915" xr:uid="{00000000-0005-0000-0000-00005C760000}"/>
    <cellStyle name="Normal 6 2 6 4" xfId="57916" xr:uid="{00000000-0005-0000-0000-00005D760000}"/>
    <cellStyle name="Normal 6 2 6 4 10" xfId="57917" xr:uid="{00000000-0005-0000-0000-00005E760000}"/>
    <cellStyle name="Normal 6 2 6 4 2" xfId="57918" xr:uid="{00000000-0005-0000-0000-00005F760000}"/>
    <cellStyle name="Normal 6 2 6 4 2 2" xfId="57919" xr:uid="{00000000-0005-0000-0000-000060760000}"/>
    <cellStyle name="Normal 6 2 6 4 2 2 2" xfId="57920" xr:uid="{00000000-0005-0000-0000-000061760000}"/>
    <cellStyle name="Normal 6 2 6 4 2 2 2 2" xfId="57921" xr:uid="{00000000-0005-0000-0000-000062760000}"/>
    <cellStyle name="Normal 6 2 6 4 2 2 3" xfId="57922" xr:uid="{00000000-0005-0000-0000-000063760000}"/>
    <cellStyle name="Normal 6 2 6 4 2 2 4" xfId="57923" xr:uid="{00000000-0005-0000-0000-000064760000}"/>
    <cellStyle name="Normal 6 2 6 4 2 2 5" xfId="57924" xr:uid="{00000000-0005-0000-0000-000065760000}"/>
    <cellStyle name="Normal 6 2 6 4 2 3" xfId="57925" xr:uid="{00000000-0005-0000-0000-000066760000}"/>
    <cellStyle name="Normal 6 2 6 4 2 3 2" xfId="57926" xr:uid="{00000000-0005-0000-0000-000067760000}"/>
    <cellStyle name="Normal 6 2 6 4 2 4" xfId="57927" xr:uid="{00000000-0005-0000-0000-000068760000}"/>
    <cellStyle name="Normal 6 2 6 4 2 4 2" xfId="57928" xr:uid="{00000000-0005-0000-0000-000069760000}"/>
    <cellStyle name="Normal 6 2 6 4 2 5" xfId="57929" xr:uid="{00000000-0005-0000-0000-00006A760000}"/>
    <cellStyle name="Normal 6 2 6 4 2 6" xfId="57930" xr:uid="{00000000-0005-0000-0000-00006B760000}"/>
    <cellStyle name="Normal 6 2 6 4 2 7" xfId="57931" xr:uid="{00000000-0005-0000-0000-00006C760000}"/>
    <cellStyle name="Normal 6 2 6 4 2 8" xfId="57932" xr:uid="{00000000-0005-0000-0000-00006D760000}"/>
    <cellStyle name="Normal 6 2 6 4 3" xfId="57933" xr:uid="{00000000-0005-0000-0000-00006E760000}"/>
    <cellStyle name="Normal 6 2 6 4 3 2" xfId="57934" xr:uid="{00000000-0005-0000-0000-00006F760000}"/>
    <cellStyle name="Normal 6 2 6 4 3 2 2" xfId="57935" xr:uid="{00000000-0005-0000-0000-000070760000}"/>
    <cellStyle name="Normal 6 2 6 4 3 3" xfId="57936" xr:uid="{00000000-0005-0000-0000-000071760000}"/>
    <cellStyle name="Normal 6 2 6 4 3 3 2" xfId="57937" xr:uid="{00000000-0005-0000-0000-000072760000}"/>
    <cellStyle name="Normal 6 2 6 4 3 4" xfId="57938" xr:uid="{00000000-0005-0000-0000-000073760000}"/>
    <cellStyle name="Normal 6 2 6 4 3 5" xfId="57939" xr:uid="{00000000-0005-0000-0000-000074760000}"/>
    <cellStyle name="Normal 6 2 6 4 3 6" xfId="57940" xr:uid="{00000000-0005-0000-0000-000075760000}"/>
    <cellStyle name="Normal 6 2 6 4 3 7" xfId="57941" xr:uid="{00000000-0005-0000-0000-000076760000}"/>
    <cellStyle name="Normal 6 2 6 4 4" xfId="57942" xr:uid="{00000000-0005-0000-0000-000077760000}"/>
    <cellStyle name="Normal 6 2 6 4 4 2" xfId="57943" xr:uid="{00000000-0005-0000-0000-000078760000}"/>
    <cellStyle name="Normal 6 2 6 4 4 2 2" xfId="57944" xr:uid="{00000000-0005-0000-0000-000079760000}"/>
    <cellStyle name="Normal 6 2 6 4 4 3" xfId="57945" xr:uid="{00000000-0005-0000-0000-00007A760000}"/>
    <cellStyle name="Normal 6 2 6 4 4 4" xfId="57946" xr:uid="{00000000-0005-0000-0000-00007B760000}"/>
    <cellStyle name="Normal 6 2 6 4 4 5" xfId="57947" xr:uid="{00000000-0005-0000-0000-00007C760000}"/>
    <cellStyle name="Normal 6 2 6 4 5" xfId="57948" xr:uid="{00000000-0005-0000-0000-00007D760000}"/>
    <cellStyle name="Normal 6 2 6 4 5 2" xfId="57949" xr:uid="{00000000-0005-0000-0000-00007E760000}"/>
    <cellStyle name="Normal 6 2 6 4 6" xfId="57950" xr:uid="{00000000-0005-0000-0000-00007F760000}"/>
    <cellStyle name="Normal 6 2 6 4 6 2" xfId="57951" xr:uid="{00000000-0005-0000-0000-000080760000}"/>
    <cellStyle name="Normal 6 2 6 4 7" xfId="57952" xr:uid="{00000000-0005-0000-0000-000081760000}"/>
    <cellStyle name="Normal 6 2 6 4 8" xfId="57953" xr:uid="{00000000-0005-0000-0000-000082760000}"/>
    <cellStyle name="Normal 6 2 6 4 9" xfId="57954" xr:uid="{00000000-0005-0000-0000-000083760000}"/>
    <cellStyle name="Normal 6 2 6 5" xfId="57955" xr:uid="{00000000-0005-0000-0000-000084760000}"/>
    <cellStyle name="Normal 6 2 6 5 10" xfId="57956" xr:uid="{00000000-0005-0000-0000-000085760000}"/>
    <cellStyle name="Normal 6 2 6 5 2" xfId="57957" xr:uid="{00000000-0005-0000-0000-000086760000}"/>
    <cellStyle name="Normal 6 2 6 5 2 2" xfId="57958" xr:uid="{00000000-0005-0000-0000-000087760000}"/>
    <cellStyle name="Normal 6 2 6 5 2 2 2" xfId="57959" xr:uid="{00000000-0005-0000-0000-000088760000}"/>
    <cellStyle name="Normal 6 2 6 5 2 2 2 2" xfId="57960" xr:uid="{00000000-0005-0000-0000-000089760000}"/>
    <cellStyle name="Normal 6 2 6 5 2 2 3" xfId="57961" xr:uid="{00000000-0005-0000-0000-00008A760000}"/>
    <cellStyle name="Normal 6 2 6 5 2 2 4" xfId="57962" xr:uid="{00000000-0005-0000-0000-00008B760000}"/>
    <cellStyle name="Normal 6 2 6 5 2 2 5" xfId="57963" xr:uid="{00000000-0005-0000-0000-00008C760000}"/>
    <cellStyle name="Normal 6 2 6 5 2 3" xfId="57964" xr:uid="{00000000-0005-0000-0000-00008D760000}"/>
    <cellStyle name="Normal 6 2 6 5 2 3 2" xfId="57965" xr:uid="{00000000-0005-0000-0000-00008E760000}"/>
    <cellStyle name="Normal 6 2 6 5 2 4" xfId="57966" xr:uid="{00000000-0005-0000-0000-00008F760000}"/>
    <cellStyle name="Normal 6 2 6 5 2 4 2" xfId="57967" xr:uid="{00000000-0005-0000-0000-000090760000}"/>
    <cellStyle name="Normal 6 2 6 5 2 5" xfId="57968" xr:uid="{00000000-0005-0000-0000-000091760000}"/>
    <cellStyle name="Normal 6 2 6 5 2 6" xfId="57969" xr:uid="{00000000-0005-0000-0000-000092760000}"/>
    <cellStyle name="Normal 6 2 6 5 2 7" xfId="57970" xr:uid="{00000000-0005-0000-0000-000093760000}"/>
    <cellStyle name="Normal 6 2 6 5 2 8" xfId="57971" xr:uid="{00000000-0005-0000-0000-000094760000}"/>
    <cellStyle name="Normal 6 2 6 5 3" xfId="57972" xr:uid="{00000000-0005-0000-0000-000095760000}"/>
    <cellStyle name="Normal 6 2 6 5 3 2" xfId="57973" xr:uid="{00000000-0005-0000-0000-000096760000}"/>
    <cellStyle name="Normal 6 2 6 5 3 2 2" xfId="57974" xr:uid="{00000000-0005-0000-0000-000097760000}"/>
    <cellStyle name="Normal 6 2 6 5 3 3" xfId="57975" xr:uid="{00000000-0005-0000-0000-000098760000}"/>
    <cellStyle name="Normal 6 2 6 5 3 3 2" xfId="57976" xr:uid="{00000000-0005-0000-0000-000099760000}"/>
    <cellStyle name="Normal 6 2 6 5 3 4" xfId="57977" xr:uid="{00000000-0005-0000-0000-00009A760000}"/>
    <cellStyle name="Normal 6 2 6 5 3 5" xfId="57978" xr:uid="{00000000-0005-0000-0000-00009B760000}"/>
    <cellStyle name="Normal 6 2 6 5 3 6" xfId="57979" xr:uid="{00000000-0005-0000-0000-00009C760000}"/>
    <cellStyle name="Normal 6 2 6 5 3 7" xfId="57980" xr:uid="{00000000-0005-0000-0000-00009D760000}"/>
    <cellStyle name="Normal 6 2 6 5 4" xfId="57981" xr:uid="{00000000-0005-0000-0000-00009E760000}"/>
    <cellStyle name="Normal 6 2 6 5 4 2" xfId="57982" xr:uid="{00000000-0005-0000-0000-00009F760000}"/>
    <cellStyle name="Normal 6 2 6 5 4 2 2" xfId="57983" xr:uid="{00000000-0005-0000-0000-0000A0760000}"/>
    <cellStyle name="Normal 6 2 6 5 4 3" xfId="57984" xr:uid="{00000000-0005-0000-0000-0000A1760000}"/>
    <cellStyle name="Normal 6 2 6 5 4 4" xfId="57985" xr:uid="{00000000-0005-0000-0000-0000A2760000}"/>
    <cellStyle name="Normal 6 2 6 5 4 5" xfId="57986" xr:uid="{00000000-0005-0000-0000-0000A3760000}"/>
    <cellStyle name="Normal 6 2 6 5 5" xfId="57987" xr:uid="{00000000-0005-0000-0000-0000A4760000}"/>
    <cellStyle name="Normal 6 2 6 5 5 2" xfId="57988" xr:uid="{00000000-0005-0000-0000-0000A5760000}"/>
    <cellStyle name="Normal 6 2 6 5 6" xfId="57989" xr:uid="{00000000-0005-0000-0000-0000A6760000}"/>
    <cellStyle name="Normal 6 2 6 5 6 2" xfId="57990" xr:uid="{00000000-0005-0000-0000-0000A7760000}"/>
    <cellStyle name="Normal 6 2 6 5 7" xfId="57991" xr:uid="{00000000-0005-0000-0000-0000A8760000}"/>
    <cellStyle name="Normal 6 2 6 5 8" xfId="57992" xr:uid="{00000000-0005-0000-0000-0000A9760000}"/>
    <cellStyle name="Normal 6 2 6 5 9" xfId="57993" xr:uid="{00000000-0005-0000-0000-0000AA760000}"/>
    <cellStyle name="Normal 6 2 6 6" xfId="57994" xr:uid="{00000000-0005-0000-0000-0000AB760000}"/>
    <cellStyle name="Normal 6 2 6 6 2" xfId="57995" xr:uid="{00000000-0005-0000-0000-0000AC760000}"/>
    <cellStyle name="Normal 6 2 6 6 2 2" xfId="57996" xr:uid="{00000000-0005-0000-0000-0000AD760000}"/>
    <cellStyle name="Normal 6 2 6 6 2 2 2" xfId="57997" xr:uid="{00000000-0005-0000-0000-0000AE760000}"/>
    <cellStyle name="Normal 6 2 6 6 2 3" xfId="57998" xr:uid="{00000000-0005-0000-0000-0000AF760000}"/>
    <cellStyle name="Normal 6 2 6 6 2 3 2" xfId="57999" xr:uid="{00000000-0005-0000-0000-0000B0760000}"/>
    <cellStyle name="Normal 6 2 6 6 2 4" xfId="58000" xr:uid="{00000000-0005-0000-0000-0000B1760000}"/>
    <cellStyle name="Normal 6 2 6 6 2 5" xfId="58001" xr:uid="{00000000-0005-0000-0000-0000B2760000}"/>
    <cellStyle name="Normal 6 2 6 6 2 6" xfId="58002" xr:uid="{00000000-0005-0000-0000-0000B3760000}"/>
    <cellStyle name="Normal 6 2 6 6 2 7" xfId="58003" xr:uid="{00000000-0005-0000-0000-0000B4760000}"/>
    <cellStyle name="Normal 6 2 6 6 3" xfId="58004" xr:uid="{00000000-0005-0000-0000-0000B5760000}"/>
    <cellStyle name="Normal 6 2 6 6 3 2" xfId="58005" xr:uid="{00000000-0005-0000-0000-0000B6760000}"/>
    <cellStyle name="Normal 6 2 6 6 3 2 2" xfId="58006" xr:uid="{00000000-0005-0000-0000-0000B7760000}"/>
    <cellStyle name="Normal 6 2 6 6 3 3" xfId="58007" xr:uid="{00000000-0005-0000-0000-0000B8760000}"/>
    <cellStyle name="Normal 6 2 6 6 3 4" xfId="58008" xr:uid="{00000000-0005-0000-0000-0000B9760000}"/>
    <cellStyle name="Normal 6 2 6 6 3 5" xfId="58009" xr:uid="{00000000-0005-0000-0000-0000BA760000}"/>
    <cellStyle name="Normal 6 2 6 6 4" xfId="58010" xr:uid="{00000000-0005-0000-0000-0000BB760000}"/>
    <cellStyle name="Normal 6 2 6 6 4 2" xfId="58011" xr:uid="{00000000-0005-0000-0000-0000BC760000}"/>
    <cellStyle name="Normal 6 2 6 6 5" xfId="58012" xr:uid="{00000000-0005-0000-0000-0000BD760000}"/>
    <cellStyle name="Normal 6 2 6 6 5 2" xfId="58013" xr:uid="{00000000-0005-0000-0000-0000BE760000}"/>
    <cellStyle name="Normal 6 2 6 6 6" xfId="58014" xr:uid="{00000000-0005-0000-0000-0000BF760000}"/>
    <cellStyle name="Normal 6 2 6 6 7" xfId="58015" xr:uid="{00000000-0005-0000-0000-0000C0760000}"/>
    <cellStyle name="Normal 6 2 6 6 8" xfId="58016" xr:uid="{00000000-0005-0000-0000-0000C1760000}"/>
    <cellStyle name="Normal 6 2 6 6 9" xfId="58017" xr:uid="{00000000-0005-0000-0000-0000C2760000}"/>
    <cellStyle name="Normal 6 2 6 7" xfId="58018" xr:uid="{00000000-0005-0000-0000-0000C3760000}"/>
    <cellStyle name="Normal 6 2 6 7 2" xfId="58019" xr:uid="{00000000-0005-0000-0000-0000C4760000}"/>
    <cellStyle name="Normal 6 2 6 7 2 2" xfId="58020" xr:uid="{00000000-0005-0000-0000-0000C5760000}"/>
    <cellStyle name="Normal 6 2 6 7 2 2 2" xfId="58021" xr:uid="{00000000-0005-0000-0000-0000C6760000}"/>
    <cellStyle name="Normal 6 2 6 7 2 3" xfId="58022" xr:uid="{00000000-0005-0000-0000-0000C7760000}"/>
    <cellStyle name="Normal 6 2 6 7 2 4" xfId="58023" xr:uid="{00000000-0005-0000-0000-0000C8760000}"/>
    <cellStyle name="Normal 6 2 6 7 2 5" xfId="58024" xr:uid="{00000000-0005-0000-0000-0000C9760000}"/>
    <cellStyle name="Normal 6 2 6 7 3" xfId="58025" xr:uid="{00000000-0005-0000-0000-0000CA760000}"/>
    <cellStyle name="Normal 6 2 6 7 3 2" xfId="58026" xr:uid="{00000000-0005-0000-0000-0000CB760000}"/>
    <cellStyle name="Normal 6 2 6 7 4" xfId="58027" xr:uid="{00000000-0005-0000-0000-0000CC760000}"/>
    <cellStyle name="Normal 6 2 6 7 4 2" xfId="58028" xr:uid="{00000000-0005-0000-0000-0000CD760000}"/>
    <cellStyle name="Normal 6 2 6 7 5" xfId="58029" xr:uid="{00000000-0005-0000-0000-0000CE760000}"/>
    <cellStyle name="Normal 6 2 6 7 6" xfId="58030" xr:uid="{00000000-0005-0000-0000-0000CF760000}"/>
    <cellStyle name="Normal 6 2 6 7 7" xfId="58031" xr:uid="{00000000-0005-0000-0000-0000D0760000}"/>
    <cellStyle name="Normal 6 2 6 7 8" xfId="58032" xr:uid="{00000000-0005-0000-0000-0000D1760000}"/>
    <cellStyle name="Normal 6 2 6 8" xfId="58033" xr:uid="{00000000-0005-0000-0000-0000D2760000}"/>
    <cellStyle name="Normal 6 2 6 8 2" xfId="58034" xr:uid="{00000000-0005-0000-0000-0000D3760000}"/>
    <cellStyle name="Normal 6 2 6 8 2 2" xfId="58035" xr:uid="{00000000-0005-0000-0000-0000D4760000}"/>
    <cellStyle name="Normal 6 2 6 8 3" xfId="58036" xr:uid="{00000000-0005-0000-0000-0000D5760000}"/>
    <cellStyle name="Normal 6 2 6 8 3 2" xfId="58037" xr:uid="{00000000-0005-0000-0000-0000D6760000}"/>
    <cellStyle name="Normal 6 2 6 8 4" xfId="58038" xr:uid="{00000000-0005-0000-0000-0000D7760000}"/>
    <cellStyle name="Normal 6 2 6 8 5" xfId="58039" xr:uid="{00000000-0005-0000-0000-0000D8760000}"/>
    <cellStyle name="Normal 6 2 6 8 6" xfId="58040" xr:uid="{00000000-0005-0000-0000-0000D9760000}"/>
    <cellStyle name="Normal 6 2 6 8 7" xfId="58041" xr:uid="{00000000-0005-0000-0000-0000DA760000}"/>
    <cellStyle name="Normal 6 2 6 9" xfId="58042" xr:uid="{00000000-0005-0000-0000-0000DB760000}"/>
    <cellStyle name="Normal 6 2 6 9 2" xfId="58043" xr:uid="{00000000-0005-0000-0000-0000DC760000}"/>
    <cellStyle name="Normal 6 2 6 9 2 2" xfId="58044" xr:uid="{00000000-0005-0000-0000-0000DD760000}"/>
    <cellStyle name="Normal 6 2 6 9 3" xfId="58045" xr:uid="{00000000-0005-0000-0000-0000DE760000}"/>
    <cellStyle name="Normal 6 2 6 9 4" xfId="58046" xr:uid="{00000000-0005-0000-0000-0000DF760000}"/>
    <cellStyle name="Normal 6 2 6 9 5" xfId="58047" xr:uid="{00000000-0005-0000-0000-0000E0760000}"/>
    <cellStyle name="Normal 6 3" xfId="16701" xr:uid="{00000000-0005-0000-0000-0000E1760000}"/>
    <cellStyle name="Normal 6 3 2" xfId="16702" xr:uid="{00000000-0005-0000-0000-0000E2760000}"/>
    <cellStyle name="Normal 6 3 2 2" xfId="16703" xr:uid="{00000000-0005-0000-0000-0000E3760000}"/>
    <cellStyle name="Normal 6 3 2 3" xfId="16704" xr:uid="{00000000-0005-0000-0000-0000E4760000}"/>
    <cellStyle name="Normal 6 3 3" xfId="16705" xr:uid="{00000000-0005-0000-0000-0000E5760000}"/>
    <cellStyle name="Normal 6 3 4" xfId="16706" xr:uid="{00000000-0005-0000-0000-0000E6760000}"/>
    <cellStyle name="Normal 6 4" xfId="16707" xr:uid="{00000000-0005-0000-0000-0000E7760000}"/>
    <cellStyle name="Normal 6 4 2" xfId="16708" xr:uid="{00000000-0005-0000-0000-0000E8760000}"/>
    <cellStyle name="Normal 6 4 2 2" xfId="16709" xr:uid="{00000000-0005-0000-0000-0000E9760000}"/>
    <cellStyle name="Normal 6 4 2 3" xfId="16710" xr:uid="{00000000-0005-0000-0000-0000EA760000}"/>
    <cellStyle name="Normal 6 4 3" xfId="16711" xr:uid="{00000000-0005-0000-0000-0000EB760000}"/>
    <cellStyle name="Normal 6 4 4" xfId="16712" xr:uid="{00000000-0005-0000-0000-0000EC760000}"/>
    <cellStyle name="Normal 6 5" xfId="16713" xr:uid="{00000000-0005-0000-0000-0000ED760000}"/>
    <cellStyle name="Normal 6 5 2" xfId="16714" xr:uid="{00000000-0005-0000-0000-0000EE760000}"/>
    <cellStyle name="Normal 6 5 2 10" xfId="58048" xr:uid="{00000000-0005-0000-0000-0000EF760000}"/>
    <cellStyle name="Normal 6 5 2 10 2" xfId="58049" xr:uid="{00000000-0005-0000-0000-0000F0760000}"/>
    <cellStyle name="Normal 6 5 2 10 2 2" xfId="58050" xr:uid="{00000000-0005-0000-0000-0000F1760000}"/>
    <cellStyle name="Normal 6 5 2 10 3" xfId="58051" xr:uid="{00000000-0005-0000-0000-0000F2760000}"/>
    <cellStyle name="Normal 6 5 2 10 4" xfId="58052" xr:uid="{00000000-0005-0000-0000-0000F3760000}"/>
    <cellStyle name="Normal 6 5 2 10 5" xfId="58053" xr:uid="{00000000-0005-0000-0000-0000F4760000}"/>
    <cellStyle name="Normal 6 5 2 11" xfId="58054" xr:uid="{00000000-0005-0000-0000-0000F5760000}"/>
    <cellStyle name="Normal 6 5 2 11 2" xfId="58055" xr:uid="{00000000-0005-0000-0000-0000F6760000}"/>
    <cellStyle name="Normal 6 5 2 12" xfId="58056" xr:uid="{00000000-0005-0000-0000-0000F7760000}"/>
    <cellStyle name="Normal 6 5 2 12 2" xfId="58057" xr:uid="{00000000-0005-0000-0000-0000F8760000}"/>
    <cellStyle name="Normal 6 5 2 13" xfId="58058" xr:uid="{00000000-0005-0000-0000-0000F9760000}"/>
    <cellStyle name="Normal 6 5 2 14" xfId="58059" xr:uid="{00000000-0005-0000-0000-0000FA760000}"/>
    <cellStyle name="Normal 6 5 2 15" xfId="58060" xr:uid="{00000000-0005-0000-0000-0000FB760000}"/>
    <cellStyle name="Normal 6 5 2 16" xfId="58061" xr:uid="{00000000-0005-0000-0000-0000FC760000}"/>
    <cellStyle name="Normal 6 5 2 2" xfId="16715" xr:uid="{00000000-0005-0000-0000-0000FD760000}"/>
    <cellStyle name="Normal 6 5 2 2 10" xfId="58062" xr:uid="{00000000-0005-0000-0000-0000FE760000}"/>
    <cellStyle name="Normal 6 5 2 2 10 2" xfId="58063" xr:uid="{00000000-0005-0000-0000-0000FF760000}"/>
    <cellStyle name="Normal 6 5 2 2 11" xfId="58064" xr:uid="{00000000-0005-0000-0000-000000770000}"/>
    <cellStyle name="Normal 6 5 2 2 11 2" xfId="58065" xr:uid="{00000000-0005-0000-0000-000001770000}"/>
    <cellStyle name="Normal 6 5 2 2 12" xfId="58066" xr:uid="{00000000-0005-0000-0000-000002770000}"/>
    <cellStyle name="Normal 6 5 2 2 13" xfId="58067" xr:uid="{00000000-0005-0000-0000-000003770000}"/>
    <cellStyle name="Normal 6 5 2 2 14" xfId="58068" xr:uid="{00000000-0005-0000-0000-000004770000}"/>
    <cellStyle name="Normal 6 5 2 2 15" xfId="58069" xr:uid="{00000000-0005-0000-0000-000005770000}"/>
    <cellStyle name="Normal 6 5 2 2 2" xfId="58070" xr:uid="{00000000-0005-0000-0000-000006770000}"/>
    <cellStyle name="Normal 6 5 2 2 3" xfId="58071" xr:uid="{00000000-0005-0000-0000-000007770000}"/>
    <cellStyle name="Normal 6 5 2 2 3 10" xfId="58072" xr:uid="{00000000-0005-0000-0000-000008770000}"/>
    <cellStyle name="Normal 6 5 2 2 3 11" xfId="58073" xr:uid="{00000000-0005-0000-0000-000009770000}"/>
    <cellStyle name="Normal 6 5 2 2 3 2" xfId="58074" xr:uid="{00000000-0005-0000-0000-00000A770000}"/>
    <cellStyle name="Normal 6 5 2 2 3 2 2" xfId="58075" xr:uid="{00000000-0005-0000-0000-00000B770000}"/>
    <cellStyle name="Normal 6 5 2 2 3 2 2 2" xfId="58076" xr:uid="{00000000-0005-0000-0000-00000C770000}"/>
    <cellStyle name="Normal 6 5 2 2 3 2 2 2 2" xfId="58077" xr:uid="{00000000-0005-0000-0000-00000D770000}"/>
    <cellStyle name="Normal 6 5 2 2 3 2 2 3" xfId="58078" xr:uid="{00000000-0005-0000-0000-00000E770000}"/>
    <cellStyle name="Normal 6 5 2 2 3 2 2 3 2" xfId="58079" xr:uid="{00000000-0005-0000-0000-00000F770000}"/>
    <cellStyle name="Normal 6 5 2 2 3 2 2 4" xfId="58080" xr:uid="{00000000-0005-0000-0000-000010770000}"/>
    <cellStyle name="Normal 6 5 2 2 3 2 2 5" xfId="58081" xr:uid="{00000000-0005-0000-0000-000011770000}"/>
    <cellStyle name="Normal 6 5 2 2 3 2 2 6" xfId="58082" xr:uid="{00000000-0005-0000-0000-000012770000}"/>
    <cellStyle name="Normal 6 5 2 2 3 2 2 7" xfId="58083" xr:uid="{00000000-0005-0000-0000-000013770000}"/>
    <cellStyle name="Normal 6 5 2 2 3 2 3" xfId="58084" xr:uid="{00000000-0005-0000-0000-000014770000}"/>
    <cellStyle name="Normal 6 5 2 2 3 2 3 2" xfId="58085" xr:uid="{00000000-0005-0000-0000-000015770000}"/>
    <cellStyle name="Normal 6 5 2 2 3 2 3 2 2" xfId="58086" xr:uid="{00000000-0005-0000-0000-000016770000}"/>
    <cellStyle name="Normal 6 5 2 2 3 2 3 3" xfId="58087" xr:uid="{00000000-0005-0000-0000-000017770000}"/>
    <cellStyle name="Normal 6 5 2 2 3 2 3 4" xfId="58088" xr:uid="{00000000-0005-0000-0000-000018770000}"/>
    <cellStyle name="Normal 6 5 2 2 3 2 3 5" xfId="58089" xr:uid="{00000000-0005-0000-0000-000019770000}"/>
    <cellStyle name="Normal 6 5 2 2 3 2 4" xfId="58090" xr:uid="{00000000-0005-0000-0000-00001A770000}"/>
    <cellStyle name="Normal 6 5 2 2 3 2 4 2" xfId="58091" xr:uid="{00000000-0005-0000-0000-00001B770000}"/>
    <cellStyle name="Normal 6 5 2 2 3 2 5" xfId="58092" xr:uid="{00000000-0005-0000-0000-00001C770000}"/>
    <cellStyle name="Normal 6 5 2 2 3 2 5 2" xfId="58093" xr:uid="{00000000-0005-0000-0000-00001D770000}"/>
    <cellStyle name="Normal 6 5 2 2 3 2 6" xfId="58094" xr:uid="{00000000-0005-0000-0000-00001E770000}"/>
    <cellStyle name="Normal 6 5 2 2 3 2 7" xfId="58095" xr:uid="{00000000-0005-0000-0000-00001F770000}"/>
    <cellStyle name="Normal 6 5 2 2 3 2 8" xfId="58096" xr:uid="{00000000-0005-0000-0000-000020770000}"/>
    <cellStyle name="Normal 6 5 2 2 3 2 9" xfId="58097" xr:uid="{00000000-0005-0000-0000-000021770000}"/>
    <cellStyle name="Normal 6 5 2 2 3 3" xfId="58098" xr:uid="{00000000-0005-0000-0000-000022770000}"/>
    <cellStyle name="Normal 6 5 2 2 3 3 2" xfId="58099" xr:uid="{00000000-0005-0000-0000-000023770000}"/>
    <cellStyle name="Normal 6 5 2 2 3 3 2 2" xfId="58100" xr:uid="{00000000-0005-0000-0000-000024770000}"/>
    <cellStyle name="Normal 6 5 2 2 3 3 2 2 2" xfId="58101" xr:uid="{00000000-0005-0000-0000-000025770000}"/>
    <cellStyle name="Normal 6 5 2 2 3 3 2 3" xfId="58102" xr:uid="{00000000-0005-0000-0000-000026770000}"/>
    <cellStyle name="Normal 6 5 2 2 3 3 2 4" xfId="58103" xr:uid="{00000000-0005-0000-0000-000027770000}"/>
    <cellStyle name="Normal 6 5 2 2 3 3 2 5" xfId="58104" xr:uid="{00000000-0005-0000-0000-000028770000}"/>
    <cellStyle name="Normal 6 5 2 2 3 3 3" xfId="58105" xr:uid="{00000000-0005-0000-0000-000029770000}"/>
    <cellStyle name="Normal 6 5 2 2 3 3 3 2" xfId="58106" xr:uid="{00000000-0005-0000-0000-00002A770000}"/>
    <cellStyle name="Normal 6 5 2 2 3 3 4" xfId="58107" xr:uid="{00000000-0005-0000-0000-00002B770000}"/>
    <cellStyle name="Normal 6 5 2 2 3 3 4 2" xfId="58108" xr:uid="{00000000-0005-0000-0000-00002C770000}"/>
    <cellStyle name="Normal 6 5 2 2 3 3 5" xfId="58109" xr:uid="{00000000-0005-0000-0000-00002D770000}"/>
    <cellStyle name="Normal 6 5 2 2 3 3 6" xfId="58110" xr:uid="{00000000-0005-0000-0000-00002E770000}"/>
    <cellStyle name="Normal 6 5 2 2 3 3 7" xfId="58111" xr:uid="{00000000-0005-0000-0000-00002F770000}"/>
    <cellStyle name="Normal 6 5 2 2 3 3 8" xfId="58112" xr:uid="{00000000-0005-0000-0000-000030770000}"/>
    <cellStyle name="Normal 6 5 2 2 3 4" xfId="58113" xr:uid="{00000000-0005-0000-0000-000031770000}"/>
    <cellStyle name="Normal 6 5 2 2 3 4 2" xfId="58114" xr:uid="{00000000-0005-0000-0000-000032770000}"/>
    <cellStyle name="Normal 6 5 2 2 3 4 2 2" xfId="58115" xr:uid="{00000000-0005-0000-0000-000033770000}"/>
    <cellStyle name="Normal 6 5 2 2 3 4 3" xfId="58116" xr:uid="{00000000-0005-0000-0000-000034770000}"/>
    <cellStyle name="Normal 6 5 2 2 3 4 3 2" xfId="58117" xr:uid="{00000000-0005-0000-0000-000035770000}"/>
    <cellStyle name="Normal 6 5 2 2 3 4 4" xfId="58118" xr:uid="{00000000-0005-0000-0000-000036770000}"/>
    <cellStyle name="Normal 6 5 2 2 3 4 5" xfId="58119" xr:uid="{00000000-0005-0000-0000-000037770000}"/>
    <cellStyle name="Normal 6 5 2 2 3 4 6" xfId="58120" xr:uid="{00000000-0005-0000-0000-000038770000}"/>
    <cellStyle name="Normal 6 5 2 2 3 4 7" xfId="58121" xr:uid="{00000000-0005-0000-0000-000039770000}"/>
    <cellStyle name="Normal 6 5 2 2 3 5" xfId="58122" xr:uid="{00000000-0005-0000-0000-00003A770000}"/>
    <cellStyle name="Normal 6 5 2 2 3 5 2" xfId="58123" xr:uid="{00000000-0005-0000-0000-00003B770000}"/>
    <cellStyle name="Normal 6 5 2 2 3 5 2 2" xfId="58124" xr:uid="{00000000-0005-0000-0000-00003C770000}"/>
    <cellStyle name="Normal 6 5 2 2 3 5 3" xfId="58125" xr:uid="{00000000-0005-0000-0000-00003D770000}"/>
    <cellStyle name="Normal 6 5 2 2 3 5 4" xfId="58126" xr:uid="{00000000-0005-0000-0000-00003E770000}"/>
    <cellStyle name="Normal 6 5 2 2 3 5 5" xfId="58127" xr:uid="{00000000-0005-0000-0000-00003F770000}"/>
    <cellStyle name="Normal 6 5 2 2 3 6" xfId="58128" xr:uid="{00000000-0005-0000-0000-000040770000}"/>
    <cellStyle name="Normal 6 5 2 2 3 6 2" xfId="58129" xr:uid="{00000000-0005-0000-0000-000041770000}"/>
    <cellStyle name="Normal 6 5 2 2 3 7" xfId="58130" xr:uid="{00000000-0005-0000-0000-000042770000}"/>
    <cellStyle name="Normal 6 5 2 2 3 7 2" xfId="58131" xr:uid="{00000000-0005-0000-0000-000043770000}"/>
    <cellStyle name="Normal 6 5 2 2 3 8" xfId="58132" xr:uid="{00000000-0005-0000-0000-000044770000}"/>
    <cellStyle name="Normal 6 5 2 2 3 9" xfId="58133" xr:uid="{00000000-0005-0000-0000-000045770000}"/>
    <cellStyle name="Normal 6 5 2 2 4" xfId="58134" xr:uid="{00000000-0005-0000-0000-000046770000}"/>
    <cellStyle name="Normal 6 5 2 2 4 2" xfId="58135" xr:uid="{00000000-0005-0000-0000-000047770000}"/>
    <cellStyle name="Normal 6 5 2 2 4 2 2" xfId="58136" xr:uid="{00000000-0005-0000-0000-000048770000}"/>
    <cellStyle name="Normal 6 5 2 2 4 2 2 2" xfId="58137" xr:uid="{00000000-0005-0000-0000-000049770000}"/>
    <cellStyle name="Normal 6 5 2 2 4 2 3" xfId="58138" xr:uid="{00000000-0005-0000-0000-00004A770000}"/>
    <cellStyle name="Normal 6 5 2 2 4 2 3 2" xfId="58139" xr:uid="{00000000-0005-0000-0000-00004B770000}"/>
    <cellStyle name="Normal 6 5 2 2 4 2 4" xfId="58140" xr:uid="{00000000-0005-0000-0000-00004C770000}"/>
    <cellStyle name="Normal 6 5 2 2 4 2 5" xfId="58141" xr:uid="{00000000-0005-0000-0000-00004D770000}"/>
    <cellStyle name="Normal 6 5 2 2 4 2 6" xfId="58142" xr:uid="{00000000-0005-0000-0000-00004E770000}"/>
    <cellStyle name="Normal 6 5 2 2 4 2 7" xfId="58143" xr:uid="{00000000-0005-0000-0000-00004F770000}"/>
    <cellStyle name="Normal 6 5 2 2 4 3" xfId="58144" xr:uid="{00000000-0005-0000-0000-000050770000}"/>
    <cellStyle name="Normal 6 5 2 2 4 3 2" xfId="58145" xr:uid="{00000000-0005-0000-0000-000051770000}"/>
    <cellStyle name="Normal 6 5 2 2 4 3 2 2" xfId="58146" xr:uid="{00000000-0005-0000-0000-000052770000}"/>
    <cellStyle name="Normal 6 5 2 2 4 3 3" xfId="58147" xr:uid="{00000000-0005-0000-0000-000053770000}"/>
    <cellStyle name="Normal 6 5 2 2 4 3 4" xfId="58148" xr:uid="{00000000-0005-0000-0000-000054770000}"/>
    <cellStyle name="Normal 6 5 2 2 4 3 5" xfId="58149" xr:uid="{00000000-0005-0000-0000-000055770000}"/>
    <cellStyle name="Normal 6 5 2 2 4 4" xfId="58150" xr:uid="{00000000-0005-0000-0000-000056770000}"/>
    <cellStyle name="Normal 6 5 2 2 4 4 2" xfId="58151" xr:uid="{00000000-0005-0000-0000-000057770000}"/>
    <cellStyle name="Normal 6 5 2 2 4 5" xfId="58152" xr:uid="{00000000-0005-0000-0000-000058770000}"/>
    <cellStyle name="Normal 6 5 2 2 4 5 2" xfId="58153" xr:uid="{00000000-0005-0000-0000-000059770000}"/>
    <cellStyle name="Normal 6 5 2 2 4 6" xfId="58154" xr:uid="{00000000-0005-0000-0000-00005A770000}"/>
    <cellStyle name="Normal 6 5 2 2 4 7" xfId="58155" xr:uid="{00000000-0005-0000-0000-00005B770000}"/>
    <cellStyle name="Normal 6 5 2 2 4 8" xfId="58156" xr:uid="{00000000-0005-0000-0000-00005C770000}"/>
    <cellStyle name="Normal 6 5 2 2 4 9" xfId="58157" xr:uid="{00000000-0005-0000-0000-00005D770000}"/>
    <cellStyle name="Normal 6 5 2 2 5" xfId="58158" xr:uid="{00000000-0005-0000-0000-00005E770000}"/>
    <cellStyle name="Normal 6 5 2 2 5 2" xfId="58159" xr:uid="{00000000-0005-0000-0000-00005F770000}"/>
    <cellStyle name="Normal 6 5 2 2 5 2 2" xfId="58160" xr:uid="{00000000-0005-0000-0000-000060770000}"/>
    <cellStyle name="Normal 6 5 2 2 5 2 2 2" xfId="58161" xr:uid="{00000000-0005-0000-0000-000061770000}"/>
    <cellStyle name="Normal 6 5 2 2 5 2 3" xfId="58162" xr:uid="{00000000-0005-0000-0000-000062770000}"/>
    <cellStyle name="Normal 6 5 2 2 5 2 3 2" xfId="58163" xr:uid="{00000000-0005-0000-0000-000063770000}"/>
    <cellStyle name="Normal 6 5 2 2 5 2 4" xfId="58164" xr:uid="{00000000-0005-0000-0000-000064770000}"/>
    <cellStyle name="Normal 6 5 2 2 5 2 5" xfId="58165" xr:uid="{00000000-0005-0000-0000-000065770000}"/>
    <cellStyle name="Normal 6 5 2 2 5 2 6" xfId="58166" xr:uid="{00000000-0005-0000-0000-000066770000}"/>
    <cellStyle name="Normal 6 5 2 2 5 2 7" xfId="58167" xr:uid="{00000000-0005-0000-0000-000067770000}"/>
    <cellStyle name="Normal 6 5 2 2 5 3" xfId="58168" xr:uid="{00000000-0005-0000-0000-000068770000}"/>
    <cellStyle name="Normal 6 5 2 2 5 3 2" xfId="58169" xr:uid="{00000000-0005-0000-0000-000069770000}"/>
    <cellStyle name="Normal 6 5 2 2 5 3 2 2" xfId="58170" xr:uid="{00000000-0005-0000-0000-00006A770000}"/>
    <cellStyle name="Normal 6 5 2 2 5 3 3" xfId="58171" xr:uid="{00000000-0005-0000-0000-00006B770000}"/>
    <cellStyle name="Normal 6 5 2 2 5 3 4" xfId="58172" xr:uid="{00000000-0005-0000-0000-00006C770000}"/>
    <cellStyle name="Normal 6 5 2 2 5 3 5" xfId="58173" xr:uid="{00000000-0005-0000-0000-00006D770000}"/>
    <cellStyle name="Normal 6 5 2 2 5 4" xfId="58174" xr:uid="{00000000-0005-0000-0000-00006E770000}"/>
    <cellStyle name="Normal 6 5 2 2 5 4 2" xfId="58175" xr:uid="{00000000-0005-0000-0000-00006F770000}"/>
    <cellStyle name="Normal 6 5 2 2 5 5" xfId="58176" xr:uid="{00000000-0005-0000-0000-000070770000}"/>
    <cellStyle name="Normal 6 5 2 2 5 5 2" xfId="58177" xr:uid="{00000000-0005-0000-0000-000071770000}"/>
    <cellStyle name="Normal 6 5 2 2 5 6" xfId="58178" xr:uid="{00000000-0005-0000-0000-000072770000}"/>
    <cellStyle name="Normal 6 5 2 2 5 7" xfId="58179" xr:uid="{00000000-0005-0000-0000-000073770000}"/>
    <cellStyle name="Normal 6 5 2 2 5 8" xfId="58180" xr:uid="{00000000-0005-0000-0000-000074770000}"/>
    <cellStyle name="Normal 6 5 2 2 5 9" xfId="58181" xr:uid="{00000000-0005-0000-0000-000075770000}"/>
    <cellStyle name="Normal 6 5 2 2 6" xfId="58182" xr:uid="{00000000-0005-0000-0000-000076770000}"/>
    <cellStyle name="Normal 6 5 2 2 6 2" xfId="58183" xr:uid="{00000000-0005-0000-0000-000077770000}"/>
    <cellStyle name="Normal 6 5 2 2 6 2 2" xfId="58184" xr:uid="{00000000-0005-0000-0000-000078770000}"/>
    <cellStyle name="Normal 6 5 2 2 6 2 2 2" xfId="58185" xr:uid="{00000000-0005-0000-0000-000079770000}"/>
    <cellStyle name="Normal 6 5 2 2 6 2 3" xfId="58186" xr:uid="{00000000-0005-0000-0000-00007A770000}"/>
    <cellStyle name="Normal 6 5 2 2 6 2 3 2" xfId="58187" xr:uid="{00000000-0005-0000-0000-00007B770000}"/>
    <cellStyle name="Normal 6 5 2 2 6 2 4" xfId="58188" xr:uid="{00000000-0005-0000-0000-00007C770000}"/>
    <cellStyle name="Normal 6 5 2 2 6 2 5" xfId="58189" xr:uid="{00000000-0005-0000-0000-00007D770000}"/>
    <cellStyle name="Normal 6 5 2 2 6 2 6" xfId="58190" xr:uid="{00000000-0005-0000-0000-00007E770000}"/>
    <cellStyle name="Normal 6 5 2 2 6 2 7" xfId="58191" xr:uid="{00000000-0005-0000-0000-00007F770000}"/>
    <cellStyle name="Normal 6 5 2 2 6 3" xfId="58192" xr:uid="{00000000-0005-0000-0000-000080770000}"/>
    <cellStyle name="Normal 6 5 2 2 6 3 2" xfId="58193" xr:uid="{00000000-0005-0000-0000-000081770000}"/>
    <cellStyle name="Normal 6 5 2 2 6 3 2 2" xfId="58194" xr:uid="{00000000-0005-0000-0000-000082770000}"/>
    <cellStyle name="Normal 6 5 2 2 6 3 3" xfId="58195" xr:uid="{00000000-0005-0000-0000-000083770000}"/>
    <cellStyle name="Normal 6 5 2 2 6 3 4" xfId="58196" xr:uid="{00000000-0005-0000-0000-000084770000}"/>
    <cellStyle name="Normal 6 5 2 2 6 3 5" xfId="58197" xr:uid="{00000000-0005-0000-0000-000085770000}"/>
    <cellStyle name="Normal 6 5 2 2 6 4" xfId="58198" xr:uid="{00000000-0005-0000-0000-000086770000}"/>
    <cellStyle name="Normal 6 5 2 2 6 4 2" xfId="58199" xr:uid="{00000000-0005-0000-0000-000087770000}"/>
    <cellStyle name="Normal 6 5 2 2 6 5" xfId="58200" xr:uid="{00000000-0005-0000-0000-000088770000}"/>
    <cellStyle name="Normal 6 5 2 2 6 5 2" xfId="58201" xr:uid="{00000000-0005-0000-0000-000089770000}"/>
    <cellStyle name="Normal 6 5 2 2 6 6" xfId="58202" xr:uid="{00000000-0005-0000-0000-00008A770000}"/>
    <cellStyle name="Normal 6 5 2 2 6 7" xfId="58203" xr:uid="{00000000-0005-0000-0000-00008B770000}"/>
    <cellStyle name="Normal 6 5 2 2 6 8" xfId="58204" xr:uid="{00000000-0005-0000-0000-00008C770000}"/>
    <cellStyle name="Normal 6 5 2 2 6 9" xfId="58205" xr:uid="{00000000-0005-0000-0000-00008D770000}"/>
    <cellStyle name="Normal 6 5 2 2 7" xfId="58206" xr:uid="{00000000-0005-0000-0000-00008E770000}"/>
    <cellStyle name="Normal 6 5 2 2 7 2" xfId="58207" xr:uid="{00000000-0005-0000-0000-00008F770000}"/>
    <cellStyle name="Normal 6 5 2 2 7 2 2" xfId="58208" xr:uid="{00000000-0005-0000-0000-000090770000}"/>
    <cellStyle name="Normal 6 5 2 2 7 2 2 2" xfId="58209" xr:uid="{00000000-0005-0000-0000-000091770000}"/>
    <cellStyle name="Normal 6 5 2 2 7 2 3" xfId="58210" xr:uid="{00000000-0005-0000-0000-000092770000}"/>
    <cellStyle name="Normal 6 5 2 2 7 2 4" xfId="58211" xr:uid="{00000000-0005-0000-0000-000093770000}"/>
    <cellStyle name="Normal 6 5 2 2 7 2 5" xfId="58212" xr:uid="{00000000-0005-0000-0000-000094770000}"/>
    <cellStyle name="Normal 6 5 2 2 7 3" xfId="58213" xr:uid="{00000000-0005-0000-0000-000095770000}"/>
    <cellStyle name="Normal 6 5 2 2 7 3 2" xfId="58214" xr:uid="{00000000-0005-0000-0000-000096770000}"/>
    <cellStyle name="Normal 6 5 2 2 7 4" xfId="58215" xr:uid="{00000000-0005-0000-0000-000097770000}"/>
    <cellStyle name="Normal 6 5 2 2 7 4 2" xfId="58216" xr:uid="{00000000-0005-0000-0000-000098770000}"/>
    <cellStyle name="Normal 6 5 2 2 7 5" xfId="58217" xr:uid="{00000000-0005-0000-0000-000099770000}"/>
    <cellStyle name="Normal 6 5 2 2 7 6" xfId="58218" xr:uid="{00000000-0005-0000-0000-00009A770000}"/>
    <cellStyle name="Normal 6 5 2 2 7 7" xfId="58219" xr:uid="{00000000-0005-0000-0000-00009B770000}"/>
    <cellStyle name="Normal 6 5 2 2 7 8" xfId="58220" xr:uid="{00000000-0005-0000-0000-00009C770000}"/>
    <cellStyle name="Normal 6 5 2 2 8" xfId="58221" xr:uid="{00000000-0005-0000-0000-00009D770000}"/>
    <cellStyle name="Normal 6 5 2 2 8 2" xfId="58222" xr:uid="{00000000-0005-0000-0000-00009E770000}"/>
    <cellStyle name="Normal 6 5 2 2 8 2 2" xfId="58223" xr:uid="{00000000-0005-0000-0000-00009F770000}"/>
    <cellStyle name="Normal 6 5 2 2 8 3" xfId="58224" xr:uid="{00000000-0005-0000-0000-0000A0770000}"/>
    <cellStyle name="Normal 6 5 2 2 8 3 2" xfId="58225" xr:uid="{00000000-0005-0000-0000-0000A1770000}"/>
    <cellStyle name="Normal 6 5 2 2 8 4" xfId="58226" xr:uid="{00000000-0005-0000-0000-0000A2770000}"/>
    <cellStyle name="Normal 6 5 2 2 8 5" xfId="58227" xr:uid="{00000000-0005-0000-0000-0000A3770000}"/>
    <cellStyle name="Normal 6 5 2 2 8 6" xfId="58228" xr:uid="{00000000-0005-0000-0000-0000A4770000}"/>
    <cellStyle name="Normal 6 5 2 2 8 7" xfId="58229" xr:uid="{00000000-0005-0000-0000-0000A5770000}"/>
    <cellStyle name="Normal 6 5 2 2 9" xfId="58230" xr:uid="{00000000-0005-0000-0000-0000A6770000}"/>
    <cellStyle name="Normal 6 5 2 2 9 2" xfId="58231" xr:uid="{00000000-0005-0000-0000-0000A7770000}"/>
    <cellStyle name="Normal 6 5 2 2 9 2 2" xfId="58232" xr:uid="{00000000-0005-0000-0000-0000A8770000}"/>
    <cellStyle name="Normal 6 5 2 2 9 3" xfId="58233" xr:uid="{00000000-0005-0000-0000-0000A9770000}"/>
    <cellStyle name="Normal 6 5 2 2 9 4" xfId="58234" xr:uid="{00000000-0005-0000-0000-0000AA770000}"/>
    <cellStyle name="Normal 6 5 2 2 9 5" xfId="58235" xr:uid="{00000000-0005-0000-0000-0000AB770000}"/>
    <cellStyle name="Normal 6 5 2 3" xfId="16716" xr:uid="{00000000-0005-0000-0000-0000AC770000}"/>
    <cellStyle name="Normal 6 5 2 4" xfId="58236" xr:uid="{00000000-0005-0000-0000-0000AD770000}"/>
    <cellStyle name="Normal 6 5 2 4 10" xfId="58237" xr:uid="{00000000-0005-0000-0000-0000AE770000}"/>
    <cellStyle name="Normal 6 5 2 4 11" xfId="58238" xr:uid="{00000000-0005-0000-0000-0000AF770000}"/>
    <cellStyle name="Normal 6 5 2 4 2" xfId="58239" xr:uid="{00000000-0005-0000-0000-0000B0770000}"/>
    <cellStyle name="Normal 6 5 2 4 2 2" xfId="58240" xr:uid="{00000000-0005-0000-0000-0000B1770000}"/>
    <cellStyle name="Normal 6 5 2 4 2 2 2" xfId="58241" xr:uid="{00000000-0005-0000-0000-0000B2770000}"/>
    <cellStyle name="Normal 6 5 2 4 2 2 2 2" xfId="58242" xr:uid="{00000000-0005-0000-0000-0000B3770000}"/>
    <cellStyle name="Normal 6 5 2 4 2 2 3" xfId="58243" xr:uid="{00000000-0005-0000-0000-0000B4770000}"/>
    <cellStyle name="Normal 6 5 2 4 2 2 3 2" xfId="58244" xr:uid="{00000000-0005-0000-0000-0000B5770000}"/>
    <cellStyle name="Normal 6 5 2 4 2 2 4" xfId="58245" xr:uid="{00000000-0005-0000-0000-0000B6770000}"/>
    <cellStyle name="Normal 6 5 2 4 2 2 5" xfId="58246" xr:uid="{00000000-0005-0000-0000-0000B7770000}"/>
    <cellStyle name="Normal 6 5 2 4 2 2 6" xfId="58247" xr:uid="{00000000-0005-0000-0000-0000B8770000}"/>
    <cellStyle name="Normal 6 5 2 4 2 2 7" xfId="58248" xr:uid="{00000000-0005-0000-0000-0000B9770000}"/>
    <cellStyle name="Normal 6 5 2 4 2 3" xfId="58249" xr:uid="{00000000-0005-0000-0000-0000BA770000}"/>
    <cellStyle name="Normal 6 5 2 4 2 3 2" xfId="58250" xr:uid="{00000000-0005-0000-0000-0000BB770000}"/>
    <cellStyle name="Normal 6 5 2 4 2 3 2 2" xfId="58251" xr:uid="{00000000-0005-0000-0000-0000BC770000}"/>
    <cellStyle name="Normal 6 5 2 4 2 3 3" xfId="58252" xr:uid="{00000000-0005-0000-0000-0000BD770000}"/>
    <cellStyle name="Normal 6 5 2 4 2 3 4" xfId="58253" xr:uid="{00000000-0005-0000-0000-0000BE770000}"/>
    <cellStyle name="Normal 6 5 2 4 2 3 5" xfId="58254" xr:uid="{00000000-0005-0000-0000-0000BF770000}"/>
    <cellStyle name="Normal 6 5 2 4 2 4" xfId="58255" xr:uid="{00000000-0005-0000-0000-0000C0770000}"/>
    <cellStyle name="Normal 6 5 2 4 2 4 2" xfId="58256" xr:uid="{00000000-0005-0000-0000-0000C1770000}"/>
    <cellStyle name="Normal 6 5 2 4 2 5" xfId="58257" xr:uid="{00000000-0005-0000-0000-0000C2770000}"/>
    <cellStyle name="Normal 6 5 2 4 2 5 2" xfId="58258" xr:uid="{00000000-0005-0000-0000-0000C3770000}"/>
    <cellStyle name="Normal 6 5 2 4 2 6" xfId="58259" xr:uid="{00000000-0005-0000-0000-0000C4770000}"/>
    <cellStyle name="Normal 6 5 2 4 2 7" xfId="58260" xr:uid="{00000000-0005-0000-0000-0000C5770000}"/>
    <cellStyle name="Normal 6 5 2 4 2 8" xfId="58261" xr:uid="{00000000-0005-0000-0000-0000C6770000}"/>
    <cellStyle name="Normal 6 5 2 4 2 9" xfId="58262" xr:uid="{00000000-0005-0000-0000-0000C7770000}"/>
    <cellStyle name="Normal 6 5 2 4 3" xfId="58263" xr:uid="{00000000-0005-0000-0000-0000C8770000}"/>
    <cellStyle name="Normal 6 5 2 4 3 2" xfId="58264" xr:uid="{00000000-0005-0000-0000-0000C9770000}"/>
    <cellStyle name="Normal 6 5 2 4 3 2 2" xfId="58265" xr:uid="{00000000-0005-0000-0000-0000CA770000}"/>
    <cellStyle name="Normal 6 5 2 4 3 2 2 2" xfId="58266" xr:uid="{00000000-0005-0000-0000-0000CB770000}"/>
    <cellStyle name="Normal 6 5 2 4 3 2 3" xfId="58267" xr:uid="{00000000-0005-0000-0000-0000CC770000}"/>
    <cellStyle name="Normal 6 5 2 4 3 2 4" xfId="58268" xr:uid="{00000000-0005-0000-0000-0000CD770000}"/>
    <cellStyle name="Normal 6 5 2 4 3 2 5" xfId="58269" xr:uid="{00000000-0005-0000-0000-0000CE770000}"/>
    <cellStyle name="Normal 6 5 2 4 3 3" xfId="58270" xr:uid="{00000000-0005-0000-0000-0000CF770000}"/>
    <cellStyle name="Normal 6 5 2 4 3 3 2" xfId="58271" xr:uid="{00000000-0005-0000-0000-0000D0770000}"/>
    <cellStyle name="Normal 6 5 2 4 3 4" xfId="58272" xr:uid="{00000000-0005-0000-0000-0000D1770000}"/>
    <cellStyle name="Normal 6 5 2 4 3 4 2" xfId="58273" xr:uid="{00000000-0005-0000-0000-0000D2770000}"/>
    <cellStyle name="Normal 6 5 2 4 3 5" xfId="58274" xr:uid="{00000000-0005-0000-0000-0000D3770000}"/>
    <cellStyle name="Normal 6 5 2 4 3 6" xfId="58275" xr:uid="{00000000-0005-0000-0000-0000D4770000}"/>
    <cellStyle name="Normal 6 5 2 4 3 7" xfId="58276" xr:uid="{00000000-0005-0000-0000-0000D5770000}"/>
    <cellStyle name="Normal 6 5 2 4 3 8" xfId="58277" xr:uid="{00000000-0005-0000-0000-0000D6770000}"/>
    <cellStyle name="Normal 6 5 2 4 4" xfId="58278" xr:uid="{00000000-0005-0000-0000-0000D7770000}"/>
    <cellStyle name="Normal 6 5 2 4 4 2" xfId="58279" xr:uid="{00000000-0005-0000-0000-0000D8770000}"/>
    <cellStyle name="Normal 6 5 2 4 4 2 2" xfId="58280" xr:uid="{00000000-0005-0000-0000-0000D9770000}"/>
    <cellStyle name="Normal 6 5 2 4 4 3" xfId="58281" xr:uid="{00000000-0005-0000-0000-0000DA770000}"/>
    <cellStyle name="Normal 6 5 2 4 4 3 2" xfId="58282" xr:uid="{00000000-0005-0000-0000-0000DB770000}"/>
    <cellStyle name="Normal 6 5 2 4 4 4" xfId="58283" xr:uid="{00000000-0005-0000-0000-0000DC770000}"/>
    <cellStyle name="Normal 6 5 2 4 4 5" xfId="58284" xr:uid="{00000000-0005-0000-0000-0000DD770000}"/>
    <cellStyle name="Normal 6 5 2 4 4 6" xfId="58285" xr:uid="{00000000-0005-0000-0000-0000DE770000}"/>
    <cellStyle name="Normal 6 5 2 4 4 7" xfId="58286" xr:uid="{00000000-0005-0000-0000-0000DF770000}"/>
    <cellStyle name="Normal 6 5 2 4 5" xfId="58287" xr:uid="{00000000-0005-0000-0000-0000E0770000}"/>
    <cellStyle name="Normal 6 5 2 4 5 2" xfId="58288" xr:uid="{00000000-0005-0000-0000-0000E1770000}"/>
    <cellStyle name="Normal 6 5 2 4 5 2 2" xfId="58289" xr:uid="{00000000-0005-0000-0000-0000E2770000}"/>
    <cellStyle name="Normal 6 5 2 4 5 3" xfId="58290" xr:uid="{00000000-0005-0000-0000-0000E3770000}"/>
    <cellStyle name="Normal 6 5 2 4 5 4" xfId="58291" xr:uid="{00000000-0005-0000-0000-0000E4770000}"/>
    <cellStyle name="Normal 6 5 2 4 5 5" xfId="58292" xr:uid="{00000000-0005-0000-0000-0000E5770000}"/>
    <cellStyle name="Normal 6 5 2 4 6" xfId="58293" xr:uid="{00000000-0005-0000-0000-0000E6770000}"/>
    <cellStyle name="Normal 6 5 2 4 6 2" xfId="58294" xr:uid="{00000000-0005-0000-0000-0000E7770000}"/>
    <cellStyle name="Normal 6 5 2 4 7" xfId="58295" xr:uid="{00000000-0005-0000-0000-0000E8770000}"/>
    <cellStyle name="Normal 6 5 2 4 7 2" xfId="58296" xr:uid="{00000000-0005-0000-0000-0000E9770000}"/>
    <cellStyle name="Normal 6 5 2 4 8" xfId="58297" xr:uid="{00000000-0005-0000-0000-0000EA770000}"/>
    <cellStyle name="Normal 6 5 2 4 9" xfId="58298" xr:uid="{00000000-0005-0000-0000-0000EB770000}"/>
    <cellStyle name="Normal 6 5 2 5" xfId="58299" xr:uid="{00000000-0005-0000-0000-0000EC770000}"/>
    <cellStyle name="Normal 6 5 2 5 10" xfId="58300" xr:uid="{00000000-0005-0000-0000-0000ED770000}"/>
    <cellStyle name="Normal 6 5 2 5 2" xfId="58301" xr:uid="{00000000-0005-0000-0000-0000EE770000}"/>
    <cellStyle name="Normal 6 5 2 5 2 2" xfId="58302" xr:uid="{00000000-0005-0000-0000-0000EF770000}"/>
    <cellStyle name="Normal 6 5 2 5 2 2 2" xfId="58303" xr:uid="{00000000-0005-0000-0000-0000F0770000}"/>
    <cellStyle name="Normal 6 5 2 5 2 2 2 2" xfId="58304" xr:uid="{00000000-0005-0000-0000-0000F1770000}"/>
    <cellStyle name="Normal 6 5 2 5 2 2 3" xfId="58305" xr:uid="{00000000-0005-0000-0000-0000F2770000}"/>
    <cellStyle name="Normal 6 5 2 5 2 2 4" xfId="58306" xr:uid="{00000000-0005-0000-0000-0000F3770000}"/>
    <cellStyle name="Normal 6 5 2 5 2 2 5" xfId="58307" xr:uid="{00000000-0005-0000-0000-0000F4770000}"/>
    <cellStyle name="Normal 6 5 2 5 2 3" xfId="58308" xr:uid="{00000000-0005-0000-0000-0000F5770000}"/>
    <cellStyle name="Normal 6 5 2 5 2 3 2" xfId="58309" xr:uid="{00000000-0005-0000-0000-0000F6770000}"/>
    <cellStyle name="Normal 6 5 2 5 2 4" xfId="58310" xr:uid="{00000000-0005-0000-0000-0000F7770000}"/>
    <cellStyle name="Normal 6 5 2 5 2 4 2" xfId="58311" xr:uid="{00000000-0005-0000-0000-0000F8770000}"/>
    <cellStyle name="Normal 6 5 2 5 2 5" xfId="58312" xr:uid="{00000000-0005-0000-0000-0000F9770000}"/>
    <cellStyle name="Normal 6 5 2 5 2 6" xfId="58313" xr:uid="{00000000-0005-0000-0000-0000FA770000}"/>
    <cellStyle name="Normal 6 5 2 5 2 7" xfId="58314" xr:uid="{00000000-0005-0000-0000-0000FB770000}"/>
    <cellStyle name="Normal 6 5 2 5 2 8" xfId="58315" xr:uid="{00000000-0005-0000-0000-0000FC770000}"/>
    <cellStyle name="Normal 6 5 2 5 3" xfId="58316" xr:uid="{00000000-0005-0000-0000-0000FD770000}"/>
    <cellStyle name="Normal 6 5 2 5 3 2" xfId="58317" xr:uid="{00000000-0005-0000-0000-0000FE770000}"/>
    <cellStyle name="Normal 6 5 2 5 3 2 2" xfId="58318" xr:uid="{00000000-0005-0000-0000-0000FF770000}"/>
    <cellStyle name="Normal 6 5 2 5 3 3" xfId="58319" xr:uid="{00000000-0005-0000-0000-000000780000}"/>
    <cellStyle name="Normal 6 5 2 5 3 3 2" xfId="58320" xr:uid="{00000000-0005-0000-0000-000001780000}"/>
    <cellStyle name="Normal 6 5 2 5 3 4" xfId="58321" xr:uid="{00000000-0005-0000-0000-000002780000}"/>
    <cellStyle name="Normal 6 5 2 5 3 5" xfId="58322" xr:uid="{00000000-0005-0000-0000-000003780000}"/>
    <cellStyle name="Normal 6 5 2 5 3 6" xfId="58323" xr:uid="{00000000-0005-0000-0000-000004780000}"/>
    <cellStyle name="Normal 6 5 2 5 3 7" xfId="58324" xr:uid="{00000000-0005-0000-0000-000005780000}"/>
    <cellStyle name="Normal 6 5 2 5 4" xfId="58325" xr:uid="{00000000-0005-0000-0000-000006780000}"/>
    <cellStyle name="Normal 6 5 2 5 4 2" xfId="58326" xr:uid="{00000000-0005-0000-0000-000007780000}"/>
    <cellStyle name="Normal 6 5 2 5 4 2 2" xfId="58327" xr:uid="{00000000-0005-0000-0000-000008780000}"/>
    <cellStyle name="Normal 6 5 2 5 4 3" xfId="58328" xr:uid="{00000000-0005-0000-0000-000009780000}"/>
    <cellStyle name="Normal 6 5 2 5 4 4" xfId="58329" xr:uid="{00000000-0005-0000-0000-00000A780000}"/>
    <cellStyle name="Normal 6 5 2 5 4 5" xfId="58330" xr:uid="{00000000-0005-0000-0000-00000B780000}"/>
    <cellStyle name="Normal 6 5 2 5 5" xfId="58331" xr:uid="{00000000-0005-0000-0000-00000C780000}"/>
    <cellStyle name="Normal 6 5 2 5 5 2" xfId="58332" xr:uid="{00000000-0005-0000-0000-00000D780000}"/>
    <cellStyle name="Normal 6 5 2 5 6" xfId="58333" xr:uid="{00000000-0005-0000-0000-00000E780000}"/>
    <cellStyle name="Normal 6 5 2 5 6 2" xfId="58334" xr:uid="{00000000-0005-0000-0000-00000F780000}"/>
    <cellStyle name="Normal 6 5 2 5 7" xfId="58335" xr:uid="{00000000-0005-0000-0000-000010780000}"/>
    <cellStyle name="Normal 6 5 2 5 8" xfId="58336" xr:uid="{00000000-0005-0000-0000-000011780000}"/>
    <cellStyle name="Normal 6 5 2 5 9" xfId="58337" xr:uid="{00000000-0005-0000-0000-000012780000}"/>
    <cellStyle name="Normal 6 5 2 6" xfId="58338" xr:uid="{00000000-0005-0000-0000-000013780000}"/>
    <cellStyle name="Normal 6 5 2 6 10" xfId="58339" xr:uid="{00000000-0005-0000-0000-000014780000}"/>
    <cellStyle name="Normal 6 5 2 6 2" xfId="58340" xr:uid="{00000000-0005-0000-0000-000015780000}"/>
    <cellStyle name="Normal 6 5 2 6 2 2" xfId="58341" xr:uid="{00000000-0005-0000-0000-000016780000}"/>
    <cellStyle name="Normal 6 5 2 6 2 2 2" xfId="58342" xr:uid="{00000000-0005-0000-0000-000017780000}"/>
    <cellStyle name="Normal 6 5 2 6 2 2 2 2" xfId="58343" xr:uid="{00000000-0005-0000-0000-000018780000}"/>
    <cellStyle name="Normal 6 5 2 6 2 2 3" xfId="58344" xr:uid="{00000000-0005-0000-0000-000019780000}"/>
    <cellStyle name="Normal 6 5 2 6 2 2 4" xfId="58345" xr:uid="{00000000-0005-0000-0000-00001A780000}"/>
    <cellStyle name="Normal 6 5 2 6 2 2 5" xfId="58346" xr:uid="{00000000-0005-0000-0000-00001B780000}"/>
    <cellStyle name="Normal 6 5 2 6 2 3" xfId="58347" xr:uid="{00000000-0005-0000-0000-00001C780000}"/>
    <cellStyle name="Normal 6 5 2 6 2 3 2" xfId="58348" xr:uid="{00000000-0005-0000-0000-00001D780000}"/>
    <cellStyle name="Normal 6 5 2 6 2 4" xfId="58349" xr:uid="{00000000-0005-0000-0000-00001E780000}"/>
    <cellStyle name="Normal 6 5 2 6 2 4 2" xfId="58350" xr:uid="{00000000-0005-0000-0000-00001F780000}"/>
    <cellStyle name="Normal 6 5 2 6 2 5" xfId="58351" xr:uid="{00000000-0005-0000-0000-000020780000}"/>
    <cellStyle name="Normal 6 5 2 6 2 6" xfId="58352" xr:uid="{00000000-0005-0000-0000-000021780000}"/>
    <cellStyle name="Normal 6 5 2 6 2 7" xfId="58353" xr:uid="{00000000-0005-0000-0000-000022780000}"/>
    <cellStyle name="Normal 6 5 2 6 2 8" xfId="58354" xr:uid="{00000000-0005-0000-0000-000023780000}"/>
    <cellStyle name="Normal 6 5 2 6 3" xfId="58355" xr:uid="{00000000-0005-0000-0000-000024780000}"/>
    <cellStyle name="Normal 6 5 2 6 3 2" xfId="58356" xr:uid="{00000000-0005-0000-0000-000025780000}"/>
    <cellStyle name="Normal 6 5 2 6 3 2 2" xfId="58357" xr:uid="{00000000-0005-0000-0000-000026780000}"/>
    <cellStyle name="Normal 6 5 2 6 3 3" xfId="58358" xr:uid="{00000000-0005-0000-0000-000027780000}"/>
    <cellStyle name="Normal 6 5 2 6 3 3 2" xfId="58359" xr:uid="{00000000-0005-0000-0000-000028780000}"/>
    <cellStyle name="Normal 6 5 2 6 3 4" xfId="58360" xr:uid="{00000000-0005-0000-0000-000029780000}"/>
    <cellStyle name="Normal 6 5 2 6 3 5" xfId="58361" xr:uid="{00000000-0005-0000-0000-00002A780000}"/>
    <cellStyle name="Normal 6 5 2 6 3 6" xfId="58362" xr:uid="{00000000-0005-0000-0000-00002B780000}"/>
    <cellStyle name="Normal 6 5 2 6 3 7" xfId="58363" xr:uid="{00000000-0005-0000-0000-00002C780000}"/>
    <cellStyle name="Normal 6 5 2 6 4" xfId="58364" xr:uid="{00000000-0005-0000-0000-00002D780000}"/>
    <cellStyle name="Normal 6 5 2 6 4 2" xfId="58365" xr:uid="{00000000-0005-0000-0000-00002E780000}"/>
    <cellStyle name="Normal 6 5 2 6 4 2 2" xfId="58366" xr:uid="{00000000-0005-0000-0000-00002F780000}"/>
    <cellStyle name="Normal 6 5 2 6 4 3" xfId="58367" xr:uid="{00000000-0005-0000-0000-000030780000}"/>
    <cellStyle name="Normal 6 5 2 6 4 4" xfId="58368" xr:uid="{00000000-0005-0000-0000-000031780000}"/>
    <cellStyle name="Normal 6 5 2 6 4 5" xfId="58369" xr:uid="{00000000-0005-0000-0000-000032780000}"/>
    <cellStyle name="Normal 6 5 2 6 5" xfId="58370" xr:uid="{00000000-0005-0000-0000-000033780000}"/>
    <cellStyle name="Normal 6 5 2 6 5 2" xfId="58371" xr:uid="{00000000-0005-0000-0000-000034780000}"/>
    <cellStyle name="Normal 6 5 2 6 6" xfId="58372" xr:uid="{00000000-0005-0000-0000-000035780000}"/>
    <cellStyle name="Normal 6 5 2 6 6 2" xfId="58373" xr:uid="{00000000-0005-0000-0000-000036780000}"/>
    <cellStyle name="Normal 6 5 2 6 7" xfId="58374" xr:uid="{00000000-0005-0000-0000-000037780000}"/>
    <cellStyle name="Normal 6 5 2 6 8" xfId="58375" xr:uid="{00000000-0005-0000-0000-000038780000}"/>
    <cellStyle name="Normal 6 5 2 6 9" xfId="58376" xr:uid="{00000000-0005-0000-0000-000039780000}"/>
    <cellStyle name="Normal 6 5 2 7" xfId="58377" xr:uid="{00000000-0005-0000-0000-00003A780000}"/>
    <cellStyle name="Normal 6 5 2 7 2" xfId="58378" xr:uid="{00000000-0005-0000-0000-00003B780000}"/>
    <cellStyle name="Normal 6 5 2 7 2 2" xfId="58379" xr:uid="{00000000-0005-0000-0000-00003C780000}"/>
    <cellStyle name="Normal 6 5 2 7 2 2 2" xfId="58380" xr:uid="{00000000-0005-0000-0000-00003D780000}"/>
    <cellStyle name="Normal 6 5 2 7 2 3" xfId="58381" xr:uid="{00000000-0005-0000-0000-00003E780000}"/>
    <cellStyle name="Normal 6 5 2 7 2 3 2" xfId="58382" xr:uid="{00000000-0005-0000-0000-00003F780000}"/>
    <cellStyle name="Normal 6 5 2 7 2 4" xfId="58383" xr:uid="{00000000-0005-0000-0000-000040780000}"/>
    <cellStyle name="Normal 6 5 2 7 2 5" xfId="58384" xr:uid="{00000000-0005-0000-0000-000041780000}"/>
    <cellStyle name="Normal 6 5 2 7 2 6" xfId="58385" xr:uid="{00000000-0005-0000-0000-000042780000}"/>
    <cellStyle name="Normal 6 5 2 7 2 7" xfId="58386" xr:uid="{00000000-0005-0000-0000-000043780000}"/>
    <cellStyle name="Normal 6 5 2 7 3" xfId="58387" xr:uid="{00000000-0005-0000-0000-000044780000}"/>
    <cellStyle name="Normal 6 5 2 7 3 2" xfId="58388" xr:uid="{00000000-0005-0000-0000-000045780000}"/>
    <cellStyle name="Normal 6 5 2 7 3 2 2" xfId="58389" xr:uid="{00000000-0005-0000-0000-000046780000}"/>
    <cellStyle name="Normal 6 5 2 7 3 3" xfId="58390" xr:uid="{00000000-0005-0000-0000-000047780000}"/>
    <cellStyle name="Normal 6 5 2 7 3 4" xfId="58391" xr:uid="{00000000-0005-0000-0000-000048780000}"/>
    <cellStyle name="Normal 6 5 2 7 3 5" xfId="58392" xr:uid="{00000000-0005-0000-0000-000049780000}"/>
    <cellStyle name="Normal 6 5 2 7 4" xfId="58393" xr:uid="{00000000-0005-0000-0000-00004A780000}"/>
    <cellStyle name="Normal 6 5 2 7 4 2" xfId="58394" xr:uid="{00000000-0005-0000-0000-00004B780000}"/>
    <cellStyle name="Normal 6 5 2 7 5" xfId="58395" xr:uid="{00000000-0005-0000-0000-00004C780000}"/>
    <cellStyle name="Normal 6 5 2 7 5 2" xfId="58396" xr:uid="{00000000-0005-0000-0000-00004D780000}"/>
    <cellStyle name="Normal 6 5 2 7 6" xfId="58397" xr:uid="{00000000-0005-0000-0000-00004E780000}"/>
    <cellStyle name="Normal 6 5 2 7 7" xfId="58398" xr:uid="{00000000-0005-0000-0000-00004F780000}"/>
    <cellStyle name="Normal 6 5 2 7 8" xfId="58399" xr:uid="{00000000-0005-0000-0000-000050780000}"/>
    <cellStyle name="Normal 6 5 2 7 9" xfId="58400" xr:uid="{00000000-0005-0000-0000-000051780000}"/>
    <cellStyle name="Normal 6 5 2 8" xfId="58401" xr:uid="{00000000-0005-0000-0000-000052780000}"/>
    <cellStyle name="Normal 6 5 2 8 2" xfId="58402" xr:uid="{00000000-0005-0000-0000-000053780000}"/>
    <cellStyle name="Normal 6 5 2 8 2 2" xfId="58403" xr:uid="{00000000-0005-0000-0000-000054780000}"/>
    <cellStyle name="Normal 6 5 2 8 2 2 2" xfId="58404" xr:uid="{00000000-0005-0000-0000-000055780000}"/>
    <cellStyle name="Normal 6 5 2 8 2 3" xfId="58405" xr:uid="{00000000-0005-0000-0000-000056780000}"/>
    <cellStyle name="Normal 6 5 2 8 2 4" xfId="58406" xr:uid="{00000000-0005-0000-0000-000057780000}"/>
    <cellStyle name="Normal 6 5 2 8 2 5" xfId="58407" xr:uid="{00000000-0005-0000-0000-000058780000}"/>
    <cellStyle name="Normal 6 5 2 8 3" xfId="58408" xr:uid="{00000000-0005-0000-0000-000059780000}"/>
    <cellStyle name="Normal 6 5 2 8 3 2" xfId="58409" xr:uid="{00000000-0005-0000-0000-00005A780000}"/>
    <cellStyle name="Normal 6 5 2 8 4" xfId="58410" xr:uid="{00000000-0005-0000-0000-00005B780000}"/>
    <cellStyle name="Normal 6 5 2 8 4 2" xfId="58411" xr:uid="{00000000-0005-0000-0000-00005C780000}"/>
    <cellStyle name="Normal 6 5 2 8 5" xfId="58412" xr:uid="{00000000-0005-0000-0000-00005D780000}"/>
    <cellStyle name="Normal 6 5 2 8 6" xfId="58413" xr:uid="{00000000-0005-0000-0000-00005E780000}"/>
    <cellStyle name="Normal 6 5 2 8 7" xfId="58414" xr:uid="{00000000-0005-0000-0000-00005F780000}"/>
    <cellStyle name="Normal 6 5 2 8 8" xfId="58415" xr:uid="{00000000-0005-0000-0000-000060780000}"/>
    <cellStyle name="Normal 6 5 2 9" xfId="58416" xr:uid="{00000000-0005-0000-0000-000061780000}"/>
    <cellStyle name="Normal 6 5 2 9 2" xfId="58417" xr:uid="{00000000-0005-0000-0000-000062780000}"/>
    <cellStyle name="Normal 6 5 2 9 2 2" xfId="58418" xr:uid="{00000000-0005-0000-0000-000063780000}"/>
    <cellStyle name="Normal 6 5 2 9 3" xfId="58419" xr:uid="{00000000-0005-0000-0000-000064780000}"/>
    <cellStyle name="Normal 6 5 2 9 3 2" xfId="58420" xr:uid="{00000000-0005-0000-0000-000065780000}"/>
    <cellStyle name="Normal 6 5 2 9 4" xfId="58421" xr:uid="{00000000-0005-0000-0000-000066780000}"/>
    <cellStyle name="Normal 6 5 2 9 5" xfId="58422" xr:uid="{00000000-0005-0000-0000-000067780000}"/>
    <cellStyle name="Normal 6 5 2 9 6" xfId="58423" xr:uid="{00000000-0005-0000-0000-000068780000}"/>
    <cellStyle name="Normal 6 5 2 9 7" xfId="58424" xr:uid="{00000000-0005-0000-0000-000069780000}"/>
    <cellStyle name="Normal 6 5 3" xfId="16717" xr:uid="{00000000-0005-0000-0000-00006A780000}"/>
    <cellStyle name="Normal 6 5 3 10" xfId="58425" xr:uid="{00000000-0005-0000-0000-00006B780000}"/>
    <cellStyle name="Normal 6 5 3 10 2" xfId="58426" xr:uid="{00000000-0005-0000-0000-00006C780000}"/>
    <cellStyle name="Normal 6 5 3 11" xfId="58427" xr:uid="{00000000-0005-0000-0000-00006D780000}"/>
    <cellStyle name="Normal 6 5 3 11 2" xfId="58428" xr:uid="{00000000-0005-0000-0000-00006E780000}"/>
    <cellStyle name="Normal 6 5 3 12" xfId="58429" xr:uid="{00000000-0005-0000-0000-00006F780000}"/>
    <cellStyle name="Normal 6 5 3 13" xfId="58430" xr:uid="{00000000-0005-0000-0000-000070780000}"/>
    <cellStyle name="Normal 6 5 3 14" xfId="58431" xr:uid="{00000000-0005-0000-0000-000071780000}"/>
    <cellStyle name="Normal 6 5 3 15" xfId="58432" xr:uid="{00000000-0005-0000-0000-000072780000}"/>
    <cellStyle name="Normal 6 5 3 2" xfId="58433" xr:uid="{00000000-0005-0000-0000-000073780000}"/>
    <cellStyle name="Normal 6 5 3 3" xfId="58434" xr:uid="{00000000-0005-0000-0000-000074780000}"/>
    <cellStyle name="Normal 6 5 3 3 10" xfId="58435" xr:uid="{00000000-0005-0000-0000-000075780000}"/>
    <cellStyle name="Normal 6 5 3 3 11" xfId="58436" xr:uid="{00000000-0005-0000-0000-000076780000}"/>
    <cellStyle name="Normal 6 5 3 3 2" xfId="58437" xr:uid="{00000000-0005-0000-0000-000077780000}"/>
    <cellStyle name="Normal 6 5 3 3 2 2" xfId="58438" xr:uid="{00000000-0005-0000-0000-000078780000}"/>
    <cellStyle name="Normal 6 5 3 3 2 2 2" xfId="58439" xr:uid="{00000000-0005-0000-0000-000079780000}"/>
    <cellStyle name="Normal 6 5 3 3 2 2 2 2" xfId="58440" xr:uid="{00000000-0005-0000-0000-00007A780000}"/>
    <cellStyle name="Normal 6 5 3 3 2 2 3" xfId="58441" xr:uid="{00000000-0005-0000-0000-00007B780000}"/>
    <cellStyle name="Normal 6 5 3 3 2 2 3 2" xfId="58442" xr:uid="{00000000-0005-0000-0000-00007C780000}"/>
    <cellStyle name="Normal 6 5 3 3 2 2 4" xfId="58443" xr:uid="{00000000-0005-0000-0000-00007D780000}"/>
    <cellStyle name="Normal 6 5 3 3 2 2 5" xfId="58444" xr:uid="{00000000-0005-0000-0000-00007E780000}"/>
    <cellStyle name="Normal 6 5 3 3 2 2 6" xfId="58445" xr:uid="{00000000-0005-0000-0000-00007F780000}"/>
    <cellStyle name="Normal 6 5 3 3 2 2 7" xfId="58446" xr:uid="{00000000-0005-0000-0000-000080780000}"/>
    <cellStyle name="Normal 6 5 3 3 2 3" xfId="58447" xr:uid="{00000000-0005-0000-0000-000081780000}"/>
    <cellStyle name="Normal 6 5 3 3 2 3 2" xfId="58448" xr:uid="{00000000-0005-0000-0000-000082780000}"/>
    <cellStyle name="Normal 6 5 3 3 2 3 2 2" xfId="58449" xr:uid="{00000000-0005-0000-0000-000083780000}"/>
    <cellStyle name="Normal 6 5 3 3 2 3 3" xfId="58450" xr:uid="{00000000-0005-0000-0000-000084780000}"/>
    <cellStyle name="Normal 6 5 3 3 2 3 4" xfId="58451" xr:uid="{00000000-0005-0000-0000-000085780000}"/>
    <cellStyle name="Normal 6 5 3 3 2 3 5" xfId="58452" xr:uid="{00000000-0005-0000-0000-000086780000}"/>
    <cellStyle name="Normal 6 5 3 3 2 4" xfId="58453" xr:uid="{00000000-0005-0000-0000-000087780000}"/>
    <cellStyle name="Normal 6 5 3 3 2 4 2" xfId="58454" xr:uid="{00000000-0005-0000-0000-000088780000}"/>
    <cellStyle name="Normal 6 5 3 3 2 5" xfId="58455" xr:uid="{00000000-0005-0000-0000-000089780000}"/>
    <cellStyle name="Normal 6 5 3 3 2 5 2" xfId="58456" xr:uid="{00000000-0005-0000-0000-00008A780000}"/>
    <cellStyle name="Normal 6 5 3 3 2 6" xfId="58457" xr:uid="{00000000-0005-0000-0000-00008B780000}"/>
    <cellStyle name="Normal 6 5 3 3 2 7" xfId="58458" xr:uid="{00000000-0005-0000-0000-00008C780000}"/>
    <cellStyle name="Normal 6 5 3 3 2 8" xfId="58459" xr:uid="{00000000-0005-0000-0000-00008D780000}"/>
    <cellStyle name="Normal 6 5 3 3 2 9" xfId="58460" xr:uid="{00000000-0005-0000-0000-00008E780000}"/>
    <cellStyle name="Normal 6 5 3 3 3" xfId="58461" xr:uid="{00000000-0005-0000-0000-00008F780000}"/>
    <cellStyle name="Normal 6 5 3 3 3 2" xfId="58462" xr:uid="{00000000-0005-0000-0000-000090780000}"/>
    <cellStyle name="Normal 6 5 3 3 3 2 2" xfId="58463" xr:uid="{00000000-0005-0000-0000-000091780000}"/>
    <cellStyle name="Normal 6 5 3 3 3 2 2 2" xfId="58464" xr:uid="{00000000-0005-0000-0000-000092780000}"/>
    <cellStyle name="Normal 6 5 3 3 3 2 3" xfId="58465" xr:uid="{00000000-0005-0000-0000-000093780000}"/>
    <cellStyle name="Normal 6 5 3 3 3 2 4" xfId="58466" xr:uid="{00000000-0005-0000-0000-000094780000}"/>
    <cellStyle name="Normal 6 5 3 3 3 2 5" xfId="58467" xr:uid="{00000000-0005-0000-0000-000095780000}"/>
    <cellStyle name="Normal 6 5 3 3 3 3" xfId="58468" xr:uid="{00000000-0005-0000-0000-000096780000}"/>
    <cellStyle name="Normal 6 5 3 3 3 3 2" xfId="58469" xr:uid="{00000000-0005-0000-0000-000097780000}"/>
    <cellStyle name="Normal 6 5 3 3 3 4" xfId="58470" xr:uid="{00000000-0005-0000-0000-000098780000}"/>
    <cellStyle name="Normal 6 5 3 3 3 4 2" xfId="58471" xr:uid="{00000000-0005-0000-0000-000099780000}"/>
    <cellStyle name="Normal 6 5 3 3 3 5" xfId="58472" xr:uid="{00000000-0005-0000-0000-00009A780000}"/>
    <cellStyle name="Normal 6 5 3 3 3 6" xfId="58473" xr:uid="{00000000-0005-0000-0000-00009B780000}"/>
    <cellStyle name="Normal 6 5 3 3 3 7" xfId="58474" xr:uid="{00000000-0005-0000-0000-00009C780000}"/>
    <cellStyle name="Normal 6 5 3 3 3 8" xfId="58475" xr:uid="{00000000-0005-0000-0000-00009D780000}"/>
    <cellStyle name="Normal 6 5 3 3 4" xfId="58476" xr:uid="{00000000-0005-0000-0000-00009E780000}"/>
    <cellStyle name="Normal 6 5 3 3 4 2" xfId="58477" xr:uid="{00000000-0005-0000-0000-00009F780000}"/>
    <cellStyle name="Normal 6 5 3 3 4 2 2" xfId="58478" xr:uid="{00000000-0005-0000-0000-0000A0780000}"/>
    <cellStyle name="Normal 6 5 3 3 4 3" xfId="58479" xr:uid="{00000000-0005-0000-0000-0000A1780000}"/>
    <cellStyle name="Normal 6 5 3 3 4 3 2" xfId="58480" xr:uid="{00000000-0005-0000-0000-0000A2780000}"/>
    <cellStyle name="Normal 6 5 3 3 4 4" xfId="58481" xr:uid="{00000000-0005-0000-0000-0000A3780000}"/>
    <cellStyle name="Normal 6 5 3 3 4 5" xfId="58482" xr:uid="{00000000-0005-0000-0000-0000A4780000}"/>
    <cellStyle name="Normal 6 5 3 3 4 6" xfId="58483" xr:uid="{00000000-0005-0000-0000-0000A5780000}"/>
    <cellStyle name="Normal 6 5 3 3 4 7" xfId="58484" xr:uid="{00000000-0005-0000-0000-0000A6780000}"/>
    <cellStyle name="Normal 6 5 3 3 5" xfId="58485" xr:uid="{00000000-0005-0000-0000-0000A7780000}"/>
    <cellStyle name="Normal 6 5 3 3 5 2" xfId="58486" xr:uid="{00000000-0005-0000-0000-0000A8780000}"/>
    <cellStyle name="Normal 6 5 3 3 5 2 2" xfId="58487" xr:uid="{00000000-0005-0000-0000-0000A9780000}"/>
    <cellStyle name="Normal 6 5 3 3 5 3" xfId="58488" xr:uid="{00000000-0005-0000-0000-0000AA780000}"/>
    <cellStyle name="Normal 6 5 3 3 5 4" xfId="58489" xr:uid="{00000000-0005-0000-0000-0000AB780000}"/>
    <cellStyle name="Normal 6 5 3 3 5 5" xfId="58490" xr:uid="{00000000-0005-0000-0000-0000AC780000}"/>
    <cellStyle name="Normal 6 5 3 3 6" xfId="58491" xr:uid="{00000000-0005-0000-0000-0000AD780000}"/>
    <cellStyle name="Normal 6 5 3 3 6 2" xfId="58492" xr:uid="{00000000-0005-0000-0000-0000AE780000}"/>
    <cellStyle name="Normal 6 5 3 3 7" xfId="58493" xr:uid="{00000000-0005-0000-0000-0000AF780000}"/>
    <cellStyle name="Normal 6 5 3 3 7 2" xfId="58494" xr:uid="{00000000-0005-0000-0000-0000B0780000}"/>
    <cellStyle name="Normal 6 5 3 3 8" xfId="58495" xr:uid="{00000000-0005-0000-0000-0000B1780000}"/>
    <cellStyle name="Normal 6 5 3 3 9" xfId="58496" xr:uid="{00000000-0005-0000-0000-0000B2780000}"/>
    <cellStyle name="Normal 6 5 3 4" xfId="58497" xr:uid="{00000000-0005-0000-0000-0000B3780000}"/>
    <cellStyle name="Normal 6 5 3 4 10" xfId="58498" xr:uid="{00000000-0005-0000-0000-0000B4780000}"/>
    <cellStyle name="Normal 6 5 3 4 2" xfId="58499" xr:uid="{00000000-0005-0000-0000-0000B5780000}"/>
    <cellStyle name="Normal 6 5 3 4 2 2" xfId="58500" xr:uid="{00000000-0005-0000-0000-0000B6780000}"/>
    <cellStyle name="Normal 6 5 3 4 2 2 2" xfId="58501" xr:uid="{00000000-0005-0000-0000-0000B7780000}"/>
    <cellStyle name="Normal 6 5 3 4 2 2 2 2" xfId="58502" xr:uid="{00000000-0005-0000-0000-0000B8780000}"/>
    <cellStyle name="Normal 6 5 3 4 2 2 3" xfId="58503" xr:uid="{00000000-0005-0000-0000-0000B9780000}"/>
    <cellStyle name="Normal 6 5 3 4 2 2 4" xfId="58504" xr:uid="{00000000-0005-0000-0000-0000BA780000}"/>
    <cellStyle name="Normal 6 5 3 4 2 2 5" xfId="58505" xr:uid="{00000000-0005-0000-0000-0000BB780000}"/>
    <cellStyle name="Normal 6 5 3 4 2 3" xfId="58506" xr:uid="{00000000-0005-0000-0000-0000BC780000}"/>
    <cellStyle name="Normal 6 5 3 4 2 3 2" xfId="58507" xr:uid="{00000000-0005-0000-0000-0000BD780000}"/>
    <cellStyle name="Normal 6 5 3 4 2 4" xfId="58508" xr:uid="{00000000-0005-0000-0000-0000BE780000}"/>
    <cellStyle name="Normal 6 5 3 4 2 4 2" xfId="58509" xr:uid="{00000000-0005-0000-0000-0000BF780000}"/>
    <cellStyle name="Normal 6 5 3 4 2 5" xfId="58510" xr:uid="{00000000-0005-0000-0000-0000C0780000}"/>
    <cellStyle name="Normal 6 5 3 4 2 6" xfId="58511" xr:uid="{00000000-0005-0000-0000-0000C1780000}"/>
    <cellStyle name="Normal 6 5 3 4 2 7" xfId="58512" xr:uid="{00000000-0005-0000-0000-0000C2780000}"/>
    <cellStyle name="Normal 6 5 3 4 2 8" xfId="58513" xr:uid="{00000000-0005-0000-0000-0000C3780000}"/>
    <cellStyle name="Normal 6 5 3 4 3" xfId="58514" xr:uid="{00000000-0005-0000-0000-0000C4780000}"/>
    <cellStyle name="Normal 6 5 3 4 3 2" xfId="58515" xr:uid="{00000000-0005-0000-0000-0000C5780000}"/>
    <cellStyle name="Normal 6 5 3 4 3 2 2" xfId="58516" xr:uid="{00000000-0005-0000-0000-0000C6780000}"/>
    <cellStyle name="Normal 6 5 3 4 3 3" xfId="58517" xr:uid="{00000000-0005-0000-0000-0000C7780000}"/>
    <cellStyle name="Normal 6 5 3 4 3 3 2" xfId="58518" xr:uid="{00000000-0005-0000-0000-0000C8780000}"/>
    <cellStyle name="Normal 6 5 3 4 3 4" xfId="58519" xr:uid="{00000000-0005-0000-0000-0000C9780000}"/>
    <cellStyle name="Normal 6 5 3 4 3 5" xfId="58520" xr:uid="{00000000-0005-0000-0000-0000CA780000}"/>
    <cellStyle name="Normal 6 5 3 4 3 6" xfId="58521" xr:uid="{00000000-0005-0000-0000-0000CB780000}"/>
    <cellStyle name="Normal 6 5 3 4 3 7" xfId="58522" xr:uid="{00000000-0005-0000-0000-0000CC780000}"/>
    <cellStyle name="Normal 6 5 3 4 4" xfId="58523" xr:uid="{00000000-0005-0000-0000-0000CD780000}"/>
    <cellStyle name="Normal 6 5 3 4 4 2" xfId="58524" xr:uid="{00000000-0005-0000-0000-0000CE780000}"/>
    <cellStyle name="Normal 6 5 3 4 4 2 2" xfId="58525" xr:uid="{00000000-0005-0000-0000-0000CF780000}"/>
    <cellStyle name="Normal 6 5 3 4 4 3" xfId="58526" xr:uid="{00000000-0005-0000-0000-0000D0780000}"/>
    <cellStyle name="Normal 6 5 3 4 4 4" xfId="58527" xr:uid="{00000000-0005-0000-0000-0000D1780000}"/>
    <cellStyle name="Normal 6 5 3 4 4 5" xfId="58528" xr:uid="{00000000-0005-0000-0000-0000D2780000}"/>
    <cellStyle name="Normal 6 5 3 4 5" xfId="58529" xr:uid="{00000000-0005-0000-0000-0000D3780000}"/>
    <cellStyle name="Normal 6 5 3 4 5 2" xfId="58530" xr:uid="{00000000-0005-0000-0000-0000D4780000}"/>
    <cellStyle name="Normal 6 5 3 4 6" xfId="58531" xr:uid="{00000000-0005-0000-0000-0000D5780000}"/>
    <cellStyle name="Normal 6 5 3 4 6 2" xfId="58532" xr:uid="{00000000-0005-0000-0000-0000D6780000}"/>
    <cellStyle name="Normal 6 5 3 4 7" xfId="58533" xr:uid="{00000000-0005-0000-0000-0000D7780000}"/>
    <cellStyle name="Normal 6 5 3 4 8" xfId="58534" xr:uid="{00000000-0005-0000-0000-0000D8780000}"/>
    <cellStyle name="Normal 6 5 3 4 9" xfId="58535" xr:uid="{00000000-0005-0000-0000-0000D9780000}"/>
    <cellStyle name="Normal 6 5 3 5" xfId="58536" xr:uid="{00000000-0005-0000-0000-0000DA780000}"/>
    <cellStyle name="Normal 6 5 3 5 10" xfId="58537" xr:uid="{00000000-0005-0000-0000-0000DB780000}"/>
    <cellStyle name="Normal 6 5 3 5 2" xfId="58538" xr:uid="{00000000-0005-0000-0000-0000DC780000}"/>
    <cellStyle name="Normal 6 5 3 5 2 2" xfId="58539" xr:uid="{00000000-0005-0000-0000-0000DD780000}"/>
    <cellStyle name="Normal 6 5 3 5 2 2 2" xfId="58540" xr:uid="{00000000-0005-0000-0000-0000DE780000}"/>
    <cellStyle name="Normal 6 5 3 5 2 2 2 2" xfId="58541" xr:uid="{00000000-0005-0000-0000-0000DF780000}"/>
    <cellStyle name="Normal 6 5 3 5 2 2 3" xfId="58542" xr:uid="{00000000-0005-0000-0000-0000E0780000}"/>
    <cellStyle name="Normal 6 5 3 5 2 2 4" xfId="58543" xr:uid="{00000000-0005-0000-0000-0000E1780000}"/>
    <cellStyle name="Normal 6 5 3 5 2 2 5" xfId="58544" xr:uid="{00000000-0005-0000-0000-0000E2780000}"/>
    <cellStyle name="Normal 6 5 3 5 2 3" xfId="58545" xr:uid="{00000000-0005-0000-0000-0000E3780000}"/>
    <cellStyle name="Normal 6 5 3 5 2 3 2" xfId="58546" xr:uid="{00000000-0005-0000-0000-0000E4780000}"/>
    <cellStyle name="Normal 6 5 3 5 2 4" xfId="58547" xr:uid="{00000000-0005-0000-0000-0000E5780000}"/>
    <cellStyle name="Normal 6 5 3 5 2 4 2" xfId="58548" xr:uid="{00000000-0005-0000-0000-0000E6780000}"/>
    <cellStyle name="Normal 6 5 3 5 2 5" xfId="58549" xr:uid="{00000000-0005-0000-0000-0000E7780000}"/>
    <cellStyle name="Normal 6 5 3 5 2 6" xfId="58550" xr:uid="{00000000-0005-0000-0000-0000E8780000}"/>
    <cellStyle name="Normal 6 5 3 5 2 7" xfId="58551" xr:uid="{00000000-0005-0000-0000-0000E9780000}"/>
    <cellStyle name="Normal 6 5 3 5 2 8" xfId="58552" xr:uid="{00000000-0005-0000-0000-0000EA780000}"/>
    <cellStyle name="Normal 6 5 3 5 3" xfId="58553" xr:uid="{00000000-0005-0000-0000-0000EB780000}"/>
    <cellStyle name="Normal 6 5 3 5 3 2" xfId="58554" xr:uid="{00000000-0005-0000-0000-0000EC780000}"/>
    <cellStyle name="Normal 6 5 3 5 3 2 2" xfId="58555" xr:uid="{00000000-0005-0000-0000-0000ED780000}"/>
    <cellStyle name="Normal 6 5 3 5 3 3" xfId="58556" xr:uid="{00000000-0005-0000-0000-0000EE780000}"/>
    <cellStyle name="Normal 6 5 3 5 3 3 2" xfId="58557" xr:uid="{00000000-0005-0000-0000-0000EF780000}"/>
    <cellStyle name="Normal 6 5 3 5 3 4" xfId="58558" xr:uid="{00000000-0005-0000-0000-0000F0780000}"/>
    <cellStyle name="Normal 6 5 3 5 3 5" xfId="58559" xr:uid="{00000000-0005-0000-0000-0000F1780000}"/>
    <cellStyle name="Normal 6 5 3 5 3 6" xfId="58560" xr:uid="{00000000-0005-0000-0000-0000F2780000}"/>
    <cellStyle name="Normal 6 5 3 5 3 7" xfId="58561" xr:uid="{00000000-0005-0000-0000-0000F3780000}"/>
    <cellStyle name="Normal 6 5 3 5 4" xfId="58562" xr:uid="{00000000-0005-0000-0000-0000F4780000}"/>
    <cellStyle name="Normal 6 5 3 5 4 2" xfId="58563" xr:uid="{00000000-0005-0000-0000-0000F5780000}"/>
    <cellStyle name="Normal 6 5 3 5 4 2 2" xfId="58564" xr:uid="{00000000-0005-0000-0000-0000F6780000}"/>
    <cellStyle name="Normal 6 5 3 5 4 3" xfId="58565" xr:uid="{00000000-0005-0000-0000-0000F7780000}"/>
    <cellStyle name="Normal 6 5 3 5 4 4" xfId="58566" xr:uid="{00000000-0005-0000-0000-0000F8780000}"/>
    <cellStyle name="Normal 6 5 3 5 4 5" xfId="58567" xr:uid="{00000000-0005-0000-0000-0000F9780000}"/>
    <cellStyle name="Normal 6 5 3 5 5" xfId="58568" xr:uid="{00000000-0005-0000-0000-0000FA780000}"/>
    <cellStyle name="Normal 6 5 3 5 5 2" xfId="58569" xr:uid="{00000000-0005-0000-0000-0000FB780000}"/>
    <cellStyle name="Normal 6 5 3 5 6" xfId="58570" xr:uid="{00000000-0005-0000-0000-0000FC780000}"/>
    <cellStyle name="Normal 6 5 3 5 6 2" xfId="58571" xr:uid="{00000000-0005-0000-0000-0000FD780000}"/>
    <cellStyle name="Normal 6 5 3 5 7" xfId="58572" xr:uid="{00000000-0005-0000-0000-0000FE780000}"/>
    <cellStyle name="Normal 6 5 3 5 8" xfId="58573" xr:uid="{00000000-0005-0000-0000-0000FF780000}"/>
    <cellStyle name="Normal 6 5 3 5 9" xfId="58574" xr:uid="{00000000-0005-0000-0000-000000790000}"/>
    <cellStyle name="Normal 6 5 3 6" xfId="58575" xr:uid="{00000000-0005-0000-0000-000001790000}"/>
    <cellStyle name="Normal 6 5 3 6 2" xfId="58576" xr:uid="{00000000-0005-0000-0000-000002790000}"/>
    <cellStyle name="Normal 6 5 3 6 2 2" xfId="58577" xr:uid="{00000000-0005-0000-0000-000003790000}"/>
    <cellStyle name="Normal 6 5 3 6 2 2 2" xfId="58578" xr:uid="{00000000-0005-0000-0000-000004790000}"/>
    <cellStyle name="Normal 6 5 3 6 2 3" xfId="58579" xr:uid="{00000000-0005-0000-0000-000005790000}"/>
    <cellStyle name="Normal 6 5 3 6 2 3 2" xfId="58580" xr:uid="{00000000-0005-0000-0000-000006790000}"/>
    <cellStyle name="Normal 6 5 3 6 2 4" xfId="58581" xr:uid="{00000000-0005-0000-0000-000007790000}"/>
    <cellStyle name="Normal 6 5 3 6 2 5" xfId="58582" xr:uid="{00000000-0005-0000-0000-000008790000}"/>
    <cellStyle name="Normal 6 5 3 6 2 6" xfId="58583" xr:uid="{00000000-0005-0000-0000-000009790000}"/>
    <cellStyle name="Normal 6 5 3 6 2 7" xfId="58584" xr:uid="{00000000-0005-0000-0000-00000A790000}"/>
    <cellStyle name="Normal 6 5 3 6 3" xfId="58585" xr:uid="{00000000-0005-0000-0000-00000B790000}"/>
    <cellStyle name="Normal 6 5 3 6 3 2" xfId="58586" xr:uid="{00000000-0005-0000-0000-00000C790000}"/>
    <cellStyle name="Normal 6 5 3 6 3 2 2" xfId="58587" xr:uid="{00000000-0005-0000-0000-00000D790000}"/>
    <cellStyle name="Normal 6 5 3 6 3 3" xfId="58588" xr:uid="{00000000-0005-0000-0000-00000E790000}"/>
    <cellStyle name="Normal 6 5 3 6 3 4" xfId="58589" xr:uid="{00000000-0005-0000-0000-00000F790000}"/>
    <cellStyle name="Normal 6 5 3 6 3 5" xfId="58590" xr:uid="{00000000-0005-0000-0000-000010790000}"/>
    <cellStyle name="Normal 6 5 3 6 4" xfId="58591" xr:uid="{00000000-0005-0000-0000-000011790000}"/>
    <cellStyle name="Normal 6 5 3 6 4 2" xfId="58592" xr:uid="{00000000-0005-0000-0000-000012790000}"/>
    <cellStyle name="Normal 6 5 3 6 5" xfId="58593" xr:uid="{00000000-0005-0000-0000-000013790000}"/>
    <cellStyle name="Normal 6 5 3 6 5 2" xfId="58594" xr:uid="{00000000-0005-0000-0000-000014790000}"/>
    <cellStyle name="Normal 6 5 3 6 6" xfId="58595" xr:uid="{00000000-0005-0000-0000-000015790000}"/>
    <cellStyle name="Normal 6 5 3 6 7" xfId="58596" xr:uid="{00000000-0005-0000-0000-000016790000}"/>
    <cellStyle name="Normal 6 5 3 6 8" xfId="58597" xr:uid="{00000000-0005-0000-0000-000017790000}"/>
    <cellStyle name="Normal 6 5 3 6 9" xfId="58598" xr:uid="{00000000-0005-0000-0000-000018790000}"/>
    <cellStyle name="Normal 6 5 3 7" xfId="58599" xr:uid="{00000000-0005-0000-0000-000019790000}"/>
    <cellStyle name="Normal 6 5 3 7 2" xfId="58600" xr:uid="{00000000-0005-0000-0000-00001A790000}"/>
    <cellStyle name="Normal 6 5 3 7 2 2" xfId="58601" xr:uid="{00000000-0005-0000-0000-00001B790000}"/>
    <cellStyle name="Normal 6 5 3 7 2 2 2" xfId="58602" xr:uid="{00000000-0005-0000-0000-00001C790000}"/>
    <cellStyle name="Normal 6 5 3 7 2 3" xfId="58603" xr:uid="{00000000-0005-0000-0000-00001D790000}"/>
    <cellStyle name="Normal 6 5 3 7 2 4" xfId="58604" xr:uid="{00000000-0005-0000-0000-00001E790000}"/>
    <cellStyle name="Normal 6 5 3 7 2 5" xfId="58605" xr:uid="{00000000-0005-0000-0000-00001F790000}"/>
    <cellStyle name="Normal 6 5 3 7 3" xfId="58606" xr:uid="{00000000-0005-0000-0000-000020790000}"/>
    <cellStyle name="Normal 6 5 3 7 3 2" xfId="58607" xr:uid="{00000000-0005-0000-0000-000021790000}"/>
    <cellStyle name="Normal 6 5 3 7 4" xfId="58608" xr:uid="{00000000-0005-0000-0000-000022790000}"/>
    <cellStyle name="Normal 6 5 3 7 4 2" xfId="58609" xr:uid="{00000000-0005-0000-0000-000023790000}"/>
    <cellStyle name="Normal 6 5 3 7 5" xfId="58610" xr:uid="{00000000-0005-0000-0000-000024790000}"/>
    <cellStyle name="Normal 6 5 3 7 6" xfId="58611" xr:uid="{00000000-0005-0000-0000-000025790000}"/>
    <cellStyle name="Normal 6 5 3 7 7" xfId="58612" xr:uid="{00000000-0005-0000-0000-000026790000}"/>
    <cellStyle name="Normal 6 5 3 7 8" xfId="58613" xr:uid="{00000000-0005-0000-0000-000027790000}"/>
    <cellStyle name="Normal 6 5 3 8" xfId="58614" xr:uid="{00000000-0005-0000-0000-000028790000}"/>
    <cellStyle name="Normal 6 5 3 8 2" xfId="58615" xr:uid="{00000000-0005-0000-0000-000029790000}"/>
    <cellStyle name="Normal 6 5 3 8 2 2" xfId="58616" xr:uid="{00000000-0005-0000-0000-00002A790000}"/>
    <cellStyle name="Normal 6 5 3 8 3" xfId="58617" xr:uid="{00000000-0005-0000-0000-00002B790000}"/>
    <cellStyle name="Normal 6 5 3 8 3 2" xfId="58618" xr:uid="{00000000-0005-0000-0000-00002C790000}"/>
    <cellStyle name="Normal 6 5 3 8 4" xfId="58619" xr:uid="{00000000-0005-0000-0000-00002D790000}"/>
    <cellStyle name="Normal 6 5 3 8 5" xfId="58620" xr:uid="{00000000-0005-0000-0000-00002E790000}"/>
    <cellStyle name="Normal 6 5 3 8 6" xfId="58621" xr:uid="{00000000-0005-0000-0000-00002F790000}"/>
    <cellStyle name="Normal 6 5 3 8 7" xfId="58622" xr:uid="{00000000-0005-0000-0000-000030790000}"/>
    <cellStyle name="Normal 6 5 3 9" xfId="58623" xr:uid="{00000000-0005-0000-0000-000031790000}"/>
    <cellStyle name="Normal 6 5 3 9 2" xfId="58624" xr:uid="{00000000-0005-0000-0000-000032790000}"/>
    <cellStyle name="Normal 6 5 3 9 2 2" xfId="58625" xr:uid="{00000000-0005-0000-0000-000033790000}"/>
    <cellStyle name="Normal 6 5 3 9 3" xfId="58626" xr:uid="{00000000-0005-0000-0000-000034790000}"/>
    <cellStyle name="Normal 6 5 3 9 4" xfId="58627" xr:uid="{00000000-0005-0000-0000-000035790000}"/>
    <cellStyle name="Normal 6 5 3 9 5" xfId="58628" xr:uid="{00000000-0005-0000-0000-000036790000}"/>
    <cellStyle name="Normal 6 5 4" xfId="16718" xr:uid="{00000000-0005-0000-0000-000037790000}"/>
    <cellStyle name="Normal 6 5 4 10" xfId="58629" xr:uid="{00000000-0005-0000-0000-000038790000}"/>
    <cellStyle name="Normal 6 5 4 10 2" xfId="58630" xr:uid="{00000000-0005-0000-0000-000039790000}"/>
    <cellStyle name="Normal 6 5 4 11" xfId="58631" xr:uid="{00000000-0005-0000-0000-00003A790000}"/>
    <cellStyle name="Normal 6 5 4 11 2" xfId="58632" xr:uid="{00000000-0005-0000-0000-00003B790000}"/>
    <cellStyle name="Normal 6 5 4 12" xfId="58633" xr:uid="{00000000-0005-0000-0000-00003C790000}"/>
    <cellStyle name="Normal 6 5 4 13" xfId="58634" xr:uid="{00000000-0005-0000-0000-00003D790000}"/>
    <cellStyle name="Normal 6 5 4 14" xfId="58635" xr:uid="{00000000-0005-0000-0000-00003E790000}"/>
    <cellStyle name="Normal 6 5 4 15" xfId="58636" xr:uid="{00000000-0005-0000-0000-00003F790000}"/>
    <cellStyle name="Normal 6 5 4 2" xfId="58637" xr:uid="{00000000-0005-0000-0000-000040790000}"/>
    <cellStyle name="Normal 6 5 4 3" xfId="58638" xr:uid="{00000000-0005-0000-0000-000041790000}"/>
    <cellStyle name="Normal 6 5 4 3 10" xfId="58639" xr:uid="{00000000-0005-0000-0000-000042790000}"/>
    <cellStyle name="Normal 6 5 4 3 11" xfId="58640" xr:uid="{00000000-0005-0000-0000-000043790000}"/>
    <cellStyle name="Normal 6 5 4 3 2" xfId="58641" xr:uid="{00000000-0005-0000-0000-000044790000}"/>
    <cellStyle name="Normal 6 5 4 3 2 2" xfId="58642" xr:uid="{00000000-0005-0000-0000-000045790000}"/>
    <cellStyle name="Normal 6 5 4 3 2 2 2" xfId="58643" xr:uid="{00000000-0005-0000-0000-000046790000}"/>
    <cellStyle name="Normal 6 5 4 3 2 2 2 2" xfId="58644" xr:uid="{00000000-0005-0000-0000-000047790000}"/>
    <cellStyle name="Normal 6 5 4 3 2 2 3" xfId="58645" xr:uid="{00000000-0005-0000-0000-000048790000}"/>
    <cellStyle name="Normal 6 5 4 3 2 2 3 2" xfId="58646" xr:uid="{00000000-0005-0000-0000-000049790000}"/>
    <cellStyle name="Normal 6 5 4 3 2 2 4" xfId="58647" xr:uid="{00000000-0005-0000-0000-00004A790000}"/>
    <cellStyle name="Normal 6 5 4 3 2 2 5" xfId="58648" xr:uid="{00000000-0005-0000-0000-00004B790000}"/>
    <cellStyle name="Normal 6 5 4 3 2 2 6" xfId="58649" xr:uid="{00000000-0005-0000-0000-00004C790000}"/>
    <cellStyle name="Normal 6 5 4 3 2 2 7" xfId="58650" xr:uid="{00000000-0005-0000-0000-00004D790000}"/>
    <cellStyle name="Normal 6 5 4 3 2 3" xfId="58651" xr:uid="{00000000-0005-0000-0000-00004E790000}"/>
    <cellStyle name="Normal 6 5 4 3 2 3 2" xfId="58652" xr:uid="{00000000-0005-0000-0000-00004F790000}"/>
    <cellStyle name="Normal 6 5 4 3 2 3 2 2" xfId="58653" xr:uid="{00000000-0005-0000-0000-000050790000}"/>
    <cellStyle name="Normal 6 5 4 3 2 3 3" xfId="58654" xr:uid="{00000000-0005-0000-0000-000051790000}"/>
    <cellStyle name="Normal 6 5 4 3 2 3 4" xfId="58655" xr:uid="{00000000-0005-0000-0000-000052790000}"/>
    <cellStyle name="Normal 6 5 4 3 2 3 5" xfId="58656" xr:uid="{00000000-0005-0000-0000-000053790000}"/>
    <cellStyle name="Normal 6 5 4 3 2 4" xfId="58657" xr:uid="{00000000-0005-0000-0000-000054790000}"/>
    <cellStyle name="Normal 6 5 4 3 2 4 2" xfId="58658" xr:uid="{00000000-0005-0000-0000-000055790000}"/>
    <cellStyle name="Normal 6 5 4 3 2 5" xfId="58659" xr:uid="{00000000-0005-0000-0000-000056790000}"/>
    <cellStyle name="Normal 6 5 4 3 2 5 2" xfId="58660" xr:uid="{00000000-0005-0000-0000-000057790000}"/>
    <cellStyle name="Normal 6 5 4 3 2 6" xfId="58661" xr:uid="{00000000-0005-0000-0000-000058790000}"/>
    <cellStyle name="Normal 6 5 4 3 2 7" xfId="58662" xr:uid="{00000000-0005-0000-0000-000059790000}"/>
    <cellStyle name="Normal 6 5 4 3 2 8" xfId="58663" xr:uid="{00000000-0005-0000-0000-00005A790000}"/>
    <cellStyle name="Normal 6 5 4 3 2 9" xfId="58664" xr:uid="{00000000-0005-0000-0000-00005B790000}"/>
    <cellStyle name="Normal 6 5 4 3 3" xfId="58665" xr:uid="{00000000-0005-0000-0000-00005C790000}"/>
    <cellStyle name="Normal 6 5 4 3 3 2" xfId="58666" xr:uid="{00000000-0005-0000-0000-00005D790000}"/>
    <cellStyle name="Normal 6 5 4 3 3 2 2" xfId="58667" xr:uid="{00000000-0005-0000-0000-00005E790000}"/>
    <cellStyle name="Normal 6 5 4 3 3 2 2 2" xfId="58668" xr:uid="{00000000-0005-0000-0000-00005F790000}"/>
    <cellStyle name="Normal 6 5 4 3 3 2 3" xfId="58669" xr:uid="{00000000-0005-0000-0000-000060790000}"/>
    <cellStyle name="Normal 6 5 4 3 3 2 4" xfId="58670" xr:uid="{00000000-0005-0000-0000-000061790000}"/>
    <cellStyle name="Normal 6 5 4 3 3 2 5" xfId="58671" xr:uid="{00000000-0005-0000-0000-000062790000}"/>
    <cellStyle name="Normal 6 5 4 3 3 3" xfId="58672" xr:uid="{00000000-0005-0000-0000-000063790000}"/>
    <cellStyle name="Normal 6 5 4 3 3 3 2" xfId="58673" xr:uid="{00000000-0005-0000-0000-000064790000}"/>
    <cellStyle name="Normal 6 5 4 3 3 4" xfId="58674" xr:uid="{00000000-0005-0000-0000-000065790000}"/>
    <cellStyle name="Normal 6 5 4 3 3 4 2" xfId="58675" xr:uid="{00000000-0005-0000-0000-000066790000}"/>
    <cellStyle name="Normal 6 5 4 3 3 5" xfId="58676" xr:uid="{00000000-0005-0000-0000-000067790000}"/>
    <cellStyle name="Normal 6 5 4 3 3 6" xfId="58677" xr:uid="{00000000-0005-0000-0000-000068790000}"/>
    <cellStyle name="Normal 6 5 4 3 3 7" xfId="58678" xr:uid="{00000000-0005-0000-0000-000069790000}"/>
    <cellStyle name="Normal 6 5 4 3 3 8" xfId="58679" xr:uid="{00000000-0005-0000-0000-00006A790000}"/>
    <cellStyle name="Normal 6 5 4 3 4" xfId="58680" xr:uid="{00000000-0005-0000-0000-00006B790000}"/>
    <cellStyle name="Normal 6 5 4 3 4 2" xfId="58681" xr:uid="{00000000-0005-0000-0000-00006C790000}"/>
    <cellStyle name="Normal 6 5 4 3 4 2 2" xfId="58682" xr:uid="{00000000-0005-0000-0000-00006D790000}"/>
    <cellStyle name="Normal 6 5 4 3 4 3" xfId="58683" xr:uid="{00000000-0005-0000-0000-00006E790000}"/>
    <cellStyle name="Normal 6 5 4 3 4 3 2" xfId="58684" xr:uid="{00000000-0005-0000-0000-00006F790000}"/>
    <cellStyle name="Normal 6 5 4 3 4 4" xfId="58685" xr:uid="{00000000-0005-0000-0000-000070790000}"/>
    <cellStyle name="Normal 6 5 4 3 4 5" xfId="58686" xr:uid="{00000000-0005-0000-0000-000071790000}"/>
    <cellStyle name="Normal 6 5 4 3 4 6" xfId="58687" xr:uid="{00000000-0005-0000-0000-000072790000}"/>
    <cellStyle name="Normal 6 5 4 3 4 7" xfId="58688" xr:uid="{00000000-0005-0000-0000-000073790000}"/>
    <cellStyle name="Normal 6 5 4 3 5" xfId="58689" xr:uid="{00000000-0005-0000-0000-000074790000}"/>
    <cellStyle name="Normal 6 5 4 3 5 2" xfId="58690" xr:uid="{00000000-0005-0000-0000-000075790000}"/>
    <cellStyle name="Normal 6 5 4 3 5 2 2" xfId="58691" xr:uid="{00000000-0005-0000-0000-000076790000}"/>
    <cellStyle name="Normal 6 5 4 3 5 3" xfId="58692" xr:uid="{00000000-0005-0000-0000-000077790000}"/>
    <cellStyle name="Normal 6 5 4 3 5 4" xfId="58693" xr:uid="{00000000-0005-0000-0000-000078790000}"/>
    <cellStyle name="Normal 6 5 4 3 5 5" xfId="58694" xr:uid="{00000000-0005-0000-0000-000079790000}"/>
    <cellStyle name="Normal 6 5 4 3 6" xfId="58695" xr:uid="{00000000-0005-0000-0000-00007A790000}"/>
    <cellStyle name="Normal 6 5 4 3 6 2" xfId="58696" xr:uid="{00000000-0005-0000-0000-00007B790000}"/>
    <cellStyle name="Normal 6 5 4 3 7" xfId="58697" xr:uid="{00000000-0005-0000-0000-00007C790000}"/>
    <cellStyle name="Normal 6 5 4 3 7 2" xfId="58698" xr:uid="{00000000-0005-0000-0000-00007D790000}"/>
    <cellStyle name="Normal 6 5 4 3 8" xfId="58699" xr:uid="{00000000-0005-0000-0000-00007E790000}"/>
    <cellStyle name="Normal 6 5 4 3 9" xfId="58700" xr:uid="{00000000-0005-0000-0000-00007F790000}"/>
    <cellStyle name="Normal 6 5 4 4" xfId="58701" xr:uid="{00000000-0005-0000-0000-000080790000}"/>
    <cellStyle name="Normal 6 5 4 4 2" xfId="58702" xr:uid="{00000000-0005-0000-0000-000081790000}"/>
    <cellStyle name="Normal 6 5 4 4 2 2" xfId="58703" xr:uid="{00000000-0005-0000-0000-000082790000}"/>
    <cellStyle name="Normal 6 5 4 4 2 2 2" xfId="58704" xr:uid="{00000000-0005-0000-0000-000083790000}"/>
    <cellStyle name="Normal 6 5 4 4 2 3" xfId="58705" xr:uid="{00000000-0005-0000-0000-000084790000}"/>
    <cellStyle name="Normal 6 5 4 4 2 3 2" xfId="58706" xr:uid="{00000000-0005-0000-0000-000085790000}"/>
    <cellStyle name="Normal 6 5 4 4 2 4" xfId="58707" xr:uid="{00000000-0005-0000-0000-000086790000}"/>
    <cellStyle name="Normal 6 5 4 4 2 5" xfId="58708" xr:uid="{00000000-0005-0000-0000-000087790000}"/>
    <cellStyle name="Normal 6 5 4 4 2 6" xfId="58709" xr:uid="{00000000-0005-0000-0000-000088790000}"/>
    <cellStyle name="Normal 6 5 4 4 2 7" xfId="58710" xr:uid="{00000000-0005-0000-0000-000089790000}"/>
    <cellStyle name="Normal 6 5 4 4 3" xfId="58711" xr:uid="{00000000-0005-0000-0000-00008A790000}"/>
    <cellStyle name="Normal 6 5 4 4 3 2" xfId="58712" xr:uid="{00000000-0005-0000-0000-00008B790000}"/>
    <cellStyle name="Normal 6 5 4 4 3 2 2" xfId="58713" xr:uid="{00000000-0005-0000-0000-00008C790000}"/>
    <cellStyle name="Normal 6 5 4 4 3 3" xfId="58714" xr:uid="{00000000-0005-0000-0000-00008D790000}"/>
    <cellStyle name="Normal 6 5 4 4 3 4" xfId="58715" xr:uid="{00000000-0005-0000-0000-00008E790000}"/>
    <cellStyle name="Normal 6 5 4 4 3 5" xfId="58716" xr:uid="{00000000-0005-0000-0000-00008F790000}"/>
    <cellStyle name="Normal 6 5 4 4 4" xfId="58717" xr:uid="{00000000-0005-0000-0000-000090790000}"/>
    <cellStyle name="Normal 6 5 4 4 4 2" xfId="58718" xr:uid="{00000000-0005-0000-0000-000091790000}"/>
    <cellStyle name="Normal 6 5 4 4 5" xfId="58719" xr:uid="{00000000-0005-0000-0000-000092790000}"/>
    <cellStyle name="Normal 6 5 4 4 5 2" xfId="58720" xr:uid="{00000000-0005-0000-0000-000093790000}"/>
    <cellStyle name="Normal 6 5 4 4 6" xfId="58721" xr:uid="{00000000-0005-0000-0000-000094790000}"/>
    <cellStyle name="Normal 6 5 4 4 7" xfId="58722" xr:uid="{00000000-0005-0000-0000-000095790000}"/>
    <cellStyle name="Normal 6 5 4 4 8" xfId="58723" xr:uid="{00000000-0005-0000-0000-000096790000}"/>
    <cellStyle name="Normal 6 5 4 4 9" xfId="58724" xr:uid="{00000000-0005-0000-0000-000097790000}"/>
    <cellStyle name="Normal 6 5 4 5" xfId="58725" xr:uid="{00000000-0005-0000-0000-000098790000}"/>
    <cellStyle name="Normal 6 5 4 5 2" xfId="58726" xr:uid="{00000000-0005-0000-0000-000099790000}"/>
    <cellStyle name="Normal 6 5 4 5 2 2" xfId="58727" xr:uid="{00000000-0005-0000-0000-00009A790000}"/>
    <cellStyle name="Normal 6 5 4 5 2 2 2" xfId="58728" xr:uid="{00000000-0005-0000-0000-00009B790000}"/>
    <cellStyle name="Normal 6 5 4 5 2 3" xfId="58729" xr:uid="{00000000-0005-0000-0000-00009C790000}"/>
    <cellStyle name="Normal 6 5 4 5 2 3 2" xfId="58730" xr:uid="{00000000-0005-0000-0000-00009D790000}"/>
    <cellStyle name="Normal 6 5 4 5 2 4" xfId="58731" xr:uid="{00000000-0005-0000-0000-00009E790000}"/>
    <cellStyle name="Normal 6 5 4 5 2 5" xfId="58732" xr:uid="{00000000-0005-0000-0000-00009F790000}"/>
    <cellStyle name="Normal 6 5 4 5 2 6" xfId="58733" xr:uid="{00000000-0005-0000-0000-0000A0790000}"/>
    <cellStyle name="Normal 6 5 4 5 2 7" xfId="58734" xr:uid="{00000000-0005-0000-0000-0000A1790000}"/>
    <cellStyle name="Normal 6 5 4 5 3" xfId="58735" xr:uid="{00000000-0005-0000-0000-0000A2790000}"/>
    <cellStyle name="Normal 6 5 4 5 3 2" xfId="58736" xr:uid="{00000000-0005-0000-0000-0000A3790000}"/>
    <cellStyle name="Normal 6 5 4 5 3 2 2" xfId="58737" xr:uid="{00000000-0005-0000-0000-0000A4790000}"/>
    <cellStyle name="Normal 6 5 4 5 3 3" xfId="58738" xr:uid="{00000000-0005-0000-0000-0000A5790000}"/>
    <cellStyle name="Normal 6 5 4 5 3 4" xfId="58739" xr:uid="{00000000-0005-0000-0000-0000A6790000}"/>
    <cellStyle name="Normal 6 5 4 5 3 5" xfId="58740" xr:uid="{00000000-0005-0000-0000-0000A7790000}"/>
    <cellStyle name="Normal 6 5 4 5 4" xfId="58741" xr:uid="{00000000-0005-0000-0000-0000A8790000}"/>
    <cellStyle name="Normal 6 5 4 5 4 2" xfId="58742" xr:uid="{00000000-0005-0000-0000-0000A9790000}"/>
    <cellStyle name="Normal 6 5 4 5 5" xfId="58743" xr:uid="{00000000-0005-0000-0000-0000AA790000}"/>
    <cellStyle name="Normal 6 5 4 5 5 2" xfId="58744" xr:uid="{00000000-0005-0000-0000-0000AB790000}"/>
    <cellStyle name="Normal 6 5 4 5 6" xfId="58745" xr:uid="{00000000-0005-0000-0000-0000AC790000}"/>
    <cellStyle name="Normal 6 5 4 5 7" xfId="58746" xr:uid="{00000000-0005-0000-0000-0000AD790000}"/>
    <cellStyle name="Normal 6 5 4 5 8" xfId="58747" xr:uid="{00000000-0005-0000-0000-0000AE790000}"/>
    <cellStyle name="Normal 6 5 4 5 9" xfId="58748" xr:uid="{00000000-0005-0000-0000-0000AF790000}"/>
    <cellStyle name="Normal 6 5 4 6" xfId="58749" xr:uid="{00000000-0005-0000-0000-0000B0790000}"/>
    <cellStyle name="Normal 6 5 4 6 2" xfId="58750" xr:uid="{00000000-0005-0000-0000-0000B1790000}"/>
    <cellStyle name="Normal 6 5 4 6 2 2" xfId="58751" xr:uid="{00000000-0005-0000-0000-0000B2790000}"/>
    <cellStyle name="Normal 6 5 4 6 2 2 2" xfId="58752" xr:uid="{00000000-0005-0000-0000-0000B3790000}"/>
    <cellStyle name="Normal 6 5 4 6 2 3" xfId="58753" xr:uid="{00000000-0005-0000-0000-0000B4790000}"/>
    <cellStyle name="Normal 6 5 4 6 2 3 2" xfId="58754" xr:uid="{00000000-0005-0000-0000-0000B5790000}"/>
    <cellStyle name="Normal 6 5 4 6 2 4" xfId="58755" xr:uid="{00000000-0005-0000-0000-0000B6790000}"/>
    <cellStyle name="Normal 6 5 4 6 2 5" xfId="58756" xr:uid="{00000000-0005-0000-0000-0000B7790000}"/>
    <cellStyle name="Normal 6 5 4 6 2 6" xfId="58757" xr:uid="{00000000-0005-0000-0000-0000B8790000}"/>
    <cellStyle name="Normal 6 5 4 6 2 7" xfId="58758" xr:uid="{00000000-0005-0000-0000-0000B9790000}"/>
    <cellStyle name="Normal 6 5 4 6 3" xfId="58759" xr:uid="{00000000-0005-0000-0000-0000BA790000}"/>
    <cellStyle name="Normal 6 5 4 6 3 2" xfId="58760" xr:uid="{00000000-0005-0000-0000-0000BB790000}"/>
    <cellStyle name="Normal 6 5 4 6 3 2 2" xfId="58761" xr:uid="{00000000-0005-0000-0000-0000BC790000}"/>
    <cellStyle name="Normal 6 5 4 6 3 3" xfId="58762" xr:uid="{00000000-0005-0000-0000-0000BD790000}"/>
    <cellStyle name="Normal 6 5 4 6 3 4" xfId="58763" xr:uid="{00000000-0005-0000-0000-0000BE790000}"/>
    <cellStyle name="Normal 6 5 4 6 3 5" xfId="58764" xr:uid="{00000000-0005-0000-0000-0000BF790000}"/>
    <cellStyle name="Normal 6 5 4 6 4" xfId="58765" xr:uid="{00000000-0005-0000-0000-0000C0790000}"/>
    <cellStyle name="Normal 6 5 4 6 4 2" xfId="58766" xr:uid="{00000000-0005-0000-0000-0000C1790000}"/>
    <cellStyle name="Normal 6 5 4 6 5" xfId="58767" xr:uid="{00000000-0005-0000-0000-0000C2790000}"/>
    <cellStyle name="Normal 6 5 4 6 5 2" xfId="58768" xr:uid="{00000000-0005-0000-0000-0000C3790000}"/>
    <cellStyle name="Normal 6 5 4 6 6" xfId="58769" xr:uid="{00000000-0005-0000-0000-0000C4790000}"/>
    <cellStyle name="Normal 6 5 4 6 7" xfId="58770" xr:uid="{00000000-0005-0000-0000-0000C5790000}"/>
    <cellStyle name="Normal 6 5 4 6 8" xfId="58771" xr:uid="{00000000-0005-0000-0000-0000C6790000}"/>
    <cellStyle name="Normal 6 5 4 6 9" xfId="58772" xr:uid="{00000000-0005-0000-0000-0000C7790000}"/>
    <cellStyle name="Normal 6 5 4 7" xfId="58773" xr:uid="{00000000-0005-0000-0000-0000C8790000}"/>
    <cellStyle name="Normal 6 5 4 7 2" xfId="58774" xr:uid="{00000000-0005-0000-0000-0000C9790000}"/>
    <cellStyle name="Normal 6 5 4 7 2 2" xfId="58775" xr:uid="{00000000-0005-0000-0000-0000CA790000}"/>
    <cellStyle name="Normal 6 5 4 7 2 2 2" xfId="58776" xr:uid="{00000000-0005-0000-0000-0000CB790000}"/>
    <cellStyle name="Normal 6 5 4 7 2 3" xfId="58777" xr:uid="{00000000-0005-0000-0000-0000CC790000}"/>
    <cellStyle name="Normal 6 5 4 7 2 4" xfId="58778" xr:uid="{00000000-0005-0000-0000-0000CD790000}"/>
    <cellStyle name="Normal 6 5 4 7 2 5" xfId="58779" xr:uid="{00000000-0005-0000-0000-0000CE790000}"/>
    <cellStyle name="Normal 6 5 4 7 3" xfId="58780" xr:uid="{00000000-0005-0000-0000-0000CF790000}"/>
    <cellStyle name="Normal 6 5 4 7 3 2" xfId="58781" xr:uid="{00000000-0005-0000-0000-0000D0790000}"/>
    <cellStyle name="Normal 6 5 4 7 4" xfId="58782" xr:uid="{00000000-0005-0000-0000-0000D1790000}"/>
    <cellStyle name="Normal 6 5 4 7 4 2" xfId="58783" xr:uid="{00000000-0005-0000-0000-0000D2790000}"/>
    <cellStyle name="Normal 6 5 4 7 5" xfId="58784" xr:uid="{00000000-0005-0000-0000-0000D3790000}"/>
    <cellStyle name="Normal 6 5 4 7 6" xfId="58785" xr:uid="{00000000-0005-0000-0000-0000D4790000}"/>
    <cellStyle name="Normal 6 5 4 7 7" xfId="58786" xr:uid="{00000000-0005-0000-0000-0000D5790000}"/>
    <cellStyle name="Normal 6 5 4 7 8" xfId="58787" xr:uid="{00000000-0005-0000-0000-0000D6790000}"/>
    <cellStyle name="Normal 6 5 4 8" xfId="58788" xr:uid="{00000000-0005-0000-0000-0000D7790000}"/>
    <cellStyle name="Normal 6 5 4 8 2" xfId="58789" xr:uid="{00000000-0005-0000-0000-0000D8790000}"/>
    <cellStyle name="Normal 6 5 4 8 2 2" xfId="58790" xr:uid="{00000000-0005-0000-0000-0000D9790000}"/>
    <cellStyle name="Normal 6 5 4 8 3" xfId="58791" xr:uid="{00000000-0005-0000-0000-0000DA790000}"/>
    <cellStyle name="Normal 6 5 4 8 3 2" xfId="58792" xr:uid="{00000000-0005-0000-0000-0000DB790000}"/>
    <cellStyle name="Normal 6 5 4 8 4" xfId="58793" xr:uid="{00000000-0005-0000-0000-0000DC790000}"/>
    <cellStyle name="Normal 6 5 4 8 5" xfId="58794" xr:uid="{00000000-0005-0000-0000-0000DD790000}"/>
    <cellStyle name="Normal 6 5 4 8 6" xfId="58795" xr:uid="{00000000-0005-0000-0000-0000DE790000}"/>
    <cellStyle name="Normal 6 5 4 8 7" xfId="58796" xr:uid="{00000000-0005-0000-0000-0000DF790000}"/>
    <cellStyle name="Normal 6 5 4 9" xfId="58797" xr:uid="{00000000-0005-0000-0000-0000E0790000}"/>
    <cellStyle name="Normal 6 5 4 9 2" xfId="58798" xr:uid="{00000000-0005-0000-0000-0000E1790000}"/>
    <cellStyle name="Normal 6 5 4 9 2 2" xfId="58799" xr:uid="{00000000-0005-0000-0000-0000E2790000}"/>
    <cellStyle name="Normal 6 5 4 9 3" xfId="58800" xr:uid="{00000000-0005-0000-0000-0000E3790000}"/>
    <cellStyle name="Normal 6 5 4 9 4" xfId="58801" xr:uid="{00000000-0005-0000-0000-0000E4790000}"/>
    <cellStyle name="Normal 6 5 4 9 5" xfId="58802" xr:uid="{00000000-0005-0000-0000-0000E5790000}"/>
    <cellStyle name="Normal 6 5 5" xfId="58803" xr:uid="{00000000-0005-0000-0000-0000E6790000}"/>
    <cellStyle name="Normal 6 5 6" xfId="58804" xr:uid="{00000000-0005-0000-0000-0000E7790000}"/>
    <cellStyle name="Normal 6 5 6 2" xfId="58805" xr:uid="{00000000-0005-0000-0000-0000E8790000}"/>
    <cellStyle name="Normal 6 5 6 2 2" xfId="58806" xr:uid="{00000000-0005-0000-0000-0000E9790000}"/>
    <cellStyle name="Normal 6 5 6 2 2 2" xfId="58807" xr:uid="{00000000-0005-0000-0000-0000EA790000}"/>
    <cellStyle name="Normal 6 5 6 2 3" xfId="58808" xr:uid="{00000000-0005-0000-0000-0000EB790000}"/>
    <cellStyle name="Normal 6 5 6 2 4" xfId="58809" xr:uid="{00000000-0005-0000-0000-0000EC790000}"/>
    <cellStyle name="Normal 6 5 6 2 5" xfId="58810" xr:uid="{00000000-0005-0000-0000-0000ED790000}"/>
    <cellStyle name="Normal 6 5 6 3" xfId="58811" xr:uid="{00000000-0005-0000-0000-0000EE790000}"/>
    <cellStyle name="Normal 6 5 6 3 2" xfId="58812" xr:uid="{00000000-0005-0000-0000-0000EF790000}"/>
    <cellStyle name="Normal 6 5 6 4" xfId="58813" xr:uid="{00000000-0005-0000-0000-0000F0790000}"/>
    <cellStyle name="Normal 6 5 6 4 2" xfId="58814" xr:uid="{00000000-0005-0000-0000-0000F1790000}"/>
    <cellStyle name="Normal 6 5 6 5" xfId="58815" xr:uid="{00000000-0005-0000-0000-0000F2790000}"/>
    <cellStyle name="Normal 6 5 6 6" xfId="58816" xr:uid="{00000000-0005-0000-0000-0000F3790000}"/>
    <cellStyle name="Normal 6 5 6 7" xfId="58817" xr:uid="{00000000-0005-0000-0000-0000F4790000}"/>
    <cellStyle name="Normal 6 5 6 8" xfId="58818" xr:uid="{00000000-0005-0000-0000-0000F5790000}"/>
    <cellStyle name="Normal 6 5 7" xfId="58819" xr:uid="{00000000-0005-0000-0000-0000F6790000}"/>
    <cellStyle name="Normal 6 5 7 2" xfId="58820" xr:uid="{00000000-0005-0000-0000-0000F7790000}"/>
    <cellStyle name="Normal 6 5 7 2 2" xfId="58821" xr:uid="{00000000-0005-0000-0000-0000F8790000}"/>
    <cellStyle name="Normal 6 5 7 2 2 2" xfId="58822" xr:uid="{00000000-0005-0000-0000-0000F9790000}"/>
    <cellStyle name="Normal 6 5 7 2 3" xfId="58823" xr:uid="{00000000-0005-0000-0000-0000FA790000}"/>
    <cellStyle name="Normal 6 5 7 2 4" xfId="58824" xr:uid="{00000000-0005-0000-0000-0000FB790000}"/>
    <cellStyle name="Normal 6 5 7 2 5" xfId="58825" xr:uid="{00000000-0005-0000-0000-0000FC790000}"/>
    <cellStyle name="Normal 6 5 7 3" xfId="58826" xr:uid="{00000000-0005-0000-0000-0000FD790000}"/>
    <cellStyle name="Normal 6 5 7 3 2" xfId="58827" xr:uid="{00000000-0005-0000-0000-0000FE790000}"/>
    <cellStyle name="Normal 6 5 7 4" xfId="58828" xr:uid="{00000000-0005-0000-0000-0000FF790000}"/>
    <cellStyle name="Normal 6 5 7 4 2" xfId="58829" xr:uid="{00000000-0005-0000-0000-0000007A0000}"/>
    <cellStyle name="Normal 6 5 7 5" xfId="58830" xr:uid="{00000000-0005-0000-0000-0000017A0000}"/>
    <cellStyle name="Normal 6 5 7 6" xfId="58831" xr:uid="{00000000-0005-0000-0000-0000027A0000}"/>
    <cellStyle name="Normal 6 5 7 7" xfId="58832" xr:uid="{00000000-0005-0000-0000-0000037A0000}"/>
    <cellStyle name="Normal 6 5 7 8" xfId="58833" xr:uid="{00000000-0005-0000-0000-0000047A0000}"/>
    <cellStyle name="Normal 6 6" xfId="16719" xr:uid="{00000000-0005-0000-0000-0000057A0000}"/>
    <cellStyle name="Normal 6 6 2" xfId="16720" xr:uid="{00000000-0005-0000-0000-0000067A0000}"/>
    <cellStyle name="Normal 6 6 3" xfId="16721" xr:uid="{00000000-0005-0000-0000-0000077A0000}"/>
    <cellStyle name="Normal 6 7" xfId="16722" xr:uid="{00000000-0005-0000-0000-0000087A0000}"/>
    <cellStyle name="Normal 6 7 2" xfId="16723" xr:uid="{00000000-0005-0000-0000-0000097A0000}"/>
    <cellStyle name="Normal 6 7 3" xfId="16724" xr:uid="{00000000-0005-0000-0000-00000A7A0000}"/>
    <cellStyle name="Normal 6 8" xfId="16725" xr:uid="{00000000-0005-0000-0000-00000B7A0000}"/>
    <cellStyle name="Normal 6 8 2" xfId="16726" xr:uid="{00000000-0005-0000-0000-00000C7A0000}"/>
    <cellStyle name="Normal 6 8 3" xfId="16727" xr:uid="{00000000-0005-0000-0000-00000D7A0000}"/>
    <cellStyle name="Normal 6 9" xfId="16728" xr:uid="{00000000-0005-0000-0000-00000E7A0000}"/>
    <cellStyle name="Normal 60" xfId="16729" xr:uid="{00000000-0005-0000-0000-00000F7A0000}"/>
    <cellStyle name="Normal 60 2" xfId="16730" xr:uid="{00000000-0005-0000-0000-0000107A0000}"/>
    <cellStyle name="Normal 60 2 2" xfId="16731" xr:uid="{00000000-0005-0000-0000-0000117A0000}"/>
    <cellStyle name="Normal 60 2 2 2" xfId="16732" xr:uid="{00000000-0005-0000-0000-0000127A0000}"/>
    <cellStyle name="Normal 60 2 2 2 2" xfId="16733" xr:uid="{00000000-0005-0000-0000-0000137A0000}"/>
    <cellStyle name="Normal 60 2 2 2 3" xfId="16734" xr:uid="{00000000-0005-0000-0000-0000147A0000}"/>
    <cellStyle name="Normal 60 2 2 3" xfId="16735" xr:uid="{00000000-0005-0000-0000-0000157A0000}"/>
    <cellStyle name="Normal 60 2 2 4" xfId="16736" xr:uid="{00000000-0005-0000-0000-0000167A0000}"/>
    <cellStyle name="Normal 60 2 3" xfId="16737" xr:uid="{00000000-0005-0000-0000-0000177A0000}"/>
    <cellStyle name="Normal 60 2 3 2" xfId="16738" xr:uid="{00000000-0005-0000-0000-0000187A0000}"/>
    <cellStyle name="Normal 60 2 3 3" xfId="16739" xr:uid="{00000000-0005-0000-0000-0000197A0000}"/>
    <cellStyle name="Normal 60 2 4" xfId="16740" xr:uid="{00000000-0005-0000-0000-00001A7A0000}"/>
    <cellStyle name="Normal 60 2 5" xfId="16741" xr:uid="{00000000-0005-0000-0000-00001B7A0000}"/>
    <cellStyle name="Normal 60 3" xfId="16742" xr:uid="{00000000-0005-0000-0000-00001C7A0000}"/>
    <cellStyle name="Normal 60 3 2" xfId="16743" xr:uid="{00000000-0005-0000-0000-00001D7A0000}"/>
    <cellStyle name="Normal 60 3 2 2" xfId="16744" xr:uid="{00000000-0005-0000-0000-00001E7A0000}"/>
    <cellStyle name="Normal 60 3 2 3" xfId="16745" xr:uid="{00000000-0005-0000-0000-00001F7A0000}"/>
    <cellStyle name="Normal 60 3 3" xfId="16746" xr:uid="{00000000-0005-0000-0000-0000207A0000}"/>
    <cellStyle name="Normal 60 3 4" xfId="16747" xr:uid="{00000000-0005-0000-0000-0000217A0000}"/>
    <cellStyle name="Normal 60 4" xfId="16748" xr:uid="{00000000-0005-0000-0000-0000227A0000}"/>
    <cellStyle name="Normal 60 4 2" xfId="16749" xr:uid="{00000000-0005-0000-0000-0000237A0000}"/>
    <cellStyle name="Normal 60 4 2 2" xfId="16750" xr:uid="{00000000-0005-0000-0000-0000247A0000}"/>
    <cellStyle name="Normal 60 4 2 3" xfId="16751" xr:uid="{00000000-0005-0000-0000-0000257A0000}"/>
    <cellStyle name="Normal 60 4 3" xfId="16752" xr:uid="{00000000-0005-0000-0000-0000267A0000}"/>
    <cellStyle name="Normal 60 4 4" xfId="16753" xr:uid="{00000000-0005-0000-0000-0000277A0000}"/>
    <cellStyle name="Normal 60 5" xfId="16754" xr:uid="{00000000-0005-0000-0000-0000287A0000}"/>
    <cellStyle name="Normal 60 5 2" xfId="16755" xr:uid="{00000000-0005-0000-0000-0000297A0000}"/>
    <cellStyle name="Normal 60 5 3" xfId="16756" xr:uid="{00000000-0005-0000-0000-00002A7A0000}"/>
    <cellStyle name="Normal 60 6" xfId="16757" xr:uid="{00000000-0005-0000-0000-00002B7A0000}"/>
    <cellStyle name="Normal 60 6 2" xfId="16758" xr:uid="{00000000-0005-0000-0000-00002C7A0000}"/>
    <cellStyle name="Normal 60 6 3" xfId="16759" xr:uid="{00000000-0005-0000-0000-00002D7A0000}"/>
    <cellStyle name="Normal 60 7" xfId="16760" xr:uid="{00000000-0005-0000-0000-00002E7A0000}"/>
    <cellStyle name="Normal 60 8" xfId="16761" xr:uid="{00000000-0005-0000-0000-00002F7A0000}"/>
    <cellStyle name="Normal 60 9" xfId="16762" xr:uid="{00000000-0005-0000-0000-0000307A0000}"/>
    <cellStyle name="Normal 61" xfId="16763" xr:uid="{00000000-0005-0000-0000-0000317A0000}"/>
    <cellStyle name="Normal 61 2" xfId="16764" xr:uid="{00000000-0005-0000-0000-0000327A0000}"/>
    <cellStyle name="Normal 61 2 2" xfId="16765" xr:uid="{00000000-0005-0000-0000-0000337A0000}"/>
    <cellStyle name="Normal 61 2 2 2" xfId="16766" xr:uid="{00000000-0005-0000-0000-0000347A0000}"/>
    <cellStyle name="Normal 61 2 2 2 2" xfId="16767" xr:uid="{00000000-0005-0000-0000-0000357A0000}"/>
    <cellStyle name="Normal 61 2 2 2 3" xfId="16768" xr:uid="{00000000-0005-0000-0000-0000367A0000}"/>
    <cellStyle name="Normal 61 2 2 3" xfId="16769" xr:uid="{00000000-0005-0000-0000-0000377A0000}"/>
    <cellStyle name="Normal 61 2 2 4" xfId="16770" xr:uid="{00000000-0005-0000-0000-0000387A0000}"/>
    <cellStyle name="Normal 61 2 3" xfId="16771" xr:uid="{00000000-0005-0000-0000-0000397A0000}"/>
    <cellStyle name="Normal 61 2 3 2" xfId="16772" xr:uid="{00000000-0005-0000-0000-00003A7A0000}"/>
    <cellStyle name="Normal 61 2 3 3" xfId="16773" xr:uid="{00000000-0005-0000-0000-00003B7A0000}"/>
    <cellStyle name="Normal 61 2 4" xfId="16774" xr:uid="{00000000-0005-0000-0000-00003C7A0000}"/>
    <cellStyle name="Normal 61 2 5" xfId="16775" xr:uid="{00000000-0005-0000-0000-00003D7A0000}"/>
    <cellStyle name="Normal 61 3" xfId="16776" xr:uid="{00000000-0005-0000-0000-00003E7A0000}"/>
    <cellStyle name="Normal 61 3 2" xfId="16777" xr:uid="{00000000-0005-0000-0000-00003F7A0000}"/>
    <cellStyle name="Normal 61 3 2 2" xfId="16778" xr:uid="{00000000-0005-0000-0000-0000407A0000}"/>
    <cellStyle name="Normal 61 3 2 3" xfId="16779" xr:uid="{00000000-0005-0000-0000-0000417A0000}"/>
    <cellStyle name="Normal 61 3 3" xfId="16780" xr:uid="{00000000-0005-0000-0000-0000427A0000}"/>
    <cellStyle name="Normal 61 3 4" xfId="16781" xr:uid="{00000000-0005-0000-0000-0000437A0000}"/>
    <cellStyle name="Normal 61 4" xfId="16782" xr:uid="{00000000-0005-0000-0000-0000447A0000}"/>
    <cellStyle name="Normal 61 4 2" xfId="16783" xr:uid="{00000000-0005-0000-0000-0000457A0000}"/>
    <cellStyle name="Normal 61 4 2 2" xfId="16784" xr:uid="{00000000-0005-0000-0000-0000467A0000}"/>
    <cellStyle name="Normal 61 4 2 3" xfId="16785" xr:uid="{00000000-0005-0000-0000-0000477A0000}"/>
    <cellStyle name="Normal 61 4 3" xfId="16786" xr:uid="{00000000-0005-0000-0000-0000487A0000}"/>
    <cellStyle name="Normal 61 4 4" xfId="16787" xr:uid="{00000000-0005-0000-0000-0000497A0000}"/>
    <cellStyle name="Normal 61 5" xfId="16788" xr:uid="{00000000-0005-0000-0000-00004A7A0000}"/>
    <cellStyle name="Normal 61 5 2" xfId="16789" xr:uid="{00000000-0005-0000-0000-00004B7A0000}"/>
    <cellStyle name="Normal 61 5 3" xfId="16790" xr:uid="{00000000-0005-0000-0000-00004C7A0000}"/>
    <cellStyle name="Normal 61 6" xfId="16791" xr:uid="{00000000-0005-0000-0000-00004D7A0000}"/>
    <cellStyle name="Normal 61 6 2" xfId="16792" xr:uid="{00000000-0005-0000-0000-00004E7A0000}"/>
    <cellStyle name="Normal 61 6 3" xfId="16793" xr:uid="{00000000-0005-0000-0000-00004F7A0000}"/>
    <cellStyle name="Normal 61 7" xfId="16794" xr:uid="{00000000-0005-0000-0000-0000507A0000}"/>
    <cellStyle name="Normal 61 8" xfId="16795" xr:uid="{00000000-0005-0000-0000-0000517A0000}"/>
    <cellStyle name="Normal 61 9" xfId="16796" xr:uid="{00000000-0005-0000-0000-0000527A0000}"/>
    <cellStyle name="Normal 62" xfId="16797" xr:uid="{00000000-0005-0000-0000-0000537A0000}"/>
    <cellStyle name="Normal 62 2" xfId="16798" xr:uid="{00000000-0005-0000-0000-0000547A0000}"/>
    <cellStyle name="Normal 62 2 2" xfId="16799" xr:uid="{00000000-0005-0000-0000-0000557A0000}"/>
    <cellStyle name="Normal 62 2 2 2" xfId="16800" xr:uid="{00000000-0005-0000-0000-0000567A0000}"/>
    <cellStyle name="Normal 62 2 2 2 2" xfId="16801" xr:uid="{00000000-0005-0000-0000-0000577A0000}"/>
    <cellStyle name="Normal 62 2 2 2 3" xfId="16802" xr:uid="{00000000-0005-0000-0000-0000587A0000}"/>
    <cellStyle name="Normal 62 2 2 3" xfId="16803" xr:uid="{00000000-0005-0000-0000-0000597A0000}"/>
    <cellStyle name="Normal 62 2 2 4" xfId="16804" xr:uid="{00000000-0005-0000-0000-00005A7A0000}"/>
    <cellStyle name="Normal 62 2 3" xfId="16805" xr:uid="{00000000-0005-0000-0000-00005B7A0000}"/>
    <cellStyle name="Normal 62 2 3 2" xfId="16806" xr:uid="{00000000-0005-0000-0000-00005C7A0000}"/>
    <cellStyle name="Normal 62 2 3 3" xfId="16807" xr:uid="{00000000-0005-0000-0000-00005D7A0000}"/>
    <cellStyle name="Normal 62 2 4" xfId="16808" xr:uid="{00000000-0005-0000-0000-00005E7A0000}"/>
    <cellStyle name="Normal 62 2 5" xfId="16809" xr:uid="{00000000-0005-0000-0000-00005F7A0000}"/>
    <cellStyle name="Normal 62 3" xfId="16810" xr:uid="{00000000-0005-0000-0000-0000607A0000}"/>
    <cellStyle name="Normal 62 3 2" xfId="16811" xr:uid="{00000000-0005-0000-0000-0000617A0000}"/>
    <cellStyle name="Normal 62 3 2 2" xfId="16812" xr:uid="{00000000-0005-0000-0000-0000627A0000}"/>
    <cellStyle name="Normal 62 3 2 3" xfId="16813" xr:uid="{00000000-0005-0000-0000-0000637A0000}"/>
    <cellStyle name="Normal 62 3 3" xfId="16814" xr:uid="{00000000-0005-0000-0000-0000647A0000}"/>
    <cellStyle name="Normal 62 3 4" xfId="16815" xr:uid="{00000000-0005-0000-0000-0000657A0000}"/>
    <cellStyle name="Normal 62 4" xfId="16816" xr:uid="{00000000-0005-0000-0000-0000667A0000}"/>
    <cellStyle name="Normal 62 4 2" xfId="16817" xr:uid="{00000000-0005-0000-0000-0000677A0000}"/>
    <cellStyle name="Normal 62 4 2 2" xfId="16818" xr:uid="{00000000-0005-0000-0000-0000687A0000}"/>
    <cellStyle name="Normal 62 4 2 3" xfId="16819" xr:uid="{00000000-0005-0000-0000-0000697A0000}"/>
    <cellStyle name="Normal 62 4 3" xfId="16820" xr:uid="{00000000-0005-0000-0000-00006A7A0000}"/>
    <cellStyle name="Normal 62 4 4" xfId="16821" xr:uid="{00000000-0005-0000-0000-00006B7A0000}"/>
    <cellStyle name="Normal 62 5" xfId="16822" xr:uid="{00000000-0005-0000-0000-00006C7A0000}"/>
    <cellStyle name="Normal 62 5 2" xfId="16823" xr:uid="{00000000-0005-0000-0000-00006D7A0000}"/>
    <cellStyle name="Normal 62 5 3" xfId="16824" xr:uid="{00000000-0005-0000-0000-00006E7A0000}"/>
    <cellStyle name="Normal 62 6" xfId="16825" xr:uid="{00000000-0005-0000-0000-00006F7A0000}"/>
    <cellStyle name="Normal 62 6 2" xfId="16826" xr:uid="{00000000-0005-0000-0000-0000707A0000}"/>
    <cellStyle name="Normal 62 6 3" xfId="16827" xr:uid="{00000000-0005-0000-0000-0000717A0000}"/>
    <cellStyle name="Normal 62 7" xfId="16828" xr:uid="{00000000-0005-0000-0000-0000727A0000}"/>
    <cellStyle name="Normal 62 8" xfId="16829" xr:uid="{00000000-0005-0000-0000-0000737A0000}"/>
    <cellStyle name="Normal 62 9" xfId="16830" xr:uid="{00000000-0005-0000-0000-0000747A0000}"/>
    <cellStyle name="Normal 63" xfId="16831" xr:uid="{00000000-0005-0000-0000-0000757A0000}"/>
    <cellStyle name="Normal 63 2" xfId="16832" xr:uid="{00000000-0005-0000-0000-0000767A0000}"/>
    <cellStyle name="Normal 63 2 2" xfId="16833" xr:uid="{00000000-0005-0000-0000-0000777A0000}"/>
    <cellStyle name="Normal 63 2 2 2" xfId="16834" xr:uid="{00000000-0005-0000-0000-0000787A0000}"/>
    <cellStyle name="Normal 63 2 2 2 2" xfId="16835" xr:uid="{00000000-0005-0000-0000-0000797A0000}"/>
    <cellStyle name="Normal 63 2 2 2 3" xfId="16836" xr:uid="{00000000-0005-0000-0000-00007A7A0000}"/>
    <cellStyle name="Normal 63 2 2 3" xfId="16837" xr:uid="{00000000-0005-0000-0000-00007B7A0000}"/>
    <cellStyle name="Normal 63 2 2 4" xfId="16838" xr:uid="{00000000-0005-0000-0000-00007C7A0000}"/>
    <cellStyle name="Normal 63 2 3" xfId="16839" xr:uid="{00000000-0005-0000-0000-00007D7A0000}"/>
    <cellStyle name="Normal 63 2 3 2" xfId="16840" xr:uid="{00000000-0005-0000-0000-00007E7A0000}"/>
    <cellStyle name="Normal 63 2 3 3" xfId="16841" xr:uid="{00000000-0005-0000-0000-00007F7A0000}"/>
    <cellStyle name="Normal 63 2 4" xfId="16842" xr:uid="{00000000-0005-0000-0000-0000807A0000}"/>
    <cellStyle name="Normal 63 2 5" xfId="16843" xr:uid="{00000000-0005-0000-0000-0000817A0000}"/>
    <cellStyle name="Normal 63 3" xfId="16844" xr:uid="{00000000-0005-0000-0000-0000827A0000}"/>
    <cellStyle name="Normal 63 3 2" xfId="16845" xr:uid="{00000000-0005-0000-0000-0000837A0000}"/>
    <cellStyle name="Normal 63 3 2 2" xfId="16846" xr:uid="{00000000-0005-0000-0000-0000847A0000}"/>
    <cellStyle name="Normal 63 3 2 3" xfId="16847" xr:uid="{00000000-0005-0000-0000-0000857A0000}"/>
    <cellStyle name="Normal 63 3 3" xfId="16848" xr:uid="{00000000-0005-0000-0000-0000867A0000}"/>
    <cellStyle name="Normal 63 3 4" xfId="16849" xr:uid="{00000000-0005-0000-0000-0000877A0000}"/>
    <cellStyle name="Normal 63 4" xfId="16850" xr:uid="{00000000-0005-0000-0000-0000887A0000}"/>
    <cellStyle name="Normal 63 4 2" xfId="16851" xr:uid="{00000000-0005-0000-0000-0000897A0000}"/>
    <cellStyle name="Normal 63 4 2 2" xfId="16852" xr:uid="{00000000-0005-0000-0000-00008A7A0000}"/>
    <cellStyle name="Normal 63 4 2 3" xfId="16853" xr:uid="{00000000-0005-0000-0000-00008B7A0000}"/>
    <cellStyle name="Normal 63 4 3" xfId="16854" xr:uid="{00000000-0005-0000-0000-00008C7A0000}"/>
    <cellStyle name="Normal 63 4 4" xfId="16855" xr:uid="{00000000-0005-0000-0000-00008D7A0000}"/>
    <cellStyle name="Normal 63 5" xfId="16856" xr:uid="{00000000-0005-0000-0000-00008E7A0000}"/>
    <cellStyle name="Normal 63 5 2" xfId="16857" xr:uid="{00000000-0005-0000-0000-00008F7A0000}"/>
    <cellStyle name="Normal 63 5 3" xfId="16858" xr:uid="{00000000-0005-0000-0000-0000907A0000}"/>
    <cellStyle name="Normal 63 6" xfId="16859" xr:uid="{00000000-0005-0000-0000-0000917A0000}"/>
    <cellStyle name="Normal 63 6 2" xfId="16860" xr:uid="{00000000-0005-0000-0000-0000927A0000}"/>
    <cellStyle name="Normal 63 6 3" xfId="16861" xr:uid="{00000000-0005-0000-0000-0000937A0000}"/>
    <cellStyle name="Normal 63 7" xfId="16862" xr:uid="{00000000-0005-0000-0000-0000947A0000}"/>
    <cellStyle name="Normal 63 8" xfId="16863" xr:uid="{00000000-0005-0000-0000-0000957A0000}"/>
    <cellStyle name="Normal 63 9" xfId="16864" xr:uid="{00000000-0005-0000-0000-0000967A0000}"/>
    <cellStyle name="Normal 64" xfId="16865" xr:uid="{00000000-0005-0000-0000-0000977A0000}"/>
    <cellStyle name="Normal 64 2" xfId="16866" xr:uid="{00000000-0005-0000-0000-0000987A0000}"/>
    <cellStyle name="Normal 64 2 2" xfId="16867" xr:uid="{00000000-0005-0000-0000-0000997A0000}"/>
    <cellStyle name="Normal 64 2 2 2" xfId="16868" xr:uid="{00000000-0005-0000-0000-00009A7A0000}"/>
    <cellStyle name="Normal 64 2 2 2 2" xfId="16869" xr:uid="{00000000-0005-0000-0000-00009B7A0000}"/>
    <cellStyle name="Normal 64 2 2 2 3" xfId="16870" xr:uid="{00000000-0005-0000-0000-00009C7A0000}"/>
    <cellStyle name="Normal 64 2 2 3" xfId="16871" xr:uid="{00000000-0005-0000-0000-00009D7A0000}"/>
    <cellStyle name="Normal 64 2 2 4" xfId="16872" xr:uid="{00000000-0005-0000-0000-00009E7A0000}"/>
    <cellStyle name="Normal 64 2 3" xfId="16873" xr:uid="{00000000-0005-0000-0000-00009F7A0000}"/>
    <cellStyle name="Normal 64 2 3 2" xfId="16874" xr:uid="{00000000-0005-0000-0000-0000A07A0000}"/>
    <cellStyle name="Normal 64 2 3 3" xfId="16875" xr:uid="{00000000-0005-0000-0000-0000A17A0000}"/>
    <cellStyle name="Normal 64 2 4" xfId="16876" xr:uid="{00000000-0005-0000-0000-0000A27A0000}"/>
    <cellStyle name="Normal 64 2 5" xfId="16877" xr:uid="{00000000-0005-0000-0000-0000A37A0000}"/>
    <cellStyle name="Normal 64 3" xfId="16878" xr:uid="{00000000-0005-0000-0000-0000A47A0000}"/>
    <cellStyle name="Normal 64 3 2" xfId="16879" xr:uid="{00000000-0005-0000-0000-0000A57A0000}"/>
    <cellStyle name="Normal 64 3 2 2" xfId="16880" xr:uid="{00000000-0005-0000-0000-0000A67A0000}"/>
    <cellStyle name="Normal 64 3 2 3" xfId="16881" xr:uid="{00000000-0005-0000-0000-0000A77A0000}"/>
    <cellStyle name="Normal 64 3 3" xfId="16882" xr:uid="{00000000-0005-0000-0000-0000A87A0000}"/>
    <cellStyle name="Normal 64 3 4" xfId="16883" xr:uid="{00000000-0005-0000-0000-0000A97A0000}"/>
    <cellStyle name="Normal 64 4" xfId="16884" xr:uid="{00000000-0005-0000-0000-0000AA7A0000}"/>
    <cellStyle name="Normal 64 4 2" xfId="16885" xr:uid="{00000000-0005-0000-0000-0000AB7A0000}"/>
    <cellStyle name="Normal 64 4 2 2" xfId="16886" xr:uid="{00000000-0005-0000-0000-0000AC7A0000}"/>
    <cellStyle name="Normal 64 4 2 3" xfId="16887" xr:uid="{00000000-0005-0000-0000-0000AD7A0000}"/>
    <cellStyle name="Normal 64 4 3" xfId="16888" xr:uid="{00000000-0005-0000-0000-0000AE7A0000}"/>
    <cellStyle name="Normal 64 4 4" xfId="16889" xr:uid="{00000000-0005-0000-0000-0000AF7A0000}"/>
    <cellStyle name="Normal 64 5" xfId="16890" xr:uid="{00000000-0005-0000-0000-0000B07A0000}"/>
    <cellStyle name="Normal 64 5 2" xfId="16891" xr:uid="{00000000-0005-0000-0000-0000B17A0000}"/>
    <cellStyle name="Normal 64 5 3" xfId="16892" xr:uid="{00000000-0005-0000-0000-0000B27A0000}"/>
    <cellStyle name="Normal 64 6" xfId="16893" xr:uid="{00000000-0005-0000-0000-0000B37A0000}"/>
    <cellStyle name="Normal 64 6 2" xfId="16894" xr:uid="{00000000-0005-0000-0000-0000B47A0000}"/>
    <cellStyle name="Normal 64 6 3" xfId="16895" xr:uid="{00000000-0005-0000-0000-0000B57A0000}"/>
    <cellStyle name="Normal 64 7" xfId="16896" xr:uid="{00000000-0005-0000-0000-0000B67A0000}"/>
    <cellStyle name="Normal 64 8" xfId="16897" xr:uid="{00000000-0005-0000-0000-0000B77A0000}"/>
    <cellStyle name="Normal 64 9" xfId="16898" xr:uid="{00000000-0005-0000-0000-0000B87A0000}"/>
    <cellStyle name="Normal 65" xfId="16899" xr:uid="{00000000-0005-0000-0000-0000B97A0000}"/>
    <cellStyle name="Normal 65 2" xfId="16900" xr:uid="{00000000-0005-0000-0000-0000BA7A0000}"/>
    <cellStyle name="Normal 65 2 2" xfId="16901" xr:uid="{00000000-0005-0000-0000-0000BB7A0000}"/>
    <cellStyle name="Normal 65 2 2 2" xfId="16902" xr:uid="{00000000-0005-0000-0000-0000BC7A0000}"/>
    <cellStyle name="Normal 65 2 2 2 2" xfId="16903" xr:uid="{00000000-0005-0000-0000-0000BD7A0000}"/>
    <cellStyle name="Normal 65 2 2 2 3" xfId="16904" xr:uid="{00000000-0005-0000-0000-0000BE7A0000}"/>
    <cellStyle name="Normal 65 2 2 3" xfId="16905" xr:uid="{00000000-0005-0000-0000-0000BF7A0000}"/>
    <cellStyle name="Normal 65 2 2 4" xfId="16906" xr:uid="{00000000-0005-0000-0000-0000C07A0000}"/>
    <cellStyle name="Normal 65 2 3" xfId="16907" xr:uid="{00000000-0005-0000-0000-0000C17A0000}"/>
    <cellStyle name="Normal 65 2 3 2" xfId="16908" xr:uid="{00000000-0005-0000-0000-0000C27A0000}"/>
    <cellStyle name="Normal 65 2 3 3" xfId="16909" xr:uid="{00000000-0005-0000-0000-0000C37A0000}"/>
    <cellStyle name="Normal 65 2 4" xfId="16910" xr:uid="{00000000-0005-0000-0000-0000C47A0000}"/>
    <cellStyle name="Normal 65 2 5" xfId="16911" xr:uid="{00000000-0005-0000-0000-0000C57A0000}"/>
    <cellStyle name="Normal 65 3" xfId="16912" xr:uid="{00000000-0005-0000-0000-0000C67A0000}"/>
    <cellStyle name="Normal 65 3 2" xfId="16913" xr:uid="{00000000-0005-0000-0000-0000C77A0000}"/>
    <cellStyle name="Normal 65 3 2 2" xfId="16914" xr:uid="{00000000-0005-0000-0000-0000C87A0000}"/>
    <cellStyle name="Normal 65 3 2 3" xfId="16915" xr:uid="{00000000-0005-0000-0000-0000C97A0000}"/>
    <cellStyle name="Normal 65 3 3" xfId="16916" xr:uid="{00000000-0005-0000-0000-0000CA7A0000}"/>
    <cellStyle name="Normal 65 3 4" xfId="16917" xr:uid="{00000000-0005-0000-0000-0000CB7A0000}"/>
    <cellStyle name="Normal 65 4" xfId="16918" xr:uid="{00000000-0005-0000-0000-0000CC7A0000}"/>
    <cellStyle name="Normal 65 4 2" xfId="16919" xr:uid="{00000000-0005-0000-0000-0000CD7A0000}"/>
    <cellStyle name="Normal 65 4 2 2" xfId="16920" xr:uid="{00000000-0005-0000-0000-0000CE7A0000}"/>
    <cellStyle name="Normal 65 4 2 3" xfId="16921" xr:uid="{00000000-0005-0000-0000-0000CF7A0000}"/>
    <cellStyle name="Normal 65 4 3" xfId="16922" xr:uid="{00000000-0005-0000-0000-0000D07A0000}"/>
    <cellStyle name="Normal 65 4 4" xfId="16923" xr:uid="{00000000-0005-0000-0000-0000D17A0000}"/>
    <cellStyle name="Normal 65 5" xfId="16924" xr:uid="{00000000-0005-0000-0000-0000D27A0000}"/>
    <cellStyle name="Normal 65 5 2" xfId="16925" xr:uid="{00000000-0005-0000-0000-0000D37A0000}"/>
    <cellStyle name="Normal 65 5 3" xfId="16926" xr:uid="{00000000-0005-0000-0000-0000D47A0000}"/>
    <cellStyle name="Normal 65 6" xfId="16927" xr:uid="{00000000-0005-0000-0000-0000D57A0000}"/>
    <cellStyle name="Normal 65 6 2" xfId="16928" xr:uid="{00000000-0005-0000-0000-0000D67A0000}"/>
    <cellStyle name="Normal 65 6 3" xfId="16929" xr:uid="{00000000-0005-0000-0000-0000D77A0000}"/>
    <cellStyle name="Normal 65 7" xfId="16930" xr:uid="{00000000-0005-0000-0000-0000D87A0000}"/>
    <cellStyle name="Normal 65 8" xfId="16931" xr:uid="{00000000-0005-0000-0000-0000D97A0000}"/>
    <cellStyle name="Normal 65 9" xfId="16932" xr:uid="{00000000-0005-0000-0000-0000DA7A0000}"/>
    <cellStyle name="Normal 66" xfId="16933" xr:uid="{00000000-0005-0000-0000-0000DB7A0000}"/>
    <cellStyle name="Normal 66 2" xfId="16934" xr:uid="{00000000-0005-0000-0000-0000DC7A0000}"/>
    <cellStyle name="Normal 66 2 2" xfId="16935" xr:uid="{00000000-0005-0000-0000-0000DD7A0000}"/>
    <cellStyle name="Normal 66 2 2 2" xfId="16936" xr:uid="{00000000-0005-0000-0000-0000DE7A0000}"/>
    <cellStyle name="Normal 66 2 2 2 2" xfId="16937" xr:uid="{00000000-0005-0000-0000-0000DF7A0000}"/>
    <cellStyle name="Normal 66 2 2 2 3" xfId="16938" xr:uid="{00000000-0005-0000-0000-0000E07A0000}"/>
    <cellStyle name="Normal 66 2 2 3" xfId="16939" xr:uid="{00000000-0005-0000-0000-0000E17A0000}"/>
    <cellStyle name="Normal 66 2 2 4" xfId="16940" xr:uid="{00000000-0005-0000-0000-0000E27A0000}"/>
    <cellStyle name="Normal 66 2 3" xfId="16941" xr:uid="{00000000-0005-0000-0000-0000E37A0000}"/>
    <cellStyle name="Normal 66 2 3 2" xfId="16942" xr:uid="{00000000-0005-0000-0000-0000E47A0000}"/>
    <cellStyle name="Normal 66 2 3 3" xfId="16943" xr:uid="{00000000-0005-0000-0000-0000E57A0000}"/>
    <cellStyle name="Normal 66 2 4" xfId="16944" xr:uid="{00000000-0005-0000-0000-0000E67A0000}"/>
    <cellStyle name="Normal 66 2 5" xfId="16945" xr:uid="{00000000-0005-0000-0000-0000E77A0000}"/>
    <cellStyle name="Normal 66 3" xfId="16946" xr:uid="{00000000-0005-0000-0000-0000E87A0000}"/>
    <cellStyle name="Normal 66 3 2" xfId="16947" xr:uid="{00000000-0005-0000-0000-0000E97A0000}"/>
    <cellStyle name="Normal 66 3 2 2" xfId="16948" xr:uid="{00000000-0005-0000-0000-0000EA7A0000}"/>
    <cellStyle name="Normal 66 3 2 3" xfId="16949" xr:uid="{00000000-0005-0000-0000-0000EB7A0000}"/>
    <cellStyle name="Normal 66 3 3" xfId="16950" xr:uid="{00000000-0005-0000-0000-0000EC7A0000}"/>
    <cellStyle name="Normal 66 3 4" xfId="16951" xr:uid="{00000000-0005-0000-0000-0000ED7A0000}"/>
    <cellStyle name="Normal 66 4" xfId="16952" xr:uid="{00000000-0005-0000-0000-0000EE7A0000}"/>
    <cellStyle name="Normal 66 4 2" xfId="16953" xr:uid="{00000000-0005-0000-0000-0000EF7A0000}"/>
    <cellStyle name="Normal 66 4 2 2" xfId="16954" xr:uid="{00000000-0005-0000-0000-0000F07A0000}"/>
    <cellStyle name="Normal 66 4 2 3" xfId="16955" xr:uid="{00000000-0005-0000-0000-0000F17A0000}"/>
    <cellStyle name="Normal 66 4 3" xfId="16956" xr:uid="{00000000-0005-0000-0000-0000F27A0000}"/>
    <cellStyle name="Normal 66 4 4" xfId="16957" xr:uid="{00000000-0005-0000-0000-0000F37A0000}"/>
    <cellStyle name="Normal 66 5" xfId="16958" xr:uid="{00000000-0005-0000-0000-0000F47A0000}"/>
    <cellStyle name="Normal 66 5 2" xfId="16959" xr:uid="{00000000-0005-0000-0000-0000F57A0000}"/>
    <cellStyle name="Normal 66 5 3" xfId="16960" xr:uid="{00000000-0005-0000-0000-0000F67A0000}"/>
    <cellStyle name="Normal 66 6" xfId="16961" xr:uid="{00000000-0005-0000-0000-0000F77A0000}"/>
    <cellStyle name="Normal 66 6 2" xfId="16962" xr:uid="{00000000-0005-0000-0000-0000F87A0000}"/>
    <cellStyle name="Normal 66 6 3" xfId="16963" xr:uid="{00000000-0005-0000-0000-0000F97A0000}"/>
    <cellStyle name="Normal 66 7" xfId="16964" xr:uid="{00000000-0005-0000-0000-0000FA7A0000}"/>
    <cellStyle name="Normal 66 8" xfId="16965" xr:uid="{00000000-0005-0000-0000-0000FB7A0000}"/>
    <cellStyle name="Normal 66 9" xfId="16966" xr:uid="{00000000-0005-0000-0000-0000FC7A0000}"/>
    <cellStyle name="Normal 67" xfId="16967" xr:uid="{00000000-0005-0000-0000-0000FD7A0000}"/>
    <cellStyle name="Normal 67 2" xfId="16968" xr:uid="{00000000-0005-0000-0000-0000FE7A0000}"/>
    <cellStyle name="Normal 67 2 2" xfId="16969" xr:uid="{00000000-0005-0000-0000-0000FF7A0000}"/>
    <cellStyle name="Normal 67 2 2 2" xfId="16970" xr:uid="{00000000-0005-0000-0000-0000007B0000}"/>
    <cellStyle name="Normal 67 2 2 2 2" xfId="16971" xr:uid="{00000000-0005-0000-0000-0000017B0000}"/>
    <cellStyle name="Normal 67 2 2 2 3" xfId="16972" xr:uid="{00000000-0005-0000-0000-0000027B0000}"/>
    <cellStyle name="Normal 67 2 2 3" xfId="16973" xr:uid="{00000000-0005-0000-0000-0000037B0000}"/>
    <cellStyle name="Normal 67 2 2 4" xfId="16974" xr:uid="{00000000-0005-0000-0000-0000047B0000}"/>
    <cellStyle name="Normal 67 2 3" xfId="16975" xr:uid="{00000000-0005-0000-0000-0000057B0000}"/>
    <cellStyle name="Normal 67 2 3 2" xfId="16976" xr:uid="{00000000-0005-0000-0000-0000067B0000}"/>
    <cellStyle name="Normal 67 2 3 3" xfId="16977" xr:uid="{00000000-0005-0000-0000-0000077B0000}"/>
    <cellStyle name="Normal 67 2 4" xfId="16978" xr:uid="{00000000-0005-0000-0000-0000087B0000}"/>
    <cellStyle name="Normal 67 2 5" xfId="16979" xr:uid="{00000000-0005-0000-0000-0000097B0000}"/>
    <cellStyle name="Normal 67 3" xfId="16980" xr:uid="{00000000-0005-0000-0000-00000A7B0000}"/>
    <cellStyle name="Normal 67 3 2" xfId="16981" xr:uid="{00000000-0005-0000-0000-00000B7B0000}"/>
    <cellStyle name="Normal 67 3 2 2" xfId="16982" xr:uid="{00000000-0005-0000-0000-00000C7B0000}"/>
    <cellStyle name="Normal 67 3 2 3" xfId="16983" xr:uid="{00000000-0005-0000-0000-00000D7B0000}"/>
    <cellStyle name="Normal 67 3 3" xfId="16984" xr:uid="{00000000-0005-0000-0000-00000E7B0000}"/>
    <cellStyle name="Normal 67 3 4" xfId="16985" xr:uid="{00000000-0005-0000-0000-00000F7B0000}"/>
    <cellStyle name="Normal 67 4" xfId="16986" xr:uid="{00000000-0005-0000-0000-0000107B0000}"/>
    <cellStyle name="Normal 67 4 2" xfId="16987" xr:uid="{00000000-0005-0000-0000-0000117B0000}"/>
    <cellStyle name="Normal 67 4 2 2" xfId="16988" xr:uid="{00000000-0005-0000-0000-0000127B0000}"/>
    <cellStyle name="Normal 67 4 2 3" xfId="16989" xr:uid="{00000000-0005-0000-0000-0000137B0000}"/>
    <cellStyle name="Normal 67 4 3" xfId="16990" xr:uid="{00000000-0005-0000-0000-0000147B0000}"/>
    <cellStyle name="Normal 67 4 4" xfId="16991" xr:uid="{00000000-0005-0000-0000-0000157B0000}"/>
    <cellStyle name="Normal 67 5" xfId="16992" xr:uid="{00000000-0005-0000-0000-0000167B0000}"/>
    <cellStyle name="Normal 67 5 2" xfId="16993" xr:uid="{00000000-0005-0000-0000-0000177B0000}"/>
    <cellStyle name="Normal 67 5 3" xfId="16994" xr:uid="{00000000-0005-0000-0000-0000187B0000}"/>
    <cellStyle name="Normal 67 6" xfId="16995" xr:uid="{00000000-0005-0000-0000-0000197B0000}"/>
    <cellStyle name="Normal 67 6 2" xfId="16996" xr:uid="{00000000-0005-0000-0000-00001A7B0000}"/>
    <cellStyle name="Normal 67 6 3" xfId="16997" xr:uid="{00000000-0005-0000-0000-00001B7B0000}"/>
    <cellStyle name="Normal 67 7" xfId="16998" xr:uid="{00000000-0005-0000-0000-00001C7B0000}"/>
    <cellStyle name="Normal 67 8" xfId="16999" xr:uid="{00000000-0005-0000-0000-00001D7B0000}"/>
    <cellStyle name="Normal 67 9" xfId="17000" xr:uid="{00000000-0005-0000-0000-00001E7B0000}"/>
    <cellStyle name="Normal 68" xfId="17001" xr:uid="{00000000-0005-0000-0000-00001F7B0000}"/>
    <cellStyle name="Normal 68 2" xfId="17002" xr:uid="{00000000-0005-0000-0000-0000207B0000}"/>
    <cellStyle name="Normal 68 2 2" xfId="17003" xr:uid="{00000000-0005-0000-0000-0000217B0000}"/>
    <cellStyle name="Normal 68 2 2 2" xfId="17004" xr:uid="{00000000-0005-0000-0000-0000227B0000}"/>
    <cellStyle name="Normal 68 2 2 2 2" xfId="17005" xr:uid="{00000000-0005-0000-0000-0000237B0000}"/>
    <cellStyle name="Normal 68 2 2 2 3" xfId="17006" xr:uid="{00000000-0005-0000-0000-0000247B0000}"/>
    <cellStyle name="Normal 68 2 2 3" xfId="17007" xr:uid="{00000000-0005-0000-0000-0000257B0000}"/>
    <cellStyle name="Normal 68 2 2 4" xfId="17008" xr:uid="{00000000-0005-0000-0000-0000267B0000}"/>
    <cellStyle name="Normal 68 2 3" xfId="17009" xr:uid="{00000000-0005-0000-0000-0000277B0000}"/>
    <cellStyle name="Normal 68 2 3 2" xfId="17010" xr:uid="{00000000-0005-0000-0000-0000287B0000}"/>
    <cellStyle name="Normal 68 2 3 3" xfId="17011" xr:uid="{00000000-0005-0000-0000-0000297B0000}"/>
    <cellStyle name="Normal 68 2 4" xfId="17012" xr:uid="{00000000-0005-0000-0000-00002A7B0000}"/>
    <cellStyle name="Normal 68 2 5" xfId="17013" xr:uid="{00000000-0005-0000-0000-00002B7B0000}"/>
    <cellStyle name="Normal 68 3" xfId="17014" xr:uid="{00000000-0005-0000-0000-00002C7B0000}"/>
    <cellStyle name="Normal 68 3 2" xfId="17015" xr:uid="{00000000-0005-0000-0000-00002D7B0000}"/>
    <cellStyle name="Normal 68 3 2 2" xfId="17016" xr:uid="{00000000-0005-0000-0000-00002E7B0000}"/>
    <cellStyle name="Normal 68 3 2 3" xfId="17017" xr:uid="{00000000-0005-0000-0000-00002F7B0000}"/>
    <cellStyle name="Normal 68 3 3" xfId="17018" xr:uid="{00000000-0005-0000-0000-0000307B0000}"/>
    <cellStyle name="Normal 68 3 4" xfId="17019" xr:uid="{00000000-0005-0000-0000-0000317B0000}"/>
    <cellStyle name="Normal 68 4" xfId="17020" xr:uid="{00000000-0005-0000-0000-0000327B0000}"/>
    <cellStyle name="Normal 68 4 2" xfId="17021" xr:uid="{00000000-0005-0000-0000-0000337B0000}"/>
    <cellStyle name="Normal 68 4 2 2" xfId="17022" xr:uid="{00000000-0005-0000-0000-0000347B0000}"/>
    <cellStyle name="Normal 68 4 2 3" xfId="17023" xr:uid="{00000000-0005-0000-0000-0000357B0000}"/>
    <cellStyle name="Normal 68 4 3" xfId="17024" xr:uid="{00000000-0005-0000-0000-0000367B0000}"/>
    <cellStyle name="Normal 68 4 4" xfId="17025" xr:uid="{00000000-0005-0000-0000-0000377B0000}"/>
    <cellStyle name="Normal 68 5" xfId="17026" xr:uid="{00000000-0005-0000-0000-0000387B0000}"/>
    <cellStyle name="Normal 68 5 2" xfId="17027" xr:uid="{00000000-0005-0000-0000-0000397B0000}"/>
    <cellStyle name="Normal 68 5 3" xfId="17028" xr:uid="{00000000-0005-0000-0000-00003A7B0000}"/>
    <cellStyle name="Normal 68 6" xfId="17029" xr:uid="{00000000-0005-0000-0000-00003B7B0000}"/>
    <cellStyle name="Normal 68 6 2" xfId="17030" xr:uid="{00000000-0005-0000-0000-00003C7B0000}"/>
    <cellStyle name="Normal 68 6 3" xfId="17031" xr:uid="{00000000-0005-0000-0000-00003D7B0000}"/>
    <cellStyle name="Normal 68 7" xfId="17032" xr:uid="{00000000-0005-0000-0000-00003E7B0000}"/>
    <cellStyle name="Normal 68 8" xfId="17033" xr:uid="{00000000-0005-0000-0000-00003F7B0000}"/>
    <cellStyle name="Normal 68 9" xfId="17034" xr:uid="{00000000-0005-0000-0000-0000407B0000}"/>
    <cellStyle name="Normal 69" xfId="17035" xr:uid="{00000000-0005-0000-0000-0000417B0000}"/>
    <cellStyle name="Normal 69 2" xfId="17036" xr:uid="{00000000-0005-0000-0000-0000427B0000}"/>
    <cellStyle name="Normal 69 2 2" xfId="17037" xr:uid="{00000000-0005-0000-0000-0000437B0000}"/>
    <cellStyle name="Normal 69 2 2 2" xfId="17038" xr:uid="{00000000-0005-0000-0000-0000447B0000}"/>
    <cellStyle name="Normal 69 2 2 2 2" xfId="17039" xr:uid="{00000000-0005-0000-0000-0000457B0000}"/>
    <cellStyle name="Normal 69 2 2 2 3" xfId="17040" xr:uid="{00000000-0005-0000-0000-0000467B0000}"/>
    <cellStyle name="Normal 69 2 2 3" xfId="17041" xr:uid="{00000000-0005-0000-0000-0000477B0000}"/>
    <cellStyle name="Normal 69 2 2 4" xfId="17042" xr:uid="{00000000-0005-0000-0000-0000487B0000}"/>
    <cellStyle name="Normal 69 2 3" xfId="17043" xr:uid="{00000000-0005-0000-0000-0000497B0000}"/>
    <cellStyle name="Normal 69 2 3 2" xfId="17044" xr:uid="{00000000-0005-0000-0000-00004A7B0000}"/>
    <cellStyle name="Normal 69 2 3 3" xfId="17045" xr:uid="{00000000-0005-0000-0000-00004B7B0000}"/>
    <cellStyle name="Normal 69 2 4" xfId="17046" xr:uid="{00000000-0005-0000-0000-00004C7B0000}"/>
    <cellStyle name="Normal 69 2 5" xfId="17047" xr:uid="{00000000-0005-0000-0000-00004D7B0000}"/>
    <cellStyle name="Normal 69 3" xfId="17048" xr:uid="{00000000-0005-0000-0000-00004E7B0000}"/>
    <cellStyle name="Normal 69 3 2" xfId="17049" xr:uid="{00000000-0005-0000-0000-00004F7B0000}"/>
    <cellStyle name="Normal 69 3 2 2" xfId="17050" xr:uid="{00000000-0005-0000-0000-0000507B0000}"/>
    <cellStyle name="Normal 69 3 2 3" xfId="17051" xr:uid="{00000000-0005-0000-0000-0000517B0000}"/>
    <cellStyle name="Normal 69 3 3" xfId="17052" xr:uid="{00000000-0005-0000-0000-0000527B0000}"/>
    <cellStyle name="Normal 69 3 4" xfId="17053" xr:uid="{00000000-0005-0000-0000-0000537B0000}"/>
    <cellStyle name="Normal 69 4" xfId="17054" xr:uid="{00000000-0005-0000-0000-0000547B0000}"/>
    <cellStyle name="Normal 69 4 2" xfId="17055" xr:uid="{00000000-0005-0000-0000-0000557B0000}"/>
    <cellStyle name="Normal 69 4 2 2" xfId="17056" xr:uid="{00000000-0005-0000-0000-0000567B0000}"/>
    <cellStyle name="Normal 69 4 2 3" xfId="17057" xr:uid="{00000000-0005-0000-0000-0000577B0000}"/>
    <cellStyle name="Normal 69 4 3" xfId="17058" xr:uid="{00000000-0005-0000-0000-0000587B0000}"/>
    <cellStyle name="Normal 69 4 4" xfId="17059" xr:uid="{00000000-0005-0000-0000-0000597B0000}"/>
    <cellStyle name="Normal 69 5" xfId="17060" xr:uid="{00000000-0005-0000-0000-00005A7B0000}"/>
    <cellStyle name="Normal 69 5 2" xfId="17061" xr:uid="{00000000-0005-0000-0000-00005B7B0000}"/>
    <cellStyle name="Normal 69 5 3" xfId="17062" xr:uid="{00000000-0005-0000-0000-00005C7B0000}"/>
    <cellStyle name="Normal 69 6" xfId="17063" xr:uid="{00000000-0005-0000-0000-00005D7B0000}"/>
    <cellStyle name="Normal 69 6 2" xfId="17064" xr:uid="{00000000-0005-0000-0000-00005E7B0000}"/>
    <cellStyle name="Normal 69 6 3" xfId="17065" xr:uid="{00000000-0005-0000-0000-00005F7B0000}"/>
    <cellStyle name="Normal 69 7" xfId="17066" xr:uid="{00000000-0005-0000-0000-0000607B0000}"/>
    <cellStyle name="Normal 69 8" xfId="17067" xr:uid="{00000000-0005-0000-0000-0000617B0000}"/>
    <cellStyle name="Normal 69 9" xfId="17068" xr:uid="{00000000-0005-0000-0000-0000627B0000}"/>
    <cellStyle name="Normal 7" xfId="111" xr:uid="{00000000-0005-0000-0000-0000637B0000}"/>
    <cellStyle name="Normal 7 10" xfId="17070" xr:uid="{00000000-0005-0000-0000-0000647B0000}"/>
    <cellStyle name="Normal 7 11" xfId="17071" xr:uid="{00000000-0005-0000-0000-0000657B0000}"/>
    <cellStyle name="Normal 7 12" xfId="17069" xr:uid="{00000000-0005-0000-0000-0000667B0000}"/>
    <cellStyle name="Normal 7 2" xfId="17072" xr:uid="{00000000-0005-0000-0000-0000677B0000}"/>
    <cellStyle name="Normal 7 2 2" xfId="17073" xr:uid="{00000000-0005-0000-0000-0000687B0000}"/>
    <cellStyle name="Normal 7 2 2 2" xfId="17074" xr:uid="{00000000-0005-0000-0000-0000697B0000}"/>
    <cellStyle name="Normal 7 2 2 2 2" xfId="17075" xr:uid="{00000000-0005-0000-0000-00006A7B0000}"/>
    <cellStyle name="Normal 7 2 2 2 3" xfId="17076" xr:uid="{00000000-0005-0000-0000-00006B7B0000}"/>
    <cellStyle name="Normal 7 2 2 3" xfId="17077" xr:uid="{00000000-0005-0000-0000-00006C7B0000}"/>
    <cellStyle name="Normal 7 2 2 4" xfId="17078" xr:uid="{00000000-0005-0000-0000-00006D7B0000}"/>
    <cellStyle name="Normal 7 2 3" xfId="17079" xr:uid="{00000000-0005-0000-0000-00006E7B0000}"/>
    <cellStyle name="Normal 7 2 3 2" xfId="17080" xr:uid="{00000000-0005-0000-0000-00006F7B0000}"/>
    <cellStyle name="Normal 7 2 3 2 2" xfId="17081" xr:uid="{00000000-0005-0000-0000-0000707B0000}"/>
    <cellStyle name="Normal 7 2 3 2 3" xfId="17082" xr:uid="{00000000-0005-0000-0000-0000717B0000}"/>
    <cellStyle name="Normal 7 2 3 3" xfId="17083" xr:uid="{00000000-0005-0000-0000-0000727B0000}"/>
    <cellStyle name="Normal 7 2 3 4" xfId="17084" xr:uid="{00000000-0005-0000-0000-0000737B0000}"/>
    <cellStyle name="Normal 7 2 4" xfId="17085" xr:uid="{00000000-0005-0000-0000-0000747B0000}"/>
    <cellStyle name="Normal 7 2 4 2" xfId="17086" xr:uid="{00000000-0005-0000-0000-0000757B0000}"/>
    <cellStyle name="Normal 7 2 4 2 10" xfId="58834" xr:uid="{00000000-0005-0000-0000-0000767B0000}"/>
    <cellStyle name="Normal 7 2 4 2 10 2" xfId="58835" xr:uid="{00000000-0005-0000-0000-0000777B0000}"/>
    <cellStyle name="Normal 7 2 4 2 11" xfId="58836" xr:uid="{00000000-0005-0000-0000-0000787B0000}"/>
    <cellStyle name="Normal 7 2 4 2 11 2" xfId="58837" xr:uid="{00000000-0005-0000-0000-0000797B0000}"/>
    <cellStyle name="Normal 7 2 4 2 12" xfId="58838" xr:uid="{00000000-0005-0000-0000-00007A7B0000}"/>
    <cellStyle name="Normal 7 2 4 2 13" xfId="58839" xr:uid="{00000000-0005-0000-0000-00007B7B0000}"/>
    <cellStyle name="Normal 7 2 4 2 14" xfId="58840" xr:uid="{00000000-0005-0000-0000-00007C7B0000}"/>
    <cellStyle name="Normal 7 2 4 2 15" xfId="58841" xr:uid="{00000000-0005-0000-0000-00007D7B0000}"/>
    <cellStyle name="Normal 7 2 4 2 2" xfId="58842" xr:uid="{00000000-0005-0000-0000-00007E7B0000}"/>
    <cellStyle name="Normal 7 2 4 2 3" xfId="58843" xr:uid="{00000000-0005-0000-0000-00007F7B0000}"/>
    <cellStyle name="Normal 7 2 4 2 3 10" xfId="58844" xr:uid="{00000000-0005-0000-0000-0000807B0000}"/>
    <cellStyle name="Normal 7 2 4 2 3 11" xfId="58845" xr:uid="{00000000-0005-0000-0000-0000817B0000}"/>
    <cellStyle name="Normal 7 2 4 2 3 2" xfId="58846" xr:uid="{00000000-0005-0000-0000-0000827B0000}"/>
    <cellStyle name="Normal 7 2 4 2 3 2 2" xfId="58847" xr:uid="{00000000-0005-0000-0000-0000837B0000}"/>
    <cellStyle name="Normal 7 2 4 2 3 2 2 2" xfId="58848" xr:uid="{00000000-0005-0000-0000-0000847B0000}"/>
    <cellStyle name="Normal 7 2 4 2 3 2 2 2 2" xfId="58849" xr:uid="{00000000-0005-0000-0000-0000857B0000}"/>
    <cellStyle name="Normal 7 2 4 2 3 2 2 3" xfId="58850" xr:uid="{00000000-0005-0000-0000-0000867B0000}"/>
    <cellStyle name="Normal 7 2 4 2 3 2 2 3 2" xfId="58851" xr:uid="{00000000-0005-0000-0000-0000877B0000}"/>
    <cellStyle name="Normal 7 2 4 2 3 2 2 4" xfId="58852" xr:uid="{00000000-0005-0000-0000-0000887B0000}"/>
    <cellStyle name="Normal 7 2 4 2 3 2 2 5" xfId="58853" xr:uid="{00000000-0005-0000-0000-0000897B0000}"/>
    <cellStyle name="Normal 7 2 4 2 3 2 2 6" xfId="58854" xr:uid="{00000000-0005-0000-0000-00008A7B0000}"/>
    <cellStyle name="Normal 7 2 4 2 3 2 2 7" xfId="58855" xr:uid="{00000000-0005-0000-0000-00008B7B0000}"/>
    <cellStyle name="Normal 7 2 4 2 3 2 3" xfId="58856" xr:uid="{00000000-0005-0000-0000-00008C7B0000}"/>
    <cellStyle name="Normal 7 2 4 2 3 2 3 2" xfId="58857" xr:uid="{00000000-0005-0000-0000-00008D7B0000}"/>
    <cellStyle name="Normal 7 2 4 2 3 2 3 2 2" xfId="58858" xr:uid="{00000000-0005-0000-0000-00008E7B0000}"/>
    <cellStyle name="Normal 7 2 4 2 3 2 3 3" xfId="58859" xr:uid="{00000000-0005-0000-0000-00008F7B0000}"/>
    <cellStyle name="Normal 7 2 4 2 3 2 3 4" xfId="58860" xr:uid="{00000000-0005-0000-0000-0000907B0000}"/>
    <cellStyle name="Normal 7 2 4 2 3 2 3 5" xfId="58861" xr:uid="{00000000-0005-0000-0000-0000917B0000}"/>
    <cellStyle name="Normal 7 2 4 2 3 2 4" xfId="58862" xr:uid="{00000000-0005-0000-0000-0000927B0000}"/>
    <cellStyle name="Normal 7 2 4 2 3 2 4 2" xfId="58863" xr:uid="{00000000-0005-0000-0000-0000937B0000}"/>
    <cellStyle name="Normal 7 2 4 2 3 2 5" xfId="58864" xr:uid="{00000000-0005-0000-0000-0000947B0000}"/>
    <cellStyle name="Normal 7 2 4 2 3 2 5 2" xfId="58865" xr:uid="{00000000-0005-0000-0000-0000957B0000}"/>
    <cellStyle name="Normal 7 2 4 2 3 2 6" xfId="58866" xr:uid="{00000000-0005-0000-0000-0000967B0000}"/>
    <cellStyle name="Normal 7 2 4 2 3 2 7" xfId="58867" xr:uid="{00000000-0005-0000-0000-0000977B0000}"/>
    <cellStyle name="Normal 7 2 4 2 3 2 8" xfId="58868" xr:uid="{00000000-0005-0000-0000-0000987B0000}"/>
    <cellStyle name="Normal 7 2 4 2 3 2 9" xfId="58869" xr:uid="{00000000-0005-0000-0000-0000997B0000}"/>
    <cellStyle name="Normal 7 2 4 2 3 3" xfId="58870" xr:uid="{00000000-0005-0000-0000-00009A7B0000}"/>
    <cellStyle name="Normal 7 2 4 2 3 3 2" xfId="58871" xr:uid="{00000000-0005-0000-0000-00009B7B0000}"/>
    <cellStyle name="Normal 7 2 4 2 3 3 2 2" xfId="58872" xr:uid="{00000000-0005-0000-0000-00009C7B0000}"/>
    <cellStyle name="Normal 7 2 4 2 3 3 2 2 2" xfId="58873" xr:uid="{00000000-0005-0000-0000-00009D7B0000}"/>
    <cellStyle name="Normal 7 2 4 2 3 3 2 3" xfId="58874" xr:uid="{00000000-0005-0000-0000-00009E7B0000}"/>
    <cellStyle name="Normal 7 2 4 2 3 3 2 4" xfId="58875" xr:uid="{00000000-0005-0000-0000-00009F7B0000}"/>
    <cellStyle name="Normal 7 2 4 2 3 3 2 5" xfId="58876" xr:uid="{00000000-0005-0000-0000-0000A07B0000}"/>
    <cellStyle name="Normal 7 2 4 2 3 3 3" xfId="58877" xr:uid="{00000000-0005-0000-0000-0000A17B0000}"/>
    <cellStyle name="Normal 7 2 4 2 3 3 3 2" xfId="58878" xr:uid="{00000000-0005-0000-0000-0000A27B0000}"/>
    <cellStyle name="Normal 7 2 4 2 3 3 4" xfId="58879" xr:uid="{00000000-0005-0000-0000-0000A37B0000}"/>
    <cellStyle name="Normal 7 2 4 2 3 3 4 2" xfId="58880" xr:uid="{00000000-0005-0000-0000-0000A47B0000}"/>
    <cellStyle name="Normal 7 2 4 2 3 3 5" xfId="58881" xr:uid="{00000000-0005-0000-0000-0000A57B0000}"/>
    <cellStyle name="Normal 7 2 4 2 3 3 6" xfId="58882" xr:uid="{00000000-0005-0000-0000-0000A67B0000}"/>
    <cellStyle name="Normal 7 2 4 2 3 3 7" xfId="58883" xr:uid="{00000000-0005-0000-0000-0000A77B0000}"/>
    <cellStyle name="Normal 7 2 4 2 3 3 8" xfId="58884" xr:uid="{00000000-0005-0000-0000-0000A87B0000}"/>
    <cellStyle name="Normal 7 2 4 2 3 4" xfId="58885" xr:uid="{00000000-0005-0000-0000-0000A97B0000}"/>
    <cellStyle name="Normal 7 2 4 2 3 4 2" xfId="58886" xr:uid="{00000000-0005-0000-0000-0000AA7B0000}"/>
    <cellStyle name="Normal 7 2 4 2 3 4 2 2" xfId="58887" xr:uid="{00000000-0005-0000-0000-0000AB7B0000}"/>
    <cellStyle name="Normal 7 2 4 2 3 4 3" xfId="58888" xr:uid="{00000000-0005-0000-0000-0000AC7B0000}"/>
    <cellStyle name="Normal 7 2 4 2 3 4 3 2" xfId="58889" xr:uid="{00000000-0005-0000-0000-0000AD7B0000}"/>
    <cellStyle name="Normal 7 2 4 2 3 4 4" xfId="58890" xr:uid="{00000000-0005-0000-0000-0000AE7B0000}"/>
    <cellStyle name="Normal 7 2 4 2 3 4 5" xfId="58891" xr:uid="{00000000-0005-0000-0000-0000AF7B0000}"/>
    <cellStyle name="Normal 7 2 4 2 3 4 6" xfId="58892" xr:uid="{00000000-0005-0000-0000-0000B07B0000}"/>
    <cellStyle name="Normal 7 2 4 2 3 4 7" xfId="58893" xr:uid="{00000000-0005-0000-0000-0000B17B0000}"/>
    <cellStyle name="Normal 7 2 4 2 3 5" xfId="58894" xr:uid="{00000000-0005-0000-0000-0000B27B0000}"/>
    <cellStyle name="Normal 7 2 4 2 3 5 2" xfId="58895" xr:uid="{00000000-0005-0000-0000-0000B37B0000}"/>
    <cellStyle name="Normal 7 2 4 2 3 5 2 2" xfId="58896" xr:uid="{00000000-0005-0000-0000-0000B47B0000}"/>
    <cellStyle name="Normal 7 2 4 2 3 5 3" xfId="58897" xr:uid="{00000000-0005-0000-0000-0000B57B0000}"/>
    <cellStyle name="Normal 7 2 4 2 3 5 4" xfId="58898" xr:uid="{00000000-0005-0000-0000-0000B67B0000}"/>
    <cellStyle name="Normal 7 2 4 2 3 5 5" xfId="58899" xr:uid="{00000000-0005-0000-0000-0000B77B0000}"/>
    <cellStyle name="Normal 7 2 4 2 3 6" xfId="58900" xr:uid="{00000000-0005-0000-0000-0000B87B0000}"/>
    <cellStyle name="Normal 7 2 4 2 3 6 2" xfId="58901" xr:uid="{00000000-0005-0000-0000-0000B97B0000}"/>
    <cellStyle name="Normal 7 2 4 2 3 7" xfId="58902" xr:uid="{00000000-0005-0000-0000-0000BA7B0000}"/>
    <cellStyle name="Normal 7 2 4 2 3 7 2" xfId="58903" xr:uid="{00000000-0005-0000-0000-0000BB7B0000}"/>
    <cellStyle name="Normal 7 2 4 2 3 8" xfId="58904" xr:uid="{00000000-0005-0000-0000-0000BC7B0000}"/>
    <cellStyle name="Normal 7 2 4 2 3 9" xfId="58905" xr:uid="{00000000-0005-0000-0000-0000BD7B0000}"/>
    <cellStyle name="Normal 7 2 4 2 4" xfId="58906" xr:uid="{00000000-0005-0000-0000-0000BE7B0000}"/>
    <cellStyle name="Normal 7 2 4 2 4 2" xfId="58907" xr:uid="{00000000-0005-0000-0000-0000BF7B0000}"/>
    <cellStyle name="Normal 7 2 4 2 4 2 2" xfId="58908" xr:uid="{00000000-0005-0000-0000-0000C07B0000}"/>
    <cellStyle name="Normal 7 2 4 2 4 2 2 2" xfId="58909" xr:uid="{00000000-0005-0000-0000-0000C17B0000}"/>
    <cellStyle name="Normal 7 2 4 2 4 2 3" xfId="58910" xr:uid="{00000000-0005-0000-0000-0000C27B0000}"/>
    <cellStyle name="Normal 7 2 4 2 4 2 3 2" xfId="58911" xr:uid="{00000000-0005-0000-0000-0000C37B0000}"/>
    <cellStyle name="Normal 7 2 4 2 4 2 4" xfId="58912" xr:uid="{00000000-0005-0000-0000-0000C47B0000}"/>
    <cellStyle name="Normal 7 2 4 2 4 2 5" xfId="58913" xr:uid="{00000000-0005-0000-0000-0000C57B0000}"/>
    <cellStyle name="Normal 7 2 4 2 4 2 6" xfId="58914" xr:uid="{00000000-0005-0000-0000-0000C67B0000}"/>
    <cellStyle name="Normal 7 2 4 2 4 2 7" xfId="58915" xr:uid="{00000000-0005-0000-0000-0000C77B0000}"/>
    <cellStyle name="Normal 7 2 4 2 4 3" xfId="58916" xr:uid="{00000000-0005-0000-0000-0000C87B0000}"/>
    <cellStyle name="Normal 7 2 4 2 4 3 2" xfId="58917" xr:uid="{00000000-0005-0000-0000-0000C97B0000}"/>
    <cellStyle name="Normal 7 2 4 2 4 3 2 2" xfId="58918" xr:uid="{00000000-0005-0000-0000-0000CA7B0000}"/>
    <cellStyle name="Normal 7 2 4 2 4 3 3" xfId="58919" xr:uid="{00000000-0005-0000-0000-0000CB7B0000}"/>
    <cellStyle name="Normal 7 2 4 2 4 3 4" xfId="58920" xr:uid="{00000000-0005-0000-0000-0000CC7B0000}"/>
    <cellStyle name="Normal 7 2 4 2 4 3 5" xfId="58921" xr:uid="{00000000-0005-0000-0000-0000CD7B0000}"/>
    <cellStyle name="Normal 7 2 4 2 4 4" xfId="58922" xr:uid="{00000000-0005-0000-0000-0000CE7B0000}"/>
    <cellStyle name="Normal 7 2 4 2 4 4 2" xfId="58923" xr:uid="{00000000-0005-0000-0000-0000CF7B0000}"/>
    <cellStyle name="Normal 7 2 4 2 4 5" xfId="58924" xr:uid="{00000000-0005-0000-0000-0000D07B0000}"/>
    <cellStyle name="Normal 7 2 4 2 4 5 2" xfId="58925" xr:uid="{00000000-0005-0000-0000-0000D17B0000}"/>
    <cellStyle name="Normal 7 2 4 2 4 6" xfId="58926" xr:uid="{00000000-0005-0000-0000-0000D27B0000}"/>
    <cellStyle name="Normal 7 2 4 2 4 7" xfId="58927" xr:uid="{00000000-0005-0000-0000-0000D37B0000}"/>
    <cellStyle name="Normal 7 2 4 2 4 8" xfId="58928" xr:uid="{00000000-0005-0000-0000-0000D47B0000}"/>
    <cellStyle name="Normal 7 2 4 2 4 9" xfId="58929" xr:uid="{00000000-0005-0000-0000-0000D57B0000}"/>
    <cellStyle name="Normal 7 2 4 2 5" xfId="58930" xr:uid="{00000000-0005-0000-0000-0000D67B0000}"/>
    <cellStyle name="Normal 7 2 4 2 5 2" xfId="58931" xr:uid="{00000000-0005-0000-0000-0000D77B0000}"/>
    <cellStyle name="Normal 7 2 4 2 5 2 2" xfId="58932" xr:uid="{00000000-0005-0000-0000-0000D87B0000}"/>
    <cellStyle name="Normal 7 2 4 2 5 2 2 2" xfId="58933" xr:uid="{00000000-0005-0000-0000-0000D97B0000}"/>
    <cellStyle name="Normal 7 2 4 2 5 2 3" xfId="58934" xr:uid="{00000000-0005-0000-0000-0000DA7B0000}"/>
    <cellStyle name="Normal 7 2 4 2 5 2 3 2" xfId="58935" xr:uid="{00000000-0005-0000-0000-0000DB7B0000}"/>
    <cellStyle name="Normal 7 2 4 2 5 2 4" xfId="58936" xr:uid="{00000000-0005-0000-0000-0000DC7B0000}"/>
    <cellStyle name="Normal 7 2 4 2 5 2 5" xfId="58937" xr:uid="{00000000-0005-0000-0000-0000DD7B0000}"/>
    <cellStyle name="Normal 7 2 4 2 5 2 6" xfId="58938" xr:uid="{00000000-0005-0000-0000-0000DE7B0000}"/>
    <cellStyle name="Normal 7 2 4 2 5 2 7" xfId="58939" xr:uid="{00000000-0005-0000-0000-0000DF7B0000}"/>
    <cellStyle name="Normal 7 2 4 2 5 3" xfId="58940" xr:uid="{00000000-0005-0000-0000-0000E07B0000}"/>
    <cellStyle name="Normal 7 2 4 2 5 3 2" xfId="58941" xr:uid="{00000000-0005-0000-0000-0000E17B0000}"/>
    <cellStyle name="Normal 7 2 4 2 5 3 2 2" xfId="58942" xr:uid="{00000000-0005-0000-0000-0000E27B0000}"/>
    <cellStyle name="Normal 7 2 4 2 5 3 3" xfId="58943" xr:uid="{00000000-0005-0000-0000-0000E37B0000}"/>
    <cellStyle name="Normal 7 2 4 2 5 3 4" xfId="58944" xr:uid="{00000000-0005-0000-0000-0000E47B0000}"/>
    <cellStyle name="Normal 7 2 4 2 5 3 5" xfId="58945" xr:uid="{00000000-0005-0000-0000-0000E57B0000}"/>
    <cellStyle name="Normal 7 2 4 2 5 4" xfId="58946" xr:uid="{00000000-0005-0000-0000-0000E67B0000}"/>
    <cellStyle name="Normal 7 2 4 2 5 4 2" xfId="58947" xr:uid="{00000000-0005-0000-0000-0000E77B0000}"/>
    <cellStyle name="Normal 7 2 4 2 5 5" xfId="58948" xr:uid="{00000000-0005-0000-0000-0000E87B0000}"/>
    <cellStyle name="Normal 7 2 4 2 5 5 2" xfId="58949" xr:uid="{00000000-0005-0000-0000-0000E97B0000}"/>
    <cellStyle name="Normal 7 2 4 2 5 6" xfId="58950" xr:uid="{00000000-0005-0000-0000-0000EA7B0000}"/>
    <cellStyle name="Normal 7 2 4 2 5 7" xfId="58951" xr:uid="{00000000-0005-0000-0000-0000EB7B0000}"/>
    <cellStyle name="Normal 7 2 4 2 5 8" xfId="58952" xr:uid="{00000000-0005-0000-0000-0000EC7B0000}"/>
    <cellStyle name="Normal 7 2 4 2 5 9" xfId="58953" xr:uid="{00000000-0005-0000-0000-0000ED7B0000}"/>
    <cellStyle name="Normal 7 2 4 2 6" xfId="58954" xr:uid="{00000000-0005-0000-0000-0000EE7B0000}"/>
    <cellStyle name="Normal 7 2 4 2 6 2" xfId="58955" xr:uid="{00000000-0005-0000-0000-0000EF7B0000}"/>
    <cellStyle name="Normal 7 2 4 2 6 2 2" xfId="58956" xr:uid="{00000000-0005-0000-0000-0000F07B0000}"/>
    <cellStyle name="Normal 7 2 4 2 6 2 2 2" xfId="58957" xr:uid="{00000000-0005-0000-0000-0000F17B0000}"/>
    <cellStyle name="Normal 7 2 4 2 6 2 3" xfId="58958" xr:uid="{00000000-0005-0000-0000-0000F27B0000}"/>
    <cellStyle name="Normal 7 2 4 2 6 2 3 2" xfId="58959" xr:uid="{00000000-0005-0000-0000-0000F37B0000}"/>
    <cellStyle name="Normal 7 2 4 2 6 2 4" xfId="58960" xr:uid="{00000000-0005-0000-0000-0000F47B0000}"/>
    <cellStyle name="Normal 7 2 4 2 6 2 5" xfId="58961" xr:uid="{00000000-0005-0000-0000-0000F57B0000}"/>
    <cellStyle name="Normal 7 2 4 2 6 2 6" xfId="58962" xr:uid="{00000000-0005-0000-0000-0000F67B0000}"/>
    <cellStyle name="Normal 7 2 4 2 6 2 7" xfId="58963" xr:uid="{00000000-0005-0000-0000-0000F77B0000}"/>
    <cellStyle name="Normal 7 2 4 2 6 3" xfId="58964" xr:uid="{00000000-0005-0000-0000-0000F87B0000}"/>
    <cellStyle name="Normal 7 2 4 2 6 3 2" xfId="58965" xr:uid="{00000000-0005-0000-0000-0000F97B0000}"/>
    <cellStyle name="Normal 7 2 4 2 6 3 2 2" xfId="58966" xr:uid="{00000000-0005-0000-0000-0000FA7B0000}"/>
    <cellStyle name="Normal 7 2 4 2 6 3 3" xfId="58967" xr:uid="{00000000-0005-0000-0000-0000FB7B0000}"/>
    <cellStyle name="Normal 7 2 4 2 6 3 4" xfId="58968" xr:uid="{00000000-0005-0000-0000-0000FC7B0000}"/>
    <cellStyle name="Normal 7 2 4 2 6 3 5" xfId="58969" xr:uid="{00000000-0005-0000-0000-0000FD7B0000}"/>
    <cellStyle name="Normal 7 2 4 2 6 4" xfId="58970" xr:uid="{00000000-0005-0000-0000-0000FE7B0000}"/>
    <cellStyle name="Normal 7 2 4 2 6 4 2" xfId="58971" xr:uid="{00000000-0005-0000-0000-0000FF7B0000}"/>
    <cellStyle name="Normal 7 2 4 2 6 5" xfId="58972" xr:uid="{00000000-0005-0000-0000-0000007C0000}"/>
    <cellStyle name="Normal 7 2 4 2 6 5 2" xfId="58973" xr:uid="{00000000-0005-0000-0000-0000017C0000}"/>
    <cellStyle name="Normal 7 2 4 2 6 6" xfId="58974" xr:uid="{00000000-0005-0000-0000-0000027C0000}"/>
    <cellStyle name="Normal 7 2 4 2 6 7" xfId="58975" xr:uid="{00000000-0005-0000-0000-0000037C0000}"/>
    <cellStyle name="Normal 7 2 4 2 6 8" xfId="58976" xr:uid="{00000000-0005-0000-0000-0000047C0000}"/>
    <cellStyle name="Normal 7 2 4 2 6 9" xfId="58977" xr:uid="{00000000-0005-0000-0000-0000057C0000}"/>
    <cellStyle name="Normal 7 2 4 2 7" xfId="58978" xr:uid="{00000000-0005-0000-0000-0000067C0000}"/>
    <cellStyle name="Normal 7 2 4 2 7 2" xfId="58979" xr:uid="{00000000-0005-0000-0000-0000077C0000}"/>
    <cellStyle name="Normal 7 2 4 2 7 2 2" xfId="58980" xr:uid="{00000000-0005-0000-0000-0000087C0000}"/>
    <cellStyle name="Normal 7 2 4 2 7 2 2 2" xfId="58981" xr:uid="{00000000-0005-0000-0000-0000097C0000}"/>
    <cellStyle name="Normal 7 2 4 2 7 2 3" xfId="58982" xr:uid="{00000000-0005-0000-0000-00000A7C0000}"/>
    <cellStyle name="Normal 7 2 4 2 7 2 4" xfId="58983" xr:uid="{00000000-0005-0000-0000-00000B7C0000}"/>
    <cellStyle name="Normal 7 2 4 2 7 2 5" xfId="58984" xr:uid="{00000000-0005-0000-0000-00000C7C0000}"/>
    <cellStyle name="Normal 7 2 4 2 7 3" xfId="58985" xr:uid="{00000000-0005-0000-0000-00000D7C0000}"/>
    <cellStyle name="Normal 7 2 4 2 7 3 2" xfId="58986" xr:uid="{00000000-0005-0000-0000-00000E7C0000}"/>
    <cellStyle name="Normal 7 2 4 2 7 4" xfId="58987" xr:uid="{00000000-0005-0000-0000-00000F7C0000}"/>
    <cellStyle name="Normal 7 2 4 2 7 4 2" xfId="58988" xr:uid="{00000000-0005-0000-0000-0000107C0000}"/>
    <cellStyle name="Normal 7 2 4 2 7 5" xfId="58989" xr:uid="{00000000-0005-0000-0000-0000117C0000}"/>
    <cellStyle name="Normal 7 2 4 2 7 6" xfId="58990" xr:uid="{00000000-0005-0000-0000-0000127C0000}"/>
    <cellStyle name="Normal 7 2 4 2 7 7" xfId="58991" xr:uid="{00000000-0005-0000-0000-0000137C0000}"/>
    <cellStyle name="Normal 7 2 4 2 7 8" xfId="58992" xr:uid="{00000000-0005-0000-0000-0000147C0000}"/>
    <cellStyle name="Normal 7 2 4 2 8" xfId="58993" xr:uid="{00000000-0005-0000-0000-0000157C0000}"/>
    <cellStyle name="Normal 7 2 4 2 8 2" xfId="58994" xr:uid="{00000000-0005-0000-0000-0000167C0000}"/>
    <cellStyle name="Normal 7 2 4 2 8 2 2" xfId="58995" xr:uid="{00000000-0005-0000-0000-0000177C0000}"/>
    <cellStyle name="Normal 7 2 4 2 8 3" xfId="58996" xr:uid="{00000000-0005-0000-0000-0000187C0000}"/>
    <cellStyle name="Normal 7 2 4 2 8 3 2" xfId="58997" xr:uid="{00000000-0005-0000-0000-0000197C0000}"/>
    <cellStyle name="Normal 7 2 4 2 8 4" xfId="58998" xr:uid="{00000000-0005-0000-0000-00001A7C0000}"/>
    <cellStyle name="Normal 7 2 4 2 8 5" xfId="58999" xr:uid="{00000000-0005-0000-0000-00001B7C0000}"/>
    <cellStyle name="Normal 7 2 4 2 8 6" xfId="59000" xr:uid="{00000000-0005-0000-0000-00001C7C0000}"/>
    <cellStyle name="Normal 7 2 4 2 8 7" xfId="59001" xr:uid="{00000000-0005-0000-0000-00001D7C0000}"/>
    <cellStyle name="Normal 7 2 4 2 9" xfId="59002" xr:uid="{00000000-0005-0000-0000-00001E7C0000}"/>
    <cellStyle name="Normal 7 2 4 2 9 2" xfId="59003" xr:uid="{00000000-0005-0000-0000-00001F7C0000}"/>
    <cellStyle name="Normal 7 2 4 2 9 2 2" xfId="59004" xr:uid="{00000000-0005-0000-0000-0000207C0000}"/>
    <cellStyle name="Normal 7 2 4 2 9 3" xfId="59005" xr:uid="{00000000-0005-0000-0000-0000217C0000}"/>
    <cellStyle name="Normal 7 2 4 2 9 4" xfId="59006" xr:uid="{00000000-0005-0000-0000-0000227C0000}"/>
    <cellStyle name="Normal 7 2 4 2 9 5" xfId="59007" xr:uid="{00000000-0005-0000-0000-0000237C0000}"/>
    <cellStyle name="Normal 7 2 4 3" xfId="17087" xr:uid="{00000000-0005-0000-0000-0000247C0000}"/>
    <cellStyle name="Normal 7 2 4 4" xfId="59008" xr:uid="{00000000-0005-0000-0000-0000257C0000}"/>
    <cellStyle name="Normal 7 2 4 4 2" xfId="59009" xr:uid="{00000000-0005-0000-0000-0000267C0000}"/>
    <cellStyle name="Normal 7 2 4 4 2 2" xfId="59010" xr:uid="{00000000-0005-0000-0000-0000277C0000}"/>
    <cellStyle name="Normal 7 2 4 4 2 2 2" xfId="59011" xr:uid="{00000000-0005-0000-0000-0000287C0000}"/>
    <cellStyle name="Normal 7 2 4 4 2 3" xfId="59012" xr:uid="{00000000-0005-0000-0000-0000297C0000}"/>
    <cellStyle name="Normal 7 2 4 4 2 4" xfId="59013" xr:uid="{00000000-0005-0000-0000-00002A7C0000}"/>
    <cellStyle name="Normal 7 2 4 4 2 5" xfId="59014" xr:uid="{00000000-0005-0000-0000-00002B7C0000}"/>
    <cellStyle name="Normal 7 2 4 4 3" xfId="59015" xr:uid="{00000000-0005-0000-0000-00002C7C0000}"/>
    <cellStyle name="Normal 7 2 4 4 3 2" xfId="59016" xr:uid="{00000000-0005-0000-0000-00002D7C0000}"/>
    <cellStyle name="Normal 7 2 4 4 4" xfId="59017" xr:uid="{00000000-0005-0000-0000-00002E7C0000}"/>
    <cellStyle name="Normal 7 2 4 4 4 2" xfId="59018" xr:uid="{00000000-0005-0000-0000-00002F7C0000}"/>
    <cellStyle name="Normal 7 2 4 4 5" xfId="59019" xr:uid="{00000000-0005-0000-0000-0000307C0000}"/>
    <cellStyle name="Normal 7 2 4 4 6" xfId="59020" xr:uid="{00000000-0005-0000-0000-0000317C0000}"/>
    <cellStyle name="Normal 7 2 4 4 7" xfId="59021" xr:uid="{00000000-0005-0000-0000-0000327C0000}"/>
    <cellStyle name="Normal 7 2 4 4 8" xfId="59022" xr:uid="{00000000-0005-0000-0000-0000337C0000}"/>
    <cellStyle name="Normal 7 2 4 5" xfId="59023" xr:uid="{00000000-0005-0000-0000-0000347C0000}"/>
    <cellStyle name="Normal 7 2 4 5 2" xfId="59024" xr:uid="{00000000-0005-0000-0000-0000357C0000}"/>
    <cellStyle name="Normal 7 2 4 5 2 2" xfId="59025" xr:uid="{00000000-0005-0000-0000-0000367C0000}"/>
    <cellStyle name="Normal 7 2 4 5 2 2 2" xfId="59026" xr:uid="{00000000-0005-0000-0000-0000377C0000}"/>
    <cellStyle name="Normal 7 2 4 5 2 3" xfId="59027" xr:uid="{00000000-0005-0000-0000-0000387C0000}"/>
    <cellStyle name="Normal 7 2 4 5 2 4" xfId="59028" xr:uid="{00000000-0005-0000-0000-0000397C0000}"/>
    <cellStyle name="Normal 7 2 4 5 2 5" xfId="59029" xr:uid="{00000000-0005-0000-0000-00003A7C0000}"/>
    <cellStyle name="Normal 7 2 4 5 3" xfId="59030" xr:uid="{00000000-0005-0000-0000-00003B7C0000}"/>
    <cellStyle name="Normal 7 2 4 5 3 2" xfId="59031" xr:uid="{00000000-0005-0000-0000-00003C7C0000}"/>
    <cellStyle name="Normal 7 2 4 5 4" xfId="59032" xr:uid="{00000000-0005-0000-0000-00003D7C0000}"/>
    <cellStyle name="Normal 7 2 4 5 4 2" xfId="59033" xr:uid="{00000000-0005-0000-0000-00003E7C0000}"/>
    <cellStyle name="Normal 7 2 4 5 5" xfId="59034" xr:uid="{00000000-0005-0000-0000-00003F7C0000}"/>
    <cellStyle name="Normal 7 2 4 5 6" xfId="59035" xr:uid="{00000000-0005-0000-0000-0000407C0000}"/>
    <cellStyle name="Normal 7 2 4 5 7" xfId="59036" xr:uid="{00000000-0005-0000-0000-0000417C0000}"/>
    <cellStyle name="Normal 7 2 4 5 8" xfId="59037" xr:uid="{00000000-0005-0000-0000-0000427C0000}"/>
    <cellStyle name="Normal 7 2 5" xfId="17088" xr:uid="{00000000-0005-0000-0000-0000437C0000}"/>
    <cellStyle name="Normal 7 2 5 10" xfId="59038" xr:uid="{00000000-0005-0000-0000-0000447C0000}"/>
    <cellStyle name="Normal 7 2 5 10 2" xfId="59039" xr:uid="{00000000-0005-0000-0000-0000457C0000}"/>
    <cellStyle name="Normal 7 2 5 10 2 2" xfId="59040" xr:uid="{00000000-0005-0000-0000-0000467C0000}"/>
    <cellStyle name="Normal 7 2 5 10 3" xfId="59041" xr:uid="{00000000-0005-0000-0000-0000477C0000}"/>
    <cellStyle name="Normal 7 2 5 10 4" xfId="59042" xr:uid="{00000000-0005-0000-0000-0000487C0000}"/>
    <cellStyle name="Normal 7 2 5 10 5" xfId="59043" xr:uid="{00000000-0005-0000-0000-0000497C0000}"/>
    <cellStyle name="Normal 7 2 5 11" xfId="59044" xr:uid="{00000000-0005-0000-0000-00004A7C0000}"/>
    <cellStyle name="Normal 7 2 5 11 2" xfId="59045" xr:uid="{00000000-0005-0000-0000-00004B7C0000}"/>
    <cellStyle name="Normal 7 2 5 12" xfId="59046" xr:uid="{00000000-0005-0000-0000-00004C7C0000}"/>
    <cellStyle name="Normal 7 2 5 12 2" xfId="59047" xr:uid="{00000000-0005-0000-0000-00004D7C0000}"/>
    <cellStyle name="Normal 7 2 5 13" xfId="59048" xr:uid="{00000000-0005-0000-0000-00004E7C0000}"/>
    <cellStyle name="Normal 7 2 5 14" xfId="59049" xr:uid="{00000000-0005-0000-0000-00004F7C0000}"/>
    <cellStyle name="Normal 7 2 5 15" xfId="59050" xr:uid="{00000000-0005-0000-0000-0000507C0000}"/>
    <cellStyle name="Normal 7 2 5 16" xfId="59051" xr:uid="{00000000-0005-0000-0000-0000517C0000}"/>
    <cellStyle name="Normal 7 2 5 2" xfId="59052" xr:uid="{00000000-0005-0000-0000-0000527C0000}"/>
    <cellStyle name="Normal 7 2 5 2 10" xfId="59053" xr:uid="{00000000-0005-0000-0000-0000537C0000}"/>
    <cellStyle name="Normal 7 2 5 2 10 2" xfId="59054" xr:uid="{00000000-0005-0000-0000-0000547C0000}"/>
    <cellStyle name="Normal 7 2 5 2 11" xfId="59055" xr:uid="{00000000-0005-0000-0000-0000557C0000}"/>
    <cellStyle name="Normal 7 2 5 2 11 2" xfId="59056" xr:uid="{00000000-0005-0000-0000-0000567C0000}"/>
    <cellStyle name="Normal 7 2 5 2 12" xfId="59057" xr:uid="{00000000-0005-0000-0000-0000577C0000}"/>
    <cellStyle name="Normal 7 2 5 2 13" xfId="59058" xr:uid="{00000000-0005-0000-0000-0000587C0000}"/>
    <cellStyle name="Normal 7 2 5 2 14" xfId="59059" xr:uid="{00000000-0005-0000-0000-0000597C0000}"/>
    <cellStyle name="Normal 7 2 5 2 15" xfId="59060" xr:uid="{00000000-0005-0000-0000-00005A7C0000}"/>
    <cellStyle name="Normal 7 2 5 2 2" xfId="59061" xr:uid="{00000000-0005-0000-0000-00005B7C0000}"/>
    <cellStyle name="Normal 7 2 5 2 3" xfId="59062" xr:uid="{00000000-0005-0000-0000-00005C7C0000}"/>
    <cellStyle name="Normal 7 2 5 2 3 10" xfId="59063" xr:uid="{00000000-0005-0000-0000-00005D7C0000}"/>
    <cellStyle name="Normal 7 2 5 2 3 11" xfId="59064" xr:uid="{00000000-0005-0000-0000-00005E7C0000}"/>
    <cellStyle name="Normal 7 2 5 2 3 2" xfId="59065" xr:uid="{00000000-0005-0000-0000-00005F7C0000}"/>
    <cellStyle name="Normal 7 2 5 2 3 2 2" xfId="59066" xr:uid="{00000000-0005-0000-0000-0000607C0000}"/>
    <cellStyle name="Normal 7 2 5 2 3 2 2 2" xfId="59067" xr:uid="{00000000-0005-0000-0000-0000617C0000}"/>
    <cellStyle name="Normal 7 2 5 2 3 2 2 2 2" xfId="59068" xr:uid="{00000000-0005-0000-0000-0000627C0000}"/>
    <cellStyle name="Normal 7 2 5 2 3 2 2 3" xfId="59069" xr:uid="{00000000-0005-0000-0000-0000637C0000}"/>
    <cellStyle name="Normal 7 2 5 2 3 2 2 3 2" xfId="59070" xr:uid="{00000000-0005-0000-0000-0000647C0000}"/>
    <cellStyle name="Normal 7 2 5 2 3 2 2 4" xfId="59071" xr:uid="{00000000-0005-0000-0000-0000657C0000}"/>
    <cellStyle name="Normal 7 2 5 2 3 2 2 5" xfId="59072" xr:uid="{00000000-0005-0000-0000-0000667C0000}"/>
    <cellStyle name="Normal 7 2 5 2 3 2 2 6" xfId="59073" xr:uid="{00000000-0005-0000-0000-0000677C0000}"/>
    <cellStyle name="Normal 7 2 5 2 3 2 2 7" xfId="59074" xr:uid="{00000000-0005-0000-0000-0000687C0000}"/>
    <cellStyle name="Normal 7 2 5 2 3 2 3" xfId="59075" xr:uid="{00000000-0005-0000-0000-0000697C0000}"/>
    <cellStyle name="Normal 7 2 5 2 3 2 3 2" xfId="59076" xr:uid="{00000000-0005-0000-0000-00006A7C0000}"/>
    <cellStyle name="Normal 7 2 5 2 3 2 3 2 2" xfId="59077" xr:uid="{00000000-0005-0000-0000-00006B7C0000}"/>
    <cellStyle name="Normal 7 2 5 2 3 2 3 3" xfId="59078" xr:uid="{00000000-0005-0000-0000-00006C7C0000}"/>
    <cellStyle name="Normal 7 2 5 2 3 2 3 4" xfId="59079" xr:uid="{00000000-0005-0000-0000-00006D7C0000}"/>
    <cellStyle name="Normal 7 2 5 2 3 2 3 5" xfId="59080" xr:uid="{00000000-0005-0000-0000-00006E7C0000}"/>
    <cellStyle name="Normal 7 2 5 2 3 2 4" xfId="59081" xr:uid="{00000000-0005-0000-0000-00006F7C0000}"/>
    <cellStyle name="Normal 7 2 5 2 3 2 4 2" xfId="59082" xr:uid="{00000000-0005-0000-0000-0000707C0000}"/>
    <cellStyle name="Normal 7 2 5 2 3 2 5" xfId="59083" xr:uid="{00000000-0005-0000-0000-0000717C0000}"/>
    <cellStyle name="Normal 7 2 5 2 3 2 5 2" xfId="59084" xr:uid="{00000000-0005-0000-0000-0000727C0000}"/>
    <cellStyle name="Normal 7 2 5 2 3 2 6" xfId="59085" xr:uid="{00000000-0005-0000-0000-0000737C0000}"/>
    <cellStyle name="Normal 7 2 5 2 3 2 7" xfId="59086" xr:uid="{00000000-0005-0000-0000-0000747C0000}"/>
    <cellStyle name="Normal 7 2 5 2 3 2 8" xfId="59087" xr:uid="{00000000-0005-0000-0000-0000757C0000}"/>
    <cellStyle name="Normal 7 2 5 2 3 2 9" xfId="59088" xr:uid="{00000000-0005-0000-0000-0000767C0000}"/>
    <cellStyle name="Normal 7 2 5 2 3 3" xfId="59089" xr:uid="{00000000-0005-0000-0000-0000777C0000}"/>
    <cellStyle name="Normal 7 2 5 2 3 3 2" xfId="59090" xr:uid="{00000000-0005-0000-0000-0000787C0000}"/>
    <cellStyle name="Normal 7 2 5 2 3 3 2 2" xfId="59091" xr:uid="{00000000-0005-0000-0000-0000797C0000}"/>
    <cellStyle name="Normal 7 2 5 2 3 3 2 2 2" xfId="59092" xr:uid="{00000000-0005-0000-0000-00007A7C0000}"/>
    <cellStyle name="Normal 7 2 5 2 3 3 2 3" xfId="59093" xr:uid="{00000000-0005-0000-0000-00007B7C0000}"/>
    <cellStyle name="Normal 7 2 5 2 3 3 2 4" xfId="59094" xr:uid="{00000000-0005-0000-0000-00007C7C0000}"/>
    <cellStyle name="Normal 7 2 5 2 3 3 2 5" xfId="59095" xr:uid="{00000000-0005-0000-0000-00007D7C0000}"/>
    <cellStyle name="Normal 7 2 5 2 3 3 3" xfId="59096" xr:uid="{00000000-0005-0000-0000-00007E7C0000}"/>
    <cellStyle name="Normal 7 2 5 2 3 3 3 2" xfId="59097" xr:uid="{00000000-0005-0000-0000-00007F7C0000}"/>
    <cellStyle name="Normal 7 2 5 2 3 3 4" xfId="59098" xr:uid="{00000000-0005-0000-0000-0000807C0000}"/>
    <cellStyle name="Normal 7 2 5 2 3 3 4 2" xfId="59099" xr:uid="{00000000-0005-0000-0000-0000817C0000}"/>
    <cellStyle name="Normal 7 2 5 2 3 3 5" xfId="59100" xr:uid="{00000000-0005-0000-0000-0000827C0000}"/>
    <cellStyle name="Normal 7 2 5 2 3 3 6" xfId="59101" xr:uid="{00000000-0005-0000-0000-0000837C0000}"/>
    <cellStyle name="Normal 7 2 5 2 3 3 7" xfId="59102" xr:uid="{00000000-0005-0000-0000-0000847C0000}"/>
    <cellStyle name="Normal 7 2 5 2 3 3 8" xfId="59103" xr:uid="{00000000-0005-0000-0000-0000857C0000}"/>
    <cellStyle name="Normal 7 2 5 2 3 4" xfId="59104" xr:uid="{00000000-0005-0000-0000-0000867C0000}"/>
    <cellStyle name="Normal 7 2 5 2 3 4 2" xfId="59105" xr:uid="{00000000-0005-0000-0000-0000877C0000}"/>
    <cellStyle name="Normal 7 2 5 2 3 4 2 2" xfId="59106" xr:uid="{00000000-0005-0000-0000-0000887C0000}"/>
    <cellStyle name="Normal 7 2 5 2 3 4 3" xfId="59107" xr:uid="{00000000-0005-0000-0000-0000897C0000}"/>
    <cellStyle name="Normal 7 2 5 2 3 4 3 2" xfId="59108" xr:uid="{00000000-0005-0000-0000-00008A7C0000}"/>
    <cellStyle name="Normal 7 2 5 2 3 4 4" xfId="59109" xr:uid="{00000000-0005-0000-0000-00008B7C0000}"/>
    <cellStyle name="Normal 7 2 5 2 3 4 5" xfId="59110" xr:uid="{00000000-0005-0000-0000-00008C7C0000}"/>
    <cellStyle name="Normal 7 2 5 2 3 4 6" xfId="59111" xr:uid="{00000000-0005-0000-0000-00008D7C0000}"/>
    <cellStyle name="Normal 7 2 5 2 3 4 7" xfId="59112" xr:uid="{00000000-0005-0000-0000-00008E7C0000}"/>
    <cellStyle name="Normal 7 2 5 2 3 5" xfId="59113" xr:uid="{00000000-0005-0000-0000-00008F7C0000}"/>
    <cellStyle name="Normal 7 2 5 2 3 5 2" xfId="59114" xr:uid="{00000000-0005-0000-0000-0000907C0000}"/>
    <cellStyle name="Normal 7 2 5 2 3 5 2 2" xfId="59115" xr:uid="{00000000-0005-0000-0000-0000917C0000}"/>
    <cellStyle name="Normal 7 2 5 2 3 5 3" xfId="59116" xr:uid="{00000000-0005-0000-0000-0000927C0000}"/>
    <cellStyle name="Normal 7 2 5 2 3 5 4" xfId="59117" xr:uid="{00000000-0005-0000-0000-0000937C0000}"/>
    <cellStyle name="Normal 7 2 5 2 3 5 5" xfId="59118" xr:uid="{00000000-0005-0000-0000-0000947C0000}"/>
    <cellStyle name="Normal 7 2 5 2 3 6" xfId="59119" xr:uid="{00000000-0005-0000-0000-0000957C0000}"/>
    <cellStyle name="Normal 7 2 5 2 3 6 2" xfId="59120" xr:uid="{00000000-0005-0000-0000-0000967C0000}"/>
    <cellStyle name="Normal 7 2 5 2 3 7" xfId="59121" xr:uid="{00000000-0005-0000-0000-0000977C0000}"/>
    <cellStyle name="Normal 7 2 5 2 3 7 2" xfId="59122" xr:uid="{00000000-0005-0000-0000-0000987C0000}"/>
    <cellStyle name="Normal 7 2 5 2 3 8" xfId="59123" xr:uid="{00000000-0005-0000-0000-0000997C0000}"/>
    <cellStyle name="Normal 7 2 5 2 3 9" xfId="59124" xr:uid="{00000000-0005-0000-0000-00009A7C0000}"/>
    <cellStyle name="Normal 7 2 5 2 4" xfId="59125" xr:uid="{00000000-0005-0000-0000-00009B7C0000}"/>
    <cellStyle name="Normal 7 2 5 2 4 2" xfId="59126" xr:uid="{00000000-0005-0000-0000-00009C7C0000}"/>
    <cellStyle name="Normal 7 2 5 2 4 2 2" xfId="59127" xr:uid="{00000000-0005-0000-0000-00009D7C0000}"/>
    <cellStyle name="Normal 7 2 5 2 4 2 2 2" xfId="59128" xr:uid="{00000000-0005-0000-0000-00009E7C0000}"/>
    <cellStyle name="Normal 7 2 5 2 4 2 3" xfId="59129" xr:uid="{00000000-0005-0000-0000-00009F7C0000}"/>
    <cellStyle name="Normal 7 2 5 2 4 2 3 2" xfId="59130" xr:uid="{00000000-0005-0000-0000-0000A07C0000}"/>
    <cellStyle name="Normal 7 2 5 2 4 2 4" xfId="59131" xr:uid="{00000000-0005-0000-0000-0000A17C0000}"/>
    <cellStyle name="Normal 7 2 5 2 4 2 5" xfId="59132" xr:uid="{00000000-0005-0000-0000-0000A27C0000}"/>
    <cellStyle name="Normal 7 2 5 2 4 2 6" xfId="59133" xr:uid="{00000000-0005-0000-0000-0000A37C0000}"/>
    <cellStyle name="Normal 7 2 5 2 4 2 7" xfId="59134" xr:uid="{00000000-0005-0000-0000-0000A47C0000}"/>
    <cellStyle name="Normal 7 2 5 2 4 3" xfId="59135" xr:uid="{00000000-0005-0000-0000-0000A57C0000}"/>
    <cellStyle name="Normal 7 2 5 2 4 3 2" xfId="59136" xr:uid="{00000000-0005-0000-0000-0000A67C0000}"/>
    <cellStyle name="Normal 7 2 5 2 4 3 2 2" xfId="59137" xr:uid="{00000000-0005-0000-0000-0000A77C0000}"/>
    <cellStyle name="Normal 7 2 5 2 4 3 3" xfId="59138" xr:uid="{00000000-0005-0000-0000-0000A87C0000}"/>
    <cellStyle name="Normal 7 2 5 2 4 3 4" xfId="59139" xr:uid="{00000000-0005-0000-0000-0000A97C0000}"/>
    <cellStyle name="Normal 7 2 5 2 4 3 5" xfId="59140" xr:uid="{00000000-0005-0000-0000-0000AA7C0000}"/>
    <cellStyle name="Normal 7 2 5 2 4 4" xfId="59141" xr:uid="{00000000-0005-0000-0000-0000AB7C0000}"/>
    <cellStyle name="Normal 7 2 5 2 4 4 2" xfId="59142" xr:uid="{00000000-0005-0000-0000-0000AC7C0000}"/>
    <cellStyle name="Normal 7 2 5 2 4 5" xfId="59143" xr:uid="{00000000-0005-0000-0000-0000AD7C0000}"/>
    <cellStyle name="Normal 7 2 5 2 4 5 2" xfId="59144" xr:uid="{00000000-0005-0000-0000-0000AE7C0000}"/>
    <cellStyle name="Normal 7 2 5 2 4 6" xfId="59145" xr:uid="{00000000-0005-0000-0000-0000AF7C0000}"/>
    <cellStyle name="Normal 7 2 5 2 4 7" xfId="59146" xr:uid="{00000000-0005-0000-0000-0000B07C0000}"/>
    <cellStyle name="Normal 7 2 5 2 4 8" xfId="59147" xr:uid="{00000000-0005-0000-0000-0000B17C0000}"/>
    <cellStyle name="Normal 7 2 5 2 4 9" xfId="59148" xr:uid="{00000000-0005-0000-0000-0000B27C0000}"/>
    <cellStyle name="Normal 7 2 5 2 5" xfId="59149" xr:uid="{00000000-0005-0000-0000-0000B37C0000}"/>
    <cellStyle name="Normal 7 2 5 2 5 2" xfId="59150" xr:uid="{00000000-0005-0000-0000-0000B47C0000}"/>
    <cellStyle name="Normal 7 2 5 2 5 2 2" xfId="59151" xr:uid="{00000000-0005-0000-0000-0000B57C0000}"/>
    <cellStyle name="Normal 7 2 5 2 5 2 2 2" xfId="59152" xr:uid="{00000000-0005-0000-0000-0000B67C0000}"/>
    <cellStyle name="Normal 7 2 5 2 5 2 3" xfId="59153" xr:uid="{00000000-0005-0000-0000-0000B77C0000}"/>
    <cellStyle name="Normal 7 2 5 2 5 2 3 2" xfId="59154" xr:uid="{00000000-0005-0000-0000-0000B87C0000}"/>
    <cellStyle name="Normal 7 2 5 2 5 2 4" xfId="59155" xr:uid="{00000000-0005-0000-0000-0000B97C0000}"/>
    <cellStyle name="Normal 7 2 5 2 5 2 5" xfId="59156" xr:uid="{00000000-0005-0000-0000-0000BA7C0000}"/>
    <cellStyle name="Normal 7 2 5 2 5 2 6" xfId="59157" xr:uid="{00000000-0005-0000-0000-0000BB7C0000}"/>
    <cellStyle name="Normal 7 2 5 2 5 2 7" xfId="59158" xr:uid="{00000000-0005-0000-0000-0000BC7C0000}"/>
    <cellStyle name="Normal 7 2 5 2 5 3" xfId="59159" xr:uid="{00000000-0005-0000-0000-0000BD7C0000}"/>
    <cellStyle name="Normal 7 2 5 2 5 3 2" xfId="59160" xr:uid="{00000000-0005-0000-0000-0000BE7C0000}"/>
    <cellStyle name="Normal 7 2 5 2 5 3 2 2" xfId="59161" xr:uid="{00000000-0005-0000-0000-0000BF7C0000}"/>
    <cellStyle name="Normal 7 2 5 2 5 3 3" xfId="59162" xr:uid="{00000000-0005-0000-0000-0000C07C0000}"/>
    <cellStyle name="Normal 7 2 5 2 5 3 4" xfId="59163" xr:uid="{00000000-0005-0000-0000-0000C17C0000}"/>
    <cellStyle name="Normal 7 2 5 2 5 3 5" xfId="59164" xr:uid="{00000000-0005-0000-0000-0000C27C0000}"/>
    <cellStyle name="Normal 7 2 5 2 5 4" xfId="59165" xr:uid="{00000000-0005-0000-0000-0000C37C0000}"/>
    <cellStyle name="Normal 7 2 5 2 5 4 2" xfId="59166" xr:uid="{00000000-0005-0000-0000-0000C47C0000}"/>
    <cellStyle name="Normal 7 2 5 2 5 5" xfId="59167" xr:uid="{00000000-0005-0000-0000-0000C57C0000}"/>
    <cellStyle name="Normal 7 2 5 2 5 5 2" xfId="59168" xr:uid="{00000000-0005-0000-0000-0000C67C0000}"/>
    <cellStyle name="Normal 7 2 5 2 5 6" xfId="59169" xr:uid="{00000000-0005-0000-0000-0000C77C0000}"/>
    <cellStyle name="Normal 7 2 5 2 5 7" xfId="59170" xr:uid="{00000000-0005-0000-0000-0000C87C0000}"/>
    <cellStyle name="Normal 7 2 5 2 5 8" xfId="59171" xr:uid="{00000000-0005-0000-0000-0000C97C0000}"/>
    <cellStyle name="Normal 7 2 5 2 5 9" xfId="59172" xr:uid="{00000000-0005-0000-0000-0000CA7C0000}"/>
    <cellStyle name="Normal 7 2 5 2 6" xfId="59173" xr:uid="{00000000-0005-0000-0000-0000CB7C0000}"/>
    <cellStyle name="Normal 7 2 5 2 6 2" xfId="59174" xr:uid="{00000000-0005-0000-0000-0000CC7C0000}"/>
    <cellStyle name="Normal 7 2 5 2 6 2 2" xfId="59175" xr:uid="{00000000-0005-0000-0000-0000CD7C0000}"/>
    <cellStyle name="Normal 7 2 5 2 6 2 2 2" xfId="59176" xr:uid="{00000000-0005-0000-0000-0000CE7C0000}"/>
    <cellStyle name="Normal 7 2 5 2 6 2 3" xfId="59177" xr:uid="{00000000-0005-0000-0000-0000CF7C0000}"/>
    <cellStyle name="Normal 7 2 5 2 6 2 3 2" xfId="59178" xr:uid="{00000000-0005-0000-0000-0000D07C0000}"/>
    <cellStyle name="Normal 7 2 5 2 6 2 4" xfId="59179" xr:uid="{00000000-0005-0000-0000-0000D17C0000}"/>
    <cellStyle name="Normal 7 2 5 2 6 2 5" xfId="59180" xr:uid="{00000000-0005-0000-0000-0000D27C0000}"/>
    <cellStyle name="Normal 7 2 5 2 6 2 6" xfId="59181" xr:uid="{00000000-0005-0000-0000-0000D37C0000}"/>
    <cellStyle name="Normal 7 2 5 2 6 2 7" xfId="59182" xr:uid="{00000000-0005-0000-0000-0000D47C0000}"/>
    <cellStyle name="Normal 7 2 5 2 6 3" xfId="59183" xr:uid="{00000000-0005-0000-0000-0000D57C0000}"/>
    <cellStyle name="Normal 7 2 5 2 6 3 2" xfId="59184" xr:uid="{00000000-0005-0000-0000-0000D67C0000}"/>
    <cellStyle name="Normal 7 2 5 2 6 3 2 2" xfId="59185" xr:uid="{00000000-0005-0000-0000-0000D77C0000}"/>
    <cellStyle name="Normal 7 2 5 2 6 3 3" xfId="59186" xr:uid="{00000000-0005-0000-0000-0000D87C0000}"/>
    <cellStyle name="Normal 7 2 5 2 6 3 4" xfId="59187" xr:uid="{00000000-0005-0000-0000-0000D97C0000}"/>
    <cellStyle name="Normal 7 2 5 2 6 3 5" xfId="59188" xr:uid="{00000000-0005-0000-0000-0000DA7C0000}"/>
    <cellStyle name="Normal 7 2 5 2 6 4" xfId="59189" xr:uid="{00000000-0005-0000-0000-0000DB7C0000}"/>
    <cellStyle name="Normal 7 2 5 2 6 4 2" xfId="59190" xr:uid="{00000000-0005-0000-0000-0000DC7C0000}"/>
    <cellStyle name="Normal 7 2 5 2 6 5" xfId="59191" xr:uid="{00000000-0005-0000-0000-0000DD7C0000}"/>
    <cellStyle name="Normal 7 2 5 2 6 5 2" xfId="59192" xr:uid="{00000000-0005-0000-0000-0000DE7C0000}"/>
    <cellStyle name="Normal 7 2 5 2 6 6" xfId="59193" xr:uid="{00000000-0005-0000-0000-0000DF7C0000}"/>
    <cellStyle name="Normal 7 2 5 2 6 7" xfId="59194" xr:uid="{00000000-0005-0000-0000-0000E07C0000}"/>
    <cellStyle name="Normal 7 2 5 2 6 8" xfId="59195" xr:uid="{00000000-0005-0000-0000-0000E17C0000}"/>
    <cellStyle name="Normal 7 2 5 2 6 9" xfId="59196" xr:uid="{00000000-0005-0000-0000-0000E27C0000}"/>
    <cellStyle name="Normal 7 2 5 2 7" xfId="59197" xr:uid="{00000000-0005-0000-0000-0000E37C0000}"/>
    <cellStyle name="Normal 7 2 5 2 7 2" xfId="59198" xr:uid="{00000000-0005-0000-0000-0000E47C0000}"/>
    <cellStyle name="Normal 7 2 5 2 7 2 2" xfId="59199" xr:uid="{00000000-0005-0000-0000-0000E57C0000}"/>
    <cellStyle name="Normal 7 2 5 2 7 2 2 2" xfId="59200" xr:uid="{00000000-0005-0000-0000-0000E67C0000}"/>
    <cellStyle name="Normal 7 2 5 2 7 2 3" xfId="59201" xr:uid="{00000000-0005-0000-0000-0000E77C0000}"/>
    <cellStyle name="Normal 7 2 5 2 7 2 4" xfId="59202" xr:uid="{00000000-0005-0000-0000-0000E87C0000}"/>
    <cellStyle name="Normal 7 2 5 2 7 2 5" xfId="59203" xr:uid="{00000000-0005-0000-0000-0000E97C0000}"/>
    <cellStyle name="Normal 7 2 5 2 7 3" xfId="59204" xr:uid="{00000000-0005-0000-0000-0000EA7C0000}"/>
    <cellStyle name="Normal 7 2 5 2 7 3 2" xfId="59205" xr:uid="{00000000-0005-0000-0000-0000EB7C0000}"/>
    <cellStyle name="Normal 7 2 5 2 7 4" xfId="59206" xr:uid="{00000000-0005-0000-0000-0000EC7C0000}"/>
    <cellStyle name="Normal 7 2 5 2 7 4 2" xfId="59207" xr:uid="{00000000-0005-0000-0000-0000ED7C0000}"/>
    <cellStyle name="Normal 7 2 5 2 7 5" xfId="59208" xr:uid="{00000000-0005-0000-0000-0000EE7C0000}"/>
    <cellStyle name="Normal 7 2 5 2 7 6" xfId="59209" xr:uid="{00000000-0005-0000-0000-0000EF7C0000}"/>
    <cellStyle name="Normal 7 2 5 2 7 7" xfId="59210" xr:uid="{00000000-0005-0000-0000-0000F07C0000}"/>
    <cellStyle name="Normal 7 2 5 2 7 8" xfId="59211" xr:uid="{00000000-0005-0000-0000-0000F17C0000}"/>
    <cellStyle name="Normal 7 2 5 2 8" xfId="59212" xr:uid="{00000000-0005-0000-0000-0000F27C0000}"/>
    <cellStyle name="Normal 7 2 5 2 8 2" xfId="59213" xr:uid="{00000000-0005-0000-0000-0000F37C0000}"/>
    <cellStyle name="Normal 7 2 5 2 8 2 2" xfId="59214" xr:uid="{00000000-0005-0000-0000-0000F47C0000}"/>
    <cellStyle name="Normal 7 2 5 2 8 3" xfId="59215" xr:uid="{00000000-0005-0000-0000-0000F57C0000}"/>
    <cellStyle name="Normal 7 2 5 2 8 3 2" xfId="59216" xr:uid="{00000000-0005-0000-0000-0000F67C0000}"/>
    <cellStyle name="Normal 7 2 5 2 8 4" xfId="59217" xr:uid="{00000000-0005-0000-0000-0000F77C0000}"/>
    <cellStyle name="Normal 7 2 5 2 8 5" xfId="59218" xr:uid="{00000000-0005-0000-0000-0000F87C0000}"/>
    <cellStyle name="Normal 7 2 5 2 8 6" xfId="59219" xr:uid="{00000000-0005-0000-0000-0000F97C0000}"/>
    <cellStyle name="Normal 7 2 5 2 8 7" xfId="59220" xr:uid="{00000000-0005-0000-0000-0000FA7C0000}"/>
    <cellStyle name="Normal 7 2 5 2 9" xfId="59221" xr:uid="{00000000-0005-0000-0000-0000FB7C0000}"/>
    <cellStyle name="Normal 7 2 5 2 9 2" xfId="59222" xr:uid="{00000000-0005-0000-0000-0000FC7C0000}"/>
    <cellStyle name="Normal 7 2 5 2 9 2 2" xfId="59223" xr:uid="{00000000-0005-0000-0000-0000FD7C0000}"/>
    <cellStyle name="Normal 7 2 5 2 9 3" xfId="59224" xr:uid="{00000000-0005-0000-0000-0000FE7C0000}"/>
    <cellStyle name="Normal 7 2 5 2 9 4" xfId="59225" xr:uid="{00000000-0005-0000-0000-0000FF7C0000}"/>
    <cellStyle name="Normal 7 2 5 2 9 5" xfId="59226" xr:uid="{00000000-0005-0000-0000-0000007D0000}"/>
    <cellStyle name="Normal 7 2 5 3" xfId="59227" xr:uid="{00000000-0005-0000-0000-0000017D0000}"/>
    <cellStyle name="Normal 7 2 5 4" xfId="59228" xr:uid="{00000000-0005-0000-0000-0000027D0000}"/>
    <cellStyle name="Normal 7 2 5 4 10" xfId="59229" xr:uid="{00000000-0005-0000-0000-0000037D0000}"/>
    <cellStyle name="Normal 7 2 5 4 11" xfId="59230" xr:uid="{00000000-0005-0000-0000-0000047D0000}"/>
    <cellStyle name="Normal 7 2 5 4 2" xfId="59231" xr:uid="{00000000-0005-0000-0000-0000057D0000}"/>
    <cellStyle name="Normal 7 2 5 4 2 2" xfId="59232" xr:uid="{00000000-0005-0000-0000-0000067D0000}"/>
    <cellStyle name="Normal 7 2 5 4 2 2 2" xfId="59233" xr:uid="{00000000-0005-0000-0000-0000077D0000}"/>
    <cellStyle name="Normal 7 2 5 4 2 2 2 2" xfId="59234" xr:uid="{00000000-0005-0000-0000-0000087D0000}"/>
    <cellStyle name="Normal 7 2 5 4 2 2 3" xfId="59235" xr:uid="{00000000-0005-0000-0000-0000097D0000}"/>
    <cellStyle name="Normal 7 2 5 4 2 2 3 2" xfId="59236" xr:uid="{00000000-0005-0000-0000-00000A7D0000}"/>
    <cellStyle name="Normal 7 2 5 4 2 2 4" xfId="59237" xr:uid="{00000000-0005-0000-0000-00000B7D0000}"/>
    <cellStyle name="Normal 7 2 5 4 2 2 5" xfId="59238" xr:uid="{00000000-0005-0000-0000-00000C7D0000}"/>
    <cellStyle name="Normal 7 2 5 4 2 2 6" xfId="59239" xr:uid="{00000000-0005-0000-0000-00000D7D0000}"/>
    <cellStyle name="Normal 7 2 5 4 2 2 7" xfId="59240" xr:uid="{00000000-0005-0000-0000-00000E7D0000}"/>
    <cellStyle name="Normal 7 2 5 4 2 3" xfId="59241" xr:uid="{00000000-0005-0000-0000-00000F7D0000}"/>
    <cellStyle name="Normal 7 2 5 4 2 3 2" xfId="59242" xr:uid="{00000000-0005-0000-0000-0000107D0000}"/>
    <cellStyle name="Normal 7 2 5 4 2 3 2 2" xfId="59243" xr:uid="{00000000-0005-0000-0000-0000117D0000}"/>
    <cellStyle name="Normal 7 2 5 4 2 3 3" xfId="59244" xr:uid="{00000000-0005-0000-0000-0000127D0000}"/>
    <cellStyle name="Normal 7 2 5 4 2 3 4" xfId="59245" xr:uid="{00000000-0005-0000-0000-0000137D0000}"/>
    <cellStyle name="Normal 7 2 5 4 2 3 5" xfId="59246" xr:uid="{00000000-0005-0000-0000-0000147D0000}"/>
    <cellStyle name="Normal 7 2 5 4 2 4" xfId="59247" xr:uid="{00000000-0005-0000-0000-0000157D0000}"/>
    <cellStyle name="Normal 7 2 5 4 2 4 2" xfId="59248" xr:uid="{00000000-0005-0000-0000-0000167D0000}"/>
    <cellStyle name="Normal 7 2 5 4 2 5" xfId="59249" xr:uid="{00000000-0005-0000-0000-0000177D0000}"/>
    <cellStyle name="Normal 7 2 5 4 2 5 2" xfId="59250" xr:uid="{00000000-0005-0000-0000-0000187D0000}"/>
    <cellStyle name="Normal 7 2 5 4 2 6" xfId="59251" xr:uid="{00000000-0005-0000-0000-0000197D0000}"/>
    <cellStyle name="Normal 7 2 5 4 2 7" xfId="59252" xr:uid="{00000000-0005-0000-0000-00001A7D0000}"/>
    <cellStyle name="Normal 7 2 5 4 2 8" xfId="59253" xr:uid="{00000000-0005-0000-0000-00001B7D0000}"/>
    <cellStyle name="Normal 7 2 5 4 2 9" xfId="59254" xr:uid="{00000000-0005-0000-0000-00001C7D0000}"/>
    <cellStyle name="Normal 7 2 5 4 3" xfId="59255" xr:uid="{00000000-0005-0000-0000-00001D7D0000}"/>
    <cellStyle name="Normal 7 2 5 4 3 2" xfId="59256" xr:uid="{00000000-0005-0000-0000-00001E7D0000}"/>
    <cellStyle name="Normal 7 2 5 4 3 2 2" xfId="59257" xr:uid="{00000000-0005-0000-0000-00001F7D0000}"/>
    <cellStyle name="Normal 7 2 5 4 3 2 2 2" xfId="59258" xr:uid="{00000000-0005-0000-0000-0000207D0000}"/>
    <cellStyle name="Normal 7 2 5 4 3 2 3" xfId="59259" xr:uid="{00000000-0005-0000-0000-0000217D0000}"/>
    <cellStyle name="Normal 7 2 5 4 3 2 4" xfId="59260" xr:uid="{00000000-0005-0000-0000-0000227D0000}"/>
    <cellStyle name="Normal 7 2 5 4 3 2 5" xfId="59261" xr:uid="{00000000-0005-0000-0000-0000237D0000}"/>
    <cellStyle name="Normal 7 2 5 4 3 3" xfId="59262" xr:uid="{00000000-0005-0000-0000-0000247D0000}"/>
    <cellStyle name="Normal 7 2 5 4 3 3 2" xfId="59263" xr:uid="{00000000-0005-0000-0000-0000257D0000}"/>
    <cellStyle name="Normal 7 2 5 4 3 4" xfId="59264" xr:uid="{00000000-0005-0000-0000-0000267D0000}"/>
    <cellStyle name="Normal 7 2 5 4 3 4 2" xfId="59265" xr:uid="{00000000-0005-0000-0000-0000277D0000}"/>
    <cellStyle name="Normal 7 2 5 4 3 5" xfId="59266" xr:uid="{00000000-0005-0000-0000-0000287D0000}"/>
    <cellStyle name="Normal 7 2 5 4 3 6" xfId="59267" xr:uid="{00000000-0005-0000-0000-0000297D0000}"/>
    <cellStyle name="Normal 7 2 5 4 3 7" xfId="59268" xr:uid="{00000000-0005-0000-0000-00002A7D0000}"/>
    <cellStyle name="Normal 7 2 5 4 3 8" xfId="59269" xr:uid="{00000000-0005-0000-0000-00002B7D0000}"/>
    <cellStyle name="Normal 7 2 5 4 4" xfId="59270" xr:uid="{00000000-0005-0000-0000-00002C7D0000}"/>
    <cellStyle name="Normal 7 2 5 4 4 2" xfId="59271" xr:uid="{00000000-0005-0000-0000-00002D7D0000}"/>
    <cellStyle name="Normal 7 2 5 4 4 2 2" xfId="59272" xr:uid="{00000000-0005-0000-0000-00002E7D0000}"/>
    <cellStyle name="Normal 7 2 5 4 4 3" xfId="59273" xr:uid="{00000000-0005-0000-0000-00002F7D0000}"/>
    <cellStyle name="Normal 7 2 5 4 4 3 2" xfId="59274" xr:uid="{00000000-0005-0000-0000-0000307D0000}"/>
    <cellStyle name="Normal 7 2 5 4 4 4" xfId="59275" xr:uid="{00000000-0005-0000-0000-0000317D0000}"/>
    <cellStyle name="Normal 7 2 5 4 4 5" xfId="59276" xr:uid="{00000000-0005-0000-0000-0000327D0000}"/>
    <cellStyle name="Normal 7 2 5 4 4 6" xfId="59277" xr:uid="{00000000-0005-0000-0000-0000337D0000}"/>
    <cellStyle name="Normal 7 2 5 4 4 7" xfId="59278" xr:uid="{00000000-0005-0000-0000-0000347D0000}"/>
    <cellStyle name="Normal 7 2 5 4 5" xfId="59279" xr:uid="{00000000-0005-0000-0000-0000357D0000}"/>
    <cellStyle name="Normal 7 2 5 4 5 2" xfId="59280" xr:uid="{00000000-0005-0000-0000-0000367D0000}"/>
    <cellStyle name="Normal 7 2 5 4 5 2 2" xfId="59281" xr:uid="{00000000-0005-0000-0000-0000377D0000}"/>
    <cellStyle name="Normal 7 2 5 4 5 3" xfId="59282" xr:uid="{00000000-0005-0000-0000-0000387D0000}"/>
    <cellStyle name="Normal 7 2 5 4 5 4" xfId="59283" xr:uid="{00000000-0005-0000-0000-0000397D0000}"/>
    <cellStyle name="Normal 7 2 5 4 5 5" xfId="59284" xr:uid="{00000000-0005-0000-0000-00003A7D0000}"/>
    <cellStyle name="Normal 7 2 5 4 6" xfId="59285" xr:uid="{00000000-0005-0000-0000-00003B7D0000}"/>
    <cellStyle name="Normal 7 2 5 4 6 2" xfId="59286" xr:uid="{00000000-0005-0000-0000-00003C7D0000}"/>
    <cellStyle name="Normal 7 2 5 4 7" xfId="59287" xr:uid="{00000000-0005-0000-0000-00003D7D0000}"/>
    <cellStyle name="Normal 7 2 5 4 7 2" xfId="59288" xr:uid="{00000000-0005-0000-0000-00003E7D0000}"/>
    <cellStyle name="Normal 7 2 5 4 8" xfId="59289" xr:uid="{00000000-0005-0000-0000-00003F7D0000}"/>
    <cellStyle name="Normal 7 2 5 4 9" xfId="59290" xr:uid="{00000000-0005-0000-0000-0000407D0000}"/>
    <cellStyle name="Normal 7 2 5 5" xfId="59291" xr:uid="{00000000-0005-0000-0000-0000417D0000}"/>
    <cellStyle name="Normal 7 2 5 5 10" xfId="59292" xr:uid="{00000000-0005-0000-0000-0000427D0000}"/>
    <cellStyle name="Normal 7 2 5 5 2" xfId="59293" xr:uid="{00000000-0005-0000-0000-0000437D0000}"/>
    <cellStyle name="Normal 7 2 5 5 2 2" xfId="59294" xr:uid="{00000000-0005-0000-0000-0000447D0000}"/>
    <cellStyle name="Normal 7 2 5 5 2 2 2" xfId="59295" xr:uid="{00000000-0005-0000-0000-0000457D0000}"/>
    <cellStyle name="Normal 7 2 5 5 2 2 2 2" xfId="59296" xr:uid="{00000000-0005-0000-0000-0000467D0000}"/>
    <cellStyle name="Normal 7 2 5 5 2 2 3" xfId="59297" xr:uid="{00000000-0005-0000-0000-0000477D0000}"/>
    <cellStyle name="Normal 7 2 5 5 2 2 4" xfId="59298" xr:uid="{00000000-0005-0000-0000-0000487D0000}"/>
    <cellStyle name="Normal 7 2 5 5 2 2 5" xfId="59299" xr:uid="{00000000-0005-0000-0000-0000497D0000}"/>
    <cellStyle name="Normal 7 2 5 5 2 3" xfId="59300" xr:uid="{00000000-0005-0000-0000-00004A7D0000}"/>
    <cellStyle name="Normal 7 2 5 5 2 3 2" xfId="59301" xr:uid="{00000000-0005-0000-0000-00004B7D0000}"/>
    <cellStyle name="Normal 7 2 5 5 2 4" xfId="59302" xr:uid="{00000000-0005-0000-0000-00004C7D0000}"/>
    <cellStyle name="Normal 7 2 5 5 2 4 2" xfId="59303" xr:uid="{00000000-0005-0000-0000-00004D7D0000}"/>
    <cellStyle name="Normal 7 2 5 5 2 5" xfId="59304" xr:uid="{00000000-0005-0000-0000-00004E7D0000}"/>
    <cellStyle name="Normal 7 2 5 5 2 6" xfId="59305" xr:uid="{00000000-0005-0000-0000-00004F7D0000}"/>
    <cellStyle name="Normal 7 2 5 5 2 7" xfId="59306" xr:uid="{00000000-0005-0000-0000-0000507D0000}"/>
    <cellStyle name="Normal 7 2 5 5 2 8" xfId="59307" xr:uid="{00000000-0005-0000-0000-0000517D0000}"/>
    <cellStyle name="Normal 7 2 5 5 3" xfId="59308" xr:uid="{00000000-0005-0000-0000-0000527D0000}"/>
    <cellStyle name="Normal 7 2 5 5 3 2" xfId="59309" xr:uid="{00000000-0005-0000-0000-0000537D0000}"/>
    <cellStyle name="Normal 7 2 5 5 3 2 2" xfId="59310" xr:uid="{00000000-0005-0000-0000-0000547D0000}"/>
    <cellStyle name="Normal 7 2 5 5 3 3" xfId="59311" xr:uid="{00000000-0005-0000-0000-0000557D0000}"/>
    <cellStyle name="Normal 7 2 5 5 3 3 2" xfId="59312" xr:uid="{00000000-0005-0000-0000-0000567D0000}"/>
    <cellStyle name="Normal 7 2 5 5 3 4" xfId="59313" xr:uid="{00000000-0005-0000-0000-0000577D0000}"/>
    <cellStyle name="Normal 7 2 5 5 3 5" xfId="59314" xr:uid="{00000000-0005-0000-0000-0000587D0000}"/>
    <cellStyle name="Normal 7 2 5 5 3 6" xfId="59315" xr:uid="{00000000-0005-0000-0000-0000597D0000}"/>
    <cellStyle name="Normal 7 2 5 5 3 7" xfId="59316" xr:uid="{00000000-0005-0000-0000-00005A7D0000}"/>
    <cellStyle name="Normal 7 2 5 5 4" xfId="59317" xr:uid="{00000000-0005-0000-0000-00005B7D0000}"/>
    <cellStyle name="Normal 7 2 5 5 4 2" xfId="59318" xr:uid="{00000000-0005-0000-0000-00005C7D0000}"/>
    <cellStyle name="Normal 7 2 5 5 4 2 2" xfId="59319" xr:uid="{00000000-0005-0000-0000-00005D7D0000}"/>
    <cellStyle name="Normal 7 2 5 5 4 3" xfId="59320" xr:uid="{00000000-0005-0000-0000-00005E7D0000}"/>
    <cellStyle name="Normal 7 2 5 5 4 4" xfId="59321" xr:uid="{00000000-0005-0000-0000-00005F7D0000}"/>
    <cellStyle name="Normal 7 2 5 5 4 5" xfId="59322" xr:uid="{00000000-0005-0000-0000-0000607D0000}"/>
    <cellStyle name="Normal 7 2 5 5 5" xfId="59323" xr:uid="{00000000-0005-0000-0000-0000617D0000}"/>
    <cellStyle name="Normal 7 2 5 5 5 2" xfId="59324" xr:uid="{00000000-0005-0000-0000-0000627D0000}"/>
    <cellStyle name="Normal 7 2 5 5 6" xfId="59325" xr:uid="{00000000-0005-0000-0000-0000637D0000}"/>
    <cellStyle name="Normal 7 2 5 5 6 2" xfId="59326" xr:uid="{00000000-0005-0000-0000-0000647D0000}"/>
    <cellStyle name="Normal 7 2 5 5 7" xfId="59327" xr:uid="{00000000-0005-0000-0000-0000657D0000}"/>
    <cellStyle name="Normal 7 2 5 5 8" xfId="59328" xr:uid="{00000000-0005-0000-0000-0000667D0000}"/>
    <cellStyle name="Normal 7 2 5 5 9" xfId="59329" xr:uid="{00000000-0005-0000-0000-0000677D0000}"/>
    <cellStyle name="Normal 7 2 5 6" xfId="59330" xr:uid="{00000000-0005-0000-0000-0000687D0000}"/>
    <cellStyle name="Normal 7 2 5 6 10" xfId="59331" xr:uid="{00000000-0005-0000-0000-0000697D0000}"/>
    <cellStyle name="Normal 7 2 5 6 2" xfId="59332" xr:uid="{00000000-0005-0000-0000-00006A7D0000}"/>
    <cellStyle name="Normal 7 2 5 6 2 2" xfId="59333" xr:uid="{00000000-0005-0000-0000-00006B7D0000}"/>
    <cellStyle name="Normal 7 2 5 6 2 2 2" xfId="59334" xr:uid="{00000000-0005-0000-0000-00006C7D0000}"/>
    <cellStyle name="Normal 7 2 5 6 2 2 2 2" xfId="59335" xr:uid="{00000000-0005-0000-0000-00006D7D0000}"/>
    <cellStyle name="Normal 7 2 5 6 2 2 3" xfId="59336" xr:uid="{00000000-0005-0000-0000-00006E7D0000}"/>
    <cellStyle name="Normal 7 2 5 6 2 2 4" xfId="59337" xr:uid="{00000000-0005-0000-0000-00006F7D0000}"/>
    <cellStyle name="Normal 7 2 5 6 2 2 5" xfId="59338" xr:uid="{00000000-0005-0000-0000-0000707D0000}"/>
    <cellStyle name="Normal 7 2 5 6 2 3" xfId="59339" xr:uid="{00000000-0005-0000-0000-0000717D0000}"/>
    <cellStyle name="Normal 7 2 5 6 2 3 2" xfId="59340" xr:uid="{00000000-0005-0000-0000-0000727D0000}"/>
    <cellStyle name="Normal 7 2 5 6 2 4" xfId="59341" xr:uid="{00000000-0005-0000-0000-0000737D0000}"/>
    <cellStyle name="Normal 7 2 5 6 2 4 2" xfId="59342" xr:uid="{00000000-0005-0000-0000-0000747D0000}"/>
    <cellStyle name="Normal 7 2 5 6 2 5" xfId="59343" xr:uid="{00000000-0005-0000-0000-0000757D0000}"/>
    <cellStyle name="Normal 7 2 5 6 2 6" xfId="59344" xr:uid="{00000000-0005-0000-0000-0000767D0000}"/>
    <cellStyle name="Normal 7 2 5 6 2 7" xfId="59345" xr:uid="{00000000-0005-0000-0000-0000777D0000}"/>
    <cellStyle name="Normal 7 2 5 6 2 8" xfId="59346" xr:uid="{00000000-0005-0000-0000-0000787D0000}"/>
    <cellStyle name="Normal 7 2 5 6 3" xfId="59347" xr:uid="{00000000-0005-0000-0000-0000797D0000}"/>
    <cellStyle name="Normal 7 2 5 6 3 2" xfId="59348" xr:uid="{00000000-0005-0000-0000-00007A7D0000}"/>
    <cellStyle name="Normal 7 2 5 6 3 2 2" xfId="59349" xr:uid="{00000000-0005-0000-0000-00007B7D0000}"/>
    <cellStyle name="Normal 7 2 5 6 3 3" xfId="59350" xr:uid="{00000000-0005-0000-0000-00007C7D0000}"/>
    <cellStyle name="Normal 7 2 5 6 3 3 2" xfId="59351" xr:uid="{00000000-0005-0000-0000-00007D7D0000}"/>
    <cellStyle name="Normal 7 2 5 6 3 4" xfId="59352" xr:uid="{00000000-0005-0000-0000-00007E7D0000}"/>
    <cellStyle name="Normal 7 2 5 6 3 5" xfId="59353" xr:uid="{00000000-0005-0000-0000-00007F7D0000}"/>
    <cellStyle name="Normal 7 2 5 6 3 6" xfId="59354" xr:uid="{00000000-0005-0000-0000-0000807D0000}"/>
    <cellStyle name="Normal 7 2 5 6 3 7" xfId="59355" xr:uid="{00000000-0005-0000-0000-0000817D0000}"/>
    <cellStyle name="Normal 7 2 5 6 4" xfId="59356" xr:uid="{00000000-0005-0000-0000-0000827D0000}"/>
    <cellStyle name="Normal 7 2 5 6 4 2" xfId="59357" xr:uid="{00000000-0005-0000-0000-0000837D0000}"/>
    <cellStyle name="Normal 7 2 5 6 4 2 2" xfId="59358" xr:uid="{00000000-0005-0000-0000-0000847D0000}"/>
    <cellStyle name="Normal 7 2 5 6 4 3" xfId="59359" xr:uid="{00000000-0005-0000-0000-0000857D0000}"/>
    <cellStyle name="Normal 7 2 5 6 4 4" xfId="59360" xr:uid="{00000000-0005-0000-0000-0000867D0000}"/>
    <cellStyle name="Normal 7 2 5 6 4 5" xfId="59361" xr:uid="{00000000-0005-0000-0000-0000877D0000}"/>
    <cellStyle name="Normal 7 2 5 6 5" xfId="59362" xr:uid="{00000000-0005-0000-0000-0000887D0000}"/>
    <cellStyle name="Normal 7 2 5 6 5 2" xfId="59363" xr:uid="{00000000-0005-0000-0000-0000897D0000}"/>
    <cellStyle name="Normal 7 2 5 6 6" xfId="59364" xr:uid="{00000000-0005-0000-0000-00008A7D0000}"/>
    <cellStyle name="Normal 7 2 5 6 6 2" xfId="59365" xr:uid="{00000000-0005-0000-0000-00008B7D0000}"/>
    <cellStyle name="Normal 7 2 5 6 7" xfId="59366" xr:uid="{00000000-0005-0000-0000-00008C7D0000}"/>
    <cellStyle name="Normal 7 2 5 6 8" xfId="59367" xr:uid="{00000000-0005-0000-0000-00008D7D0000}"/>
    <cellStyle name="Normal 7 2 5 6 9" xfId="59368" xr:uid="{00000000-0005-0000-0000-00008E7D0000}"/>
    <cellStyle name="Normal 7 2 5 7" xfId="59369" xr:uid="{00000000-0005-0000-0000-00008F7D0000}"/>
    <cellStyle name="Normal 7 2 5 7 2" xfId="59370" xr:uid="{00000000-0005-0000-0000-0000907D0000}"/>
    <cellStyle name="Normal 7 2 5 7 2 2" xfId="59371" xr:uid="{00000000-0005-0000-0000-0000917D0000}"/>
    <cellStyle name="Normal 7 2 5 7 2 2 2" xfId="59372" xr:uid="{00000000-0005-0000-0000-0000927D0000}"/>
    <cellStyle name="Normal 7 2 5 7 2 3" xfId="59373" xr:uid="{00000000-0005-0000-0000-0000937D0000}"/>
    <cellStyle name="Normal 7 2 5 7 2 3 2" xfId="59374" xr:uid="{00000000-0005-0000-0000-0000947D0000}"/>
    <cellStyle name="Normal 7 2 5 7 2 4" xfId="59375" xr:uid="{00000000-0005-0000-0000-0000957D0000}"/>
    <cellStyle name="Normal 7 2 5 7 2 5" xfId="59376" xr:uid="{00000000-0005-0000-0000-0000967D0000}"/>
    <cellStyle name="Normal 7 2 5 7 2 6" xfId="59377" xr:uid="{00000000-0005-0000-0000-0000977D0000}"/>
    <cellStyle name="Normal 7 2 5 7 2 7" xfId="59378" xr:uid="{00000000-0005-0000-0000-0000987D0000}"/>
    <cellStyle name="Normal 7 2 5 7 3" xfId="59379" xr:uid="{00000000-0005-0000-0000-0000997D0000}"/>
    <cellStyle name="Normal 7 2 5 7 3 2" xfId="59380" xr:uid="{00000000-0005-0000-0000-00009A7D0000}"/>
    <cellStyle name="Normal 7 2 5 7 3 2 2" xfId="59381" xr:uid="{00000000-0005-0000-0000-00009B7D0000}"/>
    <cellStyle name="Normal 7 2 5 7 3 3" xfId="59382" xr:uid="{00000000-0005-0000-0000-00009C7D0000}"/>
    <cellStyle name="Normal 7 2 5 7 3 4" xfId="59383" xr:uid="{00000000-0005-0000-0000-00009D7D0000}"/>
    <cellStyle name="Normal 7 2 5 7 3 5" xfId="59384" xr:uid="{00000000-0005-0000-0000-00009E7D0000}"/>
    <cellStyle name="Normal 7 2 5 7 4" xfId="59385" xr:uid="{00000000-0005-0000-0000-00009F7D0000}"/>
    <cellStyle name="Normal 7 2 5 7 4 2" xfId="59386" xr:uid="{00000000-0005-0000-0000-0000A07D0000}"/>
    <cellStyle name="Normal 7 2 5 7 5" xfId="59387" xr:uid="{00000000-0005-0000-0000-0000A17D0000}"/>
    <cellStyle name="Normal 7 2 5 7 5 2" xfId="59388" xr:uid="{00000000-0005-0000-0000-0000A27D0000}"/>
    <cellStyle name="Normal 7 2 5 7 6" xfId="59389" xr:uid="{00000000-0005-0000-0000-0000A37D0000}"/>
    <cellStyle name="Normal 7 2 5 7 7" xfId="59390" xr:uid="{00000000-0005-0000-0000-0000A47D0000}"/>
    <cellStyle name="Normal 7 2 5 7 8" xfId="59391" xr:uid="{00000000-0005-0000-0000-0000A57D0000}"/>
    <cellStyle name="Normal 7 2 5 7 9" xfId="59392" xr:uid="{00000000-0005-0000-0000-0000A67D0000}"/>
    <cellStyle name="Normal 7 2 5 8" xfId="59393" xr:uid="{00000000-0005-0000-0000-0000A77D0000}"/>
    <cellStyle name="Normal 7 2 5 8 2" xfId="59394" xr:uid="{00000000-0005-0000-0000-0000A87D0000}"/>
    <cellStyle name="Normal 7 2 5 8 2 2" xfId="59395" xr:uid="{00000000-0005-0000-0000-0000A97D0000}"/>
    <cellStyle name="Normal 7 2 5 8 2 2 2" xfId="59396" xr:uid="{00000000-0005-0000-0000-0000AA7D0000}"/>
    <cellStyle name="Normal 7 2 5 8 2 3" xfId="59397" xr:uid="{00000000-0005-0000-0000-0000AB7D0000}"/>
    <cellStyle name="Normal 7 2 5 8 2 4" xfId="59398" xr:uid="{00000000-0005-0000-0000-0000AC7D0000}"/>
    <cellStyle name="Normal 7 2 5 8 2 5" xfId="59399" xr:uid="{00000000-0005-0000-0000-0000AD7D0000}"/>
    <cellStyle name="Normal 7 2 5 8 3" xfId="59400" xr:uid="{00000000-0005-0000-0000-0000AE7D0000}"/>
    <cellStyle name="Normal 7 2 5 8 3 2" xfId="59401" xr:uid="{00000000-0005-0000-0000-0000AF7D0000}"/>
    <cellStyle name="Normal 7 2 5 8 4" xfId="59402" xr:uid="{00000000-0005-0000-0000-0000B07D0000}"/>
    <cellStyle name="Normal 7 2 5 8 4 2" xfId="59403" xr:uid="{00000000-0005-0000-0000-0000B17D0000}"/>
    <cellStyle name="Normal 7 2 5 8 5" xfId="59404" xr:uid="{00000000-0005-0000-0000-0000B27D0000}"/>
    <cellStyle name="Normal 7 2 5 8 6" xfId="59405" xr:uid="{00000000-0005-0000-0000-0000B37D0000}"/>
    <cellStyle name="Normal 7 2 5 8 7" xfId="59406" xr:uid="{00000000-0005-0000-0000-0000B47D0000}"/>
    <cellStyle name="Normal 7 2 5 8 8" xfId="59407" xr:uid="{00000000-0005-0000-0000-0000B57D0000}"/>
    <cellStyle name="Normal 7 2 5 9" xfId="59408" xr:uid="{00000000-0005-0000-0000-0000B67D0000}"/>
    <cellStyle name="Normal 7 2 5 9 2" xfId="59409" xr:uid="{00000000-0005-0000-0000-0000B77D0000}"/>
    <cellStyle name="Normal 7 2 5 9 2 2" xfId="59410" xr:uid="{00000000-0005-0000-0000-0000B87D0000}"/>
    <cellStyle name="Normal 7 2 5 9 3" xfId="59411" xr:uid="{00000000-0005-0000-0000-0000B97D0000}"/>
    <cellStyle name="Normal 7 2 5 9 3 2" xfId="59412" xr:uid="{00000000-0005-0000-0000-0000BA7D0000}"/>
    <cellStyle name="Normal 7 2 5 9 4" xfId="59413" xr:uid="{00000000-0005-0000-0000-0000BB7D0000}"/>
    <cellStyle name="Normal 7 2 5 9 5" xfId="59414" xr:uid="{00000000-0005-0000-0000-0000BC7D0000}"/>
    <cellStyle name="Normal 7 2 5 9 6" xfId="59415" xr:uid="{00000000-0005-0000-0000-0000BD7D0000}"/>
    <cellStyle name="Normal 7 2 5 9 7" xfId="59416" xr:uid="{00000000-0005-0000-0000-0000BE7D0000}"/>
    <cellStyle name="Normal 7 2 6" xfId="17089" xr:uid="{00000000-0005-0000-0000-0000BF7D0000}"/>
    <cellStyle name="Normal 7 2 6 10" xfId="59417" xr:uid="{00000000-0005-0000-0000-0000C07D0000}"/>
    <cellStyle name="Normal 7 2 6 10 2" xfId="59418" xr:uid="{00000000-0005-0000-0000-0000C17D0000}"/>
    <cellStyle name="Normal 7 2 6 11" xfId="59419" xr:uid="{00000000-0005-0000-0000-0000C27D0000}"/>
    <cellStyle name="Normal 7 2 6 11 2" xfId="59420" xr:uid="{00000000-0005-0000-0000-0000C37D0000}"/>
    <cellStyle name="Normal 7 2 6 12" xfId="59421" xr:uid="{00000000-0005-0000-0000-0000C47D0000}"/>
    <cellStyle name="Normal 7 2 6 13" xfId="59422" xr:uid="{00000000-0005-0000-0000-0000C57D0000}"/>
    <cellStyle name="Normal 7 2 6 14" xfId="59423" xr:uid="{00000000-0005-0000-0000-0000C67D0000}"/>
    <cellStyle name="Normal 7 2 6 15" xfId="59424" xr:uid="{00000000-0005-0000-0000-0000C77D0000}"/>
    <cellStyle name="Normal 7 2 6 2" xfId="59425" xr:uid="{00000000-0005-0000-0000-0000C87D0000}"/>
    <cellStyle name="Normal 7 2 6 3" xfId="59426" xr:uid="{00000000-0005-0000-0000-0000C97D0000}"/>
    <cellStyle name="Normal 7 2 6 3 10" xfId="59427" xr:uid="{00000000-0005-0000-0000-0000CA7D0000}"/>
    <cellStyle name="Normal 7 2 6 3 11" xfId="59428" xr:uid="{00000000-0005-0000-0000-0000CB7D0000}"/>
    <cellStyle name="Normal 7 2 6 3 2" xfId="59429" xr:uid="{00000000-0005-0000-0000-0000CC7D0000}"/>
    <cellStyle name="Normal 7 2 6 3 2 2" xfId="59430" xr:uid="{00000000-0005-0000-0000-0000CD7D0000}"/>
    <cellStyle name="Normal 7 2 6 3 2 2 2" xfId="59431" xr:uid="{00000000-0005-0000-0000-0000CE7D0000}"/>
    <cellStyle name="Normal 7 2 6 3 2 2 2 2" xfId="59432" xr:uid="{00000000-0005-0000-0000-0000CF7D0000}"/>
    <cellStyle name="Normal 7 2 6 3 2 2 3" xfId="59433" xr:uid="{00000000-0005-0000-0000-0000D07D0000}"/>
    <cellStyle name="Normal 7 2 6 3 2 2 3 2" xfId="59434" xr:uid="{00000000-0005-0000-0000-0000D17D0000}"/>
    <cellStyle name="Normal 7 2 6 3 2 2 4" xfId="59435" xr:uid="{00000000-0005-0000-0000-0000D27D0000}"/>
    <cellStyle name="Normal 7 2 6 3 2 2 5" xfId="59436" xr:uid="{00000000-0005-0000-0000-0000D37D0000}"/>
    <cellStyle name="Normal 7 2 6 3 2 2 6" xfId="59437" xr:uid="{00000000-0005-0000-0000-0000D47D0000}"/>
    <cellStyle name="Normal 7 2 6 3 2 2 7" xfId="59438" xr:uid="{00000000-0005-0000-0000-0000D57D0000}"/>
    <cellStyle name="Normal 7 2 6 3 2 3" xfId="59439" xr:uid="{00000000-0005-0000-0000-0000D67D0000}"/>
    <cellStyle name="Normal 7 2 6 3 2 3 2" xfId="59440" xr:uid="{00000000-0005-0000-0000-0000D77D0000}"/>
    <cellStyle name="Normal 7 2 6 3 2 3 2 2" xfId="59441" xr:uid="{00000000-0005-0000-0000-0000D87D0000}"/>
    <cellStyle name="Normal 7 2 6 3 2 3 3" xfId="59442" xr:uid="{00000000-0005-0000-0000-0000D97D0000}"/>
    <cellStyle name="Normal 7 2 6 3 2 3 4" xfId="59443" xr:uid="{00000000-0005-0000-0000-0000DA7D0000}"/>
    <cellStyle name="Normal 7 2 6 3 2 3 5" xfId="59444" xr:uid="{00000000-0005-0000-0000-0000DB7D0000}"/>
    <cellStyle name="Normal 7 2 6 3 2 4" xfId="59445" xr:uid="{00000000-0005-0000-0000-0000DC7D0000}"/>
    <cellStyle name="Normal 7 2 6 3 2 4 2" xfId="59446" xr:uid="{00000000-0005-0000-0000-0000DD7D0000}"/>
    <cellStyle name="Normal 7 2 6 3 2 5" xfId="59447" xr:uid="{00000000-0005-0000-0000-0000DE7D0000}"/>
    <cellStyle name="Normal 7 2 6 3 2 5 2" xfId="59448" xr:uid="{00000000-0005-0000-0000-0000DF7D0000}"/>
    <cellStyle name="Normal 7 2 6 3 2 6" xfId="59449" xr:uid="{00000000-0005-0000-0000-0000E07D0000}"/>
    <cellStyle name="Normal 7 2 6 3 2 7" xfId="59450" xr:uid="{00000000-0005-0000-0000-0000E17D0000}"/>
    <cellStyle name="Normal 7 2 6 3 2 8" xfId="59451" xr:uid="{00000000-0005-0000-0000-0000E27D0000}"/>
    <cellStyle name="Normal 7 2 6 3 2 9" xfId="59452" xr:uid="{00000000-0005-0000-0000-0000E37D0000}"/>
    <cellStyle name="Normal 7 2 6 3 3" xfId="59453" xr:uid="{00000000-0005-0000-0000-0000E47D0000}"/>
    <cellStyle name="Normal 7 2 6 3 3 2" xfId="59454" xr:uid="{00000000-0005-0000-0000-0000E57D0000}"/>
    <cellStyle name="Normal 7 2 6 3 3 2 2" xfId="59455" xr:uid="{00000000-0005-0000-0000-0000E67D0000}"/>
    <cellStyle name="Normal 7 2 6 3 3 2 2 2" xfId="59456" xr:uid="{00000000-0005-0000-0000-0000E77D0000}"/>
    <cellStyle name="Normal 7 2 6 3 3 2 3" xfId="59457" xr:uid="{00000000-0005-0000-0000-0000E87D0000}"/>
    <cellStyle name="Normal 7 2 6 3 3 2 4" xfId="59458" xr:uid="{00000000-0005-0000-0000-0000E97D0000}"/>
    <cellStyle name="Normal 7 2 6 3 3 2 5" xfId="59459" xr:uid="{00000000-0005-0000-0000-0000EA7D0000}"/>
    <cellStyle name="Normal 7 2 6 3 3 3" xfId="59460" xr:uid="{00000000-0005-0000-0000-0000EB7D0000}"/>
    <cellStyle name="Normal 7 2 6 3 3 3 2" xfId="59461" xr:uid="{00000000-0005-0000-0000-0000EC7D0000}"/>
    <cellStyle name="Normal 7 2 6 3 3 4" xfId="59462" xr:uid="{00000000-0005-0000-0000-0000ED7D0000}"/>
    <cellStyle name="Normal 7 2 6 3 3 4 2" xfId="59463" xr:uid="{00000000-0005-0000-0000-0000EE7D0000}"/>
    <cellStyle name="Normal 7 2 6 3 3 5" xfId="59464" xr:uid="{00000000-0005-0000-0000-0000EF7D0000}"/>
    <cellStyle name="Normal 7 2 6 3 3 6" xfId="59465" xr:uid="{00000000-0005-0000-0000-0000F07D0000}"/>
    <cellStyle name="Normal 7 2 6 3 3 7" xfId="59466" xr:uid="{00000000-0005-0000-0000-0000F17D0000}"/>
    <cellStyle name="Normal 7 2 6 3 3 8" xfId="59467" xr:uid="{00000000-0005-0000-0000-0000F27D0000}"/>
    <cellStyle name="Normal 7 2 6 3 4" xfId="59468" xr:uid="{00000000-0005-0000-0000-0000F37D0000}"/>
    <cellStyle name="Normal 7 2 6 3 4 2" xfId="59469" xr:uid="{00000000-0005-0000-0000-0000F47D0000}"/>
    <cellStyle name="Normal 7 2 6 3 4 2 2" xfId="59470" xr:uid="{00000000-0005-0000-0000-0000F57D0000}"/>
    <cellStyle name="Normal 7 2 6 3 4 3" xfId="59471" xr:uid="{00000000-0005-0000-0000-0000F67D0000}"/>
    <cellStyle name="Normal 7 2 6 3 4 3 2" xfId="59472" xr:uid="{00000000-0005-0000-0000-0000F77D0000}"/>
    <cellStyle name="Normal 7 2 6 3 4 4" xfId="59473" xr:uid="{00000000-0005-0000-0000-0000F87D0000}"/>
    <cellStyle name="Normal 7 2 6 3 4 5" xfId="59474" xr:uid="{00000000-0005-0000-0000-0000F97D0000}"/>
    <cellStyle name="Normal 7 2 6 3 4 6" xfId="59475" xr:uid="{00000000-0005-0000-0000-0000FA7D0000}"/>
    <cellStyle name="Normal 7 2 6 3 4 7" xfId="59476" xr:uid="{00000000-0005-0000-0000-0000FB7D0000}"/>
    <cellStyle name="Normal 7 2 6 3 5" xfId="59477" xr:uid="{00000000-0005-0000-0000-0000FC7D0000}"/>
    <cellStyle name="Normal 7 2 6 3 5 2" xfId="59478" xr:uid="{00000000-0005-0000-0000-0000FD7D0000}"/>
    <cellStyle name="Normal 7 2 6 3 5 2 2" xfId="59479" xr:uid="{00000000-0005-0000-0000-0000FE7D0000}"/>
    <cellStyle name="Normal 7 2 6 3 5 3" xfId="59480" xr:uid="{00000000-0005-0000-0000-0000FF7D0000}"/>
    <cellStyle name="Normal 7 2 6 3 5 4" xfId="59481" xr:uid="{00000000-0005-0000-0000-0000007E0000}"/>
    <cellStyle name="Normal 7 2 6 3 5 5" xfId="59482" xr:uid="{00000000-0005-0000-0000-0000017E0000}"/>
    <cellStyle name="Normal 7 2 6 3 6" xfId="59483" xr:uid="{00000000-0005-0000-0000-0000027E0000}"/>
    <cellStyle name="Normal 7 2 6 3 6 2" xfId="59484" xr:uid="{00000000-0005-0000-0000-0000037E0000}"/>
    <cellStyle name="Normal 7 2 6 3 7" xfId="59485" xr:uid="{00000000-0005-0000-0000-0000047E0000}"/>
    <cellStyle name="Normal 7 2 6 3 7 2" xfId="59486" xr:uid="{00000000-0005-0000-0000-0000057E0000}"/>
    <cellStyle name="Normal 7 2 6 3 8" xfId="59487" xr:uid="{00000000-0005-0000-0000-0000067E0000}"/>
    <cellStyle name="Normal 7 2 6 3 9" xfId="59488" xr:uid="{00000000-0005-0000-0000-0000077E0000}"/>
    <cellStyle name="Normal 7 2 6 4" xfId="59489" xr:uid="{00000000-0005-0000-0000-0000087E0000}"/>
    <cellStyle name="Normal 7 2 6 4 10" xfId="59490" xr:uid="{00000000-0005-0000-0000-0000097E0000}"/>
    <cellStyle name="Normal 7 2 6 4 2" xfId="59491" xr:uid="{00000000-0005-0000-0000-00000A7E0000}"/>
    <cellStyle name="Normal 7 2 6 4 2 2" xfId="59492" xr:uid="{00000000-0005-0000-0000-00000B7E0000}"/>
    <cellStyle name="Normal 7 2 6 4 2 2 2" xfId="59493" xr:uid="{00000000-0005-0000-0000-00000C7E0000}"/>
    <cellStyle name="Normal 7 2 6 4 2 2 2 2" xfId="59494" xr:uid="{00000000-0005-0000-0000-00000D7E0000}"/>
    <cellStyle name="Normal 7 2 6 4 2 2 3" xfId="59495" xr:uid="{00000000-0005-0000-0000-00000E7E0000}"/>
    <cellStyle name="Normal 7 2 6 4 2 2 4" xfId="59496" xr:uid="{00000000-0005-0000-0000-00000F7E0000}"/>
    <cellStyle name="Normal 7 2 6 4 2 2 5" xfId="59497" xr:uid="{00000000-0005-0000-0000-0000107E0000}"/>
    <cellStyle name="Normal 7 2 6 4 2 3" xfId="59498" xr:uid="{00000000-0005-0000-0000-0000117E0000}"/>
    <cellStyle name="Normal 7 2 6 4 2 3 2" xfId="59499" xr:uid="{00000000-0005-0000-0000-0000127E0000}"/>
    <cellStyle name="Normal 7 2 6 4 2 4" xfId="59500" xr:uid="{00000000-0005-0000-0000-0000137E0000}"/>
    <cellStyle name="Normal 7 2 6 4 2 4 2" xfId="59501" xr:uid="{00000000-0005-0000-0000-0000147E0000}"/>
    <cellStyle name="Normal 7 2 6 4 2 5" xfId="59502" xr:uid="{00000000-0005-0000-0000-0000157E0000}"/>
    <cellStyle name="Normal 7 2 6 4 2 6" xfId="59503" xr:uid="{00000000-0005-0000-0000-0000167E0000}"/>
    <cellStyle name="Normal 7 2 6 4 2 7" xfId="59504" xr:uid="{00000000-0005-0000-0000-0000177E0000}"/>
    <cellStyle name="Normal 7 2 6 4 2 8" xfId="59505" xr:uid="{00000000-0005-0000-0000-0000187E0000}"/>
    <cellStyle name="Normal 7 2 6 4 3" xfId="59506" xr:uid="{00000000-0005-0000-0000-0000197E0000}"/>
    <cellStyle name="Normal 7 2 6 4 3 2" xfId="59507" xr:uid="{00000000-0005-0000-0000-00001A7E0000}"/>
    <cellStyle name="Normal 7 2 6 4 3 2 2" xfId="59508" xr:uid="{00000000-0005-0000-0000-00001B7E0000}"/>
    <cellStyle name="Normal 7 2 6 4 3 3" xfId="59509" xr:uid="{00000000-0005-0000-0000-00001C7E0000}"/>
    <cellStyle name="Normal 7 2 6 4 3 3 2" xfId="59510" xr:uid="{00000000-0005-0000-0000-00001D7E0000}"/>
    <cellStyle name="Normal 7 2 6 4 3 4" xfId="59511" xr:uid="{00000000-0005-0000-0000-00001E7E0000}"/>
    <cellStyle name="Normal 7 2 6 4 3 5" xfId="59512" xr:uid="{00000000-0005-0000-0000-00001F7E0000}"/>
    <cellStyle name="Normal 7 2 6 4 3 6" xfId="59513" xr:uid="{00000000-0005-0000-0000-0000207E0000}"/>
    <cellStyle name="Normal 7 2 6 4 3 7" xfId="59514" xr:uid="{00000000-0005-0000-0000-0000217E0000}"/>
    <cellStyle name="Normal 7 2 6 4 4" xfId="59515" xr:uid="{00000000-0005-0000-0000-0000227E0000}"/>
    <cellStyle name="Normal 7 2 6 4 4 2" xfId="59516" xr:uid="{00000000-0005-0000-0000-0000237E0000}"/>
    <cellStyle name="Normal 7 2 6 4 4 2 2" xfId="59517" xr:uid="{00000000-0005-0000-0000-0000247E0000}"/>
    <cellStyle name="Normal 7 2 6 4 4 3" xfId="59518" xr:uid="{00000000-0005-0000-0000-0000257E0000}"/>
    <cellStyle name="Normal 7 2 6 4 4 4" xfId="59519" xr:uid="{00000000-0005-0000-0000-0000267E0000}"/>
    <cellStyle name="Normal 7 2 6 4 4 5" xfId="59520" xr:uid="{00000000-0005-0000-0000-0000277E0000}"/>
    <cellStyle name="Normal 7 2 6 4 5" xfId="59521" xr:uid="{00000000-0005-0000-0000-0000287E0000}"/>
    <cellStyle name="Normal 7 2 6 4 5 2" xfId="59522" xr:uid="{00000000-0005-0000-0000-0000297E0000}"/>
    <cellStyle name="Normal 7 2 6 4 6" xfId="59523" xr:uid="{00000000-0005-0000-0000-00002A7E0000}"/>
    <cellStyle name="Normal 7 2 6 4 6 2" xfId="59524" xr:uid="{00000000-0005-0000-0000-00002B7E0000}"/>
    <cellStyle name="Normal 7 2 6 4 7" xfId="59525" xr:uid="{00000000-0005-0000-0000-00002C7E0000}"/>
    <cellStyle name="Normal 7 2 6 4 8" xfId="59526" xr:uid="{00000000-0005-0000-0000-00002D7E0000}"/>
    <cellStyle name="Normal 7 2 6 4 9" xfId="59527" xr:uid="{00000000-0005-0000-0000-00002E7E0000}"/>
    <cellStyle name="Normal 7 2 6 5" xfId="59528" xr:uid="{00000000-0005-0000-0000-00002F7E0000}"/>
    <cellStyle name="Normal 7 2 6 5 10" xfId="59529" xr:uid="{00000000-0005-0000-0000-0000307E0000}"/>
    <cellStyle name="Normal 7 2 6 5 2" xfId="59530" xr:uid="{00000000-0005-0000-0000-0000317E0000}"/>
    <cellStyle name="Normal 7 2 6 5 2 2" xfId="59531" xr:uid="{00000000-0005-0000-0000-0000327E0000}"/>
    <cellStyle name="Normal 7 2 6 5 2 2 2" xfId="59532" xr:uid="{00000000-0005-0000-0000-0000337E0000}"/>
    <cellStyle name="Normal 7 2 6 5 2 2 2 2" xfId="59533" xr:uid="{00000000-0005-0000-0000-0000347E0000}"/>
    <cellStyle name="Normal 7 2 6 5 2 2 3" xfId="59534" xr:uid="{00000000-0005-0000-0000-0000357E0000}"/>
    <cellStyle name="Normal 7 2 6 5 2 2 4" xfId="59535" xr:uid="{00000000-0005-0000-0000-0000367E0000}"/>
    <cellStyle name="Normal 7 2 6 5 2 2 5" xfId="59536" xr:uid="{00000000-0005-0000-0000-0000377E0000}"/>
    <cellStyle name="Normal 7 2 6 5 2 3" xfId="59537" xr:uid="{00000000-0005-0000-0000-0000387E0000}"/>
    <cellStyle name="Normal 7 2 6 5 2 3 2" xfId="59538" xr:uid="{00000000-0005-0000-0000-0000397E0000}"/>
    <cellStyle name="Normal 7 2 6 5 2 4" xfId="59539" xr:uid="{00000000-0005-0000-0000-00003A7E0000}"/>
    <cellStyle name="Normal 7 2 6 5 2 4 2" xfId="59540" xr:uid="{00000000-0005-0000-0000-00003B7E0000}"/>
    <cellStyle name="Normal 7 2 6 5 2 5" xfId="59541" xr:uid="{00000000-0005-0000-0000-00003C7E0000}"/>
    <cellStyle name="Normal 7 2 6 5 2 6" xfId="59542" xr:uid="{00000000-0005-0000-0000-00003D7E0000}"/>
    <cellStyle name="Normal 7 2 6 5 2 7" xfId="59543" xr:uid="{00000000-0005-0000-0000-00003E7E0000}"/>
    <cellStyle name="Normal 7 2 6 5 2 8" xfId="59544" xr:uid="{00000000-0005-0000-0000-00003F7E0000}"/>
    <cellStyle name="Normal 7 2 6 5 3" xfId="59545" xr:uid="{00000000-0005-0000-0000-0000407E0000}"/>
    <cellStyle name="Normal 7 2 6 5 3 2" xfId="59546" xr:uid="{00000000-0005-0000-0000-0000417E0000}"/>
    <cellStyle name="Normal 7 2 6 5 3 2 2" xfId="59547" xr:uid="{00000000-0005-0000-0000-0000427E0000}"/>
    <cellStyle name="Normal 7 2 6 5 3 3" xfId="59548" xr:uid="{00000000-0005-0000-0000-0000437E0000}"/>
    <cellStyle name="Normal 7 2 6 5 3 3 2" xfId="59549" xr:uid="{00000000-0005-0000-0000-0000447E0000}"/>
    <cellStyle name="Normal 7 2 6 5 3 4" xfId="59550" xr:uid="{00000000-0005-0000-0000-0000457E0000}"/>
    <cellStyle name="Normal 7 2 6 5 3 5" xfId="59551" xr:uid="{00000000-0005-0000-0000-0000467E0000}"/>
    <cellStyle name="Normal 7 2 6 5 3 6" xfId="59552" xr:uid="{00000000-0005-0000-0000-0000477E0000}"/>
    <cellStyle name="Normal 7 2 6 5 3 7" xfId="59553" xr:uid="{00000000-0005-0000-0000-0000487E0000}"/>
    <cellStyle name="Normal 7 2 6 5 4" xfId="59554" xr:uid="{00000000-0005-0000-0000-0000497E0000}"/>
    <cellStyle name="Normal 7 2 6 5 4 2" xfId="59555" xr:uid="{00000000-0005-0000-0000-00004A7E0000}"/>
    <cellStyle name="Normal 7 2 6 5 4 2 2" xfId="59556" xr:uid="{00000000-0005-0000-0000-00004B7E0000}"/>
    <cellStyle name="Normal 7 2 6 5 4 3" xfId="59557" xr:uid="{00000000-0005-0000-0000-00004C7E0000}"/>
    <cellStyle name="Normal 7 2 6 5 4 4" xfId="59558" xr:uid="{00000000-0005-0000-0000-00004D7E0000}"/>
    <cellStyle name="Normal 7 2 6 5 4 5" xfId="59559" xr:uid="{00000000-0005-0000-0000-00004E7E0000}"/>
    <cellStyle name="Normal 7 2 6 5 5" xfId="59560" xr:uid="{00000000-0005-0000-0000-00004F7E0000}"/>
    <cellStyle name="Normal 7 2 6 5 5 2" xfId="59561" xr:uid="{00000000-0005-0000-0000-0000507E0000}"/>
    <cellStyle name="Normal 7 2 6 5 6" xfId="59562" xr:uid="{00000000-0005-0000-0000-0000517E0000}"/>
    <cellStyle name="Normal 7 2 6 5 6 2" xfId="59563" xr:uid="{00000000-0005-0000-0000-0000527E0000}"/>
    <cellStyle name="Normal 7 2 6 5 7" xfId="59564" xr:uid="{00000000-0005-0000-0000-0000537E0000}"/>
    <cellStyle name="Normal 7 2 6 5 8" xfId="59565" xr:uid="{00000000-0005-0000-0000-0000547E0000}"/>
    <cellStyle name="Normal 7 2 6 5 9" xfId="59566" xr:uid="{00000000-0005-0000-0000-0000557E0000}"/>
    <cellStyle name="Normal 7 2 6 6" xfId="59567" xr:uid="{00000000-0005-0000-0000-0000567E0000}"/>
    <cellStyle name="Normal 7 2 6 6 2" xfId="59568" xr:uid="{00000000-0005-0000-0000-0000577E0000}"/>
    <cellStyle name="Normal 7 2 6 6 2 2" xfId="59569" xr:uid="{00000000-0005-0000-0000-0000587E0000}"/>
    <cellStyle name="Normal 7 2 6 6 2 2 2" xfId="59570" xr:uid="{00000000-0005-0000-0000-0000597E0000}"/>
    <cellStyle name="Normal 7 2 6 6 2 3" xfId="59571" xr:uid="{00000000-0005-0000-0000-00005A7E0000}"/>
    <cellStyle name="Normal 7 2 6 6 2 3 2" xfId="59572" xr:uid="{00000000-0005-0000-0000-00005B7E0000}"/>
    <cellStyle name="Normal 7 2 6 6 2 4" xfId="59573" xr:uid="{00000000-0005-0000-0000-00005C7E0000}"/>
    <cellStyle name="Normal 7 2 6 6 2 5" xfId="59574" xr:uid="{00000000-0005-0000-0000-00005D7E0000}"/>
    <cellStyle name="Normal 7 2 6 6 2 6" xfId="59575" xr:uid="{00000000-0005-0000-0000-00005E7E0000}"/>
    <cellStyle name="Normal 7 2 6 6 2 7" xfId="59576" xr:uid="{00000000-0005-0000-0000-00005F7E0000}"/>
    <cellStyle name="Normal 7 2 6 6 3" xfId="59577" xr:uid="{00000000-0005-0000-0000-0000607E0000}"/>
    <cellStyle name="Normal 7 2 6 6 3 2" xfId="59578" xr:uid="{00000000-0005-0000-0000-0000617E0000}"/>
    <cellStyle name="Normal 7 2 6 6 3 2 2" xfId="59579" xr:uid="{00000000-0005-0000-0000-0000627E0000}"/>
    <cellStyle name="Normal 7 2 6 6 3 3" xfId="59580" xr:uid="{00000000-0005-0000-0000-0000637E0000}"/>
    <cellStyle name="Normal 7 2 6 6 3 4" xfId="59581" xr:uid="{00000000-0005-0000-0000-0000647E0000}"/>
    <cellStyle name="Normal 7 2 6 6 3 5" xfId="59582" xr:uid="{00000000-0005-0000-0000-0000657E0000}"/>
    <cellStyle name="Normal 7 2 6 6 4" xfId="59583" xr:uid="{00000000-0005-0000-0000-0000667E0000}"/>
    <cellStyle name="Normal 7 2 6 6 4 2" xfId="59584" xr:uid="{00000000-0005-0000-0000-0000677E0000}"/>
    <cellStyle name="Normal 7 2 6 6 5" xfId="59585" xr:uid="{00000000-0005-0000-0000-0000687E0000}"/>
    <cellStyle name="Normal 7 2 6 6 5 2" xfId="59586" xr:uid="{00000000-0005-0000-0000-0000697E0000}"/>
    <cellStyle name="Normal 7 2 6 6 6" xfId="59587" xr:uid="{00000000-0005-0000-0000-00006A7E0000}"/>
    <cellStyle name="Normal 7 2 6 6 7" xfId="59588" xr:uid="{00000000-0005-0000-0000-00006B7E0000}"/>
    <cellStyle name="Normal 7 2 6 6 8" xfId="59589" xr:uid="{00000000-0005-0000-0000-00006C7E0000}"/>
    <cellStyle name="Normal 7 2 6 6 9" xfId="59590" xr:uid="{00000000-0005-0000-0000-00006D7E0000}"/>
    <cellStyle name="Normal 7 2 6 7" xfId="59591" xr:uid="{00000000-0005-0000-0000-00006E7E0000}"/>
    <cellStyle name="Normal 7 2 6 7 2" xfId="59592" xr:uid="{00000000-0005-0000-0000-00006F7E0000}"/>
    <cellStyle name="Normal 7 2 6 7 2 2" xfId="59593" xr:uid="{00000000-0005-0000-0000-0000707E0000}"/>
    <cellStyle name="Normal 7 2 6 7 2 2 2" xfId="59594" xr:uid="{00000000-0005-0000-0000-0000717E0000}"/>
    <cellStyle name="Normal 7 2 6 7 2 3" xfId="59595" xr:uid="{00000000-0005-0000-0000-0000727E0000}"/>
    <cellStyle name="Normal 7 2 6 7 2 4" xfId="59596" xr:uid="{00000000-0005-0000-0000-0000737E0000}"/>
    <cellStyle name="Normal 7 2 6 7 2 5" xfId="59597" xr:uid="{00000000-0005-0000-0000-0000747E0000}"/>
    <cellStyle name="Normal 7 2 6 7 3" xfId="59598" xr:uid="{00000000-0005-0000-0000-0000757E0000}"/>
    <cellStyle name="Normal 7 2 6 7 3 2" xfId="59599" xr:uid="{00000000-0005-0000-0000-0000767E0000}"/>
    <cellStyle name="Normal 7 2 6 7 4" xfId="59600" xr:uid="{00000000-0005-0000-0000-0000777E0000}"/>
    <cellStyle name="Normal 7 2 6 7 4 2" xfId="59601" xr:uid="{00000000-0005-0000-0000-0000787E0000}"/>
    <cellStyle name="Normal 7 2 6 7 5" xfId="59602" xr:uid="{00000000-0005-0000-0000-0000797E0000}"/>
    <cellStyle name="Normal 7 2 6 7 6" xfId="59603" xr:uid="{00000000-0005-0000-0000-00007A7E0000}"/>
    <cellStyle name="Normal 7 2 6 7 7" xfId="59604" xr:uid="{00000000-0005-0000-0000-00007B7E0000}"/>
    <cellStyle name="Normal 7 2 6 7 8" xfId="59605" xr:uid="{00000000-0005-0000-0000-00007C7E0000}"/>
    <cellStyle name="Normal 7 2 6 8" xfId="59606" xr:uid="{00000000-0005-0000-0000-00007D7E0000}"/>
    <cellStyle name="Normal 7 2 6 8 2" xfId="59607" xr:uid="{00000000-0005-0000-0000-00007E7E0000}"/>
    <cellStyle name="Normal 7 2 6 8 2 2" xfId="59608" xr:uid="{00000000-0005-0000-0000-00007F7E0000}"/>
    <cellStyle name="Normal 7 2 6 8 3" xfId="59609" xr:uid="{00000000-0005-0000-0000-0000807E0000}"/>
    <cellStyle name="Normal 7 2 6 8 3 2" xfId="59610" xr:uid="{00000000-0005-0000-0000-0000817E0000}"/>
    <cellStyle name="Normal 7 2 6 8 4" xfId="59611" xr:uid="{00000000-0005-0000-0000-0000827E0000}"/>
    <cellStyle name="Normal 7 2 6 8 5" xfId="59612" xr:uid="{00000000-0005-0000-0000-0000837E0000}"/>
    <cellStyle name="Normal 7 2 6 8 6" xfId="59613" xr:uid="{00000000-0005-0000-0000-0000847E0000}"/>
    <cellStyle name="Normal 7 2 6 8 7" xfId="59614" xr:uid="{00000000-0005-0000-0000-0000857E0000}"/>
    <cellStyle name="Normal 7 2 6 9" xfId="59615" xr:uid="{00000000-0005-0000-0000-0000867E0000}"/>
    <cellStyle name="Normal 7 2 6 9 2" xfId="59616" xr:uid="{00000000-0005-0000-0000-0000877E0000}"/>
    <cellStyle name="Normal 7 2 6 9 2 2" xfId="59617" xr:uid="{00000000-0005-0000-0000-0000887E0000}"/>
    <cellStyle name="Normal 7 2 6 9 3" xfId="59618" xr:uid="{00000000-0005-0000-0000-0000897E0000}"/>
    <cellStyle name="Normal 7 2 6 9 4" xfId="59619" xr:uid="{00000000-0005-0000-0000-00008A7E0000}"/>
    <cellStyle name="Normal 7 2 6 9 5" xfId="59620" xr:uid="{00000000-0005-0000-0000-00008B7E0000}"/>
    <cellStyle name="Normal 7 3" xfId="17090" xr:uid="{00000000-0005-0000-0000-00008C7E0000}"/>
    <cellStyle name="Normal 7 3 2" xfId="17091" xr:uid="{00000000-0005-0000-0000-00008D7E0000}"/>
    <cellStyle name="Normal 7 3 2 2" xfId="17092" xr:uid="{00000000-0005-0000-0000-00008E7E0000}"/>
    <cellStyle name="Normal 7 3 2 3" xfId="17093" xr:uid="{00000000-0005-0000-0000-00008F7E0000}"/>
    <cellStyle name="Normal 7 3 3" xfId="17094" xr:uid="{00000000-0005-0000-0000-0000907E0000}"/>
    <cellStyle name="Normal 7 3 4" xfId="17095" xr:uid="{00000000-0005-0000-0000-0000917E0000}"/>
    <cellStyle name="Normal 7 4" xfId="17096" xr:uid="{00000000-0005-0000-0000-0000927E0000}"/>
    <cellStyle name="Normal 7 4 2" xfId="17097" xr:uid="{00000000-0005-0000-0000-0000937E0000}"/>
    <cellStyle name="Normal 7 4 2 2" xfId="17098" xr:uid="{00000000-0005-0000-0000-0000947E0000}"/>
    <cellStyle name="Normal 7 4 2 3" xfId="17099" xr:uid="{00000000-0005-0000-0000-0000957E0000}"/>
    <cellStyle name="Normal 7 4 3" xfId="17100" xr:uid="{00000000-0005-0000-0000-0000967E0000}"/>
    <cellStyle name="Normal 7 4 4" xfId="17101" xr:uid="{00000000-0005-0000-0000-0000977E0000}"/>
    <cellStyle name="Normal 7 5" xfId="17102" xr:uid="{00000000-0005-0000-0000-0000987E0000}"/>
    <cellStyle name="Normal 7 5 2" xfId="17103" xr:uid="{00000000-0005-0000-0000-0000997E0000}"/>
    <cellStyle name="Normal 7 5 2 10" xfId="59621" xr:uid="{00000000-0005-0000-0000-00009A7E0000}"/>
    <cellStyle name="Normal 7 5 2 10 2" xfId="59622" xr:uid="{00000000-0005-0000-0000-00009B7E0000}"/>
    <cellStyle name="Normal 7 5 2 10 2 2" xfId="59623" xr:uid="{00000000-0005-0000-0000-00009C7E0000}"/>
    <cellStyle name="Normal 7 5 2 10 3" xfId="59624" xr:uid="{00000000-0005-0000-0000-00009D7E0000}"/>
    <cellStyle name="Normal 7 5 2 10 4" xfId="59625" xr:uid="{00000000-0005-0000-0000-00009E7E0000}"/>
    <cellStyle name="Normal 7 5 2 10 5" xfId="59626" xr:uid="{00000000-0005-0000-0000-00009F7E0000}"/>
    <cellStyle name="Normal 7 5 2 11" xfId="59627" xr:uid="{00000000-0005-0000-0000-0000A07E0000}"/>
    <cellStyle name="Normal 7 5 2 11 2" xfId="59628" xr:uid="{00000000-0005-0000-0000-0000A17E0000}"/>
    <cellStyle name="Normal 7 5 2 12" xfId="59629" xr:uid="{00000000-0005-0000-0000-0000A27E0000}"/>
    <cellStyle name="Normal 7 5 2 12 2" xfId="59630" xr:uid="{00000000-0005-0000-0000-0000A37E0000}"/>
    <cellStyle name="Normal 7 5 2 13" xfId="59631" xr:uid="{00000000-0005-0000-0000-0000A47E0000}"/>
    <cellStyle name="Normal 7 5 2 14" xfId="59632" xr:uid="{00000000-0005-0000-0000-0000A57E0000}"/>
    <cellStyle name="Normal 7 5 2 15" xfId="59633" xr:uid="{00000000-0005-0000-0000-0000A67E0000}"/>
    <cellStyle name="Normal 7 5 2 16" xfId="59634" xr:uid="{00000000-0005-0000-0000-0000A77E0000}"/>
    <cellStyle name="Normal 7 5 2 2" xfId="17104" xr:uid="{00000000-0005-0000-0000-0000A87E0000}"/>
    <cellStyle name="Normal 7 5 2 2 10" xfId="59635" xr:uid="{00000000-0005-0000-0000-0000A97E0000}"/>
    <cellStyle name="Normal 7 5 2 2 10 2" xfId="59636" xr:uid="{00000000-0005-0000-0000-0000AA7E0000}"/>
    <cellStyle name="Normal 7 5 2 2 11" xfId="59637" xr:uid="{00000000-0005-0000-0000-0000AB7E0000}"/>
    <cellStyle name="Normal 7 5 2 2 11 2" xfId="59638" xr:uid="{00000000-0005-0000-0000-0000AC7E0000}"/>
    <cellStyle name="Normal 7 5 2 2 12" xfId="59639" xr:uid="{00000000-0005-0000-0000-0000AD7E0000}"/>
    <cellStyle name="Normal 7 5 2 2 13" xfId="59640" xr:uid="{00000000-0005-0000-0000-0000AE7E0000}"/>
    <cellStyle name="Normal 7 5 2 2 14" xfId="59641" xr:uid="{00000000-0005-0000-0000-0000AF7E0000}"/>
    <cellStyle name="Normal 7 5 2 2 15" xfId="59642" xr:uid="{00000000-0005-0000-0000-0000B07E0000}"/>
    <cellStyle name="Normal 7 5 2 2 2" xfId="59643" xr:uid="{00000000-0005-0000-0000-0000B17E0000}"/>
    <cellStyle name="Normal 7 5 2 2 3" xfId="59644" xr:uid="{00000000-0005-0000-0000-0000B27E0000}"/>
    <cellStyle name="Normal 7 5 2 2 3 10" xfId="59645" xr:uid="{00000000-0005-0000-0000-0000B37E0000}"/>
    <cellStyle name="Normal 7 5 2 2 3 11" xfId="59646" xr:uid="{00000000-0005-0000-0000-0000B47E0000}"/>
    <cellStyle name="Normal 7 5 2 2 3 2" xfId="59647" xr:uid="{00000000-0005-0000-0000-0000B57E0000}"/>
    <cellStyle name="Normal 7 5 2 2 3 2 2" xfId="59648" xr:uid="{00000000-0005-0000-0000-0000B67E0000}"/>
    <cellStyle name="Normal 7 5 2 2 3 2 2 2" xfId="59649" xr:uid="{00000000-0005-0000-0000-0000B77E0000}"/>
    <cellStyle name="Normal 7 5 2 2 3 2 2 2 2" xfId="59650" xr:uid="{00000000-0005-0000-0000-0000B87E0000}"/>
    <cellStyle name="Normal 7 5 2 2 3 2 2 3" xfId="59651" xr:uid="{00000000-0005-0000-0000-0000B97E0000}"/>
    <cellStyle name="Normal 7 5 2 2 3 2 2 3 2" xfId="59652" xr:uid="{00000000-0005-0000-0000-0000BA7E0000}"/>
    <cellStyle name="Normal 7 5 2 2 3 2 2 4" xfId="59653" xr:uid="{00000000-0005-0000-0000-0000BB7E0000}"/>
    <cellStyle name="Normal 7 5 2 2 3 2 2 5" xfId="59654" xr:uid="{00000000-0005-0000-0000-0000BC7E0000}"/>
    <cellStyle name="Normal 7 5 2 2 3 2 2 6" xfId="59655" xr:uid="{00000000-0005-0000-0000-0000BD7E0000}"/>
    <cellStyle name="Normal 7 5 2 2 3 2 2 7" xfId="59656" xr:uid="{00000000-0005-0000-0000-0000BE7E0000}"/>
    <cellStyle name="Normal 7 5 2 2 3 2 3" xfId="59657" xr:uid="{00000000-0005-0000-0000-0000BF7E0000}"/>
    <cellStyle name="Normal 7 5 2 2 3 2 3 2" xfId="59658" xr:uid="{00000000-0005-0000-0000-0000C07E0000}"/>
    <cellStyle name="Normal 7 5 2 2 3 2 3 2 2" xfId="59659" xr:uid="{00000000-0005-0000-0000-0000C17E0000}"/>
    <cellStyle name="Normal 7 5 2 2 3 2 3 3" xfId="59660" xr:uid="{00000000-0005-0000-0000-0000C27E0000}"/>
    <cellStyle name="Normal 7 5 2 2 3 2 3 4" xfId="59661" xr:uid="{00000000-0005-0000-0000-0000C37E0000}"/>
    <cellStyle name="Normal 7 5 2 2 3 2 3 5" xfId="59662" xr:uid="{00000000-0005-0000-0000-0000C47E0000}"/>
    <cellStyle name="Normal 7 5 2 2 3 2 4" xfId="59663" xr:uid="{00000000-0005-0000-0000-0000C57E0000}"/>
    <cellStyle name="Normal 7 5 2 2 3 2 4 2" xfId="59664" xr:uid="{00000000-0005-0000-0000-0000C67E0000}"/>
    <cellStyle name="Normal 7 5 2 2 3 2 5" xfId="59665" xr:uid="{00000000-0005-0000-0000-0000C77E0000}"/>
    <cellStyle name="Normal 7 5 2 2 3 2 5 2" xfId="59666" xr:uid="{00000000-0005-0000-0000-0000C87E0000}"/>
    <cellStyle name="Normal 7 5 2 2 3 2 6" xfId="59667" xr:uid="{00000000-0005-0000-0000-0000C97E0000}"/>
    <cellStyle name="Normal 7 5 2 2 3 2 7" xfId="59668" xr:uid="{00000000-0005-0000-0000-0000CA7E0000}"/>
    <cellStyle name="Normal 7 5 2 2 3 2 8" xfId="59669" xr:uid="{00000000-0005-0000-0000-0000CB7E0000}"/>
    <cellStyle name="Normal 7 5 2 2 3 2 9" xfId="59670" xr:uid="{00000000-0005-0000-0000-0000CC7E0000}"/>
    <cellStyle name="Normal 7 5 2 2 3 3" xfId="59671" xr:uid="{00000000-0005-0000-0000-0000CD7E0000}"/>
    <cellStyle name="Normal 7 5 2 2 3 3 2" xfId="59672" xr:uid="{00000000-0005-0000-0000-0000CE7E0000}"/>
    <cellStyle name="Normal 7 5 2 2 3 3 2 2" xfId="59673" xr:uid="{00000000-0005-0000-0000-0000CF7E0000}"/>
    <cellStyle name="Normal 7 5 2 2 3 3 2 2 2" xfId="59674" xr:uid="{00000000-0005-0000-0000-0000D07E0000}"/>
    <cellStyle name="Normal 7 5 2 2 3 3 2 3" xfId="59675" xr:uid="{00000000-0005-0000-0000-0000D17E0000}"/>
    <cellStyle name="Normal 7 5 2 2 3 3 2 4" xfId="59676" xr:uid="{00000000-0005-0000-0000-0000D27E0000}"/>
    <cellStyle name="Normal 7 5 2 2 3 3 2 5" xfId="59677" xr:uid="{00000000-0005-0000-0000-0000D37E0000}"/>
    <cellStyle name="Normal 7 5 2 2 3 3 3" xfId="59678" xr:uid="{00000000-0005-0000-0000-0000D47E0000}"/>
    <cellStyle name="Normal 7 5 2 2 3 3 3 2" xfId="59679" xr:uid="{00000000-0005-0000-0000-0000D57E0000}"/>
    <cellStyle name="Normal 7 5 2 2 3 3 4" xfId="59680" xr:uid="{00000000-0005-0000-0000-0000D67E0000}"/>
    <cellStyle name="Normal 7 5 2 2 3 3 4 2" xfId="59681" xr:uid="{00000000-0005-0000-0000-0000D77E0000}"/>
    <cellStyle name="Normal 7 5 2 2 3 3 5" xfId="59682" xr:uid="{00000000-0005-0000-0000-0000D87E0000}"/>
    <cellStyle name="Normal 7 5 2 2 3 3 6" xfId="59683" xr:uid="{00000000-0005-0000-0000-0000D97E0000}"/>
    <cellStyle name="Normal 7 5 2 2 3 3 7" xfId="59684" xr:uid="{00000000-0005-0000-0000-0000DA7E0000}"/>
    <cellStyle name="Normal 7 5 2 2 3 3 8" xfId="59685" xr:uid="{00000000-0005-0000-0000-0000DB7E0000}"/>
    <cellStyle name="Normal 7 5 2 2 3 4" xfId="59686" xr:uid="{00000000-0005-0000-0000-0000DC7E0000}"/>
    <cellStyle name="Normal 7 5 2 2 3 4 2" xfId="59687" xr:uid="{00000000-0005-0000-0000-0000DD7E0000}"/>
    <cellStyle name="Normal 7 5 2 2 3 4 2 2" xfId="59688" xr:uid="{00000000-0005-0000-0000-0000DE7E0000}"/>
    <cellStyle name="Normal 7 5 2 2 3 4 3" xfId="59689" xr:uid="{00000000-0005-0000-0000-0000DF7E0000}"/>
    <cellStyle name="Normal 7 5 2 2 3 4 3 2" xfId="59690" xr:uid="{00000000-0005-0000-0000-0000E07E0000}"/>
    <cellStyle name="Normal 7 5 2 2 3 4 4" xfId="59691" xr:uid="{00000000-0005-0000-0000-0000E17E0000}"/>
    <cellStyle name="Normal 7 5 2 2 3 4 5" xfId="59692" xr:uid="{00000000-0005-0000-0000-0000E27E0000}"/>
    <cellStyle name="Normal 7 5 2 2 3 4 6" xfId="59693" xr:uid="{00000000-0005-0000-0000-0000E37E0000}"/>
    <cellStyle name="Normal 7 5 2 2 3 4 7" xfId="59694" xr:uid="{00000000-0005-0000-0000-0000E47E0000}"/>
    <cellStyle name="Normal 7 5 2 2 3 5" xfId="59695" xr:uid="{00000000-0005-0000-0000-0000E57E0000}"/>
    <cellStyle name="Normal 7 5 2 2 3 5 2" xfId="59696" xr:uid="{00000000-0005-0000-0000-0000E67E0000}"/>
    <cellStyle name="Normal 7 5 2 2 3 5 2 2" xfId="59697" xr:uid="{00000000-0005-0000-0000-0000E77E0000}"/>
    <cellStyle name="Normal 7 5 2 2 3 5 3" xfId="59698" xr:uid="{00000000-0005-0000-0000-0000E87E0000}"/>
    <cellStyle name="Normal 7 5 2 2 3 5 4" xfId="59699" xr:uid="{00000000-0005-0000-0000-0000E97E0000}"/>
    <cellStyle name="Normal 7 5 2 2 3 5 5" xfId="59700" xr:uid="{00000000-0005-0000-0000-0000EA7E0000}"/>
    <cellStyle name="Normal 7 5 2 2 3 6" xfId="59701" xr:uid="{00000000-0005-0000-0000-0000EB7E0000}"/>
    <cellStyle name="Normal 7 5 2 2 3 6 2" xfId="59702" xr:uid="{00000000-0005-0000-0000-0000EC7E0000}"/>
    <cellStyle name="Normal 7 5 2 2 3 7" xfId="59703" xr:uid="{00000000-0005-0000-0000-0000ED7E0000}"/>
    <cellStyle name="Normal 7 5 2 2 3 7 2" xfId="59704" xr:uid="{00000000-0005-0000-0000-0000EE7E0000}"/>
    <cellStyle name="Normal 7 5 2 2 3 8" xfId="59705" xr:uid="{00000000-0005-0000-0000-0000EF7E0000}"/>
    <cellStyle name="Normal 7 5 2 2 3 9" xfId="59706" xr:uid="{00000000-0005-0000-0000-0000F07E0000}"/>
    <cellStyle name="Normal 7 5 2 2 4" xfId="59707" xr:uid="{00000000-0005-0000-0000-0000F17E0000}"/>
    <cellStyle name="Normal 7 5 2 2 4 2" xfId="59708" xr:uid="{00000000-0005-0000-0000-0000F27E0000}"/>
    <cellStyle name="Normal 7 5 2 2 4 2 2" xfId="59709" xr:uid="{00000000-0005-0000-0000-0000F37E0000}"/>
    <cellStyle name="Normal 7 5 2 2 4 2 2 2" xfId="59710" xr:uid="{00000000-0005-0000-0000-0000F47E0000}"/>
    <cellStyle name="Normal 7 5 2 2 4 2 3" xfId="59711" xr:uid="{00000000-0005-0000-0000-0000F57E0000}"/>
    <cellStyle name="Normal 7 5 2 2 4 2 3 2" xfId="59712" xr:uid="{00000000-0005-0000-0000-0000F67E0000}"/>
    <cellStyle name="Normal 7 5 2 2 4 2 4" xfId="59713" xr:uid="{00000000-0005-0000-0000-0000F77E0000}"/>
    <cellStyle name="Normal 7 5 2 2 4 2 5" xfId="59714" xr:uid="{00000000-0005-0000-0000-0000F87E0000}"/>
    <cellStyle name="Normal 7 5 2 2 4 2 6" xfId="59715" xr:uid="{00000000-0005-0000-0000-0000F97E0000}"/>
    <cellStyle name="Normal 7 5 2 2 4 2 7" xfId="59716" xr:uid="{00000000-0005-0000-0000-0000FA7E0000}"/>
    <cellStyle name="Normal 7 5 2 2 4 3" xfId="59717" xr:uid="{00000000-0005-0000-0000-0000FB7E0000}"/>
    <cellStyle name="Normal 7 5 2 2 4 3 2" xfId="59718" xr:uid="{00000000-0005-0000-0000-0000FC7E0000}"/>
    <cellStyle name="Normal 7 5 2 2 4 3 2 2" xfId="59719" xr:uid="{00000000-0005-0000-0000-0000FD7E0000}"/>
    <cellStyle name="Normal 7 5 2 2 4 3 3" xfId="59720" xr:uid="{00000000-0005-0000-0000-0000FE7E0000}"/>
    <cellStyle name="Normal 7 5 2 2 4 3 4" xfId="59721" xr:uid="{00000000-0005-0000-0000-0000FF7E0000}"/>
    <cellStyle name="Normal 7 5 2 2 4 3 5" xfId="59722" xr:uid="{00000000-0005-0000-0000-0000007F0000}"/>
    <cellStyle name="Normal 7 5 2 2 4 4" xfId="59723" xr:uid="{00000000-0005-0000-0000-0000017F0000}"/>
    <cellStyle name="Normal 7 5 2 2 4 4 2" xfId="59724" xr:uid="{00000000-0005-0000-0000-0000027F0000}"/>
    <cellStyle name="Normal 7 5 2 2 4 5" xfId="59725" xr:uid="{00000000-0005-0000-0000-0000037F0000}"/>
    <cellStyle name="Normal 7 5 2 2 4 5 2" xfId="59726" xr:uid="{00000000-0005-0000-0000-0000047F0000}"/>
    <cellStyle name="Normal 7 5 2 2 4 6" xfId="59727" xr:uid="{00000000-0005-0000-0000-0000057F0000}"/>
    <cellStyle name="Normal 7 5 2 2 4 7" xfId="59728" xr:uid="{00000000-0005-0000-0000-0000067F0000}"/>
    <cellStyle name="Normal 7 5 2 2 4 8" xfId="59729" xr:uid="{00000000-0005-0000-0000-0000077F0000}"/>
    <cellStyle name="Normal 7 5 2 2 4 9" xfId="59730" xr:uid="{00000000-0005-0000-0000-0000087F0000}"/>
    <cellStyle name="Normal 7 5 2 2 5" xfId="59731" xr:uid="{00000000-0005-0000-0000-0000097F0000}"/>
    <cellStyle name="Normal 7 5 2 2 5 2" xfId="59732" xr:uid="{00000000-0005-0000-0000-00000A7F0000}"/>
    <cellStyle name="Normal 7 5 2 2 5 2 2" xfId="59733" xr:uid="{00000000-0005-0000-0000-00000B7F0000}"/>
    <cellStyle name="Normal 7 5 2 2 5 2 2 2" xfId="59734" xr:uid="{00000000-0005-0000-0000-00000C7F0000}"/>
    <cellStyle name="Normal 7 5 2 2 5 2 3" xfId="59735" xr:uid="{00000000-0005-0000-0000-00000D7F0000}"/>
    <cellStyle name="Normal 7 5 2 2 5 2 3 2" xfId="59736" xr:uid="{00000000-0005-0000-0000-00000E7F0000}"/>
    <cellStyle name="Normal 7 5 2 2 5 2 4" xfId="59737" xr:uid="{00000000-0005-0000-0000-00000F7F0000}"/>
    <cellStyle name="Normal 7 5 2 2 5 2 5" xfId="59738" xr:uid="{00000000-0005-0000-0000-0000107F0000}"/>
    <cellStyle name="Normal 7 5 2 2 5 2 6" xfId="59739" xr:uid="{00000000-0005-0000-0000-0000117F0000}"/>
    <cellStyle name="Normal 7 5 2 2 5 2 7" xfId="59740" xr:uid="{00000000-0005-0000-0000-0000127F0000}"/>
    <cellStyle name="Normal 7 5 2 2 5 3" xfId="59741" xr:uid="{00000000-0005-0000-0000-0000137F0000}"/>
    <cellStyle name="Normal 7 5 2 2 5 3 2" xfId="59742" xr:uid="{00000000-0005-0000-0000-0000147F0000}"/>
    <cellStyle name="Normal 7 5 2 2 5 3 2 2" xfId="59743" xr:uid="{00000000-0005-0000-0000-0000157F0000}"/>
    <cellStyle name="Normal 7 5 2 2 5 3 3" xfId="59744" xr:uid="{00000000-0005-0000-0000-0000167F0000}"/>
    <cellStyle name="Normal 7 5 2 2 5 3 4" xfId="59745" xr:uid="{00000000-0005-0000-0000-0000177F0000}"/>
    <cellStyle name="Normal 7 5 2 2 5 3 5" xfId="59746" xr:uid="{00000000-0005-0000-0000-0000187F0000}"/>
    <cellStyle name="Normal 7 5 2 2 5 4" xfId="59747" xr:uid="{00000000-0005-0000-0000-0000197F0000}"/>
    <cellStyle name="Normal 7 5 2 2 5 4 2" xfId="59748" xr:uid="{00000000-0005-0000-0000-00001A7F0000}"/>
    <cellStyle name="Normal 7 5 2 2 5 5" xfId="59749" xr:uid="{00000000-0005-0000-0000-00001B7F0000}"/>
    <cellStyle name="Normal 7 5 2 2 5 5 2" xfId="59750" xr:uid="{00000000-0005-0000-0000-00001C7F0000}"/>
    <cellStyle name="Normal 7 5 2 2 5 6" xfId="59751" xr:uid="{00000000-0005-0000-0000-00001D7F0000}"/>
    <cellStyle name="Normal 7 5 2 2 5 7" xfId="59752" xr:uid="{00000000-0005-0000-0000-00001E7F0000}"/>
    <cellStyle name="Normal 7 5 2 2 5 8" xfId="59753" xr:uid="{00000000-0005-0000-0000-00001F7F0000}"/>
    <cellStyle name="Normal 7 5 2 2 5 9" xfId="59754" xr:uid="{00000000-0005-0000-0000-0000207F0000}"/>
    <cellStyle name="Normal 7 5 2 2 6" xfId="59755" xr:uid="{00000000-0005-0000-0000-0000217F0000}"/>
    <cellStyle name="Normal 7 5 2 2 6 2" xfId="59756" xr:uid="{00000000-0005-0000-0000-0000227F0000}"/>
    <cellStyle name="Normal 7 5 2 2 6 2 2" xfId="59757" xr:uid="{00000000-0005-0000-0000-0000237F0000}"/>
    <cellStyle name="Normal 7 5 2 2 6 2 2 2" xfId="59758" xr:uid="{00000000-0005-0000-0000-0000247F0000}"/>
    <cellStyle name="Normal 7 5 2 2 6 2 3" xfId="59759" xr:uid="{00000000-0005-0000-0000-0000257F0000}"/>
    <cellStyle name="Normal 7 5 2 2 6 2 3 2" xfId="59760" xr:uid="{00000000-0005-0000-0000-0000267F0000}"/>
    <cellStyle name="Normal 7 5 2 2 6 2 4" xfId="59761" xr:uid="{00000000-0005-0000-0000-0000277F0000}"/>
    <cellStyle name="Normal 7 5 2 2 6 2 5" xfId="59762" xr:uid="{00000000-0005-0000-0000-0000287F0000}"/>
    <cellStyle name="Normal 7 5 2 2 6 2 6" xfId="59763" xr:uid="{00000000-0005-0000-0000-0000297F0000}"/>
    <cellStyle name="Normal 7 5 2 2 6 2 7" xfId="59764" xr:uid="{00000000-0005-0000-0000-00002A7F0000}"/>
    <cellStyle name="Normal 7 5 2 2 6 3" xfId="59765" xr:uid="{00000000-0005-0000-0000-00002B7F0000}"/>
    <cellStyle name="Normal 7 5 2 2 6 3 2" xfId="59766" xr:uid="{00000000-0005-0000-0000-00002C7F0000}"/>
    <cellStyle name="Normal 7 5 2 2 6 3 2 2" xfId="59767" xr:uid="{00000000-0005-0000-0000-00002D7F0000}"/>
    <cellStyle name="Normal 7 5 2 2 6 3 3" xfId="59768" xr:uid="{00000000-0005-0000-0000-00002E7F0000}"/>
    <cellStyle name="Normal 7 5 2 2 6 3 4" xfId="59769" xr:uid="{00000000-0005-0000-0000-00002F7F0000}"/>
    <cellStyle name="Normal 7 5 2 2 6 3 5" xfId="59770" xr:uid="{00000000-0005-0000-0000-0000307F0000}"/>
    <cellStyle name="Normal 7 5 2 2 6 4" xfId="59771" xr:uid="{00000000-0005-0000-0000-0000317F0000}"/>
    <cellStyle name="Normal 7 5 2 2 6 4 2" xfId="59772" xr:uid="{00000000-0005-0000-0000-0000327F0000}"/>
    <cellStyle name="Normal 7 5 2 2 6 5" xfId="59773" xr:uid="{00000000-0005-0000-0000-0000337F0000}"/>
    <cellStyle name="Normal 7 5 2 2 6 5 2" xfId="59774" xr:uid="{00000000-0005-0000-0000-0000347F0000}"/>
    <cellStyle name="Normal 7 5 2 2 6 6" xfId="59775" xr:uid="{00000000-0005-0000-0000-0000357F0000}"/>
    <cellStyle name="Normal 7 5 2 2 6 7" xfId="59776" xr:uid="{00000000-0005-0000-0000-0000367F0000}"/>
    <cellStyle name="Normal 7 5 2 2 6 8" xfId="59777" xr:uid="{00000000-0005-0000-0000-0000377F0000}"/>
    <cellStyle name="Normal 7 5 2 2 6 9" xfId="59778" xr:uid="{00000000-0005-0000-0000-0000387F0000}"/>
    <cellStyle name="Normal 7 5 2 2 7" xfId="59779" xr:uid="{00000000-0005-0000-0000-0000397F0000}"/>
    <cellStyle name="Normal 7 5 2 2 7 2" xfId="59780" xr:uid="{00000000-0005-0000-0000-00003A7F0000}"/>
    <cellStyle name="Normal 7 5 2 2 7 2 2" xfId="59781" xr:uid="{00000000-0005-0000-0000-00003B7F0000}"/>
    <cellStyle name="Normal 7 5 2 2 7 2 2 2" xfId="59782" xr:uid="{00000000-0005-0000-0000-00003C7F0000}"/>
    <cellStyle name="Normal 7 5 2 2 7 2 3" xfId="59783" xr:uid="{00000000-0005-0000-0000-00003D7F0000}"/>
    <cellStyle name="Normal 7 5 2 2 7 2 4" xfId="59784" xr:uid="{00000000-0005-0000-0000-00003E7F0000}"/>
    <cellStyle name="Normal 7 5 2 2 7 2 5" xfId="59785" xr:uid="{00000000-0005-0000-0000-00003F7F0000}"/>
    <cellStyle name="Normal 7 5 2 2 7 3" xfId="59786" xr:uid="{00000000-0005-0000-0000-0000407F0000}"/>
    <cellStyle name="Normal 7 5 2 2 7 3 2" xfId="59787" xr:uid="{00000000-0005-0000-0000-0000417F0000}"/>
    <cellStyle name="Normal 7 5 2 2 7 4" xfId="59788" xr:uid="{00000000-0005-0000-0000-0000427F0000}"/>
    <cellStyle name="Normal 7 5 2 2 7 4 2" xfId="59789" xr:uid="{00000000-0005-0000-0000-0000437F0000}"/>
    <cellStyle name="Normal 7 5 2 2 7 5" xfId="59790" xr:uid="{00000000-0005-0000-0000-0000447F0000}"/>
    <cellStyle name="Normal 7 5 2 2 7 6" xfId="59791" xr:uid="{00000000-0005-0000-0000-0000457F0000}"/>
    <cellStyle name="Normal 7 5 2 2 7 7" xfId="59792" xr:uid="{00000000-0005-0000-0000-0000467F0000}"/>
    <cellStyle name="Normal 7 5 2 2 7 8" xfId="59793" xr:uid="{00000000-0005-0000-0000-0000477F0000}"/>
    <cellStyle name="Normal 7 5 2 2 8" xfId="59794" xr:uid="{00000000-0005-0000-0000-0000487F0000}"/>
    <cellStyle name="Normal 7 5 2 2 8 2" xfId="59795" xr:uid="{00000000-0005-0000-0000-0000497F0000}"/>
    <cellStyle name="Normal 7 5 2 2 8 2 2" xfId="59796" xr:uid="{00000000-0005-0000-0000-00004A7F0000}"/>
    <cellStyle name="Normal 7 5 2 2 8 3" xfId="59797" xr:uid="{00000000-0005-0000-0000-00004B7F0000}"/>
    <cellStyle name="Normal 7 5 2 2 8 3 2" xfId="59798" xr:uid="{00000000-0005-0000-0000-00004C7F0000}"/>
    <cellStyle name="Normal 7 5 2 2 8 4" xfId="59799" xr:uid="{00000000-0005-0000-0000-00004D7F0000}"/>
    <cellStyle name="Normal 7 5 2 2 8 5" xfId="59800" xr:uid="{00000000-0005-0000-0000-00004E7F0000}"/>
    <cellStyle name="Normal 7 5 2 2 8 6" xfId="59801" xr:uid="{00000000-0005-0000-0000-00004F7F0000}"/>
    <cellStyle name="Normal 7 5 2 2 8 7" xfId="59802" xr:uid="{00000000-0005-0000-0000-0000507F0000}"/>
    <cellStyle name="Normal 7 5 2 2 9" xfId="59803" xr:uid="{00000000-0005-0000-0000-0000517F0000}"/>
    <cellStyle name="Normal 7 5 2 2 9 2" xfId="59804" xr:uid="{00000000-0005-0000-0000-0000527F0000}"/>
    <cellStyle name="Normal 7 5 2 2 9 2 2" xfId="59805" xr:uid="{00000000-0005-0000-0000-0000537F0000}"/>
    <cellStyle name="Normal 7 5 2 2 9 3" xfId="59806" xr:uid="{00000000-0005-0000-0000-0000547F0000}"/>
    <cellStyle name="Normal 7 5 2 2 9 4" xfId="59807" xr:uid="{00000000-0005-0000-0000-0000557F0000}"/>
    <cellStyle name="Normal 7 5 2 2 9 5" xfId="59808" xr:uid="{00000000-0005-0000-0000-0000567F0000}"/>
    <cellStyle name="Normal 7 5 2 3" xfId="17105" xr:uid="{00000000-0005-0000-0000-0000577F0000}"/>
    <cellStyle name="Normal 7 5 2 4" xfId="59809" xr:uid="{00000000-0005-0000-0000-0000587F0000}"/>
    <cellStyle name="Normal 7 5 2 4 10" xfId="59810" xr:uid="{00000000-0005-0000-0000-0000597F0000}"/>
    <cellStyle name="Normal 7 5 2 4 11" xfId="59811" xr:uid="{00000000-0005-0000-0000-00005A7F0000}"/>
    <cellStyle name="Normal 7 5 2 4 2" xfId="59812" xr:uid="{00000000-0005-0000-0000-00005B7F0000}"/>
    <cellStyle name="Normal 7 5 2 4 2 2" xfId="59813" xr:uid="{00000000-0005-0000-0000-00005C7F0000}"/>
    <cellStyle name="Normal 7 5 2 4 2 2 2" xfId="59814" xr:uid="{00000000-0005-0000-0000-00005D7F0000}"/>
    <cellStyle name="Normal 7 5 2 4 2 2 2 2" xfId="59815" xr:uid="{00000000-0005-0000-0000-00005E7F0000}"/>
    <cellStyle name="Normal 7 5 2 4 2 2 3" xfId="59816" xr:uid="{00000000-0005-0000-0000-00005F7F0000}"/>
    <cellStyle name="Normal 7 5 2 4 2 2 3 2" xfId="59817" xr:uid="{00000000-0005-0000-0000-0000607F0000}"/>
    <cellStyle name="Normal 7 5 2 4 2 2 4" xfId="59818" xr:uid="{00000000-0005-0000-0000-0000617F0000}"/>
    <cellStyle name="Normal 7 5 2 4 2 2 5" xfId="59819" xr:uid="{00000000-0005-0000-0000-0000627F0000}"/>
    <cellStyle name="Normal 7 5 2 4 2 2 6" xfId="59820" xr:uid="{00000000-0005-0000-0000-0000637F0000}"/>
    <cellStyle name="Normal 7 5 2 4 2 2 7" xfId="59821" xr:uid="{00000000-0005-0000-0000-0000647F0000}"/>
    <cellStyle name="Normal 7 5 2 4 2 3" xfId="59822" xr:uid="{00000000-0005-0000-0000-0000657F0000}"/>
    <cellStyle name="Normal 7 5 2 4 2 3 2" xfId="59823" xr:uid="{00000000-0005-0000-0000-0000667F0000}"/>
    <cellStyle name="Normal 7 5 2 4 2 3 2 2" xfId="59824" xr:uid="{00000000-0005-0000-0000-0000677F0000}"/>
    <cellStyle name="Normal 7 5 2 4 2 3 3" xfId="59825" xr:uid="{00000000-0005-0000-0000-0000687F0000}"/>
    <cellStyle name="Normal 7 5 2 4 2 3 4" xfId="59826" xr:uid="{00000000-0005-0000-0000-0000697F0000}"/>
    <cellStyle name="Normal 7 5 2 4 2 3 5" xfId="59827" xr:uid="{00000000-0005-0000-0000-00006A7F0000}"/>
    <cellStyle name="Normal 7 5 2 4 2 4" xfId="59828" xr:uid="{00000000-0005-0000-0000-00006B7F0000}"/>
    <cellStyle name="Normal 7 5 2 4 2 4 2" xfId="59829" xr:uid="{00000000-0005-0000-0000-00006C7F0000}"/>
    <cellStyle name="Normal 7 5 2 4 2 5" xfId="59830" xr:uid="{00000000-0005-0000-0000-00006D7F0000}"/>
    <cellStyle name="Normal 7 5 2 4 2 5 2" xfId="59831" xr:uid="{00000000-0005-0000-0000-00006E7F0000}"/>
    <cellStyle name="Normal 7 5 2 4 2 6" xfId="59832" xr:uid="{00000000-0005-0000-0000-00006F7F0000}"/>
    <cellStyle name="Normal 7 5 2 4 2 7" xfId="59833" xr:uid="{00000000-0005-0000-0000-0000707F0000}"/>
    <cellStyle name="Normal 7 5 2 4 2 8" xfId="59834" xr:uid="{00000000-0005-0000-0000-0000717F0000}"/>
    <cellStyle name="Normal 7 5 2 4 2 9" xfId="59835" xr:uid="{00000000-0005-0000-0000-0000727F0000}"/>
    <cellStyle name="Normal 7 5 2 4 3" xfId="59836" xr:uid="{00000000-0005-0000-0000-0000737F0000}"/>
    <cellStyle name="Normal 7 5 2 4 3 2" xfId="59837" xr:uid="{00000000-0005-0000-0000-0000747F0000}"/>
    <cellStyle name="Normal 7 5 2 4 3 2 2" xfId="59838" xr:uid="{00000000-0005-0000-0000-0000757F0000}"/>
    <cellStyle name="Normal 7 5 2 4 3 2 2 2" xfId="59839" xr:uid="{00000000-0005-0000-0000-0000767F0000}"/>
    <cellStyle name="Normal 7 5 2 4 3 2 3" xfId="59840" xr:uid="{00000000-0005-0000-0000-0000777F0000}"/>
    <cellStyle name="Normal 7 5 2 4 3 2 4" xfId="59841" xr:uid="{00000000-0005-0000-0000-0000787F0000}"/>
    <cellStyle name="Normal 7 5 2 4 3 2 5" xfId="59842" xr:uid="{00000000-0005-0000-0000-0000797F0000}"/>
    <cellStyle name="Normal 7 5 2 4 3 3" xfId="59843" xr:uid="{00000000-0005-0000-0000-00007A7F0000}"/>
    <cellStyle name="Normal 7 5 2 4 3 3 2" xfId="59844" xr:uid="{00000000-0005-0000-0000-00007B7F0000}"/>
    <cellStyle name="Normal 7 5 2 4 3 4" xfId="59845" xr:uid="{00000000-0005-0000-0000-00007C7F0000}"/>
    <cellStyle name="Normal 7 5 2 4 3 4 2" xfId="59846" xr:uid="{00000000-0005-0000-0000-00007D7F0000}"/>
    <cellStyle name="Normal 7 5 2 4 3 5" xfId="59847" xr:uid="{00000000-0005-0000-0000-00007E7F0000}"/>
    <cellStyle name="Normal 7 5 2 4 3 6" xfId="59848" xr:uid="{00000000-0005-0000-0000-00007F7F0000}"/>
    <cellStyle name="Normal 7 5 2 4 3 7" xfId="59849" xr:uid="{00000000-0005-0000-0000-0000807F0000}"/>
    <cellStyle name="Normal 7 5 2 4 3 8" xfId="59850" xr:uid="{00000000-0005-0000-0000-0000817F0000}"/>
    <cellStyle name="Normal 7 5 2 4 4" xfId="59851" xr:uid="{00000000-0005-0000-0000-0000827F0000}"/>
    <cellStyle name="Normal 7 5 2 4 4 2" xfId="59852" xr:uid="{00000000-0005-0000-0000-0000837F0000}"/>
    <cellStyle name="Normal 7 5 2 4 4 2 2" xfId="59853" xr:uid="{00000000-0005-0000-0000-0000847F0000}"/>
    <cellStyle name="Normal 7 5 2 4 4 3" xfId="59854" xr:uid="{00000000-0005-0000-0000-0000857F0000}"/>
    <cellStyle name="Normal 7 5 2 4 4 3 2" xfId="59855" xr:uid="{00000000-0005-0000-0000-0000867F0000}"/>
    <cellStyle name="Normal 7 5 2 4 4 4" xfId="59856" xr:uid="{00000000-0005-0000-0000-0000877F0000}"/>
    <cellStyle name="Normal 7 5 2 4 4 5" xfId="59857" xr:uid="{00000000-0005-0000-0000-0000887F0000}"/>
    <cellStyle name="Normal 7 5 2 4 4 6" xfId="59858" xr:uid="{00000000-0005-0000-0000-0000897F0000}"/>
    <cellStyle name="Normal 7 5 2 4 4 7" xfId="59859" xr:uid="{00000000-0005-0000-0000-00008A7F0000}"/>
    <cellStyle name="Normal 7 5 2 4 5" xfId="59860" xr:uid="{00000000-0005-0000-0000-00008B7F0000}"/>
    <cellStyle name="Normal 7 5 2 4 5 2" xfId="59861" xr:uid="{00000000-0005-0000-0000-00008C7F0000}"/>
    <cellStyle name="Normal 7 5 2 4 5 2 2" xfId="59862" xr:uid="{00000000-0005-0000-0000-00008D7F0000}"/>
    <cellStyle name="Normal 7 5 2 4 5 3" xfId="59863" xr:uid="{00000000-0005-0000-0000-00008E7F0000}"/>
    <cellStyle name="Normal 7 5 2 4 5 4" xfId="59864" xr:uid="{00000000-0005-0000-0000-00008F7F0000}"/>
    <cellStyle name="Normal 7 5 2 4 5 5" xfId="59865" xr:uid="{00000000-0005-0000-0000-0000907F0000}"/>
    <cellStyle name="Normal 7 5 2 4 6" xfId="59866" xr:uid="{00000000-0005-0000-0000-0000917F0000}"/>
    <cellStyle name="Normal 7 5 2 4 6 2" xfId="59867" xr:uid="{00000000-0005-0000-0000-0000927F0000}"/>
    <cellStyle name="Normal 7 5 2 4 7" xfId="59868" xr:uid="{00000000-0005-0000-0000-0000937F0000}"/>
    <cellStyle name="Normal 7 5 2 4 7 2" xfId="59869" xr:uid="{00000000-0005-0000-0000-0000947F0000}"/>
    <cellStyle name="Normal 7 5 2 4 8" xfId="59870" xr:uid="{00000000-0005-0000-0000-0000957F0000}"/>
    <cellStyle name="Normal 7 5 2 4 9" xfId="59871" xr:uid="{00000000-0005-0000-0000-0000967F0000}"/>
    <cellStyle name="Normal 7 5 2 5" xfId="59872" xr:uid="{00000000-0005-0000-0000-0000977F0000}"/>
    <cellStyle name="Normal 7 5 2 5 10" xfId="59873" xr:uid="{00000000-0005-0000-0000-0000987F0000}"/>
    <cellStyle name="Normal 7 5 2 5 2" xfId="59874" xr:uid="{00000000-0005-0000-0000-0000997F0000}"/>
    <cellStyle name="Normal 7 5 2 5 2 2" xfId="59875" xr:uid="{00000000-0005-0000-0000-00009A7F0000}"/>
    <cellStyle name="Normal 7 5 2 5 2 2 2" xfId="59876" xr:uid="{00000000-0005-0000-0000-00009B7F0000}"/>
    <cellStyle name="Normal 7 5 2 5 2 2 2 2" xfId="59877" xr:uid="{00000000-0005-0000-0000-00009C7F0000}"/>
    <cellStyle name="Normal 7 5 2 5 2 2 3" xfId="59878" xr:uid="{00000000-0005-0000-0000-00009D7F0000}"/>
    <cellStyle name="Normal 7 5 2 5 2 2 4" xfId="59879" xr:uid="{00000000-0005-0000-0000-00009E7F0000}"/>
    <cellStyle name="Normal 7 5 2 5 2 2 5" xfId="59880" xr:uid="{00000000-0005-0000-0000-00009F7F0000}"/>
    <cellStyle name="Normal 7 5 2 5 2 3" xfId="59881" xr:uid="{00000000-0005-0000-0000-0000A07F0000}"/>
    <cellStyle name="Normal 7 5 2 5 2 3 2" xfId="59882" xr:uid="{00000000-0005-0000-0000-0000A17F0000}"/>
    <cellStyle name="Normal 7 5 2 5 2 4" xfId="59883" xr:uid="{00000000-0005-0000-0000-0000A27F0000}"/>
    <cellStyle name="Normal 7 5 2 5 2 4 2" xfId="59884" xr:uid="{00000000-0005-0000-0000-0000A37F0000}"/>
    <cellStyle name="Normal 7 5 2 5 2 5" xfId="59885" xr:uid="{00000000-0005-0000-0000-0000A47F0000}"/>
    <cellStyle name="Normal 7 5 2 5 2 6" xfId="59886" xr:uid="{00000000-0005-0000-0000-0000A57F0000}"/>
    <cellStyle name="Normal 7 5 2 5 2 7" xfId="59887" xr:uid="{00000000-0005-0000-0000-0000A67F0000}"/>
    <cellStyle name="Normal 7 5 2 5 2 8" xfId="59888" xr:uid="{00000000-0005-0000-0000-0000A77F0000}"/>
    <cellStyle name="Normal 7 5 2 5 3" xfId="59889" xr:uid="{00000000-0005-0000-0000-0000A87F0000}"/>
    <cellStyle name="Normal 7 5 2 5 3 2" xfId="59890" xr:uid="{00000000-0005-0000-0000-0000A97F0000}"/>
    <cellStyle name="Normal 7 5 2 5 3 2 2" xfId="59891" xr:uid="{00000000-0005-0000-0000-0000AA7F0000}"/>
    <cellStyle name="Normal 7 5 2 5 3 3" xfId="59892" xr:uid="{00000000-0005-0000-0000-0000AB7F0000}"/>
    <cellStyle name="Normal 7 5 2 5 3 3 2" xfId="59893" xr:uid="{00000000-0005-0000-0000-0000AC7F0000}"/>
    <cellStyle name="Normal 7 5 2 5 3 4" xfId="59894" xr:uid="{00000000-0005-0000-0000-0000AD7F0000}"/>
    <cellStyle name="Normal 7 5 2 5 3 5" xfId="59895" xr:uid="{00000000-0005-0000-0000-0000AE7F0000}"/>
    <cellStyle name="Normal 7 5 2 5 3 6" xfId="59896" xr:uid="{00000000-0005-0000-0000-0000AF7F0000}"/>
    <cellStyle name="Normal 7 5 2 5 3 7" xfId="59897" xr:uid="{00000000-0005-0000-0000-0000B07F0000}"/>
    <cellStyle name="Normal 7 5 2 5 4" xfId="59898" xr:uid="{00000000-0005-0000-0000-0000B17F0000}"/>
    <cellStyle name="Normal 7 5 2 5 4 2" xfId="59899" xr:uid="{00000000-0005-0000-0000-0000B27F0000}"/>
    <cellStyle name="Normal 7 5 2 5 4 2 2" xfId="59900" xr:uid="{00000000-0005-0000-0000-0000B37F0000}"/>
    <cellStyle name="Normal 7 5 2 5 4 3" xfId="59901" xr:uid="{00000000-0005-0000-0000-0000B47F0000}"/>
    <cellStyle name="Normal 7 5 2 5 4 4" xfId="59902" xr:uid="{00000000-0005-0000-0000-0000B57F0000}"/>
    <cellStyle name="Normal 7 5 2 5 4 5" xfId="59903" xr:uid="{00000000-0005-0000-0000-0000B67F0000}"/>
    <cellStyle name="Normal 7 5 2 5 5" xfId="59904" xr:uid="{00000000-0005-0000-0000-0000B77F0000}"/>
    <cellStyle name="Normal 7 5 2 5 5 2" xfId="59905" xr:uid="{00000000-0005-0000-0000-0000B87F0000}"/>
    <cellStyle name="Normal 7 5 2 5 6" xfId="59906" xr:uid="{00000000-0005-0000-0000-0000B97F0000}"/>
    <cellStyle name="Normal 7 5 2 5 6 2" xfId="59907" xr:uid="{00000000-0005-0000-0000-0000BA7F0000}"/>
    <cellStyle name="Normal 7 5 2 5 7" xfId="59908" xr:uid="{00000000-0005-0000-0000-0000BB7F0000}"/>
    <cellStyle name="Normal 7 5 2 5 8" xfId="59909" xr:uid="{00000000-0005-0000-0000-0000BC7F0000}"/>
    <cellStyle name="Normal 7 5 2 5 9" xfId="59910" xr:uid="{00000000-0005-0000-0000-0000BD7F0000}"/>
    <cellStyle name="Normal 7 5 2 6" xfId="59911" xr:uid="{00000000-0005-0000-0000-0000BE7F0000}"/>
    <cellStyle name="Normal 7 5 2 6 10" xfId="59912" xr:uid="{00000000-0005-0000-0000-0000BF7F0000}"/>
    <cellStyle name="Normal 7 5 2 6 2" xfId="59913" xr:uid="{00000000-0005-0000-0000-0000C07F0000}"/>
    <cellStyle name="Normal 7 5 2 6 2 2" xfId="59914" xr:uid="{00000000-0005-0000-0000-0000C17F0000}"/>
    <cellStyle name="Normal 7 5 2 6 2 2 2" xfId="59915" xr:uid="{00000000-0005-0000-0000-0000C27F0000}"/>
    <cellStyle name="Normal 7 5 2 6 2 2 2 2" xfId="59916" xr:uid="{00000000-0005-0000-0000-0000C37F0000}"/>
    <cellStyle name="Normal 7 5 2 6 2 2 3" xfId="59917" xr:uid="{00000000-0005-0000-0000-0000C47F0000}"/>
    <cellStyle name="Normal 7 5 2 6 2 2 4" xfId="59918" xr:uid="{00000000-0005-0000-0000-0000C57F0000}"/>
    <cellStyle name="Normal 7 5 2 6 2 2 5" xfId="59919" xr:uid="{00000000-0005-0000-0000-0000C67F0000}"/>
    <cellStyle name="Normal 7 5 2 6 2 3" xfId="59920" xr:uid="{00000000-0005-0000-0000-0000C77F0000}"/>
    <cellStyle name="Normal 7 5 2 6 2 3 2" xfId="59921" xr:uid="{00000000-0005-0000-0000-0000C87F0000}"/>
    <cellStyle name="Normal 7 5 2 6 2 4" xfId="59922" xr:uid="{00000000-0005-0000-0000-0000C97F0000}"/>
    <cellStyle name="Normal 7 5 2 6 2 4 2" xfId="59923" xr:uid="{00000000-0005-0000-0000-0000CA7F0000}"/>
    <cellStyle name="Normal 7 5 2 6 2 5" xfId="59924" xr:uid="{00000000-0005-0000-0000-0000CB7F0000}"/>
    <cellStyle name="Normal 7 5 2 6 2 6" xfId="59925" xr:uid="{00000000-0005-0000-0000-0000CC7F0000}"/>
    <cellStyle name="Normal 7 5 2 6 2 7" xfId="59926" xr:uid="{00000000-0005-0000-0000-0000CD7F0000}"/>
    <cellStyle name="Normal 7 5 2 6 2 8" xfId="59927" xr:uid="{00000000-0005-0000-0000-0000CE7F0000}"/>
    <cellStyle name="Normal 7 5 2 6 3" xfId="59928" xr:uid="{00000000-0005-0000-0000-0000CF7F0000}"/>
    <cellStyle name="Normal 7 5 2 6 3 2" xfId="59929" xr:uid="{00000000-0005-0000-0000-0000D07F0000}"/>
    <cellStyle name="Normal 7 5 2 6 3 2 2" xfId="59930" xr:uid="{00000000-0005-0000-0000-0000D17F0000}"/>
    <cellStyle name="Normal 7 5 2 6 3 3" xfId="59931" xr:uid="{00000000-0005-0000-0000-0000D27F0000}"/>
    <cellStyle name="Normal 7 5 2 6 3 3 2" xfId="59932" xr:uid="{00000000-0005-0000-0000-0000D37F0000}"/>
    <cellStyle name="Normal 7 5 2 6 3 4" xfId="59933" xr:uid="{00000000-0005-0000-0000-0000D47F0000}"/>
    <cellStyle name="Normal 7 5 2 6 3 5" xfId="59934" xr:uid="{00000000-0005-0000-0000-0000D57F0000}"/>
    <cellStyle name="Normal 7 5 2 6 3 6" xfId="59935" xr:uid="{00000000-0005-0000-0000-0000D67F0000}"/>
    <cellStyle name="Normal 7 5 2 6 3 7" xfId="59936" xr:uid="{00000000-0005-0000-0000-0000D77F0000}"/>
    <cellStyle name="Normal 7 5 2 6 4" xfId="59937" xr:uid="{00000000-0005-0000-0000-0000D87F0000}"/>
    <cellStyle name="Normal 7 5 2 6 4 2" xfId="59938" xr:uid="{00000000-0005-0000-0000-0000D97F0000}"/>
    <cellStyle name="Normal 7 5 2 6 4 2 2" xfId="59939" xr:uid="{00000000-0005-0000-0000-0000DA7F0000}"/>
    <cellStyle name="Normal 7 5 2 6 4 3" xfId="59940" xr:uid="{00000000-0005-0000-0000-0000DB7F0000}"/>
    <cellStyle name="Normal 7 5 2 6 4 4" xfId="59941" xr:uid="{00000000-0005-0000-0000-0000DC7F0000}"/>
    <cellStyle name="Normal 7 5 2 6 4 5" xfId="59942" xr:uid="{00000000-0005-0000-0000-0000DD7F0000}"/>
    <cellStyle name="Normal 7 5 2 6 5" xfId="59943" xr:uid="{00000000-0005-0000-0000-0000DE7F0000}"/>
    <cellStyle name="Normal 7 5 2 6 5 2" xfId="59944" xr:uid="{00000000-0005-0000-0000-0000DF7F0000}"/>
    <cellStyle name="Normal 7 5 2 6 6" xfId="59945" xr:uid="{00000000-0005-0000-0000-0000E07F0000}"/>
    <cellStyle name="Normal 7 5 2 6 6 2" xfId="59946" xr:uid="{00000000-0005-0000-0000-0000E17F0000}"/>
    <cellStyle name="Normal 7 5 2 6 7" xfId="59947" xr:uid="{00000000-0005-0000-0000-0000E27F0000}"/>
    <cellStyle name="Normal 7 5 2 6 8" xfId="59948" xr:uid="{00000000-0005-0000-0000-0000E37F0000}"/>
    <cellStyle name="Normal 7 5 2 6 9" xfId="59949" xr:uid="{00000000-0005-0000-0000-0000E47F0000}"/>
    <cellStyle name="Normal 7 5 2 7" xfId="59950" xr:uid="{00000000-0005-0000-0000-0000E57F0000}"/>
    <cellStyle name="Normal 7 5 2 7 2" xfId="59951" xr:uid="{00000000-0005-0000-0000-0000E67F0000}"/>
    <cellStyle name="Normal 7 5 2 7 2 2" xfId="59952" xr:uid="{00000000-0005-0000-0000-0000E77F0000}"/>
    <cellStyle name="Normal 7 5 2 7 2 2 2" xfId="59953" xr:uid="{00000000-0005-0000-0000-0000E87F0000}"/>
    <cellStyle name="Normal 7 5 2 7 2 3" xfId="59954" xr:uid="{00000000-0005-0000-0000-0000E97F0000}"/>
    <cellStyle name="Normal 7 5 2 7 2 3 2" xfId="59955" xr:uid="{00000000-0005-0000-0000-0000EA7F0000}"/>
    <cellStyle name="Normal 7 5 2 7 2 4" xfId="59956" xr:uid="{00000000-0005-0000-0000-0000EB7F0000}"/>
    <cellStyle name="Normal 7 5 2 7 2 5" xfId="59957" xr:uid="{00000000-0005-0000-0000-0000EC7F0000}"/>
    <cellStyle name="Normal 7 5 2 7 2 6" xfId="59958" xr:uid="{00000000-0005-0000-0000-0000ED7F0000}"/>
    <cellStyle name="Normal 7 5 2 7 2 7" xfId="59959" xr:uid="{00000000-0005-0000-0000-0000EE7F0000}"/>
    <cellStyle name="Normal 7 5 2 7 3" xfId="59960" xr:uid="{00000000-0005-0000-0000-0000EF7F0000}"/>
    <cellStyle name="Normal 7 5 2 7 3 2" xfId="59961" xr:uid="{00000000-0005-0000-0000-0000F07F0000}"/>
    <cellStyle name="Normal 7 5 2 7 3 2 2" xfId="59962" xr:uid="{00000000-0005-0000-0000-0000F17F0000}"/>
    <cellStyle name="Normal 7 5 2 7 3 3" xfId="59963" xr:uid="{00000000-0005-0000-0000-0000F27F0000}"/>
    <cellStyle name="Normal 7 5 2 7 3 4" xfId="59964" xr:uid="{00000000-0005-0000-0000-0000F37F0000}"/>
    <cellStyle name="Normal 7 5 2 7 3 5" xfId="59965" xr:uid="{00000000-0005-0000-0000-0000F47F0000}"/>
    <cellStyle name="Normal 7 5 2 7 4" xfId="59966" xr:uid="{00000000-0005-0000-0000-0000F57F0000}"/>
    <cellStyle name="Normal 7 5 2 7 4 2" xfId="59967" xr:uid="{00000000-0005-0000-0000-0000F67F0000}"/>
    <cellStyle name="Normal 7 5 2 7 5" xfId="59968" xr:uid="{00000000-0005-0000-0000-0000F77F0000}"/>
    <cellStyle name="Normal 7 5 2 7 5 2" xfId="59969" xr:uid="{00000000-0005-0000-0000-0000F87F0000}"/>
    <cellStyle name="Normal 7 5 2 7 6" xfId="59970" xr:uid="{00000000-0005-0000-0000-0000F97F0000}"/>
    <cellStyle name="Normal 7 5 2 7 7" xfId="59971" xr:uid="{00000000-0005-0000-0000-0000FA7F0000}"/>
    <cellStyle name="Normal 7 5 2 7 8" xfId="59972" xr:uid="{00000000-0005-0000-0000-0000FB7F0000}"/>
    <cellStyle name="Normal 7 5 2 7 9" xfId="59973" xr:uid="{00000000-0005-0000-0000-0000FC7F0000}"/>
    <cellStyle name="Normal 7 5 2 8" xfId="59974" xr:uid="{00000000-0005-0000-0000-0000FD7F0000}"/>
    <cellStyle name="Normal 7 5 2 8 2" xfId="59975" xr:uid="{00000000-0005-0000-0000-0000FE7F0000}"/>
    <cellStyle name="Normal 7 5 2 8 2 2" xfId="59976" xr:uid="{00000000-0005-0000-0000-0000FF7F0000}"/>
    <cellStyle name="Normal 7 5 2 8 2 2 2" xfId="59977" xr:uid="{00000000-0005-0000-0000-000000800000}"/>
    <cellStyle name="Normal 7 5 2 8 2 3" xfId="59978" xr:uid="{00000000-0005-0000-0000-000001800000}"/>
    <cellStyle name="Normal 7 5 2 8 2 4" xfId="59979" xr:uid="{00000000-0005-0000-0000-000002800000}"/>
    <cellStyle name="Normal 7 5 2 8 2 5" xfId="59980" xr:uid="{00000000-0005-0000-0000-000003800000}"/>
    <cellStyle name="Normal 7 5 2 8 3" xfId="59981" xr:uid="{00000000-0005-0000-0000-000004800000}"/>
    <cellStyle name="Normal 7 5 2 8 3 2" xfId="59982" xr:uid="{00000000-0005-0000-0000-000005800000}"/>
    <cellStyle name="Normal 7 5 2 8 4" xfId="59983" xr:uid="{00000000-0005-0000-0000-000006800000}"/>
    <cellStyle name="Normal 7 5 2 8 4 2" xfId="59984" xr:uid="{00000000-0005-0000-0000-000007800000}"/>
    <cellStyle name="Normal 7 5 2 8 5" xfId="59985" xr:uid="{00000000-0005-0000-0000-000008800000}"/>
    <cellStyle name="Normal 7 5 2 8 6" xfId="59986" xr:uid="{00000000-0005-0000-0000-000009800000}"/>
    <cellStyle name="Normal 7 5 2 8 7" xfId="59987" xr:uid="{00000000-0005-0000-0000-00000A800000}"/>
    <cellStyle name="Normal 7 5 2 8 8" xfId="59988" xr:uid="{00000000-0005-0000-0000-00000B800000}"/>
    <cellStyle name="Normal 7 5 2 9" xfId="59989" xr:uid="{00000000-0005-0000-0000-00000C800000}"/>
    <cellStyle name="Normal 7 5 2 9 2" xfId="59990" xr:uid="{00000000-0005-0000-0000-00000D800000}"/>
    <cellStyle name="Normal 7 5 2 9 2 2" xfId="59991" xr:uid="{00000000-0005-0000-0000-00000E800000}"/>
    <cellStyle name="Normal 7 5 2 9 3" xfId="59992" xr:uid="{00000000-0005-0000-0000-00000F800000}"/>
    <cellStyle name="Normal 7 5 2 9 3 2" xfId="59993" xr:uid="{00000000-0005-0000-0000-000010800000}"/>
    <cellStyle name="Normal 7 5 2 9 4" xfId="59994" xr:uid="{00000000-0005-0000-0000-000011800000}"/>
    <cellStyle name="Normal 7 5 2 9 5" xfId="59995" xr:uid="{00000000-0005-0000-0000-000012800000}"/>
    <cellStyle name="Normal 7 5 2 9 6" xfId="59996" xr:uid="{00000000-0005-0000-0000-000013800000}"/>
    <cellStyle name="Normal 7 5 2 9 7" xfId="59997" xr:uid="{00000000-0005-0000-0000-000014800000}"/>
    <cellStyle name="Normal 7 5 3" xfId="17106" xr:uid="{00000000-0005-0000-0000-000015800000}"/>
    <cellStyle name="Normal 7 5 3 10" xfId="59998" xr:uid="{00000000-0005-0000-0000-000016800000}"/>
    <cellStyle name="Normal 7 5 3 10 2" xfId="59999" xr:uid="{00000000-0005-0000-0000-000017800000}"/>
    <cellStyle name="Normal 7 5 3 11" xfId="60000" xr:uid="{00000000-0005-0000-0000-000018800000}"/>
    <cellStyle name="Normal 7 5 3 11 2" xfId="60001" xr:uid="{00000000-0005-0000-0000-000019800000}"/>
    <cellStyle name="Normal 7 5 3 12" xfId="60002" xr:uid="{00000000-0005-0000-0000-00001A800000}"/>
    <cellStyle name="Normal 7 5 3 13" xfId="60003" xr:uid="{00000000-0005-0000-0000-00001B800000}"/>
    <cellStyle name="Normal 7 5 3 14" xfId="60004" xr:uid="{00000000-0005-0000-0000-00001C800000}"/>
    <cellStyle name="Normal 7 5 3 15" xfId="60005" xr:uid="{00000000-0005-0000-0000-00001D800000}"/>
    <cellStyle name="Normal 7 5 3 2" xfId="60006" xr:uid="{00000000-0005-0000-0000-00001E800000}"/>
    <cellStyle name="Normal 7 5 3 3" xfId="60007" xr:uid="{00000000-0005-0000-0000-00001F800000}"/>
    <cellStyle name="Normal 7 5 3 3 10" xfId="60008" xr:uid="{00000000-0005-0000-0000-000020800000}"/>
    <cellStyle name="Normal 7 5 3 3 11" xfId="60009" xr:uid="{00000000-0005-0000-0000-000021800000}"/>
    <cellStyle name="Normal 7 5 3 3 2" xfId="60010" xr:uid="{00000000-0005-0000-0000-000022800000}"/>
    <cellStyle name="Normal 7 5 3 3 2 2" xfId="60011" xr:uid="{00000000-0005-0000-0000-000023800000}"/>
    <cellStyle name="Normal 7 5 3 3 2 2 2" xfId="60012" xr:uid="{00000000-0005-0000-0000-000024800000}"/>
    <cellStyle name="Normal 7 5 3 3 2 2 2 2" xfId="60013" xr:uid="{00000000-0005-0000-0000-000025800000}"/>
    <cellStyle name="Normal 7 5 3 3 2 2 3" xfId="60014" xr:uid="{00000000-0005-0000-0000-000026800000}"/>
    <cellStyle name="Normal 7 5 3 3 2 2 3 2" xfId="60015" xr:uid="{00000000-0005-0000-0000-000027800000}"/>
    <cellStyle name="Normal 7 5 3 3 2 2 4" xfId="60016" xr:uid="{00000000-0005-0000-0000-000028800000}"/>
    <cellStyle name="Normal 7 5 3 3 2 2 5" xfId="60017" xr:uid="{00000000-0005-0000-0000-000029800000}"/>
    <cellStyle name="Normal 7 5 3 3 2 2 6" xfId="60018" xr:uid="{00000000-0005-0000-0000-00002A800000}"/>
    <cellStyle name="Normal 7 5 3 3 2 2 7" xfId="60019" xr:uid="{00000000-0005-0000-0000-00002B800000}"/>
    <cellStyle name="Normal 7 5 3 3 2 3" xfId="60020" xr:uid="{00000000-0005-0000-0000-00002C800000}"/>
    <cellStyle name="Normal 7 5 3 3 2 3 2" xfId="60021" xr:uid="{00000000-0005-0000-0000-00002D800000}"/>
    <cellStyle name="Normal 7 5 3 3 2 3 2 2" xfId="60022" xr:uid="{00000000-0005-0000-0000-00002E800000}"/>
    <cellStyle name="Normal 7 5 3 3 2 3 3" xfId="60023" xr:uid="{00000000-0005-0000-0000-00002F800000}"/>
    <cellStyle name="Normal 7 5 3 3 2 3 4" xfId="60024" xr:uid="{00000000-0005-0000-0000-000030800000}"/>
    <cellStyle name="Normal 7 5 3 3 2 3 5" xfId="60025" xr:uid="{00000000-0005-0000-0000-000031800000}"/>
    <cellStyle name="Normal 7 5 3 3 2 4" xfId="60026" xr:uid="{00000000-0005-0000-0000-000032800000}"/>
    <cellStyle name="Normal 7 5 3 3 2 4 2" xfId="60027" xr:uid="{00000000-0005-0000-0000-000033800000}"/>
    <cellStyle name="Normal 7 5 3 3 2 5" xfId="60028" xr:uid="{00000000-0005-0000-0000-000034800000}"/>
    <cellStyle name="Normal 7 5 3 3 2 5 2" xfId="60029" xr:uid="{00000000-0005-0000-0000-000035800000}"/>
    <cellStyle name="Normal 7 5 3 3 2 6" xfId="60030" xr:uid="{00000000-0005-0000-0000-000036800000}"/>
    <cellStyle name="Normal 7 5 3 3 2 7" xfId="60031" xr:uid="{00000000-0005-0000-0000-000037800000}"/>
    <cellStyle name="Normal 7 5 3 3 2 8" xfId="60032" xr:uid="{00000000-0005-0000-0000-000038800000}"/>
    <cellStyle name="Normal 7 5 3 3 2 9" xfId="60033" xr:uid="{00000000-0005-0000-0000-000039800000}"/>
    <cellStyle name="Normal 7 5 3 3 3" xfId="60034" xr:uid="{00000000-0005-0000-0000-00003A800000}"/>
    <cellStyle name="Normal 7 5 3 3 3 2" xfId="60035" xr:uid="{00000000-0005-0000-0000-00003B800000}"/>
    <cellStyle name="Normal 7 5 3 3 3 2 2" xfId="60036" xr:uid="{00000000-0005-0000-0000-00003C800000}"/>
    <cellStyle name="Normal 7 5 3 3 3 2 2 2" xfId="60037" xr:uid="{00000000-0005-0000-0000-00003D800000}"/>
    <cellStyle name="Normal 7 5 3 3 3 2 3" xfId="60038" xr:uid="{00000000-0005-0000-0000-00003E800000}"/>
    <cellStyle name="Normal 7 5 3 3 3 2 4" xfId="60039" xr:uid="{00000000-0005-0000-0000-00003F800000}"/>
    <cellStyle name="Normal 7 5 3 3 3 2 5" xfId="60040" xr:uid="{00000000-0005-0000-0000-000040800000}"/>
    <cellStyle name="Normal 7 5 3 3 3 3" xfId="60041" xr:uid="{00000000-0005-0000-0000-000041800000}"/>
    <cellStyle name="Normal 7 5 3 3 3 3 2" xfId="60042" xr:uid="{00000000-0005-0000-0000-000042800000}"/>
    <cellStyle name="Normal 7 5 3 3 3 4" xfId="60043" xr:uid="{00000000-0005-0000-0000-000043800000}"/>
    <cellStyle name="Normal 7 5 3 3 3 4 2" xfId="60044" xr:uid="{00000000-0005-0000-0000-000044800000}"/>
    <cellStyle name="Normal 7 5 3 3 3 5" xfId="60045" xr:uid="{00000000-0005-0000-0000-000045800000}"/>
    <cellStyle name="Normal 7 5 3 3 3 6" xfId="60046" xr:uid="{00000000-0005-0000-0000-000046800000}"/>
    <cellStyle name="Normal 7 5 3 3 3 7" xfId="60047" xr:uid="{00000000-0005-0000-0000-000047800000}"/>
    <cellStyle name="Normal 7 5 3 3 3 8" xfId="60048" xr:uid="{00000000-0005-0000-0000-000048800000}"/>
    <cellStyle name="Normal 7 5 3 3 4" xfId="60049" xr:uid="{00000000-0005-0000-0000-000049800000}"/>
    <cellStyle name="Normal 7 5 3 3 4 2" xfId="60050" xr:uid="{00000000-0005-0000-0000-00004A800000}"/>
    <cellStyle name="Normal 7 5 3 3 4 2 2" xfId="60051" xr:uid="{00000000-0005-0000-0000-00004B800000}"/>
    <cellStyle name="Normal 7 5 3 3 4 3" xfId="60052" xr:uid="{00000000-0005-0000-0000-00004C800000}"/>
    <cellStyle name="Normal 7 5 3 3 4 3 2" xfId="60053" xr:uid="{00000000-0005-0000-0000-00004D800000}"/>
    <cellStyle name="Normal 7 5 3 3 4 4" xfId="60054" xr:uid="{00000000-0005-0000-0000-00004E800000}"/>
    <cellStyle name="Normal 7 5 3 3 4 5" xfId="60055" xr:uid="{00000000-0005-0000-0000-00004F800000}"/>
    <cellStyle name="Normal 7 5 3 3 4 6" xfId="60056" xr:uid="{00000000-0005-0000-0000-000050800000}"/>
    <cellStyle name="Normal 7 5 3 3 4 7" xfId="60057" xr:uid="{00000000-0005-0000-0000-000051800000}"/>
    <cellStyle name="Normal 7 5 3 3 5" xfId="60058" xr:uid="{00000000-0005-0000-0000-000052800000}"/>
    <cellStyle name="Normal 7 5 3 3 5 2" xfId="60059" xr:uid="{00000000-0005-0000-0000-000053800000}"/>
    <cellStyle name="Normal 7 5 3 3 5 2 2" xfId="60060" xr:uid="{00000000-0005-0000-0000-000054800000}"/>
    <cellStyle name="Normal 7 5 3 3 5 3" xfId="60061" xr:uid="{00000000-0005-0000-0000-000055800000}"/>
    <cellStyle name="Normal 7 5 3 3 5 4" xfId="60062" xr:uid="{00000000-0005-0000-0000-000056800000}"/>
    <cellStyle name="Normal 7 5 3 3 5 5" xfId="60063" xr:uid="{00000000-0005-0000-0000-000057800000}"/>
    <cellStyle name="Normal 7 5 3 3 6" xfId="60064" xr:uid="{00000000-0005-0000-0000-000058800000}"/>
    <cellStyle name="Normal 7 5 3 3 6 2" xfId="60065" xr:uid="{00000000-0005-0000-0000-000059800000}"/>
    <cellStyle name="Normal 7 5 3 3 7" xfId="60066" xr:uid="{00000000-0005-0000-0000-00005A800000}"/>
    <cellStyle name="Normal 7 5 3 3 7 2" xfId="60067" xr:uid="{00000000-0005-0000-0000-00005B800000}"/>
    <cellStyle name="Normal 7 5 3 3 8" xfId="60068" xr:uid="{00000000-0005-0000-0000-00005C800000}"/>
    <cellStyle name="Normal 7 5 3 3 9" xfId="60069" xr:uid="{00000000-0005-0000-0000-00005D800000}"/>
    <cellStyle name="Normal 7 5 3 4" xfId="60070" xr:uid="{00000000-0005-0000-0000-00005E800000}"/>
    <cellStyle name="Normal 7 5 3 4 10" xfId="60071" xr:uid="{00000000-0005-0000-0000-00005F800000}"/>
    <cellStyle name="Normal 7 5 3 4 2" xfId="60072" xr:uid="{00000000-0005-0000-0000-000060800000}"/>
    <cellStyle name="Normal 7 5 3 4 2 2" xfId="60073" xr:uid="{00000000-0005-0000-0000-000061800000}"/>
    <cellStyle name="Normal 7 5 3 4 2 2 2" xfId="60074" xr:uid="{00000000-0005-0000-0000-000062800000}"/>
    <cellStyle name="Normal 7 5 3 4 2 2 2 2" xfId="60075" xr:uid="{00000000-0005-0000-0000-000063800000}"/>
    <cellStyle name="Normal 7 5 3 4 2 2 3" xfId="60076" xr:uid="{00000000-0005-0000-0000-000064800000}"/>
    <cellStyle name="Normal 7 5 3 4 2 2 4" xfId="60077" xr:uid="{00000000-0005-0000-0000-000065800000}"/>
    <cellStyle name="Normal 7 5 3 4 2 2 5" xfId="60078" xr:uid="{00000000-0005-0000-0000-000066800000}"/>
    <cellStyle name="Normal 7 5 3 4 2 3" xfId="60079" xr:uid="{00000000-0005-0000-0000-000067800000}"/>
    <cellStyle name="Normal 7 5 3 4 2 3 2" xfId="60080" xr:uid="{00000000-0005-0000-0000-000068800000}"/>
    <cellStyle name="Normal 7 5 3 4 2 4" xfId="60081" xr:uid="{00000000-0005-0000-0000-000069800000}"/>
    <cellStyle name="Normal 7 5 3 4 2 4 2" xfId="60082" xr:uid="{00000000-0005-0000-0000-00006A800000}"/>
    <cellStyle name="Normal 7 5 3 4 2 5" xfId="60083" xr:uid="{00000000-0005-0000-0000-00006B800000}"/>
    <cellStyle name="Normal 7 5 3 4 2 6" xfId="60084" xr:uid="{00000000-0005-0000-0000-00006C800000}"/>
    <cellStyle name="Normal 7 5 3 4 2 7" xfId="60085" xr:uid="{00000000-0005-0000-0000-00006D800000}"/>
    <cellStyle name="Normal 7 5 3 4 2 8" xfId="60086" xr:uid="{00000000-0005-0000-0000-00006E800000}"/>
    <cellStyle name="Normal 7 5 3 4 3" xfId="60087" xr:uid="{00000000-0005-0000-0000-00006F800000}"/>
    <cellStyle name="Normal 7 5 3 4 3 2" xfId="60088" xr:uid="{00000000-0005-0000-0000-000070800000}"/>
    <cellStyle name="Normal 7 5 3 4 3 2 2" xfId="60089" xr:uid="{00000000-0005-0000-0000-000071800000}"/>
    <cellStyle name="Normal 7 5 3 4 3 3" xfId="60090" xr:uid="{00000000-0005-0000-0000-000072800000}"/>
    <cellStyle name="Normal 7 5 3 4 3 3 2" xfId="60091" xr:uid="{00000000-0005-0000-0000-000073800000}"/>
    <cellStyle name="Normal 7 5 3 4 3 4" xfId="60092" xr:uid="{00000000-0005-0000-0000-000074800000}"/>
    <cellStyle name="Normal 7 5 3 4 3 5" xfId="60093" xr:uid="{00000000-0005-0000-0000-000075800000}"/>
    <cellStyle name="Normal 7 5 3 4 3 6" xfId="60094" xr:uid="{00000000-0005-0000-0000-000076800000}"/>
    <cellStyle name="Normal 7 5 3 4 3 7" xfId="60095" xr:uid="{00000000-0005-0000-0000-000077800000}"/>
    <cellStyle name="Normal 7 5 3 4 4" xfId="60096" xr:uid="{00000000-0005-0000-0000-000078800000}"/>
    <cellStyle name="Normal 7 5 3 4 4 2" xfId="60097" xr:uid="{00000000-0005-0000-0000-000079800000}"/>
    <cellStyle name="Normal 7 5 3 4 4 2 2" xfId="60098" xr:uid="{00000000-0005-0000-0000-00007A800000}"/>
    <cellStyle name="Normal 7 5 3 4 4 3" xfId="60099" xr:uid="{00000000-0005-0000-0000-00007B800000}"/>
    <cellStyle name="Normal 7 5 3 4 4 4" xfId="60100" xr:uid="{00000000-0005-0000-0000-00007C800000}"/>
    <cellStyle name="Normal 7 5 3 4 4 5" xfId="60101" xr:uid="{00000000-0005-0000-0000-00007D800000}"/>
    <cellStyle name="Normal 7 5 3 4 5" xfId="60102" xr:uid="{00000000-0005-0000-0000-00007E800000}"/>
    <cellStyle name="Normal 7 5 3 4 5 2" xfId="60103" xr:uid="{00000000-0005-0000-0000-00007F800000}"/>
    <cellStyle name="Normal 7 5 3 4 6" xfId="60104" xr:uid="{00000000-0005-0000-0000-000080800000}"/>
    <cellStyle name="Normal 7 5 3 4 6 2" xfId="60105" xr:uid="{00000000-0005-0000-0000-000081800000}"/>
    <cellStyle name="Normal 7 5 3 4 7" xfId="60106" xr:uid="{00000000-0005-0000-0000-000082800000}"/>
    <cellStyle name="Normal 7 5 3 4 8" xfId="60107" xr:uid="{00000000-0005-0000-0000-000083800000}"/>
    <cellStyle name="Normal 7 5 3 4 9" xfId="60108" xr:uid="{00000000-0005-0000-0000-000084800000}"/>
    <cellStyle name="Normal 7 5 3 5" xfId="60109" xr:uid="{00000000-0005-0000-0000-000085800000}"/>
    <cellStyle name="Normal 7 5 3 5 10" xfId="60110" xr:uid="{00000000-0005-0000-0000-000086800000}"/>
    <cellStyle name="Normal 7 5 3 5 2" xfId="60111" xr:uid="{00000000-0005-0000-0000-000087800000}"/>
    <cellStyle name="Normal 7 5 3 5 2 2" xfId="60112" xr:uid="{00000000-0005-0000-0000-000088800000}"/>
    <cellStyle name="Normal 7 5 3 5 2 2 2" xfId="60113" xr:uid="{00000000-0005-0000-0000-000089800000}"/>
    <cellStyle name="Normal 7 5 3 5 2 2 2 2" xfId="60114" xr:uid="{00000000-0005-0000-0000-00008A800000}"/>
    <cellStyle name="Normal 7 5 3 5 2 2 3" xfId="60115" xr:uid="{00000000-0005-0000-0000-00008B800000}"/>
    <cellStyle name="Normal 7 5 3 5 2 2 4" xfId="60116" xr:uid="{00000000-0005-0000-0000-00008C800000}"/>
    <cellStyle name="Normal 7 5 3 5 2 2 5" xfId="60117" xr:uid="{00000000-0005-0000-0000-00008D800000}"/>
    <cellStyle name="Normal 7 5 3 5 2 3" xfId="60118" xr:uid="{00000000-0005-0000-0000-00008E800000}"/>
    <cellStyle name="Normal 7 5 3 5 2 3 2" xfId="60119" xr:uid="{00000000-0005-0000-0000-00008F800000}"/>
    <cellStyle name="Normal 7 5 3 5 2 4" xfId="60120" xr:uid="{00000000-0005-0000-0000-000090800000}"/>
    <cellStyle name="Normal 7 5 3 5 2 4 2" xfId="60121" xr:uid="{00000000-0005-0000-0000-000091800000}"/>
    <cellStyle name="Normal 7 5 3 5 2 5" xfId="60122" xr:uid="{00000000-0005-0000-0000-000092800000}"/>
    <cellStyle name="Normal 7 5 3 5 2 6" xfId="60123" xr:uid="{00000000-0005-0000-0000-000093800000}"/>
    <cellStyle name="Normal 7 5 3 5 2 7" xfId="60124" xr:uid="{00000000-0005-0000-0000-000094800000}"/>
    <cellStyle name="Normal 7 5 3 5 2 8" xfId="60125" xr:uid="{00000000-0005-0000-0000-000095800000}"/>
    <cellStyle name="Normal 7 5 3 5 3" xfId="60126" xr:uid="{00000000-0005-0000-0000-000096800000}"/>
    <cellStyle name="Normal 7 5 3 5 3 2" xfId="60127" xr:uid="{00000000-0005-0000-0000-000097800000}"/>
    <cellStyle name="Normal 7 5 3 5 3 2 2" xfId="60128" xr:uid="{00000000-0005-0000-0000-000098800000}"/>
    <cellStyle name="Normal 7 5 3 5 3 3" xfId="60129" xr:uid="{00000000-0005-0000-0000-000099800000}"/>
    <cellStyle name="Normal 7 5 3 5 3 3 2" xfId="60130" xr:uid="{00000000-0005-0000-0000-00009A800000}"/>
    <cellStyle name="Normal 7 5 3 5 3 4" xfId="60131" xr:uid="{00000000-0005-0000-0000-00009B800000}"/>
    <cellStyle name="Normal 7 5 3 5 3 5" xfId="60132" xr:uid="{00000000-0005-0000-0000-00009C800000}"/>
    <cellStyle name="Normal 7 5 3 5 3 6" xfId="60133" xr:uid="{00000000-0005-0000-0000-00009D800000}"/>
    <cellStyle name="Normal 7 5 3 5 3 7" xfId="60134" xr:uid="{00000000-0005-0000-0000-00009E800000}"/>
    <cellStyle name="Normal 7 5 3 5 4" xfId="60135" xr:uid="{00000000-0005-0000-0000-00009F800000}"/>
    <cellStyle name="Normal 7 5 3 5 4 2" xfId="60136" xr:uid="{00000000-0005-0000-0000-0000A0800000}"/>
    <cellStyle name="Normal 7 5 3 5 4 2 2" xfId="60137" xr:uid="{00000000-0005-0000-0000-0000A1800000}"/>
    <cellStyle name="Normal 7 5 3 5 4 3" xfId="60138" xr:uid="{00000000-0005-0000-0000-0000A2800000}"/>
    <cellStyle name="Normal 7 5 3 5 4 4" xfId="60139" xr:uid="{00000000-0005-0000-0000-0000A3800000}"/>
    <cellStyle name="Normal 7 5 3 5 4 5" xfId="60140" xr:uid="{00000000-0005-0000-0000-0000A4800000}"/>
    <cellStyle name="Normal 7 5 3 5 5" xfId="60141" xr:uid="{00000000-0005-0000-0000-0000A5800000}"/>
    <cellStyle name="Normal 7 5 3 5 5 2" xfId="60142" xr:uid="{00000000-0005-0000-0000-0000A6800000}"/>
    <cellStyle name="Normal 7 5 3 5 6" xfId="60143" xr:uid="{00000000-0005-0000-0000-0000A7800000}"/>
    <cellStyle name="Normal 7 5 3 5 6 2" xfId="60144" xr:uid="{00000000-0005-0000-0000-0000A8800000}"/>
    <cellStyle name="Normal 7 5 3 5 7" xfId="60145" xr:uid="{00000000-0005-0000-0000-0000A9800000}"/>
    <cellStyle name="Normal 7 5 3 5 8" xfId="60146" xr:uid="{00000000-0005-0000-0000-0000AA800000}"/>
    <cellStyle name="Normal 7 5 3 5 9" xfId="60147" xr:uid="{00000000-0005-0000-0000-0000AB800000}"/>
    <cellStyle name="Normal 7 5 3 6" xfId="60148" xr:uid="{00000000-0005-0000-0000-0000AC800000}"/>
    <cellStyle name="Normal 7 5 3 6 2" xfId="60149" xr:uid="{00000000-0005-0000-0000-0000AD800000}"/>
    <cellStyle name="Normal 7 5 3 6 2 2" xfId="60150" xr:uid="{00000000-0005-0000-0000-0000AE800000}"/>
    <cellStyle name="Normal 7 5 3 6 2 2 2" xfId="60151" xr:uid="{00000000-0005-0000-0000-0000AF800000}"/>
    <cellStyle name="Normal 7 5 3 6 2 3" xfId="60152" xr:uid="{00000000-0005-0000-0000-0000B0800000}"/>
    <cellStyle name="Normal 7 5 3 6 2 3 2" xfId="60153" xr:uid="{00000000-0005-0000-0000-0000B1800000}"/>
    <cellStyle name="Normal 7 5 3 6 2 4" xfId="60154" xr:uid="{00000000-0005-0000-0000-0000B2800000}"/>
    <cellStyle name="Normal 7 5 3 6 2 5" xfId="60155" xr:uid="{00000000-0005-0000-0000-0000B3800000}"/>
    <cellStyle name="Normal 7 5 3 6 2 6" xfId="60156" xr:uid="{00000000-0005-0000-0000-0000B4800000}"/>
    <cellStyle name="Normal 7 5 3 6 2 7" xfId="60157" xr:uid="{00000000-0005-0000-0000-0000B5800000}"/>
    <cellStyle name="Normal 7 5 3 6 3" xfId="60158" xr:uid="{00000000-0005-0000-0000-0000B6800000}"/>
    <cellStyle name="Normal 7 5 3 6 3 2" xfId="60159" xr:uid="{00000000-0005-0000-0000-0000B7800000}"/>
    <cellStyle name="Normal 7 5 3 6 3 2 2" xfId="60160" xr:uid="{00000000-0005-0000-0000-0000B8800000}"/>
    <cellStyle name="Normal 7 5 3 6 3 3" xfId="60161" xr:uid="{00000000-0005-0000-0000-0000B9800000}"/>
    <cellStyle name="Normal 7 5 3 6 3 4" xfId="60162" xr:uid="{00000000-0005-0000-0000-0000BA800000}"/>
    <cellStyle name="Normal 7 5 3 6 3 5" xfId="60163" xr:uid="{00000000-0005-0000-0000-0000BB800000}"/>
    <cellStyle name="Normal 7 5 3 6 4" xfId="60164" xr:uid="{00000000-0005-0000-0000-0000BC800000}"/>
    <cellStyle name="Normal 7 5 3 6 4 2" xfId="60165" xr:uid="{00000000-0005-0000-0000-0000BD800000}"/>
    <cellStyle name="Normal 7 5 3 6 5" xfId="60166" xr:uid="{00000000-0005-0000-0000-0000BE800000}"/>
    <cellStyle name="Normal 7 5 3 6 5 2" xfId="60167" xr:uid="{00000000-0005-0000-0000-0000BF800000}"/>
    <cellStyle name="Normal 7 5 3 6 6" xfId="60168" xr:uid="{00000000-0005-0000-0000-0000C0800000}"/>
    <cellStyle name="Normal 7 5 3 6 7" xfId="60169" xr:uid="{00000000-0005-0000-0000-0000C1800000}"/>
    <cellStyle name="Normal 7 5 3 6 8" xfId="60170" xr:uid="{00000000-0005-0000-0000-0000C2800000}"/>
    <cellStyle name="Normal 7 5 3 6 9" xfId="60171" xr:uid="{00000000-0005-0000-0000-0000C3800000}"/>
    <cellStyle name="Normal 7 5 3 7" xfId="60172" xr:uid="{00000000-0005-0000-0000-0000C4800000}"/>
    <cellStyle name="Normal 7 5 3 7 2" xfId="60173" xr:uid="{00000000-0005-0000-0000-0000C5800000}"/>
    <cellStyle name="Normal 7 5 3 7 2 2" xfId="60174" xr:uid="{00000000-0005-0000-0000-0000C6800000}"/>
    <cellStyle name="Normal 7 5 3 7 2 2 2" xfId="60175" xr:uid="{00000000-0005-0000-0000-0000C7800000}"/>
    <cellStyle name="Normal 7 5 3 7 2 3" xfId="60176" xr:uid="{00000000-0005-0000-0000-0000C8800000}"/>
    <cellStyle name="Normal 7 5 3 7 2 4" xfId="60177" xr:uid="{00000000-0005-0000-0000-0000C9800000}"/>
    <cellStyle name="Normal 7 5 3 7 2 5" xfId="60178" xr:uid="{00000000-0005-0000-0000-0000CA800000}"/>
    <cellStyle name="Normal 7 5 3 7 3" xfId="60179" xr:uid="{00000000-0005-0000-0000-0000CB800000}"/>
    <cellStyle name="Normal 7 5 3 7 3 2" xfId="60180" xr:uid="{00000000-0005-0000-0000-0000CC800000}"/>
    <cellStyle name="Normal 7 5 3 7 4" xfId="60181" xr:uid="{00000000-0005-0000-0000-0000CD800000}"/>
    <cellStyle name="Normal 7 5 3 7 4 2" xfId="60182" xr:uid="{00000000-0005-0000-0000-0000CE800000}"/>
    <cellStyle name="Normal 7 5 3 7 5" xfId="60183" xr:uid="{00000000-0005-0000-0000-0000CF800000}"/>
    <cellStyle name="Normal 7 5 3 7 6" xfId="60184" xr:uid="{00000000-0005-0000-0000-0000D0800000}"/>
    <cellStyle name="Normal 7 5 3 7 7" xfId="60185" xr:uid="{00000000-0005-0000-0000-0000D1800000}"/>
    <cellStyle name="Normal 7 5 3 7 8" xfId="60186" xr:uid="{00000000-0005-0000-0000-0000D2800000}"/>
    <cellStyle name="Normal 7 5 3 8" xfId="60187" xr:uid="{00000000-0005-0000-0000-0000D3800000}"/>
    <cellStyle name="Normal 7 5 3 8 2" xfId="60188" xr:uid="{00000000-0005-0000-0000-0000D4800000}"/>
    <cellStyle name="Normal 7 5 3 8 2 2" xfId="60189" xr:uid="{00000000-0005-0000-0000-0000D5800000}"/>
    <cellStyle name="Normal 7 5 3 8 3" xfId="60190" xr:uid="{00000000-0005-0000-0000-0000D6800000}"/>
    <cellStyle name="Normal 7 5 3 8 3 2" xfId="60191" xr:uid="{00000000-0005-0000-0000-0000D7800000}"/>
    <cellStyle name="Normal 7 5 3 8 4" xfId="60192" xr:uid="{00000000-0005-0000-0000-0000D8800000}"/>
    <cellStyle name="Normal 7 5 3 8 5" xfId="60193" xr:uid="{00000000-0005-0000-0000-0000D9800000}"/>
    <cellStyle name="Normal 7 5 3 8 6" xfId="60194" xr:uid="{00000000-0005-0000-0000-0000DA800000}"/>
    <cellStyle name="Normal 7 5 3 8 7" xfId="60195" xr:uid="{00000000-0005-0000-0000-0000DB800000}"/>
    <cellStyle name="Normal 7 5 3 9" xfId="60196" xr:uid="{00000000-0005-0000-0000-0000DC800000}"/>
    <cellStyle name="Normal 7 5 3 9 2" xfId="60197" xr:uid="{00000000-0005-0000-0000-0000DD800000}"/>
    <cellStyle name="Normal 7 5 3 9 2 2" xfId="60198" xr:uid="{00000000-0005-0000-0000-0000DE800000}"/>
    <cellStyle name="Normal 7 5 3 9 3" xfId="60199" xr:uid="{00000000-0005-0000-0000-0000DF800000}"/>
    <cellStyle name="Normal 7 5 3 9 4" xfId="60200" xr:uid="{00000000-0005-0000-0000-0000E0800000}"/>
    <cellStyle name="Normal 7 5 3 9 5" xfId="60201" xr:uid="{00000000-0005-0000-0000-0000E1800000}"/>
    <cellStyle name="Normal 7 5 4" xfId="17107" xr:uid="{00000000-0005-0000-0000-0000E2800000}"/>
    <cellStyle name="Normal 7 5 4 10" xfId="60202" xr:uid="{00000000-0005-0000-0000-0000E3800000}"/>
    <cellStyle name="Normal 7 5 4 10 2" xfId="60203" xr:uid="{00000000-0005-0000-0000-0000E4800000}"/>
    <cellStyle name="Normal 7 5 4 11" xfId="60204" xr:uid="{00000000-0005-0000-0000-0000E5800000}"/>
    <cellStyle name="Normal 7 5 4 11 2" xfId="60205" xr:uid="{00000000-0005-0000-0000-0000E6800000}"/>
    <cellStyle name="Normal 7 5 4 12" xfId="60206" xr:uid="{00000000-0005-0000-0000-0000E7800000}"/>
    <cellStyle name="Normal 7 5 4 13" xfId="60207" xr:uid="{00000000-0005-0000-0000-0000E8800000}"/>
    <cellStyle name="Normal 7 5 4 14" xfId="60208" xr:uid="{00000000-0005-0000-0000-0000E9800000}"/>
    <cellStyle name="Normal 7 5 4 15" xfId="60209" xr:uid="{00000000-0005-0000-0000-0000EA800000}"/>
    <cellStyle name="Normal 7 5 4 2" xfId="60210" xr:uid="{00000000-0005-0000-0000-0000EB800000}"/>
    <cellStyle name="Normal 7 5 4 3" xfId="60211" xr:uid="{00000000-0005-0000-0000-0000EC800000}"/>
    <cellStyle name="Normal 7 5 4 3 10" xfId="60212" xr:uid="{00000000-0005-0000-0000-0000ED800000}"/>
    <cellStyle name="Normal 7 5 4 3 11" xfId="60213" xr:uid="{00000000-0005-0000-0000-0000EE800000}"/>
    <cellStyle name="Normal 7 5 4 3 2" xfId="60214" xr:uid="{00000000-0005-0000-0000-0000EF800000}"/>
    <cellStyle name="Normal 7 5 4 3 2 2" xfId="60215" xr:uid="{00000000-0005-0000-0000-0000F0800000}"/>
    <cellStyle name="Normal 7 5 4 3 2 2 2" xfId="60216" xr:uid="{00000000-0005-0000-0000-0000F1800000}"/>
    <cellStyle name="Normal 7 5 4 3 2 2 2 2" xfId="60217" xr:uid="{00000000-0005-0000-0000-0000F2800000}"/>
    <cellStyle name="Normal 7 5 4 3 2 2 3" xfId="60218" xr:uid="{00000000-0005-0000-0000-0000F3800000}"/>
    <cellStyle name="Normal 7 5 4 3 2 2 3 2" xfId="60219" xr:uid="{00000000-0005-0000-0000-0000F4800000}"/>
    <cellStyle name="Normal 7 5 4 3 2 2 4" xfId="60220" xr:uid="{00000000-0005-0000-0000-0000F5800000}"/>
    <cellStyle name="Normal 7 5 4 3 2 2 5" xfId="60221" xr:uid="{00000000-0005-0000-0000-0000F6800000}"/>
    <cellStyle name="Normal 7 5 4 3 2 2 6" xfId="60222" xr:uid="{00000000-0005-0000-0000-0000F7800000}"/>
    <cellStyle name="Normal 7 5 4 3 2 2 7" xfId="60223" xr:uid="{00000000-0005-0000-0000-0000F8800000}"/>
    <cellStyle name="Normal 7 5 4 3 2 3" xfId="60224" xr:uid="{00000000-0005-0000-0000-0000F9800000}"/>
    <cellStyle name="Normal 7 5 4 3 2 3 2" xfId="60225" xr:uid="{00000000-0005-0000-0000-0000FA800000}"/>
    <cellStyle name="Normal 7 5 4 3 2 3 2 2" xfId="60226" xr:uid="{00000000-0005-0000-0000-0000FB800000}"/>
    <cellStyle name="Normal 7 5 4 3 2 3 3" xfId="60227" xr:uid="{00000000-0005-0000-0000-0000FC800000}"/>
    <cellStyle name="Normal 7 5 4 3 2 3 4" xfId="60228" xr:uid="{00000000-0005-0000-0000-0000FD800000}"/>
    <cellStyle name="Normal 7 5 4 3 2 3 5" xfId="60229" xr:uid="{00000000-0005-0000-0000-0000FE800000}"/>
    <cellStyle name="Normal 7 5 4 3 2 4" xfId="60230" xr:uid="{00000000-0005-0000-0000-0000FF800000}"/>
    <cellStyle name="Normal 7 5 4 3 2 4 2" xfId="60231" xr:uid="{00000000-0005-0000-0000-000000810000}"/>
    <cellStyle name="Normal 7 5 4 3 2 5" xfId="60232" xr:uid="{00000000-0005-0000-0000-000001810000}"/>
    <cellStyle name="Normal 7 5 4 3 2 5 2" xfId="60233" xr:uid="{00000000-0005-0000-0000-000002810000}"/>
    <cellStyle name="Normal 7 5 4 3 2 6" xfId="60234" xr:uid="{00000000-0005-0000-0000-000003810000}"/>
    <cellStyle name="Normal 7 5 4 3 2 7" xfId="60235" xr:uid="{00000000-0005-0000-0000-000004810000}"/>
    <cellStyle name="Normal 7 5 4 3 2 8" xfId="60236" xr:uid="{00000000-0005-0000-0000-000005810000}"/>
    <cellStyle name="Normal 7 5 4 3 2 9" xfId="60237" xr:uid="{00000000-0005-0000-0000-000006810000}"/>
    <cellStyle name="Normal 7 5 4 3 3" xfId="60238" xr:uid="{00000000-0005-0000-0000-000007810000}"/>
    <cellStyle name="Normal 7 5 4 3 3 2" xfId="60239" xr:uid="{00000000-0005-0000-0000-000008810000}"/>
    <cellStyle name="Normal 7 5 4 3 3 2 2" xfId="60240" xr:uid="{00000000-0005-0000-0000-000009810000}"/>
    <cellStyle name="Normal 7 5 4 3 3 2 2 2" xfId="60241" xr:uid="{00000000-0005-0000-0000-00000A810000}"/>
    <cellStyle name="Normal 7 5 4 3 3 2 3" xfId="60242" xr:uid="{00000000-0005-0000-0000-00000B810000}"/>
    <cellStyle name="Normal 7 5 4 3 3 2 4" xfId="60243" xr:uid="{00000000-0005-0000-0000-00000C810000}"/>
    <cellStyle name="Normal 7 5 4 3 3 2 5" xfId="60244" xr:uid="{00000000-0005-0000-0000-00000D810000}"/>
    <cellStyle name="Normal 7 5 4 3 3 3" xfId="60245" xr:uid="{00000000-0005-0000-0000-00000E810000}"/>
    <cellStyle name="Normal 7 5 4 3 3 3 2" xfId="60246" xr:uid="{00000000-0005-0000-0000-00000F810000}"/>
    <cellStyle name="Normal 7 5 4 3 3 4" xfId="60247" xr:uid="{00000000-0005-0000-0000-000010810000}"/>
    <cellStyle name="Normal 7 5 4 3 3 4 2" xfId="60248" xr:uid="{00000000-0005-0000-0000-000011810000}"/>
    <cellStyle name="Normal 7 5 4 3 3 5" xfId="60249" xr:uid="{00000000-0005-0000-0000-000012810000}"/>
    <cellStyle name="Normal 7 5 4 3 3 6" xfId="60250" xr:uid="{00000000-0005-0000-0000-000013810000}"/>
    <cellStyle name="Normal 7 5 4 3 3 7" xfId="60251" xr:uid="{00000000-0005-0000-0000-000014810000}"/>
    <cellStyle name="Normal 7 5 4 3 3 8" xfId="60252" xr:uid="{00000000-0005-0000-0000-000015810000}"/>
    <cellStyle name="Normal 7 5 4 3 4" xfId="60253" xr:uid="{00000000-0005-0000-0000-000016810000}"/>
    <cellStyle name="Normal 7 5 4 3 4 2" xfId="60254" xr:uid="{00000000-0005-0000-0000-000017810000}"/>
    <cellStyle name="Normal 7 5 4 3 4 2 2" xfId="60255" xr:uid="{00000000-0005-0000-0000-000018810000}"/>
    <cellStyle name="Normal 7 5 4 3 4 3" xfId="60256" xr:uid="{00000000-0005-0000-0000-000019810000}"/>
    <cellStyle name="Normal 7 5 4 3 4 3 2" xfId="60257" xr:uid="{00000000-0005-0000-0000-00001A810000}"/>
    <cellStyle name="Normal 7 5 4 3 4 4" xfId="60258" xr:uid="{00000000-0005-0000-0000-00001B810000}"/>
    <cellStyle name="Normal 7 5 4 3 4 5" xfId="60259" xr:uid="{00000000-0005-0000-0000-00001C810000}"/>
    <cellStyle name="Normal 7 5 4 3 4 6" xfId="60260" xr:uid="{00000000-0005-0000-0000-00001D810000}"/>
    <cellStyle name="Normal 7 5 4 3 4 7" xfId="60261" xr:uid="{00000000-0005-0000-0000-00001E810000}"/>
    <cellStyle name="Normal 7 5 4 3 5" xfId="60262" xr:uid="{00000000-0005-0000-0000-00001F810000}"/>
    <cellStyle name="Normal 7 5 4 3 5 2" xfId="60263" xr:uid="{00000000-0005-0000-0000-000020810000}"/>
    <cellStyle name="Normal 7 5 4 3 5 2 2" xfId="60264" xr:uid="{00000000-0005-0000-0000-000021810000}"/>
    <cellStyle name="Normal 7 5 4 3 5 3" xfId="60265" xr:uid="{00000000-0005-0000-0000-000022810000}"/>
    <cellStyle name="Normal 7 5 4 3 5 4" xfId="60266" xr:uid="{00000000-0005-0000-0000-000023810000}"/>
    <cellStyle name="Normal 7 5 4 3 5 5" xfId="60267" xr:uid="{00000000-0005-0000-0000-000024810000}"/>
    <cellStyle name="Normal 7 5 4 3 6" xfId="60268" xr:uid="{00000000-0005-0000-0000-000025810000}"/>
    <cellStyle name="Normal 7 5 4 3 6 2" xfId="60269" xr:uid="{00000000-0005-0000-0000-000026810000}"/>
    <cellStyle name="Normal 7 5 4 3 7" xfId="60270" xr:uid="{00000000-0005-0000-0000-000027810000}"/>
    <cellStyle name="Normal 7 5 4 3 7 2" xfId="60271" xr:uid="{00000000-0005-0000-0000-000028810000}"/>
    <cellStyle name="Normal 7 5 4 3 8" xfId="60272" xr:uid="{00000000-0005-0000-0000-000029810000}"/>
    <cellStyle name="Normal 7 5 4 3 9" xfId="60273" xr:uid="{00000000-0005-0000-0000-00002A810000}"/>
    <cellStyle name="Normal 7 5 4 4" xfId="60274" xr:uid="{00000000-0005-0000-0000-00002B810000}"/>
    <cellStyle name="Normal 7 5 4 4 2" xfId="60275" xr:uid="{00000000-0005-0000-0000-00002C810000}"/>
    <cellStyle name="Normal 7 5 4 4 2 2" xfId="60276" xr:uid="{00000000-0005-0000-0000-00002D810000}"/>
    <cellStyle name="Normal 7 5 4 4 2 2 2" xfId="60277" xr:uid="{00000000-0005-0000-0000-00002E810000}"/>
    <cellStyle name="Normal 7 5 4 4 2 3" xfId="60278" xr:uid="{00000000-0005-0000-0000-00002F810000}"/>
    <cellStyle name="Normal 7 5 4 4 2 3 2" xfId="60279" xr:uid="{00000000-0005-0000-0000-000030810000}"/>
    <cellStyle name="Normal 7 5 4 4 2 4" xfId="60280" xr:uid="{00000000-0005-0000-0000-000031810000}"/>
    <cellStyle name="Normal 7 5 4 4 2 5" xfId="60281" xr:uid="{00000000-0005-0000-0000-000032810000}"/>
    <cellStyle name="Normal 7 5 4 4 2 6" xfId="60282" xr:uid="{00000000-0005-0000-0000-000033810000}"/>
    <cellStyle name="Normal 7 5 4 4 2 7" xfId="60283" xr:uid="{00000000-0005-0000-0000-000034810000}"/>
    <cellStyle name="Normal 7 5 4 4 3" xfId="60284" xr:uid="{00000000-0005-0000-0000-000035810000}"/>
    <cellStyle name="Normal 7 5 4 4 3 2" xfId="60285" xr:uid="{00000000-0005-0000-0000-000036810000}"/>
    <cellStyle name="Normal 7 5 4 4 3 2 2" xfId="60286" xr:uid="{00000000-0005-0000-0000-000037810000}"/>
    <cellStyle name="Normal 7 5 4 4 3 3" xfId="60287" xr:uid="{00000000-0005-0000-0000-000038810000}"/>
    <cellStyle name="Normal 7 5 4 4 3 4" xfId="60288" xr:uid="{00000000-0005-0000-0000-000039810000}"/>
    <cellStyle name="Normal 7 5 4 4 3 5" xfId="60289" xr:uid="{00000000-0005-0000-0000-00003A810000}"/>
    <cellStyle name="Normal 7 5 4 4 4" xfId="60290" xr:uid="{00000000-0005-0000-0000-00003B810000}"/>
    <cellStyle name="Normal 7 5 4 4 4 2" xfId="60291" xr:uid="{00000000-0005-0000-0000-00003C810000}"/>
    <cellStyle name="Normal 7 5 4 4 5" xfId="60292" xr:uid="{00000000-0005-0000-0000-00003D810000}"/>
    <cellStyle name="Normal 7 5 4 4 5 2" xfId="60293" xr:uid="{00000000-0005-0000-0000-00003E810000}"/>
    <cellStyle name="Normal 7 5 4 4 6" xfId="60294" xr:uid="{00000000-0005-0000-0000-00003F810000}"/>
    <cellStyle name="Normal 7 5 4 4 7" xfId="60295" xr:uid="{00000000-0005-0000-0000-000040810000}"/>
    <cellStyle name="Normal 7 5 4 4 8" xfId="60296" xr:uid="{00000000-0005-0000-0000-000041810000}"/>
    <cellStyle name="Normal 7 5 4 4 9" xfId="60297" xr:uid="{00000000-0005-0000-0000-000042810000}"/>
    <cellStyle name="Normal 7 5 4 5" xfId="60298" xr:uid="{00000000-0005-0000-0000-000043810000}"/>
    <cellStyle name="Normal 7 5 4 5 2" xfId="60299" xr:uid="{00000000-0005-0000-0000-000044810000}"/>
    <cellStyle name="Normal 7 5 4 5 2 2" xfId="60300" xr:uid="{00000000-0005-0000-0000-000045810000}"/>
    <cellStyle name="Normal 7 5 4 5 2 2 2" xfId="60301" xr:uid="{00000000-0005-0000-0000-000046810000}"/>
    <cellStyle name="Normal 7 5 4 5 2 3" xfId="60302" xr:uid="{00000000-0005-0000-0000-000047810000}"/>
    <cellStyle name="Normal 7 5 4 5 2 3 2" xfId="60303" xr:uid="{00000000-0005-0000-0000-000048810000}"/>
    <cellStyle name="Normal 7 5 4 5 2 4" xfId="60304" xr:uid="{00000000-0005-0000-0000-000049810000}"/>
    <cellStyle name="Normal 7 5 4 5 2 5" xfId="60305" xr:uid="{00000000-0005-0000-0000-00004A810000}"/>
    <cellStyle name="Normal 7 5 4 5 2 6" xfId="60306" xr:uid="{00000000-0005-0000-0000-00004B810000}"/>
    <cellStyle name="Normal 7 5 4 5 2 7" xfId="60307" xr:uid="{00000000-0005-0000-0000-00004C810000}"/>
    <cellStyle name="Normal 7 5 4 5 3" xfId="60308" xr:uid="{00000000-0005-0000-0000-00004D810000}"/>
    <cellStyle name="Normal 7 5 4 5 3 2" xfId="60309" xr:uid="{00000000-0005-0000-0000-00004E810000}"/>
    <cellStyle name="Normal 7 5 4 5 3 2 2" xfId="60310" xr:uid="{00000000-0005-0000-0000-00004F810000}"/>
    <cellStyle name="Normal 7 5 4 5 3 3" xfId="60311" xr:uid="{00000000-0005-0000-0000-000050810000}"/>
    <cellStyle name="Normal 7 5 4 5 3 4" xfId="60312" xr:uid="{00000000-0005-0000-0000-000051810000}"/>
    <cellStyle name="Normal 7 5 4 5 3 5" xfId="60313" xr:uid="{00000000-0005-0000-0000-000052810000}"/>
    <cellStyle name="Normal 7 5 4 5 4" xfId="60314" xr:uid="{00000000-0005-0000-0000-000053810000}"/>
    <cellStyle name="Normal 7 5 4 5 4 2" xfId="60315" xr:uid="{00000000-0005-0000-0000-000054810000}"/>
    <cellStyle name="Normal 7 5 4 5 5" xfId="60316" xr:uid="{00000000-0005-0000-0000-000055810000}"/>
    <cellStyle name="Normal 7 5 4 5 5 2" xfId="60317" xr:uid="{00000000-0005-0000-0000-000056810000}"/>
    <cellStyle name="Normal 7 5 4 5 6" xfId="60318" xr:uid="{00000000-0005-0000-0000-000057810000}"/>
    <cellStyle name="Normal 7 5 4 5 7" xfId="60319" xr:uid="{00000000-0005-0000-0000-000058810000}"/>
    <cellStyle name="Normal 7 5 4 5 8" xfId="60320" xr:uid="{00000000-0005-0000-0000-000059810000}"/>
    <cellStyle name="Normal 7 5 4 5 9" xfId="60321" xr:uid="{00000000-0005-0000-0000-00005A810000}"/>
    <cellStyle name="Normal 7 5 4 6" xfId="60322" xr:uid="{00000000-0005-0000-0000-00005B810000}"/>
    <cellStyle name="Normal 7 5 4 6 2" xfId="60323" xr:uid="{00000000-0005-0000-0000-00005C810000}"/>
    <cellStyle name="Normal 7 5 4 6 2 2" xfId="60324" xr:uid="{00000000-0005-0000-0000-00005D810000}"/>
    <cellStyle name="Normal 7 5 4 6 2 2 2" xfId="60325" xr:uid="{00000000-0005-0000-0000-00005E810000}"/>
    <cellStyle name="Normal 7 5 4 6 2 3" xfId="60326" xr:uid="{00000000-0005-0000-0000-00005F810000}"/>
    <cellStyle name="Normal 7 5 4 6 2 3 2" xfId="60327" xr:uid="{00000000-0005-0000-0000-000060810000}"/>
    <cellStyle name="Normal 7 5 4 6 2 4" xfId="60328" xr:uid="{00000000-0005-0000-0000-000061810000}"/>
    <cellStyle name="Normal 7 5 4 6 2 5" xfId="60329" xr:uid="{00000000-0005-0000-0000-000062810000}"/>
    <cellStyle name="Normal 7 5 4 6 2 6" xfId="60330" xr:uid="{00000000-0005-0000-0000-000063810000}"/>
    <cellStyle name="Normal 7 5 4 6 2 7" xfId="60331" xr:uid="{00000000-0005-0000-0000-000064810000}"/>
    <cellStyle name="Normal 7 5 4 6 3" xfId="60332" xr:uid="{00000000-0005-0000-0000-000065810000}"/>
    <cellStyle name="Normal 7 5 4 6 3 2" xfId="60333" xr:uid="{00000000-0005-0000-0000-000066810000}"/>
    <cellStyle name="Normal 7 5 4 6 3 2 2" xfId="60334" xr:uid="{00000000-0005-0000-0000-000067810000}"/>
    <cellStyle name="Normal 7 5 4 6 3 3" xfId="60335" xr:uid="{00000000-0005-0000-0000-000068810000}"/>
    <cellStyle name="Normal 7 5 4 6 3 4" xfId="60336" xr:uid="{00000000-0005-0000-0000-000069810000}"/>
    <cellStyle name="Normal 7 5 4 6 3 5" xfId="60337" xr:uid="{00000000-0005-0000-0000-00006A810000}"/>
    <cellStyle name="Normal 7 5 4 6 4" xfId="60338" xr:uid="{00000000-0005-0000-0000-00006B810000}"/>
    <cellStyle name="Normal 7 5 4 6 4 2" xfId="60339" xr:uid="{00000000-0005-0000-0000-00006C810000}"/>
    <cellStyle name="Normal 7 5 4 6 5" xfId="60340" xr:uid="{00000000-0005-0000-0000-00006D810000}"/>
    <cellStyle name="Normal 7 5 4 6 5 2" xfId="60341" xr:uid="{00000000-0005-0000-0000-00006E810000}"/>
    <cellStyle name="Normal 7 5 4 6 6" xfId="60342" xr:uid="{00000000-0005-0000-0000-00006F810000}"/>
    <cellStyle name="Normal 7 5 4 6 7" xfId="60343" xr:uid="{00000000-0005-0000-0000-000070810000}"/>
    <cellStyle name="Normal 7 5 4 6 8" xfId="60344" xr:uid="{00000000-0005-0000-0000-000071810000}"/>
    <cellStyle name="Normal 7 5 4 6 9" xfId="60345" xr:uid="{00000000-0005-0000-0000-000072810000}"/>
    <cellStyle name="Normal 7 5 4 7" xfId="60346" xr:uid="{00000000-0005-0000-0000-000073810000}"/>
    <cellStyle name="Normal 7 5 4 7 2" xfId="60347" xr:uid="{00000000-0005-0000-0000-000074810000}"/>
    <cellStyle name="Normal 7 5 4 7 2 2" xfId="60348" xr:uid="{00000000-0005-0000-0000-000075810000}"/>
    <cellStyle name="Normal 7 5 4 7 2 2 2" xfId="60349" xr:uid="{00000000-0005-0000-0000-000076810000}"/>
    <cellStyle name="Normal 7 5 4 7 2 3" xfId="60350" xr:uid="{00000000-0005-0000-0000-000077810000}"/>
    <cellStyle name="Normal 7 5 4 7 2 4" xfId="60351" xr:uid="{00000000-0005-0000-0000-000078810000}"/>
    <cellStyle name="Normal 7 5 4 7 2 5" xfId="60352" xr:uid="{00000000-0005-0000-0000-000079810000}"/>
    <cellStyle name="Normal 7 5 4 7 3" xfId="60353" xr:uid="{00000000-0005-0000-0000-00007A810000}"/>
    <cellStyle name="Normal 7 5 4 7 3 2" xfId="60354" xr:uid="{00000000-0005-0000-0000-00007B810000}"/>
    <cellStyle name="Normal 7 5 4 7 4" xfId="60355" xr:uid="{00000000-0005-0000-0000-00007C810000}"/>
    <cellStyle name="Normal 7 5 4 7 4 2" xfId="60356" xr:uid="{00000000-0005-0000-0000-00007D810000}"/>
    <cellStyle name="Normal 7 5 4 7 5" xfId="60357" xr:uid="{00000000-0005-0000-0000-00007E810000}"/>
    <cellStyle name="Normal 7 5 4 7 6" xfId="60358" xr:uid="{00000000-0005-0000-0000-00007F810000}"/>
    <cellStyle name="Normal 7 5 4 7 7" xfId="60359" xr:uid="{00000000-0005-0000-0000-000080810000}"/>
    <cellStyle name="Normal 7 5 4 7 8" xfId="60360" xr:uid="{00000000-0005-0000-0000-000081810000}"/>
    <cellStyle name="Normal 7 5 4 8" xfId="60361" xr:uid="{00000000-0005-0000-0000-000082810000}"/>
    <cellStyle name="Normal 7 5 4 8 2" xfId="60362" xr:uid="{00000000-0005-0000-0000-000083810000}"/>
    <cellStyle name="Normal 7 5 4 8 2 2" xfId="60363" xr:uid="{00000000-0005-0000-0000-000084810000}"/>
    <cellStyle name="Normal 7 5 4 8 3" xfId="60364" xr:uid="{00000000-0005-0000-0000-000085810000}"/>
    <cellStyle name="Normal 7 5 4 8 3 2" xfId="60365" xr:uid="{00000000-0005-0000-0000-000086810000}"/>
    <cellStyle name="Normal 7 5 4 8 4" xfId="60366" xr:uid="{00000000-0005-0000-0000-000087810000}"/>
    <cellStyle name="Normal 7 5 4 8 5" xfId="60367" xr:uid="{00000000-0005-0000-0000-000088810000}"/>
    <cellStyle name="Normal 7 5 4 8 6" xfId="60368" xr:uid="{00000000-0005-0000-0000-000089810000}"/>
    <cellStyle name="Normal 7 5 4 8 7" xfId="60369" xr:uid="{00000000-0005-0000-0000-00008A810000}"/>
    <cellStyle name="Normal 7 5 4 9" xfId="60370" xr:uid="{00000000-0005-0000-0000-00008B810000}"/>
    <cellStyle name="Normal 7 5 4 9 2" xfId="60371" xr:uid="{00000000-0005-0000-0000-00008C810000}"/>
    <cellStyle name="Normal 7 5 4 9 2 2" xfId="60372" xr:uid="{00000000-0005-0000-0000-00008D810000}"/>
    <cellStyle name="Normal 7 5 4 9 3" xfId="60373" xr:uid="{00000000-0005-0000-0000-00008E810000}"/>
    <cellStyle name="Normal 7 5 4 9 4" xfId="60374" xr:uid="{00000000-0005-0000-0000-00008F810000}"/>
    <cellStyle name="Normal 7 5 4 9 5" xfId="60375" xr:uid="{00000000-0005-0000-0000-000090810000}"/>
    <cellStyle name="Normal 7 5 5" xfId="60376" xr:uid="{00000000-0005-0000-0000-000091810000}"/>
    <cellStyle name="Normal 7 5 6" xfId="60377" xr:uid="{00000000-0005-0000-0000-000092810000}"/>
    <cellStyle name="Normal 7 5 6 2" xfId="60378" xr:uid="{00000000-0005-0000-0000-000093810000}"/>
    <cellStyle name="Normal 7 5 6 2 2" xfId="60379" xr:uid="{00000000-0005-0000-0000-000094810000}"/>
    <cellStyle name="Normal 7 5 6 2 2 2" xfId="60380" xr:uid="{00000000-0005-0000-0000-000095810000}"/>
    <cellStyle name="Normal 7 5 6 2 3" xfId="60381" xr:uid="{00000000-0005-0000-0000-000096810000}"/>
    <cellStyle name="Normal 7 5 6 2 4" xfId="60382" xr:uid="{00000000-0005-0000-0000-000097810000}"/>
    <cellStyle name="Normal 7 5 6 2 5" xfId="60383" xr:uid="{00000000-0005-0000-0000-000098810000}"/>
    <cellStyle name="Normal 7 5 6 3" xfId="60384" xr:uid="{00000000-0005-0000-0000-000099810000}"/>
    <cellStyle name="Normal 7 5 6 3 2" xfId="60385" xr:uid="{00000000-0005-0000-0000-00009A810000}"/>
    <cellStyle name="Normal 7 5 6 4" xfId="60386" xr:uid="{00000000-0005-0000-0000-00009B810000}"/>
    <cellStyle name="Normal 7 5 6 4 2" xfId="60387" xr:uid="{00000000-0005-0000-0000-00009C810000}"/>
    <cellStyle name="Normal 7 5 6 5" xfId="60388" xr:uid="{00000000-0005-0000-0000-00009D810000}"/>
    <cellStyle name="Normal 7 5 6 6" xfId="60389" xr:uid="{00000000-0005-0000-0000-00009E810000}"/>
    <cellStyle name="Normal 7 5 6 7" xfId="60390" xr:uid="{00000000-0005-0000-0000-00009F810000}"/>
    <cellStyle name="Normal 7 5 6 8" xfId="60391" xr:uid="{00000000-0005-0000-0000-0000A0810000}"/>
    <cellStyle name="Normal 7 5 7" xfId="60392" xr:uid="{00000000-0005-0000-0000-0000A1810000}"/>
    <cellStyle name="Normal 7 5 7 2" xfId="60393" xr:uid="{00000000-0005-0000-0000-0000A2810000}"/>
    <cellStyle name="Normal 7 5 7 2 2" xfId="60394" xr:uid="{00000000-0005-0000-0000-0000A3810000}"/>
    <cellStyle name="Normal 7 5 7 2 2 2" xfId="60395" xr:uid="{00000000-0005-0000-0000-0000A4810000}"/>
    <cellStyle name="Normal 7 5 7 2 3" xfId="60396" xr:uid="{00000000-0005-0000-0000-0000A5810000}"/>
    <cellStyle name="Normal 7 5 7 2 4" xfId="60397" xr:uid="{00000000-0005-0000-0000-0000A6810000}"/>
    <cellStyle name="Normal 7 5 7 2 5" xfId="60398" xr:uid="{00000000-0005-0000-0000-0000A7810000}"/>
    <cellStyle name="Normal 7 5 7 3" xfId="60399" xr:uid="{00000000-0005-0000-0000-0000A8810000}"/>
    <cellStyle name="Normal 7 5 7 3 2" xfId="60400" xr:uid="{00000000-0005-0000-0000-0000A9810000}"/>
    <cellStyle name="Normal 7 5 7 4" xfId="60401" xr:uid="{00000000-0005-0000-0000-0000AA810000}"/>
    <cellStyle name="Normal 7 5 7 4 2" xfId="60402" xr:uid="{00000000-0005-0000-0000-0000AB810000}"/>
    <cellStyle name="Normal 7 5 7 5" xfId="60403" xr:uid="{00000000-0005-0000-0000-0000AC810000}"/>
    <cellStyle name="Normal 7 5 7 6" xfId="60404" xr:uid="{00000000-0005-0000-0000-0000AD810000}"/>
    <cellStyle name="Normal 7 5 7 7" xfId="60405" xr:uid="{00000000-0005-0000-0000-0000AE810000}"/>
    <cellStyle name="Normal 7 5 7 8" xfId="60406" xr:uid="{00000000-0005-0000-0000-0000AF810000}"/>
    <cellStyle name="Normal 7 6" xfId="17108" xr:uid="{00000000-0005-0000-0000-0000B0810000}"/>
    <cellStyle name="Normal 7 6 2" xfId="17109" xr:uid="{00000000-0005-0000-0000-0000B1810000}"/>
    <cellStyle name="Normal 7 6 3" xfId="17110" xr:uid="{00000000-0005-0000-0000-0000B2810000}"/>
    <cellStyle name="Normal 7 7" xfId="17111" xr:uid="{00000000-0005-0000-0000-0000B3810000}"/>
    <cellStyle name="Normal 7 7 2" xfId="17112" xr:uid="{00000000-0005-0000-0000-0000B4810000}"/>
    <cellStyle name="Normal 7 7 3" xfId="17113" xr:uid="{00000000-0005-0000-0000-0000B5810000}"/>
    <cellStyle name="Normal 7 8" xfId="17114" xr:uid="{00000000-0005-0000-0000-0000B6810000}"/>
    <cellStyle name="Normal 7 8 2" xfId="17115" xr:uid="{00000000-0005-0000-0000-0000B7810000}"/>
    <cellStyle name="Normal 7 8 3" xfId="17116" xr:uid="{00000000-0005-0000-0000-0000B8810000}"/>
    <cellStyle name="Normal 7 9" xfId="17117" xr:uid="{00000000-0005-0000-0000-0000B9810000}"/>
    <cellStyle name="Normal 70" xfId="17118" xr:uid="{00000000-0005-0000-0000-0000BA810000}"/>
    <cellStyle name="Normal 70 2" xfId="17119" xr:uid="{00000000-0005-0000-0000-0000BB810000}"/>
    <cellStyle name="Normal 70 2 2" xfId="17120" xr:uid="{00000000-0005-0000-0000-0000BC810000}"/>
    <cellStyle name="Normal 70 2 2 2" xfId="17121" xr:uid="{00000000-0005-0000-0000-0000BD810000}"/>
    <cellStyle name="Normal 70 2 2 2 2" xfId="17122" xr:uid="{00000000-0005-0000-0000-0000BE810000}"/>
    <cellStyle name="Normal 70 2 2 2 3" xfId="17123" xr:uid="{00000000-0005-0000-0000-0000BF810000}"/>
    <cellStyle name="Normal 70 2 2 3" xfId="17124" xr:uid="{00000000-0005-0000-0000-0000C0810000}"/>
    <cellStyle name="Normal 70 2 2 4" xfId="17125" xr:uid="{00000000-0005-0000-0000-0000C1810000}"/>
    <cellStyle name="Normal 70 2 3" xfId="17126" xr:uid="{00000000-0005-0000-0000-0000C2810000}"/>
    <cellStyle name="Normal 70 2 3 2" xfId="17127" xr:uid="{00000000-0005-0000-0000-0000C3810000}"/>
    <cellStyle name="Normal 70 2 3 3" xfId="17128" xr:uid="{00000000-0005-0000-0000-0000C4810000}"/>
    <cellStyle name="Normal 70 2 4" xfId="17129" xr:uid="{00000000-0005-0000-0000-0000C5810000}"/>
    <cellStyle name="Normal 70 2 5" xfId="17130" xr:uid="{00000000-0005-0000-0000-0000C6810000}"/>
    <cellStyle name="Normal 70 3" xfId="17131" xr:uid="{00000000-0005-0000-0000-0000C7810000}"/>
    <cellStyle name="Normal 70 3 2" xfId="17132" xr:uid="{00000000-0005-0000-0000-0000C8810000}"/>
    <cellStyle name="Normal 70 3 2 2" xfId="17133" xr:uid="{00000000-0005-0000-0000-0000C9810000}"/>
    <cellStyle name="Normal 70 3 2 3" xfId="17134" xr:uid="{00000000-0005-0000-0000-0000CA810000}"/>
    <cellStyle name="Normal 70 3 3" xfId="17135" xr:uid="{00000000-0005-0000-0000-0000CB810000}"/>
    <cellStyle name="Normal 70 3 4" xfId="17136" xr:uid="{00000000-0005-0000-0000-0000CC810000}"/>
    <cellStyle name="Normal 70 4" xfId="17137" xr:uid="{00000000-0005-0000-0000-0000CD810000}"/>
    <cellStyle name="Normal 70 4 2" xfId="17138" xr:uid="{00000000-0005-0000-0000-0000CE810000}"/>
    <cellStyle name="Normal 70 4 2 2" xfId="17139" xr:uid="{00000000-0005-0000-0000-0000CF810000}"/>
    <cellStyle name="Normal 70 4 2 3" xfId="17140" xr:uid="{00000000-0005-0000-0000-0000D0810000}"/>
    <cellStyle name="Normal 70 4 3" xfId="17141" xr:uid="{00000000-0005-0000-0000-0000D1810000}"/>
    <cellStyle name="Normal 70 4 4" xfId="17142" xr:uid="{00000000-0005-0000-0000-0000D2810000}"/>
    <cellStyle name="Normal 70 5" xfId="17143" xr:uid="{00000000-0005-0000-0000-0000D3810000}"/>
    <cellStyle name="Normal 70 5 2" xfId="17144" xr:uid="{00000000-0005-0000-0000-0000D4810000}"/>
    <cellStyle name="Normal 70 5 3" xfId="17145" xr:uid="{00000000-0005-0000-0000-0000D5810000}"/>
    <cellStyle name="Normal 70 6" xfId="17146" xr:uid="{00000000-0005-0000-0000-0000D6810000}"/>
    <cellStyle name="Normal 70 6 2" xfId="17147" xr:uid="{00000000-0005-0000-0000-0000D7810000}"/>
    <cellStyle name="Normal 70 6 3" xfId="17148" xr:uid="{00000000-0005-0000-0000-0000D8810000}"/>
    <cellStyle name="Normal 70 7" xfId="17149" xr:uid="{00000000-0005-0000-0000-0000D9810000}"/>
    <cellStyle name="Normal 70 8" xfId="17150" xr:uid="{00000000-0005-0000-0000-0000DA810000}"/>
    <cellStyle name="Normal 70 9" xfId="17151" xr:uid="{00000000-0005-0000-0000-0000DB810000}"/>
    <cellStyle name="Normal 71" xfId="17152" xr:uid="{00000000-0005-0000-0000-0000DC810000}"/>
    <cellStyle name="Normal 71 2" xfId="17153" xr:uid="{00000000-0005-0000-0000-0000DD810000}"/>
    <cellStyle name="Normal 71 2 2" xfId="17154" xr:uid="{00000000-0005-0000-0000-0000DE810000}"/>
    <cellStyle name="Normal 71 2 2 2" xfId="17155" xr:uid="{00000000-0005-0000-0000-0000DF810000}"/>
    <cellStyle name="Normal 71 2 2 2 2" xfId="17156" xr:uid="{00000000-0005-0000-0000-0000E0810000}"/>
    <cellStyle name="Normal 71 2 2 2 3" xfId="17157" xr:uid="{00000000-0005-0000-0000-0000E1810000}"/>
    <cellStyle name="Normal 71 2 2 3" xfId="17158" xr:uid="{00000000-0005-0000-0000-0000E2810000}"/>
    <cellStyle name="Normal 71 2 2 4" xfId="17159" xr:uid="{00000000-0005-0000-0000-0000E3810000}"/>
    <cellStyle name="Normal 71 2 3" xfId="17160" xr:uid="{00000000-0005-0000-0000-0000E4810000}"/>
    <cellStyle name="Normal 71 2 3 2" xfId="17161" xr:uid="{00000000-0005-0000-0000-0000E5810000}"/>
    <cellStyle name="Normal 71 2 3 3" xfId="17162" xr:uid="{00000000-0005-0000-0000-0000E6810000}"/>
    <cellStyle name="Normal 71 2 4" xfId="17163" xr:uid="{00000000-0005-0000-0000-0000E7810000}"/>
    <cellStyle name="Normal 71 2 5" xfId="17164" xr:uid="{00000000-0005-0000-0000-0000E8810000}"/>
    <cellStyle name="Normal 71 3" xfId="17165" xr:uid="{00000000-0005-0000-0000-0000E9810000}"/>
    <cellStyle name="Normal 71 3 2" xfId="17166" xr:uid="{00000000-0005-0000-0000-0000EA810000}"/>
    <cellStyle name="Normal 71 3 2 2" xfId="17167" xr:uid="{00000000-0005-0000-0000-0000EB810000}"/>
    <cellStyle name="Normal 71 3 2 3" xfId="17168" xr:uid="{00000000-0005-0000-0000-0000EC810000}"/>
    <cellStyle name="Normal 71 3 3" xfId="17169" xr:uid="{00000000-0005-0000-0000-0000ED810000}"/>
    <cellStyle name="Normal 71 3 4" xfId="17170" xr:uid="{00000000-0005-0000-0000-0000EE810000}"/>
    <cellStyle name="Normal 71 4" xfId="17171" xr:uid="{00000000-0005-0000-0000-0000EF810000}"/>
    <cellStyle name="Normal 71 4 2" xfId="17172" xr:uid="{00000000-0005-0000-0000-0000F0810000}"/>
    <cellStyle name="Normal 71 4 2 2" xfId="17173" xr:uid="{00000000-0005-0000-0000-0000F1810000}"/>
    <cellStyle name="Normal 71 4 2 3" xfId="17174" xr:uid="{00000000-0005-0000-0000-0000F2810000}"/>
    <cellStyle name="Normal 71 4 3" xfId="17175" xr:uid="{00000000-0005-0000-0000-0000F3810000}"/>
    <cellStyle name="Normal 71 4 4" xfId="17176" xr:uid="{00000000-0005-0000-0000-0000F4810000}"/>
    <cellStyle name="Normal 71 5" xfId="17177" xr:uid="{00000000-0005-0000-0000-0000F5810000}"/>
    <cellStyle name="Normal 71 5 2" xfId="17178" xr:uid="{00000000-0005-0000-0000-0000F6810000}"/>
    <cellStyle name="Normal 71 5 3" xfId="17179" xr:uid="{00000000-0005-0000-0000-0000F7810000}"/>
    <cellStyle name="Normal 71 6" xfId="17180" xr:uid="{00000000-0005-0000-0000-0000F8810000}"/>
    <cellStyle name="Normal 71 6 2" xfId="17181" xr:uid="{00000000-0005-0000-0000-0000F9810000}"/>
    <cellStyle name="Normal 71 6 3" xfId="17182" xr:uid="{00000000-0005-0000-0000-0000FA810000}"/>
    <cellStyle name="Normal 71 7" xfId="17183" xr:uid="{00000000-0005-0000-0000-0000FB810000}"/>
    <cellStyle name="Normal 71 8" xfId="17184" xr:uid="{00000000-0005-0000-0000-0000FC810000}"/>
    <cellStyle name="Normal 71 9" xfId="17185" xr:uid="{00000000-0005-0000-0000-0000FD810000}"/>
    <cellStyle name="Normal 72" xfId="17186" xr:uid="{00000000-0005-0000-0000-0000FE810000}"/>
    <cellStyle name="Normal 72 2" xfId="17187" xr:uid="{00000000-0005-0000-0000-0000FF810000}"/>
    <cellStyle name="Normal 72 2 2" xfId="17188" xr:uid="{00000000-0005-0000-0000-000000820000}"/>
    <cellStyle name="Normal 72 2 2 2" xfId="17189" xr:uid="{00000000-0005-0000-0000-000001820000}"/>
    <cellStyle name="Normal 72 2 2 2 2" xfId="17190" xr:uid="{00000000-0005-0000-0000-000002820000}"/>
    <cellStyle name="Normal 72 2 2 2 3" xfId="17191" xr:uid="{00000000-0005-0000-0000-000003820000}"/>
    <cellStyle name="Normal 72 2 2 3" xfId="17192" xr:uid="{00000000-0005-0000-0000-000004820000}"/>
    <cellStyle name="Normal 72 2 2 4" xfId="17193" xr:uid="{00000000-0005-0000-0000-000005820000}"/>
    <cellStyle name="Normal 72 2 3" xfId="17194" xr:uid="{00000000-0005-0000-0000-000006820000}"/>
    <cellStyle name="Normal 72 2 3 2" xfId="17195" xr:uid="{00000000-0005-0000-0000-000007820000}"/>
    <cellStyle name="Normal 72 2 3 3" xfId="17196" xr:uid="{00000000-0005-0000-0000-000008820000}"/>
    <cellStyle name="Normal 72 2 4" xfId="17197" xr:uid="{00000000-0005-0000-0000-000009820000}"/>
    <cellStyle name="Normal 72 2 5" xfId="17198" xr:uid="{00000000-0005-0000-0000-00000A820000}"/>
    <cellStyle name="Normal 72 3" xfId="17199" xr:uid="{00000000-0005-0000-0000-00000B820000}"/>
    <cellStyle name="Normal 72 3 2" xfId="17200" xr:uid="{00000000-0005-0000-0000-00000C820000}"/>
    <cellStyle name="Normal 72 3 2 2" xfId="17201" xr:uid="{00000000-0005-0000-0000-00000D820000}"/>
    <cellStyle name="Normal 72 3 2 3" xfId="17202" xr:uid="{00000000-0005-0000-0000-00000E820000}"/>
    <cellStyle name="Normal 72 3 3" xfId="17203" xr:uid="{00000000-0005-0000-0000-00000F820000}"/>
    <cellStyle name="Normal 72 3 4" xfId="17204" xr:uid="{00000000-0005-0000-0000-000010820000}"/>
    <cellStyle name="Normal 72 4" xfId="17205" xr:uid="{00000000-0005-0000-0000-000011820000}"/>
    <cellStyle name="Normal 72 4 2" xfId="17206" xr:uid="{00000000-0005-0000-0000-000012820000}"/>
    <cellStyle name="Normal 72 4 2 2" xfId="17207" xr:uid="{00000000-0005-0000-0000-000013820000}"/>
    <cellStyle name="Normal 72 4 2 3" xfId="17208" xr:uid="{00000000-0005-0000-0000-000014820000}"/>
    <cellStyle name="Normal 72 4 3" xfId="17209" xr:uid="{00000000-0005-0000-0000-000015820000}"/>
    <cellStyle name="Normal 72 4 4" xfId="17210" xr:uid="{00000000-0005-0000-0000-000016820000}"/>
    <cellStyle name="Normal 72 5" xfId="17211" xr:uid="{00000000-0005-0000-0000-000017820000}"/>
    <cellStyle name="Normal 72 5 2" xfId="17212" xr:uid="{00000000-0005-0000-0000-000018820000}"/>
    <cellStyle name="Normal 72 5 3" xfId="17213" xr:uid="{00000000-0005-0000-0000-000019820000}"/>
    <cellStyle name="Normal 72 6" xfId="17214" xr:uid="{00000000-0005-0000-0000-00001A820000}"/>
    <cellStyle name="Normal 72 6 2" xfId="17215" xr:uid="{00000000-0005-0000-0000-00001B820000}"/>
    <cellStyle name="Normal 72 6 3" xfId="17216" xr:uid="{00000000-0005-0000-0000-00001C820000}"/>
    <cellStyle name="Normal 72 7" xfId="17217" xr:uid="{00000000-0005-0000-0000-00001D820000}"/>
    <cellStyle name="Normal 72 8" xfId="17218" xr:uid="{00000000-0005-0000-0000-00001E820000}"/>
    <cellStyle name="Normal 72 9" xfId="17219" xr:uid="{00000000-0005-0000-0000-00001F820000}"/>
    <cellStyle name="Normal 73" xfId="17220" xr:uid="{00000000-0005-0000-0000-000020820000}"/>
    <cellStyle name="Normal 73 2" xfId="17221" xr:uid="{00000000-0005-0000-0000-000021820000}"/>
    <cellStyle name="Normal 73 2 2" xfId="17222" xr:uid="{00000000-0005-0000-0000-000022820000}"/>
    <cellStyle name="Normal 73 2 2 2" xfId="17223" xr:uid="{00000000-0005-0000-0000-000023820000}"/>
    <cellStyle name="Normal 73 2 2 2 2" xfId="17224" xr:uid="{00000000-0005-0000-0000-000024820000}"/>
    <cellStyle name="Normal 73 2 2 2 3" xfId="17225" xr:uid="{00000000-0005-0000-0000-000025820000}"/>
    <cellStyle name="Normal 73 2 2 3" xfId="17226" xr:uid="{00000000-0005-0000-0000-000026820000}"/>
    <cellStyle name="Normal 73 2 2 4" xfId="17227" xr:uid="{00000000-0005-0000-0000-000027820000}"/>
    <cellStyle name="Normal 73 2 3" xfId="17228" xr:uid="{00000000-0005-0000-0000-000028820000}"/>
    <cellStyle name="Normal 73 2 3 2" xfId="17229" xr:uid="{00000000-0005-0000-0000-000029820000}"/>
    <cellStyle name="Normal 73 2 3 3" xfId="17230" xr:uid="{00000000-0005-0000-0000-00002A820000}"/>
    <cellStyle name="Normal 73 2 4" xfId="17231" xr:uid="{00000000-0005-0000-0000-00002B820000}"/>
    <cellStyle name="Normal 73 2 5" xfId="17232" xr:uid="{00000000-0005-0000-0000-00002C820000}"/>
    <cellStyle name="Normal 73 3" xfId="17233" xr:uid="{00000000-0005-0000-0000-00002D820000}"/>
    <cellStyle name="Normal 73 3 2" xfId="17234" xr:uid="{00000000-0005-0000-0000-00002E820000}"/>
    <cellStyle name="Normal 73 3 2 2" xfId="17235" xr:uid="{00000000-0005-0000-0000-00002F820000}"/>
    <cellStyle name="Normal 73 3 2 3" xfId="17236" xr:uid="{00000000-0005-0000-0000-000030820000}"/>
    <cellStyle name="Normal 73 3 3" xfId="17237" xr:uid="{00000000-0005-0000-0000-000031820000}"/>
    <cellStyle name="Normal 73 3 4" xfId="17238" xr:uid="{00000000-0005-0000-0000-000032820000}"/>
    <cellStyle name="Normal 73 4" xfId="17239" xr:uid="{00000000-0005-0000-0000-000033820000}"/>
    <cellStyle name="Normal 73 4 2" xfId="17240" xr:uid="{00000000-0005-0000-0000-000034820000}"/>
    <cellStyle name="Normal 73 4 2 2" xfId="17241" xr:uid="{00000000-0005-0000-0000-000035820000}"/>
    <cellStyle name="Normal 73 4 2 3" xfId="17242" xr:uid="{00000000-0005-0000-0000-000036820000}"/>
    <cellStyle name="Normal 73 4 3" xfId="17243" xr:uid="{00000000-0005-0000-0000-000037820000}"/>
    <cellStyle name="Normal 73 4 4" xfId="17244" xr:uid="{00000000-0005-0000-0000-000038820000}"/>
    <cellStyle name="Normal 73 5" xfId="17245" xr:uid="{00000000-0005-0000-0000-000039820000}"/>
    <cellStyle name="Normal 73 5 2" xfId="17246" xr:uid="{00000000-0005-0000-0000-00003A820000}"/>
    <cellStyle name="Normal 73 5 3" xfId="17247" xr:uid="{00000000-0005-0000-0000-00003B820000}"/>
    <cellStyle name="Normal 73 6" xfId="17248" xr:uid="{00000000-0005-0000-0000-00003C820000}"/>
    <cellStyle name="Normal 73 6 2" xfId="17249" xr:uid="{00000000-0005-0000-0000-00003D820000}"/>
    <cellStyle name="Normal 73 6 3" xfId="17250" xr:uid="{00000000-0005-0000-0000-00003E820000}"/>
    <cellStyle name="Normal 73 7" xfId="17251" xr:uid="{00000000-0005-0000-0000-00003F820000}"/>
    <cellStyle name="Normal 73 8" xfId="17252" xr:uid="{00000000-0005-0000-0000-000040820000}"/>
    <cellStyle name="Normal 73 9" xfId="17253" xr:uid="{00000000-0005-0000-0000-000041820000}"/>
    <cellStyle name="Normal 74" xfId="17254" xr:uid="{00000000-0005-0000-0000-000042820000}"/>
    <cellStyle name="Normal 74 2" xfId="17255" xr:uid="{00000000-0005-0000-0000-000043820000}"/>
    <cellStyle name="Normal 74 2 2" xfId="17256" xr:uid="{00000000-0005-0000-0000-000044820000}"/>
    <cellStyle name="Normal 74 2 2 2" xfId="17257" xr:uid="{00000000-0005-0000-0000-000045820000}"/>
    <cellStyle name="Normal 74 2 2 2 2" xfId="17258" xr:uid="{00000000-0005-0000-0000-000046820000}"/>
    <cellStyle name="Normal 74 2 2 2 3" xfId="17259" xr:uid="{00000000-0005-0000-0000-000047820000}"/>
    <cellStyle name="Normal 74 2 2 3" xfId="17260" xr:uid="{00000000-0005-0000-0000-000048820000}"/>
    <cellStyle name="Normal 74 2 2 4" xfId="17261" xr:uid="{00000000-0005-0000-0000-000049820000}"/>
    <cellStyle name="Normal 74 2 3" xfId="17262" xr:uid="{00000000-0005-0000-0000-00004A820000}"/>
    <cellStyle name="Normal 74 2 3 2" xfId="17263" xr:uid="{00000000-0005-0000-0000-00004B820000}"/>
    <cellStyle name="Normal 74 2 3 3" xfId="17264" xr:uid="{00000000-0005-0000-0000-00004C820000}"/>
    <cellStyle name="Normal 74 2 4" xfId="17265" xr:uid="{00000000-0005-0000-0000-00004D820000}"/>
    <cellStyle name="Normal 74 2 5" xfId="17266" xr:uid="{00000000-0005-0000-0000-00004E820000}"/>
    <cellStyle name="Normal 74 3" xfId="17267" xr:uid="{00000000-0005-0000-0000-00004F820000}"/>
    <cellStyle name="Normal 74 3 2" xfId="17268" xr:uid="{00000000-0005-0000-0000-000050820000}"/>
    <cellStyle name="Normal 74 3 2 2" xfId="17269" xr:uid="{00000000-0005-0000-0000-000051820000}"/>
    <cellStyle name="Normal 74 3 2 3" xfId="17270" xr:uid="{00000000-0005-0000-0000-000052820000}"/>
    <cellStyle name="Normal 74 3 3" xfId="17271" xr:uid="{00000000-0005-0000-0000-000053820000}"/>
    <cellStyle name="Normal 74 3 4" xfId="17272" xr:uid="{00000000-0005-0000-0000-000054820000}"/>
    <cellStyle name="Normal 74 4" xfId="17273" xr:uid="{00000000-0005-0000-0000-000055820000}"/>
    <cellStyle name="Normal 74 4 2" xfId="17274" xr:uid="{00000000-0005-0000-0000-000056820000}"/>
    <cellStyle name="Normal 74 4 2 2" xfId="17275" xr:uid="{00000000-0005-0000-0000-000057820000}"/>
    <cellStyle name="Normal 74 4 2 3" xfId="17276" xr:uid="{00000000-0005-0000-0000-000058820000}"/>
    <cellStyle name="Normal 74 4 3" xfId="17277" xr:uid="{00000000-0005-0000-0000-000059820000}"/>
    <cellStyle name="Normal 74 4 4" xfId="17278" xr:uid="{00000000-0005-0000-0000-00005A820000}"/>
    <cellStyle name="Normal 74 5" xfId="17279" xr:uid="{00000000-0005-0000-0000-00005B820000}"/>
    <cellStyle name="Normal 74 5 2" xfId="17280" xr:uid="{00000000-0005-0000-0000-00005C820000}"/>
    <cellStyle name="Normal 74 5 3" xfId="17281" xr:uid="{00000000-0005-0000-0000-00005D820000}"/>
    <cellStyle name="Normal 74 6" xfId="17282" xr:uid="{00000000-0005-0000-0000-00005E820000}"/>
    <cellStyle name="Normal 74 6 2" xfId="17283" xr:uid="{00000000-0005-0000-0000-00005F820000}"/>
    <cellStyle name="Normal 74 6 3" xfId="17284" xr:uid="{00000000-0005-0000-0000-000060820000}"/>
    <cellStyle name="Normal 74 7" xfId="17285" xr:uid="{00000000-0005-0000-0000-000061820000}"/>
    <cellStyle name="Normal 74 8" xfId="17286" xr:uid="{00000000-0005-0000-0000-000062820000}"/>
    <cellStyle name="Normal 74 9" xfId="17287" xr:uid="{00000000-0005-0000-0000-000063820000}"/>
    <cellStyle name="Normal 75" xfId="17288" xr:uid="{00000000-0005-0000-0000-000064820000}"/>
    <cellStyle name="Normal 75 2" xfId="17289" xr:uid="{00000000-0005-0000-0000-000065820000}"/>
    <cellStyle name="Normal 75 2 2" xfId="17290" xr:uid="{00000000-0005-0000-0000-000066820000}"/>
    <cellStyle name="Normal 75 2 2 2" xfId="17291" xr:uid="{00000000-0005-0000-0000-000067820000}"/>
    <cellStyle name="Normal 75 2 2 2 2" xfId="17292" xr:uid="{00000000-0005-0000-0000-000068820000}"/>
    <cellStyle name="Normal 75 2 2 2 3" xfId="17293" xr:uid="{00000000-0005-0000-0000-000069820000}"/>
    <cellStyle name="Normal 75 2 2 3" xfId="17294" xr:uid="{00000000-0005-0000-0000-00006A820000}"/>
    <cellStyle name="Normal 75 2 2 4" xfId="17295" xr:uid="{00000000-0005-0000-0000-00006B820000}"/>
    <cellStyle name="Normal 75 2 3" xfId="17296" xr:uid="{00000000-0005-0000-0000-00006C820000}"/>
    <cellStyle name="Normal 75 2 3 2" xfId="17297" xr:uid="{00000000-0005-0000-0000-00006D820000}"/>
    <cellStyle name="Normal 75 2 3 3" xfId="17298" xr:uid="{00000000-0005-0000-0000-00006E820000}"/>
    <cellStyle name="Normal 75 2 4" xfId="17299" xr:uid="{00000000-0005-0000-0000-00006F820000}"/>
    <cellStyle name="Normal 75 2 5" xfId="17300" xr:uid="{00000000-0005-0000-0000-000070820000}"/>
    <cellStyle name="Normal 75 3" xfId="17301" xr:uid="{00000000-0005-0000-0000-000071820000}"/>
    <cellStyle name="Normal 75 3 2" xfId="17302" xr:uid="{00000000-0005-0000-0000-000072820000}"/>
    <cellStyle name="Normal 75 3 2 2" xfId="17303" xr:uid="{00000000-0005-0000-0000-000073820000}"/>
    <cellStyle name="Normal 75 3 2 3" xfId="17304" xr:uid="{00000000-0005-0000-0000-000074820000}"/>
    <cellStyle name="Normal 75 3 3" xfId="17305" xr:uid="{00000000-0005-0000-0000-000075820000}"/>
    <cellStyle name="Normal 75 3 4" xfId="17306" xr:uid="{00000000-0005-0000-0000-000076820000}"/>
    <cellStyle name="Normal 75 4" xfId="17307" xr:uid="{00000000-0005-0000-0000-000077820000}"/>
    <cellStyle name="Normal 75 4 2" xfId="17308" xr:uid="{00000000-0005-0000-0000-000078820000}"/>
    <cellStyle name="Normal 75 4 2 2" xfId="17309" xr:uid="{00000000-0005-0000-0000-000079820000}"/>
    <cellStyle name="Normal 75 4 2 3" xfId="17310" xr:uid="{00000000-0005-0000-0000-00007A820000}"/>
    <cellStyle name="Normal 75 4 3" xfId="17311" xr:uid="{00000000-0005-0000-0000-00007B820000}"/>
    <cellStyle name="Normal 75 4 4" xfId="17312" xr:uid="{00000000-0005-0000-0000-00007C820000}"/>
    <cellStyle name="Normal 75 5" xfId="17313" xr:uid="{00000000-0005-0000-0000-00007D820000}"/>
    <cellStyle name="Normal 75 5 2" xfId="17314" xr:uid="{00000000-0005-0000-0000-00007E820000}"/>
    <cellStyle name="Normal 75 5 3" xfId="17315" xr:uid="{00000000-0005-0000-0000-00007F820000}"/>
    <cellStyle name="Normal 75 6" xfId="17316" xr:uid="{00000000-0005-0000-0000-000080820000}"/>
    <cellStyle name="Normal 75 6 2" xfId="17317" xr:uid="{00000000-0005-0000-0000-000081820000}"/>
    <cellStyle name="Normal 75 6 3" xfId="17318" xr:uid="{00000000-0005-0000-0000-000082820000}"/>
    <cellStyle name="Normal 75 7" xfId="17319" xr:uid="{00000000-0005-0000-0000-000083820000}"/>
    <cellStyle name="Normal 75 8" xfId="17320" xr:uid="{00000000-0005-0000-0000-000084820000}"/>
    <cellStyle name="Normal 75 9" xfId="17321" xr:uid="{00000000-0005-0000-0000-000085820000}"/>
    <cellStyle name="Normal 76" xfId="17322" xr:uid="{00000000-0005-0000-0000-000086820000}"/>
    <cellStyle name="Normal 76 2" xfId="17323" xr:uid="{00000000-0005-0000-0000-000087820000}"/>
    <cellStyle name="Normal 76 2 2" xfId="17324" xr:uid="{00000000-0005-0000-0000-000088820000}"/>
    <cellStyle name="Normal 76 2 2 2" xfId="17325" xr:uid="{00000000-0005-0000-0000-000089820000}"/>
    <cellStyle name="Normal 76 2 2 2 2" xfId="17326" xr:uid="{00000000-0005-0000-0000-00008A820000}"/>
    <cellStyle name="Normal 76 2 2 2 3" xfId="17327" xr:uid="{00000000-0005-0000-0000-00008B820000}"/>
    <cellStyle name="Normal 76 2 2 3" xfId="17328" xr:uid="{00000000-0005-0000-0000-00008C820000}"/>
    <cellStyle name="Normal 76 2 2 4" xfId="17329" xr:uid="{00000000-0005-0000-0000-00008D820000}"/>
    <cellStyle name="Normal 76 2 3" xfId="17330" xr:uid="{00000000-0005-0000-0000-00008E820000}"/>
    <cellStyle name="Normal 76 2 3 2" xfId="17331" xr:uid="{00000000-0005-0000-0000-00008F820000}"/>
    <cellStyle name="Normal 76 2 3 3" xfId="17332" xr:uid="{00000000-0005-0000-0000-000090820000}"/>
    <cellStyle name="Normal 76 2 4" xfId="17333" xr:uid="{00000000-0005-0000-0000-000091820000}"/>
    <cellStyle name="Normal 76 2 5" xfId="17334" xr:uid="{00000000-0005-0000-0000-000092820000}"/>
    <cellStyle name="Normal 76 3" xfId="17335" xr:uid="{00000000-0005-0000-0000-000093820000}"/>
    <cellStyle name="Normal 76 3 2" xfId="17336" xr:uid="{00000000-0005-0000-0000-000094820000}"/>
    <cellStyle name="Normal 76 3 2 2" xfId="17337" xr:uid="{00000000-0005-0000-0000-000095820000}"/>
    <cellStyle name="Normal 76 3 2 3" xfId="17338" xr:uid="{00000000-0005-0000-0000-000096820000}"/>
    <cellStyle name="Normal 76 3 3" xfId="17339" xr:uid="{00000000-0005-0000-0000-000097820000}"/>
    <cellStyle name="Normal 76 3 4" xfId="17340" xr:uid="{00000000-0005-0000-0000-000098820000}"/>
    <cellStyle name="Normal 76 4" xfId="17341" xr:uid="{00000000-0005-0000-0000-000099820000}"/>
    <cellStyle name="Normal 76 4 2" xfId="17342" xr:uid="{00000000-0005-0000-0000-00009A820000}"/>
    <cellStyle name="Normal 76 4 2 2" xfId="17343" xr:uid="{00000000-0005-0000-0000-00009B820000}"/>
    <cellStyle name="Normal 76 4 2 3" xfId="17344" xr:uid="{00000000-0005-0000-0000-00009C820000}"/>
    <cellStyle name="Normal 76 4 3" xfId="17345" xr:uid="{00000000-0005-0000-0000-00009D820000}"/>
    <cellStyle name="Normal 76 4 4" xfId="17346" xr:uid="{00000000-0005-0000-0000-00009E820000}"/>
    <cellStyle name="Normal 76 5" xfId="17347" xr:uid="{00000000-0005-0000-0000-00009F820000}"/>
    <cellStyle name="Normal 76 5 2" xfId="17348" xr:uid="{00000000-0005-0000-0000-0000A0820000}"/>
    <cellStyle name="Normal 76 5 3" xfId="17349" xr:uid="{00000000-0005-0000-0000-0000A1820000}"/>
    <cellStyle name="Normal 76 6" xfId="17350" xr:uid="{00000000-0005-0000-0000-0000A2820000}"/>
    <cellStyle name="Normal 76 6 2" xfId="17351" xr:uid="{00000000-0005-0000-0000-0000A3820000}"/>
    <cellStyle name="Normal 76 6 3" xfId="17352" xr:uid="{00000000-0005-0000-0000-0000A4820000}"/>
    <cellStyle name="Normal 76 7" xfId="17353" xr:uid="{00000000-0005-0000-0000-0000A5820000}"/>
    <cellStyle name="Normal 76 8" xfId="17354" xr:uid="{00000000-0005-0000-0000-0000A6820000}"/>
    <cellStyle name="Normal 76 9" xfId="17355" xr:uid="{00000000-0005-0000-0000-0000A7820000}"/>
    <cellStyle name="Normal 77" xfId="17356" xr:uid="{00000000-0005-0000-0000-0000A8820000}"/>
    <cellStyle name="Normal 77 2" xfId="17357" xr:uid="{00000000-0005-0000-0000-0000A9820000}"/>
    <cellStyle name="Normal 77 2 2" xfId="17358" xr:uid="{00000000-0005-0000-0000-0000AA820000}"/>
    <cellStyle name="Normal 77 2 2 2" xfId="17359" xr:uid="{00000000-0005-0000-0000-0000AB820000}"/>
    <cellStyle name="Normal 77 2 2 2 2" xfId="17360" xr:uid="{00000000-0005-0000-0000-0000AC820000}"/>
    <cellStyle name="Normal 77 2 2 2 3" xfId="17361" xr:uid="{00000000-0005-0000-0000-0000AD820000}"/>
    <cellStyle name="Normal 77 2 2 3" xfId="17362" xr:uid="{00000000-0005-0000-0000-0000AE820000}"/>
    <cellStyle name="Normal 77 2 2 4" xfId="17363" xr:uid="{00000000-0005-0000-0000-0000AF820000}"/>
    <cellStyle name="Normal 77 2 3" xfId="17364" xr:uid="{00000000-0005-0000-0000-0000B0820000}"/>
    <cellStyle name="Normal 77 2 3 2" xfId="17365" xr:uid="{00000000-0005-0000-0000-0000B1820000}"/>
    <cellStyle name="Normal 77 2 3 3" xfId="17366" xr:uid="{00000000-0005-0000-0000-0000B2820000}"/>
    <cellStyle name="Normal 77 2 4" xfId="17367" xr:uid="{00000000-0005-0000-0000-0000B3820000}"/>
    <cellStyle name="Normal 77 2 5" xfId="17368" xr:uid="{00000000-0005-0000-0000-0000B4820000}"/>
    <cellStyle name="Normal 77 3" xfId="17369" xr:uid="{00000000-0005-0000-0000-0000B5820000}"/>
    <cellStyle name="Normal 77 3 2" xfId="17370" xr:uid="{00000000-0005-0000-0000-0000B6820000}"/>
    <cellStyle name="Normal 77 3 2 2" xfId="17371" xr:uid="{00000000-0005-0000-0000-0000B7820000}"/>
    <cellStyle name="Normal 77 3 2 3" xfId="17372" xr:uid="{00000000-0005-0000-0000-0000B8820000}"/>
    <cellStyle name="Normal 77 3 3" xfId="17373" xr:uid="{00000000-0005-0000-0000-0000B9820000}"/>
    <cellStyle name="Normal 77 3 4" xfId="17374" xr:uid="{00000000-0005-0000-0000-0000BA820000}"/>
    <cellStyle name="Normal 77 4" xfId="17375" xr:uid="{00000000-0005-0000-0000-0000BB820000}"/>
    <cellStyle name="Normal 77 4 2" xfId="17376" xr:uid="{00000000-0005-0000-0000-0000BC820000}"/>
    <cellStyle name="Normal 77 4 2 2" xfId="17377" xr:uid="{00000000-0005-0000-0000-0000BD820000}"/>
    <cellStyle name="Normal 77 4 2 3" xfId="17378" xr:uid="{00000000-0005-0000-0000-0000BE820000}"/>
    <cellStyle name="Normal 77 4 3" xfId="17379" xr:uid="{00000000-0005-0000-0000-0000BF820000}"/>
    <cellStyle name="Normal 77 4 4" xfId="17380" xr:uid="{00000000-0005-0000-0000-0000C0820000}"/>
    <cellStyle name="Normal 77 5" xfId="17381" xr:uid="{00000000-0005-0000-0000-0000C1820000}"/>
    <cellStyle name="Normal 77 5 2" xfId="17382" xr:uid="{00000000-0005-0000-0000-0000C2820000}"/>
    <cellStyle name="Normal 77 5 3" xfId="17383" xr:uid="{00000000-0005-0000-0000-0000C3820000}"/>
    <cellStyle name="Normal 77 6" xfId="17384" xr:uid="{00000000-0005-0000-0000-0000C4820000}"/>
    <cellStyle name="Normal 77 7" xfId="17385" xr:uid="{00000000-0005-0000-0000-0000C5820000}"/>
    <cellStyle name="Normal 78" xfId="17386" xr:uid="{00000000-0005-0000-0000-0000C6820000}"/>
    <cellStyle name="Normal 78 2" xfId="17387" xr:uid="{00000000-0005-0000-0000-0000C7820000}"/>
    <cellStyle name="Normal 78 2 2" xfId="17388" xr:uid="{00000000-0005-0000-0000-0000C8820000}"/>
    <cellStyle name="Normal 78 2 2 2" xfId="17389" xr:uid="{00000000-0005-0000-0000-0000C9820000}"/>
    <cellStyle name="Normal 78 2 2 2 2" xfId="17390" xr:uid="{00000000-0005-0000-0000-0000CA820000}"/>
    <cellStyle name="Normal 78 2 2 2 3" xfId="17391" xr:uid="{00000000-0005-0000-0000-0000CB820000}"/>
    <cellStyle name="Normal 78 2 2 3" xfId="17392" xr:uid="{00000000-0005-0000-0000-0000CC820000}"/>
    <cellStyle name="Normal 78 2 2 4" xfId="17393" xr:uid="{00000000-0005-0000-0000-0000CD820000}"/>
    <cellStyle name="Normal 78 2 3" xfId="17394" xr:uid="{00000000-0005-0000-0000-0000CE820000}"/>
    <cellStyle name="Normal 78 2 3 2" xfId="17395" xr:uid="{00000000-0005-0000-0000-0000CF820000}"/>
    <cellStyle name="Normal 78 2 3 3" xfId="17396" xr:uid="{00000000-0005-0000-0000-0000D0820000}"/>
    <cellStyle name="Normal 78 2 4" xfId="17397" xr:uid="{00000000-0005-0000-0000-0000D1820000}"/>
    <cellStyle name="Normal 78 2 5" xfId="17398" xr:uid="{00000000-0005-0000-0000-0000D2820000}"/>
    <cellStyle name="Normal 78 3" xfId="17399" xr:uid="{00000000-0005-0000-0000-0000D3820000}"/>
    <cellStyle name="Normal 78 3 2" xfId="17400" xr:uid="{00000000-0005-0000-0000-0000D4820000}"/>
    <cellStyle name="Normal 78 3 2 2" xfId="17401" xr:uid="{00000000-0005-0000-0000-0000D5820000}"/>
    <cellStyle name="Normal 78 3 2 3" xfId="17402" xr:uid="{00000000-0005-0000-0000-0000D6820000}"/>
    <cellStyle name="Normal 78 3 3" xfId="17403" xr:uid="{00000000-0005-0000-0000-0000D7820000}"/>
    <cellStyle name="Normal 78 3 4" xfId="17404" xr:uid="{00000000-0005-0000-0000-0000D8820000}"/>
    <cellStyle name="Normal 78 4" xfId="17405" xr:uid="{00000000-0005-0000-0000-0000D9820000}"/>
    <cellStyle name="Normal 78 4 2" xfId="17406" xr:uid="{00000000-0005-0000-0000-0000DA820000}"/>
    <cellStyle name="Normal 78 4 2 2" xfId="17407" xr:uid="{00000000-0005-0000-0000-0000DB820000}"/>
    <cellStyle name="Normal 78 4 2 3" xfId="17408" xr:uid="{00000000-0005-0000-0000-0000DC820000}"/>
    <cellStyle name="Normal 78 4 3" xfId="17409" xr:uid="{00000000-0005-0000-0000-0000DD820000}"/>
    <cellStyle name="Normal 78 4 4" xfId="17410" xr:uid="{00000000-0005-0000-0000-0000DE820000}"/>
    <cellStyle name="Normal 78 5" xfId="17411" xr:uid="{00000000-0005-0000-0000-0000DF820000}"/>
    <cellStyle name="Normal 78 5 2" xfId="17412" xr:uid="{00000000-0005-0000-0000-0000E0820000}"/>
    <cellStyle name="Normal 78 5 3" xfId="17413" xr:uid="{00000000-0005-0000-0000-0000E1820000}"/>
    <cellStyle name="Normal 78 6" xfId="17414" xr:uid="{00000000-0005-0000-0000-0000E2820000}"/>
    <cellStyle name="Normal 78 7" xfId="17415" xr:uid="{00000000-0005-0000-0000-0000E3820000}"/>
    <cellStyle name="Normal 79" xfId="17416" xr:uid="{00000000-0005-0000-0000-0000E4820000}"/>
    <cellStyle name="Normal 79 2" xfId="17417" xr:uid="{00000000-0005-0000-0000-0000E5820000}"/>
    <cellStyle name="Normal 79 2 2" xfId="17418" xr:uid="{00000000-0005-0000-0000-0000E6820000}"/>
    <cellStyle name="Normal 79 2 2 2" xfId="17419" xr:uid="{00000000-0005-0000-0000-0000E7820000}"/>
    <cellStyle name="Normal 79 2 2 2 2" xfId="17420" xr:uid="{00000000-0005-0000-0000-0000E8820000}"/>
    <cellStyle name="Normal 79 2 2 2 3" xfId="17421" xr:uid="{00000000-0005-0000-0000-0000E9820000}"/>
    <cellStyle name="Normal 79 2 2 3" xfId="17422" xr:uid="{00000000-0005-0000-0000-0000EA820000}"/>
    <cellStyle name="Normal 79 2 2 4" xfId="17423" xr:uid="{00000000-0005-0000-0000-0000EB820000}"/>
    <cellStyle name="Normal 79 2 3" xfId="17424" xr:uid="{00000000-0005-0000-0000-0000EC820000}"/>
    <cellStyle name="Normal 79 2 3 2" xfId="17425" xr:uid="{00000000-0005-0000-0000-0000ED820000}"/>
    <cellStyle name="Normal 79 2 3 3" xfId="17426" xr:uid="{00000000-0005-0000-0000-0000EE820000}"/>
    <cellStyle name="Normal 79 2 4" xfId="17427" xr:uid="{00000000-0005-0000-0000-0000EF820000}"/>
    <cellStyle name="Normal 79 2 5" xfId="17428" xr:uid="{00000000-0005-0000-0000-0000F0820000}"/>
    <cellStyle name="Normal 79 3" xfId="17429" xr:uid="{00000000-0005-0000-0000-0000F1820000}"/>
    <cellStyle name="Normal 79 3 2" xfId="17430" xr:uid="{00000000-0005-0000-0000-0000F2820000}"/>
    <cellStyle name="Normal 79 3 2 2" xfId="17431" xr:uid="{00000000-0005-0000-0000-0000F3820000}"/>
    <cellStyle name="Normal 79 3 2 3" xfId="17432" xr:uid="{00000000-0005-0000-0000-0000F4820000}"/>
    <cellStyle name="Normal 79 3 3" xfId="17433" xr:uid="{00000000-0005-0000-0000-0000F5820000}"/>
    <cellStyle name="Normal 79 3 4" xfId="17434" xr:uid="{00000000-0005-0000-0000-0000F6820000}"/>
    <cellStyle name="Normal 79 4" xfId="17435" xr:uid="{00000000-0005-0000-0000-0000F7820000}"/>
    <cellStyle name="Normal 79 4 2" xfId="17436" xr:uid="{00000000-0005-0000-0000-0000F8820000}"/>
    <cellStyle name="Normal 79 4 2 2" xfId="17437" xr:uid="{00000000-0005-0000-0000-0000F9820000}"/>
    <cellStyle name="Normal 79 4 2 3" xfId="17438" xr:uid="{00000000-0005-0000-0000-0000FA820000}"/>
    <cellStyle name="Normal 79 4 3" xfId="17439" xr:uid="{00000000-0005-0000-0000-0000FB820000}"/>
    <cellStyle name="Normal 79 4 4" xfId="17440" xr:uid="{00000000-0005-0000-0000-0000FC820000}"/>
    <cellStyle name="Normal 79 5" xfId="17441" xr:uid="{00000000-0005-0000-0000-0000FD820000}"/>
    <cellStyle name="Normal 79 5 2" xfId="17442" xr:uid="{00000000-0005-0000-0000-0000FE820000}"/>
    <cellStyle name="Normal 79 5 3" xfId="17443" xr:uid="{00000000-0005-0000-0000-0000FF820000}"/>
    <cellStyle name="Normal 79 6" xfId="17444" xr:uid="{00000000-0005-0000-0000-000000830000}"/>
    <cellStyle name="Normal 79 7" xfId="17445" xr:uid="{00000000-0005-0000-0000-000001830000}"/>
    <cellStyle name="Normal 8" xfId="17446" xr:uid="{00000000-0005-0000-0000-000002830000}"/>
    <cellStyle name="Normal 8 10" xfId="17447" xr:uid="{00000000-0005-0000-0000-000003830000}"/>
    <cellStyle name="Normal 8 2" xfId="17448" xr:uid="{00000000-0005-0000-0000-000004830000}"/>
    <cellStyle name="Normal 8 2 2" xfId="17449" xr:uid="{00000000-0005-0000-0000-000005830000}"/>
    <cellStyle name="Normal 8 2 2 2" xfId="17450" xr:uid="{00000000-0005-0000-0000-000006830000}"/>
    <cellStyle name="Normal 8 2 2 2 2" xfId="17451" xr:uid="{00000000-0005-0000-0000-000007830000}"/>
    <cellStyle name="Normal 8 2 2 2 3" xfId="17452" xr:uid="{00000000-0005-0000-0000-000008830000}"/>
    <cellStyle name="Normal 8 2 2 3" xfId="17453" xr:uid="{00000000-0005-0000-0000-000009830000}"/>
    <cellStyle name="Normal 8 2 2 4" xfId="17454" xr:uid="{00000000-0005-0000-0000-00000A830000}"/>
    <cellStyle name="Normal 8 2 3" xfId="17455" xr:uid="{00000000-0005-0000-0000-00000B830000}"/>
    <cellStyle name="Normal 8 2 3 2" xfId="17456" xr:uid="{00000000-0005-0000-0000-00000C830000}"/>
    <cellStyle name="Normal 8 2 3 3" xfId="17457" xr:uid="{00000000-0005-0000-0000-00000D830000}"/>
    <cellStyle name="Normal 8 2 4" xfId="17458" xr:uid="{00000000-0005-0000-0000-00000E830000}"/>
    <cellStyle name="Normal 8 2 5" xfId="17459" xr:uid="{00000000-0005-0000-0000-00000F830000}"/>
    <cellStyle name="Normal 8 3" xfId="17460" xr:uid="{00000000-0005-0000-0000-000010830000}"/>
    <cellStyle name="Normal 8 3 2" xfId="17461" xr:uid="{00000000-0005-0000-0000-000011830000}"/>
    <cellStyle name="Normal 8 3 2 2" xfId="17462" xr:uid="{00000000-0005-0000-0000-000012830000}"/>
    <cellStyle name="Normal 8 3 2 3" xfId="17463" xr:uid="{00000000-0005-0000-0000-000013830000}"/>
    <cellStyle name="Normal 8 3 3" xfId="17464" xr:uid="{00000000-0005-0000-0000-000014830000}"/>
    <cellStyle name="Normal 8 3 4" xfId="17465" xr:uid="{00000000-0005-0000-0000-000015830000}"/>
    <cellStyle name="Normal 8 4" xfId="17466" xr:uid="{00000000-0005-0000-0000-000016830000}"/>
    <cellStyle name="Normal 8 4 2" xfId="17467" xr:uid="{00000000-0005-0000-0000-000017830000}"/>
    <cellStyle name="Normal 8 4 2 2" xfId="17468" xr:uid="{00000000-0005-0000-0000-000018830000}"/>
    <cellStyle name="Normal 8 4 2 3" xfId="17469" xr:uid="{00000000-0005-0000-0000-000019830000}"/>
    <cellStyle name="Normal 8 4 3" xfId="17470" xr:uid="{00000000-0005-0000-0000-00001A830000}"/>
    <cellStyle name="Normal 8 4 4" xfId="17471" xr:uid="{00000000-0005-0000-0000-00001B830000}"/>
    <cellStyle name="Normal 8 5" xfId="17472" xr:uid="{00000000-0005-0000-0000-00001C830000}"/>
    <cellStyle name="Normal 8 5 2" xfId="17473" xr:uid="{00000000-0005-0000-0000-00001D830000}"/>
    <cellStyle name="Normal 8 5 2 2" xfId="60407" xr:uid="{00000000-0005-0000-0000-00001E830000}"/>
    <cellStyle name="Normal 8 5 3" xfId="17474" xr:uid="{00000000-0005-0000-0000-00001F830000}"/>
    <cellStyle name="Normal 8 6" xfId="17475" xr:uid="{00000000-0005-0000-0000-000020830000}"/>
    <cellStyle name="Normal 8 6 2" xfId="17476" xr:uid="{00000000-0005-0000-0000-000021830000}"/>
    <cellStyle name="Normal 8 6 3" xfId="17477" xr:uid="{00000000-0005-0000-0000-000022830000}"/>
    <cellStyle name="Normal 8 7" xfId="17478" xr:uid="{00000000-0005-0000-0000-000023830000}"/>
    <cellStyle name="Normal 8 7 2" xfId="17479" xr:uid="{00000000-0005-0000-0000-000024830000}"/>
    <cellStyle name="Normal 8 7 3" xfId="17480" xr:uid="{00000000-0005-0000-0000-000025830000}"/>
    <cellStyle name="Normal 8 8" xfId="17481" xr:uid="{00000000-0005-0000-0000-000026830000}"/>
    <cellStyle name="Normal 8 9" xfId="17482" xr:uid="{00000000-0005-0000-0000-000027830000}"/>
    <cellStyle name="Normal 80" xfId="17483" xr:uid="{00000000-0005-0000-0000-000028830000}"/>
    <cellStyle name="Normal 80 2" xfId="17484" xr:uid="{00000000-0005-0000-0000-000029830000}"/>
    <cellStyle name="Normal 80 2 2" xfId="17485" xr:uid="{00000000-0005-0000-0000-00002A830000}"/>
    <cellStyle name="Normal 80 2 2 2" xfId="17486" xr:uid="{00000000-0005-0000-0000-00002B830000}"/>
    <cellStyle name="Normal 80 2 2 2 2" xfId="17487" xr:uid="{00000000-0005-0000-0000-00002C830000}"/>
    <cellStyle name="Normal 80 2 2 2 3" xfId="17488" xr:uid="{00000000-0005-0000-0000-00002D830000}"/>
    <cellStyle name="Normal 80 2 2 3" xfId="17489" xr:uid="{00000000-0005-0000-0000-00002E830000}"/>
    <cellStyle name="Normal 80 2 2 4" xfId="17490" xr:uid="{00000000-0005-0000-0000-00002F830000}"/>
    <cellStyle name="Normal 80 2 3" xfId="17491" xr:uid="{00000000-0005-0000-0000-000030830000}"/>
    <cellStyle name="Normal 80 2 3 2" xfId="17492" xr:uid="{00000000-0005-0000-0000-000031830000}"/>
    <cellStyle name="Normal 80 2 3 3" xfId="17493" xr:uid="{00000000-0005-0000-0000-000032830000}"/>
    <cellStyle name="Normal 80 2 4" xfId="17494" xr:uid="{00000000-0005-0000-0000-000033830000}"/>
    <cellStyle name="Normal 80 2 5" xfId="17495" xr:uid="{00000000-0005-0000-0000-000034830000}"/>
    <cellStyle name="Normal 80 3" xfId="17496" xr:uid="{00000000-0005-0000-0000-000035830000}"/>
    <cellStyle name="Normal 80 3 2" xfId="17497" xr:uid="{00000000-0005-0000-0000-000036830000}"/>
    <cellStyle name="Normal 80 3 2 2" xfId="17498" xr:uid="{00000000-0005-0000-0000-000037830000}"/>
    <cellStyle name="Normal 80 3 2 3" xfId="17499" xr:uid="{00000000-0005-0000-0000-000038830000}"/>
    <cellStyle name="Normal 80 3 3" xfId="17500" xr:uid="{00000000-0005-0000-0000-000039830000}"/>
    <cellStyle name="Normal 80 3 4" xfId="17501" xr:uid="{00000000-0005-0000-0000-00003A830000}"/>
    <cellStyle name="Normal 80 4" xfId="17502" xr:uid="{00000000-0005-0000-0000-00003B830000}"/>
    <cellStyle name="Normal 80 4 2" xfId="17503" xr:uid="{00000000-0005-0000-0000-00003C830000}"/>
    <cellStyle name="Normal 80 4 2 2" xfId="17504" xr:uid="{00000000-0005-0000-0000-00003D830000}"/>
    <cellStyle name="Normal 80 4 2 3" xfId="17505" xr:uid="{00000000-0005-0000-0000-00003E830000}"/>
    <cellStyle name="Normal 80 4 3" xfId="17506" xr:uid="{00000000-0005-0000-0000-00003F830000}"/>
    <cellStyle name="Normal 80 4 4" xfId="17507" xr:uid="{00000000-0005-0000-0000-000040830000}"/>
    <cellStyle name="Normal 80 5" xfId="17508" xr:uid="{00000000-0005-0000-0000-000041830000}"/>
    <cellStyle name="Normal 80 5 2" xfId="17509" xr:uid="{00000000-0005-0000-0000-000042830000}"/>
    <cellStyle name="Normal 80 5 3" xfId="17510" xr:uid="{00000000-0005-0000-0000-000043830000}"/>
    <cellStyle name="Normal 80 6" xfId="17511" xr:uid="{00000000-0005-0000-0000-000044830000}"/>
    <cellStyle name="Normal 80 7" xfId="17512" xr:uid="{00000000-0005-0000-0000-000045830000}"/>
    <cellStyle name="Normal 81" xfId="17513" xr:uid="{00000000-0005-0000-0000-000046830000}"/>
    <cellStyle name="Normal 81 2" xfId="17514" xr:uid="{00000000-0005-0000-0000-000047830000}"/>
    <cellStyle name="Normal 81 2 2" xfId="17515" xr:uid="{00000000-0005-0000-0000-000048830000}"/>
    <cellStyle name="Normal 81 2 2 2" xfId="17516" xr:uid="{00000000-0005-0000-0000-000049830000}"/>
    <cellStyle name="Normal 81 2 2 2 2" xfId="17517" xr:uid="{00000000-0005-0000-0000-00004A830000}"/>
    <cellStyle name="Normal 81 2 2 2 3" xfId="17518" xr:uid="{00000000-0005-0000-0000-00004B830000}"/>
    <cellStyle name="Normal 81 2 2 3" xfId="17519" xr:uid="{00000000-0005-0000-0000-00004C830000}"/>
    <cellStyle name="Normal 81 2 2 4" xfId="17520" xr:uid="{00000000-0005-0000-0000-00004D830000}"/>
    <cellStyle name="Normal 81 2 3" xfId="17521" xr:uid="{00000000-0005-0000-0000-00004E830000}"/>
    <cellStyle name="Normal 81 2 3 2" xfId="17522" xr:uid="{00000000-0005-0000-0000-00004F830000}"/>
    <cellStyle name="Normal 81 2 3 3" xfId="17523" xr:uid="{00000000-0005-0000-0000-000050830000}"/>
    <cellStyle name="Normal 81 2 4" xfId="17524" xr:uid="{00000000-0005-0000-0000-000051830000}"/>
    <cellStyle name="Normal 81 2 5" xfId="17525" xr:uid="{00000000-0005-0000-0000-000052830000}"/>
    <cellStyle name="Normal 81 3" xfId="17526" xr:uid="{00000000-0005-0000-0000-000053830000}"/>
    <cellStyle name="Normal 81 3 2" xfId="17527" xr:uid="{00000000-0005-0000-0000-000054830000}"/>
    <cellStyle name="Normal 81 3 2 2" xfId="17528" xr:uid="{00000000-0005-0000-0000-000055830000}"/>
    <cellStyle name="Normal 81 3 2 3" xfId="17529" xr:uid="{00000000-0005-0000-0000-000056830000}"/>
    <cellStyle name="Normal 81 3 3" xfId="17530" xr:uid="{00000000-0005-0000-0000-000057830000}"/>
    <cellStyle name="Normal 81 3 4" xfId="17531" xr:uid="{00000000-0005-0000-0000-000058830000}"/>
    <cellStyle name="Normal 81 4" xfId="17532" xr:uid="{00000000-0005-0000-0000-000059830000}"/>
    <cellStyle name="Normal 81 4 2" xfId="17533" xr:uid="{00000000-0005-0000-0000-00005A830000}"/>
    <cellStyle name="Normal 81 4 2 2" xfId="17534" xr:uid="{00000000-0005-0000-0000-00005B830000}"/>
    <cellStyle name="Normal 81 4 2 3" xfId="17535" xr:uid="{00000000-0005-0000-0000-00005C830000}"/>
    <cellStyle name="Normal 81 4 3" xfId="17536" xr:uid="{00000000-0005-0000-0000-00005D830000}"/>
    <cellStyle name="Normal 81 4 4" xfId="17537" xr:uid="{00000000-0005-0000-0000-00005E830000}"/>
    <cellStyle name="Normal 81 5" xfId="17538" xr:uid="{00000000-0005-0000-0000-00005F830000}"/>
    <cellStyle name="Normal 81 5 2" xfId="17539" xr:uid="{00000000-0005-0000-0000-000060830000}"/>
    <cellStyle name="Normal 81 5 3" xfId="17540" xr:uid="{00000000-0005-0000-0000-000061830000}"/>
    <cellStyle name="Normal 81 6" xfId="17541" xr:uid="{00000000-0005-0000-0000-000062830000}"/>
    <cellStyle name="Normal 81 7" xfId="17542" xr:uid="{00000000-0005-0000-0000-000063830000}"/>
    <cellStyle name="Normal 82" xfId="17543" xr:uid="{00000000-0005-0000-0000-000064830000}"/>
    <cellStyle name="Normal 82 2" xfId="17544" xr:uid="{00000000-0005-0000-0000-000065830000}"/>
    <cellStyle name="Normal 82 2 2" xfId="17545" xr:uid="{00000000-0005-0000-0000-000066830000}"/>
    <cellStyle name="Normal 82 2 2 2" xfId="17546" xr:uid="{00000000-0005-0000-0000-000067830000}"/>
    <cellStyle name="Normal 82 2 2 2 2" xfId="17547" xr:uid="{00000000-0005-0000-0000-000068830000}"/>
    <cellStyle name="Normal 82 2 2 2 3" xfId="17548" xr:uid="{00000000-0005-0000-0000-000069830000}"/>
    <cellStyle name="Normal 82 2 2 3" xfId="17549" xr:uid="{00000000-0005-0000-0000-00006A830000}"/>
    <cellStyle name="Normal 82 2 2 4" xfId="17550" xr:uid="{00000000-0005-0000-0000-00006B830000}"/>
    <cellStyle name="Normal 82 2 3" xfId="17551" xr:uid="{00000000-0005-0000-0000-00006C830000}"/>
    <cellStyle name="Normal 82 2 3 2" xfId="17552" xr:uid="{00000000-0005-0000-0000-00006D830000}"/>
    <cellStyle name="Normal 82 2 3 3" xfId="17553" xr:uid="{00000000-0005-0000-0000-00006E830000}"/>
    <cellStyle name="Normal 82 2 4" xfId="17554" xr:uid="{00000000-0005-0000-0000-00006F830000}"/>
    <cellStyle name="Normal 82 2 5" xfId="17555" xr:uid="{00000000-0005-0000-0000-000070830000}"/>
    <cellStyle name="Normal 82 3" xfId="17556" xr:uid="{00000000-0005-0000-0000-000071830000}"/>
    <cellStyle name="Normal 82 3 2" xfId="17557" xr:uid="{00000000-0005-0000-0000-000072830000}"/>
    <cellStyle name="Normal 82 3 2 2" xfId="17558" xr:uid="{00000000-0005-0000-0000-000073830000}"/>
    <cellStyle name="Normal 82 3 2 3" xfId="17559" xr:uid="{00000000-0005-0000-0000-000074830000}"/>
    <cellStyle name="Normal 82 3 3" xfId="17560" xr:uid="{00000000-0005-0000-0000-000075830000}"/>
    <cellStyle name="Normal 82 3 4" xfId="17561" xr:uid="{00000000-0005-0000-0000-000076830000}"/>
    <cellStyle name="Normal 82 4" xfId="17562" xr:uid="{00000000-0005-0000-0000-000077830000}"/>
    <cellStyle name="Normal 82 4 2" xfId="17563" xr:uid="{00000000-0005-0000-0000-000078830000}"/>
    <cellStyle name="Normal 82 4 2 2" xfId="17564" xr:uid="{00000000-0005-0000-0000-000079830000}"/>
    <cellStyle name="Normal 82 4 2 3" xfId="17565" xr:uid="{00000000-0005-0000-0000-00007A830000}"/>
    <cellStyle name="Normal 82 4 3" xfId="17566" xr:uid="{00000000-0005-0000-0000-00007B830000}"/>
    <cellStyle name="Normal 82 4 4" xfId="17567" xr:uid="{00000000-0005-0000-0000-00007C830000}"/>
    <cellStyle name="Normal 82 5" xfId="17568" xr:uid="{00000000-0005-0000-0000-00007D830000}"/>
    <cellStyle name="Normal 82 5 2" xfId="17569" xr:uid="{00000000-0005-0000-0000-00007E830000}"/>
    <cellStyle name="Normal 82 5 3" xfId="17570" xr:uid="{00000000-0005-0000-0000-00007F830000}"/>
    <cellStyle name="Normal 82 6" xfId="17571" xr:uid="{00000000-0005-0000-0000-000080830000}"/>
    <cellStyle name="Normal 82 7" xfId="17572" xr:uid="{00000000-0005-0000-0000-000081830000}"/>
    <cellStyle name="Normal 83" xfId="17573" xr:uid="{00000000-0005-0000-0000-000082830000}"/>
    <cellStyle name="Normal 83 2" xfId="17574" xr:uid="{00000000-0005-0000-0000-000083830000}"/>
    <cellStyle name="Normal 83 2 2" xfId="17575" xr:uid="{00000000-0005-0000-0000-000084830000}"/>
    <cellStyle name="Normal 83 2 2 2" xfId="17576" xr:uid="{00000000-0005-0000-0000-000085830000}"/>
    <cellStyle name="Normal 83 2 2 2 2" xfId="17577" xr:uid="{00000000-0005-0000-0000-000086830000}"/>
    <cellStyle name="Normal 83 2 2 2 3" xfId="17578" xr:uid="{00000000-0005-0000-0000-000087830000}"/>
    <cellStyle name="Normal 83 2 2 3" xfId="17579" xr:uid="{00000000-0005-0000-0000-000088830000}"/>
    <cellStyle name="Normal 83 2 2 4" xfId="17580" xr:uid="{00000000-0005-0000-0000-000089830000}"/>
    <cellStyle name="Normal 83 2 3" xfId="17581" xr:uid="{00000000-0005-0000-0000-00008A830000}"/>
    <cellStyle name="Normal 83 2 3 2" xfId="17582" xr:uid="{00000000-0005-0000-0000-00008B830000}"/>
    <cellStyle name="Normal 83 2 3 3" xfId="17583" xr:uid="{00000000-0005-0000-0000-00008C830000}"/>
    <cellStyle name="Normal 83 2 4" xfId="17584" xr:uid="{00000000-0005-0000-0000-00008D830000}"/>
    <cellStyle name="Normal 83 2 5" xfId="17585" xr:uid="{00000000-0005-0000-0000-00008E830000}"/>
    <cellStyle name="Normal 83 3" xfId="17586" xr:uid="{00000000-0005-0000-0000-00008F830000}"/>
    <cellStyle name="Normal 83 3 2" xfId="17587" xr:uid="{00000000-0005-0000-0000-000090830000}"/>
    <cellStyle name="Normal 83 3 2 2" xfId="17588" xr:uid="{00000000-0005-0000-0000-000091830000}"/>
    <cellStyle name="Normal 83 3 2 3" xfId="17589" xr:uid="{00000000-0005-0000-0000-000092830000}"/>
    <cellStyle name="Normal 83 3 3" xfId="17590" xr:uid="{00000000-0005-0000-0000-000093830000}"/>
    <cellStyle name="Normal 83 3 4" xfId="17591" xr:uid="{00000000-0005-0000-0000-000094830000}"/>
    <cellStyle name="Normal 83 4" xfId="17592" xr:uid="{00000000-0005-0000-0000-000095830000}"/>
    <cellStyle name="Normal 83 4 2" xfId="17593" xr:uid="{00000000-0005-0000-0000-000096830000}"/>
    <cellStyle name="Normal 83 4 2 2" xfId="17594" xr:uid="{00000000-0005-0000-0000-000097830000}"/>
    <cellStyle name="Normal 83 4 2 3" xfId="17595" xr:uid="{00000000-0005-0000-0000-000098830000}"/>
    <cellStyle name="Normal 83 4 3" xfId="17596" xr:uid="{00000000-0005-0000-0000-000099830000}"/>
    <cellStyle name="Normal 83 4 4" xfId="17597" xr:uid="{00000000-0005-0000-0000-00009A830000}"/>
    <cellStyle name="Normal 83 5" xfId="17598" xr:uid="{00000000-0005-0000-0000-00009B830000}"/>
    <cellStyle name="Normal 83 5 2" xfId="17599" xr:uid="{00000000-0005-0000-0000-00009C830000}"/>
    <cellStyle name="Normal 83 5 3" xfId="17600" xr:uid="{00000000-0005-0000-0000-00009D830000}"/>
    <cellStyle name="Normal 83 6" xfId="17601" xr:uid="{00000000-0005-0000-0000-00009E830000}"/>
    <cellStyle name="Normal 83 7" xfId="17602" xr:uid="{00000000-0005-0000-0000-00009F830000}"/>
    <cellStyle name="Normal 84" xfId="17603" xr:uid="{00000000-0005-0000-0000-0000A0830000}"/>
    <cellStyle name="Normal 84 2" xfId="17604" xr:uid="{00000000-0005-0000-0000-0000A1830000}"/>
    <cellStyle name="Normal 84 2 2" xfId="17605" xr:uid="{00000000-0005-0000-0000-0000A2830000}"/>
    <cellStyle name="Normal 84 2 2 2" xfId="17606" xr:uid="{00000000-0005-0000-0000-0000A3830000}"/>
    <cellStyle name="Normal 84 2 2 2 2" xfId="17607" xr:uid="{00000000-0005-0000-0000-0000A4830000}"/>
    <cellStyle name="Normal 84 2 2 2 3" xfId="17608" xr:uid="{00000000-0005-0000-0000-0000A5830000}"/>
    <cellStyle name="Normal 84 2 2 3" xfId="17609" xr:uid="{00000000-0005-0000-0000-0000A6830000}"/>
    <cellStyle name="Normal 84 2 2 4" xfId="17610" xr:uid="{00000000-0005-0000-0000-0000A7830000}"/>
    <cellStyle name="Normal 84 2 3" xfId="17611" xr:uid="{00000000-0005-0000-0000-0000A8830000}"/>
    <cellStyle name="Normal 84 2 3 2" xfId="17612" xr:uid="{00000000-0005-0000-0000-0000A9830000}"/>
    <cellStyle name="Normal 84 2 3 3" xfId="17613" xr:uid="{00000000-0005-0000-0000-0000AA830000}"/>
    <cellStyle name="Normal 84 2 4" xfId="17614" xr:uid="{00000000-0005-0000-0000-0000AB830000}"/>
    <cellStyle name="Normal 84 2 5" xfId="17615" xr:uid="{00000000-0005-0000-0000-0000AC830000}"/>
    <cellStyle name="Normal 84 3" xfId="17616" xr:uid="{00000000-0005-0000-0000-0000AD830000}"/>
    <cellStyle name="Normal 84 3 2" xfId="17617" xr:uid="{00000000-0005-0000-0000-0000AE830000}"/>
    <cellStyle name="Normal 84 3 2 2" xfId="17618" xr:uid="{00000000-0005-0000-0000-0000AF830000}"/>
    <cellStyle name="Normal 84 3 2 3" xfId="17619" xr:uid="{00000000-0005-0000-0000-0000B0830000}"/>
    <cellStyle name="Normal 84 3 3" xfId="17620" xr:uid="{00000000-0005-0000-0000-0000B1830000}"/>
    <cellStyle name="Normal 84 3 4" xfId="17621" xr:uid="{00000000-0005-0000-0000-0000B2830000}"/>
    <cellStyle name="Normal 84 4" xfId="17622" xr:uid="{00000000-0005-0000-0000-0000B3830000}"/>
    <cellStyle name="Normal 84 4 2" xfId="17623" xr:uid="{00000000-0005-0000-0000-0000B4830000}"/>
    <cellStyle name="Normal 84 4 2 2" xfId="17624" xr:uid="{00000000-0005-0000-0000-0000B5830000}"/>
    <cellStyle name="Normal 84 4 2 3" xfId="17625" xr:uid="{00000000-0005-0000-0000-0000B6830000}"/>
    <cellStyle name="Normal 84 4 3" xfId="17626" xr:uid="{00000000-0005-0000-0000-0000B7830000}"/>
    <cellStyle name="Normal 84 4 4" xfId="17627" xr:uid="{00000000-0005-0000-0000-0000B8830000}"/>
    <cellStyle name="Normal 84 5" xfId="17628" xr:uid="{00000000-0005-0000-0000-0000B9830000}"/>
    <cellStyle name="Normal 84 5 2" xfId="17629" xr:uid="{00000000-0005-0000-0000-0000BA830000}"/>
    <cellStyle name="Normal 84 5 3" xfId="17630" xr:uid="{00000000-0005-0000-0000-0000BB830000}"/>
    <cellStyle name="Normal 84 6" xfId="17631" xr:uid="{00000000-0005-0000-0000-0000BC830000}"/>
    <cellStyle name="Normal 84 7" xfId="17632" xr:uid="{00000000-0005-0000-0000-0000BD830000}"/>
    <cellStyle name="Normal 85" xfId="17633" xr:uid="{00000000-0005-0000-0000-0000BE830000}"/>
    <cellStyle name="Normal 85 2" xfId="17634" xr:uid="{00000000-0005-0000-0000-0000BF830000}"/>
    <cellStyle name="Normal 85 2 2" xfId="17635" xr:uid="{00000000-0005-0000-0000-0000C0830000}"/>
    <cellStyle name="Normal 85 2 2 2" xfId="17636" xr:uid="{00000000-0005-0000-0000-0000C1830000}"/>
    <cellStyle name="Normal 85 2 2 2 2" xfId="17637" xr:uid="{00000000-0005-0000-0000-0000C2830000}"/>
    <cellStyle name="Normal 85 2 2 2 3" xfId="17638" xr:uid="{00000000-0005-0000-0000-0000C3830000}"/>
    <cellStyle name="Normal 85 2 2 3" xfId="17639" xr:uid="{00000000-0005-0000-0000-0000C4830000}"/>
    <cellStyle name="Normal 85 2 2 4" xfId="17640" xr:uid="{00000000-0005-0000-0000-0000C5830000}"/>
    <cellStyle name="Normal 85 2 3" xfId="17641" xr:uid="{00000000-0005-0000-0000-0000C6830000}"/>
    <cellStyle name="Normal 85 2 3 2" xfId="17642" xr:uid="{00000000-0005-0000-0000-0000C7830000}"/>
    <cellStyle name="Normal 85 2 3 3" xfId="17643" xr:uid="{00000000-0005-0000-0000-0000C8830000}"/>
    <cellStyle name="Normal 85 2 4" xfId="17644" xr:uid="{00000000-0005-0000-0000-0000C9830000}"/>
    <cellStyle name="Normal 85 2 5" xfId="17645" xr:uid="{00000000-0005-0000-0000-0000CA830000}"/>
    <cellStyle name="Normal 85 3" xfId="17646" xr:uid="{00000000-0005-0000-0000-0000CB830000}"/>
    <cellStyle name="Normal 85 3 2" xfId="17647" xr:uid="{00000000-0005-0000-0000-0000CC830000}"/>
    <cellStyle name="Normal 85 3 2 2" xfId="17648" xr:uid="{00000000-0005-0000-0000-0000CD830000}"/>
    <cellStyle name="Normal 85 3 2 3" xfId="17649" xr:uid="{00000000-0005-0000-0000-0000CE830000}"/>
    <cellStyle name="Normal 85 3 3" xfId="17650" xr:uid="{00000000-0005-0000-0000-0000CF830000}"/>
    <cellStyle name="Normal 85 3 4" xfId="17651" xr:uid="{00000000-0005-0000-0000-0000D0830000}"/>
    <cellStyle name="Normal 85 4" xfId="17652" xr:uid="{00000000-0005-0000-0000-0000D1830000}"/>
    <cellStyle name="Normal 85 4 2" xfId="17653" xr:uid="{00000000-0005-0000-0000-0000D2830000}"/>
    <cellStyle name="Normal 85 4 2 2" xfId="17654" xr:uid="{00000000-0005-0000-0000-0000D3830000}"/>
    <cellStyle name="Normal 85 4 2 3" xfId="17655" xr:uid="{00000000-0005-0000-0000-0000D4830000}"/>
    <cellStyle name="Normal 85 4 3" xfId="17656" xr:uid="{00000000-0005-0000-0000-0000D5830000}"/>
    <cellStyle name="Normal 85 4 4" xfId="17657" xr:uid="{00000000-0005-0000-0000-0000D6830000}"/>
    <cellStyle name="Normal 85 5" xfId="17658" xr:uid="{00000000-0005-0000-0000-0000D7830000}"/>
    <cellStyle name="Normal 85 5 2" xfId="17659" xr:uid="{00000000-0005-0000-0000-0000D8830000}"/>
    <cellStyle name="Normal 85 5 3" xfId="17660" xr:uid="{00000000-0005-0000-0000-0000D9830000}"/>
    <cellStyle name="Normal 85 6" xfId="17661" xr:uid="{00000000-0005-0000-0000-0000DA830000}"/>
    <cellStyle name="Normal 85 7" xfId="17662" xr:uid="{00000000-0005-0000-0000-0000DB830000}"/>
    <cellStyle name="Normal 86" xfId="17663" xr:uid="{00000000-0005-0000-0000-0000DC830000}"/>
    <cellStyle name="Normal 86 2" xfId="17664" xr:uid="{00000000-0005-0000-0000-0000DD830000}"/>
    <cellStyle name="Normal 86 2 2" xfId="17665" xr:uid="{00000000-0005-0000-0000-0000DE830000}"/>
    <cellStyle name="Normal 86 2 2 2" xfId="17666" xr:uid="{00000000-0005-0000-0000-0000DF830000}"/>
    <cellStyle name="Normal 86 2 2 2 2" xfId="17667" xr:uid="{00000000-0005-0000-0000-0000E0830000}"/>
    <cellStyle name="Normal 86 2 2 2 3" xfId="17668" xr:uid="{00000000-0005-0000-0000-0000E1830000}"/>
    <cellStyle name="Normal 86 2 2 3" xfId="17669" xr:uid="{00000000-0005-0000-0000-0000E2830000}"/>
    <cellStyle name="Normal 86 2 2 4" xfId="17670" xr:uid="{00000000-0005-0000-0000-0000E3830000}"/>
    <cellStyle name="Normal 86 2 3" xfId="17671" xr:uid="{00000000-0005-0000-0000-0000E4830000}"/>
    <cellStyle name="Normal 86 2 3 2" xfId="17672" xr:uid="{00000000-0005-0000-0000-0000E5830000}"/>
    <cellStyle name="Normal 86 2 3 3" xfId="17673" xr:uid="{00000000-0005-0000-0000-0000E6830000}"/>
    <cellStyle name="Normal 86 2 4" xfId="17674" xr:uid="{00000000-0005-0000-0000-0000E7830000}"/>
    <cellStyle name="Normal 86 2 5" xfId="17675" xr:uid="{00000000-0005-0000-0000-0000E8830000}"/>
    <cellStyle name="Normal 86 3" xfId="17676" xr:uid="{00000000-0005-0000-0000-0000E9830000}"/>
    <cellStyle name="Normal 86 3 2" xfId="17677" xr:uid="{00000000-0005-0000-0000-0000EA830000}"/>
    <cellStyle name="Normal 86 3 2 2" xfId="17678" xr:uid="{00000000-0005-0000-0000-0000EB830000}"/>
    <cellStyle name="Normal 86 3 2 3" xfId="17679" xr:uid="{00000000-0005-0000-0000-0000EC830000}"/>
    <cellStyle name="Normal 86 3 3" xfId="17680" xr:uid="{00000000-0005-0000-0000-0000ED830000}"/>
    <cellStyle name="Normal 86 3 4" xfId="17681" xr:uid="{00000000-0005-0000-0000-0000EE830000}"/>
    <cellStyle name="Normal 86 4" xfId="17682" xr:uid="{00000000-0005-0000-0000-0000EF830000}"/>
    <cellStyle name="Normal 86 4 2" xfId="17683" xr:uid="{00000000-0005-0000-0000-0000F0830000}"/>
    <cellStyle name="Normal 86 4 2 2" xfId="17684" xr:uid="{00000000-0005-0000-0000-0000F1830000}"/>
    <cellStyle name="Normal 86 4 2 3" xfId="17685" xr:uid="{00000000-0005-0000-0000-0000F2830000}"/>
    <cellStyle name="Normal 86 4 3" xfId="17686" xr:uid="{00000000-0005-0000-0000-0000F3830000}"/>
    <cellStyle name="Normal 86 4 4" xfId="17687" xr:uid="{00000000-0005-0000-0000-0000F4830000}"/>
    <cellStyle name="Normal 86 5" xfId="17688" xr:uid="{00000000-0005-0000-0000-0000F5830000}"/>
    <cellStyle name="Normal 86 5 2" xfId="17689" xr:uid="{00000000-0005-0000-0000-0000F6830000}"/>
    <cellStyle name="Normal 86 5 3" xfId="17690" xr:uid="{00000000-0005-0000-0000-0000F7830000}"/>
    <cellStyle name="Normal 86 6" xfId="17691" xr:uid="{00000000-0005-0000-0000-0000F8830000}"/>
    <cellStyle name="Normal 86 7" xfId="17692" xr:uid="{00000000-0005-0000-0000-0000F9830000}"/>
    <cellStyle name="Normal 87" xfId="17693" xr:uid="{00000000-0005-0000-0000-0000FA830000}"/>
    <cellStyle name="Normal 87 2" xfId="17694" xr:uid="{00000000-0005-0000-0000-0000FB830000}"/>
    <cellStyle name="Normal 87 2 2" xfId="17695" xr:uid="{00000000-0005-0000-0000-0000FC830000}"/>
    <cellStyle name="Normal 87 2 2 2" xfId="17696" xr:uid="{00000000-0005-0000-0000-0000FD830000}"/>
    <cellStyle name="Normal 87 2 2 2 2" xfId="17697" xr:uid="{00000000-0005-0000-0000-0000FE830000}"/>
    <cellStyle name="Normal 87 2 2 2 3" xfId="17698" xr:uid="{00000000-0005-0000-0000-0000FF830000}"/>
    <cellStyle name="Normal 87 2 2 3" xfId="17699" xr:uid="{00000000-0005-0000-0000-000000840000}"/>
    <cellStyle name="Normal 87 2 2 4" xfId="17700" xr:uid="{00000000-0005-0000-0000-000001840000}"/>
    <cellStyle name="Normal 87 2 3" xfId="17701" xr:uid="{00000000-0005-0000-0000-000002840000}"/>
    <cellStyle name="Normal 87 2 3 2" xfId="17702" xr:uid="{00000000-0005-0000-0000-000003840000}"/>
    <cellStyle name="Normal 87 2 3 3" xfId="17703" xr:uid="{00000000-0005-0000-0000-000004840000}"/>
    <cellStyle name="Normal 87 2 4" xfId="17704" xr:uid="{00000000-0005-0000-0000-000005840000}"/>
    <cellStyle name="Normal 87 2 5" xfId="17705" xr:uid="{00000000-0005-0000-0000-000006840000}"/>
    <cellStyle name="Normal 87 3" xfId="17706" xr:uid="{00000000-0005-0000-0000-000007840000}"/>
    <cellStyle name="Normal 87 3 2" xfId="17707" xr:uid="{00000000-0005-0000-0000-000008840000}"/>
    <cellStyle name="Normal 87 3 2 2" xfId="17708" xr:uid="{00000000-0005-0000-0000-000009840000}"/>
    <cellStyle name="Normal 87 3 2 3" xfId="17709" xr:uid="{00000000-0005-0000-0000-00000A840000}"/>
    <cellStyle name="Normal 87 3 3" xfId="17710" xr:uid="{00000000-0005-0000-0000-00000B840000}"/>
    <cellStyle name="Normal 87 3 4" xfId="17711" xr:uid="{00000000-0005-0000-0000-00000C840000}"/>
    <cellStyle name="Normal 87 4" xfId="17712" xr:uid="{00000000-0005-0000-0000-00000D840000}"/>
    <cellStyle name="Normal 87 4 2" xfId="17713" xr:uid="{00000000-0005-0000-0000-00000E840000}"/>
    <cellStyle name="Normal 87 4 2 2" xfId="17714" xr:uid="{00000000-0005-0000-0000-00000F840000}"/>
    <cellStyle name="Normal 87 4 2 3" xfId="17715" xr:uid="{00000000-0005-0000-0000-000010840000}"/>
    <cellStyle name="Normal 87 4 3" xfId="17716" xr:uid="{00000000-0005-0000-0000-000011840000}"/>
    <cellStyle name="Normal 87 4 4" xfId="17717" xr:uid="{00000000-0005-0000-0000-000012840000}"/>
    <cellStyle name="Normal 87 5" xfId="17718" xr:uid="{00000000-0005-0000-0000-000013840000}"/>
    <cellStyle name="Normal 87 5 2" xfId="17719" xr:uid="{00000000-0005-0000-0000-000014840000}"/>
    <cellStyle name="Normal 87 5 3" xfId="17720" xr:uid="{00000000-0005-0000-0000-000015840000}"/>
    <cellStyle name="Normal 87 6" xfId="17721" xr:uid="{00000000-0005-0000-0000-000016840000}"/>
    <cellStyle name="Normal 87 7" xfId="17722" xr:uid="{00000000-0005-0000-0000-000017840000}"/>
    <cellStyle name="Normal 88" xfId="17723" xr:uid="{00000000-0005-0000-0000-000018840000}"/>
    <cellStyle name="Normal 88 2" xfId="17724" xr:uid="{00000000-0005-0000-0000-000019840000}"/>
    <cellStyle name="Normal 88 2 2" xfId="17725" xr:uid="{00000000-0005-0000-0000-00001A840000}"/>
    <cellStyle name="Normal 88 2 2 2" xfId="17726" xr:uid="{00000000-0005-0000-0000-00001B840000}"/>
    <cellStyle name="Normal 88 2 2 2 2" xfId="17727" xr:uid="{00000000-0005-0000-0000-00001C840000}"/>
    <cellStyle name="Normal 88 2 2 2 3" xfId="17728" xr:uid="{00000000-0005-0000-0000-00001D840000}"/>
    <cellStyle name="Normal 88 2 2 3" xfId="17729" xr:uid="{00000000-0005-0000-0000-00001E840000}"/>
    <cellStyle name="Normal 88 2 2 4" xfId="17730" xr:uid="{00000000-0005-0000-0000-00001F840000}"/>
    <cellStyle name="Normal 88 2 3" xfId="17731" xr:uid="{00000000-0005-0000-0000-000020840000}"/>
    <cellStyle name="Normal 88 2 3 2" xfId="17732" xr:uid="{00000000-0005-0000-0000-000021840000}"/>
    <cellStyle name="Normal 88 2 3 3" xfId="17733" xr:uid="{00000000-0005-0000-0000-000022840000}"/>
    <cellStyle name="Normal 88 2 4" xfId="17734" xr:uid="{00000000-0005-0000-0000-000023840000}"/>
    <cellStyle name="Normal 88 2 5" xfId="17735" xr:uid="{00000000-0005-0000-0000-000024840000}"/>
    <cellStyle name="Normal 88 3" xfId="17736" xr:uid="{00000000-0005-0000-0000-000025840000}"/>
    <cellStyle name="Normal 88 3 2" xfId="17737" xr:uid="{00000000-0005-0000-0000-000026840000}"/>
    <cellStyle name="Normal 88 3 2 2" xfId="17738" xr:uid="{00000000-0005-0000-0000-000027840000}"/>
    <cellStyle name="Normal 88 3 2 3" xfId="17739" xr:uid="{00000000-0005-0000-0000-000028840000}"/>
    <cellStyle name="Normal 88 3 3" xfId="17740" xr:uid="{00000000-0005-0000-0000-000029840000}"/>
    <cellStyle name="Normal 88 3 4" xfId="17741" xr:uid="{00000000-0005-0000-0000-00002A840000}"/>
    <cellStyle name="Normal 88 4" xfId="17742" xr:uid="{00000000-0005-0000-0000-00002B840000}"/>
    <cellStyle name="Normal 88 4 2" xfId="17743" xr:uid="{00000000-0005-0000-0000-00002C840000}"/>
    <cellStyle name="Normal 88 4 2 2" xfId="17744" xr:uid="{00000000-0005-0000-0000-00002D840000}"/>
    <cellStyle name="Normal 88 4 2 3" xfId="17745" xr:uid="{00000000-0005-0000-0000-00002E840000}"/>
    <cellStyle name="Normal 88 4 3" xfId="17746" xr:uid="{00000000-0005-0000-0000-00002F840000}"/>
    <cellStyle name="Normal 88 4 4" xfId="17747" xr:uid="{00000000-0005-0000-0000-000030840000}"/>
    <cellStyle name="Normal 88 5" xfId="17748" xr:uid="{00000000-0005-0000-0000-000031840000}"/>
    <cellStyle name="Normal 88 5 2" xfId="17749" xr:uid="{00000000-0005-0000-0000-000032840000}"/>
    <cellStyle name="Normal 88 5 3" xfId="17750" xr:uid="{00000000-0005-0000-0000-000033840000}"/>
    <cellStyle name="Normal 88 6" xfId="17751" xr:uid="{00000000-0005-0000-0000-000034840000}"/>
    <cellStyle name="Normal 88 7" xfId="17752" xr:uid="{00000000-0005-0000-0000-000035840000}"/>
    <cellStyle name="Normal 89" xfId="17753" xr:uid="{00000000-0005-0000-0000-000036840000}"/>
    <cellStyle name="Normal 89 2" xfId="17754" xr:uid="{00000000-0005-0000-0000-000037840000}"/>
    <cellStyle name="Normal 89 2 2" xfId="17755" xr:uid="{00000000-0005-0000-0000-000038840000}"/>
    <cellStyle name="Normal 89 2 2 2" xfId="17756" xr:uid="{00000000-0005-0000-0000-000039840000}"/>
    <cellStyle name="Normal 89 2 2 2 2" xfId="17757" xr:uid="{00000000-0005-0000-0000-00003A840000}"/>
    <cellStyle name="Normal 89 2 2 2 3" xfId="17758" xr:uid="{00000000-0005-0000-0000-00003B840000}"/>
    <cellStyle name="Normal 89 2 2 3" xfId="17759" xr:uid="{00000000-0005-0000-0000-00003C840000}"/>
    <cellStyle name="Normal 89 2 2 4" xfId="17760" xr:uid="{00000000-0005-0000-0000-00003D840000}"/>
    <cellStyle name="Normal 89 2 3" xfId="17761" xr:uid="{00000000-0005-0000-0000-00003E840000}"/>
    <cellStyle name="Normal 89 2 3 2" xfId="17762" xr:uid="{00000000-0005-0000-0000-00003F840000}"/>
    <cellStyle name="Normal 89 2 3 3" xfId="17763" xr:uid="{00000000-0005-0000-0000-000040840000}"/>
    <cellStyle name="Normal 89 2 4" xfId="17764" xr:uid="{00000000-0005-0000-0000-000041840000}"/>
    <cellStyle name="Normal 89 2 5" xfId="17765" xr:uid="{00000000-0005-0000-0000-000042840000}"/>
    <cellStyle name="Normal 89 3" xfId="17766" xr:uid="{00000000-0005-0000-0000-000043840000}"/>
    <cellStyle name="Normal 89 3 2" xfId="17767" xr:uid="{00000000-0005-0000-0000-000044840000}"/>
    <cellStyle name="Normal 89 3 2 2" xfId="17768" xr:uid="{00000000-0005-0000-0000-000045840000}"/>
    <cellStyle name="Normal 89 3 2 3" xfId="17769" xr:uid="{00000000-0005-0000-0000-000046840000}"/>
    <cellStyle name="Normal 89 3 3" xfId="17770" xr:uid="{00000000-0005-0000-0000-000047840000}"/>
    <cellStyle name="Normal 89 3 4" xfId="17771" xr:uid="{00000000-0005-0000-0000-000048840000}"/>
    <cellStyle name="Normal 89 4" xfId="17772" xr:uid="{00000000-0005-0000-0000-000049840000}"/>
    <cellStyle name="Normal 89 4 2" xfId="17773" xr:uid="{00000000-0005-0000-0000-00004A840000}"/>
    <cellStyle name="Normal 89 4 2 2" xfId="17774" xr:uid="{00000000-0005-0000-0000-00004B840000}"/>
    <cellStyle name="Normal 89 4 2 3" xfId="17775" xr:uid="{00000000-0005-0000-0000-00004C840000}"/>
    <cellStyle name="Normal 89 4 3" xfId="17776" xr:uid="{00000000-0005-0000-0000-00004D840000}"/>
    <cellStyle name="Normal 89 4 4" xfId="17777" xr:uid="{00000000-0005-0000-0000-00004E840000}"/>
    <cellStyle name="Normal 89 5" xfId="17778" xr:uid="{00000000-0005-0000-0000-00004F840000}"/>
    <cellStyle name="Normal 89 5 2" xfId="17779" xr:uid="{00000000-0005-0000-0000-000050840000}"/>
    <cellStyle name="Normal 89 5 3" xfId="17780" xr:uid="{00000000-0005-0000-0000-000051840000}"/>
    <cellStyle name="Normal 89 6" xfId="17781" xr:uid="{00000000-0005-0000-0000-000052840000}"/>
    <cellStyle name="Normal 89 7" xfId="17782" xr:uid="{00000000-0005-0000-0000-000053840000}"/>
    <cellStyle name="Normal 9" xfId="17783" xr:uid="{00000000-0005-0000-0000-000054840000}"/>
    <cellStyle name="Normal 9 2" xfId="17784" xr:uid="{00000000-0005-0000-0000-000055840000}"/>
    <cellStyle name="Normal 9 2 2" xfId="17785" xr:uid="{00000000-0005-0000-0000-000056840000}"/>
    <cellStyle name="Normal 9 2 2 2" xfId="17786" xr:uid="{00000000-0005-0000-0000-000057840000}"/>
    <cellStyle name="Normal 9 2 2 2 2" xfId="17787" xr:uid="{00000000-0005-0000-0000-000058840000}"/>
    <cellStyle name="Normal 9 2 2 2 2 2" xfId="17788" xr:uid="{00000000-0005-0000-0000-000059840000}"/>
    <cellStyle name="Normal 9 2 2 2 2 3" xfId="17789" xr:uid="{00000000-0005-0000-0000-00005A840000}"/>
    <cellStyle name="Normal 9 2 2 2 3" xfId="17790" xr:uid="{00000000-0005-0000-0000-00005B840000}"/>
    <cellStyle name="Normal 9 2 2 2 3 2" xfId="17791" xr:uid="{00000000-0005-0000-0000-00005C840000}"/>
    <cellStyle name="Normal 9 2 2 2 3 3" xfId="17792" xr:uid="{00000000-0005-0000-0000-00005D840000}"/>
    <cellStyle name="Normal 9 2 2 2 4" xfId="17793" xr:uid="{00000000-0005-0000-0000-00005E840000}"/>
    <cellStyle name="Normal 9 2 2 2 5" xfId="17794" xr:uid="{00000000-0005-0000-0000-00005F840000}"/>
    <cellStyle name="Normal 9 2 2 2 6" xfId="17795" xr:uid="{00000000-0005-0000-0000-000060840000}"/>
    <cellStyle name="Normal 9 2 2 3" xfId="17796" xr:uid="{00000000-0005-0000-0000-000061840000}"/>
    <cellStyle name="Normal 9 2 2 3 2" xfId="17797" xr:uid="{00000000-0005-0000-0000-000062840000}"/>
    <cellStyle name="Normal 9 2 2 3 3" xfId="17798" xr:uid="{00000000-0005-0000-0000-000063840000}"/>
    <cellStyle name="Normal 9 2 2 4" xfId="17799" xr:uid="{00000000-0005-0000-0000-000064840000}"/>
    <cellStyle name="Normal 9 2 2 5" xfId="17800" xr:uid="{00000000-0005-0000-0000-000065840000}"/>
    <cellStyle name="Normal 9 2 2 6" xfId="17801" xr:uid="{00000000-0005-0000-0000-000066840000}"/>
    <cellStyle name="Normal 9 2 3" xfId="17802" xr:uid="{00000000-0005-0000-0000-000067840000}"/>
    <cellStyle name="Normal 9 2 3 2" xfId="17803" xr:uid="{00000000-0005-0000-0000-000068840000}"/>
    <cellStyle name="Normal 9 2 3 2 2" xfId="17804" xr:uid="{00000000-0005-0000-0000-000069840000}"/>
    <cellStyle name="Normal 9 2 3 2 3" xfId="17805" xr:uid="{00000000-0005-0000-0000-00006A840000}"/>
    <cellStyle name="Normal 9 2 3 3" xfId="17806" xr:uid="{00000000-0005-0000-0000-00006B840000}"/>
    <cellStyle name="Normal 9 2 3 3 2" xfId="17807" xr:uid="{00000000-0005-0000-0000-00006C840000}"/>
    <cellStyle name="Normal 9 2 3 3 3" xfId="17808" xr:uid="{00000000-0005-0000-0000-00006D840000}"/>
    <cellStyle name="Normal 9 2 3 4" xfId="17809" xr:uid="{00000000-0005-0000-0000-00006E840000}"/>
    <cellStyle name="Normal 9 2 3 5" xfId="17810" xr:uid="{00000000-0005-0000-0000-00006F840000}"/>
    <cellStyle name="Normal 9 2 3 6" xfId="17811" xr:uid="{00000000-0005-0000-0000-000070840000}"/>
    <cellStyle name="Normal 9 2 4" xfId="17812" xr:uid="{00000000-0005-0000-0000-000071840000}"/>
    <cellStyle name="Normal 9 2 4 2" xfId="17813" xr:uid="{00000000-0005-0000-0000-000072840000}"/>
    <cellStyle name="Normal 9 2 4 2 2" xfId="17814" xr:uid="{00000000-0005-0000-0000-000073840000}"/>
    <cellStyle name="Normal 9 2 4 2 3" xfId="17815" xr:uid="{00000000-0005-0000-0000-000074840000}"/>
    <cellStyle name="Normal 9 2 4 3" xfId="17816" xr:uid="{00000000-0005-0000-0000-000075840000}"/>
    <cellStyle name="Normal 9 2 4 3 2" xfId="17817" xr:uid="{00000000-0005-0000-0000-000076840000}"/>
    <cellStyle name="Normal 9 2 4 3 3" xfId="17818" xr:uid="{00000000-0005-0000-0000-000077840000}"/>
    <cellStyle name="Normal 9 2 4 4" xfId="17819" xr:uid="{00000000-0005-0000-0000-000078840000}"/>
    <cellStyle name="Normal 9 2 4 5" xfId="17820" xr:uid="{00000000-0005-0000-0000-000079840000}"/>
    <cellStyle name="Normal 9 2 4 6" xfId="17821" xr:uid="{00000000-0005-0000-0000-00007A840000}"/>
    <cellStyle name="Normal 9 2 5" xfId="17822" xr:uid="{00000000-0005-0000-0000-00007B840000}"/>
    <cellStyle name="Normal 9 2 5 2" xfId="17823" xr:uid="{00000000-0005-0000-0000-00007C840000}"/>
    <cellStyle name="Normal 9 2 5 3" xfId="17824" xr:uid="{00000000-0005-0000-0000-00007D840000}"/>
    <cellStyle name="Normal 9 2 6" xfId="17825" xr:uid="{00000000-0005-0000-0000-00007E840000}"/>
    <cellStyle name="Normal 9 2 6 2" xfId="17826" xr:uid="{00000000-0005-0000-0000-00007F840000}"/>
    <cellStyle name="Normal 9 2 6 3" xfId="17827" xr:uid="{00000000-0005-0000-0000-000080840000}"/>
    <cellStyle name="Normal 9 2 7" xfId="17828" xr:uid="{00000000-0005-0000-0000-000081840000}"/>
    <cellStyle name="Normal 9 2 8" xfId="17829" xr:uid="{00000000-0005-0000-0000-000082840000}"/>
    <cellStyle name="Normal 9 2 9" xfId="17830" xr:uid="{00000000-0005-0000-0000-000083840000}"/>
    <cellStyle name="Normal 9 3" xfId="17831" xr:uid="{00000000-0005-0000-0000-000084840000}"/>
    <cellStyle name="Normal 9 3 2" xfId="17832" xr:uid="{00000000-0005-0000-0000-000085840000}"/>
    <cellStyle name="Normal 9 3 2 2" xfId="17833" xr:uid="{00000000-0005-0000-0000-000086840000}"/>
    <cellStyle name="Normal 9 3 2 2 2" xfId="17834" xr:uid="{00000000-0005-0000-0000-000087840000}"/>
    <cellStyle name="Normal 9 3 2 2 3" xfId="17835" xr:uid="{00000000-0005-0000-0000-000088840000}"/>
    <cellStyle name="Normal 9 3 2 3" xfId="17836" xr:uid="{00000000-0005-0000-0000-000089840000}"/>
    <cellStyle name="Normal 9 3 2 3 2" xfId="17837" xr:uid="{00000000-0005-0000-0000-00008A840000}"/>
    <cellStyle name="Normal 9 3 2 3 3" xfId="17838" xr:uid="{00000000-0005-0000-0000-00008B840000}"/>
    <cellStyle name="Normal 9 3 2 4" xfId="17839" xr:uid="{00000000-0005-0000-0000-00008C840000}"/>
    <cellStyle name="Normal 9 3 2 4 2" xfId="17840" xr:uid="{00000000-0005-0000-0000-00008D840000}"/>
    <cellStyle name="Normal 9 3 2 4 3" xfId="17841" xr:uid="{00000000-0005-0000-0000-00008E840000}"/>
    <cellStyle name="Normal 9 3 2 5" xfId="17842" xr:uid="{00000000-0005-0000-0000-00008F840000}"/>
    <cellStyle name="Normal 9 3 2 6" xfId="17843" xr:uid="{00000000-0005-0000-0000-000090840000}"/>
    <cellStyle name="Normal 9 3 2 7" xfId="17844" xr:uid="{00000000-0005-0000-0000-000091840000}"/>
    <cellStyle name="Normal 9 3 3" xfId="17845" xr:uid="{00000000-0005-0000-0000-000092840000}"/>
    <cellStyle name="Normal 9 3 3 2" xfId="17846" xr:uid="{00000000-0005-0000-0000-000093840000}"/>
    <cellStyle name="Normal 9 3 3 2 2" xfId="17847" xr:uid="{00000000-0005-0000-0000-000094840000}"/>
    <cellStyle name="Normal 9 3 3 2 3" xfId="17848" xr:uid="{00000000-0005-0000-0000-000095840000}"/>
    <cellStyle name="Normal 9 3 3 3" xfId="17849" xr:uid="{00000000-0005-0000-0000-000096840000}"/>
    <cellStyle name="Normal 9 3 3 4" xfId="17850" xr:uid="{00000000-0005-0000-0000-000097840000}"/>
    <cellStyle name="Normal 9 3 4" xfId="17851" xr:uid="{00000000-0005-0000-0000-000098840000}"/>
    <cellStyle name="Normal 9 3 4 2" xfId="17852" xr:uid="{00000000-0005-0000-0000-000099840000}"/>
    <cellStyle name="Normal 9 3 4 3" xfId="17853" xr:uid="{00000000-0005-0000-0000-00009A840000}"/>
    <cellStyle name="Normal 9 3 5" xfId="17854" xr:uid="{00000000-0005-0000-0000-00009B840000}"/>
    <cellStyle name="Normal 9 3 5 2" xfId="17855" xr:uid="{00000000-0005-0000-0000-00009C840000}"/>
    <cellStyle name="Normal 9 3 5 3" xfId="17856" xr:uid="{00000000-0005-0000-0000-00009D840000}"/>
    <cellStyle name="Normal 9 3 6" xfId="17857" xr:uid="{00000000-0005-0000-0000-00009E840000}"/>
    <cellStyle name="Normal 9 3 7" xfId="17858" xr:uid="{00000000-0005-0000-0000-00009F840000}"/>
    <cellStyle name="Normal 9 3 8" xfId="17859" xr:uid="{00000000-0005-0000-0000-0000A0840000}"/>
    <cellStyle name="Normal 9 4" xfId="17860" xr:uid="{00000000-0005-0000-0000-0000A1840000}"/>
    <cellStyle name="Normal 9 4 2" xfId="17861" xr:uid="{00000000-0005-0000-0000-0000A2840000}"/>
    <cellStyle name="Normal 9 4 2 2" xfId="17862" xr:uid="{00000000-0005-0000-0000-0000A3840000}"/>
    <cellStyle name="Normal 9 4 2 3" xfId="17863" xr:uid="{00000000-0005-0000-0000-0000A4840000}"/>
    <cellStyle name="Normal 9 4 3" xfId="17864" xr:uid="{00000000-0005-0000-0000-0000A5840000}"/>
    <cellStyle name="Normal 9 4 4" xfId="17865" xr:uid="{00000000-0005-0000-0000-0000A6840000}"/>
    <cellStyle name="Normal 9 5" xfId="17866" xr:uid="{00000000-0005-0000-0000-0000A7840000}"/>
    <cellStyle name="Normal 9 5 2" xfId="17867" xr:uid="{00000000-0005-0000-0000-0000A8840000}"/>
    <cellStyle name="Normal 9 5 3" xfId="17868" xr:uid="{00000000-0005-0000-0000-0000A9840000}"/>
    <cellStyle name="Normal 9 6" xfId="17869" xr:uid="{00000000-0005-0000-0000-0000AA840000}"/>
    <cellStyle name="Normal 9 6 2" xfId="17870" xr:uid="{00000000-0005-0000-0000-0000AB840000}"/>
    <cellStyle name="Normal 9 6 3" xfId="17871" xr:uid="{00000000-0005-0000-0000-0000AC840000}"/>
    <cellStyle name="Normal 9 7" xfId="17872" xr:uid="{00000000-0005-0000-0000-0000AD840000}"/>
    <cellStyle name="Normal 9 7 2" xfId="60408" xr:uid="{00000000-0005-0000-0000-0000AE840000}"/>
    <cellStyle name="Normal 9 8" xfId="17873" xr:uid="{00000000-0005-0000-0000-0000AF840000}"/>
    <cellStyle name="Normal 9 9" xfId="17874" xr:uid="{00000000-0005-0000-0000-0000B0840000}"/>
    <cellStyle name="Normal 90" xfId="17875" xr:uid="{00000000-0005-0000-0000-0000B1840000}"/>
    <cellStyle name="Normal 90 2" xfId="17876" xr:uid="{00000000-0005-0000-0000-0000B2840000}"/>
    <cellStyle name="Normal 90 2 2" xfId="17877" xr:uid="{00000000-0005-0000-0000-0000B3840000}"/>
    <cellStyle name="Normal 90 2 2 2" xfId="17878" xr:uid="{00000000-0005-0000-0000-0000B4840000}"/>
    <cellStyle name="Normal 90 2 2 2 2" xfId="17879" xr:uid="{00000000-0005-0000-0000-0000B5840000}"/>
    <cellStyle name="Normal 90 2 2 2 3" xfId="17880" xr:uid="{00000000-0005-0000-0000-0000B6840000}"/>
    <cellStyle name="Normal 90 2 2 3" xfId="17881" xr:uid="{00000000-0005-0000-0000-0000B7840000}"/>
    <cellStyle name="Normal 90 2 2 4" xfId="17882" xr:uid="{00000000-0005-0000-0000-0000B8840000}"/>
    <cellStyle name="Normal 90 2 3" xfId="17883" xr:uid="{00000000-0005-0000-0000-0000B9840000}"/>
    <cellStyle name="Normal 90 2 3 2" xfId="17884" xr:uid="{00000000-0005-0000-0000-0000BA840000}"/>
    <cellStyle name="Normal 90 2 3 3" xfId="17885" xr:uid="{00000000-0005-0000-0000-0000BB840000}"/>
    <cellStyle name="Normal 90 2 4" xfId="17886" xr:uid="{00000000-0005-0000-0000-0000BC840000}"/>
    <cellStyle name="Normal 90 2 5" xfId="17887" xr:uid="{00000000-0005-0000-0000-0000BD840000}"/>
    <cellStyle name="Normal 90 3" xfId="17888" xr:uid="{00000000-0005-0000-0000-0000BE840000}"/>
    <cellStyle name="Normal 90 3 2" xfId="17889" xr:uid="{00000000-0005-0000-0000-0000BF840000}"/>
    <cellStyle name="Normal 90 3 2 2" xfId="17890" xr:uid="{00000000-0005-0000-0000-0000C0840000}"/>
    <cellStyle name="Normal 90 3 2 3" xfId="17891" xr:uid="{00000000-0005-0000-0000-0000C1840000}"/>
    <cellStyle name="Normal 90 3 3" xfId="17892" xr:uid="{00000000-0005-0000-0000-0000C2840000}"/>
    <cellStyle name="Normal 90 3 4" xfId="17893" xr:uid="{00000000-0005-0000-0000-0000C3840000}"/>
    <cellStyle name="Normal 90 4" xfId="17894" xr:uid="{00000000-0005-0000-0000-0000C4840000}"/>
    <cellStyle name="Normal 90 4 2" xfId="17895" xr:uid="{00000000-0005-0000-0000-0000C5840000}"/>
    <cellStyle name="Normal 90 4 2 2" xfId="17896" xr:uid="{00000000-0005-0000-0000-0000C6840000}"/>
    <cellStyle name="Normal 90 4 2 3" xfId="17897" xr:uid="{00000000-0005-0000-0000-0000C7840000}"/>
    <cellStyle name="Normal 90 4 3" xfId="17898" xr:uid="{00000000-0005-0000-0000-0000C8840000}"/>
    <cellStyle name="Normal 90 4 4" xfId="17899" xr:uid="{00000000-0005-0000-0000-0000C9840000}"/>
    <cellStyle name="Normal 90 5" xfId="17900" xr:uid="{00000000-0005-0000-0000-0000CA840000}"/>
    <cellStyle name="Normal 90 5 2" xfId="17901" xr:uid="{00000000-0005-0000-0000-0000CB840000}"/>
    <cellStyle name="Normal 90 5 3" xfId="17902" xr:uid="{00000000-0005-0000-0000-0000CC840000}"/>
    <cellStyle name="Normal 90 6" xfId="17903" xr:uid="{00000000-0005-0000-0000-0000CD840000}"/>
    <cellStyle name="Normal 90 7" xfId="17904" xr:uid="{00000000-0005-0000-0000-0000CE840000}"/>
    <cellStyle name="Normal 91" xfId="17905" xr:uid="{00000000-0005-0000-0000-0000CF840000}"/>
    <cellStyle name="Normal 91 2" xfId="17906" xr:uid="{00000000-0005-0000-0000-0000D0840000}"/>
    <cellStyle name="Normal 91 2 2" xfId="17907" xr:uid="{00000000-0005-0000-0000-0000D1840000}"/>
    <cellStyle name="Normal 91 2 2 2" xfId="17908" xr:uid="{00000000-0005-0000-0000-0000D2840000}"/>
    <cellStyle name="Normal 91 2 2 2 2" xfId="17909" xr:uid="{00000000-0005-0000-0000-0000D3840000}"/>
    <cellStyle name="Normal 91 2 2 2 3" xfId="17910" xr:uid="{00000000-0005-0000-0000-0000D4840000}"/>
    <cellStyle name="Normal 91 2 2 3" xfId="17911" xr:uid="{00000000-0005-0000-0000-0000D5840000}"/>
    <cellStyle name="Normal 91 2 2 4" xfId="17912" xr:uid="{00000000-0005-0000-0000-0000D6840000}"/>
    <cellStyle name="Normal 91 2 3" xfId="17913" xr:uid="{00000000-0005-0000-0000-0000D7840000}"/>
    <cellStyle name="Normal 91 2 3 2" xfId="17914" xr:uid="{00000000-0005-0000-0000-0000D8840000}"/>
    <cellStyle name="Normal 91 2 3 3" xfId="17915" xr:uid="{00000000-0005-0000-0000-0000D9840000}"/>
    <cellStyle name="Normal 91 2 4" xfId="17916" xr:uid="{00000000-0005-0000-0000-0000DA840000}"/>
    <cellStyle name="Normal 91 2 5" xfId="17917" xr:uid="{00000000-0005-0000-0000-0000DB840000}"/>
    <cellStyle name="Normal 91 3" xfId="17918" xr:uid="{00000000-0005-0000-0000-0000DC840000}"/>
    <cellStyle name="Normal 91 3 2" xfId="17919" xr:uid="{00000000-0005-0000-0000-0000DD840000}"/>
    <cellStyle name="Normal 91 3 2 2" xfId="17920" xr:uid="{00000000-0005-0000-0000-0000DE840000}"/>
    <cellStyle name="Normal 91 3 2 3" xfId="17921" xr:uid="{00000000-0005-0000-0000-0000DF840000}"/>
    <cellStyle name="Normal 91 3 3" xfId="17922" xr:uid="{00000000-0005-0000-0000-0000E0840000}"/>
    <cellStyle name="Normal 91 3 4" xfId="17923" xr:uid="{00000000-0005-0000-0000-0000E1840000}"/>
    <cellStyle name="Normal 91 4" xfId="17924" xr:uid="{00000000-0005-0000-0000-0000E2840000}"/>
    <cellStyle name="Normal 91 4 2" xfId="17925" xr:uid="{00000000-0005-0000-0000-0000E3840000}"/>
    <cellStyle name="Normal 91 4 2 2" xfId="17926" xr:uid="{00000000-0005-0000-0000-0000E4840000}"/>
    <cellStyle name="Normal 91 4 2 3" xfId="17927" xr:uid="{00000000-0005-0000-0000-0000E5840000}"/>
    <cellStyle name="Normal 91 4 3" xfId="17928" xr:uid="{00000000-0005-0000-0000-0000E6840000}"/>
    <cellStyle name="Normal 91 4 4" xfId="17929" xr:uid="{00000000-0005-0000-0000-0000E7840000}"/>
    <cellStyle name="Normal 91 5" xfId="17930" xr:uid="{00000000-0005-0000-0000-0000E8840000}"/>
    <cellStyle name="Normal 91 5 2" xfId="17931" xr:uid="{00000000-0005-0000-0000-0000E9840000}"/>
    <cellStyle name="Normal 91 5 3" xfId="17932" xr:uid="{00000000-0005-0000-0000-0000EA840000}"/>
    <cellStyle name="Normal 91 6" xfId="17933" xr:uid="{00000000-0005-0000-0000-0000EB840000}"/>
    <cellStyle name="Normal 91 7" xfId="17934" xr:uid="{00000000-0005-0000-0000-0000EC840000}"/>
    <cellStyle name="Normal 92" xfId="17935" xr:uid="{00000000-0005-0000-0000-0000ED840000}"/>
    <cellStyle name="Normal 92 2" xfId="17936" xr:uid="{00000000-0005-0000-0000-0000EE840000}"/>
    <cellStyle name="Normal 92 2 2" xfId="17937" xr:uid="{00000000-0005-0000-0000-0000EF840000}"/>
    <cellStyle name="Normal 92 2 2 2" xfId="17938" xr:uid="{00000000-0005-0000-0000-0000F0840000}"/>
    <cellStyle name="Normal 92 2 2 2 2" xfId="17939" xr:uid="{00000000-0005-0000-0000-0000F1840000}"/>
    <cellStyle name="Normal 92 2 2 2 3" xfId="17940" xr:uid="{00000000-0005-0000-0000-0000F2840000}"/>
    <cellStyle name="Normal 92 2 2 3" xfId="17941" xr:uid="{00000000-0005-0000-0000-0000F3840000}"/>
    <cellStyle name="Normal 92 2 2 4" xfId="17942" xr:uid="{00000000-0005-0000-0000-0000F4840000}"/>
    <cellStyle name="Normal 92 2 3" xfId="17943" xr:uid="{00000000-0005-0000-0000-0000F5840000}"/>
    <cellStyle name="Normal 92 2 3 2" xfId="17944" xr:uid="{00000000-0005-0000-0000-0000F6840000}"/>
    <cellStyle name="Normal 92 2 3 3" xfId="17945" xr:uid="{00000000-0005-0000-0000-0000F7840000}"/>
    <cellStyle name="Normal 92 2 4" xfId="17946" xr:uid="{00000000-0005-0000-0000-0000F8840000}"/>
    <cellStyle name="Normal 92 2 5" xfId="17947" xr:uid="{00000000-0005-0000-0000-0000F9840000}"/>
    <cellStyle name="Normal 92 3" xfId="17948" xr:uid="{00000000-0005-0000-0000-0000FA840000}"/>
    <cellStyle name="Normal 92 3 2" xfId="17949" xr:uid="{00000000-0005-0000-0000-0000FB840000}"/>
    <cellStyle name="Normal 92 3 2 2" xfId="17950" xr:uid="{00000000-0005-0000-0000-0000FC840000}"/>
    <cellStyle name="Normal 92 3 2 3" xfId="17951" xr:uid="{00000000-0005-0000-0000-0000FD840000}"/>
    <cellStyle name="Normal 92 3 3" xfId="17952" xr:uid="{00000000-0005-0000-0000-0000FE840000}"/>
    <cellStyle name="Normal 92 3 4" xfId="17953" xr:uid="{00000000-0005-0000-0000-0000FF840000}"/>
    <cellStyle name="Normal 92 4" xfId="17954" xr:uid="{00000000-0005-0000-0000-000000850000}"/>
    <cellStyle name="Normal 92 4 2" xfId="17955" xr:uid="{00000000-0005-0000-0000-000001850000}"/>
    <cellStyle name="Normal 92 4 2 2" xfId="17956" xr:uid="{00000000-0005-0000-0000-000002850000}"/>
    <cellStyle name="Normal 92 4 2 3" xfId="17957" xr:uid="{00000000-0005-0000-0000-000003850000}"/>
    <cellStyle name="Normal 92 4 3" xfId="17958" xr:uid="{00000000-0005-0000-0000-000004850000}"/>
    <cellStyle name="Normal 92 4 4" xfId="17959" xr:uid="{00000000-0005-0000-0000-000005850000}"/>
    <cellStyle name="Normal 92 5" xfId="17960" xr:uid="{00000000-0005-0000-0000-000006850000}"/>
    <cellStyle name="Normal 92 5 2" xfId="17961" xr:uid="{00000000-0005-0000-0000-000007850000}"/>
    <cellStyle name="Normal 92 5 3" xfId="17962" xr:uid="{00000000-0005-0000-0000-000008850000}"/>
    <cellStyle name="Normal 92 6" xfId="17963" xr:uid="{00000000-0005-0000-0000-000009850000}"/>
    <cellStyle name="Normal 92 7" xfId="17964" xr:uid="{00000000-0005-0000-0000-00000A850000}"/>
    <cellStyle name="Normal 93" xfId="17965" xr:uid="{00000000-0005-0000-0000-00000B850000}"/>
    <cellStyle name="Normal 93 2" xfId="17966" xr:uid="{00000000-0005-0000-0000-00000C850000}"/>
    <cellStyle name="Normal 93 2 2" xfId="17967" xr:uid="{00000000-0005-0000-0000-00000D850000}"/>
    <cellStyle name="Normal 93 2 2 2" xfId="17968" xr:uid="{00000000-0005-0000-0000-00000E850000}"/>
    <cellStyle name="Normal 93 2 2 2 2" xfId="17969" xr:uid="{00000000-0005-0000-0000-00000F850000}"/>
    <cellStyle name="Normal 93 2 2 2 3" xfId="17970" xr:uid="{00000000-0005-0000-0000-000010850000}"/>
    <cellStyle name="Normal 93 2 2 3" xfId="17971" xr:uid="{00000000-0005-0000-0000-000011850000}"/>
    <cellStyle name="Normal 93 2 2 4" xfId="17972" xr:uid="{00000000-0005-0000-0000-000012850000}"/>
    <cellStyle name="Normal 93 2 3" xfId="17973" xr:uid="{00000000-0005-0000-0000-000013850000}"/>
    <cellStyle name="Normal 93 2 3 2" xfId="17974" xr:uid="{00000000-0005-0000-0000-000014850000}"/>
    <cellStyle name="Normal 93 2 3 3" xfId="17975" xr:uid="{00000000-0005-0000-0000-000015850000}"/>
    <cellStyle name="Normal 93 2 4" xfId="17976" xr:uid="{00000000-0005-0000-0000-000016850000}"/>
    <cellStyle name="Normal 93 2 5" xfId="17977" xr:uid="{00000000-0005-0000-0000-000017850000}"/>
    <cellStyle name="Normal 93 3" xfId="17978" xr:uid="{00000000-0005-0000-0000-000018850000}"/>
    <cellStyle name="Normal 93 3 2" xfId="17979" xr:uid="{00000000-0005-0000-0000-000019850000}"/>
    <cellStyle name="Normal 93 3 2 2" xfId="17980" xr:uid="{00000000-0005-0000-0000-00001A850000}"/>
    <cellStyle name="Normal 93 3 2 3" xfId="17981" xr:uid="{00000000-0005-0000-0000-00001B850000}"/>
    <cellStyle name="Normal 93 3 3" xfId="17982" xr:uid="{00000000-0005-0000-0000-00001C850000}"/>
    <cellStyle name="Normal 93 3 4" xfId="17983" xr:uid="{00000000-0005-0000-0000-00001D850000}"/>
    <cellStyle name="Normal 93 4" xfId="17984" xr:uid="{00000000-0005-0000-0000-00001E850000}"/>
    <cellStyle name="Normal 93 4 2" xfId="17985" xr:uid="{00000000-0005-0000-0000-00001F850000}"/>
    <cellStyle name="Normal 93 4 2 2" xfId="17986" xr:uid="{00000000-0005-0000-0000-000020850000}"/>
    <cellStyle name="Normal 93 4 2 3" xfId="17987" xr:uid="{00000000-0005-0000-0000-000021850000}"/>
    <cellStyle name="Normal 93 4 3" xfId="17988" xr:uid="{00000000-0005-0000-0000-000022850000}"/>
    <cellStyle name="Normal 93 4 4" xfId="17989" xr:uid="{00000000-0005-0000-0000-000023850000}"/>
    <cellStyle name="Normal 93 5" xfId="17990" xr:uid="{00000000-0005-0000-0000-000024850000}"/>
    <cellStyle name="Normal 93 5 2" xfId="17991" xr:uid="{00000000-0005-0000-0000-000025850000}"/>
    <cellStyle name="Normal 93 5 3" xfId="17992" xr:uid="{00000000-0005-0000-0000-000026850000}"/>
    <cellStyle name="Normal 93 6" xfId="17993" xr:uid="{00000000-0005-0000-0000-000027850000}"/>
    <cellStyle name="Normal 93 7" xfId="17994" xr:uid="{00000000-0005-0000-0000-000028850000}"/>
    <cellStyle name="Normal 94" xfId="17995" xr:uid="{00000000-0005-0000-0000-000029850000}"/>
    <cellStyle name="Normal 94 2" xfId="17996" xr:uid="{00000000-0005-0000-0000-00002A850000}"/>
    <cellStyle name="Normal 94 2 2" xfId="17997" xr:uid="{00000000-0005-0000-0000-00002B850000}"/>
    <cellStyle name="Normal 94 2 2 2" xfId="17998" xr:uid="{00000000-0005-0000-0000-00002C850000}"/>
    <cellStyle name="Normal 94 2 2 2 2" xfId="17999" xr:uid="{00000000-0005-0000-0000-00002D850000}"/>
    <cellStyle name="Normal 94 2 2 2 3" xfId="18000" xr:uid="{00000000-0005-0000-0000-00002E850000}"/>
    <cellStyle name="Normal 94 2 2 3" xfId="18001" xr:uid="{00000000-0005-0000-0000-00002F850000}"/>
    <cellStyle name="Normal 94 2 2 4" xfId="18002" xr:uid="{00000000-0005-0000-0000-000030850000}"/>
    <cellStyle name="Normal 94 2 3" xfId="18003" xr:uid="{00000000-0005-0000-0000-000031850000}"/>
    <cellStyle name="Normal 94 2 3 2" xfId="18004" xr:uid="{00000000-0005-0000-0000-000032850000}"/>
    <cellStyle name="Normal 94 2 3 3" xfId="18005" xr:uid="{00000000-0005-0000-0000-000033850000}"/>
    <cellStyle name="Normal 94 2 4" xfId="18006" xr:uid="{00000000-0005-0000-0000-000034850000}"/>
    <cellStyle name="Normal 94 2 5" xfId="18007" xr:uid="{00000000-0005-0000-0000-000035850000}"/>
    <cellStyle name="Normal 94 3" xfId="18008" xr:uid="{00000000-0005-0000-0000-000036850000}"/>
    <cellStyle name="Normal 94 3 2" xfId="18009" xr:uid="{00000000-0005-0000-0000-000037850000}"/>
    <cellStyle name="Normal 94 3 2 2" xfId="18010" xr:uid="{00000000-0005-0000-0000-000038850000}"/>
    <cellStyle name="Normal 94 3 2 3" xfId="18011" xr:uid="{00000000-0005-0000-0000-000039850000}"/>
    <cellStyle name="Normal 94 3 3" xfId="18012" xr:uid="{00000000-0005-0000-0000-00003A850000}"/>
    <cellStyle name="Normal 94 3 4" xfId="18013" xr:uid="{00000000-0005-0000-0000-00003B850000}"/>
    <cellStyle name="Normal 94 4" xfId="18014" xr:uid="{00000000-0005-0000-0000-00003C850000}"/>
    <cellStyle name="Normal 94 4 2" xfId="18015" xr:uid="{00000000-0005-0000-0000-00003D850000}"/>
    <cellStyle name="Normal 94 4 2 2" xfId="18016" xr:uid="{00000000-0005-0000-0000-00003E850000}"/>
    <cellStyle name="Normal 94 4 2 3" xfId="18017" xr:uid="{00000000-0005-0000-0000-00003F850000}"/>
    <cellStyle name="Normal 94 4 3" xfId="18018" xr:uid="{00000000-0005-0000-0000-000040850000}"/>
    <cellStyle name="Normal 94 4 4" xfId="18019" xr:uid="{00000000-0005-0000-0000-000041850000}"/>
    <cellStyle name="Normal 94 5" xfId="18020" xr:uid="{00000000-0005-0000-0000-000042850000}"/>
    <cellStyle name="Normal 94 5 2" xfId="18021" xr:uid="{00000000-0005-0000-0000-000043850000}"/>
    <cellStyle name="Normal 94 5 3" xfId="18022" xr:uid="{00000000-0005-0000-0000-000044850000}"/>
    <cellStyle name="Normal 94 6" xfId="18023" xr:uid="{00000000-0005-0000-0000-000045850000}"/>
    <cellStyle name="Normal 94 7" xfId="18024" xr:uid="{00000000-0005-0000-0000-000046850000}"/>
    <cellStyle name="Normal 95" xfId="18025" xr:uid="{00000000-0005-0000-0000-000047850000}"/>
    <cellStyle name="Normal 95 2" xfId="18026" xr:uid="{00000000-0005-0000-0000-000048850000}"/>
    <cellStyle name="Normal 95 2 2" xfId="18027" xr:uid="{00000000-0005-0000-0000-000049850000}"/>
    <cellStyle name="Normal 95 2 2 2" xfId="18028" xr:uid="{00000000-0005-0000-0000-00004A850000}"/>
    <cellStyle name="Normal 95 2 2 2 2" xfId="18029" xr:uid="{00000000-0005-0000-0000-00004B850000}"/>
    <cellStyle name="Normal 95 2 2 2 3" xfId="18030" xr:uid="{00000000-0005-0000-0000-00004C850000}"/>
    <cellStyle name="Normal 95 2 2 3" xfId="18031" xr:uid="{00000000-0005-0000-0000-00004D850000}"/>
    <cellStyle name="Normal 95 2 2 4" xfId="18032" xr:uid="{00000000-0005-0000-0000-00004E850000}"/>
    <cellStyle name="Normal 95 2 3" xfId="18033" xr:uid="{00000000-0005-0000-0000-00004F850000}"/>
    <cellStyle name="Normal 95 2 3 2" xfId="18034" xr:uid="{00000000-0005-0000-0000-000050850000}"/>
    <cellStyle name="Normal 95 2 3 3" xfId="18035" xr:uid="{00000000-0005-0000-0000-000051850000}"/>
    <cellStyle name="Normal 95 2 4" xfId="18036" xr:uid="{00000000-0005-0000-0000-000052850000}"/>
    <cellStyle name="Normal 95 2 5" xfId="18037" xr:uid="{00000000-0005-0000-0000-000053850000}"/>
    <cellStyle name="Normal 95 3" xfId="18038" xr:uid="{00000000-0005-0000-0000-000054850000}"/>
    <cellStyle name="Normal 95 3 2" xfId="18039" xr:uid="{00000000-0005-0000-0000-000055850000}"/>
    <cellStyle name="Normal 95 3 2 2" xfId="18040" xr:uid="{00000000-0005-0000-0000-000056850000}"/>
    <cellStyle name="Normal 95 3 2 3" xfId="18041" xr:uid="{00000000-0005-0000-0000-000057850000}"/>
    <cellStyle name="Normal 95 3 3" xfId="18042" xr:uid="{00000000-0005-0000-0000-000058850000}"/>
    <cellStyle name="Normal 95 3 4" xfId="18043" xr:uid="{00000000-0005-0000-0000-000059850000}"/>
    <cellStyle name="Normal 95 4" xfId="18044" xr:uid="{00000000-0005-0000-0000-00005A850000}"/>
    <cellStyle name="Normal 95 4 2" xfId="18045" xr:uid="{00000000-0005-0000-0000-00005B850000}"/>
    <cellStyle name="Normal 95 4 2 2" xfId="18046" xr:uid="{00000000-0005-0000-0000-00005C850000}"/>
    <cellStyle name="Normal 95 4 2 3" xfId="18047" xr:uid="{00000000-0005-0000-0000-00005D850000}"/>
    <cellStyle name="Normal 95 4 3" xfId="18048" xr:uid="{00000000-0005-0000-0000-00005E850000}"/>
    <cellStyle name="Normal 95 4 4" xfId="18049" xr:uid="{00000000-0005-0000-0000-00005F850000}"/>
    <cellStyle name="Normal 95 5" xfId="18050" xr:uid="{00000000-0005-0000-0000-000060850000}"/>
    <cellStyle name="Normal 95 5 2" xfId="18051" xr:uid="{00000000-0005-0000-0000-000061850000}"/>
    <cellStyle name="Normal 95 5 3" xfId="18052" xr:uid="{00000000-0005-0000-0000-000062850000}"/>
    <cellStyle name="Normal 95 6" xfId="18053" xr:uid="{00000000-0005-0000-0000-000063850000}"/>
    <cellStyle name="Normal 95 7" xfId="18054" xr:uid="{00000000-0005-0000-0000-000064850000}"/>
    <cellStyle name="Normal 96" xfId="18055" xr:uid="{00000000-0005-0000-0000-000065850000}"/>
    <cellStyle name="Normal 96 2" xfId="18056" xr:uid="{00000000-0005-0000-0000-000066850000}"/>
    <cellStyle name="Normal 96 2 2" xfId="18057" xr:uid="{00000000-0005-0000-0000-000067850000}"/>
    <cellStyle name="Normal 96 2 2 2" xfId="18058" xr:uid="{00000000-0005-0000-0000-000068850000}"/>
    <cellStyle name="Normal 96 2 2 2 2" xfId="18059" xr:uid="{00000000-0005-0000-0000-000069850000}"/>
    <cellStyle name="Normal 96 2 2 2 3" xfId="18060" xr:uid="{00000000-0005-0000-0000-00006A850000}"/>
    <cellStyle name="Normal 96 2 2 3" xfId="18061" xr:uid="{00000000-0005-0000-0000-00006B850000}"/>
    <cellStyle name="Normal 96 2 2 4" xfId="18062" xr:uid="{00000000-0005-0000-0000-00006C850000}"/>
    <cellStyle name="Normal 96 2 3" xfId="18063" xr:uid="{00000000-0005-0000-0000-00006D850000}"/>
    <cellStyle name="Normal 96 2 3 2" xfId="18064" xr:uid="{00000000-0005-0000-0000-00006E850000}"/>
    <cellStyle name="Normal 96 2 3 3" xfId="18065" xr:uid="{00000000-0005-0000-0000-00006F850000}"/>
    <cellStyle name="Normal 96 2 4" xfId="18066" xr:uid="{00000000-0005-0000-0000-000070850000}"/>
    <cellStyle name="Normal 96 2 5" xfId="18067" xr:uid="{00000000-0005-0000-0000-000071850000}"/>
    <cellStyle name="Normal 96 3" xfId="18068" xr:uid="{00000000-0005-0000-0000-000072850000}"/>
    <cellStyle name="Normal 96 3 2" xfId="18069" xr:uid="{00000000-0005-0000-0000-000073850000}"/>
    <cellStyle name="Normal 96 3 2 2" xfId="18070" xr:uid="{00000000-0005-0000-0000-000074850000}"/>
    <cellStyle name="Normal 96 3 2 3" xfId="18071" xr:uid="{00000000-0005-0000-0000-000075850000}"/>
    <cellStyle name="Normal 96 3 3" xfId="18072" xr:uid="{00000000-0005-0000-0000-000076850000}"/>
    <cellStyle name="Normal 96 3 4" xfId="18073" xr:uid="{00000000-0005-0000-0000-000077850000}"/>
    <cellStyle name="Normal 96 4" xfId="18074" xr:uid="{00000000-0005-0000-0000-000078850000}"/>
    <cellStyle name="Normal 96 4 2" xfId="18075" xr:uid="{00000000-0005-0000-0000-000079850000}"/>
    <cellStyle name="Normal 96 4 2 2" xfId="18076" xr:uid="{00000000-0005-0000-0000-00007A850000}"/>
    <cellStyle name="Normal 96 4 2 3" xfId="18077" xr:uid="{00000000-0005-0000-0000-00007B850000}"/>
    <cellStyle name="Normal 96 4 3" xfId="18078" xr:uid="{00000000-0005-0000-0000-00007C850000}"/>
    <cellStyle name="Normal 96 4 4" xfId="18079" xr:uid="{00000000-0005-0000-0000-00007D850000}"/>
    <cellStyle name="Normal 96 5" xfId="18080" xr:uid="{00000000-0005-0000-0000-00007E850000}"/>
    <cellStyle name="Normal 96 5 2" xfId="18081" xr:uid="{00000000-0005-0000-0000-00007F850000}"/>
    <cellStyle name="Normal 96 5 3" xfId="18082" xr:uid="{00000000-0005-0000-0000-000080850000}"/>
    <cellStyle name="Normal 96 6" xfId="18083" xr:uid="{00000000-0005-0000-0000-000081850000}"/>
    <cellStyle name="Normal 96 7" xfId="18084" xr:uid="{00000000-0005-0000-0000-000082850000}"/>
    <cellStyle name="Normal 97" xfId="18085" xr:uid="{00000000-0005-0000-0000-000083850000}"/>
    <cellStyle name="Normal 97 2" xfId="18086" xr:uid="{00000000-0005-0000-0000-000084850000}"/>
    <cellStyle name="Normal 97 2 2" xfId="18087" xr:uid="{00000000-0005-0000-0000-000085850000}"/>
    <cellStyle name="Normal 97 2 2 2" xfId="18088" xr:uid="{00000000-0005-0000-0000-000086850000}"/>
    <cellStyle name="Normal 97 2 2 2 2" xfId="18089" xr:uid="{00000000-0005-0000-0000-000087850000}"/>
    <cellStyle name="Normal 97 2 2 2 3" xfId="18090" xr:uid="{00000000-0005-0000-0000-000088850000}"/>
    <cellStyle name="Normal 97 2 2 3" xfId="18091" xr:uid="{00000000-0005-0000-0000-000089850000}"/>
    <cellStyle name="Normal 97 2 2 4" xfId="18092" xr:uid="{00000000-0005-0000-0000-00008A850000}"/>
    <cellStyle name="Normal 97 2 3" xfId="18093" xr:uid="{00000000-0005-0000-0000-00008B850000}"/>
    <cellStyle name="Normal 97 2 3 2" xfId="18094" xr:uid="{00000000-0005-0000-0000-00008C850000}"/>
    <cellStyle name="Normal 97 2 3 3" xfId="18095" xr:uid="{00000000-0005-0000-0000-00008D850000}"/>
    <cellStyle name="Normal 97 2 4" xfId="18096" xr:uid="{00000000-0005-0000-0000-00008E850000}"/>
    <cellStyle name="Normal 97 2 5" xfId="18097" xr:uid="{00000000-0005-0000-0000-00008F850000}"/>
    <cellStyle name="Normal 97 3" xfId="18098" xr:uid="{00000000-0005-0000-0000-000090850000}"/>
    <cellStyle name="Normal 97 3 2" xfId="18099" xr:uid="{00000000-0005-0000-0000-000091850000}"/>
    <cellStyle name="Normal 97 3 2 2" xfId="18100" xr:uid="{00000000-0005-0000-0000-000092850000}"/>
    <cellStyle name="Normal 97 3 2 3" xfId="18101" xr:uid="{00000000-0005-0000-0000-000093850000}"/>
    <cellStyle name="Normal 97 3 3" xfId="18102" xr:uid="{00000000-0005-0000-0000-000094850000}"/>
    <cellStyle name="Normal 97 3 4" xfId="18103" xr:uid="{00000000-0005-0000-0000-000095850000}"/>
    <cellStyle name="Normal 97 4" xfId="18104" xr:uid="{00000000-0005-0000-0000-000096850000}"/>
    <cellStyle name="Normal 97 4 2" xfId="18105" xr:uid="{00000000-0005-0000-0000-000097850000}"/>
    <cellStyle name="Normal 97 4 2 2" xfId="18106" xr:uid="{00000000-0005-0000-0000-000098850000}"/>
    <cellStyle name="Normal 97 4 2 3" xfId="18107" xr:uid="{00000000-0005-0000-0000-000099850000}"/>
    <cellStyle name="Normal 97 4 3" xfId="18108" xr:uid="{00000000-0005-0000-0000-00009A850000}"/>
    <cellStyle name="Normal 97 4 4" xfId="18109" xr:uid="{00000000-0005-0000-0000-00009B850000}"/>
    <cellStyle name="Normal 97 5" xfId="18110" xr:uid="{00000000-0005-0000-0000-00009C850000}"/>
    <cellStyle name="Normal 97 5 2" xfId="18111" xr:uid="{00000000-0005-0000-0000-00009D850000}"/>
    <cellStyle name="Normal 97 5 3" xfId="18112" xr:uid="{00000000-0005-0000-0000-00009E850000}"/>
    <cellStyle name="Normal 97 6" xfId="18113" xr:uid="{00000000-0005-0000-0000-00009F850000}"/>
    <cellStyle name="Normal 97 7" xfId="18114" xr:uid="{00000000-0005-0000-0000-0000A0850000}"/>
    <cellStyle name="Normal 98" xfId="18115" xr:uid="{00000000-0005-0000-0000-0000A1850000}"/>
    <cellStyle name="Normal 98 2" xfId="18116" xr:uid="{00000000-0005-0000-0000-0000A2850000}"/>
    <cellStyle name="Normal 98 2 2" xfId="18117" xr:uid="{00000000-0005-0000-0000-0000A3850000}"/>
    <cellStyle name="Normal 98 2 2 2" xfId="18118" xr:uid="{00000000-0005-0000-0000-0000A4850000}"/>
    <cellStyle name="Normal 98 2 2 2 2" xfId="18119" xr:uid="{00000000-0005-0000-0000-0000A5850000}"/>
    <cellStyle name="Normal 98 2 2 2 3" xfId="18120" xr:uid="{00000000-0005-0000-0000-0000A6850000}"/>
    <cellStyle name="Normal 98 2 2 3" xfId="18121" xr:uid="{00000000-0005-0000-0000-0000A7850000}"/>
    <cellStyle name="Normal 98 2 2 4" xfId="18122" xr:uid="{00000000-0005-0000-0000-0000A8850000}"/>
    <cellStyle name="Normal 98 2 3" xfId="18123" xr:uid="{00000000-0005-0000-0000-0000A9850000}"/>
    <cellStyle name="Normal 98 2 3 2" xfId="18124" xr:uid="{00000000-0005-0000-0000-0000AA850000}"/>
    <cellStyle name="Normal 98 2 3 3" xfId="18125" xr:uid="{00000000-0005-0000-0000-0000AB850000}"/>
    <cellStyle name="Normal 98 2 4" xfId="18126" xr:uid="{00000000-0005-0000-0000-0000AC850000}"/>
    <cellStyle name="Normal 98 2 5" xfId="18127" xr:uid="{00000000-0005-0000-0000-0000AD850000}"/>
    <cellStyle name="Normal 98 3" xfId="18128" xr:uid="{00000000-0005-0000-0000-0000AE850000}"/>
    <cellStyle name="Normal 98 3 2" xfId="18129" xr:uid="{00000000-0005-0000-0000-0000AF850000}"/>
    <cellStyle name="Normal 98 3 2 2" xfId="18130" xr:uid="{00000000-0005-0000-0000-0000B0850000}"/>
    <cellStyle name="Normal 98 3 2 3" xfId="18131" xr:uid="{00000000-0005-0000-0000-0000B1850000}"/>
    <cellStyle name="Normal 98 3 3" xfId="18132" xr:uid="{00000000-0005-0000-0000-0000B2850000}"/>
    <cellStyle name="Normal 98 3 4" xfId="18133" xr:uid="{00000000-0005-0000-0000-0000B3850000}"/>
    <cellStyle name="Normal 98 4" xfId="18134" xr:uid="{00000000-0005-0000-0000-0000B4850000}"/>
    <cellStyle name="Normal 98 4 2" xfId="18135" xr:uid="{00000000-0005-0000-0000-0000B5850000}"/>
    <cellStyle name="Normal 98 4 2 2" xfId="18136" xr:uid="{00000000-0005-0000-0000-0000B6850000}"/>
    <cellStyle name="Normal 98 4 2 3" xfId="18137" xr:uid="{00000000-0005-0000-0000-0000B7850000}"/>
    <cellStyle name="Normal 98 4 3" xfId="18138" xr:uid="{00000000-0005-0000-0000-0000B8850000}"/>
    <cellStyle name="Normal 98 4 4" xfId="18139" xr:uid="{00000000-0005-0000-0000-0000B9850000}"/>
    <cellStyle name="Normal 98 5" xfId="18140" xr:uid="{00000000-0005-0000-0000-0000BA850000}"/>
    <cellStyle name="Normal 98 5 2" xfId="18141" xr:uid="{00000000-0005-0000-0000-0000BB850000}"/>
    <cellStyle name="Normal 98 5 3" xfId="18142" xr:uid="{00000000-0005-0000-0000-0000BC850000}"/>
    <cellStyle name="Normal 98 6" xfId="18143" xr:uid="{00000000-0005-0000-0000-0000BD850000}"/>
    <cellStyle name="Normal 98 7" xfId="18144" xr:uid="{00000000-0005-0000-0000-0000BE850000}"/>
    <cellStyle name="Normal 99" xfId="18145" xr:uid="{00000000-0005-0000-0000-0000BF850000}"/>
    <cellStyle name="Normal 99 2" xfId="18146" xr:uid="{00000000-0005-0000-0000-0000C0850000}"/>
    <cellStyle name="Normal 99 2 2" xfId="18147" xr:uid="{00000000-0005-0000-0000-0000C1850000}"/>
    <cellStyle name="Normal 99 2 2 2" xfId="18148" xr:uid="{00000000-0005-0000-0000-0000C2850000}"/>
    <cellStyle name="Normal 99 2 2 2 2" xfId="18149" xr:uid="{00000000-0005-0000-0000-0000C3850000}"/>
    <cellStyle name="Normal 99 2 2 2 3" xfId="18150" xr:uid="{00000000-0005-0000-0000-0000C4850000}"/>
    <cellStyle name="Normal 99 2 2 3" xfId="18151" xr:uid="{00000000-0005-0000-0000-0000C5850000}"/>
    <cellStyle name="Normal 99 2 2 4" xfId="18152" xr:uid="{00000000-0005-0000-0000-0000C6850000}"/>
    <cellStyle name="Normal 99 2 3" xfId="18153" xr:uid="{00000000-0005-0000-0000-0000C7850000}"/>
    <cellStyle name="Normal 99 2 3 2" xfId="18154" xr:uid="{00000000-0005-0000-0000-0000C8850000}"/>
    <cellStyle name="Normal 99 2 3 3" xfId="18155" xr:uid="{00000000-0005-0000-0000-0000C9850000}"/>
    <cellStyle name="Normal 99 2 4" xfId="18156" xr:uid="{00000000-0005-0000-0000-0000CA850000}"/>
    <cellStyle name="Normal 99 2 5" xfId="18157" xr:uid="{00000000-0005-0000-0000-0000CB850000}"/>
    <cellStyle name="Normal 99 3" xfId="18158" xr:uid="{00000000-0005-0000-0000-0000CC850000}"/>
    <cellStyle name="Normal 99 3 2" xfId="18159" xr:uid="{00000000-0005-0000-0000-0000CD850000}"/>
    <cellStyle name="Normal 99 3 2 2" xfId="18160" xr:uid="{00000000-0005-0000-0000-0000CE850000}"/>
    <cellStyle name="Normal 99 3 2 3" xfId="18161" xr:uid="{00000000-0005-0000-0000-0000CF850000}"/>
    <cellStyle name="Normal 99 3 3" xfId="18162" xr:uid="{00000000-0005-0000-0000-0000D0850000}"/>
    <cellStyle name="Normal 99 3 4" xfId="18163" xr:uid="{00000000-0005-0000-0000-0000D1850000}"/>
    <cellStyle name="Normal 99 4" xfId="18164" xr:uid="{00000000-0005-0000-0000-0000D2850000}"/>
    <cellStyle name="Normal 99 4 2" xfId="18165" xr:uid="{00000000-0005-0000-0000-0000D3850000}"/>
    <cellStyle name="Normal 99 4 2 2" xfId="18166" xr:uid="{00000000-0005-0000-0000-0000D4850000}"/>
    <cellStyle name="Normal 99 4 2 3" xfId="18167" xr:uid="{00000000-0005-0000-0000-0000D5850000}"/>
    <cellStyle name="Normal 99 4 3" xfId="18168" xr:uid="{00000000-0005-0000-0000-0000D6850000}"/>
    <cellStyle name="Normal 99 4 4" xfId="18169" xr:uid="{00000000-0005-0000-0000-0000D7850000}"/>
    <cellStyle name="Normal 99 5" xfId="18170" xr:uid="{00000000-0005-0000-0000-0000D8850000}"/>
    <cellStyle name="Normal 99 5 2" xfId="18171" xr:uid="{00000000-0005-0000-0000-0000D9850000}"/>
    <cellStyle name="Normal 99 5 3" xfId="18172" xr:uid="{00000000-0005-0000-0000-0000DA850000}"/>
    <cellStyle name="Normal 99 6" xfId="18173" xr:uid="{00000000-0005-0000-0000-0000DB850000}"/>
    <cellStyle name="Normal 99 7" xfId="18174" xr:uid="{00000000-0005-0000-0000-0000DC850000}"/>
    <cellStyle name="Normal_Merced 8.07" xfId="112" xr:uid="{00000000-0005-0000-0000-0000DD850000}"/>
    <cellStyle name="Normal_Merced 8.07_Book2" xfId="113" xr:uid="{00000000-0005-0000-0000-0000DE850000}"/>
    <cellStyle name="Normal_Riverside 8.07" xfId="114" xr:uid="{00000000-0005-0000-0000-0000DF850000}"/>
    <cellStyle name="Normal_San Bernardino 8.07" xfId="115" xr:uid="{00000000-0005-0000-0000-0000E0850000}"/>
    <cellStyle name="Normal_Stanislaus 8.07" xfId="116" xr:uid="{00000000-0005-0000-0000-0000E1850000}"/>
    <cellStyle name="Note 10" xfId="18175" xr:uid="{00000000-0005-0000-0000-0000E2850000}"/>
    <cellStyle name="Note 10 10" xfId="18176" xr:uid="{00000000-0005-0000-0000-0000E3850000}"/>
    <cellStyle name="Note 10 10 2" xfId="18177" xr:uid="{00000000-0005-0000-0000-0000E4850000}"/>
    <cellStyle name="Note 10 10 3" xfId="18178" xr:uid="{00000000-0005-0000-0000-0000E5850000}"/>
    <cellStyle name="Note 10 11" xfId="18179" xr:uid="{00000000-0005-0000-0000-0000E6850000}"/>
    <cellStyle name="Note 10 12" xfId="18180" xr:uid="{00000000-0005-0000-0000-0000E7850000}"/>
    <cellStyle name="Note 10 13" xfId="18181" xr:uid="{00000000-0005-0000-0000-0000E8850000}"/>
    <cellStyle name="Note 10 14" xfId="18182" xr:uid="{00000000-0005-0000-0000-0000E9850000}"/>
    <cellStyle name="Note 10 2" xfId="18183" xr:uid="{00000000-0005-0000-0000-0000EA850000}"/>
    <cellStyle name="Note 10 2 2" xfId="18184" xr:uid="{00000000-0005-0000-0000-0000EB850000}"/>
    <cellStyle name="Note 10 2 2 2" xfId="18185" xr:uid="{00000000-0005-0000-0000-0000EC850000}"/>
    <cellStyle name="Note 10 2 2 2 2" xfId="18186" xr:uid="{00000000-0005-0000-0000-0000ED850000}"/>
    <cellStyle name="Note 10 2 2 2 3" xfId="18187" xr:uid="{00000000-0005-0000-0000-0000EE850000}"/>
    <cellStyle name="Note 10 2 2 3" xfId="18188" xr:uid="{00000000-0005-0000-0000-0000EF850000}"/>
    <cellStyle name="Note 10 2 2 4" xfId="18189" xr:uid="{00000000-0005-0000-0000-0000F0850000}"/>
    <cellStyle name="Note 10 2 3" xfId="18190" xr:uid="{00000000-0005-0000-0000-0000F1850000}"/>
    <cellStyle name="Note 10 2 3 2" xfId="18191" xr:uid="{00000000-0005-0000-0000-0000F2850000}"/>
    <cellStyle name="Note 10 2 3 2 2" xfId="18192" xr:uid="{00000000-0005-0000-0000-0000F3850000}"/>
    <cellStyle name="Note 10 2 3 2 3" xfId="18193" xr:uid="{00000000-0005-0000-0000-0000F4850000}"/>
    <cellStyle name="Note 10 2 3 3" xfId="18194" xr:uid="{00000000-0005-0000-0000-0000F5850000}"/>
    <cellStyle name="Note 10 2 3 4" xfId="18195" xr:uid="{00000000-0005-0000-0000-0000F6850000}"/>
    <cellStyle name="Note 10 2 4" xfId="18196" xr:uid="{00000000-0005-0000-0000-0000F7850000}"/>
    <cellStyle name="Note 10 2 4 2" xfId="18197" xr:uid="{00000000-0005-0000-0000-0000F8850000}"/>
    <cellStyle name="Note 10 2 4 3" xfId="18198" xr:uid="{00000000-0005-0000-0000-0000F9850000}"/>
    <cellStyle name="Note 10 2 5" xfId="18199" xr:uid="{00000000-0005-0000-0000-0000FA850000}"/>
    <cellStyle name="Note 10 2 6" xfId="18200" xr:uid="{00000000-0005-0000-0000-0000FB850000}"/>
    <cellStyle name="Note 10 2 7" xfId="18201" xr:uid="{00000000-0005-0000-0000-0000FC850000}"/>
    <cellStyle name="Note 10 2 8" xfId="18202" xr:uid="{00000000-0005-0000-0000-0000FD850000}"/>
    <cellStyle name="Note 10 3" xfId="18203" xr:uid="{00000000-0005-0000-0000-0000FE850000}"/>
    <cellStyle name="Note 10 3 2" xfId="18204" xr:uid="{00000000-0005-0000-0000-0000FF850000}"/>
    <cellStyle name="Note 10 3 2 2" xfId="18205" xr:uid="{00000000-0005-0000-0000-000000860000}"/>
    <cellStyle name="Note 10 3 2 3" xfId="18206" xr:uid="{00000000-0005-0000-0000-000001860000}"/>
    <cellStyle name="Note 10 3 3" xfId="18207" xr:uid="{00000000-0005-0000-0000-000002860000}"/>
    <cellStyle name="Note 10 3 4" xfId="18208" xr:uid="{00000000-0005-0000-0000-000003860000}"/>
    <cellStyle name="Note 10 4" xfId="18209" xr:uid="{00000000-0005-0000-0000-000004860000}"/>
    <cellStyle name="Note 10 4 2" xfId="18210" xr:uid="{00000000-0005-0000-0000-000005860000}"/>
    <cellStyle name="Note 10 4 2 2" xfId="18211" xr:uid="{00000000-0005-0000-0000-000006860000}"/>
    <cellStyle name="Note 10 4 2 3" xfId="18212" xr:uid="{00000000-0005-0000-0000-000007860000}"/>
    <cellStyle name="Note 10 4 3" xfId="18213" xr:uid="{00000000-0005-0000-0000-000008860000}"/>
    <cellStyle name="Note 10 4 4" xfId="18214" xr:uid="{00000000-0005-0000-0000-000009860000}"/>
    <cellStyle name="Note 10 5" xfId="18215" xr:uid="{00000000-0005-0000-0000-00000A860000}"/>
    <cellStyle name="Note 10 5 2" xfId="18216" xr:uid="{00000000-0005-0000-0000-00000B860000}"/>
    <cellStyle name="Note 10 5 2 2" xfId="18217" xr:uid="{00000000-0005-0000-0000-00000C860000}"/>
    <cellStyle name="Note 10 5 2 3" xfId="18218" xr:uid="{00000000-0005-0000-0000-00000D860000}"/>
    <cellStyle name="Note 10 5 3" xfId="18219" xr:uid="{00000000-0005-0000-0000-00000E860000}"/>
    <cellStyle name="Note 10 5 4" xfId="18220" xr:uid="{00000000-0005-0000-0000-00000F860000}"/>
    <cellStyle name="Note 10 6" xfId="18221" xr:uid="{00000000-0005-0000-0000-000010860000}"/>
    <cellStyle name="Note 10 6 2" xfId="18222" xr:uid="{00000000-0005-0000-0000-000011860000}"/>
    <cellStyle name="Note 10 6 2 2" xfId="18223" xr:uid="{00000000-0005-0000-0000-000012860000}"/>
    <cellStyle name="Note 10 6 2 3" xfId="18224" xr:uid="{00000000-0005-0000-0000-000013860000}"/>
    <cellStyle name="Note 10 6 3" xfId="18225" xr:uid="{00000000-0005-0000-0000-000014860000}"/>
    <cellStyle name="Note 10 6 4" xfId="18226" xr:uid="{00000000-0005-0000-0000-000015860000}"/>
    <cellStyle name="Note 10 7" xfId="18227" xr:uid="{00000000-0005-0000-0000-000016860000}"/>
    <cellStyle name="Note 10 7 2" xfId="18228" xr:uid="{00000000-0005-0000-0000-000017860000}"/>
    <cellStyle name="Note 10 7 3" xfId="18229" xr:uid="{00000000-0005-0000-0000-000018860000}"/>
    <cellStyle name="Note 10 8" xfId="18230" xr:uid="{00000000-0005-0000-0000-000019860000}"/>
    <cellStyle name="Note 10 8 2" xfId="18231" xr:uid="{00000000-0005-0000-0000-00001A860000}"/>
    <cellStyle name="Note 10 8 3" xfId="18232" xr:uid="{00000000-0005-0000-0000-00001B860000}"/>
    <cellStyle name="Note 10 9" xfId="18233" xr:uid="{00000000-0005-0000-0000-00001C860000}"/>
    <cellStyle name="Note 10 9 2" xfId="18234" xr:uid="{00000000-0005-0000-0000-00001D860000}"/>
    <cellStyle name="Note 10 9 3" xfId="18235" xr:uid="{00000000-0005-0000-0000-00001E860000}"/>
    <cellStyle name="Note 11" xfId="18236" xr:uid="{00000000-0005-0000-0000-00001F860000}"/>
    <cellStyle name="Note 11 10" xfId="18237" xr:uid="{00000000-0005-0000-0000-000020860000}"/>
    <cellStyle name="Note 11 10 2" xfId="18238" xr:uid="{00000000-0005-0000-0000-000021860000}"/>
    <cellStyle name="Note 11 10 3" xfId="18239" xr:uid="{00000000-0005-0000-0000-000022860000}"/>
    <cellStyle name="Note 11 11" xfId="18240" xr:uid="{00000000-0005-0000-0000-000023860000}"/>
    <cellStyle name="Note 11 12" xfId="18241" xr:uid="{00000000-0005-0000-0000-000024860000}"/>
    <cellStyle name="Note 11 13" xfId="18242" xr:uid="{00000000-0005-0000-0000-000025860000}"/>
    <cellStyle name="Note 11 14" xfId="18243" xr:uid="{00000000-0005-0000-0000-000026860000}"/>
    <cellStyle name="Note 11 2" xfId="18244" xr:uid="{00000000-0005-0000-0000-000027860000}"/>
    <cellStyle name="Note 11 2 2" xfId="18245" xr:uid="{00000000-0005-0000-0000-000028860000}"/>
    <cellStyle name="Note 11 2 2 2" xfId="18246" xr:uid="{00000000-0005-0000-0000-000029860000}"/>
    <cellStyle name="Note 11 2 2 2 2" xfId="18247" xr:uid="{00000000-0005-0000-0000-00002A860000}"/>
    <cellStyle name="Note 11 2 2 2 3" xfId="18248" xr:uid="{00000000-0005-0000-0000-00002B860000}"/>
    <cellStyle name="Note 11 2 2 3" xfId="18249" xr:uid="{00000000-0005-0000-0000-00002C860000}"/>
    <cellStyle name="Note 11 2 2 4" xfId="18250" xr:uid="{00000000-0005-0000-0000-00002D860000}"/>
    <cellStyle name="Note 11 2 3" xfId="18251" xr:uid="{00000000-0005-0000-0000-00002E860000}"/>
    <cellStyle name="Note 11 2 3 2" xfId="18252" xr:uid="{00000000-0005-0000-0000-00002F860000}"/>
    <cellStyle name="Note 11 2 3 2 2" xfId="18253" xr:uid="{00000000-0005-0000-0000-000030860000}"/>
    <cellStyle name="Note 11 2 3 2 3" xfId="18254" xr:uid="{00000000-0005-0000-0000-000031860000}"/>
    <cellStyle name="Note 11 2 3 3" xfId="18255" xr:uid="{00000000-0005-0000-0000-000032860000}"/>
    <cellStyle name="Note 11 2 3 4" xfId="18256" xr:uid="{00000000-0005-0000-0000-000033860000}"/>
    <cellStyle name="Note 11 2 4" xfId="18257" xr:uid="{00000000-0005-0000-0000-000034860000}"/>
    <cellStyle name="Note 11 2 4 2" xfId="18258" xr:uid="{00000000-0005-0000-0000-000035860000}"/>
    <cellStyle name="Note 11 2 4 3" xfId="18259" xr:uid="{00000000-0005-0000-0000-000036860000}"/>
    <cellStyle name="Note 11 2 5" xfId="18260" xr:uid="{00000000-0005-0000-0000-000037860000}"/>
    <cellStyle name="Note 11 2 6" xfId="18261" xr:uid="{00000000-0005-0000-0000-000038860000}"/>
    <cellStyle name="Note 11 2 7" xfId="18262" xr:uid="{00000000-0005-0000-0000-000039860000}"/>
    <cellStyle name="Note 11 2 8" xfId="18263" xr:uid="{00000000-0005-0000-0000-00003A860000}"/>
    <cellStyle name="Note 11 3" xfId="18264" xr:uid="{00000000-0005-0000-0000-00003B860000}"/>
    <cellStyle name="Note 11 3 2" xfId="18265" xr:uid="{00000000-0005-0000-0000-00003C860000}"/>
    <cellStyle name="Note 11 3 2 2" xfId="18266" xr:uid="{00000000-0005-0000-0000-00003D860000}"/>
    <cellStyle name="Note 11 3 2 3" xfId="18267" xr:uid="{00000000-0005-0000-0000-00003E860000}"/>
    <cellStyle name="Note 11 3 3" xfId="18268" xr:uid="{00000000-0005-0000-0000-00003F860000}"/>
    <cellStyle name="Note 11 3 4" xfId="18269" xr:uid="{00000000-0005-0000-0000-000040860000}"/>
    <cellStyle name="Note 11 4" xfId="18270" xr:uid="{00000000-0005-0000-0000-000041860000}"/>
    <cellStyle name="Note 11 4 2" xfId="18271" xr:uid="{00000000-0005-0000-0000-000042860000}"/>
    <cellStyle name="Note 11 4 2 2" xfId="18272" xr:uid="{00000000-0005-0000-0000-000043860000}"/>
    <cellStyle name="Note 11 4 2 3" xfId="18273" xr:uid="{00000000-0005-0000-0000-000044860000}"/>
    <cellStyle name="Note 11 4 3" xfId="18274" xr:uid="{00000000-0005-0000-0000-000045860000}"/>
    <cellStyle name="Note 11 4 4" xfId="18275" xr:uid="{00000000-0005-0000-0000-000046860000}"/>
    <cellStyle name="Note 11 5" xfId="18276" xr:uid="{00000000-0005-0000-0000-000047860000}"/>
    <cellStyle name="Note 11 5 2" xfId="18277" xr:uid="{00000000-0005-0000-0000-000048860000}"/>
    <cellStyle name="Note 11 5 2 2" xfId="18278" xr:uid="{00000000-0005-0000-0000-000049860000}"/>
    <cellStyle name="Note 11 5 2 3" xfId="18279" xr:uid="{00000000-0005-0000-0000-00004A860000}"/>
    <cellStyle name="Note 11 5 3" xfId="18280" xr:uid="{00000000-0005-0000-0000-00004B860000}"/>
    <cellStyle name="Note 11 5 4" xfId="18281" xr:uid="{00000000-0005-0000-0000-00004C860000}"/>
    <cellStyle name="Note 11 6" xfId="18282" xr:uid="{00000000-0005-0000-0000-00004D860000}"/>
    <cellStyle name="Note 11 6 2" xfId="18283" xr:uid="{00000000-0005-0000-0000-00004E860000}"/>
    <cellStyle name="Note 11 6 2 2" xfId="18284" xr:uid="{00000000-0005-0000-0000-00004F860000}"/>
    <cellStyle name="Note 11 6 2 3" xfId="18285" xr:uid="{00000000-0005-0000-0000-000050860000}"/>
    <cellStyle name="Note 11 6 3" xfId="18286" xr:uid="{00000000-0005-0000-0000-000051860000}"/>
    <cellStyle name="Note 11 6 4" xfId="18287" xr:uid="{00000000-0005-0000-0000-000052860000}"/>
    <cellStyle name="Note 11 7" xfId="18288" xr:uid="{00000000-0005-0000-0000-000053860000}"/>
    <cellStyle name="Note 11 7 2" xfId="18289" xr:uid="{00000000-0005-0000-0000-000054860000}"/>
    <cellStyle name="Note 11 7 3" xfId="18290" xr:uid="{00000000-0005-0000-0000-000055860000}"/>
    <cellStyle name="Note 11 8" xfId="18291" xr:uid="{00000000-0005-0000-0000-000056860000}"/>
    <cellStyle name="Note 11 8 2" xfId="18292" xr:uid="{00000000-0005-0000-0000-000057860000}"/>
    <cellStyle name="Note 11 8 3" xfId="18293" xr:uid="{00000000-0005-0000-0000-000058860000}"/>
    <cellStyle name="Note 11 9" xfId="18294" xr:uid="{00000000-0005-0000-0000-000059860000}"/>
    <cellStyle name="Note 11 9 2" xfId="18295" xr:uid="{00000000-0005-0000-0000-00005A860000}"/>
    <cellStyle name="Note 11 9 3" xfId="18296" xr:uid="{00000000-0005-0000-0000-00005B860000}"/>
    <cellStyle name="Note 12" xfId="18297" xr:uid="{00000000-0005-0000-0000-00005C860000}"/>
    <cellStyle name="Note 12 10" xfId="18298" xr:uid="{00000000-0005-0000-0000-00005D860000}"/>
    <cellStyle name="Note 12 10 2" xfId="18299" xr:uid="{00000000-0005-0000-0000-00005E860000}"/>
    <cellStyle name="Note 12 10 3" xfId="18300" xr:uid="{00000000-0005-0000-0000-00005F860000}"/>
    <cellStyle name="Note 12 11" xfId="18301" xr:uid="{00000000-0005-0000-0000-000060860000}"/>
    <cellStyle name="Note 12 12" xfId="18302" xr:uid="{00000000-0005-0000-0000-000061860000}"/>
    <cellStyle name="Note 12 13" xfId="18303" xr:uid="{00000000-0005-0000-0000-000062860000}"/>
    <cellStyle name="Note 12 14" xfId="18304" xr:uid="{00000000-0005-0000-0000-000063860000}"/>
    <cellStyle name="Note 12 2" xfId="18305" xr:uid="{00000000-0005-0000-0000-000064860000}"/>
    <cellStyle name="Note 12 2 2" xfId="18306" xr:uid="{00000000-0005-0000-0000-000065860000}"/>
    <cellStyle name="Note 12 2 2 2" xfId="18307" xr:uid="{00000000-0005-0000-0000-000066860000}"/>
    <cellStyle name="Note 12 2 2 2 2" xfId="18308" xr:uid="{00000000-0005-0000-0000-000067860000}"/>
    <cellStyle name="Note 12 2 2 2 3" xfId="18309" xr:uid="{00000000-0005-0000-0000-000068860000}"/>
    <cellStyle name="Note 12 2 2 3" xfId="18310" xr:uid="{00000000-0005-0000-0000-000069860000}"/>
    <cellStyle name="Note 12 2 2 4" xfId="18311" xr:uid="{00000000-0005-0000-0000-00006A860000}"/>
    <cellStyle name="Note 12 2 3" xfId="18312" xr:uid="{00000000-0005-0000-0000-00006B860000}"/>
    <cellStyle name="Note 12 2 3 2" xfId="18313" xr:uid="{00000000-0005-0000-0000-00006C860000}"/>
    <cellStyle name="Note 12 2 3 2 2" xfId="18314" xr:uid="{00000000-0005-0000-0000-00006D860000}"/>
    <cellStyle name="Note 12 2 3 2 3" xfId="18315" xr:uid="{00000000-0005-0000-0000-00006E860000}"/>
    <cellStyle name="Note 12 2 3 3" xfId="18316" xr:uid="{00000000-0005-0000-0000-00006F860000}"/>
    <cellStyle name="Note 12 2 3 4" xfId="18317" xr:uid="{00000000-0005-0000-0000-000070860000}"/>
    <cellStyle name="Note 12 2 4" xfId="18318" xr:uid="{00000000-0005-0000-0000-000071860000}"/>
    <cellStyle name="Note 12 2 4 2" xfId="18319" xr:uid="{00000000-0005-0000-0000-000072860000}"/>
    <cellStyle name="Note 12 2 4 3" xfId="18320" xr:uid="{00000000-0005-0000-0000-000073860000}"/>
    <cellStyle name="Note 12 2 5" xfId="18321" xr:uid="{00000000-0005-0000-0000-000074860000}"/>
    <cellStyle name="Note 12 2 6" xfId="18322" xr:uid="{00000000-0005-0000-0000-000075860000}"/>
    <cellStyle name="Note 12 2 7" xfId="18323" xr:uid="{00000000-0005-0000-0000-000076860000}"/>
    <cellStyle name="Note 12 2 8" xfId="18324" xr:uid="{00000000-0005-0000-0000-000077860000}"/>
    <cellStyle name="Note 12 3" xfId="18325" xr:uid="{00000000-0005-0000-0000-000078860000}"/>
    <cellStyle name="Note 12 3 2" xfId="18326" xr:uid="{00000000-0005-0000-0000-000079860000}"/>
    <cellStyle name="Note 12 3 2 2" xfId="18327" xr:uid="{00000000-0005-0000-0000-00007A860000}"/>
    <cellStyle name="Note 12 3 2 3" xfId="18328" xr:uid="{00000000-0005-0000-0000-00007B860000}"/>
    <cellStyle name="Note 12 3 3" xfId="18329" xr:uid="{00000000-0005-0000-0000-00007C860000}"/>
    <cellStyle name="Note 12 3 4" xfId="18330" xr:uid="{00000000-0005-0000-0000-00007D860000}"/>
    <cellStyle name="Note 12 4" xfId="18331" xr:uid="{00000000-0005-0000-0000-00007E860000}"/>
    <cellStyle name="Note 12 4 2" xfId="18332" xr:uid="{00000000-0005-0000-0000-00007F860000}"/>
    <cellStyle name="Note 12 4 2 2" xfId="18333" xr:uid="{00000000-0005-0000-0000-000080860000}"/>
    <cellStyle name="Note 12 4 2 3" xfId="18334" xr:uid="{00000000-0005-0000-0000-000081860000}"/>
    <cellStyle name="Note 12 4 3" xfId="18335" xr:uid="{00000000-0005-0000-0000-000082860000}"/>
    <cellStyle name="Note 12 4 4" xfId="18336" xr:uid="{00000000-0005-0000-0000-000083860000}"/>
    <cellStyle name="Note 12 5" xfId="18337" xr:uid="{00000000-0005-0000-0000-000084860000}"/>
    <cellStyle name="Note 12 5 2" xfId="18338" xr:uid="{00000000-0005-0000-0000-000085860000}"/>
    <cellStyle name="Note 12 5 2 2" xfId="18339" xr:uid="{00000000-0005-0000-0000-000086860000}"/>
    <cellStyle name="Note 12 5 2 3" xfId="18340" xr:uid="{00000000-0005-0000-0000-000087860000}"/>
    <cellStyle name="Note 12 5 3" xfId="18341" xr:uid="{00000000-0005-0000-0000-000088860000}"/>
    <cellStyle name="Note 12 5 4" xfId="18342" xr:uid="{00000000-0005-0000-0000-000089860000}"/>
    <cellStyle name="Note 12 6" xfId="18343" xr:uid="{00000000-0005-0000-0000-00008A860000}"/>
    <cellStyle name="Note 12 6 2" xfId="18344" xr:uid="{00000000-0005-0000-0000-00008B860000}"/>
    <cellStyle name="Note 12 6 2 2" xfId="18345" xr:uid="{00000000-0005-0000-0000-00008C860000}"/>
    <cellStyle name="Note 12 6 2 3" xfId="18346" xr:uid="{00000000-0005-0000-0000-00008D860000}"/>
    <cellStyle name="Note 12 6 3" xfId="18347" xr:uid="{00000000-0005-0000-0000-00008E860000}"/>
    <cellStyle name="Note 12 6 4" xfId="18348" xr:uid="{00000000-0005-0000-0000-00008F860000}"/>
    <cellStyle name="Note 12 7" xfId="18349" xr:uid="{00000000-0005-0000-0000-000090860000}"/>
    <cellStyle name="Note 12 7 2" xfId="18350" xr:uid="{00000000-0005-0000-0000-000091860000}"/>
    <cellStyle name="Note 12 7 3" xfId="18351" xr:uid="{00000000-0005-0000-0000-000092860000}"/>
    <cellStyle name="Note 12 8" xfId="18352" xr:uid="{00000000-0005-0000-0000-000093860000}"/>
    <cellStyle name="Note 12 8 2" xfId="18353" xr:uid="{00000000-0005-0000-0000-000094860000}"/>
    <cellStyle name="Note 12 8 3" xfId="18354" xr:uid="{00000000-0005-0000-0000-000095860000}"/>
    <cellStyle name="Note 12 9" xfId="18355" xr:uid="{00000000-0005-0000-0000-000096860000}"/>
    <cellStyle name="Note 12 9 2" xfId="18356" xr:uid="{00000000-0005-0000-0000-000097860000}"/>
    <cellStyle name="Note 12 9 3" xfId="18357" xr:uid="{00000000-0005-0000-0000-000098860000}"/>
    <cellStyle name="Note 13" xfId="18358" xr:uid="{00000000-0005-0000-0000-000099860000}"/>
    <cellStyle name="Note 13 10" xfId="18359" xr:uid="{00000000-0005-0000-0000-00009A860000}"/>
    <cellStyle name="Note 13 10 2" xfId="18360" xr:uid="{00000000-0005-0000-0000-00009B860000}"/>
    <cellStyle name="Note 13 10 3" xfId="18361" xr:uid="{00000000-0005-0000-0000-00009C860000}"/>
    <cellStyle name="Note 13 11" xfId="18362" xr:uid="{00000000-0005-0000-0000-00009D860000}"/>
    <cellStyle name="Note 13 12" xfId="18363" xr:uid="{00000000-0005-0000-0000-00009E860000}"/>
    <cellStyle name="Note 13 13" xfId="18364" xr:uid="{00000000-0005-0000-0000-00009F860000}"/>
    <cellStyle name="Note 13 14" xfId="18365" xr:uid="{00000000-0005-0000-0000-0000A0860000}"/>
    <cellStyle name="Note 13 2" xfId="18366" xr:uid="{00000000-0005-0000-0000-0000A1860000}"/>
    <cellStyle name="Note 13 2 2" xfId="18367" xr:uid="{00000000-0005-0000-0000-0000A2860000}"/>
    <cellStyle name="Note 13 2 2 2" xfId="18368" xr:uid="{00000000-0005-0000-0000-0000A3860000}"/>
    <cellStyle name="Note 13 2 2 2 2" xfId="18369" xr:uid="{00000000-0005-0000-0000-0000A4860000}"/>
    <cellStyle name="Note 13 2 2 2 3" xfId="18370" xr:uid="{00000000-0005-0000-0000-0000A5860000}"/>
    <cellStyle name="Note 13 2 2 3" xfId="18371" xr:uid="{00000000-0005-0000-0000-0000A6860000}"/>
    <cellStyle name="Note 13 2 2 4" xfId="18372" xr:uid="{00000000-0005-0000-0000-0000A7860000}"/>
    <cellStyle name="Note 13 2 3" xfId="18373" xr:uid="{00000000-0005-0000-0000-0000A8860000}"/>
    <cellStyle name="Note 13 2 3 2" xfId="18374" xr:uid="{00000000-0005-0000-0000-0000A9860000}"/>
    <cellStyle name="Note 13 2 3 2 2" xfId="18375" xr:uid="{00000000-0005-0000-0000-0000AA860000}"/>
    <cellStyle name="Note 13 2 3 2 3" xfId="18376" xr:uid="{00000000-0005-0000-0000-0000AB860000}"/>
    <cellStyle name="Note 13 2 3 3" xfId="18377" xr:uid="{00000000-0005-0000-0000-0000AC860000}"/>
    <cellStyle name="Note 13 2 3 4" xfId="18378" xr:uid="{00000000-0005-0000-0000-0000AD860000}"/>
    <cellStyle name="Note 13 2 4" xfId="18379" xr:uid="{00000000-0005-0000-0000-0000AE860000}"/>
    <cellStyle name="Note 13 2 4 2" xfId="18380" xr:uid="{00000000-0005-0000-0000-0000AF860000}"/>
    <cellStyle name="Note 13 2 4 3" xfId="18381" xr:uid="{00000000-0005-0000-0000-0000B0860000}"/>
    <cellStyle name="Note 13 2 5" xfId="18382" xr:uid="{00000000-0005-0000-0000-0000B1860000}"/>
    <cellStyle name="Note 13 2 6" xfId="18383" xr:uid="{00000000-0005-0000-0000-0000B2860000}"/>
    <cellStyle name="Note 13 2 7" xfId="18384" xr:uid="{00000000-0005-0000-0000-0000B3860000}"/>
    <cellStyle name="Note 13 2 8" xfId="18385" xr:uid="{00000000-0005-0000-0000-0000B4860000}"/>
    <cellStyle name="Note 13 3" xfId="18386" xr:uid="{00000000-0005-0000-0000-0000B5860000}"/>
    <cellStyle name="Note 13 3 2" xfId="18387" xr:uid="{00000000-0005-0000-0000-0000B6860000}"/>
    <cellStyle name="Note 13 3 2 2" xfId="18388" xr:uid="{00000000-0005-0000-0000-0000B7860000}"/>
    <cellStyle name="Note 13 3 2 3" xfId="18389" xr:uid="{00000000-0005-0000-0000-0000B8860000}"/>
    <cellStyle name="Note 13 3 3" xfId="18390" xr:uid="{00000000-0005-0000-0000-0000B9860000}"/>
    <cellStyle name="Note 13 3 4" xfId="18391" xr:uid="{00000000-0005-0000-0000-0000BA860000}"/>
    <cellStyle name="Note 13 4" xfId="18392" xr:uid="{00000000-0005-0000-0000-0000BB860000}"/>
    <cellStyle name="Note 13 4 2" xfId="18393" xr:uid="{00000000-0005-0000-0000-0000BC860000}"/>
    <cellStyle name="Note 13 4 2 2" xfId="18394" xr:uid="{00000000-0005-0000-0000-0000BD860000}"/>
    <cellStyle name="Note 13 4 2 3" xfId="18395" xr:uid="{00000000-0005-0000-0000-0000BE860000}"/>
    <cellStyle name="Note 13 4 3" xfId="18396" xr:uid="{00000000-0005-0000-0000-0000BF860000}"/>
    <cellStyle name="Note 13 4 4" xfId="18397" xr:uid="{00000000-0005-0000-0000-0000C0860000}"/>
    <cellStyle name="Note 13 5" xfId="18398" xr:uid="{00000000-0005-0000-0000-0000C1860000}"/>
    <cellStyle name="Note 13 5 2" xfId="18399" xr:uid="{00000000-0005-0000-0000-0000C2860000}"/>
    <cellStyle name="Note 13 5 2 2" xfId="18400" xr:uid="{00000000-0005-0000-0000-0000C3860000}"/>
    <cellStyle name="Note 13 5 2 3" xfId="18401" xr:uid="{00000000-0005-0000-0000-0000C4860000}"/>
    <cellStyle name="Note 13 5 3" xfId="18402" xr:uid="{00000000-0005-0000-0000-0000C5860000}"/>
    <cellStyle name="Note 13 5 4" xfId="18403" xr:uid="{00000000-0005-0000-0000-0000C6860000}"/>
    <cellStyle name="Note 13 6" xfId="18404" xr:uid="{00000000-0005-0000-0000-0000C7860000}"/>
    <cellStyle name="Note 13 6 2" xfId="18405" xr:uid="{00000000-0005-0000-0000-0000C8860000}"/>
    <cellStyle name="Note 13 6 2 2" xfId="18406" xr:uid="{00000000-0005-0000-0000-0000C9860000}"/>
    <cellStyle name="Note 13 6 2 3" xfId="18407" xr:uid="{00000000-0005-0000-0000-0000CA860000}"/>
    <cellStyle name="Note 13 6 3" xfId="18408" xr:uid="{00000000-0005-0000-0000-0000CB860000}"/>
    <cellStyle name="Note 13 6 4" xfId="18409" xr:uid="{00000000-0005-0000-0000-0000CC860000}"/>
    <cellStyle name="Note 13 7" xfId="18410" xr:uid="{00000000-0005-0000-0000-0000CD860000}"/>
    <cellStyle name="Note 13 7 2" xfId="18411" xr:uid="{00000000-0005-0000-0000-0000CE860000}"/>
    <cellStyle name="Note 13 7 3" xfId="18412" xr:uid="{00000000-0005-0000-0000-0000CF860000}"/>
    <cellStyle name="Note 13 8" xfId="18413" xr:uid="{00000000-0005-0000-0000-0000D0860000}"/>
    <cellStyle name="Note 13 8 2" xfId="18414" xr:uid="{00000000-0005-0000-0000-0000D1860000}"/>
    <cellStyle name="Note 13 8 3" xfId="18415" xr:uid="{00000000-0005-0000-0000-0000D2860000}"/>
    <cellStyle name="Note 13 9" xfId="18416" xr:uid="{00000000-0005-0000-0000-0000D3860000}"/>
    <cellStyle name="Note 13 9 2" xfId="18417" xr:uid="{00000000-0005-0000-0000-0000D4860000}"/>
    <cellStyle name="Note 13 9 3" xfId="18418" xr:uid="{00000000-0005-0000-0000-0000D5860000}"/>
    <cellStyle name="Note 14" xfId="18419" xr:uid="{00000000-0005-0000-0000-0000D6860000}"/>
    <cellStyle name="Note 14 10" xfId="18420" xr:uid="{00000000-0005-0000-0000-0000D7860000}"/>
    <cellStyle name="Note 14 10 2" xfId="18421" xr:uid="{00000000-0005-0000-0000-0000D8860000}"/>
    <cellStyle name="Note 14 10 3" xfId="18422" xr:uid="{00000000-0005-0000-0000-0000D9860000}"/>
    <cellStyle name="Note 14 11" xfId="18423" xr:uid="{00000000-0005-0000-0000-0000DA860000}"/>
    <cellStyle name="Note 14 12" xfId="18424" xr:uid="{00000000-0005-0000-0000-0000DB860000}"/>
    <cellStyle name="Note 14 13" xfId="18425" xr:uid="{00000000-0005-0000-0000-0000DC860000}"/>
    <cellStyle name="Note 14 14" xfId="18426" xr:uid="{00000000-0005-0000-0000-0000DD860000}"/>
    <cellStyle name="Note 14 2" xfId="18427" xr:uid="{00000000-0005-0000-0000-0000DE860000}"/>
    <cellStyle name="Note 14 2 2" xfId="18428" xr:uid="{00000000-0005-0000-0000-0000DF860000}"/>
    <cellStyle name="Note 14 2 2 2" xfId="18429" xr:uid="{00000000-0005-0000-0000-0000E0860000}"/>
    <cellStyle name="Note 14 2 2 2 2" xfId="18430" xr:uid="{00000000-0005-0000-0000-0000E1860000}"/>
    <cellStyle name="Note 14 2 2 2 3" xfId="18431" xr:uid="{00000000-0005-0000-0000-0000E2860000}"/>
    <cellStyle name="Note 14 2 2 3" xfId="18432" xr:uid="{00000000-0005-0000-0000-0000E3860000}"/>
    <cellStyle name="Note 14 2 2 4" xfId="18433" xr:uid="{00000000-0005-0000-0000-0000E4860000}"/>
    <cellStyle name="Note 14 2 3" xfId="18434" xr:uid="{00000000-0005-0000-0000-0000E5860000}"/>
    <cellStyle name="Note 14 2 3 2" xfId="18435" xr:uid="{00000000-0005-0000-0000-0000E6860000}"/>
    <cellStyle name="Note 14 2 3 2 2" xfId="18436" xr:uid="{00000000-0005-0000-0000-0000E7860000}"/>
    <cellStyle name="Note 14 2 3 2 3" xfId="18437" xr:uid="{00000000-0005-0000-0000-0000E8860000}"/>
    <cellStyle name="Note 14 2 3 3" xfId="18438" xr:uid="{00000000-0005-0000-0000-0000E9860000}"/>
    <cellStyle name="Note 14 2 3 4" xfId="18439" xr:uid="{00000000-0005-0000-0000-0000EA860000}"/>
    <cellStyle name="Note 14 2 4" xfId="18440" xr:uid="{00000000-0005-0000-0000-0000EB860000}"/>
    <cellStyle name="Note 14 2 4 2" xfId="18441" xr:uid="{00000000-0005-0000-0000-0000EC860000}"/>
    <cellStyle name="Note 14 2 4 3" xfId="18442" xr:uid="{00000000-0005-0000-0000-0000ED860000}"/>
    <cellStyle name="Note 14 2 5" xfId="18443" xr:uid="{00000000-0005-0000-0000-0000EE860000}"/>
    <cellStyle name="Note 14 2 6" xfId="18444" xr:uid="{00000000-0005-0000-0000-0000EF860000}"/>
    <cellStyle name="Note 14 2 7" xfId="18445" xr:uid="{00000000-0005-0000-0000-0000F0860000}"/>
    <cellStyle name="Note 14 2 8" xfId="18446" xr:uid="{00000000-0005-0000-0000-0000F1860000}"/>
    <cellStyle name="Note 14 3" xfId="18447" xr:uid="{00000000-0005-0000-0000-0000F2860000}"/>
    <cellStyle name="Note 14 3 2" xfId="18448" xr:uid="{00000000-0005-0000-0000-0000F3860000}"/>
    <cellStyle name="Note 14 3 2 2" xfId="18449" xr:uid="{00000000-0005-0000-0000-0000F4860000}"/>
    <cellStyle name="Note 14 3 2 3" xfId="18450" xr:uid="{00000000-0005-0000-0000-0000F5860000}"/>
    <cellStyle name="Note 14 3 3" xfId="18451" xr:uid="{00000000-0005-0000-0000-0000F6860000}"/>
    <cellStyle name="Note 14 3 4" xfId="18452" xr:uid="{00000000-0005-0000-0000-0000F7860000}"/>
    <cellStyle name="Note 14 4" xfId="18453" xr:uid="{00000000-0005-0000-0000-0000F8860000}"/>
    <cellStyle name="Note 14 4 2" xfId="18454" xr:uid="{00000000-0005-0000-0000-0000F9860000}"/>
    <cellStyle name="Note 14 4 2 2" xfId="18455" xr:uid="{00000000-0005-0000-0000-0000FA860000}"/>
    <cellStyle name="Note 14 4 2 3" xfId="18456" xr:uid="{00000000-0005-0000-0000-0000FB860000}"/>
    <cellStyle name="Note 14 4 3" xfId="18457" xr:uid="{00000000-0005-0000-0000-0000FC860000}"/>
    <cellStyle name="Note 14 4 4" xfId="18458" xr:uid="{00000000-0005-0000-0000-0000FD860000}"/>
    <cellStyle name="Note 14 5" xfId="18459" xr:uid="{00000000-0005-0000-0000-0000FE860000}"/>
    <cellStyle name="Note 14 5 2" xfId="18460" xr:uid="{00000000-0005-0000-0000-0000FF860000}"/>
    <cellStyle name="Note 14 5 2 2" xfId="18461" xr:uid="{00000000-0005-0000-0000-000000870000}"/>
    <cellStyle name="Note 14 5 2 3" xfId="18462" xr:uid="{00000000-0005-0000-0000-000001870000}"/>
    <cellStyle name="Note 14 5 3" xfId="18463" xr:uid="{00000000-0005-0000-0000-000002870000}"/>
    <cellStyle name="Note 14 5 4" xfId="18464" xr:uid="{00000000-0005-0000-0000-000003870000}"/>
    <cellStyle name="Note 14 6" xfId="18465" xr:uid="{00000000-0005-0000-0000-000004870000}"/>
    <cellStyle name="Note 14 6 2" xfId="18466" xr:uid="{00000000-0005-0000-0000-000005870000}"/>
    <cellStyle name="Note 14 6 2 2" xfId="18467" xr:uid="{00000000-0005-0000-0000-000006870000}"/>
    <cellStyle name="Note 14 6 2 3" xfId="18468" xr:uid="{00000000-0005-0000-0000-000007870000}"/>
    <cellStyle name="Note 14 6 3" xfId="18469" xr:uid="{00000000-0005-0000-0000-000008870000}"/>
    <cellStyle name="Note 14 6 4" xfId="18470" xr:uid="{00000000-0005-0000-0000-000009870000}"/>
    <cellStyle name="Note 14 7" xfId="18471" xr:uid="{00000000-0005-0000-0000-00000A870000}"/>
    <cellStyle name="Note 14 7 2" xfId="18472" xr:uid="{00000000-0005-0000-0000-00000B870000}"/>
    <cellStyle name="Note 14 7 3" xfId="18473" xr:uid="{00000000-0005-0000-0000-00000C870000}"/>
    <cellStyle name="Note 14 8" xfId="18474" xr:uid="{00000000-0005-0000-0000-00000D870000}"/>
    <cellStyle name="Note 14 8 2" xfId="18475" xr:uid="{00000000-0005-0000-0000-00000E870000}"/>
    <cellStyle name="Note 14 8 3" xfId="18476" xr:uid="{00000000-0005-0000-0000-00000F870000}"/>
    <cellStyle name="Note 14 9" xfId="18477" xr:uid="{00000000-0005-0000-0000-000010870000}"/>
    <cellStyle name="Note 14 9 2" xfId="18478" xr:uid="{00000000-0005-0000-0000-000011870000}"/>
    <cellStyle name="Note 14 9 3" xfId="18479" xr:uid="{00000000-0005-0000-0000-000012870000}"/>
    <cellStyle name="Note 15" xfId="18480" xr:uid="{00000000-0005-0000-0000-000013870000}"/>
    <cellStyle name="Note 15 10" xfId="18481" xr:uid="{00000000-0005-0000-0000-000014870000}"/>
    <cellStyle name="Note 15 10 2" xfId="18482" xr:uid="{00000000-0005-0000-0000-000015870000}"/>
    <cellStyle name="Note 15 10 3" xfId="18483" xr:uid="{00000000-0005-0000-0000-000016870000}"/>
    <cellStyle name="Note 15 11" xfId="18484" xr:uid="{00000000-0005-0000-0000-000017870000}"/>
    <cellStyle name="Note 15 12" xfId="18485" xr:uid="{00000000-0005-0000-0000-000018870000}"/>
    <cellStyle name="Note 15 13" xfId="18486" xr:uid="{00000000-0005-0000-0000-000019870000}"/>
    <cellStyle name="Note 15 14" xfId="18487" xr:uid="{00000000-0005-0000-0000-00001A870000}"/>
    <cellStyle name="Note 15 2" xfId="18488" xr:uid="{00000000-0005-0000-0000-00001B870000}"/>
    <cellStyle name="Note 15 2 2" xfId="18489" xr:uid="{00000000-0005-0000-0000-00001C870000}"/>
    <cellStyle name="Note 15 2 2 2" xfId="18490" xr:uid="{00000000-0005-0000-0000-00001D870000}"/>
    <cellStyle name="Note 15 2 2 2 2" xfId="18491" xr:uid="{00000000-0005-0000-0000-00001E870000}"/>
    <cellStyle name="Note 15 2 2 2 3" xfId="18492" xr:uid="{00000000-0005-0000-0000-00001F870000}"/>
    <cellStyle name="Note 15 2 2 3" xfId="18493" xr:uid="{00000000-0005-0000-0000-000020870000}"/>
    <cellStyle name="Note 15 2 2 4" xfId="18494" xr:uid="{00000000-0005-0000-0000-000021870000}"/>
    <cellStyle name="Note 15 2 3" xfId="18495" xr:uid="{00000000-0005-0000-0000-000022870000}"/>
    <cellStyle name="Note 15 2 3 2" xfId="18496" xr:uid="{00000000-0005-0000-0000-000023870000}"/>
    <cellStyle name="Note 15 2 3 2 2" xfId="18497" xr:uid="{00000000-0005-0000-0000-000024870000}"/>
    <cellStyle name="Note 15 2 3 2 3" xfId="18498" xr:uid="{00000000-0005-0000-0000-000025870000}"/>
    <cellStyle name="Note 15 2 3 3" xfId="18499" xr:uid="{00000000-0005-0000-0000-000026870000}"/>
    <cellStyle name="Note 15 2 3 4" xfId="18500" xr:uid="{00000000-0005-0000-0000-000027870000}"/>
    <cellStyle name="Note 15 2 4" xfId="18501" xr:uid="{00000000-0005-0000-0000-000028870000}"/>
    <cellStyle name="Note 15 2 4 2" xfId="18502" xr:uid="{00000000-0005-0000-0000-000029870000}"/>
    <cellStyle name="Note 15 2 4 3" xfId="18503" xr:uid="{00000000-0005-0000-0000-00002A870000}"/>
    <cellStyle name="Note 15 2 5" xfId="18504" xr:uid="{00000000-0005-0000-0000-00002B870000}"/>
    <cellStyle name="Note 15 2 6" xfId="18505" xr:uid="{00000000-0005-0000-0000-00002C870000}"/>
    <cellStyle name="Note 15 2 7" xfId="18506" xr:uid="{00000000-0005-0000-0000-00002D870000}"/>
    <cellStyle name="Note 15 2 8" xfId="18507" xr:uid="{00000000-0005-0000-0000-00002E870000}"/>
    <cellStyle name="Note 15 3" xfId="18508" xr:uid="{00000000-0005-0000-0000-00002F870000}"/>
    <cellStyle name="Note 15 3 2" xfId="18509" xr:uid="{00000000-0005-0000-0000-000030870000}"/>
    <cellStyle name="Note 15 3 2 2" xfId="18510" xr:uid="{00000000-0005-0000-0000-000031870000}"/>
    <cellStyle name="Note 15 3 2 3" xfId="18511" xr:uid="{00000000-0005-0000-0000-000032870000}"/>
    <cellStyle name="Note 15 3 3" xfId="18512" xr:uid="{00000000-0005-0000-0000-000033870000}"/>
    <cellStyle name="Note 15 3 4" xfId="18513" xr:uid="{00000000-0005-0000-0000-000034870000}"/>
    <cellStyle name="Note 15 4" xfId="18514" xr:uid="{00000000-0005-0000-0000-000035870000}"/>
    <cellStyle name="Note 15 4 2" xfId="18515" xr:uid="{00000000-0005-0000-0000-000036870000}"/>
    <cellStyle name="Note 15 4 2 2" xfId="18516" xr:uid="{00000000-0005-0000-0000-000037870000}"/>
    <cellStyle name="Note 15 4 2 3" xfId="18517" xr:uid="{00000000-0005-0000-0000-000038870000}"/>
    <cellStyle name="Note 15 4 3" xfId="18518" xr:uid="{00000000-0005-0000-0000-000039870000}"/>
    <cellStyle name="Note 15 4 4" xfId="18519" xr:uid="{00000000-0005-0000-0000-00003A870000}"/>
    <cellStyle name="Note 15 5" xfId="18520" xr:uid="{00000000-0005-0000-0000-00003B870000}"/>
    <cellStyle name="Note 15 5 2" xfId="18521" xr:uid="{00000000-0005-0000-0000-00003C870000}"/>
    <cellStyle name="Note 15 5 2 2" xfId="18522" xr:uid="{00000000-0005-0000-0000-00003D870000}"/>
    <cellStyle name="Note 15 5 2 3" xfId="18523" xr:uid="{00000000-0005-0000-0000-00003E870000}"/>
    <cellStyle name="Note 15 5 3" xfId="18524" xr:uid="{00000000-0005-0000-0000-00003F870000}"/>
    <cellStyle name="Note 15 5 4" xfId="18525" xr:uid="{00000000-0005-0000-0000-000040870000}"/>
    <cellStyle name="Note 15 6" xfId="18526" xr:uid="{00000000-0005-0000-0000-000041870000}"/>
    <cellStyle name="Note 15 6 2" xfId="18527" xr:uid="{00000000-0005-0000-0000-000042870000}"/>
    <cellStyle name="Note 15 6 2 2" xfId="18528" xr:uid="{00000000-0005-0000-0000-000043870000}"/>
    <cellStyle name="Note 15 6 2 3" xfId="18529" xr:uid="{00000000-0005-0000-0000-000044870000}"/>
    <cellStyle name="Note 15 6 3" xfId="18530" xr:uid="{00000000-0005-0000-0000-000045870000}"/>
    <cellStyle name="Note 15 6 4" xfId="18531" xr:uid="{00000000-0005-0000-0000-000046870000}"/>
    <cellStyle name="Note 15 7" xfId="18532" xr:uid="{00000000-0005-0000-0000-000047870000}"/>
    <cellStyle name="Note 15 7 2" xfId="18533" xr:uid="{00000000-0005-0000-0000-000048870000}"/>
    <cellStyle name="Note 15 7 3" xfId="18534" xr:uid="{00000000-0005-0000-0000-000049870000}"/>
    <cellStyle name="Note 15 8" xfId="18535" xr:uid="{00000000-0005-0000-0000-00004A870000}"/>
    <cellStyle name="Note 15 8 2" xfId="18536" xr:uid="{00000000-0005-0000-0000-00004B870000}"/>
    <cellStyle name="Note 15 8 3" xfId="18537" xr:uid="{00000000-0005-0000-0000-00004C870000}"/>
    <cellStyle name="Note 15 9" xfId="18538" xr:uid="{00000000-0005-0000-0000-00004D870000}"/>
    <cellStyle name="Note 15 9 2" xfId="18539" xr:uid="{00000000-0005-0000-0000-00004E870000}"/>
    <cellStyle name="Note 15 9 3" xfId="18540" xr:uid="{00000000-0005-0000-0000-00004F870000}"/>
    <cellStyle name="Note 16" xfId="18541" xr:uid="{00000000-0005-0000-0000-000050870000}"/>
    <cellStyle name="Note 16 10" xfId="18542" xr:uid="{00000000-0005-0000-0000-000051870000}"/>
    <cellStyle name="Note 16 10 2" xfId="18543" xr:uid="{00000000-0005-0000-0000-000052870000}"/>
    <cellStyle name="Note 16 10 3" xfId="18544" xr:uid="{00000000-0005-0000-0000-000053870000}"/>
    <cellStyle name="Note 16 11" xfId="18545" xr:uid="{00000000-0005-0000-0000-000054870000}"/>
    <cellStyle name="Note 16 12" xfId="18546" xr:uid="{00000000-0005-0000-0000-000055870000}"/>
    <cellStyle name="Note 16 13" xfId="18547" xr:uid="{00000000-0005-0000-0000-000056870000}"/>
    <cellStyle name="Note 16 14" xfId="18548" xr:uid="{00000000-0005-0000-0000-000057870000}"/>
    <cellStyle name="Note 16 2" xfId="18549" xr:uid="{00000000-0005-0000-0000-000058870000}"/>
    <cellStyle name="Note 16 2 2" xfId="18550" xr:uid="{00000000-0005-0000-0000-000059870000}"/>
    <cellStyle name="Note 16 2 2 2" xfId="18551" xr:uid="{00000000-0005-0000-0000-00005A870000}"/>
    <cellStyle name="Note 16 2 2 2 2" xfId="18552" xr:uid="{00000000-0005-0000-0000-00005B870000}"/>
    <cellStyle name="Note 16 2 2 2 3" xfId="18553" xr:uid="{00000000-0005-0000-0000-00005C870000}"/>
    <cellStyle name="Note 16 2 2 3" xfId="18554" xr:uid="{00000000-0005-0000-0000-00005D870000}"/>
    <cellStyle name="Note 16 2 2 4" xfId="18555" xr:uid="{00000000-0005-0000-0000-00005E870000}"/>
    <cellStyle name="Note 16 2 3" xfId="18556" xr:uid="{00000000-0005-0000-0000-00005F870000}"/>
    <cellStyle name="Note 16 2 3 2" xfId="18557" xr:uid="{00000000-0005-0000-0000-000060870000}"/>
    <cellStyle name="Note 16 2 3 2 2" xfId="18558" xr:uid="{00000000-0005-0000-0000-000061870000}"/>
    <cellStyle name="Note 16 2 3 2 3" xfId="18559" xr:uid="{00000000-0005-0000-0000-000062870000}"/>
    <cellStyle name="Note 16 2 3 3" xfId="18560" xr:uid="{00000000-0005-0000-0000-000063870000}"/>
    <cellStyle name="Note 16 2 3 4" xfId="18561" xr:uid="{00000000-0005-0000-0000-000064870000}"/>
    <cellStyle name="Note 16 2 4" xfId="18562" xr:uid="{00000000-0005-0000-0000-000065870000}"/>
    <cellStyle name="Note 16 2 4 2" xfId="18563" xr:uid="{00000000-0005-0000-0000-000066870000}"/>
    <cellStyle name="Note 16 2 4 3" xfId="18564" xr:uid="{00000000-0005-0000-0000-000067870000}"/>
    <cellStyle name="Note 16 2 5" xfId="18565" xr:uid="{00000000-0005-0000-0000-000068870000}"/>
    <cellStyle name="Note 16 2 6" xfId="18566" xr:uid="{00000000-0005-0000-0000-000069870000}"/>
    <cellStyle name="Note 16 2 7" xfId="18567" xr:uid="{00000000-0005-0000-0000-00006A870000}"/>
    <cellStyle name="Note 16 2 8" xfId="18568" xr:uid="{00000000-0005-0000-0000-00006B870000}"/>
    <cellStyle name="Note 16 3" xfId="18569" xr:uid="{00000000-0005-0000-0000-00006C870000}"/>
    <cellStyle name="Note 16 3 2" xfId="18570" xr:uid="{00000000-0005-0000-0000-00006D870000}"/>
    <cellStyle name="Note 16 3 2 2" xfId="18571" xr:uid="{00000000-0005-0000-0000-00006E870000}"/>
    <cellStyle name="Note 16 3 2 3" xfId="18572" xr:uid="{00000000-0005-0000-0000-00006F870000}"/>
    <cellStyle name="Note 16 3 3" xfId="18573" xr:uid="{00000000-0005-0000-0000-000070870000}"/>
    <cellStyle name="Note 16 3 4" xfId="18574" xr:uid="{00000000-0005-0000-0000-000071870000}"/>
    <cellStyle name="Note 16 4" xfId="18575" xr:uid="{00000000-0005-0000-0000-000072870000}"/>
    <cellStyle name="Note 16 4 2" xfId="18576" xr:uid="{00000000-0005-0000-0000-000073870000}"/>
    <cellStyle name="Note 16 4 2 2" xfId="18577" xr:uid="{00000000-0005-0000-0000-000074870000}"/>
    <cellStyle name="Note 16 4 2 3" xfId="18578" xr:uid="{00000000-0005-0000-0000-000075870000}"/>
    <cellStyle name="Note 16 4 3" xfId="18579" xr:uid="{00000000-0005-0000-0000-000076870000}"/>
    <cellStyle name="Note 16 4 4" xfId="18580" xr:uid="{00000000-0005-0000-0000-000077870000}"/>
    <cellStyle name="Note 16 5" xfId="18581" xr:uid="{00000000-0005-0000-0000-000078870000}"/>
    <cellStyle name="Note 16 5 2" xfId="18582" xr:uid="{00000000-0005-0000-0000-000079870000}"/>
    <cellStyle name="Note 16 5 2 2" xfId="18583" xr:uid="{00000000-0005-0000-0000-00007A870000}"/>
    <cellStyle name="Note 16 5 2 3" xfId="18584" xr:uid="{00000000-0005-0000-0000-00007B870000}"/>
    <cellStyle name="Note 16 5 3" xfId="18585" xr:uid="{00000000-0005-0000-0000-00007C870000}"/>
    <cellStyle name="Note 16 5 4" xfId="18586" xr:uid="{00000000-0005-0000-0000-00007D870000}"/>
    <cellStyle name="Note 16 6" xfId="18587" xr:uid="{00000000-0005-0000-0000-00007E870000}"/>
    <cellStyle name="Note 16 6 2" xfId="18588" xr:uid="{00000000-0005-0000-0000-00007F870000}"/>
    <cellStyle name="Note 16 6 2 2" xfId="18589" xr:uid="{00000000-0005-0000-0000-000080870000}"/>
    <cellStyle name="Note 16 6 2 3" xfId="18590" xr:uid="{00000000-0005-0000-0000-000081870000}"/>
    <cellStyle name="Note 16 6 3" xfId="18591" xr:uid="{00000000-0005-0000-0000-000082870000}"/>
    <cellStyle name="Note 16 6 4" xfId="18592" xr:uid="{00000000-0005-0000-0000-000083870000}"/>
    <cellStyle name="Note 16 7" xfId="18593" xr:uid="{00000000-0005-0000-0000-000084870000}"/>
    <cellStyle name="Note 16 7 2" xfId="18594" xr:uid="{00000000-0005-0000-0000-000085870000}"/>
    <cellStyle name="Note 16 7 3" xfId="18595" xr:uid="{00000000-0005-0000-0000-000086870000}"/>
    <cellStyle name="Note 16 8" xfId="18596" xr:uid="{00000000-0005-0000-0000-000087870000}"/>
    <cellStyle name="Note 16 8 2" xfId="18597" xr:uid="{00000000-0005-0000-0000-000088870000}"/>
    <cellStyle name="Note 16 8 3" xfId="18598" xr:uid="{00000000-0005-0000-0000-000089870000}"/>
    <cellStyle name="Note 16 9" xfId="18599" xr:uid="{00000000-0005-0000-0000-00008A870000}"/>
    <cellStyle name="Note 16 9 2" xfId="18600" xr:uid="{00000000-0005-0000-0000-00008B870000}"/>
    <cellStyle name="Note 16 9 3" xfId="18601" xr:uid="{00000000-0005-0000-0000-00008C870000}"/>
    <cellStyle name="Note 17" xfId="18602" xr:uid="{00000000-0005-0000-0000-00008D870000}"/>
    <cellStyle name="Note 17 10" xfId="18603" xr:uid="{00000000-0005-0000-0000-00008E870000}"/>
    <cellStyle name="Note 17 10 2" xfId="18604" xr:uid="{00000000-0005-0000-0000-00008F870000}"/>
    <cellStyle name="Note 17 10 3" xfId="18605" xr:uid="{00000000-0005-0000-0000-000090870000}"/>
    <cellStyle name="Note 17 11" xfId="18606" xr:uid="{00000000-0005-0000-0000-000091870000}"/>
    <cellStyle name="Note 17 12" xfId="18607" xr:uid="{00000000-0005-0000-0000-000092870000}"/>
    <cellStyle name="Note 17 13" xfId="18608" xr:uid="{00000000-0005-0000-0000-000093870000}"/>
    <cellStyle name="Note 17 14" xfId="18609" xr:uid="{00000000-0005-0000-0000-000094870000}"/>
    <cellStyle name="Note 17 2" xfId="18610" xr:uid="{00000000-0005-0000-0000-000095870000}"/>
    <cellStyle name="Note 17 2 2" xfId="18611" xr:uid="{00000000-0005-0000-0000-000096870000}"/>
    <cellStyle name="Note 17 2 2 2" xfId="18612" xr:uid="{00000000-0005-0000-0000-000097870000}"/>
    <cellStyle name="Note 17 2 2 2 2" xfId="18613" xr:uid="{00000000-0005-0000-0000-000098870000}"/>
    <cellStyle name="Note 17 2 2 2 3" xfId="18614" xr:uid="{00000000-0005-0000-0000-000099870000}"/>
    <cellStyle name="Note 17 2 2 3" xfId="18615" xr:uid="{00000000-0005-0000-0000-00009A870000}"/>
    <cellStyle name="Note 17 2 2 4" xfId="18616" xr:uid="{00000000-0005-0000-0000-00009B870000}"/>
    <cellStyle name="Note 17 2 3" xfId="18617" xr:uid="{00000000-0005-0000-0000-00009C870000}"/>
    <cellStyle name="Note 17 2 3 2" xfId="18618" xr:uid="{00000000-0005-0000-0000-00009D870000}"/>
    <cellStyle name="Note 17 2 3 2 2" xfId="18619" xr:uid="{00000000-0005-0000-0000-00009E870000}"/>
    <cellStyle name="Note 17 2 3 2 3" xfId="18620" xr:uid="{00000000-0005-0000-0000-00009F870000}"/>
    <cellStyle name="Note 17 2 3 3" xfId="18621" xr:uid="{00000000-0005-0000-0000-0000A0870000}"/>
    <cellStyle name="Note 17 2 3 4" xfId="18622" xr:uid="{00000000-0005-0000-0000-0000A1870000}"/>
    <cellStyle name="Note 17 2 4" xfId="18623" xr:uid="{00000000-0005-0000-0000-0000A2870000}"/>
    <cellStyle name="Note 17 2 4 2" xfId="18624" xr:uid="{00000000-0005-0000-0000-0000A3870000}"/>
    <cellStyle name="Note 17 2 4 3" xfId="18625" xr:uid="{00000000-0005-0000-0000-0000A4870000}"/>
    <cellStyle name="Note 17 2 5" xfId="18626" xr:uid="{00000000-0005-0000-0000-0000A5870000}"/>
    <cellStyle name="Note 17 2 6" xfId="18627" xr:uid="{00000000-0005-0000-0000-0000A6870000}"/>
    <cellStyle name="Note 17 2 7" xfId="18628" xr:uid="{00000000-0005-0000-0000-0000A7870000}"/>
    <cellStyle name="Note 17 2 8" xfId="18629" xr:uid="{00000000-0005-0000-0000-0000A8870000}"/>
    <cellStyle name="Note 17 3" xfId="18630" xr:uid="{00000000-0005-0000-0000-0000A9870000}"/>
    <cellStyle name="Note 17 3 2" xfId="18631" xr:uid="{00000000-0005-0000-0000-0000AA870000}"/>
    <cellStyle name="Note 17 3 2 2" xfId="18632" xr:uid="{00000000-0005-0000-0000-0000AB870000}"/>
    <cellStyle name="Note 17 3 2 3" xfId="18633" xr:uid="{00000000-0005-0000-0000-0000AC870000}"/>
    <cellStyle name="Note 17 3 3" xfId="18634" xr:uid="{00000000-0005-0000-0000-0000AD870000}"/>
    <cellStyle name="Note 17 3 4" xfId="18635" xr:uid="{00000000-0005-0000-0000-0000AE870000}"/>
    <cellStyle name="Note 17 4" xfId="18636" xr:uid="{00000000-0005-0000-0000-0000AF870000}"/>
    <cellStyle name="Note 17 4 2" xfId="18637" xr:uid="{00000000-0005-0000-0000-0000B0870000}"/>
    <cellStyle name="Note 17 4 2 2" xfId="18638" xr:uid="{00000000-0005-0000-0000-0000B1870000}"/>
    <cellStyle name="Note 17 4 2 3" xfId="18639" xr:uid="{00000000-0005-0000-0000-0000B2870000}"/>
    <cellStyle name="Note 17 4 3" xfId="18640" xr:uid="{00000000-0005-0000-0000-0000B3870000}"/>
    <cellStyle name="Note 17 4 4" xfId="18641" xr:uid="{00000000-0005-0000-0000-0000B4870000}"/>
    <cellStyle name="Note 17 5" xfId="18642" xr:uid="{00000000-0005-0000-0000-0000B5870000}"/>
    <cellStyle name="Note 17 5 2" xfId="18643" xr:uid="{00000000-0005-0000-0000-0000B6870000}"/>
    <cellStyle name="Note 17 5 2 2" xfId="18644" xr:uid="{00000000-0005-0000-0000-0000B7870000}"/>
    <cellStyle name="Note 17 5 2 3" xfId="18645" xr:uid="{00000000-0005-0000-0000-0000B8870000}"/>
    <cellStyle name="Note 17 5 3" xfId="18646" xr:uid="{00000000-0005-0000-0000-0000B9870000}"/>
    <cellStyle name="Note 17 5 4" xfId="18647" xr:uid="{00000000-0005-0000-0000-0000BA870000}"/>
    <cellStyle name="Note 17 6" xfId="18648" xr:uid="{00000000-0005-0000-0000-0000BB870000}"/>
    <cellStyle name="Note 17 6 2" xfId="18649" xr:uid="{00000000-0005-0000-0000-0000BC870000}"/>
    <cellStyle name="Note 17 6 2 2" xfId="18650" xr:uid="{00000000-0005-0000-0000-0000BD870000}"/>
    <cellStyle name="Note 17 6 2 3" xfId="18651" xr:uid="{00000000-0005-0000-0000-0000BE870000}"/>
    <cellStyle name="Note 17 6 3" xfId="18652" xr:uid="{00000000-0005-0000-0000-0000BF870000}"/>
    <cellStyle name="Note 17 6 4" xfId="18653" xr:uid="{00000000-0005-0000-0000-0000C0870000}"/>
    <cellStyle name="Note 17 7" xfId="18654" xr:uid="{00000000-0005-0000-0000-0000C1870000}"/>
    <cellStyle name="Note 17 7 2" xfId="18655" xr:uid="{00000000-0005-0000-0000-0000C2870000}"/>
    <cellStyle name="Note 17 7 3" xfId="18656" xr:uid="{00000000-0005-0000-0000-0000C3870000}"/>
    <cellStyle name="Note 17 8" xfId="18657" xr:uid="{00000000-0005-0000-0000-0000C4870000}"/>
    <cellStyle name="Note 17 8 2" xfId="18658" xr:uid="{00000000-0005-0000-0000-0000C5870000}"/>
    <cellStyle name="Note 17 8 3" xfId="18659" xr:uid="{00000000-0005-0000-0000-0000C6870000}"/>
    <cellStyle name="Note 17 9" xfId="18660" xr:uid="{00000000-0005-0000-0000-0000C7870000}"/>
    <cellStyle name="Note 17 9 2" xfId="18661" xr:uid="{00000000-0005-0000-0000-0000C8870000}"/>
    <cellStyle name="Note 17 9 3" xfId="18662" xr:uid="{00000000-0005-0000-0000-0000C9870000}"/>
    <cellStyle name="Note 18" xfId="18663" xr:uid="{00000000-0005-0000-0000-0000CA870000}"/>
    <cellStyle name="Note 18 10" xfId="18664" xr:uid="{00000000-0005-0000-0000-0000CB870000}"/>
    <cellStyle name="Note 18 10 2" xfId="18665" xr:uid="{00000000-0005-0000-0000-0000CC870000}"/>
    <cellStyle name="Note 18 10 3" xfId="18666" xr:uid="{00000000-0005-0000-0000-0000CD870000}"/>
    <cellStyle name="Note 18 11" xfId="18667" xr:uid="{00000000-0005-0000-0000-0000CE870000}"/>
    <cellStyle name="Note 18 12" xfId="18668" xr:uid="{00000000-0005-0000-0000-0000CF870000}"/>
    <cellStyle name="Note 18 13" xfId="18669" xr:uid="{00000000-0005-0000-0000-0000D0870000}"/>
    <cellStyle name="Note 18 14" xfId="18670" xr:uid="{00000000-0005-0000-0000-0000D1870000}"/>
    <cellStyle name="Note 18 2" xfId="18671" xr:uid="{00000000-0005-0000-0000-0000D2870000}"/>
    <cellStyle name="Note 18 2 2" xfId="18672" xr:uid="{00000000-0005-0000-0000-0000D3870000}"/>
    <cellStyle name="Note 18 2 2 2" xfId="18673" xr:uid="{00000000-0005-0000-0000-0000D4870000}"/>
    <cellStyle name="Note 18 2 2 2 2" xfId="18674" xr:uid="{00000000-0005-0000-0000-0000D5870000}"/>
    <cellStyle name="Note 18 2 2 2 3" xfId="18675" xr:uid="{00000000-0005-0000-0000-0000D6870000}"/>
    <cellStyle name="Note 18 2 2 3" xfId="18676" xr:uid="{00000000-0005-0000-0000-0000D7870000}"/>
    <cellStyle name="Note 18 2 2 4" xfId="18677" xr:uid="{00000000-0005-0000-0000-0000D8870000}"/>
    <cellStyle name="Note 18 2 3" xfId="18678" xr:uid="{00000000-0005-0000-0000-0000D9870000}"/>
    <cellStyle name="Note 18 2 3 2" xfId="18679" xr:uid="{00000000-0005-0000-0000-0000DA870000}"/>
    <cellStyle name="Note 18 2 3 2 2" xfId="18680" xr:uid="{00000000-0005-0000-0000-0000DB870000}"/>
    <cellStyle name="Note 18 2 3 2 3" xfId="18681" xr:uid="{00000000-0005-0000-0000-0000DC870000}"/>
    <cellStyle name="Note 18 2 3 3" xfId="18682" xr:uid="{00000000-0005-0000-0000-0000DD870000}"/>
    <cellStyle name="Note 18 2 3 4" xfId="18683" xr:uid="{00000000-0005-0000-0000-0000DE870000}"/>
    <cellStyle name="Note 18 2 4" xfId="18684" xr:uid="{00000000-0005-0000-0000-0000DF870000}"/>
    <cellStyle name="Note 18 2 4 2" xfId="18685" xr:uid="{00000000-0005-0000-0000-0000E0870000}"/>
    <cellStyle name="Note 18 2 4 3" xfId="18686" xr:uid="{00000000-0005-0000-0000-0000E1870000}"/>
    <cellStyle name="Note 18 2 5" xfId="18687" xr:uid="{00000000-0005-0000-0000-0000E2870000}"/>
    <cellStyle name="Note 18 2 6" xfId="18688" xr:uid="{00000000-0005-0000-0000-0000E3870000}"/>
    <cellStyle name="Note 18 2 7" xfId="18689" xr:uid="{00000000-0005-0000-0000-0000E4870000}"/>
    <cellStyle name="Note 18 2 8" xfId="18690" xr:uid="{00000000-0005-0000-0000-0000E5870000}"/>
    <cellStyle name="Note 18 3" xfId="18691" xr:uid="{00000000-0005-0000-0000-0000E6870000}"/>
    <cellStyle name="Note 18 3 2" xfId="18692" xr:uid="{00000000-0005-0000-0000-0000E7870000}"/>
    <cellStyle name="Note 18 3 2 2" xfId="18693" xr:uid="{00000000-0005-0000-0000-0000E8870000}"/>
    <cellStyle name="Note 18 3 2 3" xfId="18694" xr:uid="{00000000-0005-0000-0000-0000E9870000}"/>
    <cellStyle name="Note 18 3 3" xfId="18695" xr:uid="{00000000-0005-0000-0000-0000EA870000}"/>
    <cellStyle name="Note 18 3 4" xfId="18696" xr:uid="{00000000-0005-0000-0000-0000EB870000}"/>
    <cellStyle name="Note 18 4" xfId="18697" xr:uid="{00000000-0005-0000-0000-0000EC870000}"/>
    <cellStyle name="Note 18 4 2" xfId="18698" xr:uid="{00000000-0005-0000-0000-0000ED870000}"/>
    <cellStyle name="Note 18 4 2 2" xfId="18699" xr:uid="{00000000-0005-0000-0000-0000EE870000}"/>
    <cellStyle name="Note 18 4 2 3" xfId="18700" xr:uid="{00000000-0005-0000-0000-0000EF870000}"/>
    <cellStyle name="Note 18 4 3" xfId="18701" xr:uid="{00000000-0005-0000-0000-0000F0870000}"/>
    <cellStyle name="Note 18 4 4" xfId="18702" xr:uid="{00000000-0005-0000-0000-0000F1870000}"/>
    <cellStyle name="Note 18 5" xfId="18703" xr:uid="{00000000-0005-0000-0000-0000F2870000}"/>
    <cellStyle name="Note 18 5 2" xfId="18704" xr:uid="{00000000-0005-0000-0000-0000F3870000}"/>
    <cellStyle name="Note 18 5 2 2" xfId="18705" xr:uid="{00000000-0005-0000-0000-0000F4870000}"/>
    <cellStyle name="Note 18 5 2 3" xfId="18706" xr:uid="{00000000-0005-0000-0000-0000F5870000}"/>
    <cellStyle name="Note 18 5 3" xfId="18707" xr:uid="{00000000-0005-0000-0000-0000F6870000}"/>
    <cellStyle name="Note 18 5 4" xfId="18708" xr:uid="{00000000-0005-0000-0000-0000F7870000}"/>
    <cellStyle name="Note 18 6" xfId="18709" xr:uid="{00000000-0005-0000-0000-0000F8870000}"/>
    <cellStyle name="Note 18 6 2" xfId="18710" xr:uid="{00000000-0005-0000-0000-0000F9870000}"/>
    <cellStyle name="Note 18 6 2 2" xfId="18711" xr:uid="{00000000-0005-0000-0000-0000FA870000}"/>
    <cellStyle name="Note 18 6 2 3" xfId="18712" xr:uid="{00000000-0005-0000-0000-0000FB870000}"/>
    <cellStyle name="Note 18 6 3" xfId="18713" xr:uid="{00000000-0005-0000-0000-0000FC870000}"/>
    <cellStyle name="Note 18 6 4" xfId="18714" xr:uid="{00000000-0005-0000-0000-0000FD870000}"/>
    <cellStyle name="Note 18 7" xfId="18715" xr:uid="{00000000-0005-0000-0000-0000FE870000}"/>
    <cellStyle name="Note 18 7 2" xfId="18716" xr:uid="{00000000-0005-0000-0000-0000FF870000}"/>
    <cellStyle name="Note 18 7 3" xfId="18717" xr:uid="{00000000-0005-0000-0000-000000880000}"/>
    <cellStyle name="Note 18 8" xfId="18718" xr:uid="{00000000-0005-0000-0000-000001880000}"/>
    <cellStyle name="Note 18 8 2" xfId="18719" xr:uid="{00000000-0005-0000-0000-000002880000}"/>
    <cellStyle name="Note 18 8 3" xfId="18720" xr:uid="{00000000-0005-0000-0000-000003880000}"/>
    <cellStyle name="Note 18 9" xfId="18721" xr:uid="{00000000-0005-0000-0000-000004880000}"/>
    <cellStyle name="Note 18 9 2" xfId="18722" xr:uid="{00000000-0005-0000-0000-000005880000}"/>
    <cellStyle name="Note 18 9 3" xfId="18723" xr:uid="{00000000-0005-0000-0000-000006880000}"/>
    <cellStyle name="Note 19" xfId="18724" xr:uid="{00000000-0005-0000-0000-000007880000}"/>
    <cellStyle name="Note 19 10" xfId="18725" xr:uid="{00000000-0005-0000-0000-000008880000}"/>
    <cellStyle name="Note 19 10 2" xfId="18726" xr:uid="{00000000-0005-0000-0000-000009880000}"/>
    <cellStyle name="Note 19 10 3" xfId="18727" xr:uid="{00000000-0005-0000-0000-00000A880000}"/>
    <cellStyle name="Note 19 11" xfId="18728" xr:uid="{00000000-0005-0000-0000-00000B880000}"/>
    <cellStyle name="Note 19 12" xfId="18729" xr:uid="{00000000-0005-0000-0000-00000C880000}"/>
    <cellStyle name="Note 19 13" xfId="18730" xr:uid="{00000000-0005-0000-0000-00000D880000}"/>
    <cellStyle name="Note 19 14" xfId="18731" xr:uid="{00000000-0005-0000-0000-00000E880000}"/>
    <cellStyle name="Note 19 2" xfId="18732" xr:uid="{00000000-0005-0000-0000-00000F880000}"/>
    <cellStyle name="Note 19 2 2" xfId="18733" xr:uid="{00000000-0005-0000-0000-000010880000}"/>
    <cellStyle name="Note 19 2 2 2" xfId="18734" xr:uid="{00000000-0005-0000-0000-000011880000}"/>
    <cellStyle name="Note 19 2 2 2 2" xfId="18735" xr:uid="{00000000-0005-0000-0000-000012880000}"/>
    <cellStyle name="Note 19 2 2 2 3" xfId="18736" xr:uid="{00000000-0005-0000-0000-000013880000}"/>
    <cellStyle name="Note 19 2 2 3" xfId="18737" xr:uid="{00000000-0005-0000-0000-000014880000}"/>
    <cellStyle name="Note 19 2 2 4" xfId="18738" xr:uid="{00000000-0005-0000-0000-000015880000}"/>
    <cellStyle name="Note 19 2 3" xfId="18739" xr:uid="{00000000-0005-0000-0000-000016880000}"/>
    <cellStyle name="Note 19 2 3 2" xfId="18740" xr:uid="{00000000-0005-0000-0000-000017880000}"/>
    <cellStyle name="Note 19 2 3 2 2" xfId="18741" xr:uid="{00000000-0005-0000-0000-000018880000}"/>
    <cellStyle name="Note 19 2 3 2 3" xfId="18742" xr:uid="{00000000-0005-0000-0000-000019880000}"/>
    <cellStyle name="Note 19 2 3 3" xfId="18743" xr:uid="{00000000-0005-0000-0000-00001A880000}"/>
    <cellStyle name="Note 19 2 3 4" xfId="18744" xr:uid="{00000000-0005-0000-0000-00001B880000}"/>
    <cellStyle name="Note 19 2 4" xfId="18745" xr:uid="{00000000-0005-0000-0000-00001C880000}"/>
    <cellStyle name="Note 19 2 4 2" xfId="18746" xr:uid="{00000000-0005-0000-0000-00001D880000}"/>
    <cellStyle name="Note 19 2 4 3" xfId="18747" xr:uid="{00000000-0005-0000-0000-00001E880000}"/>
    <cellStyle name="Note 19 2 5" xfId="18748" xr:uid="{00000000-0005-0000-0000-00001F880000}"/>
    <cellStyle name="Note 19 2 6" xfId="18749" xr:uid="{00000000-0005-0000-0000-000020880000}"/>
    <cellStyle name="Note 19 2 7" xfId="18750" xr:uid="{00000000-0005-0000-0000-000021880000}"/>
    <cellStyle name="Note 19 2 8" xfId="18751" xr:uid="{00000000-0005-0000-0000-000022880000}"/>
    <cellStyle name="Note 19 3" xfId="18752" xr:uid="{00000000-0005-0000-0000-000023880000}"/>
    <cellStyle name="Note 19 3 2" xfId="18753" xr:uid="{00000000-0005-0000-0000-000024880000}"/>
    <cellStyle name="Note 19 3 2 2" xfId="18754" xr:uid="{00000000-0005-0000-0000-000025880000}"/>
    <cellStyle name="Note 19 3 2 3" xfId="18755" xr:uid="{00000000-0005-0000-0000-000026880000}"/>
    <cellStyle name="Note 19 3 3" xfId="18756" xr:uid="{00000000-0005-0000-0000-000027880000}"/>
    <cellStyle name="Note 19 3 4" xfId="18757" xr:uid="{00000000-0005-0000-0000-000028880000}"/>
    <cellStyle name="Note 19 4" xfId="18758" xr:uid="{00000000-0005-0000-0000-000029880000}"/>
    <cellStyle name="Note 19 4 2" xfId="18759" xr:uid="{00000000-0005-0000-0000-00002A880000}"/>
    <cellStyle name="Note 19 4 2 2" xfId="18760" xr:uid="{00000000-0005-0000-0000-00002B880000}"/>
    <cellStyle name="Note 19 4 2 3" xfId="18761" xr:uid="{00000000-0005-0000-0000-00002C880000}"/>
    <cellStyle name="Note 19 4 3" xfId="18762" xr:uid="{00000000-0005-0000-0000-00002D880000}"/>
    <cellStyle name="Note 19 4 4" xfId="18763" xr:uid="{00000000-0005-0000-0000-00002E880000}"/>
    <cellStyle name="Note 19 5" xfId="18764" xr:uid="{00000000-0005-0000-0000-00002F880000}"/>
    <cellStyle name="Note 19 5 2" xfId="18765" xr:uid="{00000000-0005-0000-0000-000030880000}"/>
    <cellStyle name="Note 19 5 2 2" xfId="18766" xr:uid="{00000000-0005-0000-0000-000031880000}"/>
    <cellStyle name="Note 19 5 2 3" xfId="18767" xr:uid="{00000000-0005-0000-0000-000032880000}"/>
    <cellStyle name="Note 19 5 3" xfId="18768" xr:uid="{00000000-0005-0000-0000-000033880000}"/>
    <cellStyle name="Note 19 5 4" xfId="18769" xr:uid="{00000000-0005-0000-0000-000034880000}"/>
    <cellStyle name="Note 19 6" xfId="18770" xr:uid="{00000000-0005-0000-0000-000035880000}"/>
    <cellStyle name="Note 19 6 2" xfId="18771" xr:uid="{00000000-0005-0000-0000-000036880000}"/>
    <cellStyle name="Note 19 6 2 2" xfId="18772" xr:uid="{00000000-0005-0000-0000-000037880000}"/>
    <cellStyle name="Note 19 6 2 3" xfId="18773" xr:uid="{00000000-0005-0000-0000-000038880000}"/>
    <cellStyle name="Note 19 6 3" xfId="18774" xr:uid="{00000000-0005-0000-0000-000039880000}"/>
    <cellStyle name="Note 19 6 4" xfId="18775" xr:uid="{00000000-0005-0000-0000-00003A880000}"/>
    <cellStyle name="Note 19 7" xfId="18776" xr:uid="{00000000-0005-0000-0000-00003B880000}"/>
    <cellStyle name="Note 19 7 2" xfId="18777" xr:uid="{00000000-0005-0000-0000-00003C880000}"/>
    <cellStyle name="Note 19 7 3" xfId="18778" xr:uid="{00000000-0005-0000-0000-00003D880000}"/>
    <cellStyle name="Note 19 8" xfId="18779" xr:uid="{00000000-0005-0000-0000-00003E880000}"/>
    <cellStyle name="Note 19 8 2" xfId="18780" xr:uid="{00000000-0005-0000-0000-00003F880000}"/>
    <cellStyle name="Note 19 8 3" xfId="18781" xr:uid="{00000000-0005-0000-0000-000040880000}"/>
    <cellStyle name="Note 19 9" xfId="18782" xr:uid="{00000000-0005-0000-0000-000041880000}"/>
    <cellStyle name="Note 19 9 2" xfId="18783" xr:uid="{00000000-0005-0000-0000-000042880000}"/>
    <cellStyle name="Note 19 9 3" xfId="18784" xr:uid="{00000000-0005-0000-0000-000043880000}"/>
    <cellStyle name="Note 2" xfId="117" xr:uid="{00000000-0005-0000-0000-000044880000}"/>
    <cellStyle name="Note 2 10" xfId="18785" xr:uid="{00000000-0005-0000-0000-000045880000}"/>
    <cellStyle name="Note 2 10 2" xfId="18786" xr:uid="{00000000-0005-0000-0000-000046880000}"/>
    <cellStyle name="Note 2 10 2 2" xfId="18787" xr:uid="{00000000-0005-0000-0000-000047880000}"/>
    <cellStyle name="Note 2 10 2 2 2" xfId="18788" xr:uid="{00000000-0005-0000-0000-000048880000}"/>
    <cellStyle name="Note 2 10 2 2 3" xfId="18789" xr:uid="{00000000-0005-0000-0000-000049880000}"/>
    <cellStyle name="Note 2 10 2 3" xfId="18790" xr:uid="{00000000-0005-0000-0000-00004A880000}"/>
    <cellStyle name="Note 2 10 2 3 2" xfId="18791" xr:uid="{00000000-0005-0000-0000-00004B880000}"/>
    <cellStyle name="Note 2 10 2 3 3" xfId="18792" xr:uid="{00000000-0005-0000-0000-00004C880000}"/>
    <cellStyle name="Note 2 10 2 4" xfId="18793" xr:uid="{00000000-0005-0000-0000-00004D880000}"/>
    <cellStyle name="Note 2 10 2 4 2" xfId="18794" xr:uid="{00000000-0005-0000-0000-00004E880000}"/>
    <cellStyle name="Note 2 10 2 4 3" xfId="18795" xr:uid="{00000000-0005-0000-0000-00004F880000}"/>
    <cellStyle name="Note 2 10 2 5" xfId="18796" xr:uid="{00000000-0005-0000-0000-000050880000}"/>
    <cellStyle name="Note 2 10 2 6" xfId="18797" xr:uid="{00000000-0005-0000-0000-000051880000}"/>
    <cellStyle name="Note 2 10 2 7" xfId="18798" xr:uid="{00000000-0005-0000-0000-000052880000}"/>
    <cellStyle name="Note 2 10 3" xfId="18799" xr:uid="{00000000-0005-0000-0000-000053880000}"/>
    <cellStyle name="Note 2 10 3 2" xfId="18800" xr:uid="{00000000-0005-0000-0000-000054880000}"/>
    <cellStyle name="Note 2 10 3 2 2" xfId="18801" xr:uid="{00000000-0005-0000-0000-000055880000}"/>
    <cellStyle name="Note 2 10 3 2 2 2" xfId="18802" xr:uid="{00000000-0005-0000-0000-000056880000}"/>
    <cellStyle name="Note 2 10 3 2 2 3" xfId="18803" xr:uid="{00000000-0005-0000-0000-000057880000}"/>
    <cellStyle name="Note 2 10 3 2 3" xfId="18804" xr:uid="{00000000-0005-0000-0000-000058880000}"/>
    <cellStyle name="Note 2 10 3 2 4" xfId="18805" xr:uid="{00000000-0005-0000-0000-000059880000}"/>
    <cellStyle name="Note 2 10 3 2 5" xfId="18806" xr:uid="{00000000-0005-0000-0000-00005A880000}"/>
    <cellStyle name="Note 2 10 3 3" xfId="18807" xr:uid="{00000000-0005-0000-0000-00005B880000}"/>
    <cellStyle name="Note 2 10 3 3 2" xfId="18808" xr:uid="{00000000-0005-0000-0000-00005C880000}"/>
    <cellStyle name="Note 2 10 3 3 3" xfId="18809" xr:uid="{00000000-0005-0000-0000-00005D880000}"/>
    <cellStyle name="Note 2 10 3 4" xfId="18810" xr:uid="{00000000-0005-0000-0000-00005E880000}"/>
    <cellStyle name="Note 2 10 3 4 2" xfId="18811" xr:uid="{00000000-0005-0000-0000-00005F880000}"/>
    <cellStyle name="Note 2 10 3 4 3" xfId="18812" xr:uid="{00000000-0005-0000-0000-000060880000}"/>
    <cellStyle name="Note 2 10 3 5" xfId="18813" xr:uid="{00000000-0005-0000-0000-000061880000}"/>
    <cellStyle name="Note 2 10 3 6" xfId="18814" xr:uid="{00000000-0005-0000-0000-000062880000}"/>
    <cellStyle name="Note 2 10 3 7" xfId="18815" xr:uid="{00000000-0005-0000-0000-000063880000}"/>
    <cellStyle name="Note 2 10 4" xfId="18816" xr:uid="{00000000-0005-0000-0000-000064880000}"/>
    <cellStyle name="Note 2 10 4 2" xfId="18817" xr:uid="{00000000-0005-0000-0000-000065880000}"/>
    <cellStyle name="Note 2 10 4 2 2" xfId="18818" xr:uid="{00000000-0005-0000-0000-000066880000}"/>
    <cellStyle name="Note 2 10 4 2 3" xfId="18819" xr:uid="{00000000-0005-0000-0000-000067880000}"/>
    <cellStyle name="Note 2 10 4 3" xfId="18820" xr:uid="{00000000-0005-0000-0000-000068880000}"/>
    <cellStyle name="Note 2 10 4 4" xfId="18821" xr:uid="{00000000-0005-0000-0000-000069880000}"/>
    <cellStyle name="Note 2 10 4 5" xfId="18822" xr:uid="{00000000-0005-0000-0000-00006A880000}"/>
    <cellStyle name="Note 2 10 5" xfId="18823" xr:uid="{00000000-0005-0000-0000-00006B880000}"/>
    <cellStyle name="Note 2 10 5 2" xfId="18824" xr:uid="{00000000-0005-0000-0000-00006C880000}"/>
    <cellStyle name="Note 2 10 5 3" xfId="18825" xr:uid="{00000000-0005-0000-0000-00006D880000}"/>
    <cellStyle name="Note 2 10 6" xfId="18826" xr:uid="{00000000-0005-0000-0000-00006E880000}"/>
    <cellStyle name="Note 2 10 6 2" xfId="18827" xr:uid="{00000000-0005-0000-0000-00006F880000}"/>
    <cellStyle name="Note 2 10 6 3" xfId="18828" xr:uid="{00000000-0005-0000-0000-000070880000}"/>
    <cellStyle name="Note 2 10 7" xfId="18829" xr:uid="{00000000-0005-0000-0000-000071880000}"/>
    <cellStyle name="Note 2 10 8" xfId="18830" xr:uid="{00000000-0005-0000-0000-000072880000}"/>
    <cellStyle name="Note 2 10 9" xfId="18831" xr:uid="{00000000-0005-0000-0000-000073880000}"/>
    <cellStyle name="Note 2 11" xfId="18832" xr:uid="{00000000-0005-0000-0000-000074880000}"/>
    <cellStyle name="Note 2 11 2" xfId="18833" xr:uid="{00000000-0005-0000-0000-000075880000}"/>
    <cellStyle name="Note 2 11 2 2" xfId="18834" xr:uid="{00000000-0005-0000-0000-000076880000}"/>
    <cellStyle name="Note 2 11 2 3" xfId="18835" xr:uid="{00000000-0005-0000-0000-000077880000}"/>
    <cellStyle name="Note 2 11 3" xfId="18836" xr:uid="{00000000-0005-0000-0000-000078880000}"/>
    <cellStyle name="Note 2 11 3 2" xfId="18837" xr:uid="{00000000-0005-0000-0000-000079880000}"/>
    <cellStyle name="Note 2 11 3 3" xfId="18838" xr:uid="{00000000-0005-0000-0000-00007A880000}"/>
    <cellStyle name="Note 2 11 4" xfId="18839" xr:uid="{00000000-0005-0000-0000-00007B880000}"/>
    <cellStyle name="Note 2 11 4 2" xfId="18840" xr:uid="{00000000-0005-0000-0000-00007C880000}"/>
    <cellStyle name="Note 2 11 4 3" xfId="18841" xr:uid="{00000000-0005-0000-0000-00007D880000}"/>
    <cellStyle name="Note 2 11 5" xfId="18842" xr:uid="{00000000-0005-0000-0000-00007E880000}"/>
    <cellStyle name="Note 2 11 6" xfId="18843" xr:uid="{00000000-0005-0000-0000-00007F880000}"/>
    <cellStyle name="Note 2 11 7" xfId="18844" xr:uid="{00000000-0005-0000-0000-000080880000}"/>
    <cellStyle name="Note 2 12" xfId="18845" xr:uid="{00000000-0005-0000-0000-000081880000}"/>
    <cellStyle name="Note 2 12 2" xfId="18846" xr:uid="{00000000-0005-0000-0000-000082880000}"/>
    <cellStyle name="Note 2 12 2 2" xfId="18847" xr:uid="{00000000-0005-0000-0000-000083880000}"/>
    <cellStyle name="Note 2 12 2 2 2" xfId="18848" xr:uid="{00000000-0005-0000-0000-000084880000}"/>
    <cellStyle name="Note 2 12 2 2 3" xfId="18849" xr:uid="{00000000-0005-0000-0000-000085880000}"/>
    <cellStyle name="Note 2 12 2 3" xfId="18850" xr:uid="{00000000-0005-0000-0000-000086880000}"/>
    <cellStyle name="Note 2 12 2 3 2" xfId="18851" xr:uid="{00000000-0005-0000-0000-000087880000}"/>
    <cellStyle name="Note 2 12 2 3 3" xfId="18852" xr:uid="{00000000-0005-0000-0000-000088880000}"/>
    <cellStyle name="Note 2 12 2 4" xfId="18853" xr:uid="{00000000-0005-0000-0000-000089880000}"/>
    <cellStyle name="Note 2 12 2 5" xfId="18854" xr:uid="{00000000-0005-0000-0000-00008A880000}"/>
    <cellStyle name="Note 2 12 2 6" xfId="18855" xr:uid="{00000000-0005-0000-0000-00008B880000}"/>
    <cellStyle name="Note 2 12 3" xfId="18856" xr:uid="{00000000-0005-0000-0000-00008C880000}"/>
    <cellStyle name="Note 2 12 3 2" xfId="18857" xr:uid="{00000000-0005-0000-0000-00008D880000}"/>
    <cellStyle name="Note 2 12 3 3" xfId="18858" xr:uid="{00000000-0005-0000-0000-00008E880000}"/>
    <cellStyle name="Note 2 12 4" xfId="18859" xr:uid="{00000000-0005-0000-0000-00008F880000}"/>
    <cellStyle name="Note 2 12 4 2" xfId="18860" xr:uid="{00000000-0005-0000-0000-000090880000}"/>
    <cellStyle name="Note 2 12 4 3" xfId="18861" xr:uid="{00000000-0005-0000-0000-000091880000}"/>
    <cellStyle name="Note 2 12 5" xfId="18862" xr:uid="{00000000-0005-0000-0000-000092880000}"/>
    <cellStyle name="Note 2 12 6" xfId="18863" xr:uid="{00000000-0005-0000-0000-000093880000}"/>
    <cellStyle name="Note 2 12 7" xfId="18864" xr:uid="{00000000-0005-0000-0000-000094880000}"/>
    <cellStyle name="Note 2 13" xfId="18865" xr:uid="{00000000-0005-0000-0000-000095880000}"/>
    <cellStyle name="Note 2 13 2" xfId="18866" xr:uid="{00000000-0005-0000-0000-000096880000}"/>
    <cellStyle name="Note 2 13 2 2" xfId="18867" xr:uid="{00000000-0005-0000-0000-000097880000}"/>
    <cellStyle name="Note 2 13 2 3" xfId="18868" xr:uid="{00000000-0005-0000-0000-000098880000}"/>
    <cellStyle name="Note 2 13 3" xfId="18869" xr:uid="{00000000-0005-0000-0000-000099880000}"/>
    <cellStyle name="Note 2 13 3 2" xfId="18870" xr:uid="{00000000-0005-0000-0000-00009A880000}"/>
    <cellStyle name="Note 2 13 3 3" xfId="18871" xr:uid="{00000000-0005-0000-0000-00009B880000}"/>
    <cellStyle name="Note 2 13 4" xfId="18872" xr:uid="{00000000-0005-0000-0000-00009C880000}"/>
    <cellStyle name="Note 2 13 4 2" xfId="18873" xr:uid="{00000000-0005-0000-0000-00009D880000}"/>
    <cellStyle name="Note 2 13 4 3" xfId="18874" xr:uid="{00000000-0005-0000-0000-00009E880000}"/>
    <cellStyle name="Note 2 13 5" xfId="18875" xr:uid="{00000000-0005-0000-0000-00009F880000}"/>
    <cellStyle name="Note 2 13 6" xfId="18876" xr:uid="{00000000-0005-0000-0000-0000A0880000}"/>
    <cellStyle name="Note 2 13 7" xfId="18877" xr:uid="{00000000-0005-0000-0000-0000A1880000}"/>
    <cellStyle name="Note 2 14" xfId="18878" xr:uid="{00000000-0005-0000-0000-0000A2880000}"/>
    <cellStyle name="Note 2 14 2" xfId="18879" xr:uid="{00000000-0005-0000-0000-0000A3880000}"/>
    <cellStyle name="Note 2 14 3" xfId="18880" xr:uid="{00000000-0005-0000-0000-0000A4880000}"/>
    <cellStyle name="Note 2 15" xfId="18881" xr:uid="{00000000-0005-0000-0000-0000A5880000}"/>
    <cellStyle name="Note 2 15 2" xfId="18882" xr:uid="{00000000-0005-0000-0000-0000A6880000}"/>
    <cellStyle name="Note 2 15 3" xfId="18883" xr:uid="{00000000-0005-0000-0000-0000A7880000}"/>
    <cellStyle name="Note 2 16" xfId="18884" xr:uid="{00000000-0005-0000-0000-0000A8880000}"/>
    <cellStyle name="Note 2 16 2" xfId="18885" xr:uid="{00000000-0005-0000-0000-0000A9880000}"/>
    <cellStyle name="Note 2 16 3" xfId="18886" xr:uid="{00000000-0005-0000-0000-0000AA880000}"/>
    <cellStyle name="Note 2 17" xfId="18887" xr:uid="{00000000-0005-0000-0000-0000AB880000}"/>
    <cellStyle name="Note 2 17 2" xfId="18888" xr:uid="{00000000-0005-0000-0000-0000AC880000}"/>
    <cellStyle name="Note 2 17 3" xfId="18889" xr:uid="{00000000-0005-0000-0000-0000AD880000}"/>
    <cellStyle name="Note 2 18" xfId="18890" xr:uid="{00000000-0005-0000-0000-0000AE880000}"/>
    <cellStyle name="Note 2 18 2" xfId="60409" xr:uid="{00000000-0005-0000-0000-0000AF880000}"/>
    <cellStyle name="Note 2 18 3" xfId="60410" xr:uid="{00000000-0005-0000-0000-0000B0880000}"/>
    <cellStyle name="Note 2 19" xfId="18891" xr:uid="{00000000-0005-0000-0000-0000B1880000}"/>
    <cellStyle name="Note 2 2" xfId="18892" xr:uid="{00000000-0005-0000-0000-0000B2880000}"/>
    <cellStyle name="Note 2 2 10" xfId="18893" xr:uid="{00000000-0005-0000-0000-0000B3880000}"/>
    <cellStyle name="Note 2 2 11" xfId="18894" xr:uid="{00000000-0005-0000-0000-0000B4880000}"/>
    <cellStyle name="Note 2 2 12" xfId="18895" xr:uid="{00000000-0005-0000-0000-0000B5880000}"/>
    <cellStyle name="Note 2 2 2" xfId="18896" xr:uid="{00000000-0005-0000-0000-0000B6880000}"/>
    <cellStyle name="Note 2 2 2 2" xfId="18897" xr:uid="{00000000-0005-0000-0000-0000B7880000}"/>
    <cellStyle name="Note 2 2 2 2 2" xfId="18898" xr:uid="{00000000-0005-0000-0000-0000B8880000}"/>
    <cellStyle name="Note 2 2 2 2 3" xfId="18899" xr:uid="{00000000-0005-0000-0000-0000B9880000}"/>
    <cellStyle name="Note 2 2 2 3" xfId="18900" xr:uid="{00000000-0005-0000-0000-0000BA880000}"/>
    <cellStyle name="Note 2 2 2 4" xfId="18901" xr:uid="{00000000-0005-0000-0000-0000BB880000}"/>
    <cellStyle name="Note 2 2 2 5" xfId="18902" xr:uid="{00000000-0005-0000-0000-0000BC880000}"/>
    <cellStyle name="Note 2 2 2 6" xfId="18903" xr:uid="{00000000-0005-0000-0000-0000BD880000}"/>
    <cellStyle name="Note 2 2 3" xfId="18904" xr:uid="{00000000-0005-0000-0000-0000BE880000}"/>
    <cellStyle name="Note 2 2 3 2" xfId="18905" xr:uid="{00000000-0005-0000-0000-0000BF880000}"/>
    <cellStyle name="Note 2 2 3 2 2" xfId="18906" xr:uid="{00000000-0005-0000-0000-0000C0880000}"/>
    <cellStyle name="Note 2 2 3 2 3" xfId="18907" xr:uid="{00000000-0005-0000-0000-0000C1880000}"/>
    <cellStyle name="Note 2 2 3 3" xfId="18908" xr:uid="{00000000-0005-0000-0000-0000C2880000}"/>
    <cellStyle name="Note 2 2 3 4" xfId="18909" xr:uid="{00000000-0005-0000-0000-0000C3880000}"/>
    <cellStyle name="Note 2 2 4" xfId="18910" xr:uid="{00000000-0005-0000-0000-0000C4880000}"/>
    <cellStyle name="Note 2 2 4 2" xfId="18911" xr:uid="{00000000-0005-0000-0000-0000C5880000}"/>
    <cellStyle name="Note 2 2 4 2 2" xfId="18912" xr:uid="{00000000-0005-0000-0000-0000C6880000}"/>
    <cellStyle name="Note 2 2 4 2 3" xfId="18913" xr:uid="{00000000-0005-0000-0000-0000C7880000}"/>
    <cellStyle name="Note 2 2 4 3" xfId="18914" xr:uid="{00000000-0005-0000-0000-0000C8880000}"/>
    <cellStyle name="Note 2 2 4 4" xfId="18915" xr:uid="{00000000-0005-0000-0000-0000C9880000}"/>
    <cellStyle name="Note 2 2 5" xfId="18916" xr:uid="{00000000-0005-0000-0000-0000CA880000}"/>
    <cellStyle name="Note 2 2 5 2" xfId="18917" xr:uid="{00000000-0005-0000-0000-0000CB880000}"/>
    <cellStyle name="Note 2 2 5 3" xfId="18918" xr:uid="{00000000-0005-0000-0000-0000CC880000}"/>
    <cellStyle name="Note 2 2 6" xfId="18919" xr:uid="{00000000-0005-0000-0000-0000CD880000}"/>
    <cellStyle name="Note 2 2 6 2" xfId="18920" xr:uid="{00000000-0005-0000-0000-0000CE880000}"/>
    <cellStyle name="Note 2 2 6 3" xfId="18921" xr:uid="{00000000-0005-0000-0000-0000CF880000}"/>
    <cellStyle name="Note 2 2 7" xfId="18922" xr:uid="{00000000-0005-0000-0000-0000D0880000}"/>
    <cellStyle name="Note 2 2 7 2" xfId="18923" xr:uid="{00000000-0005-0000-0000-0000D1880000}"/>
    <cellStyle name="Note 2 2 7 3" xfId="18924" xr:uid="{00000000-0005-0000-0000-0000D2880000}"/>
    <cellStyle name="Note 2 2 8" xfId="18925" xr:uid="{00000000-0005-0000-0000-0000D3880000}"/>
    <cellStyle name="Note 2 2 8 2" xfId="18926" xr:uid="{00000000-0005-0000-0000-0000D4880000}"/>
    <cellStyle name="Note 2 2 8 3" xfId="18927" xr:uid="{00000000-0005-0000-0000-0000D5880000}"/>
    <cellStyle name="Note 2 2 9" xfId="18928" xr:uid="{00000000-0005-0000-0000-0000D6880000}"/>
    <cellStyle name="Note 2 20" xfId="18929" xr:uid="{00000000-0005-0000-0000-0000D7880000}"/>
    <cellStyle name="Note 2 21" xfId="18930" xr:uid="{00000000-0005-0000-0000-0000D8880000}"/>
    <cellStyle name="Note 2 3" xfId="18931" xr:uid="{00000000-0005-0000-0000-0000D9880000}"/>
    <cellStyle name="Note 2 3 10" xfId="18932" xr:uid="{00000000-0005-0000-0000-0000DA880000}"/>
    <cellStyle name="Note 2 3 11" xfId="18933" xr:uid="{00000000-0005-0000-0000-0000DB880000}"/>
    <cellStyle name="Note 2 3 2" xfId="18934" xr:uid="{00000000-0005-0000-0000-0000DC880000}"/>
    <cellStyle name="Note 2 3 2 2" xfId="18935" xr:uid="{00000000-0005-0000-0000-0000DD880000}"/>
    <cellStyle name="Note 2 3 2 2 2" xfId="18936" xr:uid="{00000000-0005-0000-0000-0000DE880000}"/>
    <cellStyle name="Note 2 3 2 2 3" xfId="18937" xr:uid="{00000000-0005-0000-0000-0000DF880000}"/>
    <cellStyle name="Note 2 3 2 3" xfId="18938" xr:uid="{00000000-0005-0000-0000-0000E0880000}"/>
    <cellStyle name="Note 2 3 2 4" xfId="18939" xr:uid="{00000000-0005-0000-0000-0000E1880000}"/>
    <cellStyle name="Note 2 3 2 5" xfId="18940" xr:uid="{00000000-0005-0000-0000-0000E2880000}"/>
    <cellStyle name="Note 2 3 2 6" xfId="18941" xr:uid="{00000000-0005-0000-0000-0000E3880000}"/>
    <cellStyle name="Note 2 3 3" xfId="18942" xr:uid="{00000000-0005-0000-0000-0000E4880000}"/>
    <cellStyle name="Note 2 3 3 2" xfId="18943" xr:uid="{00000000-0005-0000-0000-0000E5880000}"/>
    <cellStyle name="Note 2 3 3 2 2" xfId="18944" xr:uid="{00000000-0005-0000-0000-0000E6880000}"/>
    <cellStyle name="Note 2 3 3 2 3" xfId="18945" xr:uid="{00000000-0005-0000-0000-0000E7880000}"/>
    <cellStyle name="Note 2 3 3 3" xfId="18946" xr:uid="{00000000-0005-0000-0000-0000E8880000}"/>
    <cellStyle name="Note 2 3 3 4" xfId="18947" xr:uid="{00000000-0005-0000-0000-0000E9880000}"/>
    <cellStyle name="Note 2 3 4" xfId="18948" xr:uid="{00000000-0005-0000-0000-0000EA880000}"/>
    <cellStyle name="Note 2 3 4 2" xfId="18949" xr:uid="{00000000-0005-0000-0000-0000EB880000}"/>
    <cellStyle name="Note 2 3 4 3" xfId="18950" xr:uid="{00000000-0005-0000-0000-0000EC880000}"/>
    <cellStyle name="Note 2 3 5" xfId="18951" xr:uid="{00000000-0005-0000-0000-0000ED880000}"/>
    <cellStyle name="Note 2 3 5 2" xfId="18952" xr:uid="{00000000-0005-0000-0000-0000EE880000}"/>
    <cellStyle name="Note 2 3 5 3" xfId="18953" xr:uid="{00000000-0005-0000-0000-0000EF880000}"/>
    <cellStyle name="Note 2 3 6" xfId="18954" xr:uid="{00000000-0005-0000-0000-0000F0880000}"/>
    <cellStyle name="Note 2 3 6 2" xfId="18955" xr:uid="{00000000-0005-0000-0000-0000F1880000}"/>
    <cellStyle name="Note 2 3 6 3" xfId="18956" xr:uid="{00000000-0005-0000-0000-0000F2880000}"/>
    <cellStyle name="Note 2 3 7" xfId="18957" xr:uid="{00000000-0005-0000-0000-0000F3880000}"/>
    <cellStyle name="Note 2 3 7 2" xfId="18958" xr:uid="{00000000-0005-0000-0000-0000F4880000}"/>
    <cellStyle name="Note 2 3 7 3" xfId="18959" xr:uid="{00000000-0005-0000-0000-0000F5880000}"/>
    <cellStyle name="Note 2 3 8" xfId="18960" xr:uid="{00000000-0005-0000-0000-0000F6880000}"/>
    <cellStyle name="Note 2 3 9" xfId="18961" xr:uid="{00000000-0005-0000-0000-0000F7880000}"/>
    <cellStyle name="Note 2 4" xfId="18962" xr:uid="{00000000-0005-0000-0000-0000F8880000}"/>
    <cellStyle name="Note 2 4 2" xfId="18963" xr:uid="{00000000-0005-0000-0000-0000F9880000}"/>
    <cellStyle name="Note 2 4 2 2" xfId="18964" xr:uid="{00000000-0005-0000-0000-0000FA880000}"/>
    <cellStyle name="Note 2 4 2 2 2" xfId="18965" xr:uid="{00000000-0005-0000-0000-0000FB880000}"/>
    <cellStyle name="Note 2 4 2 2 3" xfId="18966" xr:uid="{00000000-0005-0000-0000-0000FC880000}"/>
    <cellStyle name="Note 2 4 2 3" xfId="18967" xr:uid="{00000000-0005-0000-0000-0000FD880000}"/>
    <cellStyle name="Note 2 4 2 4" xfId="18968" xr:uid="{00000000-0005-0000-0000-0000FE880000}"/>
    <cellStyle name="Note 2 4 3" xfId="18969" xr:uid="{00000000-0005-0000-0000-0000FF880000}"/>
    <cellStyle name="Note 2 4 3 2" xfId="18970" xr:uid="{00000000-0005-0000-0000-000000890000}"/>
    <cellStyle name="Note 2 4 3 3" xfId="18971" xr:uid="{00000000-0005-0000-0000-000001890000}"/>
    <cellStyle name="Note 2 4 4" xfId="18972" xr:uid="{00000000-0005-0000-0000-000002890000}"/>
    <cellStyle name="Note 2 4 4 2" xfId="18973" xr:uid="{00000000-0005-0000-0000-000003890000}"/>
    <cellStyle name="Note 2 4 4 3" xfId="18974" xr:uid="{00000000-0005-0000-0000-000004890000}"/>
    <cellStyle name="Note 2 4 5" xfId="18975" xr:uid="{00000000-0005-0000-0000-000005890000}"/>
    <cellStyle name="Note 2 4 5 2" xfId="18976" xr:uid="{00000000-0005-0000-0000-000006890000}"/>
    <cellStyle name="Note 2 4 5 3" xfId="18977" xr:uid="{00000000-0005-0000-0000-000007890000}"/>
    <cellStyle name="Note 2 4 6" xfId="18978" xr:uid="{00000000-0005-0000-0000-000008890000}"/>
    <cellStyle name="Note 2 4 6 2" xfId="18979" xr:uid="{00000000-0005-0000-0000-000009890000}"/>
    <cellStyle name="Note 2 4 6 3" xfId="18980" xr:uid="{00000000-0005-0000-0000-00000A890000}"/>
    <cellStyle name="Note 2 4 7" xfId="18981" xr:uid="{00000000-0005-0000-0000-00000B890000}"/>
    <cellStyle name="Note 2 4 8" xfId="18982" xr:uid="{00000000-0005-0000-0000-00000C890000}"/>
    <cellStyle name="Note 2 4 9" xfId="18983" xr:uid="{00000000-0005-0000-0000-00000D890000}"/>
    <cellStyle name="Note 2 5" xfId="18984" xr:uid="{00000000-0005-0000-0000-00000E890000}"/>
    <cellStyle name="Note 2 5 2" xfId="18985" xr:uid="{00000000-0005-0000-0000-00000F890000}"/>
    <cellStyle name="Note 2 5 2 2" xfId="18986" xr:uid="{00000000-0005-0000-0000-000010890000}"/>
    <cellStyle name="Note 2 5 2 2 2" xfId="18987" xr:uid="{00000000-0005-0000-0000-000011890000}"/>
    <cellStyle name="Note 2 5 2 2 3" xfId="18988" xr:uid="{00000000-0005-0000-0000-000012890000}"/>
    <cellStyle name="Note 2 5 2 3" xfId="18989" xr:uid="{00000000-0005-0000-0000-000013890000}"/>
    <cellStyle name="Note 2 5 2 4" xfId="18990" xr:uid="{00000000-0005-0000-0000-000014890000}"/>
    <cellStyle name="Note 2 5 3" xfId="18991" xr:uid="{00000000-0005-0000-0000-000015890000}"/>
    <cellStyle name="Note 2 5 3 2" xfId="18992" xr:uid="{00000000-0005-0000-0000-000016890000}"/>
    <cellStyle name="Note 2 5 3 3" xfId="18993" xr:uid="{00000000-0005-0000-0000-000017890000}"/>
    <cellStyle name="Note 2 5 4" xfId="18994" xr:uid="{00000000-0005-0000-0000-000018890000}"/>
    <cellStyle name="Note 2 5 4 2" xfId="18995" xr:uid="{00000000-0005-0000-0000-000019890000}"/>
    <cellStyle name="Note 2 5 4 3" xfId="18996" xr:uid="{00000000-0005-0000-0000-00001A890000}"/>
    <cellStyle name="Note 2 5 5" xfId="18997" xr:uid="{00000000-0005-0000-0000-00001B890000}"/>
    <cellStyle name="Note 2 5 5 2" xfId="18998" xr:uid="{00000000-0005-0000-0000-00001C890000}"/>
    <cellStyle name="Note 2 5 5 3" xfId="18999" xr:uid="{00000000-0005-0000-0000-00001D890000}"/>
    <cellStyle name="Note 2 5 6" xfId="19000" xr:uid="{00000000-0005-0000-0000-00001E890000}"/>
    <cellStyle name="Note 2 5 6 2" xfId="19001" xr:uid="{00000000-0005-0000-0000-00001F890000}"/>
    <cellStyle name="Note 2 5 6 3" xfId="19002" xr:uid="{00000000-0005-0000-0000-000020890000}"/>
    <cellStyle name="Note 2 5 7" xfId="19003" xr:uid="{00000000-0005-0000-0000-000021890000}"/>
    <cellStyle name="Note 2 5 8" xfId="19004" xr:uid="{00000000-0005-0000-0000-000022890000}"/>
    <cellStyle name="Note 2 5 9" xfId="19005" xr:uid="{00000000-0005-0000-0000-000023890000}"/>
    <cellStyle name="Note 2 6" xfId="19006" xr:uid="{00000000-0005-0000-0000-000024890000}"/>
    <cellStyle name="Note 2 6 2" xfId="19007" xr:uid="{00000000-0005-0000-0000-000025890000}"/>
    <cellStyle name="Note 2 6 2 2" xfId="19008" xr:uid="{00000000-0005-0000-0000-000026890000}"/>
    <cellStyle name="Note 2 6 2 2 2" xfId="19009" xr:uid="{00000000-0005-0000-0000-000027890000}"/>
    <cellStyle name="Note 2 6 2 2 3" xfId="19010" xr:uid="{00000000-0005-0000-0000-000028890000}"/>
    <cellStyle name="Note 2 6 2 3" xfId="19011" xr:uid="{00000000-0005-0000-0000-000029890000}"/>
    <cellStyle name="Note 2 6 2 4" xfId="19012" xr:uid="{00000000-0005-0000-0000-00002A890000}"/>
    <cellStyle name="Note 2 6 3" xfId="19013" xr:uid="{00000000-0005-0000-0000-00002B890000}"/>
    <cellStyle name="Note 2 6 3 2" xfId="19014" xr:uid="{00000000-0005-0000-0000-00002C890000}"/>
    <cellStyle name="Note 2 6 3 3" xfId="19015" xr:uid="{00000000-0005-0000-0000-00002D890000}"/>
    <cellStyle name="Note 2 6 4" xfId="19016" xr:uid="{00000000-0005-0000-0000-00002E890000}"/>
    <cellStyle name="Note 2 6 4 2" xfId="19017" xr:uid="{00000000-0005-0000-0000-00002F890000}"/>
    <cellStyle name="Note 2 6 4 3" xfId="19018" xr:uid="{00000000-0005-0000-0000-000030890000}"/>
    <cellStyle name="Note 2 6 5" xfId="19019" xr:uid="{00000000-0005-0000-0000-000031890000}"/>
    <cellStyle name="Note 2 6 5 2" xfId="19020" xr:uid="{00000000-0005-0000-0000-000032890000}"/>
    <cellStyle name="Note 2 6 5 3" xfId="19021" xr:uid="{00000000-0005-0000-0000-000033890000}"/>
    <cellStyle name="Note 2 6 6" xfId="19022" xr:uid="{00000000-0005-0000-0000-000034890000}"/>
    <cellStyle name="Note 2 6 6 2" xfId="19023" xr:uid="{00000000-0005-0000-0000-000035890000}"/>
    <cellStyle name="Note 2 6 6 3" xfId="19024" xr:uid="{00000000-0005-0000-0000-000036890000}"/>
    <cellStyle name="Note 2 6 7" xfId="19025" xr:uid="{00000000-0005-0000-0000-000037890000}"/>
    <cellStyle name="Note 2 6 8" xfId="19026" xr:uid="{00000000-0005-0000-0000-000038890000}"/>
    <cellStyle name="Note 2 6 9" xfId="19027" xr:uid="{00000000-0005-0000-0000-000039890000}"/>
    <cellStyle name="Note 2 7" xfId="19028" xr:uid="{00000000-0005-0000-0000-00003A890000}"/>
    <cellStyle name="Note 2 7 2" xfId="19029" xr:uid="{00000000-0005-0000-0000-00003B890000}"/>
    <cellStyle name="Note 2 7 2 2" xfId="19030" xr:uid="{00000000-0005-0000-0000-00003C890000}"/>
    <cellStyle name="Note 2 7 2 2 2" xfId="19031" xr:uid="{00000000-0005-0000-0000-00003D890000}"/>
    <cellStyle name="Note 2 7 2 2 3" xfId="19032" xr:uid="{00000000-0005-0000-0000-00003E890000}"/>
    <cellStyle name="Note 2 7 2 3" xfId="19033" xr:uid="{00000000-0005-0000-0000-00003F890000}"/>
    <cellStyle name="Note 2 7 2 4" xfId="19034" xr:uid="{00000000-0005-0000-0000-000040890000}"/>
    <cellStyle name="Note 2 7 3" xfId="19035" xr:uid="{00000000-0005-0000-0000-000041890000}"/>
    <cellStyle name="Note 2 7 3 2" xfId="19036" xr:uid="{00000000-0005-0000-0000-000042890000}"/>
    <cellStyle name="Note 2 7 3 3" xfId="19037" xr:uid="{00000000-0005-0000-0000-000043890000}"/>
    <cellStyle name="Note 2 7 4" xfId="19038" xr:uid="{00000000-0005-0000-0000-000044890000}"/>
    <cellStyle name="Note 2 7 4 2" xfId="19039" xr:uid="{00000000-0005-0000-0000-000045890000}"/>
    <cellStyle name="Note 2 7 4 3" xfId="19040" xr:uid="{00000000-0005-0000-0000-000046890000}"/>
    <cellStyle name="Note 2 7 5" xfId="19041" xr:uid="{00000000-0005-0000-0000-000047890000}"/>
    <cellStyle name="Note 2 7 5 2" xfId="19042" xr:uid="{00000000-0005-0000-0000-000048890000}"/>
    <cellStyle name="Note 2 7 5 3" xfId="19043" xr:uid="{00000000-0005-0000-0000-000049890000}"/>
    <cellStyle name="Note 2 7 6" xfId="19044" xr:uid="{00000000-0005-0000-0000-00004A890000}"/>
    <cellStyle name="Note 2 7 6 2" xfId="19045" xr:uid="{00000000-0005-0000-0000-00004B890000}"/>
    <cellStyle name="Note 2 7 6 3" xfId="19046" xr:uid="{00000000-0005-0000-0000-00004C890000}"/>
    <cellStyle name="Note 2 7 7" xfId="19047" xr:uid="{00000000-0005-0000-0000-00004D890000}"/>
    <cellStyle name="Note 2 7 8" xfId="19048" xr:uid="{00000000-0005-0000-0000-00004E890000}"/>
    <cellStyle name="Note 2 7 9" xfId="19049" xr:uid="{00000000-0005-0000-0000-00004F890000}"/>
    <cellStyle name="Note 2 8" xfId="19050" xr:uid="{00000000-0005-0000-0000-000050890000}"/>
    <cellStyle name="Note 2 8 2" xfId="19051" xr:uid="{00000000-0005-0000-0000-000051890000}"/>
    <cellStyle name="Note 2 8 2 2" xfId="19052" xr:uid="{00000000-0005-0000-0000-000052890000}"/>
    <cellStyle name="Note 2 8 2 2 2" xfId="19053" xr:uid="{00000000-0005-0000-0000-000053890000}"/>
    <cellStyle name="Note 2 8 2 2 3" xfId="19054" xr:uid="{00000000-0005-0000-0000-000054890000}"/>
    <cellStyle name="Note 2 8 2 3" xfId="19055" xr:uid="{00000000-0005-0000-0000-000055890000}"/>
    <cellStyle name="Note 2 8 2 4" xfId="19056" xr:uid="{00000000-0005-0000-0000-000056890000}"/>
    <cellStyle name="Note 2 8 3" xfId="19057" xr:uid="{00000000-0005-0000-0000-000057890000}"/>
    <cellStyle name="Note 2 8 3 2" xfId="19058" xr:uid="{00000000-0005-0000-0000-000058890000}"/>
    <cellStyle name="Note 2 8 3 3" xfId="19059" xr:uid="{00000000-0005-0000-0000-000059890000}"/>
    <cellStyle name="Note 2 8 4" xfId="19060" xr:uid="{00000000-0005-0000-0000-00005A890000}"/>
    <cellStyle name="Note 2 8 4 2" xfId="19061" xr:uid="{00000000-0005-0000-0000-00005B890000}"/>
    <cellStyle name="Note 2 8 4 3" xfId="19062" xr:uid="{00000000-0005-0000-0000-00005C890000}"/>
    <cellStyle name="Note 2 8 5" xfId="19063" xr:uid="{00000000-0005-0000-0000-00005D890000}"/>
    <cellStyle name="Note 2 8 5 2" xfId="19064" xr:uid="{00000000-0005-0000-0000-00005E890000}"/>
    <cellStyle name="Note 2 8 5 3" xfId="19065" xr:uid="{00000000-0005-0000-0000-00005F890000}"/>
    <cellStyle name="Note 2 8 6" xfId="19066" xr:uid="{00000000-0005-0000-0000-000060890000}"/>
    <cellStyle name="Note 2 8 6 2" xfId="19067" xr:uid="{00000000-0005-0000-0000-000061890000}"/>
    <cellStyle name="Note 2 8 6 3" xfId="19068" xr:uid="{00000000-0005-0000-0000-000062890000}"/>
    <cellStyle name="Note 2 8 7" xfId="19069" xr:uid="{00000000-0005-0000-0000-000063890000}"/>
    <cellStyle name="Note 2 8 8" xfId="19070" xr:uid="{00000000-0005-0000-0000-000064890000}"/>
    <cellStyle name="Note 2 8 9" xfId="19071" xr:uid="{00000000-0005-0000-0000-000065890000}"/>
    <cellStyle name="Note 2 9" xfId="19072" xr:uid="{00000000-0005-0000-0000-000066890000}"/>
    <cellStyle name="Note 2 9 2" xfId="19073" xr:uid="{00000000-0005-0000-0000-000067890000}"/>
    <cellStyle name="Note 2 9 2 2" xfId="19074" xr:uid="{00000000-0005-0000-0000-000068890000}"/>
    <cellStyle name="Note 2 9 2 2 2" xfId="19075" xr:uid="{00000000-0005-0000-0000-000069890000}"/>
    <cellStyle name="Note 2 9 2 2 3" xfId="19076" xr:uid="{00000000-0005-0000-0000-00006A890000}"/>
    <cellStyle name="Note 2 9 2 3" xfId="19077" xr:uid="{00000000-0005-0000-0000-00006B890000}"/>
    <cellStyle name="Note 2 9 2 4" xfId="19078" xr:uid="{00000000-0005-0000-0000-00006C890000}"/>
    <cellStyle name="Note 2 9 3" xfId="19079" xr:uid="{00000000-0005-0000-0000-00006D890000}"/>
    <cellStyle name="Note 2 9 3 2" xfId="19080" xr:uid="{00000000-0005-0000-0000-00006E890000}"/>
    <cellStyle name="Note 2 9 3 3" xfId="19081" xr:uid="{00000000-0005-0000-0000-00006F890000}"/>
    <cellStyle name="Note 2 9 4" xfId="19082" xr:uid="{00000000-0005-0000-0000-000070890000}"/>
    <cellStyle name="Note 2 9 4 2" xfId="19083" xr:uid="{00000000-0005-0000-0000-000071890000}"/>
    <cellStyle name="Note 2 9 4 3" xfId="19084" xr:uid="{00000000-0005-0000-0000-000072890000}"/>
    <cellStyle name="Note 2 9 5" xfId="19085" xr:uid="{00000000-0005-0000-0000-000073890000}"/>
    <cellStyle name="Note 2 9 5 2" xfId="19086" xr:uid="{00000000-0005-0000-0000-000074890000}"/>
    <cellStyle name="Note 2 9 5 3" xfId="19087" xr:uid="{00000000-0005-0000-0000-000075890000}"/>
    <cellStyle name="Note 2 9 6" xfId="19088" xr:uid="{00000000-0005-0000-0000-000076890000}"/>
    <cellStyle name="Note 2 9 6 2" xfId="19089" xr:uid="{00000000-0005-0000-0000-000077890000}"/>
    <cellStyle name="Note 2 9 6 3" xfId="19090" xr:uid="{00000000-0005-0000-0000-000078890000}"/>
    <cellStyle name="Note 2 9 7" xfId="19091" xr:uid="{00000000-0005-0000-0000-000079890000}"/>
    <cellStyle name="Note 2 9 8" xfId="19092" xr:uid="{00000000-0005-0000-0000-00007A890000}"/>
    <cellStyle name="Note 2 9 9" xfId="19093" xr:uid="{00000000-0005-0000-0000-00007B890000}"/>
    <cellStyle name="Note 2_CM" xfId="19094" xr:uid="{00000000-0005-0000-0000-00007C890000}"/>
    <cellStyle name="Note 20" xfId="19095" xr:uid="{00000000-0005-0000-0000-00007D890000}"/>
    <cellStyle name="Note 20 10" xfId="19096" xr:uid="{00000000-0005-0000-0000-00007E890000}"/>
    <cellStyle name="Note 20 10 2" xfId="19097" xr:uid="{00000000-0005-0000-0000-00007F890000}"/>
    <cellStyle name="Note 20 10 3" xfId="19098" xr:uid="{00000000-0005-0000-0000-000080890000}"/>
    <cellStyle name="Note 20 11" xfId="19099" xr:uid="{00000000-0005-0000-0000-000081890000}"/>
    <cellStyle name="Note 20 12" xfId="19100" xr:uid="{00000000-0005-0000-0000-000082890000}"/>
    <cellStyle name="Note 20 13" xfId="19101" xr:uid="{00000000-0005-0000-0000-000083890000}"/>
    <cellStyle name="Note 20 14" xfId="19102" xr:uid="{00000000-0005-0000-0000-000084890000}"/>
    <cellStyle name="Note 20 2" xfId="19103" xr:uid="{00000000-0005-0000-0000-000085890000}"/>
    <cellStyle name="Note 20 2 2" xfId="19104" xr:uid="{00000000-0005-0000-0000-000086890000}"/>
    <cellStyle name="Note 20 2 2 2" xfId="19105" xr:uid="{00000000-0005-0000-0000-000087890000}"/>
    <cellStyle name="Note 20 2 2 2 2" xfId="19106" xr:uid="{00000000-0005-0000-0000-000088890000}"/>
    <cellStyle name="Note 20 2 2 2 3" xfId="19107" xr:uid="{00000000-0005-0000-0000-000089890000}"/>
    <cellStyle name="Note 20 2 2 3" xfId="19108" xr:uid="{00000000-0005-0000-0000-00008A890000}"/>
    <cellStyle name="Note 20 2 2 4" xfId="19109" xr:uid="{00000000-0005-0000-0000-00008B890000}"/>
    <cellStyle name="Note 20 2 3" xfId="19110" xr:uid="{00000000-0005-0000-0000-00008C890000}"/>
    <cellStyle name="Note 20 2 3 2" xfId="19111" xr:uid="{00000000-0005-0000-0000-00008D890000}"/>
    <cellStyle name="Note 20 2 3 2 2" xfId="19112" xr:uid="{00000000-0005-0000-0000-00008E890000}"/>
    <cellStyle name="Note 20 2 3 2 3" xfId="19113" xr:uid="{00000000-0005-0000-0000-00008F890000}"/>
    <cellStyle name="Note 20 2 3 3" xfId="19114" xr:uid="{00000000-0005-0000-0000-000090890000}"/>
    <cellStyle name="Note 20 2 3 4" xfId="19115" xr:uid="{00000000-0005-0000-0000-000091890000}"/>
    <cellStyle name="Note 20 2 4" xfId="19116" xr:uid="{00000000-0005-0000-0000-000092890000}"/>
    <cellStyle name="Note 20 2 4 2" xfId="19117" xr:uid="{00000000-0005-0000-0000-000093890000}"/>
    <cellStyle name="Note 20 2 4 3" xfId="19118" xr:uid="{00000000-0005-0000-0000-000094890000}"/>
    <cellStyle name="Note 20 2 5" xfId="19119" xr:uid="{00000000-0005-0000-0000-000095890000}"/>
    <cellStyle name="Note 20 2 6" xfId="19120" xr:uid="{00000000-0005-0000-0000-000096890000}"/>
    <cellStyle name="Note 20 2 7" xfId="19121" xr:uid="{00000000-0005-0000-0000-000097890000}"/>
    <cellStyle name="Note 20 2 8" xfId="19122" xr:uid="{00000000-0005-0000-0000-000098890000}"/>
    <cellStyle name="Note 20 3" xfId="19123" xr:uid="{00000000-0005-0000-0000-000099890000}"/>
    <cellStyle name="Note 20 3 2" xfId="19124" xr:uid="{00000000-0005-0000-0000-00009A890000}"/>
    <cellStyle name="Note 20 3 2 2" xfId="19125" xr:uid="{00000000-0005-0000-0000-00009B890000}"/>
    <cellStyle name="Note 20 3 2 3" xfId="19126" xr:uid="{00000000-0005-0000-0000-00009C890000}"/>
    <cellStyle name="Note 20 3 3" xfId="19127" xr:uid="{00000000-0005-0000-0000-00009D890000}"/>
    <cellStyle name="Note 20 3 4" xfId="19128" xr:uid="{00000000-0005-0000-0000-00009E890000}"/>
    <cellStyle name="Note 20 4" xfId="19129" xr:uid="{00000000-0005-0000-0000-00009F890000}"/>
    <cellStyle name="Note 20 4 2" xfId="19130" xr:uid="{00000000-0005-0000-0000-0000A0890000}"/>
    <cellStyle name="Note 20 4 2 2" xfId="19131" xr:uid="{00000000-0005-0000-0000-0000A1890000}"/>
    <cellStyle name="Note 20 4 2 3" xfId="19132" xr:uid="{00000000-0005-0000-0000-0000A2890000}"/>
    <cellStyle name="Note 20 4 3" xfId="19133" xr:uid="{00000000-0005-0000-0000-0000A3890000}"/>
    <cellStyle name="Note 20 4 4" xfId="19134" xr:uid="{00000000-0005-0000-0000-0000A4890000}"/>
    <cellStyle name="Note 20 5" xfId="19135" xr:uid="{00000000-0005-0000-0000-0000A5890000}"/>
    <cellStyle name="Note 20 5 2" xfId="19136" xr:uid="{00000000-0005-0000-0000-0000A6890000}"/>
    <cellStyle name="Note 20 5 2 2" xfId="19137" xr:uid="{00000000-0005-0000-0000-0000A7890000}"/>
    <cellStyle name="Note 20 5 2 3" xfId="19138" xr:uid="{00000000-0005-0000-0000-0000A8890000}"/>
    <cellStyle name="Note 20 5 3" xfId="19139" xr:uid="{00000000-0005-0000-0000-0000A9890000}"/>
    <cellStyle name="Note 20 5 4" xfId="19140" xr:uid="{00000000-0005-0000-0000-0000AA890000}"/>
    <cellStyle name="Note 20 6" xfId="19141" xr:uid="{00000000-0005-0000-0000-0000AB890000}"/>
    <cellStyle name="Note 20 6 2" xfId="19142" xr:uid="{00000000-0005-0000-0000-0000AC890000}"/>
    <cellStyle name="Note 20 6 2 2" xfId="19143" xr:uid="{00000000-0005-0000-0000-0000AD890000}"/>
    <cellStyle name="Note 20 6 2 3" xfId="19144" xr:uid="{00000000-0005-0000-0000-0000AE890000}"/>
    <cellStyle name="Note 20 6 3" xfId="19145" xr:uid="{00000000-0005-0000-0000-0000AF890000}"/>
    <cellStyle name="Note 20 6 4" xfId="19146" xr:uid="{00000000-0005-0000-0000-0000B0890000}"/>
    <cellStyle name="Note 20 7" xfId="19147" xr:uid="{00000000-0005-0000-0000-0000B1890000}"/>
    <cellStyle name="Note 20 7 2" xfId="19148" xr:uid="{00000000-0005-0000-0000-0000B2890000}"/>
    <cellStyle name="Note 20 7 3" xfId="19149" xr:uid="{00000000-0005-0000-0000-0000B3890000}"/>
    <cellStyle name="Note 20 8" xfId="19150" xr:uid="{00000000-0005-0000-0000-0000B4890000}"/>
    <cellStyle name="Note 20 8 2" xfId="19151" xr:uid="{00000000-0005-0000-0000-0000B5890000}"/>
    <cellStyle name="Note 20 8 3" xfId="19152" xr:uid="{00000000-0005-0000-0000-0000B6890000}"/>
    <cellStyle name="Note 20 9" xfId="19153" xr:uid="{00000000-0005-0000-0000-0000B7890000}"/>
    <cellStyle name="Note 20 9 2" xfId="19154" xr:uid="{00000000-0005-0000-0000-0000B8890000}"/>
    <cellStyle name="Note 20 9 3" xfId="19155" xr:uid="{00000000-0005-0000-0000-0000B9890000}"/>
    <cellStyle name="Note 21" xfId="19156" xr:uid="{00000000-0005-0000-0000-0000BA890000}"/>
    <cellStyle name="Note 21 10" xfId="19157" xr:uid="{00000000-0005-0000-0000-0000BB890000}"/>
    <cellStyle name="Note 21 10 2" xfId="19158" xr:uid="{00000000-0005-0000-0000-0000BC890000}"/>
    <cellStyle name="Note 21 10 3" xfId="19159" xr:uid="{00000000-0005-0000-0000-0000BD890000}"/>
    <cellStyle name="Note 21 11" xfId="19160" xr:uid="{00000000-0005-0000-0000-0000BE890000}"/>
    <cellStyle name="Note 21 12" xfId="19161" xr:uid="{00000000-0005-0000-0000-0000BF890000}"/>
    <cellStyle name="Note 21 13" xfId="19162" xr:uid="{00000000-0005-0000-0000-0000C0890000}"/>
    <cellStyle name="Note 21 14" xfId="19163" xr:uid="{00000000-0005-0000-0000-0000C1890000}"/>
    <cellStyle name="Note 21 2" xfId="19164" xr:uid="{00000000-0005-0000-0000-0000C2890000}"/>
    <cellStyle name="Note 21 2 2" xfId="19165" xr:uid="{00000000-0005-0000-0000-0000C3890000}"/>
    <cellStyle name="Note 21 2 2 2" xfId="19166" xr:uid="{00000000-0005-0000-0000-0000C4890000}"/>
    <cellStyle name="Note 21 2 2 2 2" xfId="19167" xr:uid="{00000000-0005-0000-0000-0000C5890000}"/>
    <cellStyle name="Note 21 2 2 2 3" xfId="19168" xr:uid="{00000000-0005-0000-0000-0000C6890000}"/>
    <cellStyle name="Note 21 2 2 3" xfId="19169" xr:uid="{00000000-0005-0000-0000-0000C7890000}"/>
    <cellStyle name="Note 21 2 2 4" xfId="19170" xr:uid="{00000000-0005-0000-0000-0000C8890000}"/>
    <cellStyle name="Note 21 2 3" xfId="19171" xr:uid="{00000000-0005-0000-0000-0000C9890000}"/>
    <cellStyle name="Note 21 2 3 2" xfId="19172" xr:uid="{00000000-0005-0000-0000-0000CA890000}"/>
    <cellStyle name="Note 21 2 3 2 2" xfId="19173" xr:uid="{00000000-0005-0000-0000-0000CB890000}"/>
    <cellStyle name="Note 21 2 3 2 3" xfId="19174" xr:uid="{00000000-0005-0000-0000-0000CC890000}"/>
    <cellStyle name="Note 21 2 3 3" xfId="19175" xr:uid="{00000000-0005-0000-0000-0000CD890000}"/>
    <cellStyle name="Note 21 2 3 4" xfId="19176" xr:uid="{00000000-0005-0000-0000-0000CE890000}"/>
    <cellStyle name="Note 21 2 4" xfId="19177" xr:uid="{00000000-0005-0000-0000-0000CF890000}"/>
    <cellStyle name="Note 21 2 4 2" xfId="19178" xr:uid="{00000000-0005-0000-0000-0000D0890000}"/>
    <cellStyle name="Note 21 2 4 3" xfId="19179" xr:uid="{00000000-0005-0000-0000-0000D1890000}"/>
    <cellStyle name="Note 21 2 5" xfId="19180" xr:uid="{00000000-0005-0000-0000-0000D2890000}"/>
    <cellStyle name="Note 21 2 6" xfId="19181" xr:uid="{00000000-0005-0000-0000-0000D3890000}"/>
    <cellStyle name="Note 21 2 7" xfId="19182" xr:uid="{00000000-0005-0000-0000-0000D4890000}"/>
    <cellStyle name="Note 21 2 8" xfId="19183" xr:uid="{00000000-0005-0000-0000-0000D5890000}"/>
    <cellStyle name="Note 21 3" xfId="19184" xr:uid="{00000000-0005-0000-0000-0000D6890000}"/>
    <cellStyle name="Note 21 3 2" xfId="19185" xr:uid="{00000000-0005-0000-0000-0000D7890000}"/>
    <cellStyle name="Note 21 3 2 2" xfId="19186" xr:uid="{00000000-0005-0000-0000-0000D8890000}"/>
    <cellStyle name="Note 21 3 2 3" xfId="19187" xr:uid="{00000000-0005-0000-0000-0000D9890000}"/>
    <cellStyle name="Note 21 3 3" xfId="19188" xr:uid="{00000000-0005-0000-0000-0000DA890000}"/>
    <cellStyle name="Note 21 3 4" xfId="19189" xr:uid="{00000000-0005-0000-0000-0000DB890000}"/>
    <cellStyle name="Note 21 4" xfId="19190" xr:uid="{00000000-0005-0000-0000-0000DC890000}"/>
    <cellStyle name="Note 21 4 2" xfId="19191" xr:uid="{00000000-0005-0000-0000-0000DD890000}"/>
    <cellStyle name="Note 21 4 2 2" xfId="19192" xr:uid="{00000000-0005-0000-0000-0000DE890000}"/>
    <cellStyle name="Note 21 4 2 3" xfId="19193" xr:uid="{00000000-0005-0000-0000-0000DF890000}"/>
    <cellStyle name="Note 21 4 3" xfId="19194" xr:uid="{00000000-0005-0000-0000-0000E0890000}"/>
    <cellStyle name="Note 21 4 4" xfId="19195" xr:uid="{00000000-0005-0000-0000-0000E1890000}"/>
    <cellStyle name="Note 21 5" xfId="19196" xr:uid="{00000000-0005-0000-0000-0000E2890000}"/>
    <cellStyle name="Note 21 5 2" xfId="19197" xr:uid="{00000000-0005-0000-0000-0000E3890000}"/>
    <cellStyle name="Note 21 5 2 2" xfId="19198" xr:uid="{00000000-0005-0000-0000-0000E4890000}"/>
    <cellStyle name="Note 21 5 2 3" xfId="19199" xr:uid="{00000000-0005-0000-0000-0000E5890000}"/>
    <cellStyle name="Note 21 5 3" xfId="19200" xr:uid="{00000000-0005-0000-0000-0000E6890000}"/>
    <cellStyle name="Note 21 5 4" xfId="19201" xr:uid="{00000000-0005-0000-0000-0000E7890000}"/>
    <cellStyle name="Note 21 6" xfId="19202" xr:uid="{00000000-0005-0000-0000-0000E8890000}"/>
    <cellStyle name="Note 21 6 2" xfId="19203" xr:uid="{00000000-0005-0000-0000-0000E9890000}"/>
    <cellStyle name="Note 21 6 2 2" xfId="19204" xr:uid="{00000000-0005-0000-0000-0000EA890000}"/>
    <cellStyle name="Note 21 6 2 3" xfId="19205" xr:uid="{00000000-0005-0000-0000-0000EB890000}"/>
    <cellStyle name="Note 21 6 3" xfId="19206" xr:uid="{00000000-0005-0000-0000-0000EC890000}"/>
    <cellStyle name="Note 21 6 4" xfId="19207" xr:uid="{00000000-0005-0000-0000-0000ED890000}"/>
    <cellStyle name="Note 21 7" xfId="19208" xr:uid="{00000000-0005-0000-0000-0000EE890000}"/>
    <cellStyle name="Note 21 7 2" xfId="19209" xr:uid="{00000000-0005-0000-0000-0000EF890000}"/>
    <cellStyle name="Note 21 7 3" xfId="19210" xr:uid="{00000000-0005-0000-0000-0000F0890000}"/>
    <cellStyle name="Note 21 8" xfId="19211" xr:uid="{00000000-0005-0000-0000-0000F1890000}"/>
    <cellStyle name="Note 21 8 2" xfId="19212" xr:uid="{00000000-0005-0000-0000-0000F2890000}"/>
    <cellStyle name="Note 21 8 3" xfId="19213" xr:uid="{00000000-0005-0000-0000-0000F3890000}"/>
    <cellStyle name="Note 21 9" xfId="19214" xr:uid="{00000000-0005-0000-0000-0000F4890000}"/>
    <cellStyle name="Note 21 9 2" xfId="19215" xr:uid="{00000000-0005-0000-0000-0000F5890000}"/>
    <cellStyle name="Note 21 9 3" xfId="19216" xr:uid="{00000000-0005-0000-0000-0000F6890000}"/>
    <cellStyle name="Note 22" xfId="19217" xr:uid="{00000000-0005-0000-0000-0000F7890000}"/>
    <cellStyle name="Note 22 10" xfId="19218" xr:uid="{00000000-0005-0000-0000-0000F8890000}"/>
    <cellStyle name="Note 22 10 2" xfId="19219" xr:uid="{00000000-0005-0000-0000-0000F9890000}"/>
    <cellStyle name="Note 22 10 3" xfId="19220" xr:uid="{00000000-0005-0000-0000-0000FA890000}"/>
    <cellStyle name="Note 22 11" xfId="19221" xr:uid="{00000000-0005-0000-0000-0000FB890000}"/>
    <cellStyle name="Note 22 12" xfId="19222" xr:uid="{00000000-0005-0000-0000-0000FC890000}"/>
    <cellStyle name="Note 22 13" xfId="19223" xr:uid="{00000000-0005-0000-0000-0000FD890000}"/>
    <cellStyle name="Note 22 14" xfId="19224" xr:uid="{00000000-0005-0000-0000-0000FE890000}"/>
    <cellStyle name="Note 22 2" xfId="19225" xr:uid="{00000000-0005-0000-0000-0000FF890000}"/>
    <cellStyle name="Note 22 2 2" xfId="19226" xr:uid="{00000000-0005-0000-0000-0000008A0000}"/>
    <cellStyle name="Note 22 2 2 2" xfId="19227" xr:uid="{00000000-0005-0000-0000-0000018A0000}"/>
    <cellStyle name="Note 22 2 2 2 2" xfId="19228" xr:uid="{00000000-0005-0000-0000-0000028A0000}"/>
    <cellStyle name="Note 22 2 2 2 3" xfId="19229" xr:uid="{00000000-0005-0000-0000-0000038A0000}"/>
    <cellStyle name="Note 22 2 2 3" xfId="19230" xr:uid="{00000000-0005-0000-0000-0000048A0000}"/>
    <cellStyle name="Note 22 2 2 4" xfId="19231" xr:uid="{00000000-0005-0000-0000-0000058A0000}"/>
    <cellStyle name="Note 22 2 3" xfId="19232" xr:uid="{00000000-0005-0000-0000-0000068A0000}"/>
    <cellStyle name="Note 22 2 3 2" xfId="19233" xr:uid="{00000000-0005-0000-0000-0000078A0000}"/>
    <cellStyle name="Note 22 2 3 2 2" xfId="19234" xr:uid="{00000000-0005-0000-0000-0000088A0000}"/>
    <cellStyle name="Note 22 2 3 2 3" xfId="19235" xr:uid="{00000000-0005-0000-0000-0000098A0000}"/>
    <cellStyle name="Note 22 2 3 3" xfId="19236" xr:uid="{00000000-0005-0000-0000-00000A8A0000}"/>
    <cellStyle name="Note 22 2 3 4" xfId="19237" xr:uid="{00000000-0005-0000-0000-00000B8A0000}"/>
    <cellStyle name="Note 22 2 4" xfId="19238" xr:uid="{00000000-0005-0000-0000-00000C8A0000}"/>
    <cellStyle name="Note 22 2 4 2" xfId="19239" xr:uid="{00000000-0005-0000-0000-00000D8A0000}"/>
    <cellStyle name="Note 22 2 4 3" xfId="19240" xr:uid="{00000000-0005-0000-0000-00000E8A0000}"/>
    <cellStyle name="Note 22 2 5" xfId="19241" xr:uid="{00000000-0005-0000-0000-00000F8A0000}"/>
    <cellStyle name="Note 22 2 6" xfId="19242" xr:uid="{00000000-0005-0000-0000-0000108A0000}"/>
    <cellStyle name="Note 22 2 7" xfId="19243" xr:uid="{00000000-0005-0000-0000-0000118A0000}"/>
    <cellStyle name="Note 22 2 8" xfId="19244" xr:uid="{00000000-0005-0000-0000-0000128A0000}"/>
    <cellStyle name="Note 22 3" xfId="19245" xr:uid="{00000000-0005-0000-0000-0000138A0000}"/>
    <cellStyle name="Note 22 3 2" xfId="19246" xr:uid="{00000000-0005-0000-0000-0000148A0000}"/>
    <cellStyle name="Note 22 3 2 2" xfId="19247" xr:uid="{00000000-0005-0000-0000-0000158A0000}"/>
    <cellStyle name="Note 22 3 2 3" xfId="19248" xr:uid="{00000000-0005-0000-0000-0000168A0000}"/>
    <cellStyle name="Note 22 3 3" xfId="19249" xr:uid="{00000000-0005-0000-0000-0000178A0000}"/>
    <cellStyle name="Note 22 3 4" xfId="19250" xr:uid="{00000000-0005-0000-0000-0000188A0000}"/>
    <cellStyle name="Note 22 4" xfId="19251" xr:uid="{00000000-0005-0000-0000-0000198A0000}"/>
    <cellStyle name="Note 22 4 2" xfId="19252" xr:uid="{00000000-0005-0000-0000-00001A8A0000}"/>
    <cellStyle name="Note 22 4 2 2" xfId="19253" xr:uid="{00000000-0005-0000-0000-00001B8A0000}"/>
    <cellStyle name="Note 22 4 2 3" xfId="19254" xr:uid="{00000000-0005-0000-0000-00001C8A0000}"/>
    <cellStyle name="Note 22 4 3" xfId="19255" xr:uid="{00000000-0005-0000-0000-00001D8A0000}"/>
    <cellStyle name="Note 22 4 4" xfId="19256" xr:uid="{00000000-0005-0000-0000-00001E8A0000}"/>
    <cellStyle name="Note 22 5" xfId="19257" xr:uid="{00000000-0005-0000-0000-00001F8A0000}"/>
    <cellStyle name="Note 22 5 2" xfId="19258" xr:uid="{00000000-0005-0000-0000-0000208A0000}"/>
    <cellStyle name="Note 22 5 2 2" xfId="19259" xr:uid="{00000000-0005-0000-0000-0000218A0000}"/>
    <cellStyle name="Note 22 5 2 3" xfId="19260" xr:uid="{00000000-0005-0000-0000-0000228A0000}"/>
    <cellStyle name="Note 22 5 3" xfId="19261" xr:uid="{00000000-0005-0000-0000-0000238A0000}"/>
    <cellStyle name="Note 22 5 4" xfId="19262" xr:uid="{00000000-0005-0000-0000-0000248A0000}"/>
    <cellStyle name="Note 22 6" xfId="19263" xr:uid="{00000000-0005-0000-0000-0000258A0000}"/>
    <cellStyle name="Note 22 6 2" xfId="19264" xr:uid="{00000000-0005-0000-0000-0000268A0000}"/>
    <cellStyle name="Note 22 6 2 2" xfId="19265" xr:uid="{00000000-0005-0000-0000-0000278A0000}"/>
    <cellStyle name="Note 22 6 2 3" xfId="19266" xr:uid="{00000000-0005-0000-0000-0000288A0000}"/>
    <cellStyle name="Note 22 6 3" xfId="19267" xr:uid="{00000000-0005-0000-0000-0000298A0000}"/>
    <cellStyle name="Note 22 6 4" xfId="19268" xr:uid="{00000000-0005-0000-0000-00002A8A0000}"/>
    <cellStyle name="Note 22 7" xfId="19269" xr:uid="{00000000-0005-0000-0000-00002B8A0000}"/>
    <cellStyle name="Note 22 7 2" xfId="19270" xr:uid="{00000000-0005-0000-0000-00002C8A0000}"/>
    <cellStyle name="Note 22 7 3" xfId="19271" xr:uid="{00000000-0005-0000-0000-00002D8A0000}"/>
    <cellStyle name="Note 22 8" xfId="19272" xr:uid="{00000000-0005-0000-0000-00002E8A0000}"/>
    <cellStyle name="Note 22 8 2" xfId="19273" xr:uid="{00000000-0005-0000-0000-00002F8A0000}"/>
    <cellStyle name="Note 22 8 3" xfId="19274" xr:uid="{00000000-0005-0000-0000-0000308A0000}"/>
    <cellStyle name="Note 22 9" xfId="19275" xr:uid="{00000000-0005-0000-0000-0000318A0000}"/>
    <cellStyle name="Note 22 9 2" xfId="19276" xr:uid="{00000000-0005-0000-0000-0000328A0000}"/>
    <cellStyle name="Note 22 9 3" xfId="19277" xr:uid="{00000000-0005-0000-0000-0000338A0000}"/>
    <cellStyle name="Note 23" xfId="19278" xr:uid="{00000000-0005-0000-0000-0000348A0000}"/>
    <cellStyle name="Note 23 10" xfId="19279" xr:uid="{00000000-0005-0000-0000-0000358A0000}"/>
    <cellStyle name="Note 23 10 2" xfId="19280" xr:uid="{00000000-0005-0000-0000-0000368A0000}"/>
    <cellStyle name="Note 23 10 3" xfId="19281" xr:uid="{00000000-0005-0000-0000-0000378A0000}"/>
    <cellStyle name="Note 23 11" xfId="19282" xr:uid="{00000000-0005-0000-0000-0000388A0000}"/>
    <cellStyle name="Note 23 12" xfId="19283" xr:uid="{00000000-0005-0000-0000-0000398A0000}"/>
    <cellStyle name="Note 23 13" xfId="19284" xr:uid="{00000000-0005-0000-0000-00003A8A0000}"/>
    <cellStyle name="Note 23 14" xfId="19285" xr:uid="{00000000-0005-0000-0000-00003B8A0000}"/>
    <cellStyle name="Note 23 2" xfId="19286" xr:uid="{00000000-0005-0000-0000-00003C8A0000}"/>
    <cellStyle name="Note 23 2 2" xfId="19287" xr:uid="{00000000-0005-0000-0000-00003D8A0000}"/>
    <cellStyle name="Note 23 2 2 2" xfId="19288" xr:uid="{00000000-0005-0000-0000-00003E8A0000}"/>
    <cellStyle name="Note 23 2 2 2 2" xfId="19289" xr:uid="{00000000-0005-0000-0000-00003F8A0000}"/>
    <cellStyle name="Note 23 2 2 2 3" xfId="19290" xr:uid="{00000000-0005-0000-0000-0000408A0000}"/>
    <cellStyle name="Note 23 2 2 3" xfId="19291" xr:uid="{00000000-0005-0000-0000-0000418A0000}"/>
    <cellStyle name="Note 23 2 2 4" xfId="19292" xr:uid="{00000000-0005-0000-0000-0000428A0000}"/>
    <cellStyle name="Note 23 2 3" xfId="19293" xr:uid="{00000000-0005-0000-0000-0000438A0000}"/>
    <cellStyle name="Note 23 2 3 2" xfId="19294" xr:uid="{00000000-0005-0000-0000-0000448A0000}"/>
    <cellStyle name="Note 23 2 3 2 2" xfId="19295" xr:uid="{00000000-0005-0000-0000-0000458A0000}"/>
    <cellStyle name="Note 23 2 3 2 3" xfId="19296" xr:uid="{00000000-0005-0000-0000-0000468A0000}"/>
    <cellStyle name="Note 23 2 3 3" xfId="19297" xr:uid="{00000000-0005-0000-0000-0000478A0000}"/>
    <cellStyle name="Note 23 2 3 4" xfId="19298" xr:uid="{00000000-0005-0000-0000-0000488A0000}"/>
    <cellStyle name="Note 23 2 4" xfId="19299" xr:uid="{00000000-0005-0000-0000-0000498A0000}"/>
    <cellStyle name="Note 23 2 4 2" xfId="19300" xr:uid="{00000000-0005-0000-0000-00004A8A0000}"/>
    <cellStyle name="Note 23 2 4 3" xfId="19301" xr:uid="{00000000-0005-0000-0000-00004B8A0000}"/>
    <cellStyle name="Note 23 2 5" xfId="19302" xr:uid="{00000000-0005-0000-0000-00004C8A0000}"/>
    <cellStyle name="Note 23 2 6" xfId="19303" xr:uid="{00000000-0005-0000-0000-00004D8A0000}"/>
    <cellStyle name="Note 23 2 7" xfId="19304" xr:uid="{00000000-0005-0000-0000-00004E8A0000}"/>
    <cellStyle name="Note 23 2 8" xfId="19305" xr:uid="{00000000-0005-0000-0000-00004F8A0000}"/>
    <cellStyle name="Note 23 3" xfId="19306" xr:uid="{00000000-0005-0000-0000-0000508A0000}"/>
    <cellStyle name="Note 23 3 2" xfId="19307" xr:uid="{00000000-0005-0000-0000-0000518A0000}"/>
    <cellStyle name="Note 23 3 2 2" xfId="19308" xr:uid="{00000000-0005-0000-0000-0000528A0000}"/>
    <cellStyle name="Note 23 3 2 3" xfId="19309" xr:uid="{00000000-0005-0000-0000-0000538A0000}"/>
    <cellStyle name="Note 23 3 3" xfId="19310" xr:uid="{00000000-0005-0000-0000-0000548A0000}"/>
    <cellStyle name="Note 23 3 4" xfId="19311" xr:uid="{00000000-0005-0000-0000-0000558A0000}"/>
    <cellStyle name="Note 23 4" xfId="19312" xr:uid="{00000000-0005-0000-0000-0000568A0000}"/>
    <cellStyle name="Note 23 4 2" xfId="19313" xr:uid="{00000000-0005-0000-0000-0000578A0000}"/>
    <cellStyle name="Note 23 4 2 2" xfId="19314" xr:uid="{00000000-0005-0000-0000-0000588A0000}"/>
    <cellStyle name="Note 23 4 2 3" xfId="19315" xr:uid="{00000000-0005-0000-0000-0000598A0000}"/>
    <cellStyle name="Note 23 4 3" xfId="19316" xr:uid="{00000000-0005-0000-0000-00005A8A0000}"/>
    <cellStyle name="Note 23 4 4" xfId="19317" xr:uid="{00000000-0005-0000-0000-00005B8A0000}"/>
    <cellStyle name="Note 23 5" xfId="19318" xr:uid="{00000000-0005-0000-0000-00005C8A0000}"/>
    <cellStyle name="Note 23 5 2" xfId="19319" xr:uid="{00000000-0005-0000-0000-00005D8A0000}"/>
    <cellStyle name="Note 23 5 2 2" xfId="19320" xr:uid="{00000000-0005-0000-0000-00005E8A0000}"/>
    <cellStyle name="Note 23 5 2 3" xfId="19321" xr:uid="{00000000-0005-0000-0000-00005F8A0000}"/>
    <cellStyle name="Note 23 5 3" xfId="19322" xr:uid="{00000000-0005-0000-0000-0000608A0000}"/>
    <cellStyle name="Note 23 5 4" xfId="19323" xr:uid="{00000000-0005-0000-0000-0000618A0000}"/>
    <cellStyle name="Note 23 6" xfId="19324" xr:uid="{00000000-0005-0000-0000-0000628A0000}"/>
    <cellStyle name="Note 23 6 2" xfId="19325" xr:uid="{00000000-0005-0000-0000-0000638A0000}"/>
    <cellStyle name="Note 23 6 2 2" xfId="19326" xr:uid="{00000000-0005-0000-0000-0000648A0000}"/>
    <cellStyle name="Note 23 6 2 3" xfId="19327" xr:uid="{00000000-0005-0000-0000-0000658A0000}"/>
    <cellStyle name="Note 23 6 3" xfId="19328" xr:uid="{00000000-0005-0000-0000-0000668A0000}"/>
    <cellStyle name="Note 23 6 4" xfId="19329" xr:uid="{00000000-0005-0000-0000-0000678A0000}"/>
    <cellStyle name="Note 23 7" xfId="19330" xr:uid="{00000000-0005-0000-0000-0000688A0000}"/>
    <cellStyle name="Note 23 7 2" xfId="19331" xr:uid="{00000000-0005-0000-0000-0000698A0000}"/>
    <cellStyle name="Note 23 7 3" xfId="19332" xr:uid="{00000000-0005-0000-0000-00006A8A0000}"/>
    <cellStyle name="Note 23 8" xfId="19333" xr:uid="{00000000-0005-0000-0000-00006B8A0000}"/>
    <cellStyle name="Note 23 8 2" xfId="19334" xr:uid="{00000000-0005-0000-0000-00006C8A0000}"/>
    <cellStyle name="Note 23 8 3" xfId="19335" xr:uid="{00000000-0005-0000-0000-00006D8A0000}"/>
    <cellStyle name="Note 23 9" xfId="19336" xr:uid="{00000000-0005-0000-0000-00006E8A0000}"/>
    <cellStyle name="Note 23 9 2" xfId="19337" xr:uid="{00000000-0005-0000-0000-00006F8A0000}"/>
    <cellStyle name="Note 23 9 3" xfId="19338" xr:uid="{00000000-0005-0000-0000-0000708A0000}"/>
    <cellStyle name="Note 24" xfId="19339" xr:uid="{00000000-0005-0000-0000-0000718A0000}"/>
    <cellStyle name="Note 24 10" xfId="19340" xr:uid="{00000000-0005-0000-0000-0000728A0000}"/>
    <cellStyle name="Note 24 10 2" xfId="19341" xr:uid="{00000000-0005-0000-0000-0000738A0000}"/>
    <cellStyle name="Note 24 10 3" xfId="19342" xr:uid="{00000000-0005-0000-0000-0000748A0000}"/>
    <cellStyle name="Note 24 11" xfId="19343" xr:uid="{00000000-0005-0000-0000-0000758A0000}"/>
    <cellStyle name="Note 24 12" xfId="19344" xr:uid="{00000000-0005-0000-0000-0000768A0000}"/>
    <cellStyle name="Note 24 13" xfId="19345" xr:uid="{00000000-0005-0000-0000-0000778A0000}"/>
    <cellStyle name="Note 24 14" xfId="19346" xr:uid="{00000000-0005-0000-0000-0000788A0000}"/>
    <cellStyle name="Note 24 2" xfId="19347" xr:uid="{00000000-0005-0000-0000-0000798A0000}"/>
    <cellStyle name="Note 24 2 2" xfId="19348" xr:uid="{00000000-0005-0000-0000-00007A8A0000}"/>
    <cellStyle name="Note 24 2 2 2" xfId="19349" xr:uid="{00000000-0005-0000-0000-00007B8A0000}"/>
    <cellStyle name="Note 24 2 2 2 2" xfId="19350" xr:uid="{00000000-0005-0000-0000-00007C8A0000}"/>
    <cellStyle name="Note 24 2 2 2 3" xfId="19351" xr:uid="{00000000-0005-0000-0000-00007D8A0000}"/>
    <cellStyle name="Note 24 2 2 3" xfId="19352" xr:uid="{00000000-0005-0000-0000-00007E8A0000}"/>
    <cellStyle name="Note 24 2 2 4" xfId="19353" xr:uid="{00000000-0005-0000-0000-00007F8A0000}"/>
    <cellStyle name="Note 24 2 3" xfId="19354" xr:uid="{00000000-0005-0000-0000-0000808A0000}"/>
    <cellStyle name="Note 24 2 3 2" xfId="19355" xr:uid="{00000000-0005-0000-0000-0000818A0000}"/>
    <cellStyle name="Note 24 2 3 2 2" xfId="19356" xr:uid="{00000000-0005-0000-0000-0000828A0000}"/>
    <cellStyle name="Note 24 2 3 2 3" xfId="19357" xr:uid="{00000000-0005-0000-0000-0000838A0000}"/>
    <cellStyle name="Note 24 2 3 3" xfId="19358" xr:uid="{00000000-0005-0000-0000-0000848A0000}"/>
    <cellStyle name="Note 24 2 3 4" xfId="19359" xr:uid="{00000000-0005-0000-0000-0000858A0000}"/>
    <cellStyle name="Note 24 2 4" xfId="19360" xr:uid="{00000000-0005-0000-0000-0000868A0000}"/>
    <cellStyle name="Note 24 2 4 2" xfId="19361" xr:uid="{00000000-0005-0000-0000-0000878A0000}"/>
    <cellStyle name="Note 24 2 4 3" xfId="19362" xr:uid="{00000000-0005-0000-0000-0000888A0000}"/>
    <cellStyle name="Note 24 2 5" xfId="19363" xr:uid="{00000000-0005-0000-0000-0000898A0000}"/>
    <cellStyle name="Note 24 2 6" xfId="19364" xr:uid="{00000000-0005-0000-0000-00008A8A0000}"/>
    <cellStyle name="Note 24 2 7" xfId="19365" xr:uid="{00000000-0005-0000-0000-00008B8A0000}"/>
    <cellStyle name="Note 24 2 8" xfId="19366" xr:uid="{00000000-0005-0000-0000-00008C8A0000}"/>
    <cellStyle name="Note 24 3" xfId="19367" xr:uid="{00000000-0005-0000-0000-00008D8A0000}"/>
    <cellStyle name="Note 24 3 2" xfId="19368" xr:uid="{00000000-0005-0000-0000-00008E8A0000}"/>
    <cellStyle name="Note 24 3 2 2" xfId="19369" xr:uid="{00000000-0005-0000-0000-00008F8A0000}"/>
    <cellStyle name="Note 24 3 2 3" xfId="19370" xr:uid="{00000000-0005-0000-0000-0000908A0000}"/>
    <cellStyle name="Note 24 3 3" xfId="19371" xr:uid="{00000000-0005-0000-0000-0000918A0000}"/>
    <cellStyle name="Note 24 3 4" xfId="19372" xr:uid="{00000000-0005-0000-0000-0000928A0000}"/>
    <cellStyle name="Note 24 4" xfId="19373" xr:uid="{00000000-0005-0000-0000-0000938A0000}"/>
    <cellStyle name="Note 24 4 2" xfId="19374" xr:uid="{00000000-0005-0000-0000-0000948A0000}"/>
    <cellStyle name="Note 24 4 2 2" xfId="19375" xr:uid="{00000000-0005-0000-0000-0000958A0000}"/>
    <cellStyle name="Note 24 4 2 3" xfId="19376" xr:uid="{00000000-0005-0000-0000-0000968A0000}"/>
    <cellStyle name="Note 24 4 3" xfId="19377" xr:uid="{00000000-0005-0000-0000-0000978A0000}"/>
    <cellStyle name="Note 24 4 4" xfId="19378" xr:uid="{00000000-0005-0000-0000-0000988A0000}"/>
    <cellStyle name="Note 24 5" xfId="19379" xr:uid="{00000000-0005-0000-0000-0000998A0000}"/>
    <cellStyle name="Note 24 5 2" xfId="19380" xr:uid="{00000000-0005-0000-0000-00009A8A0000}"/>
    <cellStyle name="Note 24 5 2 2" xfId="19381" xr:uid="{00000000-0005-0000-0000-00009B8A0000}"/>
    <cellStyle name="Note 24 5 2 3" xfId="19382" xr:uid="{00000000-0005-0000-0000-00009C8A0000}"/>
    <cellStyle name="Note 24 5 3" xfId="19383" xr:uid="{00000000-0005-0000-0000-00009D8A0000}"/>
    <cellStyle name="Note 24 5 4" xfId="19384" xr:uid="{00000000-0005-0000-0000-00009E8A0000}"/>
    <cellStyle name="Note 24 6" xfId="19385" xr:uid="{00000000-0005-0000-0000-00009F8A0000}"/>
    <cellStyle name="Note 24 6 2" xfId="19386" xr:uid="{00000000-0005-0000-0000-0000A08A0000}"/>
    <cellStyle name="Note 24 6 2 2" xfId="19387" xr:uid="{00000000-0005-0000-0000-0000A18A0000}"/>
    <cellStyle name="Note 24 6 2 3" xfId="19388" xr:uid="{00000000-0005-0000-0000-0000A28A0000}"/>
    <cellStyle name="Note 24 6 3" xfId="19389" xr:uid="{00000000-0005-0000-0000-0000A38A0000}"/>
    <cellStyle name="Note 24 6 4" xfId="19390" xr:uid="{00000000-0005-0000-0000-0000A48A0000}"/>
    <cellStyle name="Note 24 7" xfId="19391" xr:uid="{00000000-0005-0000-0000-0000A58A0000}"/>
    <cellStyle name="Note 24 7 2" xfId="19392" xr:uid="{00000000-0005-0000-0000-0000A68A0000}"/>
    <cellStyle name="Note 24 7 3" xfId="19393" xr:uid="{00000000-0005-0000-0000-0000A78A0000}"/>
    <cellStyle name="Note 24 8" xfId="19394" xr:uid="{00000000-0005-0000-0000-0000A88A0000}"/>
    <cellStyle name="Note 24 8 2" xfId="19395" xr:uid="{00000000-0005-0000-0000-0000A98A0000}"/>
    <cellStyle name="Note 24 8 3" xfId="19396" xr:uid="{00000000-0005-0000-0000-0000AA8A0000}"/>
    <cellStyle name="Note 24 9" xfId="19397" xr:uid="{00000000-0005-0000-0000-0000AB8A0000}"/>
    <cellStyle name="Note 24 9 2" xfId="19398" xr:uid="{00000000-0005-0000-0000-0000AC8A0000}"/>
    <cellStyle name="Note 24 9 3" xfId="19399" xr:uid="{00000000-0005-0000-0000-0000AD8A0000}"/>
    <cellStyle name="Note 25" xfId="19400" xr:uid="{00000000-0005-0000-0000-0000AE8A0000}"/>
    <cellStyle name="Note 25 10" xfId="19401" xr:uid="{00000000-0005-0000-0000-0000AF8A0000}"/>
    <cellStyle name="Note 25 10 2" xfId="19402" xr:uid="{00000000-0005-0000-0000-0000B08A0000}"/>
    <cellStyle name="Note 25 10 3" xfId="19403" xr:uid="{00000000-0005-0000-0000-0000B18A0000}"/>
    <cellStyle name="Note 25 11" xfId="19404" xr:uid="{00000000-0005-0000-0000-0000B28A0000}"/>
    <cellStyle name="Note 25 12" xfId="19405" xr:uid="{00000000-0005-0000-0000-0000B38A0000}"/>
    <cellStyle name="Note 25 13" xfId="19406" xr:uid="{00000000-0005-0000-0000-0000B48A0000}"/>
    <cellStyle name="Note 25 14" xfId="19407" xr:uid="{00000000-0005-0000-0000-0000B58A0000}"/>
    <cellStyle name="Note 25 2" xfId="19408" xr:uid="{00000000-0005-0000-0000-0000B68A0000}"/>
    <cellStyle name="Note 25 2 2" xfId="19409" xr:uid="{00000000-0005-0000-0000-0000B78A0000}"/>
    <cellStyle name="Note 25 2 2 2" xfId="19410" xr:uid="{00000000-0005-0000-0000-0000B88A0000}"/>
    <cellStyle name="Note 25 2 2 2 2" xfId="19411" xr:uid="{00000000-0005-0000-0000-0000B98A0000}"/>
    <cellStyle name="Note 25 2 2 2 3" xfId="19412" xr:uid="{00000000-0005-0000-0000-0000BA8A0000}"/>
    <cellStyle name="Note 25 2 2 3" xfId="19413" xr:uid="{00000000-0005-0000-0000-0000BB8A0000}"/>
    <cellStyle name="Note 25 2 2 4" xfId="19414" xr:uid="{00000000-0005-0000-0000-0000BC8A0000}"/>
    <cellStyle name="Note 25 2 3" xfId="19415" xr:uid="{00000000-0005-0000-0000-0000BD8A0000}"/>
    <cellStyle name="Note 25 2 3 2" xfId="19416" xr:uid="{00000000-0005-0000-0000-0000BE8A0000}"/>
    <cellStyle name="Note 25 2 3 2 2" xfId="19417" xr:uid="{00000000-0005-0000-0000-0000BF8A0000}"/>
    <cellStyle name="Note 25 2 3 2 3" xfId="19418" xr:uid="{00000000-0005-0000-0000-0000C08A0000}"/>
    <cellStyle name="Note 25 2 3 3" xfId="19419" xr:uid="{00000000-0005-0000-0000-0000C18A0000}"/>
    <cellStyle name="Note 25 2 3 4" xfId="19420" xr:uid="{00000000-0005-0000-0000-0000C28A0000}"/>
    <cellStyle name="Note 25 2 4" xfId="19421" xr:uid="{00000000-0005-0000-0000-0000C38A0000}"/>
    <cellStyle name="Note 25 2 4 2" xfId="19422" xr:uid="{00000000-0005-0000-0000-0000C48A0000}"/>
    <cellStyle name="Note 25 2 4 3" xfId="19423" xr:uid="{00000000-0005-0000-0000-0000C58A0000}"/>
    <cellStyle name="Note 25 2 5" xfId="19424" xr:uid="{00000000-0005-0000-0000-0000C68A0000}"/>
    <cellStyle name="Note 25 2 6" xfId="19425" xr:uid="{00000000-0005-0000-0000-0000C78A0000}"/>
    <cellStyle name="Note 25 2 7" xfId="19426" xr:uid="{00000000-0005-0000-0000-0000C88A0000}"/>
    <cellStyle name="Note 25 2 8" xfId="19427" xr:uid="{00000000-0005-0000-0000-0000C98A0000}"/>
    <cellStyle name="Note 25 3" xfId="19428" xr:uid="{00000000-0005-0000-0000-0000CA8A0000}"/>
    <cellStyle name="Note 25 3 2" xfId="19429" xr:uid="{00000000-0005-0000-0000-0000CB8A0000}"/>
    <cellStyle name="Note 25 3 2 2" xfId="19430" xr:uid="{00000000-0005-0000-0000-0000CC8A0000}"/>
    <cellStyle name="Note 25 3 2 3" xfId="19431" xr:uid="{00000000-0005-0000-0000-0000CD8A0000}"/>
    <cellStyle name="Note 25 3 3" xfId="19432" xr:uid="{00000000-0005-0000-0000-0000CE8A0000}"/>
    <cellStyle name="Note 25 3 4" xfId="19433" xr:uid="{00000000-0005-0000-0000-0000CF8A0000}"/>
    <cellStyle name="Note 25 4" xfId="19434" xr:uid="{00000000-0005-0000-0000-0000D08A0000}"/>
    <cellStyle name="Note 25 4 2" xfId="19435" xr:uid="{00000000-0005-0000-0000-0000D18A0000}"/>
    <cellStyle name="Note 25 4 2 2" xfId="19436" xr:uid="{00000000-0005-0000-0000-0000D28A0000}"/>
    <cellStyle name="Note 25 4 2 3" xfId="19437" xr:uid="{00000000-0005-0000-0000-0000D38A0000}"/>
    <cellStyle name="Note 25 4 3" xfId="19438" xr:uid="{00000000-0005-0000-0000-0000D48A0000}"/>
    <cellStyle name="Note 25 4 4" xfId="19439" xr:uid="{00000000-0005-0000-0000-0000D58A0000}"/>
    <cellStyle name="Note 25 5" xfId="19440" xr:uid="{00000000-0005-0000-0000-0000D68A0000}"/>
    <cellStyle name="Note 25 5 2" xfId="19441" xr:uid="{00000000-0005-0000-0000-0000D78A0000}"/>
    <cellStyle name="Note 25 5 2 2" xfId="19442" xr:uid="{00000000-0005-0000-0000-0000D88A0000}"/>
    <cellStyle name="Note 25 5 2 3" xfId="19443" xr:uid="{00000000-0005-0000-0000-0000D98A0000}"/>
    <cellStyle name="Note 25 5 3" xfId="19444" xr:uid="{00000000-0005-0000-0000-0000DA8A0000}"/>
    <cellStyle name="Note 25 5 4" xfId="19445" xr:uid="{00000000-0005-0000-0000-0000DB8A0000}"/>
    <cellStyle name="Note 25 6" xfId="19446" xr:uid="{00000000-0005-0000-0000-0000DC8A0000}"/>
    <cellStyle name="Note 25 6 2" xfId="19447" xr:uid="{00000000-0005-0000-0000-0000DD8A0000}"/>
    <cellStyle name="Note 25 6 2 2" xfId="19448" xr:uid="{00000000-0005-0000-0000-0000DE8A0000}"/>
    <cellStyle name="Note 25 6 2 3" xfId="19449" xr:uid="{00000000-0005-0000-0000-0000DF8A0000}"/>
    <cellStyle name="Note 25 6 3" xfId="19450" xr:uid="{00000000-0005-0000-0000-0000E08A0000}"/>
    <cellStyle name="Note 25 6 4" xfId="19451" xr:uid="{00000000-0005-0000-0000-0000E18A0000}"/>
    <cellStyle name="Note 25 7" xfId="19452" xr:uid="{00000000-0005-0000-0000-0000E28A0000}"/>
    <cellStyle name="Note 25 7 2" xfId="19453" xr:uid="{00000000-0005-0000-0000-0000E38A0000}"/>
    <cellStyle name="Note 25 7 3" xfId="19454" xr:uid="{00000000-0005-0000-0000-0000E48A0000}"/>
    <cellStyle name="Note 25 8" xfId="19455" xr:uid="{00000000-0005-0000-0000-0000E58A0000}"/>
    <cellStyle name="Note 25 8 2" xfId="19456" xr:uid="{00000000-0005-0000-0000-0000E68A0000}"/>
    <cellStyle name="Note 25 8 3" xfId="19457" xr:uid="{00000000-0005-0000-0000-0000E78A0000}"/>
    <cellStyle name="Note 25 9" xfId="19458" xr:uid="{00000000-0005-0000-0000-0000E88A0000}"/>
    <cellStyle name="Note 25 9 2" xfId="19459" xr:uid="{00000000-0005-0000-0000-0000E98A0000}"/>
    <cellStyle name="Note 25 9 3" xfId="19460" xr:uid="{00000000-0005-0000-0000-0000EA8A0000}"/>
    <cellStyle name="Note 26" xfId="19461" xr:uid="{00000000-0005-0000-0000-0000EB8A0000}"/>
    <cellStyle name="Note 26 10" xfId="19462" xr:uid="{00000000-0005-0000-0000-0000EC8A0000}"/>
    <cellStyle name="Note 26 10 2" xfId="19463" xr:uid="{00000000-0005-0000-0000-0000ED8A0000}"/>
    <cellStyle name="Note 26 10 3" xfId="19464" xr:uid="{00000000-0005-0000-0000-0000EE8A0000}"/>
    <cellStyle name="Note 26 11" xfId="19465" xr:uid="{00000000-0005-0000-0000-0000EF8A0000}"/>
    <cellStyle name="Note 26 12" xfId="19466" xr:uid="{00000000-0005-0000-0000-0000F08A0000}"/>
    <cellStyle name="Note 26 13" xfId="19467" xr:uid="{00000000-0005-0000-0000-0000F18A0000}"/>
    <cellStyle name="Note 26 14" xfId="19468" xr:uid="{00000000-0005-0000-0000-0000F28A0000}"/>
    <cellStyle name="Note 26 2" xfId="19469" xr:uid="{00000000-0005-0000-0000-0000F38A0000}"/>
    <cellStyle name="Note 26 2 2" xfId="19470" xr:uid="{00000000-0005-0000-0000-0000F48A0000}"/>
    <cellStyle name="Note 26 2 2 2" xfId="19471" xr:uid="{00000000-0005-0000-0000-0000F58A0000}"/>
    <cellStyle name="Note 26 2 2 2 2" xfId="19472" xr:uid="{00000000-0005-0000-0000-0000F68A0000}"/>
    <cellStyle name="Note 26 2 2 2 3" xfId="19473" xr:uid="{00000000-0005-0000-0000-0000F78A0000}"/>
    <cellStyle name="Note 26 2 2 3" xfId="19474" xr:uid="{00000000-0005-0000-0000-0000F88A0000}"/>
    <cellStyle name="Note 26 2 2 4" xfId="19475" xr:uid="{00000000-0005-0000-0000-0000F98A0000}"/>
    <cellStyle name="Note 26 2 3" xfId="19476" xr:uid="{00000000-0005-0000-0000-0000FA8A0000}"/>
    <cellStyle name="Note 26 2 3 2" xfId="19477" xr:uid="{00000000-0005-0000-0000-0000FB8A0000}"/>
    <cellStyle name="Note 26 2 3 2 2" xfId="19478" xr:uid="{00000000-0005-0000-0000-0000FC8A0000}"/>
    <cellStyle name="Note 26 2 3 2 3" xfId="19479" xr:uid="{00000000-0005-0000-0000-0000FD8A0000}"/>
    <cellStyle name="Note 26 2 3 3" xfId="19480" xr:uid="{00000000-0005-0000-0000-0000FE8A0000}"/>
    <cellStyle name="Note 26 2 3 4" xfId="19481" xr:uid="{00000000-0005-0000-0000-0000FF8A0000}"/>
    <cellStyle name="Note 26 2 4" xfId="19482" xr:uid="{00000000-0005-0000-0000-0000008B0000}"/>
    <cellStyle name="Note 26 2 4 2" xfId="19483" xr:uid="{00000000-0005-0000-0000-0000018B0000}"/>
    <cellStyle name="Note 26 2 4 3" xfId="19484" xr:uid="{00000000-0005-0000-0000-0000028B0000}"/>
    <cellStyle name="Note 26 2 5" xfId="19485" xr:uid="{00000000-0005-0000-0000-0000038B0000}"/>
    <cellStyle name="Note 26 2 6" xfId="19486" xr:uid="{00000000-0005-0000-0000-0000048B0000}"/>
    <cellStyle name="Note 26 2 7" xfId="19487" xr:uid="{00000000-0005-0000-0000-0000058B0000}"/>
    <cellStyle name="Note 26 2 8" xfId="19488" xr:uid="{00000000-0005-0000-0000-0000068B0000}"/>
    <cellStyle name="Note 26 3" xfId="19489" xr:uid="{00000000-0005-0000-0000-0000078B0000}"/>
    <cellStyle name="Note 26 3 2" xfId="19490" xr:uid="{00000000-0005-0000-0000-0000088B0000}"/>
    <cellStyle name="Note 26 3 2 2" xfId="19491" xr:uid="{00000000-0005-0000-0000-0000098B0000}"/>
    <cellStyle name="Note 26 3 2 3" xfId="19492" xr:uid="{00000000-0005-0000-0000-00000A8B0000}"/>
    <cellStyle name="Note 26 3 3" xfId="19493" xr:uid="{00000000-0005-0000-0000-00000B8B0000}"/>
    <cellStyle name="Note 26 3 4" xfId="19494" xr:uid="{00000000-0005-0000-0000-00000C8B0000}"/>
    <cellStyle name="Note 26 4" xfId="19495" xr:uid="{00000000-0005-0000-0000-00000D8B0000}"/>
    <cellStyle name="Note 26 4 2" xfId="19496" xr:uid="{00000000-0005-0000-0000-00000E8B0000}"/>
    <cellStyle name="Note 26 4 2 2" xfId="19497" xr:uid="{00000000-0005-0000-0000-00000F8B0000}"/>
    <cellStyle name="Note 26 4 2 3" xfId="19498" xr:uid="{00000000-0005-0000-0000-0000108B0000}"/>
    <cellStyle name="Note 26 4 3" xfId="19499" xr:uid="{00000000-0005-0000-0000-0000118B0000}"/>
    <cellStyle name="Note 26 4 4" xfId="19500" xr:uid="{00000000-0005-0000-0000-0000128B0000}"/>
    <cellStyle name="Note 26 5" xfId="19501" xr:uid="{00000000-0005-0000-0000-0000138B0000}"/>
    <cellStyle name="Note 26 5 2" xfId="19502" xr:uid="{00000000-0005-0000-0000-0000148B0000}"/>
    <cellStyle name="Note 26 5 2 2" xfId="19503" xr:uid="{00000000-0005-0000-0000-0000158B0000}"/>
    <cellStyle name="Note 26 5 2 3" xfId="19504" xr:uid="{00000000-0005-0000-0000-0000168B0000}"/>
    <cellStyle name="Note 26 5 3" xfId="19505" xr:uid="{00000000-0005-0000-0000-0000178B0000}"/>
    <cellStyle name="Note 26 5 4" xfId="19506" xr:uid="{00000000-0005-0000-0000-0000188B0000}"/>
    <cellStyle name="Note 26 6" xfId="19507" xr:uid="{00000000-0005-0000-0000-0000198B0000}"/>
    <cellStyle name="Note 26 6 2" xfId="19508" xr:uid="{00000000-0005-0000-0000-00001A8B0000}"/>
    <cellStyle name="Note 26 6 2 2" xfId="19509" xr:uid="{00000000-0005-0000-0000-00001B8B0000}"/>
    <cellStyle name="Note 26 6 2 3" xfId="19510" xr:uid="{00000000-0005-0000-0000-00001C8B0000}"/>
    <cellStyle name="Note 26 6 3" xfId="19511" xr:uid="{00000000-0005-0000-0000-00001D8B0000}"/>
    <cellStyle name="Note 26 6 4" xfId="19512" xr:uid="{00000000-0005-0000-0000-00001E8B0000}"/>
    <cellStyle name="Note 26 7" xfId="19513" xr:uid="{00000000-0005-0000-0000-00001F8B0000}"/>
    <cellStyle name="Note 26 7 2" xfId="19514" xr:uid="{00000000-0005-0000-0000-0000208B0000}"/>
    <cellStyle name="Note 26 7 3" xfId="19515" xr:uid="{00000000-0005-0000-0000-0000218B0000}"/>
    <cellStyle name="Note 26 8" xfId="19516" xr:uid="{00000000-0005-0000-0000-0000228B0000}"/>
    <cellStyle name="Note 26 8 2" xfId="19517" xr:uid="{00000000-0005-0000-0000-0000238B0000}"/>
    <cellStyle name="Note 26 8 3" xfId="19518" xr:uid="{00000000-0005-0000-0000-0000248B0000}"/>
    <cellStyle name="Note 26 9" xfId="19519" xr:uid="{00000000-0005-0000-0000-0000258B0000}"/>
    <cellStyle name="Note 26 9 2" xfId="19520" xr:uid="{00000000-0005-0000-0000-0000268B0000}"/>
    <cellStyle name="Note 26 9 3" xfId="19521" xr:uid="{00000000-0005-0000-0000-0000278B0000}"/>
    <cellStyle name="Note 27" xfId="19522" xr:uid="{00000000-0005-0000-0000-0000288B0000}"/>
    <cellStyle name="Note 27 10" xfId="19523" xr:uid="{00000000-0005-0000-0000-0000298B0000}"/>
    <cellStyle name="Note 27 10 2" xfId="19524" xr:uid="{00000000-0005-0000-0000-00002A8B0000}"/>
    <cellStyle name="Note 27 10 3" xfId="19525" xr:uid="{00000000-0005-0000-0000-00002B8B0000}"/>
    <cellStyle name="Note 27 11" xfId="19526" xr:uid="{00000000-0005-0000-0000-00002C8B0000}"/>
    <cellStyle name="Note 27 12" xfId="19527" xr:uid="{00000000-0005-0000-0000-00002D8B0000}"/>
    <cellStyle name="Note 27 13" xfId="19528" xr:uid="{00000000-0005-0000-0000-00002E8B0000}"/>
    <cellStyle name="Note 27 14" xfId="19529" xr:uid="{00000000-0005-0000-0000-00002F8B0000}"/>
    <cellStyle name="Note 27 2" xfId="19530" xr:uid="{00000000-0005-0000-0000-0000308B0000}"/>
    <cellStyle name="Note 27 2 2" xfId="19531" xr:uid="{00000000-0005-0000-0000-0000318B0000}"/>
    <cellStyle name="Note 27 2 2 2" xfId="19532" xr:uid="{00000000-0005-0000-0000-0000328B0000}"/>
    <cellStyle name="Note 27 2 2 2 2" xfId="19533" xr:uid="{00000000-0005-0000-0000-0000338B0000}"/>
    <cellStyle name="Note 27 2 2 2 3" xfId="19534" xr:uid="{00000000-0005-0000-0000-0000348B0000}"/>
    <cellStyle name="Note 27 2 2 3" xfId="19535" xr:uid="{00000000-0005-0000-0000-0000358B0000}"/>
    <cellStyle name="Note 27 2 2 4" xfId="19536" xr:uid="{00000000-0005-0000-0000-0000368B0000}"/>
    <cellStyle name="Note 27 2 3" xfId="19537" xr:uid="{00000000-0005-0000-0000-0000378B0000}"/>
    <cellStyle name="Note 27 2 3 2" xfId="19538" xr:uid="{00000000-0005-0000-0000-0000388B0000}"/>
    <cellStyle name="Note 27 2 3 2 2" xfId="19539" xr:uid="{00000000-0005-0000-0000-0000398B0000}"/>
    <cellStyle name="Note 27 2 3 2 3" xfId="19540" xr:uid="{00000000-0005-0000-0000-00003A8B0000}"/>
    <cellStyle name="Note 27 2 3 3" xfId="19541" xr:uid="{00000000-0005-0000-0000-00003B8B0000}"/>
    <cellStyle name="Note 27 2 3 4" xfId="19542" xr:uid="{00000000-0005-0000-0000-00003C8B0000}"/>
    <cellStyle name="Note 27 2 4" xfId="19543" xr:uid="{00000000-0005-0000-0000-00003D8B0000}"/>
    <cellStyle name="Note 27 2 4 2" xfId="19544" xr:uid="{00000000-0005-0000-0000-00003E8B0000}"/>
    <cellStyle name="Note 27 2 4 3" xfId="19545" xr:uid="{00000000-0005-0000-0000-00003F8B0000}"/>
    <cellStyle name="Note 27 2 5" xfId="19546" xr:uid="{00000000-0005-0000-0000-0000408B0000}"/>
    <cellStyle name="Note 27 2 6" xfId="19547" xr:uid="{00000000-0005-0000-0000-0000418B0000}"/>
    <cellStyle name="Note 27 2 7" xfId="19548" xr:uid="{00000000-0005-0000-0000-0000428B0000}"/>
    <cellStyle name="Note 27 2 8" xfId="19549" xr:uid="{00000000-0005-0000-0000-0000438B0000}"/>
    <cellStyle name="Note 27 3" xfId="19550" xr:uid="{00000000-0005-0000-0000-0000448B0000}"/>
    <cellStyle name="Note 27 3 2" xfId="19551" xr:uid="{00000000-0005-0000-0000-0000458B0000}"/>
    <cellStyle name="Note 27 3 2 2" xfId="19552" xr:uid="{00000000-0005-0000-0000-0000468B0000}"/>
    <cellStyle name="Note 27 3 2 3" xfId="19553" xr:uid="{00000000-0005-0000-0000-0000478B0000}"/>
    <cellStyle name="Note 27 3 3" xfId="19554" xr:uid="{00000000-0005-0000-0000-0000488B0000}"/>
    <cellStyle name="Note 27 3 4" xfId="19555" xr:uid="{00000000-0005-0000-0000-0000498B0000}"/>
    <cellStyle name="Note 27 4" xfId="19556" xr:uid="{00000000-0005-0000-0000-00004A8B0000}"/>
    <cellStyle name="Note 27 4 2" xfId="19557" xr:uid="{00000000-0005-0000-0000-00004B8B0000}"/>
    <cellStyle name="Note 27 4 2 2" xfId="19558" xr:uid="{00000000-0005-0000-0000-00004C8B0000}"/>
    <cellStyle name="Note 27 4 2 3" xfId="19559" xr:uid="{00000000-0005-0000-0000-00004D8B0000}"/>
    <cellStyle name="Note 27 4 3" xfId="19560" xr:uid="{00000000-0005-0000-0000-00004E8B0000}"/>
    <cellStyle name="Note 27 4 4" xfId="19561" xr:uid="{00000000-0005-0000-0000-00004F8B0000}"/>
    <cellStyle name="Note 27 5" xfId="19562" xr:uid="{00000000-0005-0000-0000-0000508B0000}"/>
    <cellStyle name="Note 27 5 2" xfId="19563" xr:uid="{00000000-0005-0000-0000-0000518B0000}"/>
    <cellStyle name="Note 27 5 2 2" xfId="19564" xr:uid="{00000000-0005-0000-0000-0000528B0000}"/>
    <cellStyle name="Note 27 5 2 3" xfId="19565" xr:uid="{00000000-0005-0000-0000-0000538B0000}"/>
    <cellStyle name="Note 27 5 3" xfId="19566" xr:uid="{00000000-0005-0000-0000-0000548B0000}"/>
    <cellStyle name="Note 27 5 4" xfId="19567" xr:uid="{00000000-0005-0000-0000-0000558B0000}"/>
    <cellStyle name="Note 27 6" xfId="19568" xr:uid="{00000000-0005-0000-0000-0000568B0000}"/>
    <cellStyle name="Note 27 6 2" xfId="19569" xr:uid="{00000000-0005-0000-0000-0000578B0000}"/>
    <cellStyle name="Note 27 6 2 2" xfId="19570" xr:uid="{00000000-0005-0000-0000-0000588B0000}"/>
    <cellStyle name="Note 27 6 2 3" xfId="19571" xr:uid="{00000000-0005-0000-0000-0000598B0000}"/>
    <cellStyle name="Note 27 6 3" xfId="19572" xr:uid="{00000000-0005-0000-0000-00005A8B0000}"/>
    <cellStyle name="Note 27 6 4" xfId="19573" xr:uid="{00000000-0005-0000-0000-00005B8B0000}"/>
    <cellStyle name="Note 27 7" xfId="19574" xr:uid="{00000000-0005-0000-0000-00005C8B0000}"/>
    <cellStyle name="Note 27 7 2" xfId="19575" xr:uid="{00000000-0005-0000-0000-00005D8B0000}"/>
    <cellStyle name="Note 27 7 3" xfId="19576" xr:uid="{00000000-0005-0000-0000-00005E8B0000}"/>
    <cellStyle name="Note 27 8" xfId="19577" xr:uid="{00000000-0005-0000-0000-00005F8B0000}"/>
    <cellStyle name="Note 27 8 2" xfId="19578" xr:uid="{00000000-0005-0000-0000-0000608B0000}"/>
    <cellStyle name="Note 27 8 3" xfId="19579" xr:uid="{00000000-0005-0000-0000-0000618B0000}"/>
    <cellStyle name="Note 27 9" xfId="19580" xr:uid="{00000000-0005-0000-0000-0000628B0000}"/>
    <cellStyle name="Note 27 9 2" xfId="19581" xr:uid="{00000000-0005-0000-0000-0000638B0000}"/>
    <cellStyle name="Note 27 9 3" xfId="19582" xr:uid="{00000000-0005-0000-0000-0000648B0000}"/>
    <cellStyle name="Note 28" xfId="19583" xr:uid="{00000000-0005-0000-0000-0000658B0000}"/>
    <cellStyle name="Note 28 10" xfId="19584" xr:uid="{00000000-0005-0000-0000-0000668B0000}"/>
    <cellStyle name="Note 28 10 2" xfId="19585" xr:uid="{00000000-0005-0000-0000-0000678B0000}"/>
    <cellStyle name="Note 28 10 3" xfId="19586" xr:uid="{00000000-0005-0000-0000-0000688B0000}"/>
    <cellStyle name="Note 28 11" xfId="19587" xr:uid="{00000000-0005-0000-0000-0000698B0000}"/>
    <cellStyle name="Note 28 12" xfId="19588" xr:uid="{00000000-0005-0000-0000-00006A8B0000}"/>
    <cellStyle name="Note 28 13" xfId="19589" xr:uid="{00000000-0005-0000-0000-00006B8B0000}"/>
    <cellStyle name="Note 28 14" xfId="19590" xr:uid="{00000000-0005-0000-0000-00006C8B0000}"/>
    <cellStyle name="Note 28 2" xfId="19591" xr:uid="{00000000-0005-0000-0000-00006D8B0000}"/>
    <cellStyle name="Note 28 2 2" xfId="19592" xr:uid="{00000000-0005-0000-0000-00006E8B0000}"/>
    <cellStyle name="Note 28 2 2 2" xfId="19593" xr:uid="{00000000-0005-0000-0000-00006F8B0000}"/>
    <cellStyle name="Note 28 2 2 2 2" xfId="19594" xr:uid="{00000000-0005-0000-0000-0000708B0000}"/>
    <cellStyle name="Note 28 2 2 2 3" xfId="19595" xr:uid="{00000000-0005-0000-0000-0000718B0000}"/>
    <cellStyle name="Note 28 2 2 3" xfId="19596" xr:uid="{00000000-0005-0000-0000-0000728B0000}"/>
    <cellStyle name="Note 28 2 2 4" xfId="19597" xr:uid="{00000000-0005-0000-0000-0000738B0000}"/>
    <cellStyle name="Note 28 2 3" xfId="19598" xr:uid="{00000000-0005-0000-0000-0000748B0000}"/>
    <cellStyle name="Note 28 2 3 2" xfId="19599" xr:uid="{00000000-0005-0000-0000-0000758B0000}"/>
    <cellStyle name="Note 28 2 3 2 2" xfId="19600" xr:uid="{00000000-0005-0000-0000-0000768B0000}"/>
    <cellStyle name="Note 28 2 3 2 3" xfId="19601" xr:uid="{00000000-0005-0000-0000-0000778B0000}"/>
    <cellStyle name="Note 28 2 3 3" xfId="19602" xr:uid="{00000000-0005-0000-0000-0000788B0000}"/>
    <cellStyle name="Note 28 2 3 4" xfId="19603" xr:uid="{00000000-0005-0000-0000-0000798B0000}"/>
    <cellStyle name="Note 28 2 4" xfId="19604" xr:uid="{00000000-0005-0000-0000-00007A8B0000}"/>
    <cellStyle name="Note 28 2 4 2" xfId="19605" xr:uid="{00000000-0005-0000-0000-00007B8B0000}"/>
    <cellStyle name="Note 28 2 4 3" xfId="19606" xr:uid="{00000000-0005-0000-0000-00007C8B0000}"/>
    <cellStyle name="Note 28 2 5" xfId="19607" xr:uid="{00000000-0005-0000-0000-00007D8B0000}"/>
    <cellStyle name="Note 28 2 6" xfId="19608" xr:uid="{00000000-0005-0000-0000-00007E8B0000}"/>
    <cellStyle name="Note 28 2 7" xfId="19609" xr:uid="{00000000-0005-0000-0000-00007F8B0000}"/>
    <cellStyle name="Note 28 2 8" xfId="19610" xr:uid="{00000000-0005-0000-0000-0000808B0000}"/>
    <cellStyle name="Note 28 3" xfId="19611" xr:uid="{00000000-0005-0000-0000-0000818B0000}"/>
    <cellStyle name="Note 28 3 2" xfId="19612" xr:uid="{00000000-0005-0000-0000-0000828B0000}"/>
    <cellStyle name="Note 28 3 2 2" xfId="19613" xr:uid="{00000000-0005-0000-0000-0000838B0000}"/>
    <cellStyle name="Note 28 3 2 3" xfId="19614" xr:uid="{00000000-0005-0000-0000-0000848B0000}"/>
    <cellStyle name="Note 28 3 3" xfId="19615" xr:uid="{00000000-0005-0000-0000-0000858B0000}"/>
    <cellStyle name="Note 28 3 4" xfId="19616" xr:uid="{00000000-0005-0000-0000-0000868B0000}"/>
    <cellStyle name="Note 28 4" xfId="19617" xr:uid="{00000000-0005-0000-0000-0000878B0000}"/>
    <cellStyle name="Note 28 4 2" xfId="19618" xr:uid="{00000000-0005-0000-0000-0000888B0000}"/>
    <cellStyle name="Note 28 4 2 2" xfId="19619" xr:uid="{00000000-0005-0000-0000-0000898B0000}"/>
    <cellStyle name="Note 28 4 2 3" xfId="19620" xr:uid="{00000000-0005-0000-0000-00008A8B0000}"/>
    <cellStyle name="Note 28 4 3" xfId="19621" xr:uid="{00000000-0005-0000-0000-00008B8B0000}"/>
    <cellStyle name="Note 28 4 4" xfId="19622" xr:uid="{00000000-0005-0000-0000-00008C8B0000}"/>
    <cellStyle name="Note 28 5" xfId="19623" xr:uid="{00000000-0005-0000-0000-00008D8B0000}"/>
    <cellStyle name="Note 28 5 2" xfId="19624" xr:uid="{00000000-0005-0000-0000-00008E8B0000}"/>
    <cellStyle name="Note 28 5 2 2" xfId="19625" xr:uid="{00000000-0005-0000-0000-00008F8B0000}"/>
    <cellStyle name="Note 28 5 2 3" xfId="19626" xr:uid="{00000000-0005-0000-0000-0000908B0000}"/>
    <cellStyle name="Note 28 5 3" xfId="19627" xr:uid="{00000000-0005-0000-0000-0000918B0000}"/>
    <cellStyle name="Note 28 5 4" xfId="19628" xr:uid="{00000000-0005-0000-0000-0000928B0000}"/>
    <cellStyle name="Note 28 6" xfId="19629" xr:uid="{00000000-0005-0000-0000-0000938B0000}"/>
    <cellStyle name="Note 28 6 2" xfId="19630" xr:uid="{00000000-0005-0000-0000-0000948B0000}"/>
    <cellStyle name="Note 28 6 2 2" xfId="19631" xr:uid="{00000000-0005-0000-0000-0000958B0000}"/>
    <cellStyle name="Note 28 6 2 3" xfId="19632" xr:uid="{00000000-0005-0000-0000-0000968B0000}"/>
    <cellStyle name="Note 28 6 3" xfId="19633" xr:uid="{00000000-0005-0000-0000-0000978B0000}"/>
    <cellStyle name="Note 28 6 4" xfId="19634" xr:uid="{00000000-0005-0000-0000-0000988B0000}"/>
    <cellStyle name="Note 28 7" xfId="19635" xr:uid="{00000000-0005-0000-0000-0000998B0000}"/>
    <cellStyle name="Note 28 7 2" xfId="19636" xr:uid="{00000000-0005-0000-0000-00009A8B0000}"/>
    <cellStyle name="Note 28 7 3" xfId="19637" xr:uid="{00000000-0005-0000-0000-00009B8B0000}"/>
    <cellStyle name="Note 28 8" xfId="19638" xr:uid="{00000000-0005-0000-0000-00009C8B0000}"/>
    <cellStyle name="Note 28 8 2" xfId="19639" xr:uid="{00000000-0005-0000-0000-00009D8B0000}"/>
    <cellStyle name="Note 28 8 3" xfId="19640" xr:uid="{00000000-0005-0000-0000-00009E8B0000}"/>
    <cellStyle name="Note 28 9" xfId="19641" xr:uid="{00000000-0005-0000-0000-00009F8B0000}"/>
    <cellStyle name="Note 28 9 2" xfId="19642" xr:uid="{00000000-0005-0000-0000-0000A08B0000}"/>
    <cellStyle name="Note 28 9 3" xfId="19643" xr:uid="{00000000-0005-0000-0000-0000A18B0000}"/>
    <cellStyle name="Note 29" xfId="19644" xr:uid="{00000000-0005-0000-0000-0000A28B0000}"/>
    <cellStyle name="Note 29 10" xfId="19645" xr:uid="{00000000-0005-0000-0000-0000A38B0000}"/>
    <cellStyle name="Note 29 10 2" xfId="19646" xr:uid="{00000000-0005-0000-0000-0000A48B0000}"/>
    <cellStyle name="Note 29 10 3" xfId="19647" xr:uid="{00000000-0005-0000-0000-0000A58B0000}"/>
    <cellStyle name="Note 29 11" xfId="19648" xr:uid="{00000000-0005-0000-0000-0000A68B0000}"/>
    <cellStyle name="Note 29 12" xfId="19649" xr:uid="{00000000-0005-0000-0000-0000A78B0000}"/>
    <cellStyle name="Note 29 13" xfId="19650" xr:uid="{00000000-0005-0000-0000-0000A88B0000}"/>
    <cellStyle name="Note 29 14" xfId="19651" xr:uid="{00000000-0005-0000-0000-0000A98B0000}"/>
    <cellStyle name="Note 29 2" xfId="19652" xr:uid="{00000000-0005-0000-0000-0000AA8B0000}"/>
    <cellStyle name="Note 29 2 2" xfId="19653" xr:uid="{00000000-0005-0000-0000-0000AB8B0000}"/>
    <cellStyle name="Note 29 2 2 2" xfId="19654" xr:uid="{00000000-0005-0000-0000-0000AC8B0000}"/>
    <cellStyle name="Note 29 2 2 2 2" xfId="19655" xr:uid="{00000000-0005-0000-0000-0000AD8B0000}"/>
    <cellStyle name="Note 29 2 2 2 3" xfId="19656" xr:uid="{00000000-0005-0000-0000-0000AE8B0000}"/>
    <cellStyle name="Note 29 2 2 3" xfId="19657" xr:uid="{00000000-0005-0000-0000-0000AF8B0000}"/>
    <cellStyle name="Note 29 2 2 4" xfId="19658" xr:uid="{00000000-0005-0000-0000-0000B08B0000}"/>
    <cellStyle name="Note 29 2 3" xfId="19659" xr:uid="{00000000-0005-0000-0000-0000B18B0000}"/>
    <cellStyle name="Note 29 2 3 2" xfId="19660" xr:uid="{00000000-0005-0000-0000-0000B28B0000}"/>
    <cellStyle name="Note 29 2 3 2 2" xfId="19661" xr:uid="{00000000-0005-0000-0000-0000B38B0000}"/>
    <cellStyle name="Note 29 2 3 2 3" xfId="19662" xr:uid="{00000000-0005-0000-0000-0000B48B0000}"/>
    <cellStyle name="Note 29 2 3 3" xfId="19663" xr:uid="{00000000-0005-0000-0000-0000B58B0000}"/>
    <cellStyle name="Note 29 2 3 4" xfId="19664" xr:uid="{00000000-0005-0000-0000-0000B68B0000}"/>
    <cellStyle name="Note 29 2 4" xfId="19665" xr:uid="{00000000-0005-0000-0000-0000B78B0000}"/>
    <cellStyle name="Note 29 2 4 2" xfId="19666" xr:uid="{00000000-0005-0000-0000-0000B88B0000}"/>
    <cellStyle name="Note 29 2 4 3" xfId="19667" xr:uid="{00000000-0005-0000-0000-0000B98B0000}"/>
    <cellStyle name="Note 29 2 5" xfId="19668" xr:uid="{00000000-0005-0000-0000-0000BA8B0000}"/>
    <cellStyle name="Note 29 2 6" xfId="19669" xr:uid="{00000000-0005-0000-0000-0000BB8B0000}"/>
    <cellStyle name="Note 29 2 7" xfId="19670" xr:uid="{00000000-0005-0000-0000-0000BC8B0000}"/>
    <cellStyle name="Note 29 2 8" xfId="19671" xr:uid="{00000000-0005-0000-0000-0000BD8B0000}"/>
    <cellStyle name="Note 29 3" xfId="19672" xr:uid="{00000000-0005-0000-0000-0000BE8B0000}"/>
    <cellStyle name="Note 29 3 2" xfId="19673" xr:uid="{00000000-0005-0000-0000-0000BF8B0000}"/>
    <cellStyle name="Note 29 3 2 2" xfId="19674" xr:uid="{00000000-0005-0000-0000-0000C08B0000}"/>
    <cellStyle name="Note 29 3 2 3" xfId="19675" xr:uid="{00000000-0005-0000-0000-0000C18B0000}"/>
    <cellStyle name="Note 29 3 3" xfId="19676" xr:uid="{00000000-0005-0000-0000-0000C28B0000}"/>
    <cellStyle name="Note 29 3 4" xfId="19677" xr:uid="{00000000-0005-0000-0000-0000C38B0000}"/>
    <cellStyle name="Note 29 4" xfId="19678" xr:uid="{00000000-0005-0000-0000-0000C48B0000}"/>
    <cellStyle name="Note 29 4 2" xfId="19679" xr:uid="{00000000-0005-0000-0000-0000C58B0000}"/>
    <cellStyle name="Note 29 4 2 2" xfId="19680" xr:uid="{00000000-0005-0000-0000-0000C68B0000}"/>
    <cellStyle name="Note 29 4 2 3" xfId="19681" xr:uid="{00000000-0005-0000-0000-0000C78B0000}"/>
    <cellStyle name="Note 29 4 3" xfId="19682" xr:uid="{00000000-0005-0000-0000-0000C88B0000}"/>
    <cellStyle name="Note 29 4 4" xfId="19683" xr:uid="{00000000-0005-0000-0000-0000C98B0000}"/>
    <cellStyle name="Note 29 5" xfId="19684" xr:uid="{00000000-0005-0000-0000-0000CA8B0000}"/>
    <cellStyle name="Note 29 5 2" xfId="19685" xr:uid="{00000000-0005-0000-0000-0000CB8B0000}"/>
    <cellStyle name="Note 29 5 2 2" xfId="19686" xr:uid="{00000000-0005-0000-0000-0000CC8B0000}"/>
    <cellStyle name="Note 29 5 2 3" xfId="19687" xr:uid="{00000000-0005-0000-0000-0000CD8B0000}"/>
    <cellStyle name="Note 29 5 3" xfId="19688" xr:uid="{00000000-0005-0000-0000-0000CE8B0000}"/>
    <cellStyle name="Note 29 5 4" xfId="19689" xr:uid="{00000000-0005-0000-0000-0000CF8B0000}"/>
    <cellStyle name="Note 29 6" xfId="19690" xr:uid="{00000000-0005-0000-0000-0000D08B0000}"/>
    <cellStyle name="Note 29 6 2" xfId="19691" xr:uid="{00000000-0005-0000-0000-0000D18B0000}"/>
    <cellStyle name="Note 29 6 2 2" xfId="19692" xr:uid="{00000000-0005-0000-0000-0000D28B0000}"/>
    <cellStyle name="Note 29 6 2 3" xfId="19693" xr:uid="{00000000-0005-0000-0000-0000D38B0000}"/>
    <cellStyle name="Note 29 6 3" xfId="19694" xr:uid="{00000000-0005-0000-0000-0000D48B0000}"/>
    <cellStyle name="Note 29 6 4" xfId="19695" xr:uid="{00000000-0005-0000-0000-0000D58B0000}"/>
    <cellStyle name="Note 29 7" xfId="19696" xr:uid="{00000000-0005-0000-0000-0000D68B0000}"/>
    <cellStyle name="Note 29 7 2" xfId="19697" xr:uid="{00000000-0005-0000-0000-0000D78B0000}"/>
    <cellStyle name="Note 29 7 3" xfId="19698" xr:uid="{00000000-0005-0000-0000-0000D88B0000}"/>
    <cellStyle name="Note 29 8" xfId="19699" xr:uid="{00000000-0005-0000-0000-0000D98B0000}"/>
    <cellStyle name="Note 29 8 2" xfId="19700" xr:uid="{00000000-0005-0000-0000-0000DA8B0000}"/>
    <cellStyle name="Note 29 8 3" xfId="19701" xr:uid="{00000000-0005-0000-0000-0000DB8B0000}"/>
    <cellStyle name="Note 29 9" xfId="19702" xr:uid="{00000000-0005-0000-0000-0000DC8B0000}"/>
    <cellStyle name="Note 29 9 2" xfId="19703" xr:uid="{00000000-0005-0000-0000-0000DD8B0000}"/>
    <cellStyle name="Note 29 9 3" xfId="19704" xr:uid="{00000000-0005-0000-0000-0000DE8B0000}"/>
    <cellStyle name="Note 3" xfId="118" xr:uid="{00000000-0005-0000-0000-0000DF8B0000}"/>
    <cellStyle name="Note 3 10" xfId="19705" xr:uid="{00000000-0005-0000-0000-0000E08B0000}"/>
    <cellStyle name="Note 3 10 2" xfId="19706" xr:uid="{00000000-0005-0000-0000-0000E18B0000}"/>
    <cellStyle name="Note 3 10 3" xfId="19707" xr:uid="{00000000-0005-0000-0000-0000E28B0000}"/>
    <cellStyle name="Note 3 11" xfId="19708" xr:uid="{00000000-0005-0000-0000-0000E38B0000}"/>
    <cellStyle name="Note 3 12" xfId="19709" xr:uid="{00000000-0005-0000-0000-0000E48B0000}"/>
    <cellStyle name="Note 3 13" xfId="19710" xr:uid="{00000000-0005-0000-0000-0000E58B0000}"/>
    <cellStyle name="Note 3 14" xfId="19711" xr:uid="{00000000-0005-0000-0000-0000E68B0000}"/>
    <cellStyle name="Note 3 2" xfId="19712" xr:uid="{00000000-0005-0000-0000-0000E78B0000}"/>
    <cellStyle name="Note 3 2 2" xfId="19713" xr:uid="{00000000-0005-0000-0000-0000E88B0000}"/>
    <cellStyle name="Note 3 2 2 2" xfId="19714" xr:uid="{00000000-0005-0000-0000-0000E98B0000}"/>
    <cellStyle name="Note 3 2 2 2 2" xfId="19715" xr:uid="{00000000-0005-0000-0000-0000EA8B0000}"/>
    <cellStyle name="Note 3 2 2 2 3" xfId="19716" xr:uid="{00000000-0005-0000-0000-0000EB8B0000}"/>
    <cellStyle name="Note 3 2 2 3" xfId="19717" xr:uid="{00000000-0005-0000-0000-0000EC8B0000}"/>
    <cellStyle name="Note 3 2 2 4" xfId="19718" xr:uid="{00000000-0005-0000-0000-0000ED8B0000}"/>
    <cellStyle name="Note 3 2 3" xfId="19719" xr:uid="{00000000-0005-0000-0000-0000EE8B0000}"/>
    <cellStyle name="Note 3 2 3 2" xfId="19720" xr:uid="{00000000-0005-0000-0000-0000EF8B0000}"/>
    <cellStyle name="Note 3 2 3 2 2" xfId="19721" xr:uid="{00000000-0005-0000-0000-0000F08B0000}"/>
    <cellStyle name="Note 3 2 3 2 3" xfId="19722" xr:uid="{00000000-0005-0000-0000-0000F18B0000}"/>
    <cellStyle name="Note 3 2 3 3" xfId="19723" xr:uid="{00000000-0005-0000-0000-0000F28B0000}"/>
    <cellStyle name="Note 3 2 3 4" xfId="19724" xr:uid="{00000000-0005-0000-0000-0000F38B0000}"/>
    <cellStyle name="Note 3 2 4" xfId="19725" xr:uid="{00000000-0005-0000-0000-0000F48B0000}"/>
    <cellStyle name="Note 3 2 4 2" xfId="19726" xr:uid="{00000000-0005-0000-0000-0000F58B0000}"/>
    <cellStyle name="Note 3 2 4 3" xfId="19727" xr:uid="{00000000-0005-0000-0000-0000F68B0000}"/>
    <cellStyle name="Note 3 2 5" xfId="19728" xr:uid="{00000000-0005-0000-0000-0000F78B0000}"/>
    <cellStyle name="Note 3 2 6" xfId="19729" xr:uid="{00000000-0005-0000-0000-0000F88B0000}"/>
    <cellStyle name="Note 3 2 7" xfId="19730" xr:uid="{00000000-0005-0000-0000-0000F98B0000}"/>
    <cellStyle name="Note 3 2 8" xfId="19731" xr:uid="{00000000-0005-0000-0000-0000FA8B0000}"/>
    <cellStyle name="Note 3 3" xfId="19732" xr:uid="{00000000-0005-0000-0000-0000FB8B0000}"/>
    <cellStyle name="Note 3 3 2" xfId="19733" xr:uid="{00000000-0005-0000-0000-0000FC8B0000}"/>
    <cellStyle name="Note 3 3 2 2" xfId="19734" xr:uid="{00000000-0005-0000-0000-0000FD8B0000}"/>
    <cellStyle name="Note 3 3 2 3" xfId="19735" xr:uid="{00000000-0005-0000-0000-0000FE8B0000}"/>
    <cellStyle name="Note 3 3 3" xfId="19736" xr:uid="{00000000-0005-0000-0000-0000FF8B0000}"/>
    <cellStyle name="Note 3 3 4" xfId="19737" xr:uid="{00000000-0005-0000-0000-0000008C0000}"/>
    <cellStyle name="Note 3 4" xfId="19738" xr:uid="{00000000-0005-0000-0000-0000018C0000}"/>
    <cellStyle name="Note 3 4 2" xfId="19739" xr:uid="{00000000-0005-0000-0000-0000028C0000}"/>
    <cellStyle name="Note 3 4 2 2" xfId="19740" xr:uid="{00000000-0005-0000-0000-0000038C0000}"/>
    <cellStyle name="Note 3 4 2 3" xfId="19741" xr:uid="{00000000-0005-0000-0000-0000048C0000}"/>
    <cellStyle name="Note 3 4 3" xfId="19742" xr:uid="{00000000-0005-0000-0000-0000058C0000}"/>
    <cellStyle name="Note 3 4 4" xfId="19743" xr:uid="{00000000-0005-0000-0000-0000068C0000}"/>
    <cellStyle name="Note 3 5" xfId="19744" xr:uid="{00000000-0005-0000-0000-0000078C0000}"/>
    <cellStyle name="Note 3 5 2" xfId="19745" xr:uid="{00000000-0005-0000-0000-0000088C0000}"/>
    <cellStyle name="Note 3 5 2 2" xfId="19746" xr:uid="{00000000-0005-0000-0000-0000098C0000}"/>
    <cellStyle name="Note 3 5 2 3" xfId="19747" xr:uid="{00000000-0005-0000-0000-00000A8C0000}"/>
    <cellStyle name="Note 3 5 3" xfId="19748" xr:uid="{00000000-0005-0000-0000-00000B8C0000}"/>
    <cellStyle name="Note 3 5 4" xfId="19749" xr:uid="{00000000-0005-0000-0000-00000C8C0000}"/>
    <cellStyle name="Note 3 6" xfId="19750" xr:uid="{00000000-0005-0000-0000-00000D8C0000}"/>
    <cellStyle name="Note 3 6 2" xfId="19751" xr:uid="{00000000-0005-0000-0000-00000E8C0000}"/>
    <cellStyle name="Note 3 6 2 2" xfId="19752" xr:uid="{00000000-0005-0000-0000-00000F8C0000}"/>
    <cellStyle name="Note 3 6 2 3" xfId="19753" xr:uid="{00000000-0005-0000-0000-0000108C0000}"/>
    <cellStyle name="Note 3 6 3" xfId="19754" xr:uid="{00000000-0005-0000-0000-0000118C0000}"/>
    <cellStyle name="Note 3 6 4" xfId="19755" xr:uid="{00000000-0005-0000-0000-0000128C0000}"/>
    <cellStyle name="Note 3 7" xfId="19756" xr:uid="{00000000-0005-0000-0000-0000138C0000}"/>
    <cellStyle name="Note 3 7 2" xfId="19757" xr:uid="{00000000-0005-0000-0000-0000148C0000}"/>
    <cellStyle name="Note 3 7 3" xfId="19758" xr:uid="{00000000-0005-0000-0000-0000158C0000}"/>
    <cellStyle name="Note 3 8" xfId="19759" xr:uid="{00000000-0005-0000-0000-0000168C0000}"/>
    <cellStyle name="Note 3 8 2" xfId="19760" xr:uid="{00000000-0005-0000-0000-0000178C0000}"/>
    <cellStyle name="Note 3 8 3" xfId="19761" xr:uid="{00000000-0005-0000-0000-0000188C0000}"/>
    <cellStyle name="Note 3 9" xfId="19762" xr:uid="{00000000-0005-0000-0000-0000198C0000}"/>
    <cellStyle name="Note 3 9 2" xfId="19763" xr:uid="{00000000-0005-0000-0000-00001A8C0000}"/>
    <cellStyle name="Note 3 9 3" xfId="19764" xr:uid="{00000000-0005-0000-0000-00001B8C0000}"/>
    <cellStyle name="Note 30" xfId="19765" xr:uid="{00000000-0005-0000-0000-00001C8C0000}"/>
    <cellStyle name="Note 30 10" xfId="19766" xr:uid="{00000000-0005-0000-0000-00001D8C0000}"/>
    <cellStyle name="Note 30 10 2" xfId="19767" xr:uid="{00000000-0005-0000-0000-00001E8C0000}"/>
    <cellStyle name="Note 30 10 3" xfId="19768" xr:uid="{00000000-0005-0000-0000-00001F8C0000}"/>
    <cellStyle name="Note 30 11" xfId="19769" xr:uid="{00000000-0005-0000-0000-0000208C0000}"/>
    <cellStyle name="Note 30 12" xfId="19770" xr:uid="{00000000-0005-0000-0000-0000218C0000}"/>
    <cellStyle name="Note 30 13" xfId="19771" xr:uid="{00000000-0005-0000-0000-0000228C0000}"/>
    <cellStyle name="Note 30 14" xfId="19772" xr:uid="{00000000-0005-0000-0000-0000238C0000}"/>
    <cellStyle name="Note 30 2" xfId="19773" xr:uid="{00000000-0005-0000-0000-0000248C0000}"/>
    <cellStyle name="Note 30 2 2" xfId="19774" xr:uid="{00000000-0005-0000-0000-0000258C0000}"/>
    <cellStyle name="Note 30 2 2 2" xfId="19775" xr:uid="{00000000-0005-0000-0000-0000268C0000}"/>
    <cellStyle name="Note 30 2 2 2 2" xfId="19776" xr:uid="{00000000-0005-0000-0000-0000278C0000}"/>
    <cellStyle name="Note 30 2 2 2 3" xfId="19777" xr:uid="{00000000-0005-0000-0000-0000288C0000}"/>
    <cellStyle name="Note 30 2 2 3" xfId="19778" xr:uid="{00000000-0005-0000-0000-0000298C0000}"/>
    <cellStyle name="Note 30 2 2 4" xfId="19779" xr:uid="{00000000-0005-0000-0000-00002A8C0000}"/>
    <cellStyle name="Note 30 2 3" xfId="19780" xr:uid="{00000000-0005-0000-0000-00002B8C0000}"/>
    <cellStyle name="Note 30 2 3 2" xfId="19781" xr:uid="{00000000-0005-0000-0000-00002C8C0000}"/>
    <cellStyle name="Note 30 2 3 2 2" xfId="19782" xr:uid="{00000000-0005-0000-0000-00002D8C0000}"/>
    <cellStyle name="Note 30 2 3 2 3" xfId="19783" xr:uid="{00000000-0005-0000-0000-00002E8C0000}"/>
    <cellStyle name="Note 30 2 3 3" xfId="19784" xr:uid="{00000000-0005-0000-0000-00002F8C0000}"/>
    <cellStyle name="Note 30 2 3 4" xfId="19785" xr:uid="{00000000-0005-0000-0000-0000308C0000}"/>
    <cellStyle name="Note 30 2 4" xfId="19786" xr:uid="{00000000-0005-0000-0000-0000318C0000}"/>
    <cellStyle name="Note 30 2 4 2" xfId="19787" xr:uid="{00000000-0005-0000-0000-0000328C0000}"/>
    <cellStyle name="Note 30 2 4 3" xfId="19788" xr:uid="{00000000-0005-0000-0000-0000338C0000}"/>
    <cellStyle name="Note 30 2 5" xfId="19789" xr:uid="{00000000-0005-0000-0000-0000348C0000}"/>
    <cellStyle name="Note 30 2 6" xfId="19790" xr:uid="{00000000-0005-0000-0000-0000358C0000}"/>
    <cellStyle name="Note 30 2 7" xfId="19791" xr:uid="{00000000-0005-0000-0000-0000368C0000}"/>
    <cellStyle name="Note 30 2 8" xfId="19792" xr:uid="{00000000-0005-0000-0000-0000378C0000}"/>
    <cellStyle name="Note 30 3" xfId="19793" xr:uid="{00000000-0005-0000-0000-0000388C0000}"/>
    <cellStyle name="Note 30 3 2" xfId="19794" xr:uid="{00000000-0005-0000-0000-0000398C0000}"/>
    <cellStyle name="Note 30 3 2 2" xfId="19795" xr:uid="{00000000-0005-0000-0000-00003A8C0000}"/>
    <cellStyle name="Note 30 3 2 3" xfId="19796" xr:uid="{00000000-0005-0000-0000-00003B8C0000}"/>
    <cellStyle name="Note 30 3 3" xfId="19797" xr:uid="{00000000-0005-0000-0000-00003C8C0000}"/>
    <cellStyle name="Note 30 3 4" xfId="19798" xr:uid="{00000000-0005-0000-0000-00003D8C0000}"/>
    <cellStyle name="Note 30 4" xfId="19799" xr:uid="{00000000-0005-0000-0000-00003E8C0000}"/>
    <cellStyle name="Note 30 4 2" xfId="19800" xr:uid="{00000000-0005-0000-0000-00003F8C0000}"/>
    <cellStyle name="Note 30 4 2 2" xfId="19801" xr:uid="{00000000-0005-0000-0000-0000408C0000}"/>
    <cellStyle name="Note 30 4 2 3" xfId="19802" xr:uid="{00000000-0005-0000-0000-0000418C0000}"/>
    <cellStyle name="Note 30 4 3" xfId="19803" xr:uid="{00000000-0005-0000-0000-0000428C0000}"/>
    <cellStyle name="Note 30 4 4" xfId="19804" xr:uid="{00000000-0005-0000-0000-0000438C0000}"/>
    <cellStyle name="Note 30 5" xfId="19805" xr:uid="{00000000-0005-0000-0000-0000448C0000}"/>
    <cellStyle name="Note 30 5 2" xfId="19806" xr:uid="{00000000-0005-0000-0000-0000458C0000}"/>
    <cellStyle name="Note 30 5 2 2" xfId="19807" xr:uid="{00000000-0005-0000-0000-0000468C0000}"/>
    <cellStyle name="Note 30 5 2 3" xfId="19808" xr:uid="{00000000-0005-0000-0000-0000478C0000}"/>
    <cellStyle name="Note 30 5 3" xfId="19809" xr:uid="{00000000-0005-0000-0000-0000488C0000}"/>
    <cellStyle name="Note 30 5 4" xfId="19810" xr:uid="{00000000-0005-0000-0000-0000498C0000}"/>
    <cellStyle name="Note 30 6" xfId="19811" xr:uid="{00000000-0005-0000-0000-00004A8C0000}"/>
    <cellStyle name="Note 30 6 2" xfId="19812" xr:uid="{00000000-0005-0000-0000-00004B8C0000}"/>
    <cellStyle name="Note 30 6 2 2" xfId="19813" xr:uid="{00000000-0005-0000-0000-00004C8C0000}"/>
    <cellStyle name="Note 30 6 2 3" xfId="19814" xr:uid="{00000000-0005-0000-0000-00004D8C0000}"/>
    <cellStyle name="Note 30 6 3" xfId="19815" xr:uid="{00000000-0005-0000-0000-00004E8C0000}"/>
    <cellStyle name="Note 30 6 4" xfId="19816" xr:uid="{00000000-0005-0000-0000-00004F8C0000}"/>
    <cellStyle name="Note 30 7" xfId="19817" xr:uid="{00000000-0005-0000-0000-0000508C0000}"/>
    <cellStyle name="Note 30 7 2" xfId="19818" xr:uid="{00000000-0005-0000-0000-0000518C0000}"/>
    <cellStyle name="Note 30 7 3" xfId="19819" xr:uid="{00000000-0005-0000-0000-0000528C0000}"/>
    <cellStyle name="Note 30 8" xfId="19820" xr:uid="{00000000-0005-0000-0000-0000538C0000}"/>
    <cellStyle name="Note 30 8 2" xfId="19821" xr:uid="{00000000-0005-0000-0000-0000548C0000}"/>
    <cellStyle name="Note 30 8 3" xfId="19822" xr:uid="{00000000-0005-0000-0000-0000558C0000}"/>
    <cellStyle name="Note 30 9" xfId="19823" xr:uid="{00000000-0005-0000-0000-0000568C0000}"/>
    <cellStyle name="Note 30 9 2" xfId="19824" xr:uid="{00000000-0005-0000-0000-0000578C0000}"/>
    <cellStyle name="Note 30 9 3" xfId="19825" xr:uid="{00000000-0005-0000-0000-0000588C0000}"/>
    <cellStyle name="Note 31" xfId="19826" xr:uid="{00000000-0005-0000-0000-0000598C0000}"/>
    <cellStyle name="Note 31 10" xfId="19827" xr:uid="{00000000-0005-0000-0000-00005A8C0000}"/>
    <cellStyle name="Note 31 10 2" xfId="19828" xr:uid="{00000000-0005-0000-0000-00005B8C0000}"/>
    <cellStyle name="Note 31 10 3" xfId="19829" xr:uid="{00000000-0005-0000-0000-00005C8C0000}"/>
    <cellStyle name="Note 31 11" xfId="19830" xr:uid="{00000000-0005-0000-0000-00005D8C0000}"/>
    <cellStyle name="Note 31 12" xfId="19831" xr:uid="{00000000-0005-0000-0000-00005E8C0000}"/>
    <cellStyle name="Note 31 13" xfId="19832" xr:uid="{00000000-0005-0000-0000-00005F8C0000}"/>
    <cellStyle name="Note 31 14" xfId="19833" xr:uid="{00000000-0005-0000-0000-0000608C0000}"/>
    <cellStyle name="Note 31 2" xfId="19834" xr:uid="{00000000-0005-0000-0000-0000618C0000}"/>
    <cellStyle name="Note 31 2 2" xfId="19835" xr:uid="{00000000-0005-0000-0000-0000628C0000}"/>
    <cellStyle name="Note 31 2 2 2" xfId="19836" xr:uid="{00000000-0005-0000-0000-0000638C0000}"/>
    <cellStyle name="Note 31 2 2 2 2" xfId="19837" xr:uid="{00000000-0005-0000-0000-0000648C0000}"/>
    <cellStyle name="Note 31 2 2 2 3" xfId="19838" xr:uid="{00000000-0005-0000-0000-0000658C0000}"/>
    <cellStyle name="Note 31 2 2 3" xfId="19839" xr:uid="{00000000-0005-0000-0000-0000668C0000}"/>
    <cellStyle name="Note 31 2 2 4" xfId="19840" xr:uid="{00000000-0005-0000-0000-0000678C0000}"/>
    <cellStyle name="Note 31 2 3" xfId="19841" xr:uid="{00000000-0005-0000-0000-0000688C0000}"/>
    <cellStyle name="Note 31 2 3 2" xfId="19842" xr:uid="{00000000-0005-0000-0000-0000698C0000}"/>
    <cellStyle name="Note 31 2 3 2 2" xfId="19843" xr:uid="{00000000-0005-0000-0000-00006A8C0000}"/>
    <cellStyle name="Note 31 2 3 2 3" xfId="19844" xr:uid="{00000000-0005-0000-0000-00006B8C0000}"/>
    <cellStyle name="Note 31 2 3 3" xfId="19845" xr:uid="{00000000-0005-0000-0000-00006C8C0000}"/>
    <cellStyle name="Note 31 2 3 4" xfId="19846" xr:uid="{00000000-0005-0000-0000-00006D8C0000}"/>
    <cellStyle name="Note 31 2 4" xfId="19847" xr:uid="{00000000-0005-0000-0000-00006E8C0000}"/>
    <cellStyle name="Note 31 2 4 2" xfId="19848" xr:uid="{00000000-0005-0000-0000-00006F8C0000}"/>
    <cellStyle name="Note 31 2 4 3" xfId="19849" xr:uid="{00000000-0005-0000-0000-0000708C0000}"/>
    <cellStyle name="Note 31 2 5" xfId="19850" xr:uid="{00000000-0005-0000-0000-0000718C0000}"/>
    <cellStyle name="Note 31 2 6" xfId="19851" xr:uid="{00000000-0005-0000-0000-0000728C0000}"/>
    <cellStyle name="Note 31 2 7" xfId="19852" xr:uid="{00000000-0005-0000-0000-0000738C0000}"/>
    <cellStyle name="Note 31 2 8" xfId="19853" xr:uid="{00000000-0005-0000-0000-0000748C0000}"/>
    <cellStyle name="Note 31 3" xfId="19854" xr:uid="{00000000-0005-0000-0000-0000758C0000}"/>
    <cellStyle name="Note 31 3 2" xfId="19855" xr:uid="{00000000-0005-0000-0000-0000768C0000}"/>
    <cellStyle name="Note 31 3 2 2" xfId="19856" xr:uid="{00000000-0005-0000-0000-0000778C0000}"/>
    <cellStyle name="Note 31 3 2 3" xfId="19857" xr:uid="{00000000-0005-0000-0000-0000788C0000}"/>
    <cellStyle name="Note 31 3 3" xfId="19858" xr:uid="{00000000-0005-0000-0000-0000798C0000}"/>
    <cellStyle name="Note 31 3 4" xfId="19859" xr:uid="{00000000-0005-0000-0000-00007A8C0000}"/>
    <cellStyle name="Note 31 4" xfId="19860" xr:uid="{00000000-0005-0000-0000-00007B8C0000}"/>
    <cellStyle name="Note 31 4 2" xfId="19861" xr:uid="{00000000-0005-0000-0000-00007C8C0000}"/>
    <cellStyle name="Note 31 4 2 2" xfId="19862" xr:uid="{00000000-0005-0000-0000-00007D8C0000}"/>
    <cellStyle name="Note 31 4 2 3" xfId="19863" xr:uid="{00000000-0005-0000-0000-00007E8C0000}"/>
    <cellStyle name="Note 31 4 3" xfId="19864" xr:uid="{00000000-0005-0000-0000-00007F8C0000}"/>
    <cellStyle name="Note 31 4 4" xfId="19865" xr:uid="{00000000-0005-0000-0000-0000808C0000}"/>
    <cellStyle name="Note 31 5" xfId="19866" xr:uid="{00000000-0005-0000-0000-0000818C0000}"/>
    <cellStyle name="Note 31 5 2" xfId="19867" xr:uid="{00000000-0005-0000-0000-0000828C0000}"/>
    <cellStyle name="Note 31 5 2 2" xfId="19868" xr:uid="{00000000-0005-0000-0000-0000838C0000}"/>
    <cellStyle name="Note 31 5 2 3" xfId="19869" xr:uid="{00000000-0005-0000-0000-0000848C0000}"/>
    <cellStyle name="Note 31 5 3" xfId="19870" xr:uid="{00000000-0005-0000-0000-0000858C0000}"/>
    <cellStyle name="Note 31 5 4" xfId="19871" xr:uid="{00000000-0005-0000-0000-0000868C0000}"/>
    <cellStyle name="Note 31 6" xfId="19872" xr:uid="{00000000-0005-0000-0000-0000878C0000}"/>
    <cellStyle name="Note 31 6 2" xfId="19873" xr:uid="{00000000-0005-0000-0000-0000888C0000}"/>
    <cellStyle name="Note 31 6 2 2" xfId="19874" xr:uid="{00000000-0005-0000-0000-0000898C0000}"/>
    <cellStyle name="Note 31 6 2 3" xfId="19875" xr:uid="{00000000-0005-0000-0000-00008A8C0000}"/>
    <cellStyle name="Note 31 6 3" xfId="19876" xr:uid="{00000000-0005-0000-0000-00008B8C0000}"/>
    <cellStyle name="Note 31 6 4" xfId="19877" xr:uid="{00000000-0005-0000-0000-00008C8C0000}"/>
    <cellStyle name="Note 31 7" xfId="19878" xr:uid="{00000000-0005-0000-0000-00008D8C0000}"/>
    <cellStyle name="Note 31 7 2" xfId="19879" xr:uid="{00000000-0005-0000-0000-00008E8C0000}"/>
    <cellStyle name="Note 31 7 3" xfId="19880" xr:uid="{00000000-0005-0000-0000-00008F8C0000}"/>
    <cellStyle name="Note 31 8" xfId="19881" xr:uid="{00000000-0005-0000-0000-0000908C0000}"/>
    <cellStyle name="Note 31 8 2" xfId="19882" xr:uid="{00000000-0005-0000-0000-0000918C0000}"/>
    <cellStyle name="Note 31 8 3" xfId="19883" xr:uid="{00000000-0005-0000-0000-0000928C0000}"/>
    <cellStyle name="Note 31 9" xfId="19884" xr:uid="{00000000-0005-0000-0000-0000938C0000}"/>
    <cellStyle name="Note 31 9 2" xfId="19885" xr:uid="{00000000-0005-0000-0000-0000948C0000}"/>
    <cellStyle name="Note 31 9 3" xfId="19886" xr:uid="{00000000-0005-0000-0000-0000958C0000}"/>
    <cellStyle name="Note 32" xfId="19887" xr:uid="{00000000-0005-0000-0000-0000968C0000}"/>
    <cellStyle name="Note 32 10" xfId="19888" xr:uid="{00000000-0005-0000-0000-0000978C0000}"/>
    <cellStyle name="Note 32 10 2" xfId="19889" xr:uid="{00000000-0005-0000-0000-0000988C0000}"/>
    <cellStyle name="Note 32 10 3" xfId="19890" xr:uid="{00000000-0005-0000-0000-0000998C0000}"/>
    <cellStyle name="Note 32 11" xfId="19891" xr:uid="{00000000-0005-0000-0000-00009A8C0000}"/>
    <cellStyle name="Note 32 12" xfId="19892" xr:uid="{00000000-0005-0000-0000-00009B8C0000}"/>
    <cellStyle name="Note 32 13" xfId="19893" xr:uid="{00000000-0005-0000-0000-00009C8C0000}"/>
    <cellStyle name="Note 32 14" xfId="19894" xr:uid="{00000000-0005-0000-0000-00009D8C0000}"/>
    <cellStyle name="Note 32 2" xfId="19895" xr:uid="{00000000-0005-0000-0000-00009E8C0000}"/>
    <cellStyle name="Note 32 2 2" xfId="19896" xr:uid="{00000000-0005-0000-0000-00009F8C0000}"/>
    <cellStyle name="Note 32 2 2 2" xfId="19897" xr:uid="{00000000-0005-0000-0000-0000A08C0000}"/>
    <cellStyle name="Note 32 2 2 2 2" xfId="19898" xr:uid="{00000000-0005-0000-0000-0000A18C0000}"/>
    <cellStyle name="Note 32 2 2 2 3" xfId="19899" xr:uid="{00000000-0005-0000-0000-0000A28C0000}"/>
    <cellStyle name="Note 32 2 2 3" xfId="19900" xr:uid="{00000000-0005-0000-0000-0000A38C0000}"/>
    <cellStyle name="Note 32 2 2 4" xfId="19901" xr:uid="{00000000-0005-0000-0000-0000A48C0000}"/>
    <cellStyle name="Note 32 2 3" xfId="19902" xr:uid="{00000000-0005-0000-0000-0000A58C0000}"/>
    <cellStyle name="Note 32 2 3 2" xfId="19903" xr:uid="{00000000-0005-0000-0000-0000A68C0000}"/>
    <cellStyle name="Note 32 2 3 2 2" xfId="19904" xr:uid="{00000000-0005-0000-0000-0000A78C0000}"/>
    <cellStyle name="Note 32 2 3 2 3" xfId="19905" xr:uid="{00000000-0005-0000-0000-0000A88C0000}"/>
    <cellStyle name="Note 32 2 3 3" xfId="19906" xr:uid="{00000000-0005-0000-0000-0000A98C0000}"/>
    <cellStyle name="Note 32 2 3 4" xfId="19907" xr:uid="{00000000-0005-0000-0000-0000AA8C0000}"/>
    <cellStyle name="Note 32 2 4" xfId="19908" xr:uid="{00000000-0005-0000-0000-0000AB8C0000}"/>
    <cellStyle name="Note 32 2 4 2" xfId="19909" xr:uid="{00000000-0005-0000-0000-0000AC8C0000}"/>
    <cellStyle name="Note 32 2 4 3" xfId="19910" xr:uid="{00000000-0005-0000-0000-0000AD8C0000}"/>
    <cellStyle name="Note 32 2 5" xfId="19911" xr:uid="{00000000-0005-0000-0000-0000AE8C0000}"/>
    <cellStyle name="Note 32 2 6" xfId="19912" xr:uid="{00000000-0005-0000-0000-0000AF8C0000}"/>
    <cellStyle name="Note 32 2 7" xfId="19913" xr:uid="{00000000-0005-0000-0000-0000B08C0000}"/>
    <cellStyle name="Note 32 2 8" xfId="19914" xr:uid="{00000000-0005-0000-0000-0000B18C0000}"/>
    <cellStyle name="Note 32 3" xfId="19915" xr:uid="{00000000-0005-0000-0000-0000B28C0000}"/>
    <cellStyle name="Note 32 3 2" xfId="19916" xr:uid="{00000000-0005-0000-0000-0000B38C0000}"/>
    <cellStyle name="Note 32 3 2 2" xfId="19917" xr:uid="{00000000-0005-0000-0000-0000B48C0000}"/>
    <cellStyle name="Note 32 3 2 3" xfId="19918" xr:uid="{00000000-0005-0000-0000-0000B58C0000}"/>
    <cellStyle name="Note 32 3 3" xfId="19919" xr:uid="{00000000-0005-0000-0000-0000B68C0000}"/>
    <cellStyle name="Note 32 3 4" xfId="19920" xr:uid="{00000000-0005-0000-0000-0000B78C0000}"/>
    <cellStyle name="Note 32 4" xfId="19921" xr:uid="{00000000-0005-0000-0000-0000B88C0000}"/>
    <cellStyle name="Note 32 4 2" xfId="19922" xr:uid="{00000000-0005-0000-0000-0000B98C0000}"/>
    <cellStyle name="Note 32 4 2 2" xfId="19923" xr:uid="{00000000-0005-0000-0000-0000BA8C0000}"/>
    <cellStyle name="Note 32 4 2 3" xfId="19924" xr:uid="{00000000-0005-0000-0000-0000BB8C0000}"/>
    <cellStyle name="Note 32 4 3" xfId="19925" xr:uid="{00000000-0005-0000-0000-0000BC8C0000}"/>
    <cellStyle name="Note 32 4 4" xfId="19926" xr:uid="{00000000-0005-0000-0000-0000BD8C0000}"/>
    <cellStyle name="Note 32 5" xfId="19927" xr:uid="{00000000-0005-0000-0000-0000BE8C0000}"/>
    <cellStyle name="Note 32 5 2" xfId="19928" xr:uid="{00000000-0005-0000-0000-0000BF8C0000}"/>
    <cellStyle name="Note 32 5 2 2" xfId="19929" xr:uid="{00000000-0005-0000-0000-0000C08C0000}"/>
    <cellStyle name="Note 32 5 2 3" xfId="19930" xr:uid="{00000000-0005-0000-0000-0000C18C0000}"/>
    <cellStyle name="Note 32 5 3" xfId="19931" xr:uid="{00000000-0005-0000-0000-0000C28C0000}"/>
    <cellStyle name="Note 32 5 4" xfId="19932" xr:uid="{00000000-0005-0000-0000-0000C38C0000}"/>
    <cellStyle name="Note 32 6" xfId="19933" xr:uid="{00000000-0005-0000-0000-0000C48C0000}"/>
    <cellStyle name="Note 32 6 2" xfId="19934" xr:uid="{00000000-0005-0000-0000-0000C58C0000}"/>
    <cellStyle name="Note 32 6 2 2" xfId="19935" xr:uid="{00000000-0005-0000-0000-0000C68C0000}"/>
    <cellStyle name="Note 32 6 2 3" xfId="19936" xr:uid="{00000000-0005-0000-0000-0000C78C0000}"/>
    <cellStyle name="Note 32 6 3" xfId="19937" xr:uid="{00000000-0005-0000-0000-0000C88C0000}"/>
    <cellStyle name="Note 32 6 4" xfId="19938" xr:uid="{00000000-0005-0000-0000-0000C98C0000}"/>
    <cellStyle name="Note 32 7" xfId="19939" xr:uid="{00000000-0005-0000-0000-0000CA8C0000}"/>
    <cellStyle name="Note 32 7 2" xfId="19940" xr:uid="{00000000-0005-0000-0000-0000CB8C0000}"/>
    <cellStyle name="Note 32 7 3" xfId="19941" xr:uid="{00000000-0005-0000-0000-0000CC8C0000}"/>
    <cellStyle name="Note 32 8" xfId="19942" xr:uid="{00000000-0005-0000-0000-0000CD8C0000}"/>
    <cellStyle name="Note 32 8 2" xfId="19943" xr:uid="{00000000-0005-0000-0000-0000CE8C0000}"/>
    <cellStyle name="Note 32 8 3" xfId="19944" xr:uid="{00000000-0005-0000-0000-0000CF8C0000}"/>
    <cellStyle name="Note 32 9" xfId="19945" xr:uid="{00000000-0005-0000-0000-0000D08C0000}"/>
    <cellStyle name="Note 32 9 2" xfId="19946" xr:uid="{00000000-0005-0000-0000-0000D18C0000}"/>
    <cellStyle name="Note 32 9 3" xfId="19947" xr:uid="{00000000-0005-0000-0000-0000D28C0000}"/>
    <cellStyle name="Note 33" xfId="19948" xr:uid="{00000000-0005-0000-0000-0000D38C0000}"/>
    <cellStyle name="Note 33 10" xfId="19949" xr:uid="{00000000-0005-0000-0000-0000D48C0000}"/>
    <cellStyle name="Note 33 10 2" xfId="19950" xr:uid="{00000000-0005-0000-0000-0000D58C0000}"/>
    <cellStyle name="Note 33 10 3" xfId="19951" xr:uid="{00000000-0005-0000-0000-0000D68C0000}"/>
    <cellStyle name="Note 33 11" xfId="19952" xr:uid="{00000000-0005-0000-0000-0000D78C0000}"/>
    <cellStyle name="Note 33 12" xfId="19953" xr:uid="{00000000-0005-0000-0000-0000D88C0000}"/>
    <cellStyle name="Note 33 13" xfId="19954" xr:uid="{00000000-0005-0000-0000-0000D98C0000}"/>
    <cellStyle name="Note 33 14" xfId="19955" xr:uid="{00000000-0005-0000-0000-0000DA8C0000}"/>
    <cellStyle name="Note 33 2" xfId="19956" xr:uid="{00000000-0005-0000-0000-0000DB8C0000}"/>
    <cellStyle name="Note 33 2 2" xfId="19957" xr:uid="{00000000-0005-0000-0000-0000DC8C0000}"/>
    <cellStyle name="Note 33 2 2 2" xfId="19958" xr:uid="{00000000-0005-0000-0000-0000DD8C0000}"/>
    <cellStyle name="Note 33 2 2 2 2" xfId="19959" xr:uid="{00000000-0005-0000-0000-0000DE8C0000}"/>
    <cellStyle name="Note 33 2 2 2 3" xfId="19960" xr:uid="{00000000-0005-0000-0000-0000DF8C0000}"/>
    <cellStyle name="Note 33 2 2 3" xfId="19961" xr:uid="{00000000-0005-0000-0000-0000E08C0000}"/>
    <cellStyle name="Note 33 2 2 4" xfId="19962" xr:uid="{00000000-0005-0000-0000-0000E18C0000}"/>
    <cellStyle name="Note 33 2 3" xfId="19963" xr:uid="{00000000-0005-0000-0000-0000E28C0000}"/>
    <cellStyle name="Note 33 2 3 2" xfId="19964" xr:uid="{00000000-0005-0000-0000-0000E38C0000}"/>
    <cellStyle name="Note 33 2 3 2 2" xfId="19965" xr:uid="{00000000-0005-0000-0000-0000E48C0000}"/>
    <cellStyle name="Note 33 2 3 2 3" xfId="19966" xr:uid="{00000000-0005-0000-0000-0000E58C0000}"/>
    <cellStyle name="Note 33 2 3 3" xfId="19967" xr:uid="{00000000-0005-0000-0000-0000E68C0000}"/>
    <cellStyle name="Note 33 2 3 4" xfId="19968" xr:uid="{00000000-0005-0000-0000-0000E78C0000}"/>
    <cellStyle name="Note 33 2 4" xfId="19969" xr:uid="{00000000-0005-0000-0000-0000E88C0000}"/>
    <cellStyle name="Note 33 2 4 2" xfId="19970" xr:uid="{00000000-0005-0000-0000-0000E98C0000}"/>
    <cellStyle name="Note 33 2 4 3" xfId="19971" xr:uid="{00000000-0005-0000-0000-0000EA8C0000}"/>
    <cellStyle name="Note 33 2 5" xfId="19972" xr:uid="{00000000-0005-0000-0000-0000EB8C0000}"/>
    <cellStyle name="Note 33 2 6" xfId="19973" xr:uid="{00000000-0005-0000-0000-0000EC8C0000}"/>
    <cellStyle name="Note 33 2 7" xfId="19974" xr:uid="{00000000-0005-0000-0000-0000ED8C0000}"/>
    <cellStyle name="Note 33 2 8" xfId="19975" xr:uid="{00000000-0005-0000-0000-0000EE8C0000}"/>
    <cellStyle name="Note 33 3" xfId="19976" xr:uid="{00000000-0005-0000-0000-0000EF8C0000}"/>
    <cellStyle name="Note 33 3 2" xfId="19977" xr:uid="{00000000-0005-0000-0000-0000F08C0000}"/>
    <cellStyle name="Note 33 3 2 2" xfId="19978" xr:uid="{00000000-0005-0000-0000-0000F18C0000}"/>
    <cellStyle name="Note 33 3 2 3" xfId="19979" xr:uid="{00000000-0005-0000-0000-0000F28C0000}"/>
    <cellStyle name="Note 33 3 3" xfId="19980" xr:uid="{00000000-0005-0000-0000-0000F38C0000}"/>
    <cellStyle name="Note 33 3 4" xfId="19981" xr:uid="{00000000-0005-0000-0000-0000F48C0000}"/>
    <cellStyle name="Note 33 4" xfId="19982" xr:uid="{00000000-0005-0000-0000-0000F58C0000}"/>
    <cellStyle name="Note 33 4 2" xfId="19983" xr:uid="{00000000-0005-0000-0000-0000F68C0000}"/>
    <cellStyle name="Note 33 4 2 2" xfId="19984" xr:uid="{00000000-0005-0000-0000-0000F78C0000}"/>
    <cellStyle name="Note 33 4 2 3" xfId="19985" xr:uid="{00000000-0005-0000-0000-0000F88C0000}"/>
    <cellStyle name="Note 33 4 3" xfId="19986" xr:uid="{00000000-0005-0000-0000-0000F98C0000}"/>
    <cellStyle name="Note 33 4 4" xfId="19987" xr:uid="{00000000-0005-0000-0000-0000FA8C0000}"/>
    <cellStyle name="Note 33 5" xfId="19988" xr:uid="{00000000-0005-0000-0000-0000FB8C0000}"/>
    <cellStyle name="Note 33 5 2" xfId="19989" xr:uid="{00000000-0005-0000-0000-0000FC8C0000}"/>
    <cellStyle name="Note 33 5 2 2" xfId="19990" xr:uid="{00000000-0005-0000-0000-0000FD8C0000}"/>
    <cellStyle name="Note 33 5 2 3" xfId="19991" xr:uid="{00000000-0005-0000-0000-0000FE8C0000}"/>
    <cellStyle name="Note 33 5 3" xfId="19992" xr:uid="{00000000-0005-0000-0000-0000FF8C0000}"/>
    <cellStyle name="Note 33 5 4" xfId="19993" xr:uid="{00000000-0005-0000-0000-0000008D0000}"/>
    <cellStyle name="Note 33 6" xfId="19994" xr:uid="{00000000-0005-0000-0000-0000018D0000}"/>
    <cellStyle name="Note 33 6 2" xfId="19995" xr:uid="{00000000-0005-0000-0000-0000028D0000}"/>
    <cellStyle name="Note 33 6 2 2" xfId="19996" xr:uid="{00000000-0005-0000-0000-0000038D0000}"/>
    <cellStyle name="Note 33 6 2 3" xfId="19997" xr:uid="{00000000-0005-0000-0000-0000048D0000}"/>
    <cellStyle name="Note 33 6 3" xfId="19998" xr:uid="{00000000-0005-0000-0000-0000058D0000}"/>
    <cellStyle name="Note 33 6 4" xfId="19999" xr:uid="{00000000-0005-0000-0000-0000068D0000}"/>
    <cellStyle name="Note 33 7" xfId="20000" xr:uid="{00000000-0005-0000-0000-0000078D0000}"/>
    <cellStyle name="Note 33 7 2" xfId="20001" xr:uid="{00000000-0005-0000-0000-0000088D0000}"/>
    <cellStyle name="Note 33 7 3" xfId="20002" xr:uid="{00000000-0005-0000-0000-0000098D0000}"/>
    <cellStyle name="Note 33 8" xfId="20003" xr:uid="{00000000-0005-0000-0000-00000A8D0000}"/>
    <cellStyle name="Note 33 8 2" xfId="20004" xr:uid="{00000000-0005-0000-0000-00000B8D0000}"/>
    <cellStyle name="Note 33 8 3" xfId="20005" xr:uid="{00000000-0005-0000-0000-00000C8D0000}"/>
    <cellStyle name="Note 33 9" xfId="20006" xr:uid="{00000000-0005-0000-0000-00000D8D0000}"/>
    <cellStyle name="Note 33 9 2" xfId="20007" xr:uid="{00000000-0005-0000-0000-00000E8D0000}"/>
    <cellStyle name="Note 33 9 3" xfId="20008" xr:uid="{00000000-0005-0000-0000-00000F8D0000}"/>
    <cellStyle name="Note 34" xfId="20009" xr:uid="{00000000-0005-0000-0000-0000108D0000}"/>
    <cellStyle name="Note 34 10" xfId="20010" xr:uid="{00000000-0005-0000-0000-0000118D0000}"/>
    <cellStyle name="Note 34 10 2" xfId="20011" xr:uid="{00000000-0005-0000-0000-0000128D0000}"/>
    <cellStyle name="Note 34 10 3" xfId="20012" xr:uid="{00000000-0005-0000-0000-0000138D0000}"/>
    <cellStyle name="Note 34 11" xfId="20013" xr:uid="{00000000-0005-0000-0000-0000148D0000}"/>
    <cellStyle name="Note 34 12" xfId="20014" xr:uid="{00000000-0005-0000-0000-0000158D0000}"/>
    <cellStyle name="Note 34 13" xfId="20015" xr:uid="{00000000-0005-0000-0000-0000168D0000}"/>
    <cellStyle name="Note 34 14" xfId="20016" xr:uid="{00000000-0005-0000-0000-0000178D0000}"/>
    <cellStyle name="Note 34 2" xfId="20017" xr:uid="{00000000-0005-0000-0000-0000188D0000}"/>
    <cellStyle name="Note 34 2 2" xfId="20018" xr:uid="{00000000-0005-0000-0000-0000198D0000}"/>
    <cellStyle name="Note 34 2 2 2" xfId="20019" xr:uid="{00000000-0005-0000-0000-00001A8D0000}"/>
    <cellStyle name="Note 34 2 2 2 2" xfId="20020" xr:uid="{00000000-0005-0000-0000-00001B8D0000}"/>
    <cellStyle name="Note 34 2 2 2 3" xfId="20021" xr:uid="{00000000-0005-0000-0000-00001C8D0000}"/>
    <cellStyle name="Note 34 2 2 3" xfId="20022" xr:uid="{00000000-0005-0000-0000-00001D8D0000}"/>
    <cellStyle name="Note 34 2 2 4" xfId="20023" xr:uid="{00000000-0005-0000-0000-00001E8D0000}"/>
    <cellStyle name="Note 34 2 3" xfId="20024" xr:uid="{00000000-0005-0000-0000-00001F8D0000}"/>
    <cellStyle name="Note 34 2 3 2" xfId="20025" xr:uid="{00000000-0005-0000-0000-0000208D0000}"/>
    <cellStyle name="Note 34 2 3 2 2" xfId="20026" xr:uid="{00000000-0005-0000-0000-0000218D0000}"/>
    <cellStyle name="Note 34 2 3 2 3" xfId="20027" xr:uid="{00000000-0005-0000-0000-0000228D0000}"/>
    <cellStyle name="Note 34 2 3 3" xfId="20028" xr:uid="{00000000-0005-0000-0000-0000238D0000}"/>
    <cellStyle name="Note 34 2 3 4" xfId="20029" xr:uid="{00000000-0005-0000-0000-0000248D0000}"/>
    <cellStyle name="Note 34 2 4" xfId="20030" xr:uid="{00000000-0005-0000-0000-0000258D0000}"/>
    <cellStyle name="Note 34 2 4 2" xfId="20031" xr:uid="{00000000-0005-0000-0000-0000268D0000}"/>
    <cellStyle name="Note 34 2 4 3" xfId="20032" xr:uid="{00000000-0005-0000-0000-0000278D0000}"/>
    <cellStyle name="Note 34 2 5" xfId="20033" xr:uid="{00000000-0005-0000-0000-0000288D0000}"/>
    <cellStyle name="Note 34 2 6" xfId="20034" xr:uid="{00000000-0005-0000-0000-0000298D0000}"/>
    <cellStyle name="Note 34 2 7" xfId="20035" xr:uid="{00000000-0005-0000-0000-00002A8D0000}"/>
    <cellStyle name="Note 34 2 8" xfId="20036" xr:uid="{00000000-0005-0000-0000-00002B8D0000}"/>
    <cellStyle name="Note 34 3" xfId="20037" xr:uid="{00000000-0005-0000-0000-00002C8D0000}"/>
    <cellStyle name="Note 34 3 2" xfId="20038" xr:uid="{00000000-0005-0000-0000-00002D8D0000}"/>
    <cellStyle name="Note 34 3 2 2" xfId="20039" xr:uid="{00000000-0005-0000-0000-00002E8D0000}"/>
    <cellStyle name="Note 34 3 2 3" xfId="20040" xr:uid="{00000000-0005-0000-0000-00002F8D0000}"/>
    <cellStyle name="Note 34 3 3" xfId="20041" xr:uid="{00000000-0005-0000-0000-0000308D0000}"/>
    <cellStyle name="Note 34 3 4" xfId="20042" xr:uid="{00000000-0005-0000-0000-0000318D0000}"/>
    <cellStyle name="Note 34 4" xfId="20043" xr:uid="{00000000-0005-0000-0000-0000328D0000}"/>
    <cellStyle name="Note 34 4 2" xfId="20044" xr:uid="{00000000-0005-0000-0000-0000338D0000}"/>
    <cellStyle name="Note 34 4 2 2" xfId="20045" xr:uid="{00000000-0005-0000-0000-0000348D0000}"/>
    <cellStyle name="Note 34 4 2 3" xfId="20046" xr:uid="{00000000-0005-0000-0000-0000358D0000}"/>
    <cellStyle name="Note 34 4 3" xfId="20047" xr:uid="{00000000-0005-0000-0000-0000368D0000}"/>
    <cellStyle name="Note 34 4 4" xfId="20048" xr:uid="{00000000-0005-0000-0000-0000378D0000}"/>
    <cellStyle name="Note 34 5" xfId="20049" xr:uid="{00000000-0005-0000-0000-0000388D0000}"/>
    <cellStyle name="Note 34 5 2" xfId="20050" xr:uid="{00000000-0005-0000-0000-0000398D0000}"/>
    <cellStyle name="Note 34 5 2 2" xfId="20051" xr:uid="{00000000-0005-0000-0000-00003A8D0000}"/>
    <cellStyle name="Note 34 5 2 3" xfId="20052" xr:uid="{00000000-0005-0000-0000-00003B8D0000}"/>
    <cellStyle name="Note 34 5 3" xfId="20053" xr:uid="{00000000-0005-0000-0000-00003C8D0000}"/>
    <cellStyle name="Note 34 5 4" xfId="20054" xr:uid="{00000000-0005-0000-0000-00003D8D0000}"/>
    <cellStyle name="Note 34 6" xfId="20055" xr:uid="{00000000-0005-0000-0000-00003E8D0000}"/>
    <cellStyle name="Note 34 6 2" xfId="20056" xr:uid="{00000000-0005-0000-0000-00003F8D0000}"/>
    <cellStyle name="Note 34 6 2 2" xfId="20057" xr:uid="{00000000-0005-0000-0000-0000408D0000}"/>
    <cellStyle name="Note 34 6 2 3" xfId="20058" xr:uid="{00000000-0005-0000-0000-0000418D0000}"/>
    <cellStyle name="Note 34 6 3" xfId="20059" xr:uid="{00000000-0005-0000-0000-0000428D0000}"/>
    <cellStyle name="Note 34 6 4" xfId="20060" xr:uid="{00000000-0005-0000-0000-0000438D0000}"/>
    <cellStyle name="Note 34 7" xfId="20061" xr:uid="{00000000-0005-0000-0000-0000448D0000}"/>
    <cellStyle name="Note 34 7 2" xfId="20062" xr:uid="{00000000-0005-0000-0000-0000458D0000}"/>
    <cellStyle name="Note 34 7 3" xfId="20063" xr:uid="{00000000-0005-0000-0000-0000468D0000}"/>
    <cellStyle name="Note 34 8" xfId="20064" xr:uid="{00000000-0005-0000-0000-0000478D0000}"/>
    <cellStyle name="Note 34 8 2" xfId="20065" xr:uid="{00000000-0005-0000-0000-0000488D0000}"/>
    <cellStyle name="Note 34 8 3" xfId="20066" xr:uid="{00000000-0005-0000-0000-0000498D0000}"/>
    <cellStyle name="Note 34 9" xfId="20067" xr:uid="{00000000-0005-0000-0000-00004A8D0000}"/>
    <cellStyle name="Note 34 9 2" xfId="20068" xr:uid="{00000000-0005-0000-0000-00004B8D0000}"/>
    <cellStyle name="Note 34 9 3" xfId="20069" xr:uid="{00000000-0005-0000-0000-00004C8D0000}"/>
    <cellStyle name="Note 35" xfId="20070" xr:uid="{00000000-0005-0000-0000-00004D8D0000}"/>
    <cellStyle name="Note 35 10" xfId="20071" xr:uid="{00000000-0005-0000-0000-00004E8D0000}"/>
    <cellStyle name="Note 35 10 2" xfId="20072" xr:uid="{00000000-0005-0000-0000-00004F8D0000}"/>
    <cellStyle name="Note 35 10 3" xfId="20073" xr:uid="{00000000-0005-0000-0000-0000508D0000}"/>
    <cellStyle name="Note 35 11" xfId="20074" xr:uid="{00000000-0005-0000-0000-0000518D0000}"/>
    <cellStyle name="Note 35 12" xfId="20075" xr:uid="{00000000-0005-0000-0000-0000528D0000}"/>
    <cellStyle name="Note 35 13" xfId="20076" xr:uid="{00000000-0005-0000-0000-0000538D0000}"/>
    <cellStyle name="Note 35 14" xfId="20077" xr:uid="{00000000-0005-0000-0000-0000548D0000}"/>
    <cellStyle name="Note 35 2" xfId="20078" xr:uid="{00000000-0005-0000-0000-0000558D0000}"/>
    <cellStyle name="Note 35 2 2" xfId="20079" xr:uid="{00000000-0005-0000-0000-0000568D0000}"/>
    <cellStyle name="Note 35 2 2 2" xfId="20080" xr:uid="{00000000-0005-0000-0000-0000578D0000}"/>
    <cellStyle name="Note 35 2 2 2 2" xfId="20081" xr:uid="{00000000-0005-0000-0000-0000588D0000}"/>
    <cellStyle name="Note 35 2 2 2 3" xfId="20082" xr:uid="{00000000-0005-0000-0000-0000598D0000}"/>
    <cellStyle name="Note 35 2 2 3" xfId="20083" xr:uid="{00000000-0005-0000-0000-00005A8D0000}"/>
    <cellStyle name="Note 35 2 2 4" xfId="20084" xr:uid="{00000000-0005-0000-0000-00005B8D0000}"/>
    <cellStyle name="Note 35 2 3" xfId="20085" xr:uid="{00000000-0005-0000-0000-00005C8D0000}"/>
    <cellStyle name="Note 35 2 3 2" xfId="20086" xr:uid="{00000000-0005-0000-0000-00005D8D0000}"/>
    <cellStyle name="Note 35 2 3 2 2" xfId="20087" xr:uid="{00000000-0005-0000-0000-00005E8D0000}"/>
    <cellStyle name="Note 35 2 3 2 3" xfId="20088" xr:uid="{00000000-0005-0000-0000-00005F8D0000}"/>
    <cellStyle name="Note 35 2 3 3" xfId="20089" xr:uid="{00000000-0005-0000-0000-0000608D0000}"/>
    <cellStyle name="Note 35 2 3 4" xfId="20090" xr:uid="{00000000-0005-0000-0000-0000618D0000}"/>
    <cellStyle name="Note 35 2 4" xfId="20091" xr:uid="{00000000-0005-0000-0000-0000628D0000}"/>
    <cellStyle name="Note 35 2 4 2" xfId="20092" xr:uid="{00000000-0005-0000-0000-0000638D0000}"/>
    <cellStyle name="Note 35 2 4 3" xfId="20093" xr:uid="{00000000-0005-0000-0000-0000648D0000}"/>
    <cellStyle name="Note 35 2 5" xfId="20094" xr:uid="{00000000-0005-0000-0000-0000658D0000}"/>
    <cellStyle name="Note 35 2 6" xfId="20095" xr:uid="{00000000-0005-0000-0000-0000668D0000}"/>
    <cellStyle name="Note 35 2 7" xfId="20096" xr:uid="{00000000-0005-0000-0000-0000678D0000}"/>
    <cellStyle name="Note 35 2 8" xfId="20097" xr:uid="{00000000-0005-0000-0000-0000688D0000}"/>
    <cellStyle name="Note 35 3" xfId="20098" xr:uid="{00000000-0005-0000-0000-0000698D0000}"/>
    <cellStyle name="Note 35 3 2" xfId="20099" xr:uid="{00000000-0005-0000-0000-00006A8D0000}"/>
    <cellStyle name="Note 35 3 2 2" xfId="20100" xr:uid="{00000000-0005-0000-0000-00006B8D0000}"/>
    <cellStyle name="Note 35 3 2 3" xfId="20101" xr:uid="{00000000-0005-0000-0000-00006C8D0000}"/>
    <cellStyle name="Note 35 3 3" xfId="20102" xr:uid="{00000000-0005-0000-0000-00006D8D0000}"/>
    <cellStyle name="Note 35 3 4" xfId="20103" xr:uid="{00000000-0005-0000-0000-00006E8D0000}"/>
    <cellStyle name="Note 35 4" xfId="20104" xr:uid="{00000000-0005-0000-0000-00006F8D0000}"/>
    <cellStyle name="Note 35 4 2" xfId="20105" xr:uid="{00000000-0005-0000-0000-0000708D0000}"/>
    <cellStyle name="Note 35 4 2 2" xfId="20106" xr:uid="{00000000-0005-0000-0000-0000718D0000}"/>
    <cellStyle name="Note 35 4 2 3" xfId="20107" xr:uid="{00000000-0005-0000-0000-0000728D0000}"/>
    <cellStyle name="Note 35 4 3" xfId="20108" xr:uid="{00000000-0005-0000-0000-0000738D0000}"/>
    <cellStyle name="Note 35 4 4" xfId="20109" xr:uid="{00000000-0005-0000-0000-0000748D0000}"/>
    <cellStyle name="Note 35 5" xfId="20110" xr:uid="{00000000-0005-0000-0000-0000758D0000}"/>
    <cellStyle name="Note 35 5 2" xfId="20111" xr:uid="{00000000-0005-0000-0000-0000768D0000}"/>
    <cellStyle name="Note 35 5 2 2" xfId="20112" xr:uid="{00000000-0005-0000-0000-0000778D0000}"/>
    <cellStyle name="Note 35 5 2 3" xfId="20113" xr:uid="{00000000-0005-0000-0000-0000788D0000}"/>
    <cellStyle name="Note 35 5 3" xfId="20114" xr:uid="{00000000-0005-0000-0000-0000798D0000}"/>
    <cellStyle name="Note 35 5 4" xfId="20115" xr:uid="{00000000-0005-0000-0000-00007A8D0000}"/>
    <cellStyle name="Note 35 6" xfId="20116" xr:uid="{00000000-0005-0000-0000-00007B8D0000}"/>
    <cellStyle name="Note 35 6 2" xfId="20117" xr:uid="{00000000-0005-0000-0000-00007C8D0000}"/>
    <cellStyle name="Note 35 6 2 2" xfId="20118" xr:uid="{00000000-0005-0000-0000-00007D8D0000}"/>
    <cellStyle name="Note 35 6 2 3" xfId="20119" xr:uid="{00000000-0005-0000-0000-00007E8D0000}"/>
    <cellStyle name="Note 35 6 3" xfId="20120" xr:uid="{00000000-0005-0000-0000-00007F8D0000}"/>
    <cellStyle name="Note 35 6 4" xfId="20121" xr:uid="{00000000-0005-0000-0000-0000808D0000}"/>
    <cellStyle name="Note 35 7" xfId="20122" xr:uid="{00000000-0005-0000-0000-0000818D0000}"/>
    <cellStyle name="Note 35 7 2" xfId="20123" xr:uid="{00000000-0005-0000-0000-0000828D0000}"/>
    <cellStyle name="Note 35 7 3" xfId="20124" xr:uid="{00000000-0005-0000-0000-0000838D0000}"/>
    <cellStyle name="Note 35 8" xfId="20125" xr:uid="{00000000-0005-0000-0000-0000848D0000}"/>
    <cellStyle name="Note 35 8 2" xfId="20126" xr:uid="{00000000-0005-0000-0000-0000858D0000}"/>
    <cellStyle name="Note 35 8 3" xfId="20127" xr:uid="{00000000-0005-0000-0000-0000868D0000}"/>
    <cellStyle name="Note 35 9" xfId="20128" xr:uid="{00000000-0005-0000-0000-0000878D0000}"/>
    <cellStyle name="Note 35 9 2" xfId="20129" xr:uid="{00000000-0005-0000-0000-0000888D0000}"/>
    <cellStyle name="Note 35 9 3" xfId="20130" xr:uid="{00000000-0005-0000-0000-0000898D0000}"/>
    <cellStyle name="Note 36" xfId="20131" xr:uid="{00000000-0005-0000-0000-00008A8D0000}"/>
    <cellStyle name="Note 36 10" xfId="20132" xr:uid="{00000000-0005-0000-0000-00008B8D0000}"/>
    <cellStyle name="Note 36 10 2" xfId="20133" xr:uid="{00000000-0005-0000-0000-00008C8D0000}"/>
    <cellStyle name="Note 36 10 3" xfId="20134" xr:uid="{00000000-0005-0000-0000-00008D8D0000}"/>
    <cellStyle name="Note 36 11" xfId="20135" xr:uid="{00000000-0005-0000-0000-00008E8D0000}"/>
    <cellStyle name="Note 36 12" xfId="20136" xr:uid="{00000000-0005-0000-0000-00008F8D0000}"/>
    <cellStyle name="Note 36 13" xfId="20137" xr:uid="{00000000-0005-0000-0000-0000908D0000}"/>
    <cellStyle name="Note 36 14" xfId="20138" xr:uid="{00000000-0005-0000-0000-0000918D0000}"/>
    <cellStyle name="Note 36 2" xfId="20139" xr:uid="{00000000-0005-0000-0000-0000928D0000}"/>
    <cellStyle name="Note 36 2 2" xfId="20140" xr:uid="{00000000-0005-0000-0000-0000938D0000}"/>
    <cellStyle name="Note 36 2 2 2" xfId="20141" xr:uid="{00000000-0005-0000-0000-0000948D0000}"/>
    <cellStyle name="Note 36 2 2 2 2" xfId="20142" xr:uid="{00000000-0005-0000-0000-0000958D0000}"/>
    <cellStyle name="Note 36 2 2 2 3" xfId="20143" xr:uid="{00000000-0005-0000-0000-0000968D0000}"/>
    <cellStyle name="Note 36 2 2 3" xfId="20144" xr:uid="{00000000-0005-0000-0000-0000978D0000}"/>
    <cellStyle name="Note 36 2 2 4" xfId="20145" xr:uid="{00000000-0005-0000-0000-0000988D0000}"/>
    <cellStyle name="Note 36 2 3" xfId="20146" xr:uid="{00000000-0005-0000-0000-0000998D0000}"/>
    <cellStyle name="Note 36 2 3 2" xfId="20147" xr:uid="{00000000-0005-0000-0000-00009A8D0000}"/>
    <cellStyle name="Note 36 2 3 2 2" xfId="20148" xr:uid="{00000000-0005-0000-0000-00009B8D0000}"/>
    <cellStyle name="Note 36 2 3 2 3" xfId="20149" xr:uid="{00000000-0005-0000-0000-00009C8D0000}"/>
    <cellStyle name="Note 36 2 3 3" xfId="20150" xr:uid="{00000000-0005-0000-0000-00009D8D0000}"/>
    <cellStyle name="Note 36 2 3 4" xfId="20151" xr:uid="{00000000-0005-0000-0000-00009E8D0000}"/>
    <cellStyle name="Note 36 2 4" xfId="20152" xr:uid="{00000000-0005-0000-0000-00009F8D0000}"/>
    <cellStyle name="Note 36 2 4 2" xfId="20153" xr:uid="{00000000-0005-0000-0000-0000A08D0000}"/>
    <cellStyle name="Note 36 2 4 3" xfId="20154" xr:uid="{00000000-0005-0000-0000-0000A18D0000}"/>
    <cellStyle name="Note 36 2 5" xfId="20155" xr:uid="{00000000-0005-0000-0000-0000A28D0000}"/>
    <cellStyle name="Note 36 2 6" xfId="20156" xr:uid="{00000000-0005-0000-0000-0000A38D0000}"/>
    <cellStyle name="Note 36 2 7" xfId="20157" xr:uid="{00000000-0005-0000-0000-0000A48D0000}"/>
    <cellStyle name="Note 36 2 8" xfId="20158" xr:uid="{00000000-0005-0000-0000-0000A58D0000}"/>
    <cellStyle name="Note 36 3" xfId="20159" xr:uid="{00000000-0005-0000-0000-0000A68D0000}"/>
    <cellStyle name="Note 36 3 2" xfId="20160" xr:uid="{00000000-0005-0000-0000-0000A78D0000}"/>
    <cellStyle name="Note 36 3 2 2" xfId="20161" xr:uid="{00000000-0005-0000-0000-0000A88D0000}"/>
    <cellStyle name="Note 36 3 2 3" xfId="20162" xr:uid="{00000000-0005-0000-0000-0000A98D0000}"/>
    <cellStyle name="Note 36 3 3" xfId="20163" xr:uid="{00000000-0005-0000-0000-0000AA8D0000}"/>
    <cellStyle name="Note 36 3 4" xfId="20164" xr:uid="{00000000-0005-0000-0000-0000AB8D0000}"/>
    <cellStyle name="Note 36 4" xfId="20165" xr:uid="{00000000-0005-0000-0000-0000AC8D0000}"/>
    <cellStyle name="Note 36 4 2" xfId="20166" xr:uid="{00000000-0005-0000-0000-0000AD8D0000}"/>
    <cellStyle name="Note 36 4 2 2" xfId="20167" xr:uid="{00000000-0005-0000-0000-0000AE8D0000}"/>
    <cellStyle name="Note 36 4 2 3" xfId="20168" xr:uid="{00000000-0005-0000-0000-0000AF8D0000}"/>
    <cellStyle name="Note 36 4 3" xfId="20169" xr:uid="{00000000-0005-0000-0000-0000B08D0000}"/>
    <cellStyle name="Note 36 4 4" xfId="20170" xr:uid="{00000000-0005-0000-0000-0000B18D0000}"/>
    <cellStyle name="Note 36 5" xfId="20171" xr:uid="{00000000-0005-0000-0000-0000B28D0000}"/>
    <cellStyle name="Note 36 5 2" xfId="20172" xr:uid="{00000000-0005-0000-0000-0000B38D0000}"/>
    <cellStyle name="Note 36 5 2 2" xfId="20173" xr:uid="{00000000-0005-0000-0000-0000B48D0000}"/>
    <cellStyle name="Note 36 5 2 3" xfId="20174" xr:uid="{00000000-0005-0000-0000-0000B58D0000}"/>
    <cellStyle name="Note 36 5 3" xfId="20175" xr:uid="{00000000-0005-0000-0000-0000B68D0000}"/>
    <cellStyle name="Note 36 5 4" xfId="20176" xr:uid="{00000000-0005-0000-0000-0000B78D0000}"/>
    <cellStyle name="Note 36 6" xfId="20177" xr:uid="{00000000-0005-0000-0000-0000B88D0000}"/>
    <cellStyle name="Note 36 6 2" xfId="20178" xr:uid="{00000000-0005-0000-0000-0000B98D0000}"/>
    <cellStyle name="Note 36 6 2 2" xfId="20179" xr:uid="{00000000-0005-0000-0000-0000BA8D0000}"/>
    <cellStyle name="Note 36 6 2 3" xfId="20180" xr:uid="{00000000-0005-0000-0000-0000BB8D0000}"/>
    <cellStyle name="Note 36 6 3" xfId="20181" xr:uid="{00000000-0005-0000-0000-0000BC8D0000}"/>
    <cellStyle name="Note 36 6 4" xfId="20182" xr:uid="{00000000-0005-0000-0000-0000BD8D0000}"/>
    <cellStyle name="Note 36 7" xfId="20183" xr:uid="{00000000-0005-0000-0000-0000BE8D0000}"/>
    <cellStyle name="Note 36 7 2" xfId="20184" xr:uid="{00000000-0005-0000-0000-0000BF8D0000}"/>
    <cellStyle name="Note 36 7 3" xfId="20185" xr:uid="{00000000-0005-0000-0000-0000C08D0000}"/>
    <cellStyle name="Note 36 8" xfId="20186" xr:uid="{00000000-0005-0000-0000-0000C18D0000}"/>
    <cellStyle name="Note 36 8 2" xfId="20187" xr:uid="{00000000-0005-0000-0000-0000C28D0000}"/>
    <cellStyle name="Note 36 8 3" xfId="20188" xr:uid="{00000000-0005-0000-0000-0000C38D0000}"/>
    <cellStyle name="Note 36 9" xfId="20189" xr:uid="{00000000-0005-0000-0000-0000C48D0000}"/>
    <cellStyle name="Note 36 9 2" xfId="20190" xr:uid="{00000000-0005-0000-0000-0000C58D0000}"/>
    <cellStyle name="Note 36 9 3" xfId="20191" xr:uid="{00000000-0005-0000-0000-0000C68D0000}"/>
    <cellStyle name="Note 37" xfId="20192" xr:uid="{00000000-0005-0000-0000-0000C78D0000}"/>
    <cellStyle name="Note 37 10" xfId="20193" xr:uid="{00000000-0005-0000-0000-0000C88D0000}"/>
    <cellStyle name="Note 37 10 2" xfId="20194" xr:uid="{00000000-0005-0000-0000-0000C98D0000}"/>
    <cellStyle name="Note 37 10 3" xfId="20195" xr:uid="{00000000-0005-0000-0000-0000CA8D0000}"/>
    <cellStyle name="Note 37 11" xfId="20196" xr:uid="{00000000-0005-0000-0000-0000CB8D0000}"/>
    <cellStyle name="Note 37 12" xfId="20197" xr:uid="{00000000-0005-0000-0000-0000CC8D0000}"/>
    <cellStyle name="Note 37 13" xfId="20198" xr:uid="{00000000-0005-0000-0000-0000CD8D0000}"/>
    <cellStyle name="Note 37 14" xfId="20199" xr:uid="{00000000-0005-0000-0000-0000CE8D0000}"/>
    <cellStyle name="Note 37 2" xfId="20200" xr:uid="{00000000-0005-0000-0000-0000CF8D0000}"/>
    <cellStyle name="Note 37 2 2" xfId="20201" xr:uid="{00000000-0005-0000-0000-0000D08D0000}"/>
    <cellStyle name="Note 37 2 2 2" xfId="20202" xr:uid="{00000000-0005-0000-0000-0000D18D0000}"/>
    <cellStyle name="Note 37 2 2 2 2" xfId="20203" xr:uid="{00000000-0005-0000-0000-0000D28D0000}"/>
    <cellStyle name="Note 37 2 2 2 3" xfId="20204" xr:uid="{00000000-0005-0000-0000-0000D38D0000}"/>
    <cellStyle name="Note 37 2 2 3" xfId="20205" xr:uid="{00000000-0005-0000-0000-0000D48D0000}"/>
    <cellStyle name="Note 37 2 2 4" xfId="20206" xr:uid="{00000000-0005-0000-0000-0000D58D0000}"/>
    <cellStyle name="Note 37 2 3" xfId="20207" xr:uid="{00000000-0005-0000-0000-0000D68D0000}"/>
    <cellStyle name="Note 37 2 3 2" xfId="20208" xr:uid="{00000000-0005-0000-0000-0000D78D0000}"/>
    <cellStyle name="Note 37 2 3 2 2" xfId="20209" xr:uid="{00000000-0005-0000-0000-0000D88D0000}"/>
    <cellStyle name="Note 37 2 3 2 3" xfId="20210" xr:uid="{00000000-0005-0000-0000-0000D98D0000}"/>
    <cellStyle name="Note 37 2 3 3" xfId="20211" xr:uid="{00000000-0005-0000-0000-0000DA8D0000}"/>
    <cellStyle name="Note 37 2 3 4" xfId="20212" xr:uid="{00000000-0005-0000-0000-0000DB8D0000}"/>
    <cellStyle name="Note 37 2 4" xfId="20213" xr:uid="{00000000-0005-0000-0000-0000DC8D0000}"/>
    <cellStyle name="Note 37 2 4 2" xfId="20214" xr:uid="{00000000-0005-0000-0000-0000DD8D0000}"/>
    <cellStyle name="Note 37 2 4 3" xfId="20215" xr:uid="{00000000-0005-0000-0000-0000DE8D0000}"/>
    <cellStyle name="Note 37 2 5" xfId="20216" xr:uid="{00000000-0005-0000-0000-0000DF8D0000}"/>
    <cellStyle name="Note 37 2 6" xfId="20217" xr:uid="{00000000-0005-0000-0000-0000E08D0000}"/>
    <cellStyle name="Note 37 2 7" xfId="20218" xr:uid="{00000000-0005-0000-0000-0000E18D0000}"/>
    <cellStyle name="Note 37 2 8" xfId="20219" xr:uid="{00000000-0005-0000-0000-0000E28D0000}"/>
    <cellStyle name="Note 37 3" xfId="20220" xr:uid="{00000000-0005-0000-0000-0000E38D0000}"/>
    <cellStyle name="Note 37 3 2" xfId="20221" xr:uid="{00000000-0005-0000-0000-0000E48D0000}"/>
    <cellStyle name="Note 37 3 2 2" xfId="20222" xr:uid="{00000000-0005-0000-0000-0000E58D0000}"/>
    <cellStyle name="Note 37 3 2 3" xfId="20223" xr:uid="{00000000-0005-0000-0000-0000E68D0000}"/>
    <cellStyle name="Note 37 3 3" xfId="20224" xr:uid="{00000000-0005-0000-0000-0000E78D0000}"/>
    <cellStyle name="Note 37 3 4" xfId="20225" xr:uid="{00000000-0005-0000-0000-0000E88D0000}"/>
    <cellStyle name="Note 37 4" xfId="20226" xr:uid="{00000000-0005-0000-0000-0000E98D0000}"/>
    <cellStyle name="Note 37 4 2" xfId="20227" xr:uid="{00000000-0005-0000-0000-0000EA8D0000}"/>
    <cellStyle name="Note 37 4 2 2" xfId="20228" xr:uid="{00000000-0005-0000-0000-0000EB8D0000}"/>
    <cellStyle name="Note 37 4 2 3" xfId="20229" xr:uid="{00000000-0005-0000-0000-0000EC8D0000}"/>
    <cellStyle name="Note 37 4 3" xfId="20230" xr:uid="{00000000-0005-0000-0000-0000ED8D0000}"/>
    <cellStyle name="Note 37 4 4" xfId="20231" xr:uid="{00000000-0005-0000-0000-0000EE8D0000}"/>
    <cellStyle name="Note 37 5" xfId="20232" xr:uid="{00000000-0005-0000-0000-0000EF8D0000}"/>
    <cellStyle name="Note 37 5 2" xfId="20233" xr:uid="{00000000-0005-0000-0000-0000F08D0000}"/>
    <cellStyle name="Note 37 5 2 2" xfId="20234" xr:uid="{00000000-0005-0000-0000-0000F18D0000}"/>
    <cellStyle name="Note 37 5 2 3" xfId="20235" xr:uid="{00000000-0005-0000-0000-0000F28D0000}"/>
    <cellStyle name="Note 37 5 3" xfId="20236" xr:uid="{00000000-0005-0000-0000-0000F38D0000}"/>
    <cellStyle name="Note 37 5 4" xfId="20237" xr:uid="{00000000-0005-0000-0000-0000F48D0000}"/>
    <cellStyle name="Note 37 6" xfId="20238" xr:uid="{00000000-0005-0000-0000-0000F58D0000}"/>
    <cellStyle name="Note 37 6 2" xfId="20239" xr:uid="{00000000-0005-0000-0000-0000F68D0000}"/>
    <cellStyle name="Note 37 6 2 2" xfId="20240" xr:uid="{00000000-0005-0000-0000-0000F78D0000}"/>
    <cellStyle name="Note 37 6 2 3" xfId="20241" xr:uid="{00000000-0005-0000-0000-0000F88D0000}"/>
    <cellStyle name="Note 37 6 3" xfId="20242" xr:uid="{00000000-0005-0000-0000-0000F98D0000}"/>
    <cellStyle name="Note 37 6 4" xfId="20243" xr:uid="{00000000-0005-0000-0000-0000FA8D0000}"/>
    <cellStyle name="Note 37 7" xfId="20244" xr:uid="{00000000-0005-0000-0000-0000FB8D0000}"/>
    <cellStyle name="Note 37 7 2" xfId="20245" xr:uid="{00000000-0005-0000-0000-0000FC8D0000}"/>
    <cellStyle name="Note 37 7 3" xfId="20246" xr:uid="{00000000-0005-0000-0000-0000FD8D0000}"/>
    <cellStyle name="Note 37 8" xfId="20247" xr:uid="{00000000-0005-0000-0000-0000FE8D0000}"/>
    <cellStyle name="Note 37 8 2" xfId="20248" xr:uid="{00000000-0005-0000-0000-0000FF8D0000}"/>
    <cellStyle name="Note 37 8 3" xfId="20249" xr:uid="{00000000-0005-0000-0000-0000008E0000}"/>
    <cellStyle name="Note 37 9" xfId="20250" xr:uid="{00000000-0005-0000-0000-0000018E0000}"/>
    <cellStyle name="Note 37 9 2" xfId="20251" xr:uid="{00000000-0005-0000-0000-0000028E0000}"/>
    <cellStyle name="Note 37 9 3" xfId="20252" xr:uid="{00000000-0005-0000-0000-0000038E0000}"/>
    <cellStyle name="Note 38" xfId="20253" xr:uid="{00000000-0005-0000-0000-0000048E0000}"/>
    <cellStyle name="Note 38 10" xfId="20254" xr:uid="{00000000-0005-0000-0000-0000058E0000}"/>
    <cellStyle name="Note 38 10 2" xfId="20255" xr:uid="{00000000-0005-0000-0000-0000068E0000}"/>
    <cellStyle name="Note 38 10 3" xfId="20256" xr:uid="{00000000-0005-0000-0000-0000078E0000}"/>
    <cellStyle name="Note 38 11" xfId="20257" xr:uid="{00000000-0005-0000-0000-0000088E0000}"/>
    <cellStyle name="Note 38 12" xfId="20258" xr:uid="{00000000-0005-0000-0000-0000098E0000}"/>
    <cellStyle name="Note 38 13" xfId="20259" xr:uid="{00000000-0005-0000-0000-00000A8E0000}"/>
    <cellStyle name="Note 38 14" xfId="20260" xr:uid="{00000000-0005-0000-0000-00000B8E0000}"/>
    <cellStyle name="Note 38 2" xfId="20261" xr:uid="{00000000-0005-0000-0000-00000C8E0000}"/>
    <cellStyle name="Note 38 2 2" xfId="20262" xr:uid="{00000000-0005-0000-0000-00000D8E0000}"/>
    <cellStyle name="Note 38 2 2 2" xfId="20263" xr:uid="{00000000-0005-0000-0000-00000E8E0000}"/>
    <cellStyle name="Note 38 2 2 2 2" xfId="20264" xr:uid="{00000000-0005-0000-0000-00000F8E0000}"/>
    <cellStyle name="Note 38 2 2 2 3" xfId="20265" xr:uid="{00000000-0005-0000-0000-0000108E0000}"/>
    <cellStyle name="Note 38 2 2 3" xfId="20266" xr:uid="{00000000-0005-0000-0000-0000118E0000}"/>
    <cellStyle name="Note 38 2 2 4" xfId="20267" xr:uid="{00000000-0005-0000-0000-0000128E0000}"/>
    <cellStyle name="Note 38 2 3" xfId="20268" xr:uid="{00000000-0005-0000-0000-0000138E0000}"/>
    <cellStyle name="Note 38 2 3 2" xfId="20269" xr:uid="{00000000-0005-0000-0000-0000148E0000}"/>
    <cellStyle name="Note 38 2 3 2 2" xfId="20270" xr:uid="{00000000-0005-0000-0000-0000158E0000}"/>
    <cellStyle name="Note 38 2 3 2 3" xfId="20271" xr:uid="{00000000-0005-0000-0000-0000168E0000}"/>
    <cellStyle name="Note 38 2 3 3" xfId="20272" xr:uid="{00000000-0005-0000-0000-0000178E0000}"/>
    <cellStyle name="Note 38 2 3 4" xfId="20273" xr:uid="{00000000-0005-0000-0000-0000188E0000}"/>
    <cellStyle name="Note 38 2 4" xfId="20274" xr:uid="{00000000-0005-0000-0000-0000198E0000}"/>
    <cellStyle name="Note 38 2 4 2" xfId="20275" xr:uid="{00000000-0005-0000-0000-00001A8E0000}"/>
    <cellStyle name="Note 38 2 4 3" xfId="20276" xr:uid="{00000000-0005-0000-0000-00001B8E0000}"/>
    <cellStyle name="Note 38 2 5" xfId="20277" xr:uid="{00000000-0005-0000-0000-00001C8E0000}"/>
    <cellStyle name="Note 38 2 6" xfId="20278" xr:uid="{00000000-0005-0000-0000-00001D8E0000}"/>
    <cellStyle name="Note 38 2 7" xfId="20279" xr:uid="{00000000-0005-0000-0000-00001E8E0000}"/>
    <cellStyle name="Note 38 2 8" xfId="20280" xr:uid="{00000000-0005-0000-0000-00001F8E0000}"/>
    <cellStyle name="Note 38 3" xfId="20281" xr:uid="{00000000-0005-0000-0000-0000208E0000}"/>
    <cellStyle name="Note 38 3 2" xfId="20282" xr:uid="{00000000-0005-0000-0000-0000218E0000}"/>
    <cellStyle name="Note 38 3 2 2" xfId="20283" xr:uid="{00000000-0005-0000-0000-0000228E0000}"/>
    <cellStyle name="Note 38 3 2 3" xfId="20284" xr:uid="{00000000-0005-0000-0000-0000238E0000}"/>
    <cellStyle name="Note 38 3 3" xfId="20285" xr:uid="{00000000-0005-0000-0000-0000248E0000}"/>
    <cellStyle name="Note 38 3 4" xfId="20286" xr:uid="{00000000-0005-0000-0000-0000258E0000}"/>
    <cellStyle name="Note 38 4" xfId="20287" xr:uid="{00000000-0005-0000-0000-0000268E0000}"/>
    <cellStyle name="Note 38 4 2" xfId="20288" xr:uid="{00000000-0005-0000-0000-0000278E0000}"/>
    <cellStyle name="Note 38 4 2 2" xfId="20289" xr:uid="{00000000-0005-0000-0000-0000288E0000}"/>
    <cellStyle name="Note 38 4 2 3" xfId="20290" xr:uid="{00000000-0005-0000-0000-0000298E0000}"/>
    <cellStyle name="Note 38 4 3" xfId="20291" xr:uid="{00000000-0005-0000-0000-00002A8E0000}"/>
    <cellStyle name="Note 38 4 4" xfId="20292" xr:uid="{00000000-0005-0000-0000-00002B8E0000}"/>
    <cellStyle name="Note 38 5" xfId="20293" xr:uid="{00000000-0005-0000-0000-00002C8E0000}"/>
    <cellStyle name="Note 38 5 2" xfId="20294" xr:uid="{00000000-0005-0000-0000-00002D8E0000}"/>
    <cellStyle name="Note 38 5 2 2" xfId="20295" xr:uid="{00000000-0005-0000-0000-00002E8E0000}"/>
    <cellStyle name="Note 38 5 2 3" xfId="20296" xr:uid="{00000000-0005-0000-0000-00002F8E0000}"/>
    <cellStyle name="Note 38 5 3" xfId="20297" xr:uid="{00000000-0005-0000-0000-0000308E0000}"/>
    <cellStyle name="Note 38 5 4" xfId="20298" xr:uid="{00000000-0005-0000-0000-0000318E0000}"/>
    <cellStyle name="Note 38 6" xfId="20299" xr:uid="{00000000-0005-0000-0000-0000328E0000}"/>
    <cellStyle name="Note 38 6 2" xfId="20300" xr:uid="{00000000-0005-0000-0000-0000338E0000}"/>
    <cellStyle name="Note 38 6 2 2" xfId="20301" xr:uid="{00000000-0005-0000-0000-0000348E0000}"/>
    <cellStyle name="Note 38 6 2 3" xfId="20302" xr:uid="{00000000-0005-0000-0000-0000358E0000}"/>
    <cellStyle name="Note 38 6 3" xfId="20303" xr:uid="{00000000-0005-0000-0000-0000368E0000}"/>
    <cellStyle name="Note 38 6 4" xfId="20304" xr:uid="{00000000-0005-0000-0000-0000378E0000}"/>
    <cellStyle name="Note 38 7" xfId="20305" xr:uid="{00000000-0005-0000-0000-0000388E0000}"/>
    <cellStyle name="Note 38 7 2" xfId="20306" xr:uid="{00000000-0005-0000-0000-0000398E0000}"/>
    <cellStyle name="Note 38 7 3" xfId="20307" xr:uid="{00000000-0005-0000-0000-00003A8E0000}"/>
    <cellStyle name="Note 38 8" xfId="20308" xr:uid="{00000000-0005-0000-0000-00003B8E0000}"/>
    <cellStyle name="Note 38 8 2" xfId="20309" xr:uid="{00000000-0005-0000-0000-00003C8E0000}"/>
    <cellStyle name="Note 38 8 3" xfId="20310" xr:uid="{00000000-0005-0000-0000-00003D8E0000}"/>
    <cellStyle name="Note 38 9" xfId="20311" xr:uid="{00000000-0005-0000-0000-00003E8E0000}"/>
    <cellStyle name="Note 38 9 2" xfId="20312" xr:uid="{00000000-0005-0000-0000-00003F8E0000}"/>
    <cellStyle name="Note 38 9 3" xfId="20313" xr:uid="{00000000-0005-0000-0000-0000408E0000}"/>
    <cellStyle name="Note 39" xfId="20314" xr:uid="{00000000-0005-0000-0000-0000418E0000}"/>
    <cellStyle name="Note 39 10" xfId="20315" xr:uid="{00000000-0005-0000-0000-0000428E0000}"/>
    <cellStyle name="Note 39 10 2" xfId="20316" xr:uid="{00000000-0005-0000-0000-0000438E0000}"/>
    <cellStyle name="Note 39 10 3" xfId="20317" xr:uid="{00000000-0005-0000-0000-0000448E0000}"/>
    <cellStyle name="Note 39 11" xfId="20318" xr:uid="{00000000-0005-0000-0000-0000458E0000}"/>
    <cellStyle name="Note 39 12" xfId="20319" xr:uid="{00000000-0005-0000-0000-0000468E0000}"/>
    <cellStyle name="Note 39 13" xfId="20320" xr:uid="{00000000-0005-0000-0000-0000478E0000}"/>
    <cellStyle name="Note 39 14" xfId="20321" xr:uid="{00000000-0005-0000-0000-0000488E0000}"/>
    <cellStyle name="Note 39 2" xfId="20322" xr:uid="{00000000-0005-0000-0000-0000498E0000}"/>
    <cellStyle name="Note 39 2 2" xfId="20323" xr:uid="{00000000-0005-0000-0000-00004A8E0000}"/>
    <cellStyle name="Note 39 2 2 2" xfId="20324" xr:uid="{00000000-0005-0000-0000-00004B8E0000}"/>
    <cellStyle name="Note 39 2 2 2 2" xfId="20325" xr:uid="{00000000-0005-0000-0000-00004C8E0000}"/>
    <cellStyle name="Note 39 2 2 2 3" xfId="20326" xr:uid="{00000000-0005-0000-0000-00004D8E0000}"/>
    <cellStyle name="Note 39 2 2 3" xfId="20327" xr:uid="{00000000-0005-0000-0000-00004E8E0000}"/>
    <cellStyle name="Note 39 2 2 4" xfId="20328" xr:uid="{00000000-0005-0000-0000-00004F8E0000}"/>
    <cellStyle name="Note 39 2 3" xfId="20329" xr:uid="{00000000-0005-0000-0000-0000508E0000}"/>
    <cellStyle name="Note 39 2 3 2" xfId="20330" xr:uid="{00000000-0005-0000-0000-0000518E0000}"/>
    <cellStyle name="Note 39 2 3 2 2" xfId="20331" xr:uid="{00000000-0005-0000-0000-0000528E0000}"/>
    <cellStyle name="Note 39 2 3 2 3" xfId="20332" xr:uid="{00000000-0005-0000-0000-0000538E0000}"/>
    <cellStyle name="Note 39 2 3 3" xfId="20333" xr:uid="{00000000-0005-0000-0000-0000548E0000}"/>
    <cellStyle name="Note 39 2 3 4" xfId="20334" xr:uid="{00000000-0005-0000-0000-0000558E0000}"/>
    <cellStyle name="Note 39 2 4" xfId="20335" xr:uid="{00000000-0005-0000-0000-0000568E0000}"/>
    <cellStyle name="Note 39 2 4 2" xfId="20336" xr:uid="{00000000-0005-0000-0000-0000578E0000}"/>
    <cellStyle name="Note 39 2 4 3" xfId="20337" xr:uid="{00000000-0005-0000-0000-0000588E0000}"/>
    <cellStyle name="Note 39 2 5" xfId="20338" xr:uid="{00000000-0005-0000-0000-0000598E0000}"/>
    <cellStyle name="Note 39 2 6" xfId="20339" xr:uid="{00000000-0005-0000-0000-00005A8E0000}"/>
    <cellStyle name="Note 39 2 7" xfId="20340" xr:uid="{00000000-0005-0000-0000-00005B8E0000}"/>
    <cellStyle name="Note 39 2 8" xfId="20341" xr:uid="{00000000-0005-0000-0000-00005C8E0000}"/>
    <cellStyle name="Note 39 3" xfId="20342" xr:uid="{00000000-0005-0000-0000-00005D8E0000}"/>
    <cellStyle name="Note 39 3 2" xfId="20343" xr:uid="{00000000-0005-0000-0000-00005E8E0000}"/>
    <cellStyle name="Note 39 3 2 2" xfId="20344" xr:uid="{00000000-0005-0000-0000-00005F8E0000}"/>
    <cellStyle name="Note 39 3 2 3" xfId="20345" xr:uid="{00000000-0005-0000-0000-0000608E0000}"/>
    <cellStyle name="Note 39 3 3" xfId="20346" xr:uid="{00000000-0005-0000-0000-0000618E0000}"/>
    <cellStyle name="Note 39 3 4" xfId="20347" xr:uid="{00000000-0005-0000-0000-0000628E0000}"/>
    <cellStyle name="Note 39 4" xfId="20348" xr:uid="{00000000-0005-0000-0000-0000638E0000}"/>
    <cellStyle name="Note 39 4 2" xfId="20349" xr:uid="{00000000-0005-0000-0000-0000648E0000}"/>
    <cellStyle name="Note 39 4 2 2" xfId="20350" xr:uid="{00000000-0005-0000-0000-0000658E0000}"/>
    <cellStyle name="Note 39 4 2 3" xfId="20351" xr:uid="{00000000-0005-0000-0000-0000668E0000}"/>
    <cellStyle name="Note 39 4 3" xfId="20352" xr:uid="{00000000-0005-0000-0000-0000678E0000}"/>
    <cellStyle name="Note 39 4 4" xfId="20353" xr:uid="{00000000-0005-0000-0000-0000688E0000}"/>
    <cellStyle name="Note 39 5" xfId="20354" xr:uid="{00000000-0005-0000-0000-0000698E0000}"/>
    <cellStyle name="Note 39 5 2" xfId="20355" xr:uid="{00000000-0005-0000-0000-00006A8E0000}"/>
    <cellStyle name="Note 39 5 2 2" xfId="20356" xr:uid="{00000000-0005-0000-0000-00006B8E0000}"/>
    <cellStyle name="Note 39 5 2 3" xfId="20357" xr:uid="{00000000-0005-0000-0000-00006C8E0000}"/>
    <cellStyle name="Note 39 5 3" xfId="20358" xr:uid="{00000000-0005-0000-0000-00006D8E0000}"/>
    <cellStyle name="Note 39 5 4" xfId="20359" xr:uid="{00000000-0005-0000-0000-00006E8E0000}"/>
    <cellStyle name="Note 39 6" xfId="20360" xr:uid="{00000000-0005-0000-0000-00006F8E0000}"/>
    <cellStyle name="Note 39 6 2" xfId="20361" xr:uid="{00000000-0005-0000-0000-0000708E0000}"/>
    <cellStyle name="Note 39 6 2 2" xfId="20362" xr:uid="{00000000-0005-0000-0000-0000718E0000}"/>
    <cellStyle name="Note 39 6 2 3" xfId="20363" xr:uid="{00000000-0005-0000-0000-0000728E0000}"/>
    <cellStyle name="Note 39 6 3" xfId="20364" xr:uid="{00000000-0005-0000-0000-0000738E0000}"/>
    <cellStyle name="Note 39 6 4" xfId="20365" xr:uid="{00000000-0005-0000-0000-0000748E0000}"/>
    <cellStyle name="Note 39 7" xfId="20366" xr:uid="{00000000-0005-0000-0000-0000758E0000}"/>
    <cellStyle name="Note 39 7 2" xfId="20367" xr:uid="{00000000-0005-0000-0000-0000768E0000}"/>
    <cellStyle name="Note 39 7 3" xfId="20368" xr:uid="{00000000-0005-0000-0000-0000778E0000}"/>
    <cellStyle name="Note 39 8" xfId="20369" xr:uid="{00000000-0005-0000-0000-0000788E0000}"/>
    <cellStyle name="Note 39 8 2" xfId="20370" xr:uid="{00000000-0005-0000-0000-0000798E0000}"/>
    <cellStyle name="Note 39 8 3" xfId="20371" xr:uid="{00000000-0005-0000-0000-00007A8E0000}"/>
    <cellStyle name="Note 39 9" xfId="20372" xr:uid="{00000000-0005-0000-0000-00007B8E0000}"/>
    <cellStyle name="Note 39 9 2" xfId="20373" xr:uid="{00000000-0005-0000-0000-00007C8E0000}"/>
    <cellStyle name="Note 39 9 3" xfId="20374" xr:uid="{00000000-0005-0000-0000-00007D8E0000}"/>
    <cellStyle name="Note 4" xfId="20375" xr:uid="{00000000-0005-0000-0000-00007E8E0000}"/>
    <cellStyle name="Note 4 10" xfId="20376" xr:uid="{00000000-0005-0000-0000-00007F8E0000}"/>
    <cellStyle name="Note 4 10 2" xfId="20377" xr:uid="{00000000-0005-0000-0000-0000808E0000}"/>
    <cellStyle name="Note 4 10 3" xfId="20378" xr:uid="{00000000-0005-0000-0000-0000818E0000}"/>
    <cellStyle name="Note 4 11" xfId="20379" xr:uid="{00000000-0005-0000-0000-0000828E0000}"/>
    <cellStyle name="Note 4 12" xfId="20380" xr:uid="{00000000-0005-0000-0000-0000838E0000}"/>
    <cellStyle name="Note 4 13" xfId="20381" xr:uid="{00000000-0005-0000-0000-0000848E0000}"/>
    <cellStyle name="Note 4 14" xfId="20382" xr:uid="{00000000-0005-0000-0000-0000858E0000}"/>
    <cellStyle name="Note 4 2" xfId="20383" xr:uid="{00000000-0005-0000-0000-0000868E0000}"/>
    <cellStyle name="Note 4 2 2" xfId="20384" xr:uid="{00000000-0005-0000-0000-0000878E0000}"/>
    <cellStyle name="Note 4 2 2 2" xfId="20385" xr:uid="{00000000-0005-0000-0000-0000888E0000}"/>
    <cellStyle name="Note 4 2 2 2 2" xfId="20386" xr:uid="{00000000-0005-0000-0000-0000898E0000}"/>
    <cellStyle name="Note 4 2 2 2 3" xfId="20387" xr:uid="{00000000-0005-0000-0000-00008A8E0000}"/>
    <cellStyle name="Note 4 2 2 3" xfId="20388" xr:uid="{00000000-0005-0000-0000-00008B8E0000}"/>
    <cellStyle name="Note 4 2 2 4" xfId="20389" xr:uid="{00000000-0005-0000-0000-00008C8E0000}"/>
    <cellStyle name="Note 4 2 3" xfId="20390" xr:uid="{00000000-0005-0000-0000-00008D8E0000}"/>
    <cellStyle name="Note 4 2 3 2" xfId="20391" xr:uid="{00000000-0005-0000-0000-00008E8E0000}"/>
    <cellStyle name="Note 4 2 3 2 2" xfId="20392" xr:uid="{00000000-0005-0000-0000-00008F8E0000}"/>
    <cellStyle name="Note 4 2 3 2 3" xfId="20393" xr:uid="{00000000-0005-0000-0000-0000908E0000}"/>
    <cellStyle name="Note 4 2 3 3" xfId="20394" xr:uid="{00000000-0005-0000-0000-0000918E0000}"/>
    <cellStyle name="Note 4 2 3 4" xfId="20395" xr:uid="{00000000-0005-0000-0000-0000928E0000}"/>
    <cellStyle name="Note 4 2 4" xfId="20396" xr:uid="{00000000-0005-0000-0000-0000938E0000}"/>
    <cellStyle name="Note 4 2 4 2" xfId="20397" xr:uid="{00000000-0005-0000-0000-0000948E0000}"/>
    <cellStyle name="Note 4 2 4 3" xfId="20398" xr:uid="{00000000-0005-0000-0000-0000958E0000}"/>
    <cellStyle name="Note 4 2 5" xfId="20399" xr:uid="{00000000-0005-0000-0000-0000968E0000}"/>
    <cellStyle name="Note 4 2 6" xfId="20400" xr:uid="{00000000-0005-0000-0000-0000978E0000}"/>
    <cellStyle name="Note 4 2 7" xfId="20401" xr:uid="{00000000-0005-0000-0000-0000988E0000}"/>
    <cellStyle name="Note 4 2 8" xfId="20402" xr:uid="{00000000-0005-0000-0000-0000998E0000}"/>
    <cellStyle name="Note 4 3" xfId="20403" xr:uid="{00000000-0005-0000-0000-00009A8E0000}"/>
    <cellStyle name="Note 4 3 2" xfId="20404" xr:uid="{00000000-0005-0000-0000-00009B8E0000}"/>
    <cellStyle name="Note 4 3 2 2" xfId="20405" xr:uid="{00000000-0005-0000-0000-00009C8E0000}"/>
    <cellStyle name="Note 4 3 2 3" xfId="20406" xr:uid="{00000000-0005-0000-0000-00009D8E0000}"/>
    <cellStyle name="Note 4 3 3" xfId="20407" xr:uid="{00000000-0005-0000-0000-00009E8E0000}"/>
    <cellStyle name="Note 4 3 4" xfId="20408" xr:uid="{00000000-0005-0000-0000-00009F8E0000}"/>
    <cellStyle name="Note 4 4" xfId="20409" xr:uid="{00000000-0005-0000-0000-0000A08E0000}"/>
    <cellStyle name="Note 4 4 2" xfId="20410" xr:uid="{00000000-0005-0000-0000-0000A18E0000}"/>
    <cellStyle name="Note 4 4 2 2" xfId="20411" xr:uid="{00000000-0005-0000-0000-0000A28E0000}"/>
    <cellStyle name="Note 4 4 2 3" xfId="20412" xr:uid="{00000000-0005-0000-0000-0000A38E0000}"/>
    <cellStyle name="Note 4 4 3" xfId="20413" xr:uid="{00000000-0005-0000-0000-0000A48E0000}"/>
    <cellStyle name="Note 4 4 4" xfId="20414" xr:uid="{00000000-0005-0000-0000-0000A58E0000}"/>
    <cellStyle name="Note 4 5" xfId="20415" xr:uid="{00000000-0005-0000-0000-0000A68E0000}"/>
    <cellStyle name="Note 4 5 2" xfId="20416" xr:uid="{00000000-0005-0000-0000-0000A78E0000}"/>
    <cellStyle name="Note 4 5 2 2" xfId="20417" xr:uid="{00000000-0005-0000-0000-0000A88E0000}"/>
    <cellStyle name="Note 4 5 2 3" xfId="20418" xr:uid="{00000000-0005-0000-0000-0000A98E0000}"/>
    <cellStyle name="Note 4 5 3" xfId="20419" xr:uid="{00000000-0005-0000-0000-0000AA8E0000}"/>
    <cellStyle name="Note 4 5 4" xfId="20420" xr:uid="{00000000-0005-0000-0000-0000AB8E0000}"/>
    <cellStyle name="Note 4 6" xfId="20421" xr:uid="{00000000-0005-0000-0000-0000AC8E0000}"/>
    <cellStyle name="Note 4 6 2" xfId="20422" xr:uid="{00000000-0005-0000-0000-0000AD8E0000}"/>
    <cellStyle name="Note 4 6 2 2" xfId="20423" xr:uid="{00000000-0005-0000-0000-0000AE8E0000}"/>
    <cellStyle name="Note 4 6 2 3" xfId="20424" xr:uid="{00000000-0005-0000-0000-0000AF8E0000}"/>
    <cellStyle name="Note 4 6 3" xfId="20425" xr:uid="{00000000-0005-0000-0000-0000B08E0000}"/>
    <cellStyle name="Note 4 6 4" xfId="20426" xr:uid="{00000000-0005-0000-0000-0000B18E0000}"/>
    <cellStyle name="Note 4 7" xfId="20427" xr:uid="{00000000-0005-0000-0000-0000B28E0000}"/>
    <cellStyle name="Note 4 7 2" xfId="20428" xr:uid="{00000000-0005-0000-0000-0000B38E0000}"/>
    <cellStyle name="Note 4 7 3" xfId="20429" xr:uid="{00000000-0005-0000-0000-0000B48E0000}"/>
    <cellStyle name="Note 4 8" xfId="20430" xr:uid="{00000000-0005-0000-0000-0000B58E0000}"/>
    <cellStyle name="Note 4 8 2" xfId="20431" xr:uid="{00000000-0005-0000-0000-0000B68E0000}"/>
    <cellStyle name="Note 4 8 3" xfId="20432" xr:uid="{00000000-0005-0000-0000-0000B78E0000}"/>
    <cellStyle name="Note 4 9" xfId="20433" xr:uid="{00000000-0005-0000-0000-0000B88E0000}"/>
    <cellStyle name="Note 4 9 2" xfId="20434" xr:uid="{00000000-0005-0000-0000-0000B98E0000}"/>
    <cellStyle name="Note 4 9 3" xfId="20435" xr:uid="{00000000-0005-0000-0000-0000BA8E0000}"/>
    <cellStyle name="Note 40" xfId="20436" xr:uid="{00000000-0005-0000-0000-0000BB8E0000}"/>
    <cellStyle name="Note 40 10" xfId="20437" xr:uid="{00000000-0005-0000-0000-0000BC8E0000}"/>
    <cellStyle name="Note 40 10 2" xfId="20438" xr:uid="{00000000-0005-0000-0000-0000BD8E0000}"/>
    <cellStyle name="Note 40 10 3" xfId="20439" xr:uid="{00000000-0005-0000-0000-0000BE8E0000}"/>
    <cellStyle name="Note 40 11" xfId="20440" xr:uid="{00000000-0005-0000-0000-0000BF8E0000}"/>
    <cellStyle name="Note 40 12" xfId="20441" xr:uid="{00000000-0005-0000-0000-0000C08E0000}"/>
    <cellStyle name="Note 40 13" xfId="20442" xr:uid="{00000000-0005-0000-0000-0000C18E0000}"/>
    <cellStyle name="Note 40 14" xfId="20443" xr:uid="{00000000-0005-0000-0000-0000C28E0000}"/>
    <cellStyle name="Note 40 2" xfId="20444" xr:uid="{00000000-0005-0000-0000-0000C38E0000}"/>
    <cellStyle name="Note 40 2 2" xfId="20445" xr:uid="{00000000-0005-0000-0000-0000C48E0000}"/>
    <cellStyle name="Note 40 2 2 2" xfId="20446" xr:uid="{00000000-0005-0000-0000-0000C58E0000}"/>
    <cellStyle name="Note 40 2 2 2 2" xfId="20447" xr:uid="{00000000-0005-0000-0000-0000C68E0000}"/>
    <cellStyle name="Note 40 2 2 2 3" xfId="20448" xr:uid="{00000000-0005-0000-0000-0000C78E0000}"/>
    <cellStyle name="Note 40 2 2 3" xfId="20449" xr:uid="{00000000-0005-0000-0000-0000C88E0000}"/>
    <cellStyle name="Note 40 2 2 4" xfId="20450" xr:uid="{00000000-0005-0000-0000-0000C98E0000}"/>
    <cellStyle name="Note 40 2 3" xfId="20451" xr:uid="{00000000-0005-0000-0000-0000CA8E0000}"/>
    <cellStyle name="Note 40 2 3 2" xfId="20452" xr:uid="{00000000-0005-0000-0000-0000CB8E0000}"/>
    <cellStyle name="Note 40 2 3 2 2" xfId="20453" xr:uid="{00000000-0005-0000-0000-0000CC8E0000}"/>
    <cellStyle name="Note 40 2 3 2 3" xfId="20454" xr:uid="{00000000-0005-0000-0000-0000CD8E0000}"/>
    <cellStyle name="Note 40 2 3 3" xfId="20455" xr:uid="{00000000-0005-0000-0000-0000CE8E0000}"/>
    <cellStyle name="Note 40 2 3 4" xfId="20456" xr:uid="{00000000-0005-0000-0000-0000CF8E0000}"/>
    <cellStyle name="Note 40 2 4" xfId="20457" xr:uid="{00000000-0005-0000-0000-0000D08E0000}"/>
    <cellStyle name="Note 40 2 4 2" xfId="20458" xr:uid="{00000000-0005-0000-0000-0000D18E0000}"/>
    <cellStyle name="Note 40 2 4 3" xfId="20459" xr:uid="{00000000-0005-0000-0000-0000D28E0000}"/>
    <cellStyle name="Note 40 2 5" xfId="20460" xr:uid="{00000000-0005-0000-0000-0000D38E0000}"/>
    <cellStyle name="Note 40 2 6" xfId="20461" xr:uid="{00000000-0005-0000-0000-0000D48E0000}"/>
    <cellStyle name="Note 40 2 7" xfId="20462" xr:uid="{00000000-0005-0000-0000-0000D58E0000}"/>
    <cellStyle name="Note 40 2 8" xfId="20463" xr:uid="{00000000-0005-0000-0000-0000D68E0000}"/>
    <cellStyle name="Note 40 3" xfId="20464" xr:uid="{00000000-0005-0000-0000-0000D78E0000}"/>
    <cellStyle name="Note 40 3 2" xfId="20465" xr:uid="{00000000-0005-0000-0000-0000D88E0000}"/>
    <cellStyle name="Note 40 3 2 2" xfId="20466" xr:uid="{00000000-0005-0000-0000-0000D98E0000}"/>
    <cellStyle name="Note 40 3 2 3" xfId="20467" xr:uid="{00000000-0005-0000-0000-0000DA8E0000}"/>
    <cellStyle name="Note 40 3 3" xfId="20468" xr:uid="{00000000-0005-0000-0000-0000DB8E0000}"/>
    <cellStyle name="Note 40 3 4" xfId="20469" xr:uid="{00000000-0005-0000-0000-0000DC8E0000}"/>
    <cellStyle name="Note 40 4" xfId="20470" xr:uid="{00000000-0005-0000-0000-0000DD8E0000}"/>
    <cellStyle name="Note 40 4 2" xfId="20471" xr:uid="{00000000-0005-0000-0000-0000DE8E0000}"/>
    <cellStyle name="Note 40 4 2 2" xfId="20472" xr:uid="{00000000-0005-0000-0000-0000DF8E0000}"/>
    <cellStyle name="Note 40 4 2 3" xfId="20473" xr:uid="{00000000-0005-0000-0000-0000E08E0000}"/>
    <cellStyle name="Note 40 4 3" xfId="20474" xr:uid="{00000000-0005-0000-0000-0000E18E0000}"/>
    <cellStyle name="Note 40 4 4" xfId="20475" xr:uid="{00000000-0005-0000-0000-0000E28E0000}"/>
    <cellStyle name="Note 40 5" xfId="20476" xr:uid="{00000000-0005-0000-0000-0000E38E0000}"/>
    <cellStyle name="Note 40 5 2" xfId="20477" xr:uid="{00000000-0005-0000-0000-0000E48E0000}"/>
    <cellStyle name="Note 40 5 2 2" xfId="20478" xr:uid="{00000000-0005-0000-0000-0000E58E0000}"/>
    <cellStyle name="Note 40 5 2 3" xfId="20479" xr:uid="{00000000-0005-0000-0000-0000E68E0000}"/>
    <cellStyle name="Note 40 5 3" xfId="20480" xr:uid="{00000000-0005-0000-0000-0000E78E0000}"/>
    <cellStyle name="Note 40 5 4" xfId="20481" xr:uid="{00000000-0005-0000-0000-0000E88E0000}"/>
    <cellStyle name="Note 40 6" xfId="20482" xr:uid="{00000000-0005-0000-0000-0000E98E0000}"/>
    <cellStyle name="Note 40 6 2" xfId="20483" xr:uid="{00000000-0005-0000-0000-0000EA8E0000}"/>
    <cellStyle name="Note 40 6 2 2" xfId="20484" xr:uid="{00000000-0005-0000-0000-0000EB8E0000}"/>
    <cellStyle name="Note 40 6 2 3" xfId="20485" xr:uid="{00000000-0005-0000-0000-0000EC8E0000}"/>
    <cellStyle name="Note 40 6 3" xfId="20486" xr:uid="{00000000-0005-0000-0000-0000ED8E0000}"/>
    <cellStyle name="Note 40 6 4" xfId="20487" xr:uid="{00000000-0005-0000-0000-0000EE8E0000}"/>
    <cellStyle name="Note 40 7" xfId="20488" xr:uid="{00000000-0005-0000-0000-0000EF8E0000}"/>
    <cellStyle name="Note 40 7 2" xfId="20489" xr:uid="{00000000-0005-0000-0000-0000F08E0000}"/>
    <cellStyle name="Note 40 7 3" xfId="20490" xr:uid="{00000000-0005-0000-0000-0000F18E0000}"/>
    <cellStyle name="Note 40 8" xfId="20491" xr:uid="{00000000-0005-0000-0000-0000F28E0000}"/>
    <cellStyle name="Note 40 8 2" xfId="20492" xr:uid="{00000000-0005-0000-0000-0000F38E0000}"/>
    <cellStyle name="Note 40 8 3" xfId="20493" xr:uid="{00000000-0005-0000-0000-0000F48E0000}"/>
    <cellStyle name="Note 40 9" xfId="20494" xr:uid="{00000000-0005-0000-0000-0000F58E0000}"/>
    <cellStyle name="Note 40 9 2" xfId="20495" xr:uid="{00000000-0005-0000-0000-0000F68E0000}"/>
    <cellStyle name="Note 40 9 3" xfId="20496" xr:uid="{00000000-0005-0000-0000-0000F78E0000}"/>
    <cellStyle name="Note 41" xfId="20497" xr:uid="{00000000-0005-0000-0000-0000F88E0000}"/>
    <cellStyle name="Note 41 10" xfId="20498" xr:uid="{00000000-0005-0000-0000-0000F98E0000}"/>
    <cellStyle name="Note 41 10 2" xfId="20499" xr:uid="{00000000-0005-0000-0000-0000FA8E0000}"/>
    <cellStyle name="Note 41 10 3" xfId="20500" xr:uid="{00000000-0005-0000-0000-0000FB8E0000}"/>
    <cellStyle name="Note 41 11" xfId="20501" xr:uid="{00000000-0005-0000-0000-0000FC8E0000}"/>
    <cellStyle name="Note 41 12" xfId="20502" xr:uid="{00000000-0005-0000-0000-0000FD8E0000}"/>
    <cellStyle name="Note 41 13" xfId="20503" xr:uid="{00000000-0005-0000-0000-0000FE8E0000}"/>
    <cellStyle name="Note 41 14" xfId="20504" xr:uid="{00000000-0005-0000-0000-0000FF8E0000}"/>
    <cellStyle name="Note 41 2" xfId="20505" xr:uid="{00000000-0005-0000-0000-0000008F0000}"/>
    <cellStyle name="Note 41 2 2" xfId="20506" xr:uid="{00000000-0005-0000-0000-0000018F0000}"/>
    <cellStyle name="Note 41 2 2 2" xfId="20507" xr:uid="{00000000-0005-0000-0000-0000028F0000}"/>
    <cellStyle name="Note 41 2 2 2 2" xfId="20508" xr:uid="{00000000-0005-0000-0000-0000038F0000}"/>
    <cellStyle name="Note 41 2 2 2 3" xfId="20509" xr:uid="{00000000-0005-0000-0000-0000048F0000}"/>
    <cellStyle name="Note 41 2 2 3" xfId="20510" xr:uid="{00000000-0005-0000-0000-0000058F0000}"/>
    <cellStyle name="Note 41 2 2 4" xfId="20511" xr:uid="{00000000-0005-0000-0000-0000068F0000}"/>
    <cellStyle name="Note 41 2 3" xfId="20512" xr:uid="{00000000-0005-0000-0000-0000078F0000}"/>
    <cellStyle name="Note 41 2 3 2" xfId="20513" xr:uid="{00000000-0005-0000-0000-0000088F0000}"/>
    <cellStyle name="Note 41 2 3 2 2" xfId="20514" xr:uid="{00000000-0005-0000-0000-0000098F0000}"/>
    <cellStyle name="Note 41 2 3 2 3" xfId="20515" xr:uid="{00000000-0005-0000-0000-00000A8F0000}"/>
    <cellStyle name="Note 41 2 3 3" xfId="20516" xr:uid="{00000000-0005-0000-0000-00000B8F0000}"/>
    <cellStyle name="Note 41 2 3 4" xfId="20517" xr:uid="{00000000-0005-0000-0000-00000C8F0000}"/>
    <cellStyle name="Note 41 2 4" xfId="20518" xr:uid="{00000000-0005-0000-0000-00000D8F0000}"/>
    <cellStyle name="Note 41 2 4 2" xfId="20519" xr:uid="{00000000-0005-0000-0000-00000E8F0000}"/>
    <cellStyle name="Note 41 2 4 3" xfId="20520" xr:uid="{00000000-0005-0000-0000-00000F8F0000}"/>
    <cellStyle name="Note 41 2 5" xfId="20521" xr:uid="{00000000-0005-0000-0000-0000108F0000}"/>
    <cellStyle name="Note 41 2 6" xfId="20522" xr:uid="{00000000-0005-0000-0000-0000118F0000}"/>
    <cellStyle name="Note 41 2 7" xfId="20523" xr:uid="{00000000-0005-0000-0000-0000128F0000}"/>
    <cellStyle name="Note 41 2 8" xfId="20524" xr:uid="{00000000-0005-0000-0000-0000138F0000}"/>
    <cellStyle name="Note 41 3" xfId="20525" xr:uid="{00000000-0005-0000-0000-0000148F0000}"/>
    <cellStyle name="Note 41 3 2" xfId="20526" xr:uid="{00000000-0005-0000-0000-0000158F0000}"/>
    <cellStyle name="Note 41 3 2 2" xfId="20527" xr:uid="{00000000-0005-0000-0000-0000168F0000}"/>
    <cellStyle name="Note 41 3 2 3" xfId="20528" xr:uid="{00000000-0005-0000-0000-0000178F0000}"/>
    <cellStyle name="Note 41 3 3" xfId="20529" xr:uid="{00000000-0005-0000-0000-0000188F0000}"/>
    <cellStyle name="Note 41 3 4" xfId="20530" xr:uid="{00000000-0005-0000-0000-0000198F0000}"/>
    <cellStyle name="Note 41 4" xfId="20531" xr:uid="{00000000-0005-0000-0000-00001A8F0000}"/>
    <cellStyle name="Note 41 4 2" xfId="20532" xr:uid="{00000000-0005-0000-0000-00001B8F0000}"/>
    <cellStyle name="Note 41 4 2 2" xfId="20533" xr:uid="{00000000-0005-0000-0000-00001C8F0000}"/>
    <cellStyle name="Note 41 4 2 3" xfId="20534" xr:uid="{00000000-0005-0000-0000-00001D8F0000}"/>
    <cellStyle name="Note 41 4 3" xfId="20535" xr:uid="{00000000-0005-0000-0000-00001E8F0000}"/>
    <cellStyle name="Note 41 4 4" xfId="20536" xr:uid="{00000000-0005-0000-0000-00001F8F0000}"/>
    <cellStyle name="Note 41 5" xfId="20537" xr:uid="{00000000-0005-0000-0000-0000208F0000}"/>
    <cellStyle name="Note 41 5 2" xfId="20538" xr:uid="{00000000-0005-0000-0000-0000218F0000}"/>
    <cellStyle name="Note 41 5 2 2" xfId="20539" xr:uid="{00000000-0005-0000-0000-0000228F0000}"/>
    <cellStyle name="Note 41 5 2 3" xfId="20540" xr:uid="{00000000-0005-0000-0000-0000238F0000}"/>
    <cellStyle name="Note 41 5 3" xfId="20541" xr:uid="{00000000-0005-0000-0000-0000248F0000}"/>
    <cellStyle name="Note 41 5 4" xfId="20542" xr:uid="{00000000-0005-0000-0000-0000258F0000}"/>
    <cellStyle name="Note 41 6" xfId="20543" xr:uid="{00000000-0005-0000-0000-0000268F0000}"/>
    <cellStyle name="Note 41 6 2" xfId="20544" xr:uid="{00000000-0005-0000-0000-0000278F0000}"/>
    <cellStyle name="Note 41 6 2 2" xfId="20545" xr:uid="{00000000-0005-0000-0000-0000288F0000}"/>
    <cellStyle name="Note 41 6 2 3" xfId="20546" xr:uid="{00000000-0005-0000-0000-0000298F0000}"/>
    <cellStyle name="Note 41 6 3" xfId="20547" xr:uid="{00000000-0005-0000-0000-00002A8F0000}"/>
    <cellStyle name="Note 41 6 4" xfId="20548" xr:uid="{00000000-0005-0000-0000-00002B8F0000}"/>
    <cellStyle name="Note 41 7" xfId="20549" xr:uid="{00000000-0005-0000-0000-00002C8F0000}"/>
    <cellStyle name="Note 41 7 2" xfId="20550" xr:uid="{00000000-0005-0000-0000-00002D8F0000}"/>
    <cellStyle name="Note 41 7 3" xfId="20551" xr:uid="{00000000-0005-0000-0000-00002E8F0000}"/>
    <cellStyle name="Note 41 8" xfId="20552" xr:uid="{00000000-0005-0000-0000-00002F8F0000}"/>
    <cellStyle name="Note 41 8 2" xfId="20553" xr:uid="{00000000-0005-0000-0000-0000308F0000}"/>
    <cellStyle name="Note 41 8 3" xfId="20554" xr:uid="{00000000-0005-0000-0000-0000318F0000}"/>
    <cellStyle name="Note 41 9" xfId="20555" xr:uid="{00000000-0005-0000-0000-0000328F0000}"/>
    <cellStyle name="Note 41 9 2" xfId="20556" xr:uid="{00000000-0005-0000-0000-0000338F0000}"/>
    <cellStyle name="Note 41 9 3" xfId="20557" xr:uid="{00000000-0005-0000-0000-0000348F0000}"/>
    <cellStyle name="Note 42" xfId="20558" xr:uid="{00000000-0005-0000-0000-0000358F0000}"/>
    <cellStyle name="Note 42 10" xfId="20559" xr:uid="{00000000-0005-0000-0000-0000368F0000}"/>
    <cellStyle name="Note 42 10 2" xfId="20560" xr:uid="{00000000-0005-0000-0000-0000378F0000}"/>
    <cellStyle name="Note 42 10 3" xfId="20561" xr:uid="{00000000-0005-0000-0000-0000388F0000}"/>
    <cellStyle name="Note 42 11" xfId="20562" xr:uid="{00000000-0005-0000-0000-0000398F0000}"/>
    <cellStyle name="Note 42 12" xfId="20563" xr:uid="{00000000-0005-0000-0000-00003A8F0000}"/>
    <cellStyle name="Note 42 13" xfId="20564" xr:uid="{00000000-0005-0000-0000-00003B8F0000}"/>
    <cellStyle name="Note 42 14" xfId="20565" xr:uid="{00000000-0005-0000-0000-00003C8F0000}"/>
    <cellStyle name="Note 42 2" xfId="20566" xr:uid="{00000000-0005-0000-0000-00003D8F0000}"/>
    <cellStyle name="Note 42 2 2" xfId="20567" xr:uid="{00000000-0005-0000-0000-00003E8F0000}"/>
    <cellStyle name="Note 42 2 2 2" xfId="20568" xr:uid="{00000000-0005-0000-0000-00003F8F0000}"/>
    <cellStyle name="Note 42 2 2 2 2" xfId="20569" xr:uid="{00000000-0005-0000-0000-0000408F0000}"/>
    <cellStyle name="Note 42 2 2 2 3" xfId="20570" xr:uid="{00000000-0005-0000-0000-0000418F0000}"/>
    <cellStyle name="Note 42 2 2 3" xfId="20571" xr:uid="{00000000-0005-0000-0000-0000428F0000}"/>
    <cellStyle name="Note 42 2 2 4" xfId="20572" xr:uid="{00000000-0005-0000-0000-0000438F0000}"/>
    <cellStyle name="Note 42 2 3" xfId="20573" xr:uid="{00000000-0005-0000-0000-0000448F0000}"/>
    <cellStyle name="Note 42 2 3 2" xfId="20574" xr:uid="{00000000-0005-0000-0000-0000458F0000}"/>
    <cellStyle name="Note 42 2 3 2 2" xfId="20575" xr:uid="{00000000-0005-0000-0000-0000468F0000}"/>
    <cellStyle name="Note 42 2 3 2 3" xfId="20576" xr:uid="{00000000-0005-0000-0000-0000478F0000}"/>
    <cellStyle name="Note 42 2 3 3" xfId="20577" xr:uid="{00000000-0005-0000-0000-0000488F0000}"/>
    <cellStyle name="Note 42 2 3 4" xfId="20578" xr:uid="{00000000-0005-0000-0000-0000498F0000}"/>
    <cellStyle name="Note 42 2 4" xfId="20579" xr:uid="{00000000-0005-0000-0000-00004A8F0000}"/>
    <cellStyle name="Note 42 2 4 2" xfId="20580" xr:uid="{00000000-0005-0000-0000-00004B8F0000}"/>
    <cellStyle name="Note 42 2 4 3" xfId="20581" xr:uid="{00000000-0005-0000-0000-00004C8F0000}"/>
    <cellStyle name="Note 42 2 5" xfId="20582" xr:uid="{00000000-0005-0000-0000-00004D8F0000}"/>
    <cellStyle name="Note 42 2 6" xfId="20583" xr:uid="{00000000-0005-0000-0000-00004E8F0000}"/>
    <cellStyle name="Note 42 2 7" xfId="20584" xr:uid="{00000000-0005-0000-0000-00004F8F0000}"/>
    <cellStyle name="Note 42 2 8" xfId="20585" xr:uid="{00000000-0005-0000-0000-0000508F0000}"/>
    <cellStyle name="Note 42 3" xfId="20586" xr:uid="{00000000-0005-0000-0000-0000518F0000}"/>
    <cellStyle name="Note 42 3 2" xfId="20587" xr:uid="{00000000-0005-0000-0000-0000528F0000}"/>
    <cellStyle name="Note 42 3 2 2" xfId="20588" xr:uid="{00000000-0005-0000-0000-0000538F0000}"/>
    <cellStyle name="Note 42 3 2 3" xfId="20589" xr:uid="{00000000-0005-0000-0000-0000548F0000}"/>
    <cellStyle name="Note 42 3 3" xfId="20590" xr:uid="{00000000-0005-0000-0000-0000558F0000}"/>
    <cellStyle name="Note 42 3 4" xfId="20591" xr:uid="{00000000-0005-0000-0000-0000568F0000}"/>
    <cellStyle name="Note 42 4" xfId="20592" xr:uid="{00000000-0005-0000-0000-0000578F0000}"/>
    <cellStyle name="Note 42 4 2" xfId="20593" xr:uid="{00000000-0005-0000-0000-0000588F0000}"/>
    <cellStyle name="Note 42 4 2 2" xfId="20594" xr:uid="{00000000-0005-0000-0000-0000598F0000}"/>
    <cellStyle name="Note 42 4 2 3" xfId="20595" xr:uid="{00000000-0005-0000-0000-00005A8F0000}"/>
    <cellStyle name="Note 42 4 3" xfId="20596" xr:uid="{00000000-0005-0000-0000-00005B8F0000}"/>
    <cellStyle name="Note 42 4 4" xfId="20597" xr:uid="{00000000-0005-0000-0000-00005C8F0000}"/>
    <cellStyle name="Note 42 5" xfId="20598" xr:uid="{00000000-0005-0000-0000-00005D8F0000}"/>
    <cellStyle name="Note 42 5 2" xfId="20599" xr:uid="{00000000-0005-0000-0000-00005E8F0000}"/>
    <cellStyle name="Note 42 5 2 2" xfId="20600" xr:uid="{00000000-0005-0000-0000-00005F8F0000}"/>
    <cellStyle name="Note 42 5 2 3" xfId="20601" xr:uid="{00000000-0005-0000-0000-0000608F0000}"/>
    <cellStyle name="Note 42 5 3" xfId="20602" xr:uid="{00000000-0005-0000-0000-0000618F0000}"/>
    <cellStyle name="Note 42 5 4" xfId="20603" xr:uid="{00000000-0005-0000-0000-0000628F0000}"/>
    <cellStyle name="Note 42 6" xfId="20604" xr:uid="{00000000-0005-0000-0000-0000638F0000}"/>
    <cellStyle name="Note 42 6 2" xfId="20605" xr:uid="{00000000-0005-0000-0000-0000648F0000}"/>
    <cellStyle name="Note 42 6 2 2" xfId="20606" xr:uid="{00000000-0005-0000-0000-0000658F0000}"/>
    <cellStyle name="Note 42 6 2 3" xfId="20607" xr:uid="{00000000-0005-0000-0000-0000668F0000}"/>
    <cellStyle name="Note 42 6 3" xfId="20608" xr:uid="{00000000-0005-0000-0000-0000678F0000}"/>
    <cellStyle name="Note 42 6 4" xfId="20609" xr:uid="{00000000-0005-0000-0000-0000688F0000}"/>
    <cellStyle name="Note 42 7" xfId="20610" xr:uid="{00000000-0005-0000-0000-0000698F0000}"/>
    <cellStyle name="Note 42 7 2" xfId="20611" xr:uid="{00000000-0005-0000-0000-00006A8F0000}"/>
    <cellStyle name="Note 42 7 3" xfId="20612" xr:uid="{00000000-0005-0000-0000-00006B8F0000}"/>
    <cellStyle name="Note 42 8" xfId="20613" xr:uid="{00000000-0005-0000-0000-00006C8F0000}"/>
    <cellStyle name="Note 42 8 2" xfId="20614" xr:uid="{00000000-0005-0000-0000-00006D8F0000}"/>
    <cellStyle name="Note 42 8 3" xfId="20615" xr:uid="{00000000-0005-0000-0000-00006E8F0000}"/>
    <cellStyle name="Note 42 9" xfId="20616" xr:uid="{00000000-0005-0000-0000-00006F8F0000}"/>
    <cellStyle name="Note 42 9 2" xfId="20617" xr:uid="{00000000-0005-0000-0000-0000708F0000}"/>
    <cellStyle name="Note 42 9 3" xfId="20618" xr:uid="{00000000-0005-0000-0000-0000718F0000}"/>
    <cellStyle name="Note 43" xfId="20619" xr:uid="{00000000-0005-0000-0000-0000728F0000}"/>
    <cellStyle name="Note 43 10" xfId="20620" xr:uid="{00000000-0005-0000-0000-0000738F0000}"/>
    <cellStyle name="Note 43 10 2" xfId="20621" xr:uid="{00000000-0005-0000-0000-0000748F0000}"/>
    <cellStyle name="Note 43 10 3" xfId="20622" xr:uid="{00000000-0005-0000-0000-0000758F0000}"/>
    <cellStyle name="Note 43 11" xfId="20623" xr:uid="{00000000-0005-0000-0000-0000768F0000}"/>
    <cellStyle name="Note 43 12" xfId="20624" xr:uid="{00000000-0005-0000-0000-0000778F0000}"/>
    <cellStyle name="Note 43 13" xfId="20625" xr:uid="{00000000-0005-0000-0000-0000788F0000}"/>
    <cellStyle name="Note 43 14" xfId="20626" xr:uid="{00000000-0005-0000-0000-0000798F0000}"/>
    <cellStyle name="Note 43 2" xfId="20627" xr:uid="{00000000-0005-0000-0000-00007A8F0000}"/>
    <cellStyle name="Note 43 2 2" xfId="20628" xr:uid="{00000000-0005-0000-0000-00007B8F0000}"/>
    <cellStyle name="Note 43 2 2 2" xfId="20629" xr:uid="{00000000-0005-0000-0000-00007C8F0000}"/>
    <cellStyle name="Note 43 2 2 2 2" xfId="20630" xr:uid="{00000000-0005-0000-0000-00007D8F0000}"/>
    <cellStyle name="Note 43 2 2 2 3" xfId="20631" xr:uid="{00000000-0005-0000-0000-00007E8F0000}"/>
    <cellStyle name="Note 43 2 2 3" xfId="20632" xr:uid="{00000000-0005-0000-0000-00007F8F0000}"/>
    <cellStyle name="Note 43 2 2 4" xfId="20633" xr:uid="{00000000-0005-0000-0000-0000808F0000}"/>
    <cellStyle name="Note 43 2 3" xfId="20634" xr:uid="{00000000-0005-0000-0000-0000818F0000}"/>
    <cellStyle name="Note 43 2 3 2" xfId="20635" xr:uid="{00000000-0005-0000-0000-0000828F0000}"/>
    <cellStyle name="Note 43 2 3 2 2" xfId="20636" xr:uid="{00000000-0005-0000-0000-0000838F0000}"/>
    <cellStyle name="Note 43 2 3 2 3" xfId="20637" xr:uid="{00000000-0005-0000-0000-0000848F0000}"/>
    <cellStyle name="Note 43 2 3 3" xfId="20638" xr:uid="{00000000-0005-0000-0000-0000858F0000}"/>
    <cellStyle name="Note 43 2 3 4" xfId="20639" xr:uid="{00000000-0005-0000-0000-0000868F0000}"/>
    <cellStyle name="Note 43 2 4" xfId="20640" xr:uid="{00000000-0005-0000-0000-0000878F0000}"/>
    <cellStyle name="Note 43 2 4 2" xfId="20641" xr:uid="{00000000-0005-0000-0000-0000888F0000}"/>
    <cellStyle name="Note 43 2 4 3" xfId="20642" xr:uid="{00000000-0005-0000-0000-0000898F0000}"/>
    <cellStyle name="Note 43 2 5" xfId="20643" xr:uid="{00000000-0005-0000-0000-00008A8F0000}"/>
    <cellStyle name="Note 43 2 6" xfId="20644" xr:uid="{00000000-0005-0000-0000-00008B8F0000}"/>
    <cellStyle name="Note 43 2 7" xfId="20645" xr:uid="{00000000-0005-0000-0000-00008C8F0000}"/>
    <cellStyle name="Note 43 2 8" xfId="20646" xr:uid="{00000000-0005-0000-0000-00008D8F0000}"/>
    <cellStyle name="Note 43 3" xfId="20647" xr:uid="{00000000-0005-0000-0000-00008E8F0000}"/>
    <cellStyle name="Note 43 3 2" xfId="20648" xr:uid="{00000000-0005-0000-0000-00008F8F0000}"/>
    <cellStyle name="Note 43 3 2 2" xfId="20649" xr:uid="{00000000-0005-0000-0000-0000908F0000}"/>
    <cellStyle name="Note 43 3 2 3" xfId="20650" xr:uid="{00000000-0005-0000-0000-0000918F0000}"/>
    <cellStyle name="Note 43 3 3" xfId="20651" xr:uid="{00000000-0005-0000-0000-0000928F0000}"/>
    <cellStyle name="Note 43 3 4" xfId="20652" xr:uid="{00000000-0005-0000-0000-0000938F0000}"/>
    <cellStyle name="Note 43 4" xfId="20653" xr:uid="{00000000-0005-0000-0000-0000948F0000}"/>
    <cellStyle name="Note 43 4 2" xfId="20654" xr:uid="{00000000-0005-0000-0000-0000958F0000}"/>
    <cellStyle name="Note 43 4 2 2" xfId="20655" xr:uid="{00000000-0005-0000-0000-0000968F0000}"/>
    <cellStyle name="Note 43 4 2 3" xfId="20656" xr:uid="{00000000-0005-0000-0000-0000978F0000}"/>
    <cellStyle name="Note 43 4 3" xfId="20657" xr:uid="{00000000-0005-0000-0000-0000988F0000}"/>
    <cellStyle name="Note 43 4 4" xfId="20658" xr:uid="{00000000-0005-0000-0000-0000998F0000}"/>
    <cellStyle name="Note 43 5" xfId="20659" xr:uid="{00000000-0005-0000-0000-00009A8F0000}"/>
    <cellStyle name="Note 43 5 2" xfId="20660" xr:uid="{00000000-0005-0000-0000-00009B8F0000}"/>
    <cellStyle name="Note 43 5 2 2" xfId="20661" xr:uid="{00000000-0005-0000-0000-00009C8F0000}"/>
    <cellStyle name="Note 43 5 2 3" xfId="20662" xr:uid="{00000000-0005-0000-0000-00009D8F0000}"/>
    <cellStyle name="Note 43 5 3" xfId="20663" xr:uid="{00000000-0005-0000-0000-00009E8F0000}"/>
    <cellStyle name="Note 43 5 4" xfId="20664" xr:uid="{00000000-0005-0000-0000-00009F8F0000}"/>
    <cellStyle name="Note 43 6" xfId="20665" xr:uid="{00000000-0005-0000-0000-0000A08F0000}"/>
    <cellStyle name="Note 43 6 2" xfId="20666" xr:uid="{00000000-0005-0000-0000-0000A18F0000}"/>
    <cellStyle name="Note 43 6 2 2" xfId="20667" xr:uid="{00000000-0005-0000-0000-0000A28F0000}"/>
    <cellStyle name="Note 43 6 2 3" xfId="20668" xr:uid="{00000000-0005-0000-0000-0000A38F0000}"/>
    <cellStyle name="Note 43 6 3" xfId="20669" xr:uid="{00000000-0005-0000-0000-0000A48F0000}"/>
    <cellStyle name="Note 43 6 4" xfId="20670" xr:uid="{00000000-0005-0000-0000-0000A58F0000}"/>
    <cellStyle name="Note 43 7" xfId="20671" xr:uid="{00000000-0005-0000-0000-0000A68F0000}"/>
    <cellStyle name="Note 43 7 2" xfId="20672" xr:uid="{00000000-0005-0000-0000-0000A78F0000}"/>
    <cellStyle name="Note 43 7 3" xfId="20673" xr:uid="{00000000-0005-0000-0000-0000A88F0000}"/>
    <cellStyle name="Note 43 8" xfId="20674" xr:uid="{00000000-0005-0000-0000-0000A98F0000}"/>
    <cellStyle name="Note 43 8 2" xfId="20675" xr:uid="{00000000-0005-0000-0000-0000AA8F0000}"/>
    <cellStyle name="Note 43 8 3" xfId="20676" xr:uid="{00000000-0005-0000-0000-0000AB8F0000}"/>
    <cellStyle name="Note 43 9" xfId="20677" xr:uid="{00000000-0005-0000-0000-0000AC8F0000}"/>
    <cellStyle name="Note 43 9 2" xfId="20678" xr:uid="{00000000-0005-0000-0000-0000AD8F0000}"/>
    <cellStyle name="Note 43 9 3" xfId="20679" xr:uid="{00000000-0005-0000-0000-0000AE8F0000}"/>
    <cellStyle name="Note 44" xfId="20680" xr:uid="{00000000-0005-0000-0000-0000AF8F0000}"/>
    <cellStyle name="Note 44 10" xfId="20681" xr:uid="{00000000-0005-0000-0000-0000B08F0000}"/>
    <cellStyle name="Note 44 10 2" xfId="20682" xr:uid="{00000000-0005-0000-0000-0000B18F0000}"/>
    <cellStyle name="Note 44 10 3" xfId="20683" xr:uid="{00000000-0005-0000-0000-0000B28F0000}"/>
    <cellStyle name="Note 44 11" xfId="20684" xr:uid="{00000000-0005-0000-0000-0000B38F0000}"/>
    <cellStyle name="Note 44 12" xfId="20685" xr:uid="{00000000-0005-0000-0000-0000B48F0000}"/>
    <cellStyle name="Note 44 13" xfId="20686" xr:uid="{00000000-0005-0000-0000-0000B58F0000}"/>
    <cellStyle name="Note 44 14" xfId="20687" xr:uid="{00000000-0005-0000-0000-0000B68F0000}"/>
    <cellStyle name="Note 44 2" xfId="20688" xr:uid="{00000000-0005-0000-0000-0000B78F0000}"/>
    <cellStyle name="Note 44 2 2" xfId="20689" xr:uid="{00000000-0005-0000-0000-0000B88F0000}"/>
    <cellStyle name="Note 44 2 2 2" xfId="20690" xr:uid="{00000000-0005-0000-0000-0000B98F0000}"/>
    <cellStyle name="Note 44 2 2 2 2" xfId="20691" xr:uid="{00000000-0005-0000-0000-0000BA8F0000}"/>
    <cellStyle name="Note 44 2 2 2 3" xfId="20692" xr:uid="{00000000-0005-0000-0000-0000BB8F0000}"/>
    <cellStyle name="Note 44 2 2 3" xfId="20693" xr:uid="{00000000-0005-0000-0000-0000BC8F0000}"/>
    <cellStyle name="Note 44 2 2 4" xfId="20694" xr:uid="{00000000-0005-0000-0000-0000BD8F0000}"/>
    <cellStyle name="Note 44 2 3" xfId="20695" xr:uid="{00000000-0005-0000-0000-0000BE8F0000}"/>
    <cellStyle name="Note 44 2 3 2" xfId="20696" xr:uid="{00000000-0005-0000-0000-0000BF8F0000}"/>
    <cellStyle name="Note 44 2 3 2 2" xfId="20697" xr:uid="{00000000-0005-0000-0000-0000C08F0000}"/>
    <cellStyle name="Note 44 2 3 2 3" xfId="20698" xr:uid="{00000000-0005-0000-0000-0000C18F0000}"/>
    <cellStyle name="Note 44 2 3 3" xfId="20699" xr:uid="{00000000-0005-0000-0000-0000C28F0000}"/>
    <cellStyle name="Note 44 2 3 4" xfId="20700" xr:uid="{00000000-0005-0000-0000-0000C38F0000}"/>
    <cellStyle name="Note 44 2 4" xfId="20701" xr:uid="{00000000-0005-0000-0000-0000C48F0000}"/>
    <cellStyle name="Note 44 2 4 2" xfId="20702" xr:uid="{00000000-0005-0000-0000-0000C58F0000}"/>
    <cellStyle name="Note 44 2 4 3" xfId="20703" xr:uid="{00000000-0005-0000-0000-0000C68F0000}"/>
    <cellStyle name="Note 44 2 5" xfId="20704" xr:uid="{00000000-0005-0000-0000-0000C78F0000}"/>
    <cellStyle name="Note 44 2 6" xfId="20705" xr:uid="{00000000-0005-0000-0000-0000C88F0000}"/>
    <cellStyle name="Note 44 2 7" xfId="20706" xr:uid="{00000000-0005-0000-0000-0000C98F0000}"/>
    <cellStyle name="Note 44 2 8" xfId="20707" xr:uid="{00000000-0005-0000-0000-0000CA8F0000}"/>
    <cellStyle name="Note 44 3" xfId="20708" xr:uid="{00000000-0005-0000-0000-0000CB8F0000}"/>
    <cellStyle name="Note 44 3 2" xfId="20709" xr:uid="{00000000-0005-0000-0000-0000CC8F0000}"/>
    <cellStyle name="Note 44 3 2 2" xfId="20710" xr:uid="{00000000-0005-0000-0000-0000CD8F0000}"/>
    <cellStyle name="Note 44 3 2 3" xfId="20711" xr:uid="{00000000-0005-0000-0000-0000CE8F0000}"/>
    <cellStyle name="Note 44 3 3" xfId="20712" xr:uid="{00000000-0005-0000-0000-0000CF8F0000}"/>
    <cellStyle name="Note 44 3 4" xfId="20713" xr:uid="{00000000-0005-0000-0000-0000D08F0000}"/>
    <cellStyle name="Note 44 4" xfId="20714" xr:uid="{00000000-0005-0000-0000-0000D18F0000}"/>
    <cellStyle name="Note 44 4 2" xfId="20715" xr:uid="{00000000-0005-0000-0000-0000D28F0000}"/>
    <cellStyle name="Note 44 4 2 2" xfId="20716" xr:uid="{00000000-0005-0000-0000-0000D38F0000}"/>
    <cellStyle name="Note 44 4 2 3" xfId="20717" xr:uid="{00000000-0005-0000-0000-0000D48F0000}"/>
    <cellStyle name="Note 44 4 3" xfId="20718" xr:uid="{00000000-0005-0000-0000-0000D58F0000}"/>
    <cellStyle name="Note 44 4 4" xfId="20719" xr:uid="{00000000-0005-0000-0000-0000D68F0000}"/>
    <cellStyle name="Note 44 5" xfId="20720" xr:uid="{00000000-0005-0000-0000-0000D78F0000}"/>
    <cellStyle name="Note 44 5 2" xfId="20721" xr:uid="{00000000-0005-0000-0000-0000D88F0000}"/>
    <cellStyle name="Note 44 5 2 2" xfId="20722" xr:uid="{00000000-0005-0000-0000-0000D98F0000}"/>
    <cellStyle name="Note 44 5 2 3" xfId="20723" xr:uid="{00000000-0005-0000-0000-0000DA8F0000}"/>
    <cellStyle name="Note 44 5 3" xfId="20724" xr:uid="{00000000-0005-0000-0000-0000DB8F0000}"/>
    <cellStyle name="Note 44 5 4" xfId="20725" xr:uid="{00000000-0005-0000-0000-0000DC8F0000}"/>
    <cellStyle name="Note 44 6" xfId="20726" xr:uid="{00000000-0005-0000-0000-0000DD8F0000}"/>
    <cellStyle name="Note 44 6 2" xfId="20727" xr:uid="{00000000-0005-0000-0000-0000DE8F0000}"/>
    <cellStyle name="Note 44 6 2 2" xfId="20728" xr:uid="{00000000-0005-0000-0000-0000DF8F0000}"/>
    <cellStyle name="Note 44 6 2 3" xfId="20729" xr:uid="{00000000-0005-0000-0000-0000E08F0000}"/>
    <cellStyle name="Note 44 6 3" xfId="20730" xr:uid="{00000000-0005-0000-0000-0000E18F0000}"/>
    <cellStyle name="Note 44 6 4" xfId="20731" xr:uid="{00000000-0005-0000-0000-0000E28F0000}"/>
    <cellStyle name="Note 44 7" xfId="20732" xr:uid="{00000000-0005-0000-0000-0000E38F0000}"/>
    <cellStyle name="Note 44 7 2" xfId="20733" xr:uid="{00000000-0005-0000-0000-0000E48F0000}"/>
    <cellStyle name="Note 44 7 3" xfId="20734" xr:uid="{00000000-0005-0000-0000-0000E58F0000}"/>
    <cellStyle name="Note 44 8" xfId="20735" xr:uid="{00000000-0005-0000-0000-0000E68F0000}"/>
    <cellStyle name="Note 44 8 2" xfId="20736" xr:uid="{00000000-0005-0000-0000-0000E78F0000}"/>
    <cellStyle name="Note 44 8 3" xfId="20737" xr:uid="{00000000-0005-0000-0000-0000E88F0000}"/>
    <cellStyle name="Note 44 9" xfId="20738" xr:uid="{00000000-0005-0000-0000-0000E98F0000}"/>
    <cellStyle name="Note 44 9 2" xfId="20739" xr:uid="{00000000-0005-0000-0000-0000EA8F0000}"/>
    <cellStyle name="Note 44 9 3" xfId="20740" xr:uid="{00000000-0005-0000-0000-0000EB8F0000}"/>
    <cellStyle name="Note 45" xfId="20741" xr:uid="{00000000-0005-0000-0000-0000EC8F0000}"/>
    <cellStyle name="Note 45 10" xfId="20742" xr:uid="{00000000-0005-0000-0000-0000ED8F0000}"/>
    <cellStyle name="Note 45 10 2" xfId="20743" xr:uid="{00000000-0005-0000-0000-0000EE8F0000}"/>
    <cellStyle name="Note 45 10 3" xfId="20744" xr:uid="{00000000-0005-0000-0000-0000EF8F0000}"/>
    <cellStyle name="Note 45 11" xfId="20745" xr:uid="{00000000-0005-0000-0000-0000F08F0000}"/>
    <cellStyle name="Note 45 12" xfId="20746" xr:uid="{00000000-0005-0000-0000-0000F18F0000}"/>
    <cellStyle name="Note 45 13" xfId="20747" xr:uid="{00000000-0005-0000-0000-0000F28F0000}"/>
    <cellStyle name="Note 45 14" xfId="20748" xr:uid="{00000000-0005-0000-0000-0000F38F0000}"/>
    <cellStyle name="Note 45 2" xfId="20749" xr:uid="{00000000-0005-0000-0000-0000F48F0000}"/>
    <cellStyle name="Note 45 2 2" xfId="20750" xr:uid="{00000000-0005-0000-0000-0000F58F0000}"/>
    <cellStyle name="Note 45 2 2 2" xfId="20751" xr:uid="{00000000-0005-0000-0000-0000F68F0000}"/>
    <cellStyle name="Note 45 2 2 2 2" xfId="20752" xr:uid="{00000000-0005-0000-0000-0000F78F0000}"/>
    <cellStyle name="Note 45 2 2 2 3" xfId="20753" xr:uid="{00000000-0005-0000-0000-0000F88F0000}"/>
    <cellStyle name="Note 45 2 2 3" xfId="20754" xr:uid="{00000000-0005-0000-0000-0000F98F0000}"/>
    <cellStyle name="Note 45 2 2 4" xfId="20755" xr:uid="{00000000-0005-0000-0000-0000FA8F0000}"/>
    <cellStyle name="Note 45 2 3" xfId="20756" xr:uid="{00000000-0005-0000-0000-0000FB8F0000}"/>
    <cellStyle name="Note 45 2 3 2" xfId="20757" xr:uid="{00000000-0005-0000-0000-0000FC8F0000}"/>
    <cellStyle name="Note 45 2 3 2 2" xfId="20758" xr:uid="{00000000-0005-0000-0000-0000FD8F0000}"/>
    <cellStyle name="Note 45 2 3 2 3" xfId="20759" xr:uid="{00000000-0005-0000-0000-0000FE8F0000}"/>
    <cellStyle name="Note 45 2 3 3" xfId="20760" xr:uid="{00000000-0005-0000-0000-0000FF8F0000}"/>
    <cellStyle name="Note 45 2 3 4" xfId="20761" xr:uid="{00000000-0005-0000-0000-000000900000}"/>
    <cellStyle name="Note 45 2 4" xfId="20762" xr:uid="{00000000-0005-0000-0000-000001900000}"/>
    <cellStyle name="Note 45 2 4 2" xfId="20763" xr:uid="{00000000-0005-0000-0000-000002900000}"/>
    <cellStyle name="Note 45 2 4 3" xfId="20764" xr:uid="{00000000-0005-0000-0000-000003900000}"/>
    <cellStyle name="Note 45 2 5" xfId="20765" xr:uid="{00000000-0005-0000-0000-000004900000}"/>
    <cellStyle name="Note 45 2 6" xfId="20766" xr:uid="{00000000-0005-0000-0000-000005900000}"/>
    <cellStyle name="Note 45 2 7" xfId="20767" xr:uid="{00000000-0005-0000-0000-000006900000}"/>
    <cellStyle name="Note 45 2 8" xfId="20768" xr:uid="{00000000-0005-0000-0000-000007900000}"/>
    <cellStyle name="Note 45 3" xfId="20769" xr:uid="{00000000-0005-0000-0000-000008900000}"/>
    <cellStyle name="Note 45 3 2" xfId="20770" xr:uid="{00000000-0005-0000-0000-000009900000}"/>
    <cellStyle name="Note 45 3 2 2" xfId="20771" xr:uid="{00000000-0005-0000-0000-00000A900000}"/>
    <cellStyle name="Note 45 3 2 3" xfId="20772" xr:uid="{00000000-0005-0000-0000-00000B900000}"/>
    <cellStyle name="Note 45 3 3" xfId="20773" xr:uid="{00000000-0005-0000-0000-00000C900000}"/>
    <cellStyle name="Note 45 3 4" xfId="20774" xr:uid="{00000000-0005-0000-0000-00000D900000}"/>
    <cellStyle name="Note 45 4" xfId="20775" xr:uid="{00000000-0005-0000-0000-00000E900000}"/>
    <cellStyle name="Note 45 4 2" xfId="20776" xr:uid="{00000000-0005-0000-0000-00000F900000}"/>
    <cellStyle name="Note 45 4 2 2" xfId="20777" xr:uid="{00000000-0005-0000-0000-000010900000}"/>
    <cellStyle name="Note 45 4 2 3" xfId="20778" xr:uid="{00000000-0005-0000-0000-000011900000}"/>
    <cellStyle name="Note 45 4 3" xfId="20779" xr:uid="{00000000-0005-0000-0000-000012900000}"/>
    <cellStyle name="Note 45 4 4" xfId="20780" xr:uid="{00000000-0005-0000-0000-000013900000}"/>
    <cellStyle name="Note 45 5" xfId="20781" xr:uid="{00000000-0005-0000-0000-000014900000}"/>
    <cellStyle name="Note 45 5 2" xfId="20782" xr:uid="{00000000-0005-0000-0000-000015900000}"/>
    <cellStyle name="Note 45 5 2 2" xfId="20783" xr:uid="{00000000-0005-0000-0000-000016900000}"/>
    <cellStyle name="Note 45 5 2 3" xfId="20784" xr:uid="{00000000-0005-0000-0000-000017900000}"/>
    <cellStyle name="Note 45 5 3" xfId="20785" xr:uid="{00000000-0005-0000-0000-000018900000}"/>
    <cellStyle name="Note 45 5 4" xfId="20786" xr:uid="{00000000-0005-0000-0000-000019900000}"/>
    <cellStyle name="Note 45 6" xfId="20787" xr:uid="{00000000-0005-0000-0000-00001A900000}"/>
    <cellStyle name="Note 45 6 2" xfId="20788" xr:uid="{00000000-0005-0000-0000-00001B900000}"/>
    <cellStyle name="Note 45 6 2 2" xfId="20789" xr:uid="{00000000-0005-0000-0000-00001C900000}"/>
    <cellStyle name="Note 45 6 2 3" xfId="20790" xr:uid="{00000000-0005-0000-0000-00001D900000}"/>
    <cellStyle name="Note 45 6 3" xfId="20791" xr:uid="{00000000-0005-0000-0000-00001E900000}"/>
    <cellStyle name="Note 45 6 4" xfId="20792" xr:uid="{00000000-0005-0000-0000-00001F900000}"/>
    <cellStyle name="Note 45 7" xfId="20793" xr:uid="{00000000-0005-0000-0000-000020900000}"/>
    <cellStyle name="Note 45 7 2" xfId="20794" xr:uid="{00000000-0005-0000-0000-000021900000}"/>
    <cellStyle name="Note 45 7 3" xfId="20795" xr:uid="{00000000-0005-0000-0000-000022900000}"/>
    <cellStyle name="Note 45 8" xfId="20796" xr:uid="{00000000-0005-0000-0000-000023900000}"/>
    <cellStyle name="Note 45 8 2" xfId="20797" xr:uid="{00000000-0005-0000-0000-000024900000}"/>
    <cellStyle name="Note 45 8 3" xfId="20798" xr:uid="{00000000-0005-0000-0000-000025900000}"/>
    <cellStyle name="Note 45 9" xfId="20799" xr:uid="{00000000-0005-0000-0000-000026900000}"/>
    <cellStyle name="Note 45 9 2" xfId="20800" xr:uid="{00000000-0005-0000-0000-000027900000}"/>
    <cellStyle name="Note 45 9 3" xfId="20801" xr:uid="{00000000-0005-0000-0000-000028900000}"/>
    <cellStyle name="Note 46" xfId="20802" xr:uid="{00000000-0005-0000-0000-000029900000}"/>
    <cellStyle name="Note 46 10" xfId="20803" xr:uid="{00000000-0005-0000-0000-00002A900000}"/>
    <cellStyle name="Note 46 10 2" xfId="20804" xr:uid="{00000000-0005-0000-0000-00002B900000}"/>
    <cellStyle name="Note 46 10 3" xfId="20805" xr:uid="{00000000-0005-0000-0000-00002C900000}"/>
    <cellStyle name="Note 46 11" xfId="20806" xr:uid="{00000000-0005-0000-0000-00002D900000}"/>
    <cellStyle name="Note 46 12" xfId="20807" xr:uid="{00000000-0005-0000-0000-00002E900000}"/>
    <cellStyle name="Note 46 13" xfId="20808" xr:uid="{00000000-0005-0000-0000-00002F900000}"/>
    <cellStyle name="Note 46 14" xfId="20809" xr:uid="{00000000-0005-0000-0000-000030900000}"/>
    <cellStyle name="Note 46 2" xfId="20810" xr:uid="{00000000-0005-0000-0000-000031900000}"/>
    <cellStyle name="Note 46 2 2" xfId="20811" xr:uid="{00000000-0005-0000-0000-000032900000}"/>
    <cellStyle name="Note 46 2 2 2" xfId="20812" xr:uid="{00000000-0005-0000-0000-000033900000}"/>
    <cellStyle name="Note 46 2 2 2 2" xfId="20813" xr:uid="{00000000-0005-0000-0000-000034900000}"/>
    <cellStyle name="Note 46 2 2 2 3" xfId="20814" xr:uid="{00000000-0005-0000-0000-000035900000}"/>
    <cellStyle name="Note 46 2 2 3" xfId="20815" xr:uid="{00000000-0005-0000-0000-000036900000}"/>
    <cellStyle name="Note 46 2 2 4" xfId="20816" xr:uid="{00000000-0005-0000-0000-000037900000}"/>
    <cellStyle name="Note 46 2 3" xfId="20817" xr:uid="{00000000-0005-0000-0000-000038900000}"/>
    <cellStyle name="Note 46 2 3 2" xfId="20818" xr:uid="{00000000-0005-0000-0000-000039900000}"/>
    <cellStyle name="Note 46 2 3 2 2" xfId="20819" xr:uid="{00000000-0005-0000-0000-00003A900000}"/>
    <cellStyle name="Note 46 2 3 2 3" xfId="20820" xr:uid="{00000000-0005-0000-0000-00003B900000}"/>
    <cellStyle name="Note 46 2 3 3" xfId="20821" xr:uid="{00000000-0005-0000-0000-00003C900000}"/>
    <cellStyle name="Note 46 2 3 4" xfId="20822" xr:uid="{00000000-0005-0000-0000-00003D900000}"/>
    <cellStyle name="Note 46 2 4" xfId="20823" xr:uid="{00000000-0005-0000-0000-00003E900000}"/>
    <cellStyle name="Note 46 2 4 2" xfId="20824" xr:uid="{00000000-0005-0000-0000-00003F900000}"/>
    <cellStyle name="Note 46 2 4 3" xfId="20825" xr:uid="{00000000-0005-0000-0000-000040900000}"/>
    <cellStyle name="Note 46 2 5" xfId="20826" xr:uid="{00000000-0005-0000-0000-000041900000}"/>
    <cellStyle name="Note 46 2 6" xfId="20827" xr:uid="{00000000-0005-0000-0000-000042900000}"/>
    <cellStyle name="Note 46 2 7" xfId="20828" xr:uid="{00000000-0005-0000-0000-000043900000}"/>
    <cellStyle name="Note 46 2 8" xfId="20829" xr:uid="{00000000-0005-0000-0000-000044900000}"/>
    <cellStyle name="Note 46 3" xfId="20830" xr:uid="{00000000-0005-0000-0000-000045900000}"/>
    <cellStyle name="Note 46 3 2" xfId="20831" xr:uid="{00000000-0005-0000-0000-000046900000}"/>
    <cellStyle name="Note 46 3 2 2" xfId="20832" xr:uid="{00000000-0005-0000-0000-000047900000}"/>
    <cellStyle name="Note 46 3 2 3" xfId="20833" xr:uid="{00000000-0005-0000-0000-000048900000}"/>
    <cellStyle name="Note 46 3 3" xfId="20834" xr:uid="{00000000-0005-0000-0000-000049900000}"/>
    <cellStyle name="Note 46 3 4" xfId="20835" xr:uid="{00000000-0005-0000-0000-00004A900000}"/>
    <cellStyle name="Note 46 4" xfId="20836" xr:uid="{00000000-0005-0000-0000-00004B900000}"/>
    <cellStyle name="Note 46 4 2" xfId="20837" xr:uid="{00000000-0005-0000-0000-00004C900000}"/>
    <cellStyle name="Note 46 4 2 2" xfId="20838" xr:uid="{00000000-0005-0000-0000-00004D900000}"/>
    <cellStyle name="Note 46 4 2 3" xfId="20839" xr:uid="{00000000-0005-0000-0000-00004E900000}"/>
    <cellStyle name="Note 46 4 3" xfId="20840" xr:uid="{00000000-0005-0000-0000-00004F900000}"/>
    <cellStyle name="Note 46 4 4" xfId="20841" xr:uid="{00000000-0005-0000-0000-000050900000}"/>
    <cellStyle name="Note 46 5" xfId="20842" xr:uid="{00000000-0005-0000-0000-000051900000}"/>
    <cellStyle name="Note 46 5 2" xfId="20843" xr:uid="{00000000-0005-0000-0000-000052900000}"/>
    <cellStyle name="Note 46 5 2 2" xfId="20844" xr:uid="{00000000-0005-0000-0000-000053900000}"/>
    <cellStyle name="Note 46 5 2 3" xfId="20845" xr:uid="{00000000-0005-0000-0000-000054900000}"/>
    <cellStyle name="Note 46 5 3" xfId="20846" xr:uid="{00000000-0005-0000-0000-000055900000}"/>
    <cellStyle name="Note 46 5 4" xfId="20847" xr:uid="{00000000-0005-0000-0000-000056900000}"/>
    <cellStyle name="Note 46 6" xfId="20848" xr:uid="{00000000-0005-0000-0000-000057900000}"/>
    <cellStyle name="Note 46 6 2" xfId="20849" xr:uid="{00000000-0005-0000-0000-000058900000}"/>
    <cellStyle name="Note 46 6 2 2" xfId="20850" xr:uid="{00000000-0005-0000-0000-000059900000}"/>
    <cellStyle name="Note 46 6 2 3" xfId="20851" xr:uid="{00000000-0005-0000-0000-00005A900000}"/>
    <cellStyle name="Note 46 6 3" xfId="20852" xr:uid="{00000000-0005-0000-0000-00005B900000}"/>
    <cellStyle name="Note 46 6 4" xfId="20853" xr:uid="{00000000-0005-0000-0000-00005C900000}"/>
    <cellStyle name="Note 46 7" xfId="20854" xr:uid="{00000000-0005-0000-0000-00005D900000}"/>
    <cellStyle name="Note 46 7 2" xfId="20855" xr:uid="{00000000-0005-0000-0000-00005E900000}"/>
    <cellStyle name="Note 46 7 3" xfId="20856" xr:uid="{00000000-0005-0000-0000-00005F900000}"/>
    <cellStyle name="Note 46 8" xfId="20857" xr:uid="{00000000-0005-0000-0000-000060900000}"/>
    <cellStyle name="Note 46 8 2" xfId="20858" xr:uid="{00000000-0005-0000-0000-000061900000}"/>
    <cellStyle name="Note 46 8 3" xfId="20859" xr:uid="{00000000-0005-0000-0000-000062900000}"/>
    <cellStyle name="Note 46 9" xfId="20860" xr:uid="{00000000-0005-0000-0000-000063900000}"/>
    <cellStyle name="Note 46 9 2" xfId="20861" xr:uid="{00000000-0005-0000-0000-000064900000}"/>
    <cellStyle name="Note 46 9 3" xfId="20862" xr:uid="{00000000-0005-0000-0000-000065900000}"/>
    <cellStyle name="Note 47" xfId="20863" xr:uid="{00000000-0005-0000-0000-000066900000}"/>
    <cellStyle name="Note 47 10" xfId="20864" xr:uid="{00000000-0005-0000-0000-000067900000}"/>
    <cellStyle name="Note 47 10 2" xfId="20865" xr:uid="{00000000-0005-0000-0000-000068900000}"/>
    <cellStyle name="Note 47 10 3" xfId="20866" xr:uid="{00000000-0005-0000-0000-000069900000}"/>
    <cellStyle name="Note 47 11" xfId="20867" xr:uid="{00000000-0005-0000-0000-00006A900000}"/>
    <cellStyle name="Note 47 12" xfId="20868" xr:uid="{00000000-0005-0000-0000-00006B900000}"/>
    <cellStyle name="Note 47 13" xfId="20869" xr:uid="{00000000-0005-0000-0000-00006C900000}"/>
    <cellStyle name="Note 47 14" xfId="20870" xr:uid="{00000000-0005-0000-0000-00006D900000}"/>
    <cellStyle name="Note 47 2" xfId="20871" xr:uid="{00000000-0005-0000-0000-00006E900000}"/>
    <cellStyle name="Note 47 2 2" xfId="20872" xr:uid="{00000000-0005-0000-0000-00006F900000}"/>
    <cellStyle name="Note 47 2 2 2" xfId="20873" xr:uid="{00000000-0005-0000-0000-000070900000}"/>
    <cellStyle name="Note 47 2 2 2 2" xfId="20874" xr:uid="{00000000-0005-0000-0000-000071900000}"/>
    <cellStyle name="Note 47 2 2 2 3" xfId="20875" xr:uid="{00000000-0005-0000-0000-000072900000}"/>
    <cellStyle name="Note 47 2 2 3" xfId="20876" xr:uid="{00000000-0005-0000-0000-000073900000}"/>
    <cellStyle name="Note 47 2 2 4" xfId="20877" xr:uid="{00000000-0005-0000-0000-000074900000}"/>
    <cellStyle name="Note 47 2 3" xfId="20878" xr:uid="{00000000-0005-0000-0000-000075900000}"/>
    <cellStyle name="Note 47 2 3 2" xfId="20879" xr:uid="{00000000-0005-0000-0000-000076900000}"/>
    <cellStyle name="Note 47 2 3 2 2" xfId="20880" xr:uid="{00000000-0005-0000-0000-000077900000}"/>
    <cellStyle name="Note 47 2 3 2 3" xfId="20881" xr:uid="{00000000-0005-0000-0000-000078900000}"/>
    <cellStyle name="Note 47 2 3 3" xfId="20882" xr:uid="{00000000-0005-0000-0000-000079900000}"/>
    <cellStyle name="Note 47 2 3 4" xfId="20883" xr:uid="{00000000-0005-0000-0000-00007A900000}"/>
    <cellStyle name="Note 47 2 4" xfId="20884" xr:uid="{00000000-0005-0000-0000-00007B900000}"/>
    <cellStyle name="Note 47 2 4 2" xfId="20885" xr:uid="{00000000-0005-0000-0000-00007C900000}"/>
    <cellStyle name="Note 47 2 4 3" xfId="20886" xr:uid="{00000000-0005-0000-0000-00007D900000}"/>
    <cellStyle name="Note 47 2 5" xfId="20887" xr:uid="{00000000-0005-0000-0000-00007E900000}"/>
    <cellStyle name="Note 47 2 6" xfId="20888" xr:uid="{00000000-0005-0000-0000-00007F900000}"/>
    <cellStyle name="Note 47 2 7" xfId="20889" xr:uid="{00000000-0005-0000-0000-000080900000}"/>
    <cellStyle name="Note 47 2 8" xfId="20890" xr:uid="{00000000-0005-0000-0000-000081900000}"/>
    <cellStyle name="Note 47 3" xfId="20891" xr:uid="{00000000-0005-0000-0000-000082900000}"/>
    <cellStyle name="Note 47 3 2" xfId="20892" xr:uid="{00000000-0005-0000-0000-000083900000}"/>
    <cellStyle name="Note 47 3 2 2" xfId="20893" xr:uid="{00000000-0005-0000-0000-000084900000}"/>
    <cellStyle name="Note 47 3 2 3" xfId="20894" xr:uid="{00000000-0005-0000-0000-000085900000}"/>
    <cellStyle name="Note 47 3 3" xfId="20895" xr:uid="{00000000-0005-0000-0000-000086900000}"/>
    <cellStyle name="Note 47 3 4" xfId="20896" xr:uid="{00000000-0005-0000-0000-000087900000}"/>
    <cellStyle name="Note 47 4" xfId="20897" xr:uid="{00000000-0005-0000-0000-000088900000}"/>
    <cellStyle name="Note 47 4 2" xfId="20898" xr:uid="{00000000-0005-0000-0000-000089900000}"/>
    <cellStyle name="Note 47 4 2 2" xfId="20899" xr:uid="{00000000-0005-0000-0000-00008A900000}"/>
    <cellStyle name="Note 47 4 2 3" xfId="20900" xr:uid="{00000000-0005-0000-0000-00008B900000}"/>
    <cellStyle name="Note 47 4 3" xfId="20901" xr:uid="{00000000-0005-0000-0000-00008C900000}"/>
    <cellStyle name="Note 47 4 4" xfId="20902" xr:uid="{00000000-0005-0000-0000-00008D900000}"/>
    <cellStyle name="Note 47 5" xfId="20903" xr:uid="{00000000-0005-0000-0000-00008E900000}"/>
    <cellStyle name="Note 47 5 2" xfId="20904" xr:uid="{00000000-0005-0000-0000-00008F900000}"/>
    <cellStyle name="Note 47 5 2 2" xfId="20905" xr:uid="{00000000-0005-0000-0000-000090900000}"/>
    <cellStyle name="Note 47 5 2 3" xfId="20906" xr:uid="{00000000-0005-0000-0000-000091900000}"/>
    <cellStyle name="Note 47 5 3" xfId="20907" xr:uid="{00000000-0005-0000-0000-000092900000}"/>
    <cellStyle name="Note 47 5 4" xfId="20908" xr:uid="{00000000-0005-0000-0000-000093900000}"/>
    <cellStyle name="Note 47 6" xfId="20909" xr:uid="{00000000-0005-0000-0000-000094900000}"/>
    <cellStyle name="Note 47 6 2" xfId="20910" xr:uid="{00000000-0005-0000-0000-000095900000}"/>
    <cellStyle name="Note 47 6 2 2" xfId="20911" xr:uid="{00000000-0005-0000-0000-000096900000}"/>
    <cellStyle name="Note 47 6 2 3" xfId="20912" xr:uid="{00000000-0005-0000-0000-000097900000}"/>
    <cellStyle name="Note 47 6 3" xfId="20913" xr:uid="{00000000-0005-0000-0000-000098900000}"/>
    <cellStyle name="Note 47 6 4" xfId="20914" xr:uid="{00000000-0005-0000-0000-000099900000}"/>
    <cellStyle name="Note 47 7" xfId="20915" xr:uid="{00000000-0005-0000-0000-00009A900000}"/>
    <cellStyle name="Note 47 7 2" xfId="20916" xr:uid="{00000000-0005-0000-0000-00009B900000}"/>
    <cellStyle name="Note 47 7 3" xfId="20917" xr:uid="{00000000-0005-0000-0000-00009C900000}"/>
    <cellStyle name="Note 47 8" xfId="20918" xr:uid="{00000000-0005-0000-0000-00009D900000}"/>
    <cellStyle name="Note 47 8 2" xfId="20919" xr:uid="{00000000-0005-0000-0000-00009E900000}"/>
    <cellStyle name="Note 47 8 3" xfId="20920" xr:uid="{00000000-0005-0000-0000-00009F900000}"/>
    <cellStyle name="Note 47 9" xfId="20921" xr:uid="{00000000-0005-0000-0000-0000A0900000}"/>
    <cellStyle name="Note 47 9 2" xfId="20922" xr:uid="{00000000-0005-0000-0000-0000A1900000}"/>
    <cellStyle name="Note 47 9 3" xfId="20923" xr:uid="{00000000-0005-0000-0000-0000A2900000}"/>
    <cellStyle name="Note 48" xfId="20924" xr:uid="{00000000-0005-0000-0000-0000A3900000}"/>
    <cellStyle name="Note 48 10" xfId="20925" xr:uid="{00000000-0005-0000-0000-0000A4900000}"/>
    <cellStyle name="Note 48 11" xfId="20926" xr:uid="{00000000-0005-0000-0000-0000A5900000}"/>
    <cellStyle name="Note 48 12" xfId="20927" xr:uid="{00000000-0005-0000-0000-0000A6900000}"/>
    <cellStyle name="Note 48 2" xfId="20928" xr:uid="{00000000-0005-0000-0000-0000A7900000}"/>
    <cellStyle name="Note 48 2 10" xfId="20929" xr:uid="{00000000-0005-0000-0000-0000A8900000}"/>
    <cellStyle name="Note 48 2 11" xfId="20930" xr:uid="{00000000-0005-0000-0000-0000A9900000}"/>
    <cellStyle name="Note 48 2 2" xfId="20931" xr:uid="{00000000-0005-0000-0000-0000AA900000}"/>
    <cellStyle name="Note 48 2 2 2" xfId="20932" xr:uid="{00000000-0005-0000-0000-0000AB900000}"/>
    <cellStyle name="Note 48 2 2 2 2" xfId="20933" xr:uid="{00000000-0005-0000-0000-0000AC900000}"/>
    <cellStyle name="Note 48 2 2 2 3" xfId="20934" xr:uid="{00000000-0005-0000-0000-0000AD900000}"/>
    <cellStyle name="Note 48 2 2 3" xfId="20935" xr:uid="{00000000-0005-0000-0000-0000AE900000}"/>
    <cellStyle name="Note 48 2 2 3 2" xfId="60411" xr:uid="{00000000-0005-0000-0000-0000AF900000}"/>
    <cellStyle name="Note 48 2 2 4" xfId="20936" xr:uid="{00000000-0005-0000-0000-0000B0900000}"/>
    <cellStyle name="Note 48 2 2 4 2" xfId="60412" xr:uid="{00000000-0005-0000-0000-0000B1900000}"/>
    <cellStyle name="Note 48 2 2 5" xfId="60413" xr:uid="{00000000-0005-0000-0000-0000B2900000}"/>
    <cellStyle name="Note 48 2 3" xfId="20937" xr:uid="{00000000-0005-0000-0000-0000B3900000}"/>
    <cellStyle name="Note 48 2 3 2" xfId="20938" xr:uid="{00000000-0005-0000-0000-0000B4900000}"/>
    <cellStyle name="Note 48 2 3 2 2" xfId="20939" xr:uid="{00000000-0005-0000-0000-0000B5900000}"/>
    <cellStyle name="Note 48 2 3 2 3" xfId="20940" xr:uid="{00000000-0005-0000-0000-0000B6900000}"/>
    <cellStyle name="Note 48 2 3 3" xfId="20941" xr:uid="{00000000-0005-0000-0000-0000B7900000}"/>
    <cellStyle name="Note 48 2 3 4" xfId="20942" xr:uid="{00000000-0005-0000-0000-0000B8900000}"/>
    <cellStyle name="Note 48 2 4" xfId="20943" xr:uid="{00000000-0005-0000-0000-0000B9900000}"/>
    <cellStyle name="Note 48 2 4 2" xfId="20944" xr:uid="{00000000-0005-0000-0000-0000BA900000}"/>
    <cellStyle name="Note 48 2 4 2 2" xfId="20945" xr:uid="{00000000-0005-0000-0000-0000BB900000}"/>
    <cellStyle name="Note 48 2 4 2 3" xfId="20946" xr:uid="{00000000-0005-0000-0000-0000BC900000}"/>
    <cellStyle name="Note 48 2 4 3" xfId="20947" xr:uid="{00000000-0005-0000-0000-0000BD900000}"/>
    <cellStyle name="Note 48 2 4 4" xfId="20948" xr:uid="{00000000-0005-0000-0000-0000BE900000}"/>
    <cellStyle name="Note 48 2 5" xfId="20949" xr:uid="{00000000-0005-0000-0000-0000BF900000}"/>
    <cellStyle name="Note 48 2 5 2" xfId="20950" xr:uid="{00000000-0005-0000-0000-0000C0900000}"/>
    <cellStyle name="Note 48 2 5 3" xfId="20951" xr:uid="{00000000-0005-0000-0000-0000C1900000}"/>
    <cellStyle name="Note 48 2 6" xfId="20952" xr:uid="{00000000-0005-0000-0000-0000C2900000}"/>
    <cellStyle name="Note 48 2 6 2" xfId="20953" xr:uid="{00000000-0005-0000-0000-0000C3900000}"/>
    <cellStyle name="Note 48 2 6 3" xfId="20954" xr:uid="{00000000-0005-0000-0000-0000C4900000}"/>
    <cellStyle name="Note 48 2 7" xfId="20955" xr:uid="{00000000-0005-0000-0000-0000C5900000}"/>
    <cellStyle name="Note 48 2 7 2" xfId="20956" xr:uid="{00000000-0005-0000-0000-0000C6900000}"/>
    <cellStyle name="Note 48 2 7 3" xfId="20957" xr:uid="{00000000-0005-0000-0000-0000C7900000}"/>
    <cellStyle name="Note 48 2 8" xfId="20958" xr:uid="{00000000-0005-0000-0000-0000C8900000}"/>
    <cellStyle name="Note 48 2 9" xfId="20959" xr:uid="{00000000-0005-0000-0000-0000C9900000}"/>
    <cellStyle name="Note 48 3" xfId="20960" xr:uid="{00000000-0005-0000-0000-0000CA900000}"/>
    <cellStyle name="Note 48 3 2" xfId="20961" xr:uid="{00000000-0005-0000-0000-0000CB900000}"/>
    <cellStyle name="Note 48 3 2 2" xfId="20962" xr:uid="{00000000-0005-0000-0000-0000CC900000}"/>
    <cellStyle name="Note 48 3 2 2 2" xfId="60414" xr:uid="{00000000-0005-0000-0000-0000CD900000}"/>
    <cellStyle name="Note 48 3 2 3" xfId="20963" xr:uid="{00000000-0005-0000-0000-0000CE900000}"/>
    <cellStyle name="Note 48 3 3" xfId="20964" xr:uid="{00000000-0005-0000-0000-0000CF900000}"/>
    <cellStyle name="Note 48 3 3 2" xfId="60415" xr:uid="{00000000-0005-0000-0000-0000D0900000}"/>
    <cellStyle name="Note 48 3 4" xfId="20965" xr:uid="{00000000-0005-0000-0000-0000D1900000}"/>
    <cellStyle name="Note 48 3 4 2" xfId="60416" xr:uid="{00000000-0005-0000-0000-0000D2900000}"/>
    <cellStyle name="Note 48 3 5" xfId="60417" xr:uid="{00000000-0005-0000-0000-0000D3900000}"/>
    <cellStyle name="Note 48 4" xfId="20966" xr:uid="{00000000-0005-0000-0000-0000D4900000}"/>
    <cellStyle name="Note 48 4 2" xfId="20967" xr:uid="{00000000-0005-0000-0000-0000D5900000}"/>
    <cellStyle name="Note 48 4 2 2" xfId="20968" xr:uid="{00000000-0005-0000-0000-0000D6900000}"/>
    <cellStyle name="Note 48 4 2 3" xfId="20969" xr:uid="{00000000-0005-0000-0000-0000D7900000}"/>
    <cellStyle name="Note 48 4 3" xfId="20970" xr:uid="{00000000-0005-0000-0000-0000D8900000}"/>
    <cellStyle name="Note 48 4 4" xfId="20971" xr:uid="{00000000-0005-0000-0000-0000D9900000}"/>
    <cellStyle name="Note 48 5" xfId="20972" xr:uid="{00000000-0005-0000-0000-0000DA900000}"/>
    <cellStyle name="Note 48 5 2" xfId="20973" xr:uid="{00000000-0005-0000-0000-0000DB900000}"/>
    <cellStyle name="Note 48 5 3" xfId="20974" xr:uid="{00000000-0005-0000-0000-0000DC900000}"/>
    <cellStyle name="Note 48 6" xfId="20975" xr:uid="{00000000-0005-0000-0000-0000DD900000}"/>
    <cellStyle name="Note 48 6 2" xfId="20976" xr:uid="{00000000-0005-0000-0000-0000DE900000}"/>
    <cellStyle name="Note 48 6 3" xfId="20977" xr:uid="{00000000-0005-0000-0000-0000DF900000}"/>
    <cellStyle name="Note 48 7" xfId="20978" xr:uid="{00000000-0005-0000-0000-0000E0900000}"/>
    <cellStyle name="Note 48 7 2" xfId="20979" xr:uid="{00000000-0005-0000-0000-0000E1900000}"/>
    <cellStyle name="Note 48 7 3" xfId="20980" xr:uid="{00000000-0005-0000-0000-0000E2900000}"/>
    <cellStyle name="Note 48 8" xfId="20981" xr:uid="{00000000-0005-0000-0000-0000E3900000}"/>
    <cellStyle name="Note 48 8 2" xfId="20982" xr:uid="{00000000-0005-0000-0000-0000E4900000}"/>
    <cellStyle name="Note 48 8 3" xfId="20983" xr:uid="{00000000-0005-0000-0000-0000E5900000}"/>
    <cellStyle name="Note 48 9" xfId="20984" xr:uid="{00000000-0005-0000-0000-0000E6900000}"/>
    <cellStyle name="Note 49" xfId="20985" xr:uid="{00000000-0005-0000-0000-0000E7900000}"/>
    <cellStyle name="Note 49 10" xfId="20986" xr:uid="{00000000-0005-0000-0000-0000E8900000}"/>
    <cellStyle name="Note 49 11" xfId="20987" xr:uid="{00000000-0005-0000-0000-0000E9900000}"/>
    <cellStyle name="Note 49 2" xfId="20988" xr:uid="{00000000-0005-0000-0000-0000EA900000}"/>
    <cellStyle name="Note 49 2 2" xfId="20989" xr:uid="{00000000-0005-0000-0000-0000EB900000}"/>
    <cellStyle name="Note 49 2 2 2" xfId="20990" xr:uid="{00000000-0005-0000-0000-0000EC900000}"/>
    <cellStyle name="Note 49 2 2 3" xfId="20991" xr:uid="{00000000-0005-0000-0000-0000ED900000}"/>
    <cellStyle name="Note 49 2 3" xfId="20992" xr:uid="{00000000-0005-0000-0000-0000EE900000}"/>
    <cellStyle name="Note 49 2 4" xfId="20993" xr:uid="{00000000-0005-0000-0000-0000EF900000}"/>
    <cellStyle name="Note 49 2 5" xfId="20994" xr:uid="{00000000-0005-0000-0000-0000F0900000}"/>
    <cellStyle name="Note 49 2 6" xfId="20995" xr:uid="{00000000-0005-0000-0000-0000F1900000}"/>
    <cellStyle name="Note 49 3" xfId="20996" xr:uid="{00000000-0005-0000-0000-0000F2900000}"/>
    <cellStyle name="Note 49 3 2" xfId="20997" xr:uid="{00000000-0005-0000-0000-0000F3900000}"/>
    <cellStyle name="Note 49 3 2 2" xfId="20998" xr:uid="{00000000-0005-0000-0000-0000F4900000}"/>
    <cellStyle name="Note 49 3 2 3" xfId="20999" xr:uid="{00000000-0005-0000-0000-0000F5900000}"/>
    <cellStyle name="Note 49 3 3" xfId="21000" xr:uid="{00000000-0005-0000-0000-0000F6900000}"/>
    <cellStyle name="Note 49 3 4" xfId="21001" xr:uid="{00000000-0005-0000-0000-0000F7900000}"/>
    <cellStyle name="Note 49 4" xfId="21002" xr:uid="{00000000-0005-0000-0000-0000F8900000}"/>
    <cellStyle name="Note 49 4 2" xfId="21003" xr:uid="{00000000-0005-0000-0000-0000F9900000}"/>
    <cellStyle name="Note 49 4 3" xfId="21004" xr:uid="{00000000-0005-0000-0000-0000FA900000}"/>
    <cellStyle name="Note 49 5" xfId="21005" xr:uid="{00000000-0005-0000-0000-0000FB900000}"/>
    <cellStyle name="Note 49 5 2" xfId="21006" xr:uid="{00000000-0005-0000-0000-0000FC900000}"/>
    <cellStyle name="Note 49 5 3" xfId="21007" xr:uid="{00000000-0005-0000-0000-0000FD900000}"/>
    <cellStyle name="Note 49 6" xfId="21008" xr:uid="{00000000-0005-0000-0000-0000FE900000}"/>
    <cellStyle name="Note 49 6 2" xfId="21009" xr:uid="{00000000-0005-0000-0000-0000FF900000}"/>
    <cellStyle name="Note 49 6 3" xfId="21010" xr:uid="{00000000-0005-0000-0000-000000910000}"/>
    <cellStyle name="Note 49 7" xfId="21011" xr:uid="{00000000-0005-0000-0000-000001910000}"/>
    <cellStyle name="Note 49 7 2" xfId="21012" xr:uid="{00000000-0005-0000-0000-000002910000}"/>
    <cellStyle name="Note 49 7 3" xfId="21013" xr:uid="{00000000-0005-0000-0000-000003910000}"/>
    <cellStyle name="Note 49 8" xfId="21014" xr:uid="{00000000-0005-0000-0000-000004910000}"/>
    <cellStyle name="Note 49 9" xfId="21015" xr:uid="{00000000-0005-0000-0000-000005910000}"/>
    <cellStyle name="Note 5" xfId="21016" xr:uid="{00000000-0005-0000-0000-000006910000}"/>
    <cellStyle name="Note 5 10" xfId="21017" xr:uid="{00000000-0005-0000-0000-000007910000}"/>
    <cellStyle name="Note 5 10 2" xfId="21018" xr:uid="{00000000-0005-0000-0000-000008910000}"/>
    <cellStyle name="Note 5 10 3" xfId="21019" xr:uid="{00000000-0005-0000-0000-000009910000}"/>
    <cellStyle name="Note 5 11" xfId="21020" xr:uid="{00000000-0005-0000-0000-00000A910000}"/>
    <cellStyle name="Note 5 12" xfId="21021" xr:uid="{00000000-0005-0000-0000-00000B910000}"/>
    <cellStyle name="Note 5 13" xfId="21022" xr:uid="{00000000-0005-0000-0000-00000C910000}"/>
    <cellStyle name="Note 5 14" xfId="21023" xr:uid="{00000000-0005-0000-0000-00000D910000}"/>
    <cellStyle name="Note 5 2" xfId="21024" xr:uid="{00000000-0005-0000-0000-00000E910000}"/>
    <cellStyle name="Note 5 2 2" xfId="21025" xr:uid="{00000000-0005-0000-0000-00000F910000}"/>
    <cellStyle name="Note 5 2 2 2" xfId="21026" xr:uid="{00000000-0005-0000-0000-000010910000}"/>
    <cellStyle name="Note 5 2 2 2 2" xfId="21027" xr:uid="{00000000-0005-0000-0000-000011910000}"/>
    <cellStyle name="Note 5 2 2 2 3" xfId="21028" xr:uid="{00000000-0005-0000-0000-000012910000}"/>
    <cellStyle name="Note 5 2 2 3" xfId="21029" xr:uid="{00000000-0005-0000-0000-000013910000}"/>
    <cellStyle name="Note 5 2 2 4" xfId="21030" xr:uid="{00000000-0005-0000-0000-000014910000}"/>
    <cellStyle name="Note 5 2 3" xfId="21031" xr:uid="{00000000-0005-0000-0000-000015910000}"/>
    <cellStyle name="Note 5 2 3 2" xfId="21032" xr:uid="{00000000-0005-0000-0000-000016910000}"/>
    <cellStyle name="Note 5 2 3 2 2" xfId="21033" xr:uid="{00000000-0005-0000-0000-000017910000}"/>
    <cellStyle name="Note 5 2 3 2 3" xfId="21034" xr:uid="{00000000-0005-0000-0000-000018910000}"/>
    <cellStyle name="Note 5 2 3 3" xfId="21035" xr:uid="{00000000-0005-0000-0000-000019910000}"/>
    <cellStyle name="Note 5 2 3 4" xfId="21036" xr:uid="{00000000-0005-0000-0000-00001A910000}"/>
    <cellStyle name="Note 5 2 4" xfId="21037" xr:uid="{00000000-0005-0000-0000-00001B910000}"/>
    <cellStyle name="Note 5 2 4 2" xfId="21038" xr:uid="{00000000-0005-0000-0000-00001C910000}"/>
    <cellStyle name="Note 5 2 4 3" xfId="21039" xr:uid="{00000000-0005-0000-0000-00001D910000}"/>
    <cellStyle name="Note 5 2 5" xfId="21040" xr:uid="{00000000-0005-0000-0000-00001E910000}"/>
    <cellStyle name="Note 5 2 6" xfId="21041" xr:uid="{00000000-0005-0000-0000-00001F910000}"/>
    <cellStyle name="Note 5 2 7" xfId="21042" xr:uid="{00000000-0005-0000-0000-000020910000}"/>
    <cellStyle name="Note 5 2 8" xfId="21043" xr:uid="{00000000-0005-0000-0000-000021910000}"/>
    <cellStyle name="Note 5 3" xfId="21044" xr:uid="{00000000-0005-0000-0000-000022910000}"/>
    <cellStyle name="Note 5 3 2" xfId="21045" xr:uid="{00000000-0005-0000-0000-000023910000}"/>
    <cellStyle name="Note 5 3 2 2" xfId="21046" xr:uid="{00000000-0005-0000-0000-000024910000}"/>
    <cellStyle name="Note 5 3 2 3" xfId="21047" xr:uid="{00000000-0005-0000-0000-000025910000}"/>
    <cellStyle name="Note 5 3 3" xfId="21048" xr:uid="{00000000-0005-0000-0000-000026910000}"/>
    <cellStyle name="Note 5 3 4" xfId="21049" xr:uid="{00000000-0005-0000-0000-000027910000}"/>
    <cellStyle name="Note 5 3 5" xfId="21050" xr:uid="{00000000-0005-0000-0000-000028910000}"/>
    <cellStyle name="Note 5 3 6" xfId="21051" xr:uid="{00000000-0005-0000-0000-000029910000}"/>
    <cellStyle name="Note 5 4" xfId="21052" xr:uid="{00000000-0005-0000-0000-00002A910000}"/>
    <cellStyle name="Note 5 4 2" xfId="21053" xr:uid="{00000000-0005-0000-0000-00002B910000}"/>
    <cellStyle name="Note 5 4 2 2" xfId="21054" xr:uid="{00000000-0005-0000-0000-00002C910000}"/>
    <cellStyle name="Note 5 4 2 3" xfId="21055" xr:uid="{00000000-0005-0000-0000-00002D910000}"/>
    <cellStyle name="Note 5 4 3" xfId="21056" xr:uid="{00000000-0005-0000-0000-00002E910000}"/>
    <cellStyle name="Note 5 4 4" xfId="21057" xr:uid="{00000000-0005-0000-0000-00002F910000}"/>
    <cellStyle name="Note 5 5" xfId="21058" xr:uid="{00000000-0005-0000-0000-000030910000}"/>
    <cellStyle name="Note 5 5 2" xfId="21059" xr:uid="{00000000-0005-0000-0000-000031910000}"/>
    <cellStyle name="Note 5 5 2 2" xfId="21060" xr:uid="{00000000-0005-0000-0000-000032910000}"/>
    <cellStyle name="Note 5 5 2 3" xfId="21061" xr:uid="{00000000-0005-0000-0000-000033910000}"/>
    <cellStyle name="Note 5 5 3" xfId="21062" xr:uid="{00000000-0005-0000-0000-000034910000}"/>
    <cellStyle name="Note 5 5 4" xfId="21063" xr:uid="{00000000-0005-0000-0000-000035910000}"/>
    <cellStyle name="Note 5 6" xfId="21064" xr:uid="{00000000-0005-0000-0000-000036910000}"/>
    <cellStyle name="Note 5 6 2" xfId="21065" xr:uid="{00000000-0005-0000-0000-000037910000}"/>
    <cellStyle name="Note 5 6 2 2" xfId="21066" xr:uid="{00000000-0005-0000-0000-000038910000}"/>
    <cellStyle name="Note 5 6 2 3" xfId="21067" xr:uid="{00000000-0005-0000-0000-000039910000}"/>
    <cellStyle name="Note 5 6 3" xfId="21068" xr:uid="{00000000-0005-0000-0000-00003A910000}"/>
    <cellStyle name="Note 5 6 4" xfId="21069" xr:uid="{00000000-0005-0000-0000-00003B910000}"/>
    <cellStyle name="Note 5 7" xfId="21070" xr:uid="{00000000-0005-0000-0000-00003C910000}"/>
    <cellStyle name="Note 5 7 2" xfId="21071" xr:uid="{00000000-0005-0000-0000-00003D910000}"/>
    <cellStyle name="Note 5 7 3" xfId="21072" xr:uid="{00000000-0005-0000-0000-00003E910000}"/>
    <cellStyle name="Note 5 8" xfId="21073" xr:uid="{00000000-0005-0000-0000-00003F910000}"/>
    <cellStyle name="Note 5 8 2" xfId="21074" xr:uid="{00000000-0005-0000-0000-000040910000}"/>
    <cellStyle name="Note 5 8 3" xfId="21075" xr:uid="{00000000-0005-0000-0000-000041910000}"/>
    <cellStyle name="Note 5 9" xfId="21076" xr:uid="{00000000-0005-0000-0000-000042910000}"/>
    <cellStyle name="Note 5 9 2" xfId="21077" xr:uid="{00000000-0005-0000-0000-000043910000}"/>
    <cellStyle name="Note 5 9 3" xfId="21078" xr:uid="{00000000-0005-0000-0000-000044910000}"/>
    <cellStyle name="Note 50" xfId="21079" xr:uid="{00000000-0005-0000-0000-000045910000}"/>
    <cellStyle name="Note 50 10" xfId="21080" xr:uid="{00000000-0005-0000-0000-000046910000}"/>
    <cellStyle name="Note 50 11" xfId="21081" xr:uid="{00000000-0005-0000-0000-000047910000}"/>
    <cellStyle name="Note 50 2" xfId="21082" xr:uid="{00000000-0005-0000-0000-000048910000}"/>
    <cellStyle name="Note 50 2 2" xfId="21083" xr:uid="{00000000-0005-0000-0000-000049910000}"/>
    <cellStyle name="Note 50 2 2 2" xfId="21084" xr:uid="{00000000-0005-0000-0000-00004A910000}"/>
    <cellStyle name="Note 50 2 2 3" xfId="21085" xr:uid="{00000000-0005-0000-0000-00004B910000}"/>
    <cellStyle name="Note 50 2 3" xfId="21086" xr:uid="{00000000-0005-0000-0000-00004C910000}"/>
    <cellStyle name="Note 50 2 4" xfId="21087" xr:uid="{00000000-0005-0000-0000-00004D910000}"/>
    <cellStyle name="Note 50 2 5" xfId="21088" xr:uid="{00000000-0005-0000-0000-00004E910000}"/>
    <cellStyle name="Note 50 2 6" xfId="21089" xr:uid="{00000000-0005-0000-0000-00004F910000}"/>
    <cellStyle name="Note 50 3" xfId="21090" xr:uid="{00000000-0005-0000-0000-000050910000}"/>
    <cellStyle name="Note 50 3 2" xfId="21091" xr:uid="{00000000-0005-0000-0000-000051910000}"/>
    <cellStyle name="Note 50 3 2 2" xfId="21092" xr:uid="{00000000-0005-0000-0000-000052910000}"/>
    <cellStyle name="Note 50 3 2 3" xfId="21093" xr:uid="{00000000-0005-0000-0000-000053910000}"/>
    <cellStyle name="Note 50 3 3" xfId="21094" xr:uid="{00000000-0005-0000-0000-000054910000}"/>
    <cellStyle name="Note 50 3 4" xfId="21095" xr:uid="{00000000-0005-0000-0000-000055910000}"/>
    <cellStyle name="Note 50 4" xfId="21096" xr:uid="{00000000-0005-0000-0000-000056910000}"/>
    <cellStyle name="Note 50 4 2" xfId="21097" xr:uid="{00000000-0005-0000-0000-000057910000}"/>
    <cellStyle name="Note 50 4 3" xfId="21098" xr:uid="{00000000-0005-0000-0000-000058910000}"/>
    <cellStyle name="Note 50 5" xfId="21099" xr:uid="{00000000-0005-0000-0000-000059910000}"/>
    <cellStyle name="Note 50 5 2" xfId="21100" xr:uid="{00000000-0005-0000-0000-00005A910000}"/>
    <cellStyle name="Note 50 5 3" xfId="21101" xr:uid="{00000000-0005-0000-0000-00005B910000}"/>
    <cellStyle name="Note 50 6" xfId="21102" xr:uid="{00000000-0005-0000-0000-00005C910000}"/>
    <cellStyle name="Note 50 6 2" xfId="21103" xr:uid="{00000000-0005-0000-0000-00005D910000}"/>
    <cellStyle name="Note 50 6 3" xfId="21104" xr:uid="{00000000-0005-0000-0000-00005E910000}"/>
    <cellStyle name="Note 50 7" xfId="21105" xr:uid="{00000000-0005-0000-0000-00005F910000}"/>
    <cellStyle name="Note 50 7 2" xfId="21106" xr:uid="{00000000-0005-0000-0000-000060910000}"/>
    <cellStyle name="Note 50 7 3" xfId="21107" xr:uid="{00000000-0005-0000-0000-000061910000}"/>
    <cellStyle name="Note 50 8" xfId="21108" xr:uid="{00000000-0005-0000-0000-000062910000}"/>
    <cellStyle name="Note 50 9" xfId="21109" xr:uid="{00000000-0005-0000-0000-000063910000}"/>
    <cellStyle name="Note 51" xfId="21110" xr:uid="{00000000-0005-0000-0000-000064910000}"/>
    <cellStyle name="Note 51 10" xfId="21111" xr:uid="{00000000-0005-0000-0000-000065910000}"/>
    <cellStyle name="Note 51 2" xfId="21112" xr:uid="{00000000-0005-0000-0000-000066910000}"/>
    <cellStyle name="Note 51 2 2" xfId="21113" xr:uid="{00000000-0005-0000-0000-000067910000}"/>
    <cellStyle name="Note 51 2 2 2" xfId="21114" xr:uid="{00000000-0005-0000-0000-000068910000}"/>
    <cellStyle name="Note 51 2 2 3" xfId="21115" xr:uid="{00000000-0005-0000-0000-000069910000}"/>
    <cellStyle name="Note 51 2 3" xfId="21116" xr:uid="{00000000-0005-0000-0000-00006A910000}"/>
    <cellStyle name="Note 51 2 4" xfId="21117" xr:uid="{00000000-0005-0000-0000-00006B910000}"/>
    <cellStyle name="Note 51 2 5" xfId="21118" xr:uid="{00000000-0005-0000-0000-00006C910000}"/>
    <cellStyle name="Note 51 2 6" xfId="21119" xr:uid="{00000000-0005-0000-0000-00006D910000}"/>
    <cellStyle name="Note 51 3" xfId="21120" xr:uid="{00000000-0005-0000-0000-00006E910000}"/>
    <cellStyle name="Note 51 3 2" xfId="21121" xr:uid="{00000000-0005-0000-0000-00006F910000}"/>
    <cellStyle name="Note 51 3 2 2" xfId="60418" xr:uid="{00000000-0005-0000-0000-000070910000}"/>
    <cellStyle name="Note 51 3 3" xfId="21122" xr:uid="{00000000-0005-0000-0000-000071910000}"/>
    <cellStyle name="Note 51 4" xfId="21123" xr:uid="{00000000-0005-0000-0000-000072910000}"/>
    <cellStyle name="Note 51 4 2" xfId="21124" xr:uid="{00000000-0005-0000-0000-000073910000}"/>
    <cellStyle name="Note 51 4 3" xfId="21125" xr:uid="{00000000-0005-0000-0000-000074910000}"/>
    <cellStyle name="Note 51 5" xfId="21126" xr:uid="{00000000-0005-0000-0000-000075910000}"/>
    <cellStyle name="Note 51 5 2" xfId="21127" xr:uid="{00000000-0005-0000-0000-000076910000}"/>
    <cellStyle name="Note 51 5 3" xfId="21128" xr:uid="{00000000-0005-0000-0000-000077910000}"/>
    <cellStyle name="Note 51 6" xfId="21129" xr:uid="{00000000-0005-0000-0000-000078910000}"/>
    <cellStyle name="Note 51 6 2" xfId="21130" xr:uid="{00000000-0005-0000-0000-000079910000}"/>
    <cellStyle name="Note 51 6 3" xfId="21131" xr:uid="{00000000-0005-0000-0000-00007A910000}"/>
    <cellStyle name="Note 51 7" xfId="21132" xr:uid="{00000000-0005-0000-0000-00007B910000}"/>
    <cellStyle name="Note 51 8" xfId="21133" xr:uid="{00000000-0005-0000-0000-00007C910000}"/>
    <cellStyle name="Note 51 9" xfId="21134" xr:uid="{00000000-0005-0000-0000-00007D910000}"/>
    <cellStyle name="Note 52" xfId="21135" xr:uid="{00000000-0005-0000-0000-00007E910000}"/>
    <cellStyle name="Note 52 10" xfId="21136" xr:uid="{00000000-0005-0000-0000-00007F910000}"/>
    <cellStyle name="Note 52 2" xfId="21137" xr:uid="{00000000-0005-0000-0000-000080910000}"/>
    <cellStyle name="Note 52 2 2" xfId="21138" xr:uid="{00000000-0005-0000-0000-000081910000}"/>
    <cellStyle name="Note 52 2 2 2" xfId="21139" xr:uid="{00000000-0005-0000-0000-000082910000}"/>
    <cellStyle name="Note 52 2 2 3" xfId="21140" xr:uid="{00000000-0005-0000-0000-000083910000}"/>
    <cellStyle name="Note 52 2 3" xfId="21141" xr:uid="{00000000-0005-0000-0000-000084910000}"/>
    <cellStyle name="Note 52 2 4" xfId="21142" xr:uid="{00000000-0005-0000-0000-000085910000}"/>
    <cellStyle name="Note 52 2 5" xfId="21143" xr:uid="{00000000-0005-0000-0000-000086910000}"/>
    <cellStyle name="Note 52 2 6" xfId="21144" xr:uid="{00000000-0005-0000-0000-000087910000}"/>
    <cellStyle name="Note 52 3" xfId="21145" xr:uid="{00000000-0005-0000-0000-000088910000}"/>
    <cellStyle name="Note 52 3 2" xfId="21146" xr:uid="{00000000-0005-0000-0000-000089910000}"/>
    <cellStyle name="Note 52 3 2 2" xfId="60419" xr:uid="{00000000-0005-0000-0000-00008A910000}"/>
    <cellStyle name="Note 52 3 3" xfId="21147" xr:uid="{00000000-0005-0000-0000-00008B910000}"/>
    <cellStyle name="Note 52 4" xfId="21148" xr:uid="{00000000-0005-0000-0000-00008C910000}"/>
    <cellStyle name="Note 52 4 2" xfId="21149" xr:uid="{00000000-0005-0000-0000-00008D910000}"/>
    <cellStyle name="Note 52 4 3" xfId="21150" xr:uid="{00000000-0005-0000-0000-00008E910000}"/>
    <cellStyle name="Note 52 5" xfId="21151" xr:uid="{00000000-0005-0000-0000-00008F910000}"/>
    <cellStyle name="Note 52 5 2" xfId="21152" xr:uid="{00000000-0005-0000-0000-000090910000}"/>
    <cellStyle name="Note 52 5 3" xfId="21153" xr:uid="{00000000-0005-0000-0000-000091910000}"/>
    <cellStyle name="Note 52 6" xfId="21154" xr:uid="{00000000-0005-0000-0000-000092910000}"/>
    <cellStyle name="Note 52 6 2" xfId="21155" xr:uid="{00000000-0005-0000-0000-000093910000}"/>
    <cellStyle name="Note 52 6 3" xfId="21156" xr:uid="{00000000-0005-0000-0000-000094910000}"/>
    <cellStyle name="Note 52 7" xfId="21157" xr:uid="{00000000-0005-0000-0000-000095910000}"/>
    <cellStyle name="Note 52 8" xfId="21158" xr:uid="{00000000-0005-0000-0000-000096910000}"/>
    <cellStyle name="Note 52 9" xfId="21159" xr:uid="{00000000-0005-0000-0000-000097910000}"/>
    <cellStyle name="Note 53" xfId="21160" xr:uid="{00000000-0005-0000-0000-000098910000}"/>
    <cellStyle name="Note 53 10" xfId="21161" xr:uid="{00000000-0005-0000-0000-000099910000}"/>
    <cellStyle name="Note 53 2" xfId="21162" xr:uid="{00000000-0005-0000-0000-00009A910000}"/>
    <cellStyle name="Note 53 2 2" xfId="21163" xr:uid="{00000000-0005-0000-0000-00009B910000}"/>
    <cellStyle name="Note 53 2 2 2" xfId="21164" xr:uid="{00000000-0005-0000-0000-00009C910000}"/>
    <cellStyle name="Note 53 2 2 3" xfId="21165" xr:uid="{00000000-0005-0000-0000-00009D910000}"/>
    <cellStyle name="Note 53 2 3" xfId="21166" xr:uid="{00000000-0005-0000-0000-00009E910000}"/>
    <cellStyle name="Note 53 2 4" xfId="21167" xr:uid="{00000000-0005-0000-0000-00009F910000}"/>
    <cellStyle name="Note 53 2 5" xfId="21168" xr:uid="{00000000-0005-0000-0000-0000A0910000}"/>
    <cellStyle name="Note 53 2 6" xfId="21169" xr:uid="{00000000-0005-0000-0000-0000A1910000}"/>
    <cellStyle name="Note 53 3" xfId="21170" xr:uid="{00000000-0005-0000-0000-0000A2910000}"/>
    <cellStyle name="Note 53 3 2" xfId="21171" xr:uid="{00000000-0005-0000-0000-0000A3910000}"/>
    <cellStyle name="Note 53 3 2 2" xfId="60420" xr:uid="{00000000-0005-0000-0000-0000A4910000}"/>
    <cellStyle name="Note 53 3 3" xfId="21172" xr:uid="{00000000-0005-0000-0000-0000A5910000}"/>
    <cellStyle name="Note 53 4" xfId="21173" xr:uid="{00000000-0005-0000-0000-0000A6910000}"/>
    <cellStyle name="Note 53 4 2" xfId="21174" xr:uid="{00000000-0005-0000-0000-0000A7910000}"/>
    <cellStyle name="Note 53 4 3" xfId="21175" xr:uid="{00000000-0005-0000-0000-0000A8910000}"/>
    <cellStyle name="Note 53 5" xfId="21176" xr:uid="{00000000-0005-0000-0000-0000A9910000}"/>
    <cellStyle name="Note 53 5 2" xfId="21177" xr:uid="{00000000-0005-0000-0000-0000AA910000}"/>
    <cellStyle name="Note 53 5 3" xfId="21178" xr:uid="{00000000-0005-0000-0000-0000AB910000}"/>
    <cellStyle name="Note 53 6" xfId="21179" xr:uid="{00000000-0005-0000-0000-0000AC910000}"/>
    <cellStyle name="Note 53 6 2" xfId="21180" xr:uid="{00000000-0005-0000-0000-0000AD910000}"/>
    <cellStyle name="Note 53 6 3" xfId="21181" xr:uid="{00000000-0005-0000-0000-0000AE910000}"/>
    <cellStyle name="Note 53 7" xfId="21182" xr:uid="{00000000-0005-0000-0000-0000AF910000}"/>
    <cellStyle name="Note 53 8" xfId="21183" xr:uid="{00000000-0005-0000-0000-0000B0910000}"/>
    <cellStyle name="Note 53 9" xfId="21184" xr:uid="{00000000-0005-0000-0000-0000B1910000}"/>
    <cellStyle name="Note 54" xfId="21185" xr:uid="{00000000-0005-0000-0000-0000B2910000}"/>
    <cellStyle name="Note 54 10" xfId="21186" xr:uid="{00000000-0005-0000-0000-0000B3910000}"/>
    <cellStyle name="Note 54 11" xfId="21187" xr:uid="{00000000-0005-0000-0000-0000B4910000}"/>
    <cellStyle name="Note 54 2" xfId="21188" xr:uid="{00000000-0005-0000-0000-0000B5910000}"/>
    <cellStyle name="Note 54 2 2" xfId="21189" xr:uid="{00000000-0005-0000-0000-0000B6910000}"/>
    <cellStyle name="Note 54 2 2 2" xfId="21190" xr:uid="{00000000-0005-0000-0000-0000B7910000}"/>
    <cellStyle name="Note 54 2 2 3" xfId="21191" xr:uid="{00000000-0005-0000-0000-0000B8910000}"/>
    <cellStyle name="Note 54 2 3" xfId="21192" xr:uid="{00000000-0005-0000-0000-0000B9910000}"/>
    <cellStyle name="Note 54 2 4" xfId="21193" xr:uid="{00000000-0005-0000-0000-0000BA910000}"/>
    <cellStyle name="Note 54 3" xfId="21194" xr:uid="{00000000-0005-0000-0000-0000BB910000}"/>
    <cellStyle name="Note 54 3 2" xfId="21195" xr:uid="{00000000-0005-0000-0000-0000BC910000}"/>
    <cellStyle name="Note 54 3 2 2" xfId="60421" xr:uid="{00000000-0005-0000-0000-0000BD910000}"/>
    <cellStyle name="Note 54 3 3" xfId="21196" xr:uid="{00000000-0005-0000-0000-0000BE910000}"/>
    <cellStyle name="Note 54 4" xfId="21197" xr:uid="{00000000-0005-0000-0000-0000BF910000}"/>
    <cellStyle name="Note 54 4 2" xfId="21198" xr:uid="{00000000-0005-0000-0000-0000C0910000}"/>
    <cellStyle name="Note 54 4 3" xfId="21199" xr:uid="{00000000-0005-0000-0000-0000C1910000}"/>
    <cellStyle name="Note 54 5" xfId="21200" xr:uid="{00000000-0005-0000-0000-0000C2910000}"/>
    <cellStyle name="Note 54 5 2" xfId="21201" xr:uid="{00000000-0005-0000-0000-0000C3910000}"/>
    <cellStyle name="Note 54 5 3" xfId="21202" xr:uid="{00000000-0005-0000-0000-0000C4910000}"/>
    <cellStyle name="Note 54 6" xfId="21203" xr:uid="{00000000-0005-0000-0000-0000C5910000}"/>
    <cellStyle name="Note 54 6 2" xfId="21204" xr:uid="{00000000-0005-0000-0000-0000C6910000}"/>
    <cellStyle name="Note 54 6 3" xfId="21205" xr:uid="{00000000-0005-0000-0000-0000C7910000}"/>
    <cellStyle name="Note 54 7" xfId="21206" xr:uid="{00000000-0005-0000-0000-0000C8910000}"/>
    <cellStyle name="Note 54 8" xfId="21207" xr:uid="{00000000-0005-0000-0000-0000C9910000}"/>
    <cellStyle name="Note 54 9" xfId="21208" xr:uid="{00000000-0005-0000-0000-0000CA910000}"/>
    <cellStyle name="Note 55" xfId="21209" xr:uid="{00000000-0005-0000-0000-0000CB910000}"/>
    <cellStyle name="Note 55 10" xfId="21210" xr:uid="{00000000-0005-0000-0000-0000CC910000}"/>
    <cellStyle name="Note 55 11" xfId="21211" xr:uid="{00000000-0005-0000-0000-0000CD910000}"/>
    <cellStyle name="Note 55 12" xfId="21212" xr:uid="{00000000-0005-0000-0000-0000CE910000}"/>
    <cellStyle name="Note 55 13" xfId="21213" xr:uid="{00000000-0005-0000-0000-0000CF910000}"/>
    <cellStyle name="Note 55 2" xfId="21214" xr:uid="{00000000-0005-0000-0000-0000D0910000}"/>
    <cellStyle name="Note 55 2 2" xfId="21215" xr:uid="{00000000-0005-0000-0000-0000D1910000}"/>
    <cellStyle name="Note 55 2 2 2" xfId="21216" xr:uid="{00000000-0005-0000-0000-0000D2910000}"/>
    <cellStyle name="Note 55 2 2 3" xfId="21217" xr:uid="{00000000-0005-0000-0000-0000D3910000}"/>
    <cellStyle name="Note 55 2 3" xfId="21218" xr:uid="{00000000-0005-0000-0000-0000D4910000}"/>
    <cellStyle name="Note 55 2 3 2" xfId="21219" xr:uid="{00000000-0005-0000-0000-0000D5910000}"/>
    <cellStyle name="Note 55 2 3 3" xfId="21220" xr:uid="{00000000-0005-0000-0000-0000D6910000}"/>
    <cellStyle name="Note 55 2 4" xfId="21221" xr:uid="{00000000-0005-0000-0000-0000D7910000}"/>
    <cellStyle name="Note 55 2 4 2" xfId="21222" xr:uid="{00000000-0005-0000-0000-0000D8910000}"/>
    <cellStyle name="Note 55 2 4 3" xfId="21223" xr:uid="{00000000-0005-0000-0000-0000D9910000}"/>
    <cellStyle name="Note 55 2 5" xfId="21224" xr:uid="{00000000-0005-0000-0000-0000DA910000}"/>
    <cellStyle name="Note 55 2 6" xfId="21225" xr:uid="{00000000-0005-0000-0000-0000DB910000}"/>
    <cellStyle name="Note 55 2 7" xfId="21226" xr:uid="{00000000-0005-0000-0000-0000DC910000}"/>
    <cellStyle name="Note 55 3" xfId="21227" xr:uid="{00000000-0005-0000-0000-0000DD910000}"/>
    <cellStyle name="Note 55 3 2" xfId="21228" xr:uid="{00000000-0005-0000-0000-0000DE910000}"/>
    <cellStyle name="Note 55 3 2 2" xfId="21229" xr:uid="{00000000-0005-0000-0000-0000DF910000}"/>
    <cellStyle name="Note 55 3 2 2 2" xfId="21230" xr:uid="{00000000-0005-0000-0000-0000E0910000}"/>
    <cellStyle name="Note 55 3 2 2 3" xfId="21231" xr:uid="{00000000-0005-0000-0000-0000E1910000}"/>
    <cellStyle name="Note 55 3 2 3" xfId="21232" xr:uid="{00000000-0005-0000-0000-0000E2910000}"/>
    <cellStyle name="Note 55 3 2 3 2" xfId="21233" xr:uid="{00000000-0005-0000-0000-0000E3910000}"/>
    <cellStyle name="Note 55 3 2 3 3" xfId="21234" xr:uid="{00000000-0005-0000-0000-0000E4910000}"/>
    <cellStyle name="Note 55 3 2 4" xfId="21235" xr:uid="{00000000-0005-0000-0000-0000E5910000}"/>
    <cellStyle name="Note 55 3 2 5" xfId="21236" xr:uid="{00000000-0005-0000-0000-0000E6910000}"/>
    <cellStyle name="Note 55 3 2 6" xfId="21237" xr:uid="{00000000-0005-0000-0000-0000E7910000}"/>
    <cellStyle name="Note 55 3 3" xfId="21238" xr:uid="{00000000-0005-0000-0000-0000E8910000}"/>
    <cellStyle name="Note 55 3 3 2" xfId="21239" xr:uid="{00000000-0005-0000-0000-0000E9910000}"/>
    <cellStyle name="Note 55 3 3 3" xfId="21240" xr:uid="{00000000-0005-0000-0000-0000EA910000}"/>
    <cellStyle name="Note 55 3 4" xfId="21241" xr:uid="{00000000-0005-0000-0000-0000EB910000}"/>
    <cellStyle name="Note 55 3 4 2" xfId="21242" xr:uid="{00000000-0005-0000-0000-0000EC910000}"/>
    <cellStyle name="Note 55 3 4 3" xfId="21243" xr:uid="{00000000-0005-0000-0000-0000ED910000}"/>
    <cellStyle name="Note 55 3 5" xfId="21244" xr:uid="{00000000-0005-0000-0000-0000EE910000}"/>
    <cellStyle name="Note 55 3 6" xfId="21245" xr:uid="{00000000-0005-0000-0000-0000EF910000}"/>
    <cellStyle name="Note 55 3 7" xfId="21246" xr:uid="{00000000-0005-0000-0000-0000F0910000}"/>
    <cellStyle name="Note 55 4" xfId="21247" xr:uid="{00000000-0005-0000-0000-0000F1910000}"/>
    <cellStyle name="Note 55 4 2" xfId="21248" xr:uid="{00000000-0005-0000-0000-0000F2910000}"/>
    <cellStyle name="Note 55 4 2 2" xfId="21249" xr:uid="{00000000-0005-0000-0000-0000F3910000}"/>
    <cellStyle name="Note 55 4 2 3" xfId="21250" xr:uid="{00000000-0005-0000-0000-0000F4910000}"/>
    <cellStyle name="Note 55 4 3" xfId="21251" xr:uid="{00000000-0005-0000-0000-0000F5910000}"/>
    <cellStyle name="Note 55 4 3 2" xfId="21252" xr:uid="{00000000-0005-0000-0000-0000F6910000}"/>
    <cellStyle name="Note 55 4 3 3" xfId="21253" xr:uid="{00000000-0005-0000-0000-0000F7910000}"/>
    <cellStyle name="Note 55 4 4" xfId="21254" xr:uid="{00000000-0005-0000-0000-0000F8910000}"/>
    <cellStyle name="Note 55 4 4 2" xfId="21255" xr:uid="{00000000-0005-0000-0000-0000F9910000}"/>
    <cellStyle name="Note 55 4 4 3" xfId="21256" xr:uid="{00000000-0005-0000-0000-0000FA910000}"/>
    <cellStyle name="Note 55 4 5" xfId="21257" xr:uid="{00000000-0005-0000-0000-0000FB910000}"/>
    <cellStyle name="Note 55 4 6" xfId="21258" xr:uid="{00000000-0005-0000-0000-0000FC910000}"/>
    <cellStyle name="Note 55 4 7" xfId="21259" xr:uid="{00000000-0005-0000-0000-0000FD910000}"/>
    <cellStyle name="Note 55 5" xfId="21260" xr:uid="{00000000-0005-0000-0000-0000FE910000}"/>
    <cellStyle name="Note 55 5 2" xfId="21261" xr:uid="{00000000-0005-0000-0000-0000FF910000}"/>
    <cellStyle name="Note 55 5 2 2" xfId="60422" xr:uid="{00000000-0005-0000-0000-000000920000}"/>
    <cellStyle name="Note 55 5 3" xfId="21262" xr:uid="{00000000-0005-0000-0000-000001920000}"/>
    <cellStyle name="Note 55 6" xfId="21263" xr:uid="{00000000-0005-0000-0000-000002920000}"/>
    <cellStyle name="Note 55 6 2" xfId="21264" xr:uid="{00000000-0005-0000-0000-000003920000}"/>
    <cellStyle name="Note 55 6 3" xfId="21265" xr:uid="{00000000-0005-0000-0000-000004920000}"/>
    <cellStyle name="Note 55 7" xfId="21266" xr:uid="{00000000-0005-0000-0000-000005920000}"/>
    <cellStyle name="Note 55 7 2" xfId="21267" xr:uid="{00000000-0005-0000-0000-000006920000}"/>
    <cellStyle name="Note 55 7 3" xfId="21268" xr:uid="{00000000-0005-0000-0000-000007920000}"/>
    <cellStyle name="Note 55 8" xfId="21269" xr:uid="{00000000-0005-0000-0000-000008920000}"/>
    <cellStyle name="Note 55 8 2" xfId="21270" xr:uid="{00000000-0005-0000-0000-000009920000}"/>
    <cellStyle name="Note 55 8 3" xfId="21271" xr:uid="{00000000-0005-0000-0000-00000A920000}"/>
    <cellStyle name="Note 55 9" xfId="21272" xr:uid="{00000000-0005-0000-0000-00000B920000}"/>
    <cellStyle name="Note 56" xfId="21273" xr:uid="{00000000-0005-0000-0000-00000C920000}"/>
    <cellStyle name="Note 56 10" xfId="21274" xr:uid="{00000000-0005-0000-0000-00000D920000}"/>
    <cellStyle name="Note 56 11" xfId="21275" xr:uid="{00000000-0005-0000-0000-00000E920000}"/>
    <cellStyle name="Note 56 12" xfId="21276" xr:uid="{00000000-0005-0000-0000-00000F920000}"/>
    <cellStyle name="Note 56 2" xfId="21277" xr:uid="{00000000-0005-0000-0000-000010920000}"/>
    <cellStyle name="Note 56 2 2" xfId="21278" xr:uid="{00000000-0005-0000-0000-000011920000}"/>
    <cellStyle name="Note 56 2 2 2" xfId="21279" xr:uid="{00000000-0005-0000-0000-000012920000}"/>
    <cellStyle name="Note 56 2 2 2 2" xfId="21280" xr:uid="{00000000-0005-0000-0000-000013920000}"/>
    <cellStyle name="Note 56 2 2 2 3" xfId="21281" xr:uid="{00000000-0005-0000-0000-000014920000}"/>
    <cellStyle name="Note 56 2 2 3" xfId="21282" xr:uid="{00000000-0005-0000-0000-000015920000}"/>
    <cellStyle name="Note 56 2 2 3 2" xfId="21283" xr:uid="{00000000-0005-0000-0000-000016920000}"/>
    <cellStyle name="Note 56 2 2 3 3" xfId="21284" xr:uid="{00000000-0005-0000-0000-000017920000}"/>
    <cellStyle name="Note 56 2 2 4" xfId="21285" xr:uid="{00000000-0005-0000-0000-000018920000}"/>
    <cellStyle name="Note 56 2 2 5" xfId="21286" xr:uid="{00000000-0005-0000-0000-000019920000}"/>
    <cellStyle name="Note 56 2 2 6" xfId="21287" xr:uid="{00000000-0005-0000-0000-00001A920000}"/>
    <cellStyle name="Note 56 2 3" xfId="21288" xr:uid="{00000000-0005-0000-0000-00001B920000}"/>
    <cellStyle name="Note 56 2 3 2" xfId="21289" xr:uid="{00000000-0005-0000-0000-00001C920000}"/>
    <cellStyle name="Note 56 2 3 3" xfId="21290" xr:uid="{00000000-0005-0000-0000-00001D920000}"/>
    <cellStyle name="Note 56 2 4" xfId="21291" xr:uid="{00000000-0005-0000-0000-00001E920000}"/>
    <cellStyle name="Note 56 2 4 2" xfId="21292" xr:uid="{00000000-0005-0000-0000-00001F920000}"/>
    <cellStyle name="Note 56 2 4 3" xfId="21293" xr:uid="{00000000-0005-0000-0000-000020920000}"/>
    <cellStyle name="Note 56 2 5" xfId="21294" xr:uid="{00000000-0005-0000-0000-000021920000}"/>
    <cellStyle name="Note 56 2 6" xfId="21295" xr:uid="{00000000-0005-0000-0000-000022920000}"/>
    <cellStyle name="Note 56 2 7" xfId="21296" xr:uid="{00000000-0005-0000-0000-000023920000}"/>
    <cellStyle name="Note 56 3" xfId="21297" xr:uid="{00000000-0005-0000-0000-000024920000}"/>
    <cellStyle name="Note 56 3 2" xfId="21298" xr:uid="{00000000-0005-0000-0000-000025920000}"/>
    <cellStyle name="Note 56 3 2 2" xfId="21299" xr:uid="{00000000-0005-0000-0000-000026920000}"/>
    <cellStyle name="Note 56 3 2 3" xfId="21300" xr:uid="{00000000-0005-0000-0000-000027920000}"/>
    <cellStyle name="Note 56 3 3" xfId="21301" xr:uid="{00000000-0005-0000-0000-000028920000}"/>
    <cellStyle name="Note 56 3 4" xfId="21302" xr:uid="{00000000-0005-0000-0000-000029920000}"/>
    <cellStyle name="Note 56 4" xfId="21303" xr:uid="{00000000-0005-0000-0000-00002A920000}"/>
    <cellStyle name="Note 56 4 2" xfId="21304" xr:uid="{00000000-0005-0000-0000-00002B920000}"/>
    <cellStyle name="Note 56 4 3" xfId="21305" xr:uid="{00000000-0005-0000-0000-00002C920000}"/>
    <cellStyle name="Note 56 5" xfId="21306" xr:uid="{00000000-0005-0000-0000-00002D920000}"/>
    <cellStyle name="Note 56 5 2" xfId="21307" xr:uid="{00000000-0005-0000-0000-00002E920000}"/>
    <cellStyle name="Note 56 5 3" xfId="21308" xr:uid="{00000000-0005-0000-0000-00002F920000}"/>
    <cellStyle name="Note 56 6" xfId="21309" xr:uid="{00000000-0005-0000-0000-000030920000}"/>
    <cellStyle name="Note 56 6 2" xfId="21310" xr:uid="{00000000-0005-0000-0000-000031920000}"/>
    <cellStyle name="Note 56 6 3" xfId="21311" xr:uid="{00000000-0005-0000-0000-000032920000}"/>
    <cellStyle name="Note 56 7" xfId="21312" xr:uid="{00000000-0005-0000-0000-000033920000}"/>
    <cellStyle name="Note 56 7 2" xfId="21313" xr:uid="{00000000-0005-0000-0000-000034920000}"/>
    <cellStyle name="Note 56 7 3" xfId="21314" xr:uid="{00000000-0005-0000-0000-000035920000}"/>
    <cellStyle name="Note 56 8" xfId="21315" xr:uid="{00000000-0005-0000-0000-000036920000}"/>
    <cellStyle name="Note 56 9" xfId="21316" xr:uid="{00000000-0005-0000-0000-000037920000}"/>
    <cellStyle name="Note 57" xfId="21317" xr:uid="{00000000-0005-0000-0000-000038920000}"/>
    <cellStyle name="Note 57 10" xfId="21318" xr:uid="{00000000-0005-0000-0000-000039920000}"/>
    <cellStyle name="Note 57 2" xfId="21319" xr:uid="{00000000-0005-0000-0000-00003A920000}"/>
    <cellStyle name="Note 57 2 2" xfId="21320" xr:uid="{00000000-0005-0000-0000-00003B920000}"/>
    <cellStyle name="Note 57 2 2 2" xfId="21321" xr:uid="{00000000-0005-0000-0000-00003C920000}"/>
    <cellStyle name="Note 57 2 2 3" xfId="21322" xr:uid="{00000000-0005-0000-0000-00003D920000}"/>
    <cellStyle name="Note 57 2 3" xfId="21323" xr:uid="{00000000-0005-0000-0000-00003E920000}"/>
    <cellStyle name="Note 57 2 3 2" xfId="21324" xr:uid="{00000000-0005-0000-0000-00003F920000}"/>
    <cellStyle name="Note 57 2 3 3" xfId="21325" xr:uid="{00000000-0005-0000-0000-000040920000}"/>
    <cellStyle name="Note 57 2 4" xfId="21326" xr:uid="{00000000-0005-0000-0000-000041920000}"/>
    <cellStyle name="Note 57 2 4 2" xfId="21327" xr:uid="{00000000-0005-0000-0000-000042920000}"/>
    <cellStyle name="Note 57 2 4 3" xfId="21328" xr:uid="{00000000-0005-0000-0000-000043920000}"/>
    <cellStyle name="Note 57 2 5" xfId="21329" xr:uid="{00000000-0005-0000-0000-000044920000}"/>
    <cellStyle name="Note 57 2 6" xfId="21330" xr:uid="{00000000-0005-0000-0000-000045920000}"/>
    <cellStyle name="Note 57 2 7" xfId="21331" xr:uid="{00000000-0005-0000-0000-000046920000}"/>
    <cellStyle name="Note 57 3" xfId="21332" xr:uid="{00000000-0005-0000-0000-000047920000}"/>
    <cellStyle name="Note 57 3 2" xfId="21333" xr:uid="{00000000-0005-0000-0000-000048920000}"/>
    <cellStyle name="Note 57 3 3" xfId="21334" xr:uid="{00000000-0005-0000-0000-000049920000}"/>
    <cellStyle name="Note 57 4" xfId="21335" xr:uid="{00000000-0005-0000-0000-00004A920000}"/>
    <cellStyle name="Note 57 4 2" xfId="21336" xr:uid="{00000000-0005-0000-0000-00004B920000}"/>
    <cellStyle name="Note 57 4 3" xfId="21337" xr:uid="{00000000-0005-0000-0000-00004C920000}"/>
    <cellStyle name="Note 57 5" xfId="21338" xr:uid="{00000000-0005-0000-0000-00004D920000}"/>
    <cellStyle name="Note 57 5 2" xfId="21339" xr:uid="{00000000-0005-0000-0000-00004E920000}"/>
    <cellStyle name="Note 57 5 3" xfId="21340" xr:uid="{00000000-0005-0000-0000-00004F920000}"/>
    <cellStyle name="Note 57 6" xfId="21341" xr:uid="{00000000-0005-0000-0000-000050920000}"/>
    <cellStyle name="Note 57 7" xfId="21342" xr:uid="{00000000-0005-0000-0000-000051920000}"/>
    <cellStyle name="Note 57 8" xfId="21343" xr:uid="{00000000-0005-0000-0000-000052920000}"/>
    <cellStyle name="Note 57 9" xfId="21344" xr:uid="{00000000-0005-0000-0000-000053920000}"/>
    <cellStyle name="Note 58" xfId="21345" xr:uid="{00000000-0005-0000-0000-000054920000}"/>
    <cellStyle name="Note 58 2" xfId="21346" xr:uid="{00000000-0005-0000-0000-000055920000}"/>
    <cellStyle name="Note 58 2 2" xfId="21347" xr:uid="{00000000-0005-0000-0000-000056920000}"/>
    <cellStyle name="Note 58 2 2 2" xfId="21348" xr:uid="{00000000-0005-0000-0000-000057920000}"/>
    <cellStyle name="Note 58 2 2 3" xfId="21349" xr:uid="{00000000-0005-0000-0000-000058920000}"/>
    <cellStyle name="Note 58 2 3" xfId="21350" xr:uid="{00000000-0005-0000-0000-000059920000}"/>
    <cellStyle name="Note 58 2 4" xfId="21351" xr:uid="{00000000-0005-0000-0000-00005A920000}"/>
    <cellStyle name="Note 58 2 5" xfId="21352" xr:uid="{00000000-0005-0000-0000-00005B920000}"/>
    <cellStyle name="Note 58 3" xfId="21353" xr:uid="{00000000-0005-0000-0000-00005C920000}"/>
    <cellStyle name="Note 58 3 2" xfId="21354" xr:uid="{00000000-0005-0000-0000-00005D920000}"/>
    <cellStyle name="Note 58 3 3" xfId="21355" xr:uid="{00000000-0005-0000-0000-00005E920000}"/>
    <cellStyle name="Note 58 4" xfId="21356" xr:uid="{00000000-0005-0000-0000-00005F920000}"/>
    <cellStyle name="Note 58 4 2" xfId="21357" xr:uid="{00000000-0005-0000-0000-000060920000}"/>
    <cellStyle name="Note 58 4 3" xfId="21358" xr:uid="{00000000-0005-0000-0000-000061920000}"/>
    <cellStyle name="Note 58 5" xfId="21359" xr:uid="{00000000-0005-0000-0000-000062920000}"/>
    <cellStyle name="Note 58 6" xfId="21360" xr:uid="{00000000-0005-0000-0000-000063920000}"/>
    <cellStyle name="Note 58 7" xfId="21361" xr:uid="{00000000-0005-0000-0000-000064920000}"/>
    <cellStyle name="Note 58 8" xfId="21362" xr:uid="{00000000-0005-0000-0000-000065920000}"/>
    <cellStyle name="Note 58 9" xfId="21363" xr:uid="{00000000-0005-0000-0000-000066920000}"/>
    <cellStyle name="Note 59" xfId="21364" xr:uid="{00000000-0005-0000-0000-000067920000}"/>
    <cellStyle name="Note 59 2" xfId="21365" xr:uid="{00000000-0005-0000-0000-000068920000}"/>
    <cellStyle name="Note 59 3" xfId="21366" xr:uid="{00000000-0005-0000-0000-000069920000}"/>
    <cellStyle name="Note 6" xfId="21367" xr:uid="{00000000-0005-0000-0000-00006A920000}"/>
    <cellStyle name="Note 6 10" xfId="21368" xr:uid="{00000000-0005-0000-0000-00006B920000}"/>
    <cellStyle name="Note 6 10 2" xfId="21369" xr:uid="{00000000-0005-0000-0000-00006C920000}"/>
    <cellStyle name="Note 6 10 3" xfId="21370" xr:uid="{00000000-0005-0000-0000-00006D920000}"/>
    <cellStyle name="Note 6 11" xfId="21371" xr:uid="{00000000-0005-0000-0000-00006E920000}"/>
    <cellStyle name="Note 6 12" xfId="21372" xr:uid="{00000000-0005-0000-0000-00006F920000}"/>
    <cellStyle name="Note 6 13" xfId="21373" xr:uid="{00000000-0005-0000-0000-000070920000}"/>
    <cellStyle name="Note 6 14" xfId="21374" xr:uid="{00000000-0005-0000-0000-000071920000}"/>
    <cellStyle name="Note 6 2" xfId="21375" xr:uid="{00000000-0005-0000-0000-000072920000}"/>
    <cellStyle name="Note 6 2 2" xfId="21376" xr:uid="{00000000-0005-0000-0000-000073920000}"/>
    <cellStyle name="Note 6 2 2 2" xfId="21377" xr:uid="{00000000-0005-0000-0000-000074920000}"/>
    <cellStyle name="Note 6 2 2 2 2" xfId="21378" xr:uid="{00000000-0005-0000-0000-000075920000}"/>
    <cellStyle name="Note 6 2 2 2 3" xfId="21379" xr:uid="{00000000-0005-0000-0000-000076920000}"/>
    <cellStyle name="Note 6 2 2 3" xfId="21380" xr:uid="{00000000-0005-0000-0000-000077920000}"/>
    <cellStyle name="Note 6 2 2 4" xfId="21381" xr:uid="{00000000-0005-0000-0000-000078920000}"/>
    <cellStyle name="Note 6 2 3" xfId="21382" xr:uid="{00000000-0005-0000-0000-000079920000}"/>
    <cellStyle name="Note 6 2 3 2" xfId="21383" xr:uid="{00000000-0005-0000-0000-00007A920000}"/>
    <cellStyle name="Note 6 2 3 2 2" xfId="21384" xr:uid="{00000000-0005-0000-0000-00007B920000}"/>
    <cellStyle name="Note 6 2 3 2 3" xfId="21385" xr:uid="{00000000-0005-0000-0000-00007C920000}"/>
    <cellStyle name="Note 6 2 3 3" xfId="21386" xr:uid="{00000000-0005-0000-0000-00007D920000}"/>
    <cellStyle name="Note 6 2 3 4" xfId="21387" xr:uid="{00000000-0005-0000-0000-00007E920000}"/>
    <cellStyle name="Note 6 2 4" xfId="21388" xr:uid="{00000000-0005-0000-0000-00007F920000}"/>
    <cellStyle name="Note 6 2 4 2" xfId="21389" xr:uid="{00000000-0005-0000-0000-000080920000}"/>
    <cellStyle name="Note 6 2 4 3" xfId="21390" xr:uid="{00000000-0005-0000-0000-000081920000}"/>
    <cellStyle name="Note 6 2 5" xfId="21391" xr:uid="{00000000-0005-0000-0000-000082920000}"/>
    <cellStyle name="Note 6 2 6" xfId="21392" xr:uid="{00000000-0005-0000-0000-000083920000}"/>
    <cellStyle name="Note 6 2 7" xfId="21393" xr:uid="{00000000-0005-0000-0000-000084920000}"/>
    <cellStyle name="Note 6 2 8" xfId="21394" xr:uid="{00000000-0005-0000-0000-000085920000}"/>
    <cellStyle name="Note 6 3" xfId="21395" xr:uid="{00000000-0005-0000-0000-000086920000}"/>
    <cellStyle name="Note 6 3 2" xfId="21396" xr:uid="{00000000-0005-0000-0000-000087920000}"/>
    <cellStyle name="Note 6 3 2 2" xfId="21397" xr:uid="{00000000-0005-0000-0000-000088920000}"/>
    <cellStyle name="Note 6 3 2 3" xfId="21398" xr:uid="{00000000-0005-0000-0000-000089920000}"/>
    <cellStyle name="Note 6 3 3" xfId="21399" xr:uid="{00000000-0005-0000-0000-00008A920000}"/>
    <cellStyle name="Note 6 3 4" xfId="21400" xr:uid="{00000000-0005-0000-0000-00008B920000}"/>
    <cellStyle name="Note 6 4" xfId="21401" xr:uid="{00000000-0005-0000-0000-00008C920000}"/>
    <cellStyle name="Note 6 4 2" xfId="21402" xr:uid="{00000000-0005-0000-0000-00008D920000}"/>
    <cellStyle name="Note 6 4 2 2" xfId="21403" xr:uid="{00000000-0005-0000-0000-00008E920000}"/>
    <cellStyle name="Note 6 4 2 3" xfId="21404" xr:uid="{00000000-0005-0000-0000-00008F920000}"/>
    <cellStyle name="Note 6 4 3" xfId="21405" xr:uid="{00000000-0005-0000-0000-000090920000}"/>
    <cellStyle name="Note 6 4 4" xfId="21406" xr:uid="{00000000-0005-0000-0000-000091920000}"/>
    <cellStyle name="Note 6 5" xfId="21407" xr:uid="{00000000-0005-0000-0000-000092920000}"/>
    <cellStyle name="Note 6 5 2" xfId="21408" xr:uid="{00000000-0005-0000-0000-000093920000}"/>
    <cellStyle name="Note 6 5 2 2" xfId="21409" xr:uid="{00000000-0005-0000-0000-000094920000}"/>
    <cellStyle name="Note 6 5 2 3" xfId="21410" xr:uid="{00000000-0005-0000-0000-000095920000}"/>
    <cellStyle name="Note 6 5 3" xfId="21411" xr:uid="{00000000-0005-0000-0000-000096920000}"/>
    <cellStyle name="Note 6 5 4" xfId="21412" xr:uid="{00000000-0005-0000-0000-000097920000}"/>
    <cellStyle name="Note 6 6" xfId="21413" xr:uid="{00000000-0005-0000-0000-000098920000}"/>
    <cellStyle name="Note 6 6 2" xfId="21414" xr:uid="{00000000-0005-0000-0000-000099920000}"/>
    <cellStyle name="Note 6 6 2 2" xfId="21415" xr:uid="{00000000-0005-0000-0000-00009A920000}"/>
    <cellStyle name="Note 6 6 2 3" xfId="21416" xr:uid="{00000000-0005-0000-0000-00009B920000}"/>
    <cellStyle name="Note 6 6 3" xfId="21417" xr:uid="{00000000-0005-0000-0000-00009C920000}"/>
    <cellStyle name="Note 6 6 4" xfId="21418" xr:uid="{00000000-0005-0000-0000-00009D920000}"/>
    <cellStyle name="Note 6 7" xfId="21419" xr:uid="{00000000-0005-0000-0000-00009E920000}"/>
    <cellStyle name="Note 6 7 2" xfId="21420" xr:uid="{00000000-0005-0000-0000-00009F920000}"/>
    <cellStyle name="Note 6 7 3" xfId="21421" xr:uid="{00000000-0005-0000-0000-0000A0920000}"/>
    <cellStyle name="Note 6 8" xfId="21422" xr:uid="{00000000-0005-0000-0000-0000A1920000}"/>
    <cellStyle name="Note 6 8 2" xfId="21423" xr:uid="{00000000-0005-0000-0000-0000A2920000}"/>
    <cellStyle name="Note 6 8 3" xfId="21424" xr:uid="{00000000-0005-0000-0000-0000A3920000}"/>
    <cellStyle name="Note 6 9" xfId="21425" xr:uid="{00000000-0005-0000-0000-0000A4920000}"/>
    <cellStyle name="Note 6 9 2" xfId="21426" xr:uid="{00000000-0005-0000-0000-0000A5920000}"/>
    <cellStyle name="Note 6 9 3" xfId="21427" xr:uid="{00000000-0005-0000-0000-0000A6920000}"/>
    <cellStyle name="Note 60" xfId="21428" xr:uid="{00000000-0005-0000-0000-0000A7920000}"/>
    <cellStyle name="Note 60 2" xfId="21429" xr:uid="{00000000-0005-0000-0000-0000A8920000}"/>
    <cellStyle name="Note 60 3" xfId="21430" xr:uid="{00000000-0005-0000-0000-0000A9920000}"/>
    <cellStyle name="Note 61" xfId="21431" xr:uid="{00000000-0005-0000-0000-0000AA920000}"/>
    <cellStyle name="Note 61 2" xfId="21432" xr:uid="{00000000-0005-0000-0000-0000AB920000}"/>
    <cellStyle name="Note 61 3" xfId="21433" xr:uid="{00000000-0005-0000-0000-0000AC920000}"/>
    <cellStyle name="Note 62" xfId="21434" xr:uid="{00000000-0005-0000-0000-0000AD920000}"/>
    <cellStyle name="Note 62 2" xfId="60423" xr:uid="{00000000-0005-0000-0000-0000AE920000}"/>
    <cellStyle name="Note 62 3" xfId="60424" xr:uid="{00000000-0005-0000-0000-0000AF920000}"/>
    <cellStyle name="Note 63" xfId="21435" xr:uid="{00000000-0005-0000-0000-0000B0920000}"/>
    <cellStyle name="Note 63 2" xfId="60425" xr:uid="{00000000-0005-0000-0000-0000B1920000}"/>
    <cellStyle name="Note 64" xfId="60426" xr:uid="{00000000-0005-0000-0000-0000B2920000}"/>
    <cellStyle name="Note 65" xfId="60427" xr:uid="{00000000-0005-0000-0000-0000B3920000}"/>
    <cellStyle name="Note 7" xfId="21436" xr:uid="{00000000-0005-0000-0000-0000B4920000}"/>
    <cellStyle name="Note 7 10" xfId="21437" xr:uid="{00000000-0005-0000-0000-0000B5920000}"/>
    <cellStyle name="Note 7 10 2" xfId="21438" xr:uid="{00000000-0005-0000-0000-0000B6920000}"/>
    <cellStyle name="Note 7 10 3" xfId="21439" xr:uid="{00000000-0005-0000-0000-0000B7920000}"/>
    <cellStyle name="Note 7 11" xfId="21440" xr:uid="{00000000-0005-0000-0000-0000B8920000}"/>
    <cellStyle name="Note 7 12" xfId="21441" xr:uid="{00000000-0005-0000-0000-0000B9920000}"/>
    <cellStyle name="Note 7 13" xfId="21442" xr:uid="{00000000-0005-0000-0000-0000BA920000}"/>
    <cellStyle name="Note 7 14" xfId="21443" xr:uid="{00000000-0005-0000-0000-0000BB920000}"/>
    <cellStyle name="Note 7 2" xfId="21444" xr:uid="{00000000-0005-0000-0000-0000BC920000}"/>
    <cellStyle name="Note 7 2 2" xfId="21445" xr:uid="{00000000-0005-0000-0000-0000BD920000}"/>
    <cellStyle name="Note 7 2 2 2" xfId="21446" xr:uid="{00000000-0005-0000-0000-0000BE920000}"/>
    <cellStyle name="Note 7 2 2 2 2" xfId="21447" xr:uid="{00000000-0005-0000-0000-0000BF920000}"/>
    <cellStyle name="Note 7 2 2 2 3" xfId="21448" xr:uid="{00000000-0005-0000-0000-0000C0920000}"/>
    <cellStyle name="Note 7 2 2 3" xfId="21449" xr:uid="{00000000-0005-0000-0000-0000C1920000}"/>
    <cellStyle name="Note 7 2 2 4" xfId="21450" xr:uid="{00000000-0005-0000-0000-0000C2920000}"/>
    <cellStyle name="Note 7 2 3" xfId="21451" xr:uid="{00000000-0005-0000-0000-0000C3920000}"/>
    <cellStyle name="Note 7 2 3 2" xfId="21452" xr:uid="{00000000-0005-0000-0000-0000C4920000}"/>
    <cellStyle name="Note 7 2 3 2 2" xfId="21453" xr:uid="{00000000-0005-0000-0000-0000C5920000}"/>
    <cellStyle name="Note 7 2 3 2 3" xfId="21454" xr:uid="{00000000-0005-0000-0000-0000C6920000}"/>
    <cellStyle name="Note 7 2 3 3" xfId="21455" xr:uid="{00000000-0005-0000-0000-0000C7920000}"/>
    <cellStyle name="Note 7 2 3 4" xfId="21456" xr:uid="{00000000-0005-0000-0000-0000C8920000}"/>
    <cellStyle name="Note 7 2 4" xfId="21457" xr:uid="{00000000-0005-0000-0000-0000C9920000}"/>
    <cellStyle name="Note 7 2 4 2" xfId="21458" xr:uid="{00000000-0005-0000-0000-0000CA920000}"/>
    <cellStyle name="Note 7 2 4 3" xfId="21459" xr:uid="{00000000-0005-0000-0000-0000CB920000}"/>
    <cellStyle name="Note 7 2 5" xfId="21460" xr:uid="{00000000-0005-0000-0000-0000CC920000}"/>
    <cellStyle name="Note 7 2 6" xfId="21461" xr:uid="{00000000-0005-0000-0000-0000CD920000}"/>
    <cellStyle name="Note 7 2 7" xfId="21462" xr:uid="{00000000-0005-0000-0000-0000CE920000}"/>
    <cellStyle name="Note 7 2 8" xfId="21463" xr:uid="{00000000-0005-0000-0000-0000CF920000}"/>
    <cellStyle name="Note 7 3" xfId="21464" xr:uid="{00000000-0005-0000-0000-0000D0920000}"/>
    <cellStyle name="Note 7 3 2" xfId="21465" xr:uid="{00000000-0005-0000-0000-0000D1920000}"/>
    <cellStyle name="Note 7 3 2 2" xfId="21466" xr:uid="{00000000-0005-0000-0000-0000D2920000}"/>
    <cellStyle name="Note 7 3 2 3" xfId="21467" xr:uid="{00000000-0005-0000-0000-0000D3920000}"/>
    <cellStyle name="Note 7 3 3" xfId="21468" xr:uid="{00000000-0005-0000-0000-0000D4920000}"/>
    <cellStyle name="Note 7 3 4" xfId="21469" xr:uid="{00000000-0005-0000-0000-0000D5920000}"/>
    <cellStyle name="Note 7 4" xfId="21470" xr:uid="{00000000-0005-0000-0000-0000D6920000}"/>
    <cellStyle name="Note 7 4 2" xfId="21471" xr:uid="{00000000-0005-0000-0000-0000D7920000}"/>
    <cellStyle name="Note 7 4 2 2" xfId="21472" xr:uid="{00000000-0005-0000-0000-0000D8920000}"/>
    <cellStyle name="Note 7 4 2 3" xfId="21473" xr:uid="{00000000-0005-0000-0000-0000D9920000}"/>
    <cellStyle name="Note 7 4 3" xfId="21474" xr:uid="{00000000-0005-0000-0000-0000DA920000}"/>
    <cellStyle name="Note 7 4 4" xfId="21475" xr:uid="{00000000-0005-0000-0000-0000DB920000}"/>
    <cellStyle name="Note 7 5" xfId="21476" xr:uid="{00000000-0005-0000-0000-0000DC920000}"/>
    <cellStyle name="Note 7 5 2" xfId="21477" xr:uid="{00000000-0005-0000-0000-0000DD920000}"/>
    <cellStyle name="Note 7 5 2 2" xfId="21478" xr:uid="{00000000-0005-0000-0000-0000DE920000}"/>
    <cellStyle name="Note 7 5 2 3" xfId="21479" xr:uid="{00000000-0005-0000-0000-0000DF920000}"/>
    <cellStyle name="Note 7 5 3" xfId="21480" xr:uid="{00000000-0005-0000-0000-0000E0920000}"/>
    <cellStyle name="Note 7 5 4" xfId="21481" xr:uid="{00000000-0005-0000-0000-0000E1920000}"/>
    <cellStyle name="Note 7 6" xfId="21482" xr:uid="{00000000-0005-0000-0000-0000E2920000}"/>
    <cellStyle name="Note 7 6 2" xfId="21483" xr:uid="{00000000-0005-0000-0000-0000E3920000}"/>
    <cellStyle name="Note 7 6 2 2" xfId="21484" xr:uid="{00000000-0005-0000-0000-0000E4920000}"/>
    <cellStyle name="Note 7 6 2 3" xfId="21485" xr:uid="{00000000-0005-0000-0000-0000E5920000}"/>
    <cellStyle name="Note 7 6 3" xfId="21486" xr:uid="{00000000-0005-0000-0000-0000E6920000}"/>
    <cellStyle name="Note 7 6 4" xfId="21487" xr:uid="{00000000-0005-0000-0000-0000E7920000}"/>
    <cellStyle name="Note 7 7" xfId="21488" xr:uid="{00000000-0005-0000-0000-0000E8920000}"/>
    <cellStyle name="Note 7 7 2" xfId="21489" xr:uid="{00000000-0005-0000-0000-0000E9920000}"/>
    <cellStyle name="Note 7 7 3" xfId="21490" xr:uid="{00000000-0005-0000-0000-0000EA920000}"/>
    <cellStyle name="Note 7 8" xfId="21491" xr:uid="{00000000-0005-0000-0000-0000EB920000}"/>
    <cellStyle name="Note 7 8 2" xfId="21492" xr:uid="{00000000-0005-0000-0000-0000EC920000}"/>
    <cellStyle name="Note 7 8 3" xfId="21493" xr:uid="{00000000-0005-0000-0000-0000ED920000}"/>
    <cellStyle name="Note 7 9" xfId="21494" xr:uid="{00000000-0005-0000-0000-0000EE920000}"/>
    <cellStyle name="Note 7 9 2" xfId="21495" xr:uid="{00000000-0005-0000-0000-0000EF920000}"/>
    <cellStyle name="Note 7 9 3" xfId="21496" xr:uid="{00000000-0005-0000-0000-0000F0920000}"/>
    <cellStyle name="Note 8" xfId="21497" xr:uid="{00000000-0005-0000-0000-0000F1920000}"/>
    <cellStyle name="Note 8 10" xfId="21498" xr:uid="{00000000-0005-0000-0000-0000F2920000}"/>
    <cellStyle name="Note 8 10 2" xfId="21499" xr:uid="{00000000-0005-0000-0000-0000F3920000}"/>
    <cellStyle name="Note 8 10 3" xfId="21500" xr:uid="{00000000-0005-0000-0000-0000F4920000}"/>
    <cellStyle name="Note 8 11" xfId="21501" xr:uid="{00000000-0005-0000-0000-0000F5920000}"/>
    <cellStyle name="Note 8 12" xfId="21502" xr:uid="{00000000-0005-0000-0000-0000F6920000}"/>
    <cellStyle name="Note 8 13" xfId="21503" xr:uid="{00000000-0005-0000-0000-0000F7920000}"/>
    <cellStyle name="Note 8 14" xfId="21504" xr:uid="{00000000-0005-0000-0000-0000F8920000}"/>
    <cellStyle name="Note 8 2" xfId="21505" xr:uid="{00000000-0005-0000-0000-0000F9920000}"/>
    <cellStyle name="Note 8 2 2" xfId="21506" xr:uid="{00000000-0005-0000-0000-0000FA920000}"/>
    <cellStyle name="Note 8 2 2 2" xfId="21507" xr:uid="{00000000-0005-0000-0000-0000FB920000}"/>
    <cellStyle name="Note 8 2 2 2 2" xfId="21508" xr:uid="{00000000-0005-0000-0000-0000FC920000}"/>
    <cellStyle name="Note 8 2 2 2 3" xfId="21509" xr:uid="{00000000-0005-0000-0000-0000FD920000}"/>
    <cellStyle name="Note 8 2 2 3" xfId="21510" xr:uid="{00000000-0005-0000-0000-0000FE920000}"/>
    <cellStyle name="Note 8 2 2 4" xfId="21511" xr:uid="{00000000-0005-0000-0000-0000FF920000}"/>
    <cellStyle name="Note 8 2 3" xfId="21512" xr:uid="{00000000-0005-0000-0000-000000930000}"/>
    <cellStyle name="Note 8 2 3 2" xfId="21513" xr:uid="{00000000-0005-0000-0000-000001930000}"/>
    <cellStyle name="Note 8 2 3 2 2" xfId="21514" xr:uid="{00000000-0005-0000-0000-000002930000}"/>
    <cellStyle name="Note 8 2 3 2 3" xfId="21515" xr:uid="{00000000-0005-0000-0000-000003930000}"/>
    <cellStyle name="Note 8 2 3 3" xfId="21516" xr:uid="{00000000-0005-0000-0000-000004930000}"/>
    <cellStyle name="Note 8 2 3 4" xfId="21517" xr:uid="{00000000-0005-0000-0000-000005930000}"/>
    <cellStyle name="Note 8 2 4" xfId="21518" xr:uid="{00000000-0005-0000-0000-000006930000}"/>
    <cellStyle name="Note 8 2 4 2" xfId="21519" xr:uid="{00000000-0005-0000-0000-000007930000}"/>
    <cellStyle name="Note 8 2 4 3" xfId="21520" xr:uid="{00000000-0005-0000-0000-000008930000}"/>
    <cellStyle name="Note 8 2 5" xfId="21521" xr:uid="{00000000-0005-0000-0000-000009930000}"/>
    <cellStyle name="Note 8 2 6" xfId="21522" xr:uid="{00000000-0005-0000-0000-00000A930000}"/>
    <cellStyle name="Note 8 2 7" xfId="21523" xr:uid="{00000000-0005-0000-0000-00000B930000}"/>
    <cellStyle name="Note 8 2 8" xfId="21524" xr:uid="{00000000-0005-0000-0000-00000C930000}"/>
    <cellStyle name="Note 8 3" xfId="21525" xr:uid="{00000000-0005-0000-0000-00000D930000}"/>
    <cellStyle name="Note 8 3 2" xfId="21526" xr:uid="{00000000-0005-0000-0000-00000E930000}"/>
    <cellStyle name="Note 8 3 2 2" xfId="21527" xr:uid="{00000000-0005-0000-0000-00000F930000}"/>
    <cellStyle name="Note 8 3 2 3" xfId="21528" xr:uid="{00000000-0005-0000-0000-000010930000}"/>
    <cellStyle name="Note 8 3 3" xfId="21529" xr:uid="{00000000-0005-0000-0000-000011930000}"/>
    <cellStyle name="Note 8 3 4" xfId="21530" xr:uid="{00000000-0005-0000-0000-000012930000}"/>
    <cellStyle name="Note 8 4" xfId="21531" xr:uid="{00000000-0005-0000-0000-000013930000}"/>
    <cellStyle name="Note 8 4 2" xfId="21532" xr:uid="{00000000-0005-0000-0000-000014930000}"/>
    <cellStyle name="Note 8 4 2 2" xfId="21533" xr:uid="{00000000-0005-0000-0000-000015930000}"/>
    <cellStyle name="Note 8 4 2 3" xfId="21534" xr:uid="{00000000-0005-0000-0000-000016930000}"/>
    <cellStyle name="Note 8 4 3" xfId="21535" xr:uid="{00000000-0005-0000-0000-000017930000}"/>
    <cellStyle name="Note 8 4 4" xfId="21536" xr:uid="{00000000-0005-0000-0000-000018930000}"/>
    <cellStyle name="Note 8 5" xfId="21537" xr:uid="{00000000-0005-0000-0000-000019930000}"/>
    <cellStyle name="Note 8 5 2" xfId="21538" xr:uid="{00000000-0005-0000-0000-00001A930000}"/>
    <cellStyle name="Note 8 5 2 2" xfId="21539" xr:uid="{00000000-0005-0000-0000-00001B930000}"/>
    <cellStyle name="Note 8 5 2 3" xfId="21540" xr:uid="{00000000-0005-0000-0000-00001C930000}"/>
    <cellStyle name="Note 8 5 3" xfId="21541" xr:uid="{00000000-0005-0000-0000-00001D930000}"/>
    <cellStyle name="Note 8 5 4" xfId="21542" xr:uid="{00000000-0005-0000-0000-00001E930000}"/>
    <cellStyle name="Note 8 6" xfId="21543" xr:uid="{00000000-0005-0000-0000-00001F930000}"/>
    <cellStyle name="Note 8 6 2" xfId="21544" xr:uid="{00000000-0005-0000-0000-000020930000}"/>
    <cellStyle name="Note 8 6 2 2" xfId="21545" xr:uid="{00000000-0005-0000-0000-000021930000}"/>
    <cellStyle name="Note 8 6 2 3" xfId="21546" xr:uid="{00000000-0005-0000-0000-000022930000}"/>
    <cellStyle name="Note 8 6 3" xfId="21547" xr:uid="{00000000-0005-0000-0000-000023930000}"/>
    <cellStyle name="Note 8 6 4" xfId="21548" xr:uid="{00000000-0005-0000-0000-000024930000}"/>
    <cellStyle name="Note 8 7" xfId="21549" xr:uid="{00000000-0005-0000-0000-000025930000}"/>
    <cellStyle name="Note 8 7 2" xfId="21550" xr:uid="{00000000-0005-0000-0000-000026930000}"/>
    <cellStyle name="Note 8 7 3" xfId="21551" xr:uid="{00000000-0005-0000-0000-000027930000}"/>
    <cellStyle name="Note 8 8" xfId="21552" xr:uid="{00000000-0005-0000-0000-000028930000}"/>
    <cellStyle name="Note 8 8 2" xfId="21553" xr:uid="{00000000-0005-0000-0000-000029930000}"/>
    <cellStyle name="Note 8 8 3" xfId="21554" xr:uid="{00000000-0005-0000-0000-00002A930000}"/>
    <cellStyle name="Note 8 9" xfId="21555" xr:uid="{00000000-0005-0000-0000-00002B930000}"/>
    <cellStyle name="Note 8 9 2" xfId="21556" xr:uid="{00000000-0005-0000-0000-00002C930000}"/>
    <cellStyle name="Note 8 9 3" xfId="21557" xr:uid="{00000000-0005-0000-0000-00002D930000}"/>
    <cellStyle name="Note 9" xfId="21558" xr:uid="{00000000-0005-0000-0000-00002E930000}"/>
    <cellStyle name="Note 9 10" xfId="21559" xr:uid="{00000000-0005-0000-0000-00002F930000}"/>
    <cellStyle name="Note 9 10 2" xfId="21560" xr:uid="{00000000-0005-0000-0000-000030930000}"/>
    <cellStyle name="Note 9 10 3" xfId="21561" xr:uid="{00000000-0005-0000-0000-000031930000}"/>
    <cellStyle name="Note 9 11" xfId="21562" xr:uid="{00000000-0005-0000-0000-000032930000}"/>
    <cellStyle name="Note 9 12" xfId="21563" xr:uid="{00000000-0005-0000-0000-000033930000}"/>
    <cellStyle name="Note 9 13" xfId="21564" xr:uid="{00000000-0005-0000-0000-000034930000}"/>
    <cellStyle name="Note 9 14" xfId="21565" xr:uid="{00000000-0005-0000-0000-000035930000}"/>
    <cellStyle name="Note 9 2" xfId="21566" xr:uid="{00000000-0005-0000-0000-000036930000}"/>
    <cellStyle name="Note 9 2 2" xfId="21567" xr:uid="{00000000-0005-0000-0000-000037930000}"/>
    <cellStyle name="Note 9 2 2 2" xfId="21568" xr:uid="{00000000-0005-0000-0000-000038930000}"/>
    <cellStyle name="Note 9 2 2 2 2" xfId="21569" xr:uid="{00000000-0005-0000-0000-000039930000}"/>
    <cellStyle name="Note 9 2 2 2 3" xfId="21570" xr:uid="{00000000-0005-0000-0000-00003A930000}"/>
    <cellStyle name="Note 9 2 2 3" xfId="21571" xr:uid="{00000000-0005-0000-0000-00003B930000}"/>
    <cellStyle name="Note 9 2 2 4" xfId="21572" xr:uid="{00000000-0005-0000-0000-00003C930000}"/>
    <cellStyle name="Note 9 2 3" xfId="21573" xr:uid="{00000000-0005-0000-0000-00003D930000}"/>
    <cellStyle name="Note 9 2 3 2" xfId="21574" xr:uid="{00000000-0005-0000-0000-00003E930000}"/>
    <cellStyle name="Note 9 2 3 2 2" xfId="21575" xr:uid="{00000000-0005-0000-0000-00003F930000}"/>
    <cellStyle name="Note 9 2 3 2 3" xfId="21576" xr:uid="{00000000-0005-0000-0000-000040930000}"/>
    <cellStyle name="Note 9 2 3 3" xfId="21577" xr:uid="{00000000-0005-0000-0000-000041930000}"/>
    <cellStyle name="Note 9 2 3 4" xfId="21578" xr:uid="{00000000-0005-0000-0000-000042930000}"/>
    <cellStyle name="Note 9 2 4" xfId="21579" xr:uid="{00000000-0005-0000-0000-000043930000}"/>
    <cellStyle name="Note 9 2 4 2" xfId="21580" xr:uid="{00000000-0005-0000-0000-000044930000}"/>
    <cellStyle name="Note 9 2 4 3" xfId="21581" xr:uid="{00000000-0005-0000-0000-000045930000}"/>
    <cellStyle name="Note 9 2 5" xfId="21582" xr:uid="{00000000-0005-0000-0000-000046930000}"/>
    <cellStyle name="Note 9 2 6" xfId="21583" xr:uid="{00000000-0005-0000-0000-000047930000}"/>
    <cellStyle name="Note 9 2 7" xfId="21584" xr:uid="{00000000-0005-0000-0000-000048930000}"/>
    <cellStyle name="Note 9 2 8" xfId="21585" xr:uid="{00000000-0005-0000-0000-000049930000}"/>
    <cellStyle name="Note 9 3" xfId="21586" xr:uid="{00000000-0005-0000-0000-00004A930000}"/>
    <cellStyle name="Note 9 3 2" xfId="21587" xr:uid="{00000000-0005-0000-0000-00004B930000}"/>
    <cellStyle name="Note 9 3 2 2" xfId="21588" xr:uid="{00000000-0005-0000-0000-00004C930000}"/>
    <cellStyle name="Note 9 3 2 3" xfId="21589" xr:uid="{00000000-0005-0000-0000-00004D930000}"/>
    <cellStyle name="Note 9 3 3" xfId="21590" xr:uid="{00000000-0005-0000-0000-00004E930000}"/>
    <cellStyle name="Note 9 3 4" xfId="21591" xr:uid="{00000000-0005-0000-0000-00004F930000}"/>
    <cellStyle name="Note 9 4" xfId="21592" xr:uid="{00000000-0005-0000-0000-000050930000}"/>
    <cellStyle name="Note 9 4 2" xfId="21593" xr:uid="{00000000-0005-0000-0000-000051930000}"/>
    <cellStyle name="Note 9 4 2 2" xfId="21594" xr:uid="{00000000-0005-0000-0000-000052930000}"/>
    <cellStyle name="Note 9 4 2 3" xfId="21595" xr:uid="{00000000-0005-0000-0000-000053930000}"/>
    <cellStyle name="Note 9 4 3" xfId="21596" xr:uid="{00000000-0005-0000-0000-000054930000}"/>
    <cellStyle name="Note 9 4 4" xfId="21597" xr:uid="{00000000-0005-0000-0000-000055930000}"/>
    <cellStyle name="Note 9 5" xfId="21598" xr:uid="{00000000-0005-0000-0000-000056930000}"/>
    <cellStyle name="Note 9 5 2" xfId="21599" xr:uid="{00000000-0005-0000-0000-000057930000}"/>
    <cellStyle name="Note 9 5 2 2" xfId="21600" xr:uid="{00000000-0005-0000-0000-000058930000}"/>
    <cellStyle name="Note 9 5 2 3" xfId="21601" xr:uid="{00000000-0005-0000-0000-000059930000}"/>
    <cellStyle name="Note 9 5 3" xfId="21602" xr:uid="{00000000-0005-0000-0000-00005A930000}"/>
    <cellStyle name="Note 9 5 4" xfId="21603" xr:uid="{00000000-0005-0000-0000-00005B930000}"/>
    <cellStyle name="Note 9 6" xfId="21604" xr:uid="{00000000-0005-0000-0000-00005C930000}"/>
    <cellStyle name="Note 9 6 2" xfId="21605" xr:uid="{00000000-0005-0000-0000-00005D930000}"/>
    <cellStyle name="Note 9 6 2 2" xfId="21606" xr:uid="{00000000-0005-0000-0000-00005E930000}"/>
    <cellStyle name="Note 9 6 2 3" xfId="21607" xr:uid="{00000000-0005-0000-0000-00005F930000}"/>
    <cellStyle name="Note 9 6 3" xfId="21608" xr:uid="{00000000-0005-0000-0000-000060930000}"/>
    <cellStyle name="Note 9 6 4" xfId="21609" xr:uid="{00000000-0005-0000-0000-000061930000}"/>
    <cellStyle name="Note 9 7" xfId="21610" xr:uid="{00000000-0005-0000-0000-000062930000}"/>
    <cellStyle name="Note 9 7 2" xfId="21611" xr:uid="{00000000-0005-0000-0000-000063930000}"/>
    <cellStyle name="Note 9 7 3" xfId="21612" xr:uid="{00000000-0005-0000-0000-000064930000}"/>
    <cellStyle name="Note 9 8" xfId="21613" xr:uid="{00000000-0005-0000-0000-000065930000}"/>
    <cellStyle name="Note 9 8 2" xfId="21614" xr:uid="{00000000-0005-0000-0000-000066930000}"/>
    <cellStyle name="Note 9 8 3" xfId="21615" xr:uid="{00000000-0005-0000-0000-000067930000}"/>
    <cellStyle name="Note 9 9" xfId="21616" xr:uid="{00000000-0005-0000-0000-000068930000}"/>
    <cellStyle name="Note 9 9 2" xfId="21617" xr:uid="{00000000-0005-0000-0000-000069930000}"/>
    <cellStyle name="Note 9 9 3" xfId="21618" xr:uid="{00000000-0005-0000-0000-00006A930000}"/>
    <cellStyle name="Œ…‹æØ‚è [0.00]_Area" xfId="21619" xr:uid="{00000000-0005-0000-0000-00006B930000}"/>
    <cellStyle name="Œ…‹æØ‚è_Area" xfId="21620" xr:uid="{00000000-0005-0000-0000-00006C930000}"/>
    <cellStyle name="Output 10" xfId="21621" xr:uid="{00000000-0005-0000-0000-00006D930000}"/>
    <cellStyle name="Output 10 10" xfId="21622" xr:uid="{00000000-0005-0000-0000-00006E930000}"/>
    <cellStyle name="Output 10 11" xfId="21623" xr:uid="{00000000-0005-0000-0000-00006F930000}"/>
    <cellStyle name="Output 10 2" xfId="21624" xr:uid="{00000000-0005-0000-0000-000070930000}"/>
    <cellStyle name="Output 10 2 2" xfId="21625" xr:uid="{00000000-0005-0000-0000-000071930000}"/>
    <cellStyle name="Output 10 2 2 2" xfId="21626" xr:uid="{00000000-0005-0000-0000-000072930000}"/>
    <cellStyle name="Output 10 2 2 3" xfId="21627" xr:uid="{00000000-0005-0000-0000-000073930000}"/>
    <cellStyle name="Output 10 2 3" xfId="21628" xr:uid="{00000000-0005-0000-0000-000074930000}"/>
    <cellStyle name="Output 10 2 4" xfId="21629" xr:uid="{00000000-0005-0000-0000-000075930000}"/>
    <cellStyle name="Output 10 3" xfId="21630" xr:uid="{00000000-0005-0000-0000-000076930000}"/>
    <cellStyle name="Output 10 3 2" xfId="21631" xr:uid="{00000000-0005-0000-0000-000077930000}"/>
    <cellStyle name="Output 10 3 2 2" xfId="21632" xr:uid="{00000000-0005-0000-0000-000078930000}"/>
    <cellStyle name="Output 10 3 2 3" xfId="21633" xr:uid="{00000000-0005-0000-0000-000079930000}"/>
    <cellStyle name="Output 10 3 3" xfId="21634" xr:uid="{00000000-0005-0000-0000-00007A930000}"/>
    <cellStyle name="Output 10 3 4" xfId="21635" xr:uid="{00000000-0005-0000-0000-00007B930000}"/>
    <cellStyle name="Output 10 4" xfId="21636" xr:uid="{00000000-0005-0000-0000-00007C930000}"/>
    <cellStyle name="Output 10 4 2" xfId="21637" xr:uid="{00000000-0005-0000-0000-00007D930000}"/>
    <cellStyle name="Output 10 4 3" xfId="21638" xr:uid="{00000000-0005-0000-0000-00007E930000}"/>
    <cellStyle name="Output 10 5" xfId="21639" xr:uid="{00000000-0005-0000-0000-00007F930000}"/>
    <cellStyle name="Output 10 5 2" xfId="21640" xr:uid="{00000000-0005-0000-0000-000080930000}"/>
    <cellStyle name="Output 10 5 3" xfId="21641" xr:uid="{00000000-0005-0000-0000-000081930000}"/>
    <cellStyle name="Output 10 6" xfId="21642" xr:uid="{00000000-0005-0000-0000-000082930000}"/>
    <cellStyle name="Output 10 6 2" xfId="21643" xr:uid="{00000000-0005-0000-0000-000083930000}"/>
    <cellStyle name="Output 10 6 3" xfId="21644" xr:uid="{00000000-0005-0000-0000-000084930000}"/>
    <cellStyle name="Output 10 7" xfId="21645" xr:uid="{00000000-0005-0000-0000-000085930000}"/>
    <cellStyle name="Output 10 7 2" xfId="21646" xr:uid="{00000000-0005-0000-0000-000086930000}"/>
    <cellStyle name="Output 10 7 3" xfId="21647" xr:uid="{00000000-0005-0000-0000-000087930000}"/>
    <cellStyle name="Output 10 8" xfId="21648" xr:uid="{00000000-0005-0000-0000-000088930000}"/>
    <cellStyle name="Output 10 9" xfId="21649" xr:uid="{00000000-0005-0000-0000-000089930000}"/>
    <cellStyle name="Output 11" xfId="21650" xr:uid="{00000000-0005-0000-0000-00008A930000}"/>
    <cellStyle name="Output 11 10" xfId="21651" xr:uid="{00000000-0005-0000-0000-00008B930000}"/>
    <cellStyle name="Output 11 11" xfId="21652" xr:uid="{00000000-0005-0000-0000-00008C930000}"/>
    <cellStyle name="Output 11 2" xfId="21653" xr:uid="{00000000-0005-0000-0000-00008D930000}"/>
    <cellStyle name="Output 11 2 2" xfId="21654" xr:uid="{00000000-0005-0000-0000-00008E930000}"/>
    <cellStyle name="Output 11 2 2 2" xfId="21655" xr:uid="{00000000-0005-0000-0000-00008F930000}"/>
    <cellStyle name="Output 11 2 2 3" xfId="21656" xr:uid="{00000000-0005-0000-0000-000090930000}"/>
    <cellStyle name="Output 11 2 3" xfId="21657" xr:uid="{00000000-0005-0000-0000-000091930000}"/>
    <cellStyle name="Output 11 2 4" xfId="21658" xr:uid="{00000000-0005-0000-0000-000092930000}"/>
    <cellStyle name="Output 11 3" xfId="21659" xr:uid="{00000000-0005-0000-0000-000093930000}"/>
    <cellStyle name="Output 11 3 2" xfId="21660" xr:uid="{00000000-0005-0000-0000-000094930000}"/>
    <cellStyle name="Output 11 3 2 2" xfId="21661" xr:uid="{00000000-0005-0000-0000-000095930000}"/>
    <cellStyle name="Output 11 3 2 3" xfId="21662" xr:uid="{00000000-0005-0000-0000-000096930000}"/>
    <cellStyle name="Output 11 3 3" xfId="21663" xr:uid="{00000000-0005-0000-0000-000097930000}"/>
    <cellStyle name="Output 11 3 4" xfId="21664" xr:uid="{00000000-0005-0000-0000-000098930000}"/>
    <cellStyle name="Output 11 4" xfId="21665" xr:uid="{00000000-0005-0000-0000-000099930000}"/>
    <cellStyle name="Output 11 4 2" xfId="21666" xr:uid="{00000000-0005-0000-0000-00009A930000}"/>
    <cellStyle name="Output 11 4 3" xfId="21667" xr:uid="{00000000-0005-0000-0000-00009B930000}"/>
    <cellStyle name="Output 11 5" xfId="21668" xr:uid="{00000000-0005-0000-0000-00009C930000}"/>
    <cellStyle name="Output 11 5 2" xfId="21669" xr:uid="{00000000-0005-0000-0000-00009D930000}"/>
    <cellStyle name="Output 11 5 3" xfId="21670" xr:uid="{00000000-0005-0000-0000-00009E930000}"/>
    <cellStyle name="Output 11 6" xfId="21671" xr:uid="{00000000-0005-0000-0000-00009F930000}"/>
    <cellStyle name="Output 11 6 2" xfId="21672" xr:uid="{00000000-0005-0000-0000-0000A0930000}"/>
    <cellStyle name="Output 11 6 3" xfId="21673" xr:uid="{00000000-0005-0000-0000-0000A1930000}"/>
    <cellStyle name="Output 11 7" xfId="21674" xr:uid="{00000000-0005-0000-0000-0000A2930000}"/>
    <cellStyle name="Output 11 7 2" xfId="21675" xr:uid="{00000000-0005-0000-0000-0000A3930000}"/>
    <cellStyle name="Output 11 7 3" xfId="21676" xr:uid="{00000000-0005-0000-0000-0000A4930000}"/>
    <cellStyle name="Output 11 8" xfId="21677" xr:uid="{00000000-0005-0000-0000-0000A5930000}"/>
    <cellStyle name="Output 11 9" xfId="21678" xr:uid="{00000000-0005-0000-0000-0000A6930000}"/>
    <cellStyle name="Output 12" xfId="21679" xr:uid="{00000000-0005-0000-0000-0000A7930000}"/>
    <cellStyle name="Output 12 10" xfId="21680" xr:uid="{00000000-0005-0000-0000-0000A8930000}"/>
    <cellStyle name="Output 12 11" xfId="21681" xr:uid="{00000000-0005-0000-0000-0000A9930000}"/>
    <cellStyle name="Output 12 2" xfId="21682" xr:uid="{00000000-0005-0000-0000-0000AA930000}"/>
    <cellStyle name="Output 12 2 2" xfId="21683" xr:uid="{00000000-0005-0000-0000-0000AB930000}"/>
    <cellStyle name="Output 12 2 2 2" xfId="21684" xr:uid="{00000000-0005-0000-0000-0000AC930000}"/>
    <cellStyle name="Output 12 2 2 3" xfId="21685" xr:uid="{00000000-0005-0000-0000-0000AD930000}"/>
    <cellStyle name="Output 12 2 3" xfId="21686" xr:uid="{00000000-0005-0000-0000-0000AE930000}"/>
    <cellStyle name="Output 12 2 4" xfId="21687" xr:uid="{00000000-0005-0000-0000-0000AF930000}"/>
    <cellStyle name="Output 12 3" xfId="21688" xr:uid="{00000000-0005-0000-0000-0000B0930000}"/>
    <cellStyle name="Output 12 3 2" xfId="21689" xr:uid="{00000000-0005-0000-0000-0000B1930000}"/>
    <cellStyle name="Output 12 3 2 2" xfId="21690" xr:uid="{00000000-0005-0000-0000-0000B2930000}"/>
    <cellStyle name="Output 12 3 2 3" xfId="21691" xr:uid="{00000000-0005-0000-0000-0000B3930000}"/>
    <cellStyle name="Output 12 3 3" xfId="21692" xr:uid="{00000000-0005-0000-0000-0000B4930000}"/>
    <cellStyle name="Output 12 3 4" xfId="21693" xr:uid="{00000000-0005-0000-0000-0000B5930000}"/>
    <cellStyle name="Output 12 4" xfId="21694" xr:uid="{00000000-0005-0000-0000-0000B6930000}"/>
    <cellStyle name="Output 12 4 2" xfId="21695" xr:uid="{00000000-0005-0000-0000-0000B7930000}"/>
    <cellStyle name="Output 12 4 3" xfId="21696" xr:uid="{00000000-0005-0000-0000-0000B8930000}"/>
    <cellStyle name="Output 12 5" xfId="21697" xr:uid="{00000000-0005-0000-0000-0000B9930000}"/>
    <cellStyle name="Output 12 5 2" xfId="21698" xr:uid="{00000000-0005-0000-0000-0000BA930000}"/>
    <cellStyle name="Output 12 5 3" xfId="21699" xr:uid="{00000000-0005-0000-0000-0000BB930000}"/>
    <cellStyle name="Output 12 6" xfId="21700" xr:uid="{00000000-0005-0000-0000-0000BC930000}"/>
    <cellStyle name="Output 12 6 2" xfId="21701" xr:uid="{00000000-0005-0000-0000-0000BD930000}"/>
    <cellStyle name="Output 12 6 3" xfId="21702" xr:uid="{00000000-0005-0000-0000-0000BE930000}"/>
    <cellStyle name="Output 12 7" xfId="21703" xr:uid="{00000000-0005-0000-0000-0000BF930000}"/>
    <cellStyle name="Output 12 7 2" xfId="21704" xr:uid="{00000000-0005-0000-0000-0000C0930000}"/>
    <cellStyle name="Output 12 7 3" xfId="21705" xr:uid="{00000000-0005-0000-0000-0000C1930000}"/>
    <cellStyle name="Output 12 8" xfId="21706" xr:uid="{00000000-0005-0000-0000-0000C2930000}"/>
    <cellStyle name="Output 12 9" xfId="21707" xr:uid="{00000000-0005-0000-0000-0000C3930000}"/>
    <cellStyle name="Output 13" xfId="21708" xr:uid="{00000000-0005-0000-0000-0000C4930000}"/>
    <cellStyle name="Output 13 10" xfId="21709" xr:uid="{00000000-0005-0000-0000-0000C5930000}"/>
    <cellStyle name="Output 13 11" xfId="21710" xr:uid="{00000000-0005-0000-0000-0000C6930000}"/>
    <cellStyle name="Output 13 2" xfId="21711" xr:uid="{00000000-0005-0000-0000-0000C7930000}"/>
    <cellStyle name="Output 13 2 2" xfId="21712" xr:uid="{00000000-0005-0000-0000-0000C8930000}"/>
    <cellStyle name="Output 13 2 2 2" xfId="21713" xr:uid="{00000000-0005-0000-0000-0000C9930000}"/>
    <cellStyle name="Output 13 2 2 3" xfId="21714" xr:uid="{00000000-0005-0000-0000-0000CA930000}"/>
    <cellStyle name="Output 13 2 3" xfId="21715" xr:uid="{00000000-0005-0000-0000-0000CB930000}"/>
    <cellStyle name="Output 13 2 4" xfId="21716" xr:uid="{00000000-0005-0000-0000-0000CC930000}"/>
    <cellStyle name="Output 13 3" xfId="21717" xr:uid="{00000000-0005-0000-0000-0000CD930000}"/>
    <cellStyle name="Output 13 3 2" xfId="21718" xr:uid="{00000000-0005-0000-0000-0000CE930000}"/>
    <cellStyle name="Output 13 3 2 2" xfId="21719" xr:uid="{00000000-0005-0000-0000-0000CF930000}"/>
    <cellStyle name="Output 13 3 2 3" xfId="21720" xr:uid="{00000000-0005-0000-0000-0000D0930000}"/>
    <cellStyle name="Output 13 3 3" xfId="21721" xr:uid="{00000000-0005-0000-0000-0000D1930000}"/>
    <cellStyle name="Output 13 3 4" xfId="21722" xr:uid="{00000000-0005-0000-0000-0000D2930000}"/>
    <cellStyle name="Output 13 4" xfId="21723" xr:uid="{00000000-0005-0000-0000-0000D3930000}"/>
    <cellStyle name="Output 13 4 2" xfId="21724" xr:uid="{00000000-0005-0000-0000-0000D4930000}"/>
    <cellStyle name="Output 13 4 3" xfId="21725" xr:uid="{00000000-0005-0000-0000-0000D5930000}"/>
    <cellStyle name="Output 13 5" xfId="21726" xr:uid="{00000000-0005-0000-0000-0000D6930000}"/>
    <cellStyle name="Output 13 5 2" xfId="21727" xr:uid="{00000000-0005-0000-0000-0000D7930000}"/>
    <cellStyle name="Output 13 5 3" xfId="21728" xr:uid="{00000000-0005-0000-0000-0000D8930000}"/>
    <cellStyle name="Output 13 6" xfId="21729" xr:uid="{00000000-0005-0000-0000-0000D9930000}"/>
    <cellStyle name="Output 13 6 2" xfId="21730" xr:uid="{00000000-0005-0000-0000-0000DA930000}"/>
    <cellStyle name="Output 13 6 3" xfId="21731" xr:uid="{00000000-0005-0000-0000-0000DB930000}"/>
    <cellStyle name="Output 13 7" xfId="21732" xr:uid="{00000000-0005-0000-0000-0000DC930000}"/>
    <cellStyle name="Output 13 7 2" xfId="21733" xr:uid="{00000000-0005-0000-0000-0000DD930000}"/>
    <cellStyle name="Output 13 7 3" xfId="21734" xr:uid="{00000000-0005-0000-0000-0000DE930000}"/>
    <cellStyle name="Output 13 8" xfId="21735" xr:uid="{00000000-0005-0000-0000-0000DF930000}"/>
    <cellStyle name="Output 13 9" xfId="21736" xr:uid="{00000000-0005-0000-0000-0000E0930000}"/>
    <cellStyle name="Output 14" xfId="21737" xr:uid="{00000000-0005-0000-0000-0000E1930000}"/>
    <cellStyle name="Output 14 10" xfId="21738" xr:uid="{00000000-0005-0000-0000-0000E2930000}"/>
    <cellStyle name="Output 14 11" xfId="21739" xr:uid="{00000000-0005-0000-0000-0000E3930000}"/>
    <cellStyle name="Output 14 2" xfId="21740" xr:uid="{00000000-0005-0000-0000-0000E4930000}"/>
    <cellStyle name="Output 14 2 2" xfId="21741" xr:uid="{00000000-0005-0000-0000-0000E5930000}"/>
    <cellStyle name="Output 14 2 2 2" xfId="21742" xr:uid="{00000000-0005-0000-0000-0000E6930000}"/>
    <cellStyle name="Output 14 2 2 3" xfId="21743" xr:uid="{00000000-0005-0000-0000-0000E7930000}"/>
    <cellStyle name="Output 14 2 3" xfId="21744" xr:uid="{00000000-0005-0000-0000-0000E8930000}"/>
    <cellStyle name="Output 14 2 4" xfId="21745" xr:uid="{00000000-0005-0000-0000-0000E9930000}"/>
    <cellStyle name="Output 14 3" xfId="21746" xr:uid="{00000000-0005-0000-0000-0000EA930000}"/>
    <cellStyle name="Output 14 3 2" xfId="21747" xr:uid="{00000000-0005-0000-0000-0000EB930000}"/>
    <cellStyle name="Output 14 3 2 2" xfId="21748" xr:uid="{00000000-0005-0000-0000-0000EC930000}"/>
    <cellStyle name="Output 14 3 2 3" xfId="21749" xr:uid="{00000000-0005-0000-0000-0000ED930000}"/>
    <cellStyle name="Output 14 3 3" xfId="21750" xr:uid="{00000000-0005-0000-0000-0000EE930000}"/>
    <cellStyle name="Output 14 3 4" xfId="21751" xr:uid="{00000000-0005-0000-0000-0000EF930000}"/>
    <cellStyle name="Output 14 4" xfId="21752" xr:uid="{00000000-0005-0000-0000-0000F0930000}"/>
    <cellStyle name="Output 14 4 2" xfId="21753" xr:uid="{00000000-0005-0000-0000-0000F1930000}"/>
    <cellStyle name="Output 14 4 3" xfId="21754" xr:uid="{00000000-0005-0000-0000-0000F2930000}"/>
    <cellStyle name="Output 14 5" xfId="21755" xr:uid="{00000000-0005-0000-0000-0000F3930000}"/>
    <cellStyle name="Output 14 5 2" xfId="21756" xr:uid="{00000000-0005-0000-0000-0000F4930000}"/>
    <cellStyle name="Output 14 5 3" xfId="21757" xr:uid="{00000000-0005-0000-0000-0000F5930000}"/>
    <cellStyle name="Output 14 6" xfId="21758" xr:uid="{00000000-0005-0000-0000-0000F6930000}"/>
    <cellStyle name="Output 14 6 2" xfId="21759" xr:uid="{00000000-0005-0000-0000-0000F7930000}"/>
    <cellStyle name="Output 14 6 3" xfId="21760" xr:uid="{00000000-0005-0000-0000-0000F8930000}"/>
    <cellStyle name="Output 14 7" xfId="21761" xr:uid="{00000000-0005-0000-0000-0000F9930000}"/>
    <cellStyle name="Output 14 7 2" xfId="21762" xr:uid="{00000000-0005-0000-0000-0000FA930000}"/>
    <cellStyle name="Output 14 7 3" xfId="21763" xr:uid="{00000000-0005-0000-0000-0000FB930000}"/>
    <cellStyle name="Output 14 8" xfId="21764" xr:uid="{00000000-0005-0000-0000-0000FC930000}"/>
    <cellStyle name="Output 14 9" xfId="21765" xr:uid="{00000000-0005-0000-0000-0000FD930000}"/>
    <cellStyle name="Output 15" xfId="21766" xr:uid="{00000000-0005-0000-0000-0000FE930000}"/>
    <cellStyle name="Output 15 10" xfId="21767" xr:uid="{00000000-0005-0000-0000-0000FF930000}"/>
    <cellStyle name="Output 15 11" xfId="21768" xr:uid="{00000000-0005-0000-0000-000000940000}"/>
    <cellStyle name="Output 15 2" xfId="21769" xr:uid="{00000000-0005-0000-0000-000001940000}"/>
    <cellStyle name="Output 15 2 2" xfId="21770" xr:uid="{00000000-0005-0000-0000-000002940000}"/>
    <cellStyle name="Output 15 2 2 2" xfId="21771" xr:uid="{00000000-0005-0000-0000-000003940000}"/>
    <cellStyle name="Output 15 2 2 3" xfId="21772" xr:uid="{00000000-0005-0000-0000-000004940000}"/>
    <cellStyle name="Output 15 2 3" xfId="21773" xr:uid="{00000000-0005-0000-0000-000005940000}"/>
    <cellStyle name="Output 15 2 4" xfId="21774" xr:uid="{00000000-0005-0000-0000-000006940000}"/>
    <cellStyle name="Output 15 3" xfId="21775" xr:uid="{00000000-0005-0000-0000-000007940000}"/>
    <cellStyle name="Output 15 3 2" xfId="21776" xr:uid="{00000000-0005-0000-0000-000008940000}"/>
    <cellStyle name="Output 15 3 2 2" xfId="21777" xr:uid="{00000000-0005-0000-0000-000009940000}"/>
    <cellStyle name="Output 15 3 2 3" xfId="21778" xr:uid="{00000000-0005-0000-0000-00000A940000}"/>
    <cellStyle name="Output 15 3 3" xfId="21779" xr:uid="{00000000-0005-0000-0000-00000B940000}"/>
    <cellStyle name="Output 15 3 4" xfId="21780" xr:uid="{00000000-0005-0000-0000-00000C940000}"/>
    <cellStyle name="Output 15 4" xfId="21781" xr:uid="{00000000-0005-0000-0000-00000D940000}"/>
    <cellStyle name="Output 15 4 2" xfId="21782" xr:uid="{00000000-0005-0000-0000-00000E940000}"/>
    <cellStyle name="Output 15 4 3" xfId="21783" xr:uid="{00000000-0005-0000-0000-00000F940000}"/>
    <cellStyle name="Output 15 5" xfId="21784" xr:uid="{00000000-0005-0000-0000-000010940000}"/>
    <cellStyle name="Output 15 5 2" xfId="21785" xr:uid="{00000000-0005-0000-0000-000011940000}"/>
    <cellStyle name="Output 15 5 3" xfId="21786" xr:uid="{00000000-0005-0000-0000-000012940000}"/>
    <cellStyle name="Output 15 6" xfId="21787" xr:uid="{00000000-0005-0000-0000-000013940000}"/>
    <cellStyle name="Output 15 6 2" xfId="21788" xr:uid="{00000000-0005-0000-0000-000014940000}"/>
    <cellStyle name="Output 15 6 3" xfId="21789" xr:uid="{00000000-0005-0000-0000-000015940000}"/>
    <cellStyle name="Output 15 7" xfId="21790" xr:uid="{00000000-0005-0000-0000-000016940000}"/>
    <cellStyle name="Output 15 7 2" xfId="21791" xr:uid="{00000000-0005-0000-0000-000017940000}"/>
    <cellStyle name="Output 15 7 3" xfId="21792" xr:uid="{00000000-0005-0000-0000-000018940000}"/>
    <cellStyle name="Output 15 8" xfId="21793" xr:uid="{00000000-0005-0000-0000-000019940000}"/>
    <cellStyle name="Output 15 9" xfId="21794" xr:uid="{00000000-0005-0000-0000-00001A940000}"/>
    <cellStyle name="Output 16" xfId="21795" xr:uid="{00000000-0005-0000-0000-00001B940000}"/>
    <cellStyle name="Output 16 10" xfId="21796" xr:uid="{00000000-0005-0000-0000-00001C940000}"/>
    <cellStyle name="Output 16 11" xfId="21797" xr:uid="{00000000-0005-0000-0000-00001D940000}"/>
    <cellStyle name="Output 16 2" xfId="21798" xr:uid="{00000000-0005-0000-0000-00001E940000}"/>
    <cellStyle name="Output 16 2 2" xfId="21799" xr:uid="{00000000-0005-0000-0000-00001F940000}"/>
    <cellStyle name="Output 16 2 2 2" xfId="21800" xr:uid="{00000000-0005-0000-0000-000020940000}"/>
    <cellStyle name="Output 16 2 2 3" xfId="21801" xr:uid="{00000000-0005-0000-0000-000021940000}"/>
    <cellStyle name="Output 16 2 3" xfId="21802" xr:uid="{00000000-0005-0000-0000-000022940000}"/>
    <cellStyle name="Output 16 2 4" xfId="21803" xr:uid="{00000000-0005-0000-0000-000023940000}"/>
    <cellStyle name="Output 16 3" xfId="21804" xr:uid="{00000000-0005-0000-0000-000024940000}"/>
    <cellStyle name="Output 16 3 2" xfId="21805" xr:uid="{00000000-0005-0000-0000-000025940000}"/>
    <cellStyle name="Output 16 3 2 2" xfId="21806" xr:uid="{00000000-0005-0000-0000-000026940000}"/>
    <cellStyle name="Output 16 3 2 3" xfId="21807" xr:uid="{00000000-0005-0000-0000-000027940000}"/>
    <cellStyle name="Output 16 3 3" xfId="21808" xr:uid="{00000000-0005-0000-0000-000028940000}"/>
    <cellStyle name="Output 16 3 4" xfId="21809" xr:uid="{00000000-0005-0000-0000-000029940000}"/>
    <cellStyle name="Output 16 4" xfId="21810" xr:uid="{00000000-0005-0000-0000-00002A940000}"/>
    <cellStyle name="Output 16 4 2" xfId="21811" xr:uid="{00000000-0005-0000-0000-00002B940000}"/>
    <cellStyle name="Output 16 4 3" xfId="21812" xr:uid="{00000000-0005-0000-0000-00002C940000}"/>
    <cellStyle name="Output 16 5" xfId="21813" xr:uid="{00000000-0005-0000-0000-00002D940000}"/>
    <cellStyle name="Output 16 5 2" xfId="21814" xr:uid="{00000000-0005-0000-0000-00002E940000}"/>
    <cellStyle name="Output 16 5 3" xfId="21815" xr:uid="{00000000-0005-0000-0000-00002F940000}"/>
    <cellStyle name="Output 16 6" xfId="21816" xr:uid="{00000000-0005-0000-0000-000030940000}"/>
    <cellStyle name="Output 16 6 2" xfId="21817" xr:uid="{00000000-0005-0000-0000-000031940000}"/>
    <cellStyle name="Output 16 6 3" xfId="21818" xr:uid="{00000000-0005-0000-0000-000032940000}"/>
    <cellStyle name="Output 16 7" xfId="21819" xr:uid="{00000000-0005-0000-0000-000033940000}"/>
    <cellStyle name="Output 16 7 2" xfId="21820" xr:uid="{00000000-0005-0000-0000-000034940000}"/>
    <cellStyle name="Output 16 7 3" xfId="21821" xr:uid="{00000000-0005-0000-0000-000035940000}"/>
    <cellStyle name="Output 16 8" xfId="21822" xr:uid="{00000000-0005-0000-0000-000036940000}"/>
    <cellStyle name="Output 16 9" xfId="21823" xr:uid="{00000000-0005-0000-0000-000037940000}"/>
    <cellStyle name="Output 17" xfId="21824" xr:uid="{00000000-0005-0000-0000-000038940000}"/>
    <cellStyle name="Output 17 10" xfId="21825" xr:uid="{00000000-0005-0000-0000-000039940000}"/>
    <cellStyle name="Output 17 11" xfId="21826" xr:uid="{00000000-0005-0000-0000-00003A940000}"/>
    <cellStyle name="Output 17 2" xfId="21827" xr:uid="{00000000-0005-0000-0000-00003B940000}"/>
    <cellStyle name="Output 17 2 2" xfId="21828" xr:uid="{00000000-0005-0000-0000-00003C940000}"/>
    <cellStyle name="Output 17 2 2 2" xfId="21829" xr:uid="{00000000-0005-0000-0000-00003D940000}"/>
    <cellStyle name="Output 17 2 2 3" xfId="21830" xr:uid="{00000000-0005-0000-0000-00003E940000}"/>
    <cellStyle name="Output 17 2 3" xfId="21831" xr:uid="{00000000-0005-0000-0000-00003F940000}"/>
    <cellStyle name="Output 17 2 4" xfId="21832" xr:uid="{00000000-0005-0000-0000-000040940000}"/>
    <cellStyle name="Output 17 3" xfId="21833" xr:uid="{00000000-0005-0000-0000-000041940000}"/>
    <cellStyle name="Output 17 3 2" xfId="21834" xr:uid="{00000000-0005-0000-0000-000042940000}"/>
    <cellStyle name="Output 17 3 2 2" xfId="21835" xr:uid="{00000000-0005-0000-0000-000043940000}"/>
    <cellStyle name="Output 17 3 2 3" xfId="21836" xr:uid="{00000000-0005-0000-0000-000044940000}"/>
    <cellStyle name="Output 17 3 3" xfId="21837" xr:uid="{00000000-0005-0000-0000-000045940000}"/>
    <cellStyle name="Output 17 3 4" xfId="21838" xr:uid="{00000000-0005-0000-0000-000046940000}"/>
    <cellStyle name="Output 17 4" xfId="21839" xr:uid="{00000000-0005-0000-0000-000047940000}"/>
    <cellStyle name="Output 17 4 2" xfId="21840" xr:uid="{00000000-0005-0000-0000-000048940000}"/>
    <cellStyle name="Output 17 4 3" xfId="21841" xr:uid="{00000000-0005-0000-0000-000049940000}"/>
    <cellStyle name="Output 17 5" xfId="21842" xr:uid="{00000000-0005-0000-0000-00004A940000}"/>
    <cellStyle name="Output 17 5 2" xfId="21843" xr:uid="{00000000-0005-0000-0000-00004B940000}"/>
    <cellStyle name="Output 17 5 3" xfId="21844" xr:uid="{00000000-0005-0000-0000-00004C940000}"/>
    <cellStyle name="Output 17 6" xfId="21845" xr:uid="{00000000-0005-0000-0000-00004D940000}"/>
    <cellStyle name="Output 17 6 2" xfId="21846" xr:uid="{00000000-0005-0000-0000-00004E940000}"/>
    <cellStyle name="Output 17 6 3" xfId="21847" xr:uid="{00000000-0005-0000-0000-00004F940000}"/>
    <cellStyle name="Output 17 7" xfId="21848" xr:uid="{00000000-0005-0000-0000-000050940000}"/>
    <cellStyle name="Output 17 7 2" xfId="21849" xr:uid="{00000000-0005-0000-0000-000051940000}"/>
    <cellStyle name="Output 17 7 3" xfId="21850" xr:uid="{00000000-0005-0000-0000-000052940000}"/>
    <cellStyle name="Output 17 8" xfId="21851" xr:uid="{00000000-0005-0000-0000-000053940000}"/>
    <cellStyle name="Output 17 9" xfId="21852" xr:uid="{00000000-0005-0000-0000-000054940000}"/>
    <cellStyle name="Output 18" xfId="21853" xr:uid="{00000000-0005-0000-0000-000055940000}"/>
    <cellStyle name="Output 18 10" xfId="21854" xr:uid="{00000000-0005-0000-0000-000056940000}"/>
    <cellStyle name="Output 18 11" xfId="21855" xr:uid="{00000000-0005-0000-0000-000057940000}"/>
    <cellStyle name="Output 18 2" xfId="21856" xr:uid="{00000000-0005-0000-0000-000058940000}"/>
    <cellStyle name="Output 18 2 2" xfId="21857" xr:uid="{00000000-0005-0000-0000-000059940000}"/>
    <cellStyle name="Output 18 2 2 2" xfId="21858" xr:uid="{00000000-0005-0000-0000-00005A940000}"/>
    <cellStyle name="Output 18 2 2 3" xfId="21859" xr:uid="{00000000-0005-0000-0000-00005B940000}"/>
    <cellStyle name="Output 18 2 3" xfId="21860" xr:uid="{00000000-0005-0000-0000-00005C940000}"/>
    <cellStyle name="Output 18 2 4" xfId="21861" xr:uid="{00000000-0005-0000-0000-00005D940000}"/>
    <cellStyle name="Output 18 3" xfId="21862" xr:uid="{00000000-0005-0000-0000-00005E940000}"/>
    <cellStyle name="Output 18 3 2" xfId="21863" xr:uid="{00000000-0005-0000-0000-00005F940000}"/>
    <cellStyle name="Output 18 3 2 2" xfId="21864" xr:uid="{00000000-0005-0000-0000-000060940000}"/>
    <cellStyle name="Output 18 3 2 3" xfId="21865" xr:uid="{00000000-0005-0000-0000-000061940000}"/>
    <cellStyle name="Output 18 3 3" xfId="21866" xr:uid="{00000000-0005-0000-0000-000062940000}"/>
    <cellStyle name="Output 18 3 4" xfId="21867" xr:uid="{00000000-0005-0000-0000-000063940000}"/>
    <cellStyle name="Output 18 4" xfId="21868" xr:uid="{00000000-0005-0000-0000-000064940000}"/>
    <cellStyle name="Output 18 4 2" xfId="21869" xr:uid="{00000000-0005-0000-0000-000065940000}"/>
    <cellStyle name="Output 18 4 3" xfId="21870" xr:uid="{00000000-0005-0000-0000-000066940000}"/>
    <cellStyle name="Output 18 5" xfId="21871" xr:uid="{00000000-0005-0000-0000-000067940000}"/>
    <cellStyle name="Output 18 5 2" xfId="21872" xr:uid="{00000000-0005-0000-0000-000068940000}"/>
    <cellStyle name="Output 18 5 3" xfId="21873" xr:uid="{00000000-0005-0000-0000-000069940000}"/>
    <cellStyle name="Output 18 6" xfId="21874" xr:uid="{00000000-0005-0000-0000-00006A940000}"/>
    <cellStyle name="Output 18 6 2" xfId="21875" xr:uid="{00000000-0005-0000-0000-00006B940000}"/>
    <cellStyle name="Output 18 6 3" xfId="21876" xr:uid="{00000000-0005-0000-0000-00006C940000}"/>
    <cellStyle name="Output 18 7" xfId="21877" xr:uid="{00000000-0005-0000-0000-00006D940000}"/>
    <cellStyle name="Output 18 7 2" xfId="21878" xr:uid="{00000000-0005-0000-0000-00006E940000}"/>
    <cellStyle name="Output 18 7 3" xfId="21879" xr:uid="{00000000-0005-0000-0000-00006F940000}"/>
    <cellStyle name="Output 18 8" xfId="21880" xr:uid="{00000000-0005-0000-0000-000070940000}"/>
    <cellStyle name="Output 18 9" xfId="21881" xr:uid="{00000000-0005-0000-0000-000071940000}"/>
    <cellStyle name="Output 19" xfId="21882" xr:uid="{00000000-0005-0000-0000-000072940000}"/>
    <cellStyle name="Output 19 10" xfId="21883" xr:uid="{00000000-0005-0000-0000-000073940000}"/>
    <cellStyle name="Output 19 11" xfId="21884" xr:uid="{00000000-0005-0000-0000-000074940000}"/>
    <cellStyle name="Output 19 2" xfId="21885" xr:uid="{00000000-0005-0000-0000-000075940000}"/>
    <cellStyle name="Output 19 2 2" xfId="21886" xr:uid="{00000000-0005-0000-0000-000076940000}"/>
    <cellStyle name="Output 19 2 2 2" xfId="21887" xr:uid="{00000000-0005-0000-0000-000077940000}"/>
    <cellStyle name="Output 19 2 2 3" xfId="21888" xr:uid="{00000000-0005-0000-0000-000078940000}"/>
    <cellStyle name="Output 19 2 3" xfId="21889" xr:uid="{00000000-0005-0000-0000-000079940000}"/>
    <cellStyle name="Output 19 2 4" xfId="21890" xr:uid="{00000000-0005-0000-0000-00007A940000}"/>
    <cellStyle name="Output 19 3" xfId="21891" xr:uid="{00000000-0005-0000-0000-00007B940000}"/>
    <cellStyle name="Output 19 3 2" xfId="21892" xr:uid="{00000000-0005-0000-0000-00007C940000}"/>
    <cellStyle name="Output 19 3 2 2" xfId="21893" xr:uid="{00000000-0005-0000-0000-00007D940000}"/>
    <cellStyle name="Output 19 3 2 3" xfId="21894" xr:uid="{00000000-0005-0000-0000-00007E940000}"/>
    <cellStyle name="Output 19 3 3" xfId="21895" xr:uid="{00000000-0005-0000-0000-00007F940000}"/>
    <cellStyle name="Output 19 3 4" xfId="21896" xr:uid="{00000000-0005-0000-0000-000080940000}"/>
    <cellStyle name="Output 19 4" xfId="21897" xr:uid="{00000000-0005-0000-0000-000081940000}"/>
    <cellStyle name="Output 19 4 2" xfId="21898" xr:uid="{00000000-0005-0000-0000-000082940000}"/>
    <cellStyle name="Output 19 4 3" xfId="21899" xr:uid="{00000000-0005-0000-0000-000083940000}"/>
    <cellStyle name="Output 19 5" xfId="21900" xr:uid="{00000000-0005-0000-0000-000084940000}"/>
    <cellStyle name="Output 19 5 2" xfId="21901" xr:uid="{00000000-0005-0000-0000-000085940000}"/>
    <cellStyle name="Output 19 5 3" xfId="21902" xr:uid="{00000000-0005-0000-0000-000086940000}"/>
    <cellStyle name="Output 19 6" xfId="21903" xr:uid="{00000000-0005-0000-0000-000087940000}"/>
    <cellStyle name="Output 19 6 2" xfId="21904" xr:uid="{00000000-0005-0000-0000-000088940000}"/>
    <cellStyle name="Output 19 6 3" xfId="21905" xr:uid="{00000000-0005-0000-0000-000089940000}"/>
    <cellStyle name="Output 19 7" xfId="21906" xr:uid="{00000000-0005-0000-0000-00008A940000}"/>
    <cellStyle name="Output 19 7 2" xfId="21907" xr:uid="{00000000-0005-0000-0000-00008B940000}"/>
    <cellStyle name="Output 19 7 3" xfId="21908" xr:uid="{00000000-0005-0000-0000-00008C940000}"/>
    <cellStyle name="Output 19 8" xfId="21909" xr:uid="{00000000-0005-0000-0000-00008D940000}"/>
    <cellStyle name="Output 19 9" xfId="21910" xr:uid="{00000000-0005-0000-0000-00008E940000}"/>
    <cellStyle name="Output 2" xfId="119" xr:uid="{00000000-0005-0000-0000-00008F940000}"/>
    <cellStyle name="Output 2 10" xfId="21911" xr:uid="{00000000-0005-0000-0000-000090940000}"/>
    <cellStyle name="Output 2 11" xfId="21912" xr:uid="{00000000-0005-0000-0000-000091940000}"/>
    <cellStyle name="Output 2 2" xfId="21913" xr:uid="{00000000-0005-0000-0000-000092940000}"/>
    <cellStyle name="Output 2 2 2" xfId="21914" xr:uid="{00000000-0005-0000-0000-000093940000}"/>
    <cellStyle name="Output 2 2 2 2" xfId="21915" xr:uid="{00000000-0005-0000-0000-000094940000}"/>
    <cellStyle name="Output 2 2 2 3" xfId="21916" xr:uid="{00000000-0005-0000-0000-000095940000}"/>
    <cellStyle name="Output 2 2 3" xfId="21917" xr:uid="{00000000-0005-0000-0000-000096940000}"/>
    <cellStyle name="Output 2 2 4" xfId="21918" xr:uid="{00000000-0005-0000-0000-000097940000}"/>
    <cellStyle name="Output 2 2 5" xfId="21919" xr:uid="{00000000-0005-0000-0000-000098940000}"/>
    <cellStyle name="Output 2 2 6" xfId="21920" xr:uid="{00000000-0005-0000-0000-000099940000}"/>
    <cellStyle name="Output 2 3" xfId="21921" xr:uid="{00000000-0005-0000-0000-00009A940000}"/>
    <cellStyle name="Output 2 3 2" xfId="21922" xr:uid="{00000000-0005-0000-0000-00009B940000}"/>
    <cellStyle name="Output 2 3 2 2" xfId="21923" xr:uid="{00000000-0005-0000-0000-00009C940000}"/>
    <cellStyle name="Output 2 3 2 3" xfId="21924" xr:uid="{00000000-0005-0000-0000-00009D940000}"/>
    <cellStyle name="Output 2 3 3" xfId="21925" xr:uid="{00000000-0005-0000-0000-00009E940000}"/>
    <cellStyle name="Output 2 3 4" xfId="21926" xr:uid="{00000000-0005-0000-0000-00009F940000}"/>
    <cellStyle name="Output 2 3 5" xfId="21927" xr:uid="{00000000-0005-0000-0000-0000A0940000}"/>
    <cellStyle name="Output 2 3 6" xfId="21928" xr:uid="{00000000-0005-0000-0000-0000A1940000}"/>
    <cellStyle name="Output 2 4" xfId="21929" xr:uid="{00000000-0005-0000-0000-0000A2940000}"/>
    <cellStyle name="Output 2 4 2" xfId="21930" xr:uid="{00000000-0005-0000-0000-0000A3940000}"/>
    <cellStyle name="Output 2 4 3" xfId="21931" xr:uid="{00000000-0005-0000-0000-0000A4940000}"/>
    <cellStyle name="Output 2 5" xfId="21932" xr:uid="{00000000-0005-0000-0000-0000A5940000}"/>
    <cellStyle name="Output 2 5 2" xfId="21933" xr:uid="{00000000-0005-0000-0000-0000A6940000}"/>
    <cellStyle name="Output 2 5 3" xfId="21934" xr:uid="{00000000-0005-0000-0000-0000A7940000}"/>
    <cellStyle name="Output 2 6" xfId="21935" xr:uid="{00000000-0005-0000-0000-0000A8940000}"/>
    <cellStyle name="Output 2 6 2" xfId="21936" xr:uid="{00000000-0005-0000-0000-0000A9940000}"/>
    <cellStyle name="Output 2 6 3" xfId="21937" xr:uid="{00000000-0005-0000-0000-0000AA940000}"/>
    <cellStyle name="Output 2 7" xfId="21938" xr:uid="{00000000-0005-0000-0000-0000AB940000}"/>
    <cellStyle name="Output 2 7 2" xfId="21939" xr:uid="{00000000-0005-0000-0000-0000AC940000}"/>
    <cellStyle name="Output 2 7 3" xfId="21940" xr:uid="{00000000-0005-0000-0000-0000AD940000}"/>
    <cellStyle name="Output 2 8" xfId="21941" xr:uid="{00000000-0005-0000-0000-0000AE940000}"/>
    <cellStyle name="Output 2 9" xfId="21942" xr:uid="{00000000-0005-0000-0000-0000AF940000}"/>
    <cellStyle name="Output 2_CM" xfId="21943" xr:uid="{00000000-0005-0000-0000-0000B0940000}"/>
    <cellStyle name="Output 20" xfId="21944" xr:uid="{00000000-0005-0000-0000-0000B1940000}"/>
    <cellStyle name="Output 20 10" xfId="21945" xr:uid="{00000000-0005-0000-0000-0000B2940000}"/>
    <cellStyle name="Output 20 11" xfId="21946" xr:uid="{00000000-0005-0000-0000-0000B3940000}"/>
    <cellStyle name="Output 20 2" xfId="21947" xr:uid="{00000000-0005-0000-0000-0000B4940000}"/>
    <cellStyle name="Output 20 2 2" xfId="21948" xr:uid="{00000000-0005-0000-0000-0000B5940000}"/>
    <cellStyle name="Output 20 2 2 2" xfId="21949" xr:uid="{00000000-0005-0000-0000-0000B6940000}"/>
    <cellStyle name="Output 20 2 2 3" xfId="21950" xr:uid="{00000000-0005-0000-0000-0000B7940000}"/>
    <cellStyle name="Output 20 2 3" xfId="21951" xr:uid="{00000000-0005-0000-0000-0000B8940000}"/>
    <cellStyle name="Output 20 2 4" xfId="21952" xr:uid="{00000000-0005-0000-0000-0000B9940000}"/>
    <cellStyle name="Output 20 3" xfId="21953" xr:uid="{00000000-0005-0000-0000-0000BA940000}"/>
    <cellStyle name="Output 20 3 2" xfId="21954" xr:uid="{00000000-0005-0000-0000-0000BB940000}"/>
    <cellStyle name="Output 20 3 2 2" xfId="21955" xr:uid="{00000000-0005-0000-0000-0000BC940000}"/>
    <cellStyle name="Output 20 3 2 3" xfId="21956" xr:uid="{00000000-0005-0000-0000-0000BD940000}"/>
    <cellStyle name="Output 20 3 3" xfId="21957" xr:uid="{00000000-0005-0000-0000-0000BE940000}"/>
    <cellStyle name="Output 20 3 4" xfId="21958" xr:uid="{00000000-0005-0000-0000-0000BF940000}"/>
    <cellStyle name="Output 20 4" xfId="21959" xr:uid="{00000000-0005-0000-0000-0000C0940000}"/>
    <cellStyle name="Output 20 4 2" xfId="21960" xr:uid="{00000000-0005-0000-0000-0000C1940000}"/>
    <cellStyle name="Output 20 4 3" xfId="21961" xr:uid="{00000000-0005-0000-0000-0000C2940000}"/>
    <cellStyle name="Output 20 5" xfId="21962" xr:uid="{00000000-0005-0000-0000-0000C3940000}"/>
    <cellStyle name="Output 20 5 2" xfId="21963" xr:uid="{00000000-0005-0000-0000-0000C4940000}"/>
    <cellStyle name="Output 20 5 3" xfId="21964" xr:uid="{00000000-0005-0000-0000-0000C5940000}"/>
    <cellStyle name="Output 20 6" xfId="21965" xr:uid="{00000000-0005-0000-0000-0000C6940000}"/>
    <cellStyle name="Output 20 6 2" xfId="21966" xr:uid="{00000000-0005-0000-0000-0000C7940000}"/>
    <cellStyle name="Output 20 6 3" xfId="21967" xr:uid="{00000000-0005-0000-0000-0000C8940000}"/>
    <cellStyle name="Output 20 7" xfId="21968" xr:uid="{00000000-0005-0000-0000-0000C9940000}"/>
    <cellStyle name="Output 20 7 2" xfId="21969" xr:uid="{00000000-0005-0000-0000-0000CA940000}"/>
    <cellStyle name="Output 20 7 3" xfId="21970" xr:uid="{00000000-0005-0000-0000-0000CB940000}"/>
    <cellStyle name="Output 20 8" xfId="21971" xr:uid="{00000000-0005-0000-0000-0000CC940000}"/>
    <cellStyle name="Output 20 9" xfId="21972" xr:uid="{00000000-0005-0000-0000-0000CD940000}"/>
    <cellStyle name="Output 21" xfId="21973" xr:uid="{00000000-0005-0000-0000-0000CE940000}"/>
    <cellStyle name="Output 21 10" xfId="21974" xr:uid="{00000000-0005-0000-0000-0000CF940000}"/>
    <cellStyle name="Output 21 11" xfId="21975" xr:uid="{00000000-0005-0000-0000-0000D0940000}"/>
    <cellStyle name="Output 21 2" xfId="21976" xr:uid="{00000000-0005-0000-0000-0000D1940000}"/>
    <cellStyle name="Output 21 2 2" xfId="21977" xr:uid="{00000000-0005-0000-0000-0000D2940000}"/>
    <cellStyle name="Output 21 2 2 2" xfId="21978" xr:uid="{00000000-0005-0000-0000-0000D3940000}"/>
    <cellStyle name="Output 21 2 2 3" xfId="21979" xr:uid="{00000000-0005-0000-0000-0000D4940000}"/>
    <cellStyle name="Output 21 2 3" xfId="21980" xr:uid="{00000000-0005-0000-0000-0000D5940000}"/>
    <cellStyle name="Output 21 2 4" xfId="21981" xr:uid="{00000000-0005-0000-0000-0000D6940000}"/>
    <cellStyle name="Output 21 3" xfId="21982" xr:uid="{00000000-0005-0000-0000-0000D7940000}"/>
    <cellStyle name="Output 21 3 2" xfId="21983" xr:uid="{00000000-0005-0000-0000-0000D8940000}"/>
    <cellStyle name="Output 21 3 2 2" xfId="21984" xr:uid="{00000000-0005-0000-0000-0000D9940000}"/>
    <cellStyle name="Output 21 3 2 3" xfId="21985" xr:uid="{00000000-0005-0000-0000-0000DA940000}"/>
    <cellStyle name="Output 21 3 3" xfId="21986" xr:uid="{00000000-0005-0000-0000-0000DB940000}"/>
    <cellStyle name="Output 21 3 4" xfId="21987" xr:uid="{00000000-0005-0000-0000-0000DC940000}"/>
    <cellStyle name="Output 21 4" xfId="21988" xr:uid="{00000000-0005-0000-0000-0000DD940000}"/>
    <cellStyle name="Output 21 4 2" xfId="21989" xr:uid="{00000000-0005-0000-0000-0000DE940000}"/>
    <cellStyle name="Output 21 4 3" xfId="21990" xr:uid="{00000000-0005-0000-0000-0000DF940000}"/>
    <cellStyle name="Output 21 5" xfId="21991" xr:uid="{00000000-0005-0000-0000-0000E0940000}"/>
    <cellStyle name="Output 21 5 2" xfId="21992" xr:uid="{00000000-0005-0000-0000-0000E1940000}"/>
    <cellStyle name="Output 21 5 3" xfId="21993" xr:uid="{00000000-0005-0000-0000-0000E2940000}"/>
    <cellStyle name="Output 21 6" xfId="21994" xr:uid="{00000000-0005-0000-0000-0000E3940000}"/>
    <cellStyle name="Output 21 6 2" xfId="21995" xr:uid="{00000000-0005-0000-0000-0000E4940000}"/>
    <cellStyle name="Output 21 6 3" xfId="21996" xr:uid="{00000000-0005-0000-0000-0000E5940000}"/>
    <cellStyle name="Output 21 7" xfId="21997" xr:uid="{00000000-0005-0000-0000-0000E6940000}"/>
    <cellStyle name="Output 21 7 2" xfId="21998" xr:uid="{00000000-0005-0000-0000-0000E7940000}"/>
    <cellStyle name="Output 21 7 3" xfId="21999" xr:uid="{00000000-0005-0000-0000-0000E8940000}"/>
    <cellStyle name="Output 21 8" xfId="22000" xr:uid="{00000000-0005-0000-0000-0000E9940000}"/>
    <cellStyle name="Output 21 9" xfId="22001" xr:uid="{00000000-0005-0000-0000-0000EA940000}"/>
    <cellStyle name="Output 22" xfId="22002" xr:uid="{00000000-0005-0000-0000-0000EB940000}"/>
    <cellStyle name="Output 22 10" xfId="22003" xr:uid="{00000000-0005-0000-0000-0000EC940000}"/>
    <cellStyle name="Output 22 11" xfId="22004" xr:uid="{00000000-0005-0000-0000-0000ED940000}"/>
    <cellStyle name="Output 22 2" xfId="22005" xr:uid="{00000000-0005-0000-0000-0000EE940000}"/>
    <cellStyle name="Output 22 2 2" xfId="22006" xr:uid="{00000000-0005-0000-0000-0000EF940000}"/>
    <cellStyle name="Output 22 2 2 2" xfId="22007" xr:uid="{00000000-0005-0000-0000-0000F0940000}"/>
    <cellStyle name="Output 22 2 2 3" xfId="22008" xr:uid="{00000000-0005-0000-0000-0000F1940000}"/>
    <cellStyle name="Output 22 2 3" xfId="22009" xr:uid="{00000000-0005-0000-0000-0000F2940000}"/>
    <cellStyle name="Output 22 2 4" xfId="22010" xr:uid="{00000000-0005-0000-0000-0000F3940000}"/>
    <cellStyle name="Output 22 3" xfId="22011" xr:uid="{00000000-0005-0000-0000-0000F4940000}"/>
    <cellStyle name="Output 22 3 2" xfId="22012" xr:uid="{00000000-0005-0000-0000-0000F5940000}"/>
    <cellStyle name="Output 22 3 2 2" xfId="22013" xr:uid="{00000000-0005-0000-0000-0000F6940000}"/>
    <cellStyle name="Output 22 3 2 3" xfId="22014" xr:uid="{00000000-0005-0000-0000-0000F7940000}"/>
    <cellStyle name="Output 22 3 3" xfId="22015" xr:uid="{00000000-0005-0000-0000-0000F8940000}"/>
    <cellStyle name="Output 22 3 4" xfId="22016" xr:uid="{00000000-0005-0000-0000-0000F9940000}"/>
    <cellStyle name="Output 22 4" xfId="22017" xr:uid="{00000000-0005-0000-0000-0000FA940000}"/>
    <cellStyle name="Output 22 4 2" xfId="22018" xr:uid="{00000000-0005-0000-0000-0000FB940000}"/>
    <cellStyle name="Output 22 4 3" xfId="22019" xr:uid="{00000000-0005-0000-0000-0000FC940000}"/>
    <cellStyle name="Output 22 5" xfId="22020" xr:uid="{00000000-0005-0000-0000-0000FD940000}"/>
    <cellStyle name="Output 22 5 2" xfId="22021" xr:uid="{00000000-0005-0000-0000-0000FE940000}"/>
    <cellStyle name="Output 22 5 3" xfId="22022" xr:uid="{00000000-0005-0000-0000-0000FF940000}"/>
    <cellStyle name="Output 22 6" xfId="22023" xr:uid="{00000000-0005-0000-0000-000000950000}"/>
    <cellStyle name="Output 22 6 2" xfId="22024" xr:uid="{00000000-0005-0000-0000-000001950000}"/>
    <cellStyle name="Output 22 6 3" xfId="22025" xr:uid="{00000000-0005-0000-0000-000002950000}"/>
    <cellStyle name="Output 22 7" xfId="22026" xr:uid="{00000000-0005-0000-0000-000003950000}"/>
    <cellStyle name="Output 22 7 2" xfId="22027" xr:uid="{00000000-0005-0000-0000-000004950000}"/>
    <cellStyle name="Output 22 7 3" xfId="22028" xr:uid="{00000000-0005-0000-0000-000005950000}"/>
    <cellStyle name="Output 22 8" xfId="22029" xr:uid="{00000000-0005-0000-0000-000006950000}"/>
    <cellStyle name="Output 22 9" xfId="22030" xr:uid="{00000000-0005-0000-0000-000007950000}"/>
    <cellStyle name="Output 23" xfId="22031" xr:uid="{00000000-0005-0000-0000-000008950000}"/>
    <cellStyle name="Output 23 10" xfId="22032" xr:uid="{00000000-0005-0000-0000-000009950000}"/>
    <cellStyle name="Output 23 11" xfId="22033" xr:uid="{00000000-0005-0000-0000-00000A950000}"/>
    <cellStyle name="Output 23 2" xfId="22034" xr:uid="{00000000-0005-0000-0000-00000B950000}"/>
    <cellStyle name="Output 23 2 2" xfId="22035" xr:uid="{00000000-0005-0000-0000-00000C950000}"/>
    <cellStyle name="Output 23 2 2 2" xfId="22036" xr:uid="{00000000-0005-0000-0000-00000D950000}"/>
    <cellStyle name="Output 23 2 2 3" xfId="22037" xr:uid="{00000000-0005-0000-0000-00000E950000}"/>
    <cellStyle name="Output 23 2 3" xfId="22038" xr:uid="{00000000-0005-0000-0000-00000F950000}"/>
    <cellStyle name="Output 23 2 4" xfId="22039" xr:uid="{00000000-0005-0000-0000-000010950000}"/>
    <cellStyle name="Output 23 3" xfId="22040" xr:uid="{00000000-0005-0000-0000-000011950000}"/>
    <cellStyle name="Output 23 3 2" xfId="22041" xr:uid="{00000000-0005-0000-0000-000012950000}"/>
    <cellStyle name="Output 23 3 2 2" xfId="22042" xr:uid="{00000000-0005-0000-0000-000013950000}"/>
    <cellStyle name="Output 23 3 2 3" xfId="22043" xr:uid="{00000000-0005-0000-0000-000014950000}"/>
    <cellStyle name="Output 23 3 3" xfId="22044" xr:uid="{00000000-0005-0000-0000-000015950000}"/>
    <cellStyle name="Output 23 3 4" xfId="22045" xr:uid="{00000000-0005-0000-0000-000016950000}"/>
    <cellStyle name="Output 23 4" xfId="22046" xr:uid="{00000000-0005-0000-0000-000017950000}"/>
    <cellStyle name="Output 23 4 2" xfId="22047" xr:uid="{00000000-0005-0000-0000-000018950000}"/>
    <cellStyle name="Output 23 4 3" xfId="22048" xr:uid="{00000000-0005-0000-0000-000019950000}"/>
    <cellStyle name="Output 23 5" xfId="22049" xr:uid="{00000000-0005-0000-0000-00001A950000}"/>
    <cellStyle name="Output 23 5 2" xfId="22050" xr:uid="{00000000-0005-0000-0000-00001B950000}"/>
    <cellStyle name="Output 23 5 3" xfId="22051" xr:uid="{00000000-0005-0000-0000-00001C950000}"/>
    <cellStyle name="Output 23 6" xfId="22052" xr:uid="{00000000-0005-0000-0000-00001D950000}"/>
    <cellStyle name="Output 23 6 2" xfId="22053" xr:uid="{00000000-0005-0000-0000-00001E950000}"/>
    <cellStyle name="Output 23 6 3" xfId="22054" xr:uid="{00000000-0005-0000-0000-00001F950000}"/>
    <cellStyle name="Output 23 7" xfId="22055" xr:uid="{00000000-0005-0000-0000-000020950000}"/>
    <cellStyle name="Output 23 7 2" xfId="22056" xr:uid="{00000000-0005-0000-0000-000021950000}"/>
    <cellStyle name="Output 23 7 3" xfId="22057" xr:uid="{00000000-0005-0000-0000-000022950000}"/>
    <cellStyle name="Output 23 8" xfId="22058" xr:uid="{00000000-0005-0000-0000-000023950000}"/>
    <cellStyle name="Output 23 9" xfId="22059" xr:uid="{00000000-0005-0000-0000-000024950000}"/>
    <cellStyle name="Output 24" xfId="22060" xr:uid="{00000000-0005-0000-0000-000025950000}"/>
    <cellStyle name="Output 24 10" xfId="22061" xr:uid="{00000000-0005-0000-0000-000026950000}"/>
    <cellStyle name="Output 24 11" xfId="22062" xr:uid="{00000000-0005-0000-0000-000027950000}"/>
    <cellStyle name="Output 24 2" xfId="22063" xr:uid="{00000000-0005-0000-0000-000028950000}"/>
    <cellStyle name="Output 24 2 2" xfId="22064" xr:uid="{00000000-0005-0000-0000-000029950000}"/>
    <cellStyle name="Output 24 2 2 2" xfId="22065" xr:uid="{00000000-0005-0000-0000-00002A950000}"/>
    <cellStyle name="Output 24 2 2 3" xfId="22066" xr:uid="{00000000-0005-0000-0000-00002B950000}"/>
    <cellStyle name="Output 24 2 3" xfId="22067" xr:uid="{00000000-0005-0000-0000-00002C950000}"/>
    <cellStyle name="Output 24 2 4" xfId="22068" xr:uid="{00000000-0005-0000-0000-00002D950000}"/>
    <cellStyle name="Output 24 3" xfId="22069" xr:uid="{00000000-0005-0000-0000-00002E950000}"/>
    <cellStyle name="Output 24 3 2" xfId="22070" xr:uid="{00000000-0005-0000-0000-00002F950000}"/>
    <cellStyle name="Output 24 3 2 2" xfId="22071" xr:uid="{00000000-0005-0000-0000-000030950000}"/>
    <cellStyle name="Output 24 3 2 3" xfId="22072" xr:uid="{00000000-0005-0000-0000-000031950000}"/>
    <cellStyle name="Output 24 3 3" xfId="22073" xr:uid="{00000000-0005-0000-0000-000032950000}"/>
    <cellStyle name="Output 24 3 4" xfId="22074" xr:uid="{00000000-0005-0000-0000-000033950000}"/>
    <cellStyle name="Output 24 4" xfId="22075" xr:uid="{00000000-0005-0000-0000-000034950000}"/>
    <cellStyle name="Output 24 4 2" xfId="22076" xr:uid="{00000000-0005-0000-0000-000035950000}"/>
    <cellStyle name="Output 24 4 3" xfId="22077" xr:uid="{00000000-0005-0000-0000-000036950000}"/>
    <cellStyle name="Output 24 5" xfId="22078" xr:uid="{00000000-0005-0000-0000-000037950000}"/>
    <cellStyle name="Output 24 5 2" xfId="22079" xr:uid="{00000000-0005-0000-0000-000038950000}"/>
    <cellStyle name="Output 24 5 3" xfId="22080" xr:uid="{00000000-0005-0000-0000-000039950000}"/>
    <cellStyle name="Output 24 6" xfId="22081" xr:uid="{00000000-0005-0000-0000-00003A950000}"/>
    <cellStyle name="Output 24 6 2" xfId="22082" xr:uid="{00000000-0005-0000-0000-00003B950000}"/>
    <cellStyle name="Output 24 6 3" xfId="22083" xr:uid="{00000000-0005-0000-0000-00003C950000}"/>
    <cellStyle name="Output 24 7" xfId="22084" xr:uid="{00000000-0005-0000-0000-00003D950000}"/>
    <cellStyle name="Output 24 7 2" xfId="22085" xr:uid="{00000000-0005-0000-0000-00003E950000}"/>
    <cellStyle name="Output 24 7 3" xfId="22086" xr:uid="{00000000-0005-0000-0000-00003F950000}"/>
    <cellStyle name="Output 24 8" xfId="22087" xr:uid="{00000000-0005-0000-0000-000040950000}"/>
    <cellStyle name="Output 24 9" xfId="22088" xr:uid="{00000000-0005-0000-0000-000041950000}"/>
    <cellStyle name="Output 25" xfId="22089" xr:uid="{00000000-0005-0000-0000-000042950000}"/>
    <cellStyle name="Output 25 10" xfId="22090" xr:uid="{00000000-0005-0000-0000-000043950000}"/>
    <cellStyle name="Output 25 11" xfId="22091" xr:uid="{00000000-0005-0000-0000-000044950000}"/>
    <cellStyle name="Output 25 2" xfId="22092" xr:uid="{00000000-0005-0000-0000-000045950000}"/>
    <cellStyle name="Output 25 2 2" xfId="22093" xr:uid="{00000000-0005-0000-0000-000046950000}"/>
    <cellStyle name="Output 25 2 2 2" xfId="22094" xr:uid="{00000000-0005-0000-0000-000047950000}"/>
    <cellStyle name="Output 25 2 2 3" xfId="22095" xr:uid="{00000000-0005-0000-0000-000048950000}"/>
    <cellStyle name="Output 25 2 3" xfId="22096" xr:uid="{00000000-0005-0000-0000-000049950000}"/>
    <cellStyle name="Output 25 2 4" xfId="22097" xr:uid="{00000000-0005-0000-0000-00004A950000}"/>
    <cellStyle name="Output 25 3" xfId="22098" xr:uid="{00000000-0005-0000-0000-00004B950000}"/>
    <cellStyle name="Output 25 3 2" xfId="22099" xr:uid="{00000000-0005-0000-0000-00004C950000}"/>
    <cellStyle name="Output 25 3 2 2" xfId="22100" xr:uid="{00000000-0005-0000-0000-00004D950000}"/>
    <cellStyle name="Output 25 3 2 3" xfId="22101" xr:uid="{00000000-0005-0000-0000-00004E950000}"/>
    <cellStyle name="Output 25 3 3" xfId="22102" xr:uid="{00000000-0005-0000-0000-00004F950000}"/>
    <cellStyle name="Output 25 3 4" xfId="22103" xr:uid="{00000000-0005-0000-0000-000050950000}"/>
    <cellStyle name="Output 25 4" xfId="22104" xr:uid="{00000000-0005-0000-0000-000051950000}"/>
    <cellStyle name="Output 25 4 2" xfId="22105" xr:uid="{00000000-0005-0000-0000-000052950000}"/>
    <cellStyle name="Output 25 4 3" xfId="22106" xr:uid="{00000000-0005-0000-0000-000053950000}"/>
    <cellStyle name="Output 25 5" xfId="22107" xr:uid="{00000000-0005-0000-0000-000054950000}"/>
    <cellStyle name="Output 25 5 2" xfId="22108" xr:uid="{00000000-0005-0000-0000-000055950000}"/>
    <cellStyle name="Output 25 5 3" xfId="22109" xr:uid="{00000000-0005-0000-0000-000056950000}"/>
    <cellStyle name="Output 25 6" xfId="22110" xr:uid="{00000000-0005-0000-0000-000057950000}"/>
    <cellStyle name="Output 25 6 2" xfId="22111" xr:uid="{00000000-0005-0000-0000-000058950000}"/>
    <cellStyle name="Output 25 6 3" xfId="22112" xr:uid="{00000000-0005-0000-0000-000059950000}"/>
    <cellStyle name="Output 25 7" xfId="22113" xr:uid="{00000000-0005-0000-0000-00005A950000}"/>
    <cellStyle name="Output 25 7 2" xfId="22114" xr:uid="{00000000-0005-0000-0000-00005B950000}"/>
    <cellStyle name="Output 25 7 3" xfId="22115" xr:uid="{00000000-0005-0000-0000-00005C950000}"/>
    <cellStyle name="Output 25 8" xfId="22116" xr:uid="{00000000-0005-0000-0000-00005D950000}"/>
    <cellStyle name="Output 25 9" xfId="22117" xr:uid="{00000000-0005-0000-0000-00005E950000}"/>
    <cellStyle name="Output 26" xfId="22118" xr:uid="{00000000-0005-0000-0000-00005F950000}"/>
    <cellStyle name="Output 26 10" xfId="22119" xr:uid="{00000000-0005-0000-0000-000060950000}"/>
    <cellStyle name="Output 26 11" xfId="22120" xr:uid="{00000000-0005-0000-0000-000061950000}"/>
    <cellStyle name="Output 26 2" xfId="22121" xr:uid="{00000000-0005-0000-0000-000062950000}"/>
    <cellStyle name="Output 26 2 2" xfId="22122" xr:uid="{00000000-0005-0000-0000-000063950000}"/>
    <cellStyle name="Output 26 2 2 2" xfId="22123" xr:uid="{00000000-0005-0000-0000-000064950000}"/>
    <cellStyle name="Output 26 2 2 3" xfId="22124" xr:uid="{00000000-0005-0000-0000-000065950000}"/>
    <cellStyle name="Output 26 2 3" xfId="22125" xr:uid="{00000000-0005-0000-0000-000066950000}"/>
    <cellStyle name="Output 26 2 4" xfId="22126" xr:uid="{00000000-0005-0000-0000-000067950000}"/>
    <cellStyle name="Output 26 3" xfId="22127" xr:uid="{00000000-0005-0000-0000-000068950000}"/>
    <cellStyle name="Output 26 3 2" xfId="22128" xr:uid="{00000000-0005-0000-0000-000069950000}"/>
    <cellStyle name="Output 26 3 2 2" xfId="22129" xr:uid="{00000000-0005-0000-0000-00006A950000}"/>
    <cellStyle name="Output 26 3 2 3" xfId="22130" xr:uid="{00000000-0005-0000-0000-00006B950000}"/>
    <cellStyle name="Output 26 3 3" xfId="22131" xr:uid="{00000000-0005-0000-0000-00006C950000}"/>
    <cellStyle name="Output 26 3 4" xfId="22132" xr:uid="{00000000-0005-0000-0000-00006D950000}"/>
    <cellStyle name="Output 26 4" xfId="22133" xr:uid="{00000000-0005-0000-0000-00006E950000}"/>
    <cellStyle name="Output 26 4 2" xfId="22134" xr:uid="{00000000-0005-0000-0000-00006F950000}"/>
    <cellStyle name="Output 26 4 3" xfId="22135" xr:uid="{00000000-0005-0000-0000-000070950000}"/>
    <cellStyle name="Output 26 5" xfId="22136" xr:uid="{00000000-0005-0000-0000-000071950000}"/>
    <cellStyle name="Output 26 5 2" xfId="22137" xr:uid="{00000000-0005-0000-0000-000072950000}"/>
    <cellStyle name="Output 26 5 3" xfId="22138" xr:uid="{00000000-0005-0000-0000-000073950000}"/>
    <cellStyle name="Output 26 6" xfId="22139" xr:uid="{00000000-0005-0000-0000-000074950000}"/>
    <cellStyle name="Output 26 6 2" xfId="22140" xr:uid="{00000000-0005-0000-0000-000075950000}"/>
    <cellStyle name="Output 26 6 3" xfId="22141" xr:uid="{00000000-0005-0000-0000-000076950000}"/>
    <cellStyle name="Output 26 7" xfId="22142" xr:uid="{00000000-0005-0000-0000-000077950000}"/>
    <cellStyle name="Output 26 7 2" xfId="22143" xr:uid="{00000000-0005-0000-0000-000078950000}"/>
    <cellStyle name="Output 26 7 3" xfId="22144" xr:uid="{00000000-0005-0000-0000-000079950000}"/>
    <cellStyle name="Output 26 8" xfId="22145" xr:uid="{00000000-0005-0000-0000-00007A950000}"/>
    <cellStyle name="Output 26 9" xfId="22146" xr:uid="{00000000-0005-0000-0000-00007B950000}"/>
    <cellStyle name="Output 27" xfId="22147" xr:uid="{00000000-0005-0000-0000-00007C950000}"/>
    <cellStyle name="Output 27 10" xfId="22148" xr:uid="{00000000-0005-0000-0000-00007D950000}"/>
    <cellStyle name="Output 27 11" xfId="22149" xr:uid="{00000000-0005-0000-0000-00007E950000}"/>
    <cellStyle name="Output 27 2" xfId="22150" xr:uid="{00000000-0005-0000-0000-00007F950000}"/>
    <cellStyle name="Output 27 2 2" xfId="22151" xr:uid="{00000000-0005-0000-0000-000080950000}"/>
    <cellStyle name="Output 27 2 2 2" xfId="22152" xr:uid="{00000000-0005-0000-0000-000081950000}"/>
    <cellStyle name="Output 27 2 2 3" xfId="22153" xr:uid="{00000000-0005-0000-0000-000082950000}"/>
    <cellStyle name="Output 27 2 3" xfId="22154" xr:uid="{00000000-0005-0000-0000-000083950000}"/>
    <cellStyle name="Output 27 2 4" xfId="22155" xr:uid="{00000000-0005-0000-0000-000084950000}"/>
    <cellStyle name="Output 27 3" xfId="22156" xr:uid="{00000000-0005-0000-0000-000085950000}"/>
    <cellStyle name="Output 27 3 2" xfId="22157" xr:uid="{00000000-0005-0000-0000-000086950000}"/>
    <cellStyle name="Output 27 3 2 2" xfId="22158" xr:uid="{00000000-0005-0000-0000-000087950000}"/>
    <cellStyle name="Output 27 3 2 3" xfId="22159" xr:uid="{00000000-0005-0000-0000-000088950000}"/>
    <cellStyle name="Output 27 3 3" xfId="22160" xr:uid="{00000000-0005-0000-0000-000089950000}"/>
    <cellStyle name="Output 27 3 4" xfId="22161" xr:uid="{00000000-0005-0000-0000-00008A950000}"/>
    <cellStyle name="Output 27 4" xfId="22162" xr:uid="{00000000-0005-0000-0000-00008B950000}"/>
    <cellStyle name="Output 27 4 2" xfId="22163" xr:uid="{00000000-0005-0000-0000-00008C950000}"/>
    <cellStyle name="Output 27 4 3" xfId="22164" xr:uid="{00000000-0005-0000-0000-00008D950000}"/>
    <cellStyle name="Output 27 5" xfId="22165" xr:uid="{00000000-0005-0000-0000-00008E950000}"/>
    <cellStyle name="Output 27 5 2" xfId="22166" xr:uid="{00000000-0005-0000-0000-00008F950000}"/>
    <cellStyle name="Output 27 5 3" xfId="22167" xr:uid="{00000000-0005-0000-0000-000090950000}"/>
    <cellStyle name="Output 27 6" xfId="22168" xr:uid="{00000000-0005-0000-0000-000091950000}"/>
    <cellStyle name="Output 27 6 2" xfId="22169" xr:uid="{00000000-0005-0000-0000-000092950000}"/>
    <cellStyle name="Output 27 6 3" xfId="22170" xr:uid="{00000000-0005-0000-0000-000093950000}"/>
    <cellStyle name="Output 27 7" xfId="22171" xr:uid="{00000000-0005-0000-0000-000094950000}"/>
    <cellStyle name="Output 27 7 2" xfId="22172" xr:uid="{00000000-0005-0000-0000-000095950000}"/>
    <cellStyle name="Output 27 7 3" xfId="22173" xr:uid="{00000000-0005-0000-0000-000096950000}"/>
    <cellStyle name="Output 27 8" xfId="22174" xr:uid="{00000000-0005-0000-0000-000097950000}"/>
    <cellStyle name="Output 27 9" xfId="22175" xr:uid="{00000000-0005-0000-0000-000098950000}"/>
    <cellStyle name="Output 28" xfId="22176" xr:uid="{00000000-0005-0000-0000-000099950000}"/>
    <cellStyle name="Output 28 10" xfId="22177" xr:uid="{00000000-0005-0000-0000-00009A950000}"/>
    <cellStyle name="Output 28 11" xfId="22178" xr:uid="{00000000-0005-0000-0000-00009B950000}"/>
    <cellStyle name="Output 28 2" xfId="22179" xr:uid="{00000000-0005-0000-0000-00009C950000}"/>
    <cellStyle name="Output 28 2 2" xfId="22180" xr:uid="{00000000-0005-0000-0000-00009D950000}"/>
    <cellStyle name="Output 28 2 2 2" xfId="22181" xr:uid="{00000000-0005-0000-0000-00009E950000}"/>
    <cellStyle name="Output 28 2 2 3" xfId="22182" xr:uid="{00000000-0005-0000-0000-00009F950000}"/>
    <cellStyle name="Output 28 2 3" xfId="22183" xr:uid="{00000000-0005-0000-0000-0000A0950000}"/>
    <cellStyle name="Output 28 2 4" xfId="22184" xr:uid="{00000000-0005-0000-0000-0000A1950000}"/>
    <cellStyle name="Output 28 3" xfId="22185" xr:uid="{00000000-0005-0000-0000-0000A2950000}"/>
    <cellStyle name="Output 28 3 2" xfId="22186" xr:uid="{00000000-0005-0000-0000-0000A3950000}"/>
    <cellStyle name="Output 28 3 2 2" xfId="22187" xr:uid="{00000000-0005-0000-0000-0000A4950000}"/>
    <cellStyle name="Output 28 3 2 3" xfId="22188" xr:uid="{00000000-0005-0000-0000-0000A5950000}"/>
    <cellStyle name="Output 28 3 3" xfId="22189" xr:uid="{00000000-0005-0000-0000-0000A6950000}"/>
    <cellStyle name="Output 28 3 4" xfId="22190" xr:uid="{00000000-0005-0000-0000-0000A7950000}"/>
    <cellStyle name="Output 28 4" xfId="22191" xr:uid="{00000000-0005-0000-0000-0000A8950000}"/>
    <cellStyle name="Output 28 4 2" xfId="22192" xr:uid="{00000000-0005-0000-0000-0000A9950000}"/>
    <cellStyle name="Output 28 4 3" xfId="22193" xr:uid="{00000000-0005-0000-0000-0000AA950000}"/>
    <cellStyle name="Output 28 5" xfId="22194" xr:uid="{00000000-0005-0000-0000-0000AB950000}"/>
    <cellStyle name="Output 28 5 2" xfId="22195" xr:uid="{00000000-0005-0000-0000-0000AC950000}"/>
    <cellStyle name="Output 28 5 3" xfId="22196" xr:uid="{00000000-0005-0000-0000-0000AD950000}"/>
    <cellStyle name="Output 28 6" xfId="22197" xr:uid="{00000000-0005-0000-0000-0000AE950000}"/>
    <cellStyle name="Output 28 6 2" xfId="22198" xr:uid="{00000000-0005-0000-0000-0000AF950000}"/>
    <cellStyle name="Output 28 6 3" xfId="22199" xr:uid="{00000000-0005-0000-0000-0000B0950000}"/>
    <cellStyle name="Output 28 7" xfId="22200" xr:uid="{00000000-0005-0000-0000-0000B1950000}"/>
    <cellStyle name="Output 28 7 2" xfId="22201" xr:uid="{00000000-0005-0000-0000-0000B2950000}"/>
    <cellStyle name="Output 28 7 3" xfId="22202" xr:uid="{00000000-0005-0000-0000-0000B3950000}"/>
    <cellStyle name="Output 28 8" xfId="22203" xr:uid="{00000000-0005-0000-0000-0000B4950000}"/>
    <cellStyle name="Output 28 9" xfId="22204" xr:uid="{00000000-0005-0000-0000-0000B5950000}"/>
    <cellStyle name="Output 29" xfId="22205" xr:uid="{00000000-0005-0000-0000-0000B6950000}"/>
    <cellStyle name="Output 29 10" xfId="22206" xr:uid="{00000000-0005-0000-0000-0000B7950000}"/>
    <cellStyle name="Output 29 11" xfId="22207" xr:uid="{00000000-0005-0000-0000-0000B8950000}"/>
    <cellStyle name="Output 29 2" xfId="22208" xr:uid="{00000000-0005-0000-0000-0000B9950000}"/>
    <cellStyle name="Output 29 2 2" xfId="22209" xr:uid="{00000000-0005-0000-0000-0000BA950000}"/>
    <cellStyle name="Output 29 2 2 2" xfId="22210" xr:uid="{00000000-0005-0000-0000-0000BB950000}"/>
    <cellStyle name="Output 29 2 2 3" xfId="22211" xr:uid="{00000000-0005-0000-0000-0000BC950000}"/>
    <cellStyle name="Output 29 2 3" xfId="22212" xr:uid="{00000000-0005-0000-0000-0000BD950000}"/>
    <cellStyle name="Output 29 2 4" xfId="22213" xr:uid="{00000000-0005-0000-0000-0000BE950000}"/>
    <cellStyle name="Output 29 3" xfId="22214" xr:uid="{00000000-0005-0000-0000-0000BF950000}"/>
    <cellStyle name="Output 29 3 2" xfId="22215" xr:uid="{00000000-0005-0000-0000-0000C0950000}"/>
    <cellStyle name="Output 29 3 2 2" xfId="22216" xr:uid="{00000000-0005-0000-0000-0000C1950000}"/>
    <cellStyle name="Output 29 3 2 3" xfId="22217" xr:uid="{00000000-0005-0000-0000-0000C2950000}"/>
    <cellStyle name="Output 29 3 3" xfId="22218" xr:uid="{00000000-0005-0000-0000-0000C3950000}"/>
    <cellStyle name="Output 29 3 4" xfId="22219" xr:uid="{00000000-0005-0000-0000-0000C4950000}"/>
    <cellStyle name="Output 29 4" xfId="22220" xr:uid="{00000000-0005-0000-0000-0000C5950000}"/>
    <cellStyle name="Output 29 4 2" xfId="22221" xr:uid="{00000000-0005-0000-0000-0000C6950000}"/>
    <cellStyle name="Output 29 4 3" xfId="22222" xr:uid="{00000000-0005-0000-0000-0000C7950000}"/>
    <cellStyle name="Output 29 5" xfId="22223" xr:uid="{00000000-0005-0000-0000-0000C8950000}"/>
    <cellStyle name="Output 29 5 2" xfId="22224" xr:uid="{00000000-0005-0000-0000-0000C9950000}"/>
    <cellStyle name="Output 29 5 3" xfId="22225" xr:uid="{00000000-0005-0000-0000-0000CA950000}"/>
    <cellStyle name="Output 29 6" xfId="22226" xr:uid="{00000000-0005-0000-0000-0000CB950000}"/>
    <cellStyle name="Output 29 6 2" xfId="22227" xr:uid="{00000000-0005-0000-0000-0000CC950000}"/>
    <cellStyle name="Output 29 6 3" xfId="22228" xr:uid="{00000000-0005-0000-0000-0000CD950000}"/>
    <cellStyle name="Output 29 7" xfId="22229" xr:uid="{00000000-0005-0000-0000-0000CE950000}"/>
    <cellStyle name="Output 29 7 2" xfId="22230" xr:uid="{00000000-0005-0000-0000-0000CF950000}"/>
    <cellStyle name="Output 29 7 3" xfId="22231" xr:uid="{00000000-0005-0000-0000-0000D0950000}"/>
    <cellStyle name="Output 29 8" xfId="22232" xr:uid="{00000000-0005-0000-0000-0000D1950000}"/>
    <cellStyle name="Output 29 9" xfId="22233" xr:uid="{00000000-0005-0000-0000-0000D2950000}"/>
    <cellStyle name="Output 3" xfId="120" xr:uid="{00000000-0005-0000-0000-0000D3950000}"/>
    <cellStyle name="Output 3 10" xfId="22234" xr:uid="{00000000-0005-0000-0000-0000D4950000}"/>
    <cellStyle name="Output 3 11" xfId="22235" xr:uid="{00000000-0005-0000-0000-0000D5950000}"/>
    <cellStyle name="Output 3 2" xfId="22236" xr:uid="{00000000-0005-0000-0000-0000D6950000}"/>
    <cellStyle name="Output 3 2 2" xfId="22237" xr:uid="{00000000-0005-0000-0000-0000D7950000}"/>
    <cellStyle name="Output 3 2 2 2" xfId="22238" xr:uid="{00000000-0005-0000-0000-0000D8950000}"/>
    <cellStyle name="Output 3 2 2 3" xfId="22239" xr:uid="{00000000-0005-0000-0000-0000D9950000}"/>
    <cellStyle name="Output 3 2 3" xfId="22240" xr:uid="{00000000-0005-0000-0000-0000DA950000}"/>
    <cellStyle name="Output 3 2 4" xfId="22241" xr:uid="{00000000-0005-0000-0000-0000DB950000}"/>
    <cellStyle name="Output 3 2 5" xfId="22242" xr:uid="{00000000-0005-0000-0000-0000DC950000}"/>
    <cellStyle name="Output 3 2 6" xfId="22243" xr:uid="{00000000-0005-0000-0000-0000DD950000}"/>
    <cellStyle name="Output 3 3" xfId="22244" xr:uid="{00000000-0005-0000-0000-0000DE950000}"/>
    <cellStyle name="Output 3 3 2" xfId="22245" xr:uid="{00000000-0005-0000-0000-0000DF950000}"/>
    <cellStyle name="Output 3 3 2 2" xfId="22246" xr:uid="{00000000-0005-0000-0000-0000E0950000}"/>
    <cellStyle name="Output 3 3 2 3" xfId="22247" xr:uid="{00000000-0005-0000-0000-0000E1950000}"/>
    <cellStyle name="Output 3 3 3" xfId="22248" xr:uid="{00000000-0005-0000-0000-0000E2950000}"/>
    <cellStyle name="Output 3 3 4" xfId="22249" xr:uid="{00000000-0005-0000-0000-0000E3950000}"/>
    <cellStyle name="Output 3 3 5" xfId="22250" xr:uid="{00000000-0005-0000-0000-0000E4950000}"/>
    <cellStyle name="Output 3 3 6" xfId="22251" xr:uid="{00000000-0005-0000-0000-0000E5950000}"/>
    <cellStyle name="Output 3 4" xfId="22252" xr:uid="{00000000-0005-0000-0000-0000E6950000}"/>
    <cellStyle name="Output 3 4 2" xfId="22253" xr:uid="{00000000-0005-0000-0000-0000E7950000}"/>
    <cellStyle name="Output 3 4 3" xfId="22254" xr:uid="{00000000-0005-0000-0000-0000E8950000}"/>
    <cellStyle name="Output 3 5" xfId="22255" xr:uid="{00000000-0005-0000-0000-0000E9950000}"/>
    <cellStyle name="Output 3 5 2" xfId="22256" xr:uid="{00000000-0005-0000-0000-0000EA950000}"/>
    <cellStyle name="Output 3 5 3" xfId="22257" xr:uid="{00000000-0005-0000-0000-0000EB950000}"/>
    <cellStyle name="Output 3 6" xfId="22258" xr:uid="{00000000-0005-0000-0000-0000EC950000}"/>
    <cellStyle name="Output 3 6 2" xfId="22259" xr:uid="{00000000-0005-0000-0000-0000ED950000}"/>
    <cellStyle name="Output 3 6 3" xfId="22260" xr:uid="{00000000-0005-0000-0000-0000EE950000}"/>
    <cellStyle name="Output 3 7" xfId="22261" xr:uid="{00000000-0005-0000-0000-0000EF950000}"/>
    <cellStyle name="Output 3 7 2" xfId="22262" xr:uid="{00000000-0005-0000-0000-0000F0950000}"/>
    <cellStyle name="Output 3 7 3" xfId="22263" xr:uid="{00000000-0005-0000-0000-0000F1950000}"/>
    <cellStyle name="Output 3 8" xfId="22264" xr:uid="{00000000-0005-0000-0000-0000F2950000}"/>
    <cellStyle name="Output 3 9" xfId="22265" xr:uid="{00000000-0005-0000-0000-0000F3950000}"/>
    <cellStyle name="Output 30" xfId="22266" xr:uid="{00000000-0005-0000-0000-0000F4950000}"/>
    <cellStyle name="Output 30 10" xfId="22267" xr:uid="{00000000-0005-0000-0000-0000F5950000}"/>
    <cellStyle name="Output 30 11" xfId="22268" xr:uid="{00000000-0005-0000-0000-0000F6950000}"/>
    <cellStyle name="Output 30 2" xfId="22269" xr:uid="{00000000-0005-0000-0000-0000F7950000}"/>
    <cellStyle name="Output 30 2 2" xfId="22270" xr:uid="{00000000-0005-0000-0000-0000F8950000}"/>
    <cellStyle name="Output 30 2 2 2" xfId="22271" xr:uid="{00000000-0005-0000-0000-0000F9950000}"/>
    <cellStyle name="Output 30 2 2 3" xfId="22272" xr:uid="{00000000-0005-0000-0000-0000FA950000}"/>
    <cellStyle name="Output 30 2 3" xfId="22273" xr:uid="{00000000-0005-0000-0000-0000FB950000}"/>
    <cellStyle name="Output 30 2 4" xfId="22274" xr:uid="{00000000-0005-0000-0000-0000FC950000}"/>
    <cellStyle name="Output 30 3" xfId="22275" xr:uid="{00000000-0005-0000-0000-0000FD950000}"/>
    <cellStyle name="Output 30 3 2" xfId="22276" xr:uid="{00000000-0005-0000-0000-0000FE950000}"/>
    <cellStyle name="Output 30 3 2 2" xfId="22277" xr:uid="{00000000-0005-0000-0000-0000FF950000}"/>
    <cellStyle name="Output 30 3 2 3" xfId="22278" xr:uid="{00000000-0005-0000-0000-000000960000}"/>
    <cellStyle name="Output 30 3 3" xfId="22279" xr:uid="{00000000-0005-0000-0000-000001960000}"/>
    <cellStyle name="Output 30 3 4" xfId="22280" xr:uid="{00000000-0005-0000-0000-000002960000}"/>
    <cellStyle name="Output 30 4" xfId="22281" xr:uid="{00000000-0005-0000-0000-000003960000}"/>
    <cellStyle name="Output 30 4 2" xfId="22282" xr:uid="{00000000-0005-0000-0000-000004960000}"/>
    <cellStyle name="Output 30 4 3" xfId="22283" xr:uid="{00000000-0005-0000-0000-000005960000}"/>
    <cellStyle name="Output 30 5" xfId="22284" xr:uid="{00000000-0005-0000-0000-000006960000}"/>
    <cellStyle name="Output 30 5 2" xfId="22285" xr:uid="{00000000-0005-0000-0000-000007960000}"/>
    <cellStyle name="Output 30 5 3" xfId="22286" xr:uid="{00000000-0005-0000-0000-000008960000}"/>
    <cellStyle name="Output 30 6" xfId="22287" xr:uid="{00000000-0005-0000-0000-000009960000}"/>
    <cellStyle name="Output 30 6 2" xfId="22288" xr:uid="{00000000-0005-0000-0000-00000A960000}"/>
    <cellStyle name="Output 30 6 3" xfId="22289" xr:uid="{00000000-0005-0000-0000-00000B960000}"/>
    <cellStyle name="Output 30 7" xfId="22290" xr:uid="{00000000-0005-0000-0000-00000C960000}"/>
    <cellStyle name="Output 30 7 2" xfId="22291" xr:uid="{00000000-0005-0000-0000-00000D960000}"/>
    <cellStyle name="Output 30 7 3" xfId="22292" xr:uid="{00000000-0005-0000-0000-00000E960000}"/>
    <cellStyle name="Output 30 8" xfId="22293" xr:uid="{00000000-0005-0000-0000-00000F960000}"/>
    <cellStyle name="Output 30 9" xfId="22294" xr:uid="{00000000-0005-0000-0000-000010960000}"/>
    <cellStyle name="Output 31" xfId="22295" xr:uid="{00000000-0005-0000-0000-000011960000}"/>
    <cellStyle name="Output 31 10" xfId="22296" xr:uid="{00000000-0005-0000-0000-000012960000}"/>
    <cellStyle name="Output 31 11" xfId="22297" xr:uid="{00000000-0005-0000-0000-000013960000}"/>
    <cellStyle name="Output 31 2" xfId="22298" xr:uid="{00000000-0005-0000-0000-000014960000}"/>
    <cellStyle name="Output 31 2 2" xfId="22299" xr:uid="{00000000-0005-0000-0000-000015960000}"/>
    <cellStyle name="Output 31 2 2 2" xfId="22300" xr:uid="{00000000-0005-0000-0000-000016960000}"/>
    <cellStyle name="Output 31 2 2 3" xfId="22301" xr:uid="{00000000-0005-0000-0000-000017960000}"/>
    <cellStyle name="Output 31 2 3" xfId="22302" xr:uid="{00000000-0005-0000-0000-000018960000}"/>
    <cellStyle name="Output 31 2 4" xfId="22303" xr:uid="{00000000-0005-0000-0000-000019960000}"/>
    <cellStyle name="Output 31 3" xfId="22304" xr:uid="{00000000-0005-0000-0000-00001A960000}"/>
    <cellStyle name="Output 31 3 2" xfId="22305" xr:uid="{00000000-0005-0000-0000-00001B960000}"/>
    <cellStyle name="Output 31 3 2 2" xfId="22306" xr:uid="{00000000-0005-0000-0000-00001C960000}"/>
    <cellStyle name="Output 31 3 2 3" xfId="22307" xr:uid="{00000000-0005-0000-0000-00001D960000}"/>
    <cellStyle name="Output 31 3 3" xfId="22308" xr:uid="{00000000-0005-0000-0000-00001E960000}"/>
    <cellStyle name="Output 31 3 4" xfId="22309" xr:uid="{00000000-0005-0000-0000-00001F960000}"/>
    <cellStyle name="Output 31 4" xfId="22310" xr:uid="{00000000-0005-0000-0000-000020960000}"/>
    <cellStyle name="Output 31 4 2" xfId="22311" xr:uid="{00000000-0005-0000-0000-000021960000}"/>
    <cellStyle name="Output 31 4 3" xfId="22312" xr:uid="{00000000-0005-0000-0000-000022960000}"/>
    <cellStyle name="Output 31 5" xfId="22313" xr:uid="{00000000-0005-0000-0000-000023960000}"/>
    <cellStyle name="Output 31 5 2" xfId="22314" xr:uid="{00000000-0005-0000-0000-000024960000}"/>
    <cellStyle name="Output 31 5 3" xfId="22315" xr:uid="{00000000-0005-0000-0000-000025960000}"/>
    <cellStyle name="Output 31 6" xfId="22316" xr:uid="{00000000-0005-0000-0000-000026960000}"/>
    <cellStyle name="Output 31 6 2" xfId="22317" xr:uid="{00000000-0005-0000-0000-000027960000}"/>
    <cellStyle name="Output 31 6 3" xfId="22318" xr:uid="{00000000-0005-0000-0000-000028960000}"/>
    <cellStyle name="Output 31 7" xfId="22319" xr:uid="{00000000-0005-0000-0000-000029960000}"/>
    <cellStyle name="Output 31 7 2" xfId="22320" xr:uid="{00000000-0005-0000-0000-00002A960000}"/>
    <cellStyle name="Output 31 7 3" xfId="22321" xr:uid="{00000000-0005-0000-0000-00002B960000}"/>
    <cellStyle name="Output 31 8" xfId="22322" xr:uid="{00000000-0005-0000-0000-00002C960000}"/>
    <cellStyle name="Output 31 9" xfId="22323" xr:uid="{00000000-0005-0000-0000-00002D960000}"/>
    <cellStyle name="Output 32" xfId="22324" xr:uid="{00000000-0005-0000-0000-00002E960000}"/>
    <cellStyle name="Output 32 10" xfId="22325" xr:uid="{00000000-0005-0000-0000-00002F960000}"/>
    <cellStyle name="Output 32 11" xfId="22326" xr:uid="{00000000-0005-0000-0000-000030960000}"/>
    <cellStyle name="Output 32 2" xfId="22327" xr:uid="{00000000-0005-0000-0000-000031960000}"/>
    <cellStyle name="Output 32 2 2" xfId="22328" xr:uid="{00000000-0005-0000-0000-000032960000}"/>
    <cellStyle name="Output 32 2 2 2" xfId="22329" xr:uid="{00000000-0005-0000-0000-000033960000}"/>
    <cellStyle name="Output 32 2 2 3" xfId="22330" xr:uid="{00000000-0005-0000-0000-000034960000}"/>
    <cellStyle name="Output 32 2 3" xfId="22331" xr:uid="{00000000-0005-0000-0000-000035960000}"/>
    <cellStyle name="Output 32 2 4" xfId="22332" xr:uid="{00000000-0005-0000-0000-000036960000}"/>
    <cellStyle name="Output 32 3" xfId="22333" xr:uid="{00000000-0005-0000-0000-000037960000}"/>
    <cellStyle name="Output 32 3 2" xfId="22334" xr:uid="{00000000-0005-0000-0000-000038960000}"/>
    <cellStyle name="Output 32 3 2 2" xfId="22335" xr:uid="{00000000-0005-0000-0000-000039960000}"/>
    <cellStyle name="Output 32 3 2 3" xfId="22336" xr:uid="{00000000-0005-0000-0000-00003A960000}"/>
    <cellStyle name="Output 32 3 3" xfId="22337" xr:uid="{00000000-0005-0000-0000-00003B960000}"/>
    <cellStyle name="Output 32 3 4" xfId="22338" xr:uid="{00000000-0005-0000-0000-00003C960000}"/>
    <cellStyle name="Output 32 4" xfId="22339" xr:uid="{00000000-0005-0000-0000-00003D960000}"/>
    <cellStyle name="Output 32 4 2" xfId="22340" xr:uid="{00000000-0005-0000-0000-00003E960000}"/>
    <cellStyle name="Output 32 4 3" xfId="22341" xr:uid="{00000000-0005-0000-0000-00003F960000}"/>
    <cellStyle name="Output 32 5" xfId="22342" xr:uid="{00000000-0005-0000-0000-000040960000}"/>
    <cellStyle name="Output 32 5 2" xfId="22343" xr:uid="{00000000-0005-0000-0000-000041960000}"/>
    <cellStyle name="Output 32 5 3" xfId="22344" xr:uid="{00000000-0005-0000-0000-000042960000}"/>
    <cellStyle name="Output 32 6" xfId="22345" xr:uid="{00000000-0005-0000-0000-000043960000}"/>
    <cellStyle name="Output 32 6 2" xfId="22346" xr:uid="{00000000-0005-0000-0000-000044960000}"/>
    <cellStyle name="Output 32 6 3" xfId="22347" xr:uid="{00000000-0005-0000-0000-000045960000}"/>
    <cellStyle name="Output 32 7" xfId="22348" xr:uid="{00000000-0005-0000-0000-000046960000}"/>
    <cellStyle name="Output 32 7 2" xfId="22349" xr:uid="{00000000-0005-0000-0000-000047960000}"/>
    <cellStyle name="Output 32 7 3" xfId="22350" xr:uid="{00000000-0005-0000-0000-000048960000}"/>
    <cellStyle name="Output 32 8" xfId="22351" xr:uid="{00000000-0005-0000-0000-000049960000}"/>
    <cellStyle name="Output 32 9" xfId="22352" xr:uid="{00000000-0005-0000-0000-00004A960000}"/>
    <cellStyle name="Output 33" xfId="22353" xr:uid="{00000000-0005-0000-0000-00004B960000}"/>
    <cellStyle name="Output 33 10" xfId="22354" xr:uid="{00000000-0005-0000-0000-00004C960000}"/>
    <cellStyle name="Output 33 11" xfId="22355" xr:uid="{00000000-0005-0000-0000-00004D960000}"/>
    <cellStyle name="Output 33 2" xfId="22356" xr:uid="{00000000-0005-0000-0000-00004E960000}"/>
    <cellStyle name="Output 33 2 2" xfId="22357" xr:uid="{00000000-0005-0000-0000-00004F960000}"/>
    <cellStyle name="Output 33 2 2 2" xfId="22358" xr:uid="{00000000-0005-0000-0000-000050960000}"/>
    <cellStyle name="Output 33 2 2 3" xfId="22359" xr:uid="{00000000-0005-0000-0000-000051960000}"/>
    <cellStyle name="Output 33 2 3" xfId="22360" xr:uid="{00000000-0005-0000-0000-000052960000}"/>
    <cellStyle name="Output 33 2 4" xfId="22361" xr:uid="{00000000-0005-0000-0000-000053960000}"/>
    <cellStyle name="Output 33 3" xfId="22362" xr:uid="{00000000-0005-0000-0000-000054960000}"/>
    <cellStyle name="Output 33 3 2" xfId="22363" xr:uid="{00000000-0005-0000-0000-000055960000}"/>
    <cellStyle name="Output 33 3 2 2" xfId="22364" xr:uid="{00000000-0005-0000-0000-000056960000}"/>
    <cellStyle name="Output 33 3 2 3" xfId="22365" xr:uid="{00000000-0005-0000-0000-000057960000}"/>
    <cellStyle name="Output 33 3 3" xfId="22366" xr:uid="{00000000-0005-0000-0000-000058960000}"/>
    <cellStyle name="Output 33 3 4" xfId="22367" xr:uid="{00000000-0005-0000-0000-000059960000}"/>
    <cellStyle name="Output 33 4" xfId="22368" xr:uid="{00000000-0005-0000-0000-00005A960000}"/>
    <cellStyle name="Output 33 4 2" xfId="22369" xr:uid="{00000000-0005-0000-0000-00005B960000}"/>
    <cellStyle name="Output 33 4 3" xfId="22370" xr:uid="{00000000-0005-0000-0000-00005C960000}"/>
    <cellStyle name="Output 33 5" xfId="22371" xr:uid="{00000000-0005-0000-0000-00005D960000}"/>
    <cellStyle name="Output 33 5 2" xfId="22372" xr:uid="{00000000-0005-0000-0000-00005E960000}"/>
    <cellStyle name="Output 33 5 3" xfId="22373" xr:uid="{00000000-0005-0000-0000-00005F960000}"/>
    <cellStyle name="Output 33 6" xfId="22374" xr:uid="{00000000-0005-0000-0000-000060960000}"/>
    <cellStyle name="Output 33 6 2" xfId="22375" xr:uid="{00000000-0005-0000-0000-000061960000}"/>
    <cellStyle name="Output 33 6 3" xfId="22376" xr:uid="{00000000-0005-0000-0000-000062960000}"/>
    <cellStyle name="Output 33 7" xfId="22377" xr:uid="{00000000-0005-0000-0000-000063960000}"/>
    <cellStyle name="Output 33 7 2" xfId="22378" xr:uid="{00000000-0005-0000-0000-000064960000}"/>
    <cellStyle name="Output 33 7 3" xfId="22379" xr:uid="{00000000-0005-0000-0000-000065960000}"/>
    <cellStyle name="Output 33 8" xfId="22380" xr:uid="{00000000-0005-0000-0000-000066960000}"/>
    <cellStyle name="Output 33 9" xfId="22381" xr:uid="{00000000-0005-0000-0000-000067960000}"/>
    <cellStyle name="Output 34" xfId="22382" xr:uid="{00000000-0005-0000-0000-000068960000}"/>
    <cellStyle name="Output 34 10" xfId="22383" xr:uid="{00000000-0005-0000-0000-000069960000}"/>
    <cellStyle name="Output 34 11" xfId="22384" xr:uid="{00000000-0005-0000-0000-00006A960000}"/>
    <cellStyle name="Output 34 2" xfId="22385" xr:uid="{00000000-0005-0000-0000-00006B960000}"/>
    <cellStyle name="Output 34 2 2" xfId="22386" xr:uid="{00000000-0005-0000-0000-00006C960000}"/>
    <cellStyle name="Output 34 2 2 2" xfId="22387" xr:uid="{00000000-0005-0000-0000-00006D960000}"/>
    <cellStyle name="Output 34 2 2 3" xfId="22388" xr:uid="{00000000-0005-0000-0000-00006E960000}"/>
    <cellStyle name="Output 34 2 3" xfId="22389" xr:uid="{00000000-0005-0000-0000-00006F960000}"/>
    <cellStyle name="Output 34 2 4" xfId="22390" xr:uid="{00000000-0005-0000-0000-000070960000}"/>
    <cellStyle name="Output 34 3" xfId="22391" xr:uid="{00000000-0005-0000-0000-000071960000}"/>
    <cellStyle name="Output 34 3 2" xfId="22392" xr:uid="{00000000-0005-0000-0000-000072960000}"/>
    <cellStyle name="Output 34 3 2 2" xfId="22393" xr:uid="{00000000-0005-0000-0000-000073960000}"/>
    <cellStyle name="Output 34 3 2 3" xfId="22394" xr:uid="{00000000-0005-0000-0000-000074960000}"/>
    <cellStyle name="Output 34 3 3" xfId="22395" xr:uid="{00000000-0005-0000-0000-000075960000}"/>
    <cellStyle name="Output 34 3 4" xfId="22396" xr:uid="{00000000-0005-0000-0000-000076960000}"/>
    <cellStyle name="Output 34 4" xfId="22397" xr:uid="{00000000-0005-0000-0000-000077960000}"/>
    <cellStyle name="Output 34 4 2" xfId="22398" xr:uid="{00000000-0005-0000-0000-000078960000}"/>
    <cellStyle name="Output 34 4 3" xfId="22399" xr:uid="{00000000-0005-0000-0000-000079960000}"/>
    <cellStyle name="Output 34 5" xfId="22400" xr:uid="{00000000-0005-0000-0000-00007A960000}"/>
    <cellStyle name="Output 34 5 2" xfId="22401" xr:uid="{00000000-0005-0000-0000-00007B960000}"/>
    <cellStyle name="Output 34 5 3" xfId="22402" xr:uid="{00000000-0005-0000-0000-00007C960000}"/>
    <cellStyle name="Output 34 6" xfId="22403" xr:uid="{00000000-0005-0000-0000-00007D960000}"/>
    <cellStyle name="Output 34 6 2" xfId="22404" xr:uid="{00000000-0005-0000-0000-00007E960000}"/>
    <cellStyle name="Output 34 6 3" xfId="22405" xr:uid="{00000000-0005-0000-0000-00007F960000}"/>
    <cellStyle name="Output 34 7" xfId="22406" xr:uid="{00000000-0005-0000-0000-000080960000}"/>
    <cellStyle name="Output 34 7 2" xfId="22407" xr:uid="{00000000-0005-0000-0000-000081960000}"/>
    <cellStyle name="Output 34 7 3" xfId="22408" xr:uid="{00000000-0005-0000-0000-000082960000}"/>
    <cellStyle name="Output 34 8" xfId="22409" xr:uid="{00000000-0005-0000-0000-000083960000}"/>
    <cellStyle name="Output 34 9" xfId="22410" xr:uid="{00000000-0005-0000-0000-000084960000}"/>
    <cellStyle name="Output 35" xfId="22411" xr:uid="{00000000-0005-0000-0000-000085960000}"/>
    <cellStyle name="Output 35 10" xfId="22412" xr:uid="{00000000-0005-0000-0000-000086960000}"/>
    <cellStyle name="Output 35 11" xfId="22413" xr:uid="{00000000-0005-0000-0000-000087960000}"/>
    <cellStyle name="Output 35 2" xfId="22414" xr:uid="{00000000-0005-0000-0000-000088960000}"/>
    <cellStyle name="Output 35 2 2" xfId="22415" xr:uid="{00000000-0005-0000-0000-000089960000}"/>
    <cellStyle name="Output 35 2 2 2" xfId="22416" xr:uid="{00000000-0005-0000-0000-00008A960000}"/>
    <cellStyle name="Output 35 2 2 3" xfId="22417" xr:uid="{00000000-0005-0000-0000-00008B960000}"/>
    <cellStyle name="Output 35 2 3" xfId="22418" xr:uid="{00000000-0005-0000-0000-00008C960000}"/>
    <cellStyle name="Output 35 2 4" xfId="22419" xr:uid="{00000000-0005-0000-0000-00008D960000}"/>
    <cellStyle name="Output 35 3" xfId="22420" xr:uid="{00000000-0005-0000-0000-00008E960000}"/>
    <cellStyle name="Output 35 3 2" xfId="22421" xr:uid="{00000000-0005-0000-0000-00008F960000}"/>
    <cellStyle name="Output 35 3 2 2" xfId="22422" xr:uid="{00000000-0005-0000-0000-000090960000}"/>
    <cellStyle name="Output 35 3 2 3" xfId="22423" xr:uid="{00000000-0005-0000-0000-000091960000}"/>
    <cellStyle name="Output 35 3 3" xfId="22424" xr:uid="{00000000-0005-0000-0000-000092960000}"/>
    <cellStyle name="Output 35 3 4" xfId="22425" xr:uid="{00000000-0005-0000-0000-000093960000}"/>
    <cellStyle name="Output 35 4" xfId="22426" xr:uid="{00000000-0005-0000-0000-000094960000}"/>
    <cellStyle name="Output 35 4 2" xfId="22427" xr:uid="{00000000-0005-0000-0000-000095960000}"/>
    <cellStyle name="Output 35 4 3" xfId="22428" xr:uid="{00000000-0005-0000-0000-000096960000}"/>
    <cellStyle name="Output 35 5" xfId="22429" xr:uid="{00000000-0005-0000-0000-000097960000}"/>
    <cellStyle name="Output 35 5 2" xfId="22430" xr:uid="{00000000-0005-0000-0000-000098960000}"/>
    <cellStyle name="Output 35 5 3" xfId="22431" xr:uid="{00000000-0005-0000-0000-000099960000}"/>
    <cellStyle name="Output 35 6" xfId="22432" xr:uid="{00000000-0005-0000-0000-00009A960000}"/>
    <cellStyle name="Output 35 6 2" xfId="22433" xr:uid="{00000000-0005-0000-0000-00009B960000}"/>
    <cellStyle name="Output 35 6 3" xfId="22434" xr:uid="{00000000-0005-0000-0000-00009C960000}"/>
    <cellStyle name="Output 35 7" xfId="22435" xr:uid="{00000000-0005-0000-0000-00009D960000}"/>
    <cellStyle name="Output 35 7 2" xfId="22436" xr:uid="{00000000-0005-0000-0000-00009E960000}"/>
    <cellStyle name="Output 35 7 3" xfId="22437" xr:uid="{00000000-0005-0000-0000-00009F960000}"/>
    <cellStyle name="Output 35 8" xfId="22438" xr:uid="{00000000-0005-0000-0000-0000A0960000}"/>
    <cellStyle name="Output 35 9" xfId="22439" xr:uid="{00000000-0005-0000-0000-0000A1960000}"/>
    <cellStyle name="Output 36" xfId="22440" xr:uid="{00000000-0005-0000-0000-0000A2960000}"/>
    <cellStyle name="Output 36 10" xfId="22441" xr:uid="{00000000-0005-0000-0000-0000A3960000}"/>
    <cellStyle name="Output 36 11" xfId="22442" xr:uid="{00000000-0005-0000-0000-0000A4960000}"/>
    <cellStyle name="Output 36 2" xfId="22443" xr:uid="{00000000-0005-0000-0000-0000A5960000}"/>
    <cellStyle name="Output 36 2 2" xfId="22444" xr:uid="{00000000-0005-0000-0000-0000A6960000}"/>
    <cellStyle name="Output 36 2 2 2" xfId="22445" xr:uid="{00000000-0005-0000-0000-0000A7960000}"/>
    <cellStyle name="Output 36 2 2 3" xfId="22446" xr:uid="{00000000-0005-0000-0000-0000A8960000}"/>
    <cellStyle name="Output 36 2 3" xfId="22447" xr:uid="{00000000-0005-0000-0000-0000A9960000}"/>
    <cellStyle name="Output 36 2 4" xfId="22448" xr:uid="{00000000-0005-0000-0000-0000AA960000}"/>
    <cellStyle name="Output 36 3" xfId="22449" xr:uid="{00000000-0005-0000-0000-0000AB960000}"/>
    <cellStyle name="Output 36 3 2" xfId="22450" xr:uid="{00000000-0005-0000-0000-0000AC960000}"/>
    <cellStyle name="Output 36 3 2 2" xfId="22451" xr:uid="{00000000-0005-0000-0000-0000AD960000}"/>
    <cellStyle name="Output 36 3 2 3" xfId="22452" xr:uid="{00000000-0005-0000-0000-0000AE960000}"/>
    <cellStyle name="Output 36 3 3" xfId="22453" xr:uid="{00000000-0005-0000-0000-0000AF960000}"/>
    <cellStyle name="Output 36 3 4" xfId="22454" xr:uid="{00000000-0005-0000-0000-0000B0960000}"/>
    <cellStyle name="Output 36 4" xfId="22455" xr:uid="{00000000-0005-0000-0000-0000B1960000}"/>
    <cellStyle name="Output 36 4 2" xfId="22456" xr:uid="{00000000-0005-0000-0000-0000B2960000}"/>
    <cellStyle name="Output 36 4 3" xfId="22457" xr:uid="{00000000-0005-0000-0000-0000B3960000}"/>
    <cellStyle name="Output 36 5" xfId="22458" xr:uid="{00000000-0005-0000-0000-0000B4960000}"/>
    <cellStyle name="Output 36 5 2" xfId="22459" xr:uid="{00000000-0005-0000-0000-0000B5960000}"/>
    <cellStyle name="Output 36 5 3" xfId="22460" xr:uid="{00000000-0005-0000-0000-0000B6960000}"/>
    <cellStyle name="Output 36 6" xfId="22461" xr:uid="{00000000-0005-0000-0000-0000B7960000}"/>
    <cellStyle name="Output 36 6 2" xfId="22462" xr:uid="{00000000-0005-0000-0000-0000B8960000}"/>
    <cellStyle name="Output 36 6 3" xfId="22463" xr:uid="{00000000-0005-0000-0000-0000B9960000}"/>
    <cellStyle name="Output 36 7" xfId="22464" xr:uid="{00000000-0005-0000-0000-0000BA960000}"/>
    <cellStyle name="Output 36 7 2" xfId="22465" xr:uid="{00000000-0005-0000-0000-0000BB960000}"/>
    <cellStyle name="Output 36 7 3" xfId="22466" xr:uid="{00000000-0005-0000-0000-0000BC960000}"/>
    <cellStyle name="Output 36 8" xfId="22467" xr:uid="{00000000-0005-0000-0000-0000BD960000}"/>
    <cellStyle name="Output 36 9" xfId="22468" xr:uid="{00000000-0005-0000-0000-0000BE960000}"/>
    <cellStyle name="Output 37" xfId="22469" xr:uid="{00000000-0005-0000-0000-0000BF960000}"/>
    <cellStyle name="Output 37 10" xfId="22470" xr:uid="{00000000-0005-0000-0000-0000C0960000}"/>
    <cellStyle name="Output 37 11" xfId="22471" xr:uid="{00000000-0005-0000-0000-0000C1960000}"/>
    <cellStyle name="Output 37 2" xfId="22472" xr:uid="{00000000-0005-0000-0000-0000C2960000}"/>
    <cellStyle name="Output 37 2 2" xfId="22473" xr:uid="{00000000-0005-0000-0000-0000C3960000}"/>
    <cellStyle name="Output 37 2 2 2" xfId="22474" xr:uid="{00000000-0005-0000-0000-0000C4960000}"/>
    <cellStyle name="Output 37 2 2 3" xfId="22475" xr:uid="{00000000-0005-0000-0000-0000C5960000}"/>
    <cellStyle name="Output 37 2 3" xfId="22476" xr:uid="{00000000-0005-0000-0000-0000C6960000}"/>
    <cellStyle name="Output 37 2 4" xfId="22477" xr:uid="{00000000-0005-0000-0000-0000C7960000}"/>
    <cellStyle name="Output 37 3" xfId="22478" xr:uid="{00000000-0005-0000-0000-0000C8960000}"/>
    <cellStyle name="Output 37 3 2" xfId="22479" xr:uid="{00000000-0005-0000-0000-0000C9960000}"/>
    <cellStyle name="Output 37 3 2 2" xfId="22480" xr:uid="{00000000-0005-0000-0000-0000CA960000}"/>
    <cellStyle name="Output 37 3 2 3" xfId="22481" xr:uid="{00000000-0005-0000-0000-0000CB960000}"/>
    <cellStyle name="Output 37 3 3" xfId="22482" xr:uid="{00000000-0005-0000-0000-0000CC960000}"/>
    <cellStyle name="Output 37 3 4" xfId="22483" xr:uid="{00000000-0005-0000-0000-0000CD960000}"/>
    <cellStyle name="Output 37 4" xfId="22484" xr:uid="{00000000-0005-0000-0000-0000CE960000}"/>
    <cellStyle name="Output 37 4 2" xfId="22485" xr:uid="{00000000-0005-0000-0000-0000CF960000}"/>
    <cellStyle name="Output 37 4 3" xfId="22486" xr:uid="{00000000-0005-0000-0000-0000D0960000}"/>
    <cellStyle name="Output 37 5" xfId="22487" xr:uid="{00000000-0005-0000-0000-0000D1960000}"/>
    <cellStyle name="Output 37 5 2" xfId="22488" xr:uid="{00000000-0005-0000-0000-0000D2960000}"/>
    <cellStyle name="Output 37 5 3" xfId="22489" xr:uid="{00000000-0005-0000-0000-0000D3960000}"/>
    <cellStyle name="Output 37 6" xfId="22490" xr:uid="{00000000-0005-0000-0000-0000D4960000}"/>
    <cellStyle name="Output 37 6 2" xfId="22491" xr:uid="{00000000-0005-0000-0000-0000D5960000}"/>
    <cellStyle name="Output 37 6 3" xfId="22492" xr:uid="{00000000-0005-0000-0000-0000D6960000}"/>
    <cellStyle name="Output 37 7" xfId="22493" xr:uid="{00000000-0005-0000-0000-0000D7960000}"/>
    <cellStyle name="Output 37 7 2" xfId="22494" xr:uid="{00000000-0005-0000-0000-0000D8960000}"/>
    <cellStyle name="Output 37 7 3" xfId="22495" xr:uid="{00000000-0005-0000-0000-0000D9960000}"/>
    <cellStyle name="Output 37 8" xfId="22496" xr:uid="{00000000-0005-0000-0000-0000DA960000}"/>
    <cellStyle name="Output 37 9" xfId="22497" xr:uid="{00000000-0005-0000-0000-0000DB960000}"/>
    <cellStyle name="Output 38" xfId="22498" xr:uid="{00000000-0005-0000-0000-0000DC960000}"/>
    <cellStyle name="Output 38 10" xfId="22499" xr:uid="{00000000-0005-0000-0000-0000DD960000}"/>
    <cellStyle name="Output 38 11" xfId="22500" xr:uid="{00000000-0005-0000-0000-0000DE960000}"/>
    <cellStyle name="Output 38 2" xfId="22501" xr:uid="{00000000-0005-0000-0000-0000DF960000}"/>
    <cellStyle name="Output 38 2 2" xfId="22502" xr:uid="{00000000-0005-0000-0000-0000E0960000}"/>
    <cellStyle name="Output 38 2 2 2" xfId="22503" xr:uid="{00000000-0005-0000-0000-0000E1960000}"/>
    <cellStyle name="Output 38 2 2 3" xfId="22504" xr:uid="{00000000-0005-0000-0000-0000E2960000}"/>
    <cellStyle name="Output 38 2 3" xfId="22505" xr:uid="{00000000-0005-0000-0000-0000E3960000}"/>
    <cellStyle name="Output 38 2 4" xfId="22506" xr:uid="{00000000-0005-0000-0000-0000E4960000}"/>
    <cellStyle name="Output 38 3" xfId="22507" xr:uid="{00000000-0005-0000-0000-0000E5960000}"/>
    <cellStyle name="Output 38 3 2" xfId="22508" xr:uid="{00000000-0005-0000-0000-0000E6960000}"/>
    <cellStyle name="Output 38 3 2 2" xfId="22509" xr:uid="{00000000-0005-0000-0000-0000E7960000}"/>
    <cellStyle name="Output 38 3 2 3" xfId="22510" xr:uid="{00000000-0005-0000-0000-0000E8960000}"/>
    <cellStyle name="Output 38 3 3" xfId="22511" xr:uid="{00000000-0005-0000-0000-0000E9960000}"/>
    <cellStyle name="Output 38 3 4" xfId="22512" xr:uid="{00000000-0005-0000-0000-0000EA960000}"/>
    <cellStyle name="Output 38 4" xfId="22513" xr:uid="{00000000-0005-0000-0000-0000EB960000}"/>
    <cellStyle name="Output 38 4 2" xfId="22514" xr:uid="{00000000-0005-0000-0000-0000EC960000}"/>
    <cellStyle name="Output 38 4 3" xfId="22515" xr:uid="{00000000-0005-0000-0000-0000ED960000}"/>
    <cellStyle name="Output 38 5" xfId="22516" xr:uid="{00000000-0005-0000-0000-0000EE960000}"/>
    <cellStyle name="Output 38 5 2" xfId="22517" xr:uid="{00000000-0005-0000-0000-0000EF960000}"/>
    <cellStyle name="Output 38 5 3" xfId="22518" xr:uid="{00000000-0005-0000-0000-0000F0960000}"/>
    <cellStyle name="Output 38 6" xfId="22519" xr:uid="{00000000-0005-0000-0000-0000F1960000}"/>
    <cellStyle name="Output 38 6 2" xfId="22520" xr:uid="{00000000-0005-0000-0000-0000F2960000}"/>
    <cellStyle name="Output 38 6 3" xfId="22521" xr:uid="{00000000-0005-0000-0000-0000F3960000}"/>
    <cellStyle name="Output 38 7" xfId="22522" xr:uid="{00000000-0005-0000-0000-0000F4960000}"/>
    <cellStyle name="Output 38 7 2" xfId="22523" xr:uid="{00000000-0005-0000-0000-0000F5960000}"/>
    <cellStyle name="Output 38 7 3" xfId="22524" xr:uid="{00000000-0005-0000-0000-0000F6960000}"/>
    <cellStyle name="Output 38 8" xfId="22525" xr:uid="{00000000-0005-0000-0000-0000F7960000}"/>
    <cellStyle name="Output 38 9" xfId="22526" xr:uid="{00000000-0005-0000-0000-0000F8960000}"/>
    <cellStyle name="Output 39" xfId="22527" xr:uid="{00000000-0005-0000-0000-0000F9960000}"/>
    <cellStyle name="Output 39 10" xfId="22528" xr:uid="{00000000-0005-0000-0000-0000FA960000}"/>
    <cellStyle name="Output 39 11" xfId="22529" xr:uid="{00000000-0005-0000-0000-0000FB960000}"/>
    <cellStyle name="Output 39 2" xfId="22530" xr:uid="{00000000-0005-0000-0000-0000FC960000}"/>
    <cellStyle name="Output 39 2 2" xfId="22531" xr:uid="{00000000-0005-0000-0000-0000FD960000}"/>
    <cellStyle name="Output 39 2 2 2" xfId="22532" xr:uid="{00000000-0005-0000-0000-0000FE960000}"/>
    <cellStyle name="Output 39 2 2 3" xfId="22533" xr:uid="{00000000-0005-0000-0000-0000FF960000}"/>
    <cellStyle name="Output 39 2 3" xfId="22534" xr:uid="{00000000-0005-0000-0000-000000970000}"/>
    <cellStyle name="Output 39 2 4" xfId="22535" xr:uid="{00000000-0005-0000-0000-000001970000}"/>
    <cellStyle name="Output 39 3" xfId="22536" xr:uid="{00000000-0005-0000-0000-000002970000}"/>
    <cellStyle name="Output 39 3 2" xfId="22537" xr:uid="{00000000-0005-0000-0000-000003970000}"/>
    <cellStyle name="Output 39 3 2 2" xfId="22538" xr:uid="{00000000-0005-0000-0000-000004970000}"/>
    <cellStyle name="Output 39 3 2 3" xfId="22539" xr:uid="{00000000-0005-0000-0000-000005970000}"/>
    <cellStyle name="Output 39 3 3" xfId="22540" xr:uid="{00000000-0005-0000-0000-000006970000}"/>
    <cellStyle name="Output 39 3 4" xfId="22541" xr:uid="{00000000-0005-0000-0000-000007970000}"/>
    <cellStyle name="Output 39 4" xfId="22542" xr:uid="{00000000-0005-0000-0000-000008970000}"/>
    <cellStyle name="Output 39 4 2" xfId="22543" xr:uid="{00000000-0005-0000-0000-000009970000}"/>
    <cellStyle name="Output 39 4 3" xfId="22544" xr:uid="{00000000-0005-0000-0000-00000A970000}"/>
    <cellStyle name="Output 39 5" xfId="22545" xr:uid="{00000000-0005-0000-0000-00000B970000}"/>
    <cellStyle name="Output 39 5 2" xfId="22546" xr:uid="{00000000-0005-0000-0000-00000C970000}"/>
    <cellStyle name="Output 39 5 3" xfId="22547" xr:uid="{00000000-0005-0000-0000-00000D970000}"/>
    <cellStyle name="Output 39 6" xfId="22548" xr:uid="{00000000-0005-0000-0000-00000E970000}"/>
    <cellStyle name="Output 39 6 2" xfId="22549" xr:uid="{00000000-0005-0000-0000-00000F970000}"/>
    <cellStyle name="Output 39 6 3" xfId="22550" xr:uid="{00000000-0005-0000-0000-000010970000}"/>
    <cellStyle name="Output 39 7" xfId="22551" xr:uid="{00000000-0005-0000-0000-000011970000}"/>
    <cellStyle name="Output 39 7 2" xfId="22552" xr:uid="{00000000-0005-0000-0000-000012970000}"/>
    <cellStyle name="Output 39 7 3" xfId="22553" xr:uid="{00000000-0005-0000-0000-000013970000}"/>
    <cellStyle name="Output 39 8" xfId="22554" xr:uid="{00000000-0005-0000-0000-000014970000}"/>
    <cellStyle name="Output 39 9" xfId="22555" xr:uid="{00000000-0005-0000-0000-000015970000}"/>
    <cellStyle name="Output 4" xfId="22556" xr:uid="{00000000-0005-0000-0000-000016970000}"/>
    <cellStyle name="Output 4 10" xfId="22557" xr:uid="{00000000-0005-0000-0000-000017970000}"/>
    <cellStyle name="Output 4 11" xfId="22558" xr:uid="{00000000-0005-0000-0000-000018970000}"/>
    <cellStyle name="Output 4 2" xfId="22559" xr:uid="{00000000-0005-0000-0000-000019970000}"/>
    <cellStyle name="Output 4 2 2" xfId="22560" xr:uid="{00000000-0005-0000-0000-00001A970000}"/>
    <cellStyle name="Output 4 2 2 2" xfId="22561" xr:uid="{00000000-0005-0000-0000-00001B970000}"/>
    <cellStyle name="Output 4 2 2 3" xfId="22562" xr:uid="{00000000-0005-0000-0000-00001C970000}"/>
    <cellStyle name="Output 4 2 3" xfId="22563" xr:uid="{00000000-0005-0000-0000-00001D970000}"/>
    <cellStyle name="Output 4 2 4" xfId="22564" xr:uid="{00000000-0005-0000-0000-00001E970000}"/>
    <cellStyle name="Output 4 3" xfId="22565" xr:uid="{00000000-0005-0000-0000-00001F970000}"/>
    <cellStyle name="Output 4 3 2" xfId="22566" xr:uid="{00000000-0005-0000-0000-000020970000}"/>
    <cellStyle name="Output 4 3 2 2" xfId="22567" xr:uid="{00000000-0005-0000-0000-000021970000}"/>
    <cellStyle name="Output 4 3 2 3" xfId="22568" xr:uid="{00000000-0005-0000-0000-000022970000}"/>
    <cellStyle name="Output 4 3 3" xfId="22569" xr:uid="{00000000-0005-0000-0000-000023970000}"/>
    <cellStyle name="Output 4 3 4" xfId="22570" xr:uid="{00000000-0005-0000-0000-000024970000}"/>
    <cellStyle name="Output 4 4" xfId="22571" xr:uid="{00000000-0005-0000-0000-000025970000}"/>
    <cellStyle name="Output 4 4 2" xfId="22572" xr:uid="{00000000-0005-0000-0000-000026970000}"/>
    <cellStyle name="Output 4 4 3" xfId="22573" xr:uid="{00000000-0005-0000-0000-000027970000}"/>
    <cellStyle name="Output 4 5" xfId="22574" xr:uid="{00000000-0005-0000-0000-000028970000}"/>
    <cellStyle name="Output 4 5 2" xfId="22575" xr:uid="{00000000-0005-0000-0000-000029970000}"/>
    <cellStyle name="Output 4 5 3" xfId="22576" xr:uid="{00000000-0005-0000-0000-00002A970000}"/>
    <cellStyle name="Output 4 6" xfId="22577" xr:uid="{00000000-0005-0000-0000-00002B970000}"/>
    <cellStyle name="Output 4 6 2" xfId="22578" xr:uid="{00000000-0005-0000-0000-00002C970000}"/>
    <cellStyle name="Output 4 6 3" xfId="22579" xr:uid="{00000000-0005-0000-0000-00002D970000}"/>
    <cellStyle name="Output 4 7" xfId="22580" xr:uid="{00000000-0005-0000-0000-00002E970000}"/>
    <cellStyle name="Output 4 7 2" xfId="22581" xr:uid="{00000000-0005-0000-0000-00002F970000}"/>
    <cellStyle name="Output 4 7 3" xfId="22582" xr:uid="{00000000-0005-0000-0000-000030970000}"/>
    <cellStyle name="Output 4 8" xfId="22583" xr:uid="{00000000-0005-0000-0000-000031970000}"/>
    <cellStyle name="Output 4 9" xfId="22584" xr:uid="{00000000-0005-0000-0000-000032970000}"/>
    <cellStyle name="Output 40" xfId="22585" xr:uid="{00000000-0005-0000-0000-000033970000}"/>
    <cellStyle name="Output 40 10" xfId="22586" xr:uid="{00000000-0005-0000-0000-000034970000}"/>
    <cellStyle name="Output 40 11" xfId="22587" xr:uid="{00000000-0005-0000-0000-000035970000}"/>
    <cellStyle name="Output 40 2" xfId="22588" xr:uid="{00000000-0005-0000-0000-000036970000}"/>
    <cellStyle name="Output 40 2 2" xfId="22589" xr:uid="{00000000-0005-0000-0000-000037970000}"/>
    <cellStyle name="Output 40 2 2 2" xfId="22590" xr:uid="{00000000-0005-0000-0000-000038970000}"/>
    <cellStyle name="Output 40 2 2 3" xfId="22591" xr:uid="{00000000-0005-0000-0000-000039970000}"/>
    <cellStyle name="Output 40 2 3" xfId="22592" xr:uid="{00000000-0005-0000-0000-00003A970000}"/>
    <cellStyle name="Output 40 2 4" xfId="22593" xr:uid="{00000000-0005-0000-0000-00003B970000}"/>
    <cellStyle name="Output 40 3" xfId="22594" xr:uid="{00000000-0005-0000-0000-00003C970000}"/>
    <cellStyle name="Output 40 3 2" xfId="22595" xr:uid="{00000000-0005-0000-0000-00003D970000}"/>
    <cellStyle name="Output 40 3 2 2" xfId="22596" xr:uid="{00000000-0005-0000-0000-00003E970000}"/>
    <cellStyle name="Output 40 3 2 3" xfId="22597" xr:uid="{00000000-0005-0000-0000-00003F970000}"/>
    <cellStyle name="Output 40 3 3" xfId="22598" xr:uid="{00000000-0005-0000-0000-000040970000}"/>
    <cellStyle name="Output 40 3 4" xfId="22599" xr:uid="{00000000-0005-0000-0000-000041970000}"/>
    <cellStyle name="Output 40 4" xfId="22600" xr:uid="{00000000-0005-0000-0000-000042970000}"/>
    <cellStyle name="Output 40 4 2" xfId="22601" xr:uid="{00000000-0005-0000-0000-000043970000}"/>
    <cellStyle name="Output 40 4 3" xfId="22602" xr:uid="{00000000-0005-0000-0000-000044970000}"/>
    <cellStyle name="Output 40 5" xfId="22603" xr:uid="{00000000-0005-0000-0000-000045970000}"/>
    <cellStyle name="Output 40 5 2" xfId="22604" xr:uid="{00000000-0005-0000-0000-000046970000}"/>
    <cellStyle name="Output 40 5 3" xfId="22605" xr:uid="{00000000-0005-0000-0000-000047970000}"/>
    <cellStyle name="Output 40 6" xfId="22606" xr:uid="{00000000-0005-0000-0000-000048970000}"/>
    <cellStyle name="Output 40 6 2" xfId="22607" xr:uid="{00000000-0005-0000-0000-000049970000}"/>
    <cellStyle name="Output 40 6 3" xfId="22608" xr:uid="{00000000-0005-0000-0000-00004A970000}"/>
    <cellStyle name="Output 40 7" xfId="22609" xr:uid="{00000000-0005-0000-0000-00004B970000}"/>
    <cellStyle name="Output 40 7 2" xfId="22610" xr:uid="{00000000-0005-0000-0000-00004C970000}"/>
    <cellStyle name="Output 40 7 3" xfId="22611" xr:uid="{00000000-0005-0000-0000-00004D970000}"/>
    <cellStyle name="Output 40 8" xfId="22612" xr:uid="{00000000-0005-0000-0000-00004E970000}"/>
    <cellStyle name="Output 40 9" xfId="22613" xr:uid="{00000000-0005-0000-0000-00004F970000}"/>
    <cellStyle name="Output 41" xfId="22614" xr:uid="{00000000-0005-0000-0000-000050970000}"/>
    <cellStyle name="Output 41 10" xfId="22615" xr:uid="{00000000-0005-0000-0000-000051970000}"/>
    <cellStyle name="Output 41 11" xfId="22616" xr:uid="{00000000-0005-0000-0000-000052970000}"/>
    <cellStyle name="Output 41 2" xfId="22617" xr:uid="{00000000-0005-0000-0000-000053970000}"/>
    <cellStyle name="Output 41 2 2" xfId="22618" xr:uid="{00000000-0005-0000-0000-000054970000}"/>
    <cellStyle name="Output 41 2 2 2" xfId="22619" xr:uid="{00000000-0005-0000-0000-000055970000}"/>
    <cellStyle name="Output 41 2 2 3" xfId="22620" xr:uid="{00000000-0005-0000-0000-000056970000}"/>
    <cellStyle name="Output 41 2 3" xfId="22621" xr:uid="{00000000-0005-0000-0000-000057970000}"/>
    <cellStyle name="Output 41 2 4" xfId="22622" xr:uid="{00000000-0005-0000-0000-000058970000}"/>
    <cellStyle name="Output 41 3" xfId="22623" xr:uid="{00000000-0005-0000-0000-000059970000}"/>
    <cellStyle name="Output 41 3 2" xfId="22624" xr:uid="{00000000-0005-0000-0000-00005A970000}"/>
    <cellStyle name="Output 41 3 2 2" xfId="22625" xr:uid="{00000000-0005-0000-0000-00005B970000}"/>
    <cellStyle name="Output 41 3 2 3" xfId="22626" xr:uid="{00000000-0005-0000-0000-00005C970000}"/>
    <cellStyle name="Output 41 3 3" xfId="22627" xr:uid="{00000000-0005-0000-0000-00005D970000}"/>
    <cellStyle name="Output 41 3 4" xfId="22628" xr:uid="{00000000-0005-0000-0000-00005E970000}"/>
    <cellStyle name="Output 41 4" xfId="22629" xr:uid="{00000000-0005-0000-0000-00005F970000}"/>
    <cellStyle name="Output 41 4 2" xfId="22630" xr:uid="{00000000-0005-0000-0000-000060970000}"/>
    <cellStyle name="Output 41 4 3" xfId="22631" xr:uid="{00000000-0005-0000-0000-000061970000}"/>
    <cellStyle name="Output 41 5" xfId="22632" xr:uid="{00000000-0005-0000-0000-000062970000}"/>
    <cellStyle name="Output 41 5 2" xfId="22633" xr:uid="{00000000-0005-0000-0000-000063970000}"/>
    <cellStyle name="Output 41 5 3" xfId="22634" xr:uid="{00000000-0005-0000-0000-000064970000}"/>
    <cellStyle name="Output 41 6" xfId="22635" xr:uid="{00000000-0005-0000-0000-000065970000}"/>
    <cellStyle name="Output 41 6 2" xfId="22636" xr:uid="{00000000-0005-0000-0000-000066970000}"/>
    <cellStyle name="Output 41 6 3" xfId="22637" xr:uid="{00000000-0005-0000-0000-000067970000}"/>
    <cellStyle name="Output 41 7" xfId="22638" xr:uid="{00000000-0005-0000-0000-000068970000}"/>
    <cellStyle name="Output 41 7 2" xfId="22639" xr:uid="{00000000-0005-0000-0000-000069970000}"/>
    <cellStyle name="Output 41 7 3" xfId="22640" xr:uid="{00000000-0005-0000-0000-00006A970000}"/>
    <cellStyle name="Output 41 8" xfId="22641" xr:uid="{00000000-0005-0000-0000-00006B970000}"/>
    <cellStyle name="Output 41 9" xfId="22642" xr:uid="{00000000-0005-0000-0000-00006C970000}"/>
    <cellStyle name="Output 42" xfId="22643" xr:uid="{00000000-0005-0000-0000-00006D970000}"/>
    <cellStyle name="Output 42 10" xfId="22644" xr:uid="{00000000-0005-0000-0000-00006E970000}"/>
    <cellStyle name="Output 42 11" xfId="22645" xr:uid="{00000000-0005-0000-0000-00006F970000}"/>
    <cellStyle name="Output 42 2" xfId="22646" xr:uid="{00000000-0005-0000-0000-000070970000}"/>
    <cellStyle name="Output 42 2 2" xfId="22647" xr:uid="{00000000-0005-0000-0000-000071970000}"/>
    <cellStyle name="Output 42 2 2 2" xfId="22648" xr:uid="{00000000-0005-0000-0000-000072970000}"/>
    <cellStyle name="Output 42 2 2 3" xfId="22649" xr:uid="{00000000-0005-0000-0000-000073970000}"/>
    <cellStyle name="Output 42 2 3" xfId="22650" xr:uid="{00000000-0005-0000-0000-000074970000}"/>
    <cellStyle name="Output 42 2 4" xfId="22651" xr:uid="{00000000-0005-0000-0000-000075970000}"/>
    <cellStyle name="Output 42 3" xfId="22652" xr:uid="{00000000-0005-0000-0000-000076970000}"/>
    <cellStyle name="Output 42 3 2" xfId="22653" xr:uid="{00000000-0005-0000-0000-000077970000}"/>
    <cellStyle name="Output 42 3 2 2" xfId="22654" xr:uid="{00000000-0005-0000-0000-000078970000}"/>
    <cellStyle name="Output 42 3 2 3" xfId="22655" xr:uid="{00000000-0005-0000-0000-000079970000}"/>
    <cellStyle name="Output 42 3 3" xfId="22656" xr:uid="{00000000-0005-0000-0000-00007A970000}"/>
    <cellStyle name="Output 42 3 4" xfId="22657" xr:uid="{00000000-0005-0000-0000-00007B970000}"/>
    <cellStyle name="Output 42 4" xfId="22658" xr:uid="{00000000-0005-0000-0000-00007C970000}"/>
    <cellStyle name="Output 42 4 2" xfId="22659" xr:uid="{00000000-0005-0000-0000-00007D970000}"/>
    <cellStyle name="Output 42 4 3" xfId="22660" xr:uid="{00000000-0005-0000-0000-00007E970000}"/>
    <cellStyle name="Output 42 5" xfId="22661" xr:uid="{00000000-0005-0000-0000-00007F970000}"/>
    <cellStyle name="Output 42 5 2" xfId="22662" xr:uid="{00000000-0005-0000-0000-000080970000}"/>
    <cellStyle name="Output 42 5 3" xfId="22663" xr:uid="{00000000-0005-0000-0000-000081970000}"/>
    <cellStyle name="Output 42 6" xfId="22664" xr:uid="{00000000-0005-0000-0000-000082970000}"/>
    <cellStyle name="Output 42 6 2" xfId="22665" xr:uid="{00000000-0005-0000-0000-000083970000}"/>
    <cellStyle name="Output 42 6 3" xfId="22666" xr:uid="{00000000-0005-0000-0000-000084970000}"/>
    <cellStyle name="Output 42 7" xfId="22667" xr:uid="{00000000-0005-0000-0000-000085970000}"/>
    <cellStyle name="Output 42 7 2" xfId="22668" xr:uid="{00000000-0005-0000-0000-000086970000}"/>
    <cellStyle name="Output 42 7 3" xfId="22669" xr:uid="{00000000-0005-0000-0000-000087970000}"/>
    <cellStyle name="Output 42 8" xfId="22670" xr:uid="{00000000-0005-0000-0000-000088970000}"/>
    <cellStyle name="Output 42 9" xfId="22671" xr:uid="{00000000-0005-0000-0000-000089970000}"/>
    <cellStyle name="Output 43" xfId="22672" xr:uid="{00000000-0005-0000-0000-00008A970000}"/>
    <cellStyle name="Output 43 10" xfId="22673" xr:uid="{00000000-0005-0000-0000-00008B970000}"/>
    <cellStyle name="Output 43 11" xfId="22674" xr:uid="{00000000-0005-0000-0000-00008C970000}"/>
    <cellStyle name="Output 43 2" xfId="22675" xr:uid="{00000000-0005-0000-0000-00008D970000}"/>
    <cellStyle name="Output 43 2 2" xfId="22676" xr:uid="{00000000-0005-0000-0000-00008E970000}"/>
    <cellStyle name="Output 43 2 2 2" xfId="22677" xr:uid="{00000000-0005-0000-0000-00008F970000}"/>
    <cellStyle name="Output 43 2 2 3" xfId="22678" xr:uid="{00000000-0005-0000-0000-000090970000}"/>
    <cellStyle name="Output 43 2 3" xfId="22679" xr:uid="{00000000-0005-0000-0000-000091970000}"/>
    <cellStyle name="Output 43 2 4" xfId="22680" xr:uid="{00000000-0005-0000-0000-000092970000}"/>
    <cellStyle name="Output 43 3" xfId="22681" xr:uid="{00000000-0005-0000-0000-000093970000}"/>
    <cellStyle name="Output 43 3 2" xfId="22682" xr:uid="{00000000-0005-0000-0000-000094970000}"/>
    <cellStyle name="Output 43 3 2 2" xfId="22683" xr:uid="{00000000-0005-0000-0000-000095970000}"/>
    <cellStyle name="Output 43 3 2 3" xfId="22684" xr:uid="{00000000-0005-0000-0000-000096970000}"/>
    <cellStyle name="Output 43 3 3" xfId="22685" xr:uid="{00000000-0005-0000-0000-000097970000}"/>
    <cellStyle name="Output 43 3 4" xfId="22686" xr:uid="{00000000-0005-0000-0000-000098970000}"/>
    <cellStyle name="Output 43 4" xfId="22687" xr:uid="{00000000-0005-0000-0000-000099970000}"/>
    <cellStyle name="Output 43 4 2" xfId="22688" xr:uid="{00000000-0005-0000-0000-00009A970000}"/>
    <cellStyle name="Output 43 4 3" xfId="22689" xr:uid="{00000000-0005-0000-0000-00009B970000}"/>
    <cellStyle name="Output 43 5" xfId="22690" xr:uid="{00000000-0005-0000-0000-00009C970000}"/>
    <cellStyle name="Output 43 5 2" xfId="22691" xr:uid="{00000000-0005-0000-0000-00009D970000}"/>
    <cellStyle name="Output 43 5 3" xfId="22692" xr:uid="{00000000-0005-0000-0000-00009E970000}"/>
    <cellStyle name="Output 43 6" xfId="22693" xr:uid="{00000000-0005-0000-0000-00009F970000}"/>
    <cellStyle name="Output 43 6 2" xfId="22694" xr:uid="{00000000-0005-0000-0000-0000A0970000}"/>
    <cellStyle name="Output 43 6 3" xfId="22695" xr:uid="{00000000-0005-0000-0000-0000A1970000}"/>
    <cellStyle name="Output 43 7" xfId="22696" xr:uid="{00000000-0005-0000-0000-0000A2970000}"/>
    <cellStyle name="Output 43 7 2" xfId="22697" xr:uid="{00000000-0005-0000-0000-0000A3970000}"/>
    <cellStyle name="Output 43 7 3" xfId="22698" xr:uid="{00000000-0005-0000-0000-0000A4970000}"/>
    <cellStyle name="Output 43 8" xfId="22699" xr:uid="{00000000-0005-0000-0000-0000A5970000}"/>
    <cellStyle name="Output 43 9" xfId="22700" xr:uid="{00000000-0005-0000-0000-0000A6970000}"/>
    <cellStyle name="Output 44" xfId="22701" xr:uid="{00000000-0005-0000-0000-0000A7970000}"/>
    <cellStyle name="Output 44 10" xfId="22702" xr:uid="{00000000-0005-0000-0000-0000A8970000}"/>
    <cellStyle name="Output 44 11" xfId="22703" xr:uid="{00000000-0005-0000-0000-0000A9970000}"/>
    <cellStyle name="Output 44 2" xfId="22704" xr:uid="{00000000-0005-0000-0000-0000AA970000}"/>
    <cellStyle name="Output 44 2 2" xfId="22705" xr:uid="{00000000-0005-0000-0000-0000AB970000}"/>
    <cellStyle name="Output 44 2 2 2" xfId="22706" xr:uid="{00000000-0005-0000-0000-0000AC970000}"/>
    <cellStyle name="Output 44 2 2 3" xfId="22707" xr:uid="{00000000-0005-0000-0000-0000AD970000}"/>
    <cellStyle name="Output 44 2 3" xfId="22708" xr:uid="{00000000-0005-0000-0000-0000AE970000}"/>
    <cellStyle name="Output 44 2 4" xfId="22709" xr:uid="{00000000-0005-0000-0000-0000AF970000}"/>
    <cellStyle name="Output 44 3" xfId="22710" xr:uid="{00000000-0005-0000-0000-0000B0970000}"/>
    <cellStyle name="Output 44 3 2" xfId="22711" xr:uid="{00000000-0005-0000-0000-0000B1970000}"/>
    <cellStyle name="Output 44 3 2 2" xfId="22712" xr:uid="{00000000-0005-0000-0000-0000B2970000}"/>
    <cellStyle name="Output 44 3 2 3" xfId="22713" xr:uid="{00000000-0005-0000-0000-0000B3970000}"/>
    <cellStyle name="Output 44 3 3" xfId="22714" xr:uid="{00000000-0005-0000-0000-0000B4970000}"/>
    <cellStyle name="Output 44 3 4" xfId="22715" xr:uid="{00000000-0005-0000-0000-0000B5970000}"/>
    <cellStyle name="Output 44 4" xfId="22716" xr:uid="{00000000-0005-0000-0000-0000B6970000}"/>
    <cellStyle name="Output 44 4 2" xfId="22717" xr:uid="{00000000-0005-0000-0000-0000B7970000}"/>
    <cellStyle name="Output 44 4 3" xfId="22718" xr:uid="{00000000-0005-0000-0000-0000B8970000}"/>
    <cellStyle name="Output 44 5" xfId="22719" xr:uid="{00000000-0005-0000-0000-0000B9970000}"/>
    <cellStyle name="Output 44 5 2" xfId="22720" xr:uid="{00000000-0005-0000-0000-0000BA970000}"/>
    <cellStyle name="Output 44 5 3" xfId="22721" xr:uid="{00000000-0005-0000-0000-0000BB970000}"/>
    <cellStyle name="Output 44 6" xfId="22722" xr:uid="{00000000-0005-0000-0000-0000BC970000}"/>
    <cellStyle name="Output 44 6 2" xfId="22723" xr:uid="{00000000-0005-0000-0000-0000BD970000}"/>
    <cellStyle name="Output 44 6 3" xfId="22724" xr:uid="{00000000-0005-0000-0000-0000BE970000}"/>
    <cellStyle name="Output 44 7" xfId="22725" xr:uid="{00000000-0005-0000-0000-0000BF970000}"/>
    <cellStyle name="Output 44 7 2" xfId="22726" xr:uid="{00000000-0005-0000-0000-0000C0970000}"/>
    <cellStyle name="Output 44 7 3" xfId="22727" xr:uid="{00000000-0005-0000-0000-0000C1970000}"/>
    <cellStyle name="Output 44 8" xfId="22728" xr:uid="{00000000-0005-0000-0000-0000C2970000}"/>
    <cellStyle name="Output 44 9" xfId="22729" xr:uid="{00000000-0005-0000-0000-0000C3970000}"/>
    <cellStyle name="Output 45" xfId="22730" xr:uid="{00000000-0005-0000-0000-0000C4970000}"/>
    <cellStyle name="Output 45 10" xfId="22731" xr:uid="{00000000-0005-0000-0000-0000C5970000}"/>
    <cellStyle name="Output 45 11" xfId="22732" xr:uid="{00000000-0005-0000-0000-0000C6970000}"/>
    <cellStyle name="Output 45 2" xfId="22733" xr:uid="{00000000-0005-0000-0000-0000C7970000}"/>
    <cellStyle name="Output 45 2 2" xfId="22734" xr:uid="{00000000-0005-0000-0000-0000C8970000}"/>
    <cellStyle name="Output 45 2 2 2" xfId="22735" xr:uid="{00000000-0005-0000-0000-0000C9970000}"/>
    <cellStyle name="Output 45 2 2 3" xfId="22736" xr:uid="{00000000-0005-0000-0000-0000CA970000}"/>
    <cellStyle name="Output 45 2 3" xfId="22737" xr:uid="{00000000-0005-0000-0000-0000CB970000}"/>
    <cellStyle name="Output 45 2 4" xfId="22738" xr:uid="{00000000-0005-0000-0000-0000CC970000}"/>
    <cellStyle name="Output 45 3" xfId="22739" xr:uid="{00000000-0005-0000-0000-0000CD970000}"/>
    <cellStyle name="Output 45 3 2" xfId="22740" xr:uid="{00000000-0005-0000-0000-0000CE970000}"/>
    <cellStyle name="Output 45 3 2 2" xfId="22741" xr:uid="{00000000-0005-0000-0000-0000CF970000}"/>
    <cellStyle name="Output 45 3 2 3" xfId="22742" xr:uid="{00000000-0005-0000-0000-0000D0970000}"/>
    <cellStyle name="Output 45 3 3" xfId="22743" xr:uid="{00000000-0005-0000-0000-0000D1970000}"/>
    <cellStyle name="Output 45 3 4" xfId="22744" xr:uid="{00000000-0005-0000-0000-0000D2970000}"/>
    <cellStyle name="Output 45 4" xfId="22745" xr:uid="{00000000-0005-0000-0000-0000D3970000}"/>
    <cellStyle name="Output 45 4 2" xfId="22746" xr:uid="{00000000-0005-0000-0000-0000D4970000}"/>
    <cellStyle name="Output 45 4 3" xfId="22747" xr:uid="{00000000-0005-0000-0000-0000D5970000}"/>
    <cellStyle name="Output 45 5" xfId="22748" xr:uid="{00000000-0005-0000-0000-0000D6970000}"/>
    <cellStyle name="Output 45 5 2" xfId="22749" xr:uid="{00000000-0005-0000-0000-0000D7970000}"/>
    <cellStyle name="Output 45 5 3" xfId="22750" xr:uid="{00000000-0005-0000-0000-0000D8970000}"/>
    <cellStyle name="Output 45 6" xfId="22751" xr:uid="{00000000-0005-0000-0000-0000D9970000}"/>
    <cellStyle name="Output 45 6 2" xfId="22752" xr:uid="{00000000-0005-0000-0000-0000DA970000}"/>
    <cellStyle name="Output 45 6 3" xfId="22753" xr:uid="{00000000-0005-0000-0000-0000DB970000}"/>
    <cellStyle name="Output 45 7" xfId="22754" xr:uid="{00000000-0005-0000-0000-0000DC970000}"/>
    <cellStyle name="Output 45 7 2" xfId="22755" xr:uid="{00000000-0005-0000-0000-0000DD970000}"/>
    <cellStyle name="Output 45 7 3" xfId="22756" xr:uid="{00000000-0005-0000-0000-0000DE970000}"/>
    <cellStyle name="Output 45 8" xfId="22757" xr:uid="{00000000-0005-0000-0000-0000DF970000}"/>
    <cellStyle name="Output 45 9" xfId="22758" xr:uid="{00000000-0005-0000-0000-0000E0970000}"/>
    <cellStyle name="Output 46" xfId="22759" xr:uid="{00000000-0005-0000-0000-0000E1970000}"/>
    <cellStyle name="Output 46 10" xfId="22760" xr:uid="{00000000-0005-0000-0000-0000E2970000}"/>
    <cellStyle name="Output 46 11" xfId="22761" xr:uid="{00000000-0005-0000-0000-0000E3970000}"/>
    <cellStyle name="Output 46 2" xfId="22762" xr:uid="{00000000-0005-0000-0000-0000E4970000}"/>
    <cellStyle name="Output 46 2 2" xfId="22763" xr:uid="{00000000-0005-0000-0000-0000E5970000}"/>
    <cellStyle name="Output 46 2 2 2" xfId="22764" xr:uid="{00000000-0005-0000-0000-0000E6970000}"/>
    <cellStyle name="Output 46 2 2 3" xfId="22765" xr:uid="{00000000-0005-0000-0000-0000E7970000}"/>
    <cellStyle name="Output 46 2 3" xfId="22766" xr:uid="{00000000-0005-0000-0000-0000E8970000}"/>
    <cellStyle name="Output 46 2 4" xfId="22767" xr:uid="{00000000-0005-0000-0000-0000E9970000}"/>
    <cellStyle name="Output 46 3" xfId="22768" xr:uid="{00000000-0005-0000-0000-0000EA970000}"/>
    <cellStyle name="Output 46 3 2" xfId="22769" xr:uid="{00000000-0005-0000-0000-0000EB970000}"/>
    <cellStyle name="Output 46 3 2 2" xfId="22770" xr:uid="{00000000-0005-0000-0000-0000EC970000}"/>
    <cellStyle name="Output 46 3 2 3" xfId="22771" xr:uid="{00000000-0005-0000-0000-0000ED970000}"/>
    <cellStyle name="Output 46 3 3" xfId="22772" xr:uid="{00000000-0005-0000-0000-0000EE970000}"/>
    <cellStyle name="Output 46 3 4" xfId="22773" xr:uid="{00000000-0005-0000-0000-0000EF970000}"/>
    <cellStyle name="Output 46 4" xfId="22774" xr:uid="{00000000-0005-0000-0000-0000F0970000}"/>
    <cellStyle name="Output 46 4 2" xfId="22775" xr:uid="{00000000-0005-0000-0000-0000F1970000}"/>
    <cellStyle name="Output 46 4 3" xfId="22776" xr:uid="{00000000-0005-0000-0000-0000F2970000}"/>
    <cellStyle name="Output 46 5" xfId="22777" xr:uid="{00000000-0005-0000-0000-0000F3970000}"/>
    <cellStyle name="Output 46 5 2" xfId="22778" xr:uid="{00000000-0005-0000-0000-0000F4970000}"/>
    <cellStyle name="Output 46 5 3" xfId="22779" xr:uid="{00000000-0005-0000-0000-0000F5970000}"/>
    <cellStyle name="Output 46 6" xfId="22780" xr:uid="{00000000-0005-0000-0000-0000F6970000}"/>
    <cellStyle name="Output 46 6 2" xfId="22781" xr:uid="{00000000-0005-0000-0000-0000F7970000}"/>
    <cellStyle name="Output 46 6 3" xfId="22782" xr:uid="{00000000-0005-0000-0000-0000F8970000}"/>
    <cellStyle name="Output 46 7" xfId="22783" xr:uid="{00000000-0005-0000-0000-0000F9970000}"/>
    <cellStyle name="Output 46 7 2" xfId="22784" xr:uid="{00000000-0005-0000-0000-0000FA970000}"/>
    <cellStyle name="Output 46 7 3" xfId="22785" xr:uid="{00000000-0005-0000-0000-0000FB970000}"/>
    <cellStyle name="Output 46 8" xfId="22786" xr:uid="{00000000-0005-0000-0000-0000FC970000}"/>
    <cellStyle name="Output 46 9" xfId="22787" xr:uid="{00000000-0005-0000-0000-0000FD970000}"/>
    <cellStyle name="Output 47" xfId="22788" xr:uid="{00000000-0005-0000-0000-0000FE970000}"/>
    <cellStyle name="Output 47 10" xfId="22789" xr:uid="{00000000-0005-0000-0000-0000FF970000}"/>
    <cellStyle name="Output 47 11" xfId="22790" xr:uid="{00000000-0005-0000-0000-000000980000}"/>
    <cellStyle name="Output 47 2" xfId="22791" xr:uid="{00000000-0005-0000-0000-000001980000}"/>
    <cellStyle name="Output 47 2 2" xfId="22792" xr:uid="{00000000-0005-0000-0000-000002980000}"/>
    <cellStyle name="Output 47 2 2 2" xfId="22793" xr:uid="{00000000-0005-0000-0000-000003980000}"/>
    <cellStyle name="Output 47 2 2 3" xfId="22794" xr:uid="{00000000-0005-0000-0000-000004980000}"/>
    <cellStyle name="Output 47 2 3" xfId="22795" xr:uid="{00000000-0005-0000-0000-000005980000}"/>
    <cellStyle name="Output 47 2 4" xfId="22796" xr:uid="{00000000-0005-0000-0000-000006980000}"/>
    <cellStyle name="Output 47 3" xfId="22797" xr:uid="{00000000-0005-0000-0000-000007980000}"/>
    <cellStyle name="Output 47 3 2" xfId="22798" xr:uid="{00000000-0005-0000-0000-000008980000}"/>
    <cellStyle name="Output 47 3 2 2" xfId="22799" xr:uid="{00000000-0005-0000-0000-000009980000}"/>
    <cellStyle name="Output 47 3 2 3" xfId="22800" xr:uid="{00000000-0005-0000-0000-00000A980000}"/>
    <cellStyle name="Output 47 3 3" xfId="22801" xr:uid="{00000000-0005-0000-0000-00000B980000}"/>
    <cellStyle name="Output 47 3 4" xfId="22802" xr:uid="{00000000-0005-0000-0000-00000C980000}"/>
    <cellStyle name="Output 47 4" xfId="22803" xr:uid="{00000000-0005-0000-0000-00000D980000}"/>
    <cellStyle name="Output 47 4 2" xfId="22804" xr:uid="{00000000-0005-0000-0000-00000E980000}"/>
    <cellStyle name="Output 47 4 3" xfId="22805" xr:uid="{00000000-0005-0000-0000-00000F980000}"/>
    <cellStyle name="Output 47 5" xfId="22806" xr:uid="{00000000-0005-0000-0000-000010980000}"/>
    <cellStyle name="Output 47 5 2" xfId="22807" xr:uid="{00000000-0005-0000-0000-000011980000}"/>
    <cellStyle name="Output 47 5 3" xfId="22808" xr:uid="{00000000-0005-0000-0000-000012980000}"/>
    <cellStyle name="Output 47 6" xfId="22809" xr:uid="{00000000-0005-0000-0000-000013980000}"/>
    <cellStyle name="Output 47 6 2" xfId="22810" xr:uid="{00000000-0005-0000-0000-000014980000}"/>
    <cellStyle name="Output 47 6 3" xfId="22811" xr:uid="{00000000-0005-0000-0000-000015980000}"/>
    <cellStyle name="Output 47 7" xfId="22812" xr:uid="{00000000-0005-0000-0000-000016980000}"/>
    <cellStyle name="Output 47 7 2" xfId="22813" xr:uid="{00000000-0005-0000-0000-000017980000}"/>
    <cellStyle name="Output 47 7 3" xfId="22814" xr:uid="{00000000-0005-0000-0000-000018980000}"/>
    <cellStyle name="Output 47 8" xfId="22815" xr:uid="{00000000-0005-0000-0000-000019980000}"/>
    <cellStyle name="Output 47 9" xfId="22816" xr:uid="{00000000-0005-0000-0000-00001A980000}"/>
    <cellStyle name="Output 48" xfId="22817" xr:uid="{00000000-0005-0000-0000-00001B980000}"/>
    <cellStyle name="Output 48 10" xfId="22818" xr:uid="{00000000-0005-0000-0000-00001C980000}"/>
    <cellStyle name="Output 48 2" xfId="22819" xr:uid="{00000000-0005-0000-0000-00001D980000}"/>
    <cellStyle name="Output 48 2 2" xfId="22820" xr:uid="{00000000-0005-0000-0000-00001E980000}"/>
    <cellStyle name="Output 48 2 2 2" xfId="22821" xr:uid="{00000000-0005-0000-0000-00001F980000}"/>
    <cellStyle name="Output 48 2 2 3" xfId="22822" xr:uid="{00000000-0005-0000-0000-000020980000}"/>
    <cellStyle name="Output 48 2 3" xfId="22823" xr:uid="{00000000-0005-0000-0000-000021980000}"/>
    <cellStyle name="Output 48 2 4" xfId="22824" xr:uid="{00000000-0005-0000-0000-000022980000}"/>
    <cellStyle name="Output 48 3" xfId="22825" xr:uid="{00000000-0005-0000-0000-000023980000}"/>
    <cellStyle name="Output 48 3 2" xfId="22826" xr:uid="{00000000-0005-0000-0000-000024980000}"/>
    <cellStyle name="Output 48 3 2 2" xfId="22827" xr:uid="{00000000-0005-0000-0000-000025980000}"/>
    <cellStyle name="Output 48 3 2 3" xfId="22828" xr:uid="{00000000-0005-0000-0000-000026980000}"/>
    <cellStyle name="Output 48 3 3" xfId="22829" xr:uid="{00000000-0005-0000-0000-000027980000}"/>
    <cellStyle name="Output 48 3 4" xfId="22830" xr:uid="{00000000-0005-0000-0000-000028980000}"/>
    <cellStyle name="Output 48 4" xfId="22831" xr:uid="{00000000-0005-0000-0000-000029980000}"/>
    <cellStyle name="Output 48 4 2" xfId="22832" xr:uid="{00000000-0005-0000-0000-00002A980000}"/>
    <cellStyle name="Output 48 4 3" xfId="22833" xr:uid="{00000000-0005-0000-0000-00002B980000}"/>
    <cellStyle name="Output 48 5" xfId="22834" xr:uid="{00000000-0005-0000-0000-00002C980000}"/>
    <cellStyle name="Output 48 5 2" xfId="22835" xr:uid="{00000000-0005-0000-0000-00002D980000}"/>
    <cellStyle name="Output 48 5 3" xfId="22836" xr:uid="{00000000-0005-0000-0000-00002E980000}"/>
    <cellStyle name="Output 48 6" xfId="22837" xr:uid="{00000000-0005-0000-0000-00002F980000}"/>
    <cellStyle name="Output 48 6 2" xfId="22838" xr:uid="{00000000-0005-0000-0000-000030980000}"/>
    <cellStyle name="Output 48 6 3" xfId="22839" xr:uid="{00000000-0005-0000-0000-000031980000}"/>
    <cellStyle name="Output 48 7" xfId="22840" xr:uid="{00000000-0005-0000-0000-000032980000}"/>
    <cellStyle name="Output 48 8" xfId="22841" xr:uid="{00000000-0005-0000-0000-000033980000}"/>
    <cellStyle name="Output 48 9" xfId="22842" xr:uid="{00000000-0005-0000-0000-000034980000}"/>
    <cellStyle name="Output 49" xfId="22843" xr:uid="{00000000-0005-0000-0000-000035980000}"/>
    <cellStyle name="Output 49 2" xfId="22844" xr:uid="{00000000-0005-0000-0000-000036980000}"/>
    <cellStyle name="Output 49 2 2" xfId="22845" xr:uid="{00000000-0005-0000-0000-000037980000}"/>
    <cellStyle name="Output 49 2 3" xfId="22846" xr:uid="{00000000-0005-0000-0000-000038980000}"/>
    <cellStyle name="Output 49 3" xfId="22847" xr:uid="{00000000-0005-0000-0000-000039980000}"/>
    <cellStyle name="Output 49 4" xfId="22848" xr:uid="{00000000-0005-0000-0000-00003A980000}"/>
    <cellStyle name="Output 49 5" xfId="22849" xr:uid="{00000000-0005-0000-0000-00003B980000}"/>
    <cellStyle name="Output 49 6" xfId="22850" xr:uid="{00000000-0005-0000-0000-00003C980000}"/>
    <cellStyle name="Output 5" xfId="22851" xr:uid="{00000000-0005-0000-0000-00003D980000}"/>
    <cellStyle name="Output 5 10" xfId="22852" xr:uid="{00000000-0005-0000-0000-00003E980000}"/>
    <cellStyle name="Output 5 11" xfId="22853" xr:uid="{00000000-0005-0000-0000-00003F980000}"/>
    <cellStyle name="Output 5 2" xfId="22854" xr:uid="{00000000-0005-0000-0000-000040980000}"/>
    <cellStyle name="Output 5 2 2" xfId="22855" xr:uid="{00000000-0005-0000-0000-000041980000}"/>
    <cellStyle name="Output 5 2 2 2" xfId="22856" xr:uid="{00000000-0005-0000-0000-000042980000}"/>
    <cellStyle name="Output 5 2 2 3" xfId="22857" xr:uid="{00000000-0005-0000-0000-000043980000}"/>
    <cellStyle name="Output 5 2 3" xfId="22858" xr:uid="{00000000-0005-0000-0000-000044980000}"/>
    <cellStyle name="Output 5 2 4" xfId="22859" xr:uid="{00000000-0005-0000-0000-000045980000}"/>
    <cellStyle name="Output 5 3" xfId="22860" xr:uid="{00000000-0005-0000-0000-000046980000}"/>
    <cellStyle name="Output 5 3 2" xfId="22861" xr:uid="{00000000-0005-0000-0000-000047980000}"/>
    <cellStyle name="Output 5 3 2 2" xfId="22862" xr:uid="{00000000-0005-0000-0000-000048980000}"/>
    <cellStyle name="Output 5 3 2 3" xfId="22863" xr:uid="{00000000-0005-0000-0000-000049980000}"/>
    <cellStyle name="Output 5 3 3" xfId="22864" xr:uid="{00000000-0005-0000-0000-00004A980000}"/>
    <cellStyle name="Output 5 3 4" xfId="22865" xr:uid="{00000000-0005-0000-0000-00004B980000}"/>
    <cellStyle name="Output 5 4" xfId="22866" xr:uid="{00000000-0005-0000-0000-00004C980000}"/>
    <cellStyle name="Output 5 4 2" xfId="22867" xr:uid="{00000000-0005-0000-0000-00004D980000}"/>
    <cellStyle name="Output 5 4 3" xfId="22868" xr:uid="{00000000-0005-0000-0000-00004E980000}"/>
    <cellStyle name="Output 5 5" xfId="22869" xr:uid="{00000000-0005-0000-0000-00004F980000}"/>
    <cellStyle name="Output 5 5 2" xfId="22870" xr:uid="{00000000-0005-0000-0000-000050980000}"/>
    <cellStyle name="Output 5 5 3" xfId="22871" xr:uid="{00000000-0005-0000-0000-000051980000}"/>
    <cellStyle name="Output 5 6" xfId="22872" xr:uid="{00000000-0005-0000-0000-000052980000}"/>
    <cellStyle name="Output 5 6 2" xfId="22873" xr:uid="{00000000-0005-0000-0000-000053980000}"/>
    <cellStyle name="Output 5 6 3" xfId="22874" xr:uid="{00000000-0005-0000-0000-000054980000}"/>
    <cellStyle name="Output 5 7" xfId="22875" xr:uid="{00000000-0005-0000-0000-000055980000}"/>
    <cellStyle name="Output 5 7 2" xfId="22876" xr:uid="{00000000-0005-0000-0000-000056980000}"/>
    <cellStyle name="Output 5 7 3" xfId="22877" xr:uid="{00000000-0005-0000-0000-000057980000}"/>
    <cellStyle name="Output 5 8" xfId="22878" xr:uid="{00000000-0005-0000-0000-000058980000}"/>
    <cellStyle name="Output 5 9" xfId="22879" xr:uid="{00000000-0005-0000-0000-000059980000}"/>
    <cellStyle name="Output 50" xfId="22880" xr:uid="{00000000-0005-0000-0000-00005A980000}"/>
    <cellStyle name="Output 50 2" xfId="22881" xr:uid="{00000000-0005-0000-0000-00005B980000}"/>
    <cellStyle name="Output 50 2 2" xfId="22882" xr:uid="{00000000-0005-0000-0000-00005C980000}"/>
    <cellStyle name="Output 50 2 3" xfId="22883" xr:uid="{00000000-0005-0000-0000-00005D980000}"/>
    <cellStyle name="Output 50 3" xfId="22884" xr:uid="{00000000-0005-0000-0000-00005E980000}"/>
    <cellStyle name="Output 50 4" xfId="22885" xr:uid="{00000000-0005-0000-0000-00005F980000}"/>
    <cellStyle name="Output 50 5" xfId="22886" xr:uid="{00000000-0005-0000-0000-000060980000}"/>
    <cellStyle name="Output 50 6" xfId="22887" xr:uid="{00000000-0005-0000-0000-000061980000}"/>
    <cellStyle name="Output 51" xfId="22888" xr:uid="{00000000-0005-0000-0000-000062980000}"/>
    <cellStyle name="Output 51 2" xfId="22889" xr:uid="{00000000-0005-0000-0000-000063980000}"/>
    <cellStyle name="Output 51 2 2" xfId="22890" xr:uid="{00000000-0005-0000-0000-000064980000}"/>
    <cellStyle name="Output 51 2 3" xfId="22891" xr:uid="{00000000-0005-0000-0000-000065980000}"/>
    <cellStyle name="Output 51 3" xfId="22892" xr:uid="{00000000-0005-0000-0000-000066980000}"/>
    <cellStyle name="Output 51 4" xfId="22893" xr:uid="{00000000-0005-0000-0000-000067980000}"/>
    <cellStyle name="Output 51 5" xfId="22894" xr:uid="{00000000-0005-0000-0000-000068980000}"/>
    <cellStyle name="Output 51 6" xfId="22895" xr:uid="{00000000-0005-0000-0000-000069980000}"/>
    <cellStyle name="Output 52" xfId="22896" xr:uid="{00000000-0005-0000-0000-00006A980000}"/>
    <cellStyle name="Output 52 2" xfId="22897" xr:uid="{00000000-0005-0000-0000-00006B980000}"/>
    <cellStyle name="Output 52 2 2" xfId="22898" xr:uid="{00000000-0005-0000-0000-00006C980000}"/>
    <cellStyle name="Output 52 2 3" xfId="22899" xr:uid="{00000000-0005-0000-0000-00006D980000}"/>
    <cellStyle name="Output 52 3" xfId="22900" xr:uid="{00000000-0005-0000-0000-00006E980000}"/>
    <cellStyle name="Output 52 4" xfId="22901" xr:uid="{00000000-0005-0000-0000-00006F980000}"/>
    <cellStyle name="Output 52 5" xfId="22902" xr:uid="{00000000-0005-0000-0000-000070980000}"/>
    <cellStyle name="Output 52 6" xfId="22903" xr:uid="{00000000-0005-0000-0000-000071980000}"/>
    <cellStyle name="Output 53" xfId="22904" xr:uid="{00000000-0005-0000-0000-000072980000}"/>
    <cellStyle name="Output 53 2" xfId="22905" xr:uid="{00000000-0005-0000-0000-000073980000}"/>
    <cellStyle name="Output 53 3" xfId="22906" xr:uid="{00000000-0005-0000-0000-000074980000}"/>
    <cellStyle name="Output 53 4" xfId="22907" xr:uid="{00000000-0005-0000-0000-000075980000}"/>
    <cellStyle name="Output 53 5" xfId="22908" xr:uid="{00000000-0005-0000-0000-000076980000}"/>
    <cellStyle name="Output 54" xfId="22909" xr:uid="{00000000-0005-0000-0000-000077980000}"/>
    <cellStyle name="Output 54 2" xfId="22910" xr:uid="{00000000-0005-0000-0000-000078980000}"/>
    <cellStyle name="Output 54 3" xfId="22911" xr:uid="{00000000-0005-0000-0000-000079980000}"/>
    <cellStyle name="Output 54 4" xfId="22912" xr:uid="{00000000-0005-0000-0000-00007A980000}"/>
    <cellStyle name="Output 54 5" xfId="22913" xr:uid="{00000000-0005-0000-0000-00007B980000}"/>
    <cellStyle name="Output 55" xfId="22914" xr:uid="{00000000-0005-0000-0000-00007C980000}"/>
    <cellStyle name="Output 55 2" xfId="22915" xr:uid="{00000000-0005-0000-0000-00007D980000}"/>
    <cellStyle name="Output 55 3" xfId="22916" xr:uid="{00000000-0005-0000-0000-00007E980000}"/>
    <cellStyle name="Output 55 4" xfId="22917" xr:uid="{00000000-0005-0000-0000-00007F980000}"/>
    <cellStyle name="Output 55 5" xfId="22918" xr:uid="{00000000-0005-0000-0000-000080980000}"/>
    <cellStyle name="Output 56" xfId="22919" xr:uid="{00000000-0005-0000-0000-000081980000}"/>
    <cellStyle name="Output 56 2" xfId="22920" xr:uid="{00000000-0005-0000-0000-000082980000}"/>
    <cellStyle name="Output 56 3" xfId="22921" xr:uid="{00000000-0005-0000-0000-000083980000}"/>
    <cellStyle name="Output 56 4" xfId="22922" xr:uid="{00000000-0005-0000-0000-000084980000}"/>
    <cellStyle name="Output 56 5" xfId="22923" xr:uid="{00000000-0005-0000-0000-000085980000}"/>
    <cellStyle name="Output 57" xfId="22924" xr:uid="{00000000-0005-0000-0000-000086980000}"/>
    <cellStyle name="Output 57 2" xfId="22925" xr:uid="{00000000-0005-0000-0000-000087980000}"/>
    <cellStyle name="Output 57 3" xfId="22926" xr:uid="{00000000-0005-0000-0000-000088980000}"/>
    <cellStyle name="Output 58" xfId="22927" xr:uid="{00000000-0005-0000-0000-000089980000}"/>
    <cellStyle name="Output 59" xfId="60428" xr:uid="{00000000-0005-0000-0000-00008A980000}"/>
    <cellStyle name="Output 6" xfId="22928" xr:uid="{00000000-0005-0000-0000-00008B980000}"/>
    <cellStyle name="Output 6 10" xfId="22929" xr:uid="{00000000-0005-0000-0000-00008C980000}"/>
    <cellStyle name="Output 6 11" xfId="22930" xr:uid="{00000000-0005-0000-0000-00008D980000}"/>
    <cellStyle name="Output 6 2" xfId="22931" xr:uid="{00000000-0005-0000-0000-00008E980000}"/>
    <cellStyle name="Output 6 2 2" xfId="22932" xr:uid="{00000000-0005-0000-0000-00008F980000}"/>
    <cellStyle name="Output 6 2 2 2" xfId="22933" xr:uid="{00000000-0005-0000-0000-000090980000}"/>
    <cellStyle name="Output 6 2 2 3" xfId="22934" xr:uid="{00000000-0005-0000-0000-000091980000}"/>
    <cellStyle name="Output 6 2 3" xfId="22935" xr:uid="{00000000-0005-0000-0000-000092980000}"/>
    <cellStyle name="Output 6 2 4" xfId="22936" xr:uid="{00000000-0005-0000-0000-000093980000}"/>
    <cellStyle name="Output 6 3" xfId="22937" xr:uid="{00000000-0005-0000-0000-000094980000}"/>
    <cellStyle name="Output 6 3 2" xfId="22938" xr:uid="{00000000-0005-0000-0000-000095980000}"/>
    <cellStyle name="Output 6 3 2 2" xfId="22939" xr:uid="{00000000-0005-0000-0000-000096980000}"/>
    <cellStyle name="Output 6 3 2 3" xfId="22940" xr:uid="{00000000-0005-0000-0000-000097980000}"/>
    <cellStyle name="Output 6 3 3" xfId="22941" xr:uid="{00000000-0005-0000-0000-000098980000}"/>
    <cellStyle name="Output 6 3 4" xfId="22942" xr:uid="{00000000-0005-0000-0000-000099980000}"/>
    <cellStyle name="Output 6 4" xfId="22943" xr:uid="{00000000-0005-0000-0000-00009A980000}"/>
    <cellStyle name="Output 6 4 2" xfId="22944" xr:uid="{00000000-0005-0000-0000-00009B980000}"/>
    <cellStyle name="Output 6 4 3" xfId="22945" xr:uid="{00000000-0005-0000-0000-00009C980000}"/>
    <cellStyle name="Output 6 5" xfId="22946" xr:uid="{00000000-0005-0000-0000-00009D980000}"/>
    <cellStyle name="Output 6 5 2" xfId="22947" xr:uid="{00000000-0005-0000-0000-00009E980000}"/>
    <cellStyle name="Output 6 5 3" xfId="22948" xr:uid="{00000000-0005-0000-0000-00009F980000}"/>
    <cellStyle name="Output 6 6" xfId="22949" xr:uid="{00000000-0005-0000-0000-0000A0980000}"/>
    <cellStyle name="Output 6 6 2" xfId="22950" xr:uid="{00000000-0005-0000-0000-0000A1980000}"/>
    <cellStyle name="Output 6 6 3" xfId="22951" xr:uid="{00000000-0005-0000-0000-0000A2980000}"/>
    <cellStyle name="Output 6 7" xfId="22952" xr:uid="{00000000-0005-0000-0000-0000A3980000}"/>
    <cellStyle name="Output 6 7 2" xfId="22953" xr:uid="{00000000-0005-0000-0000-0000A4980000}"/>
    <cellStyle name="Output 6 7 3" xfId="22954" xr:uid="{00000000-0005-0000-0000-0000A5980000}"/>
    <cellStyle name="Output 6 8" xfId="22955" xr:uid="{00000000-0005-0000-0000-0000A6980000}"/>
    <cellStyle name="Output 6 9" xfId="22956" xr:uid="{00000000-0005-0000-0000-0000A7980000}"/>
    <cellStyle name="Output 60" xfId="60429" xr:uid="{00000000-0005-0000-0000-0000A8980000}"/>
    <cellStyle name="Output 61" xfId="60430" xr:uid="{00000000-0005-0000-0000-0000A9980000}"/>
    <cellStyle name="Output 7" xfId="22957" xr:uid="{00000000-0005-0000-0000-0000AA980000}"/>
    <cellStyle name="Output 7 10" xfId="22958" xr:uid="{00000000-0005-0000-0000-0000AB980000}"/>
    <cellStyle name="Output 7 11" xfId="22959" xr:uid="{00000000-0005-0000-0000-0000AC980000}"/>
    <cellStyle name="Output 7 2" xfId="22960" xr:uid="{00000000-0005-0000-0000-0000AD980000}"/>
    <cellStyle name="Output 7 2 2" xfId="22961" xr:uid="{00000000-0005-0000-0000-0000AE980000}"/>
    <cellStyle name="Output 7 2 2 2" xfId="22962" xr:uid="{00000000-0005-0000-0000-0000AF980000}"/>
    <cellStyle name="Output 7 2 2 3" xfId="22963" xr:uid="{00000000-0005-0000-0000-0000B0980000}"/>
    <cellStyle name="Output 7 2 3" xfId="22964" xr:uid="{00000000-0005-0000-0000-0000B1980000}"/>
    <cellStyle name="Output 7 2 4" xfId="22965" xr:uid="{00000000-0005-0000-0000-0000B2980000}"/>
    <cellStyle name="Output 7 3" xfId="22966" xr:uid="{00000000-0005-0000-0000-0000B3980000}"/>
    <cellStyle name="Output 7 3 2" xfId="22967" xr:uid="{00000000-0005-0000-0000-0000B4980000}"/>
    <cellStyle name="Output 7 3 2 2" xfId="22968" xr:uid="{00000000-0005-0000-0000-0000B5980000}"/>
    <cellStyle name="Output 7 3 2 3" xfId="22969" xr:uid="{00000000-0005-0000-0000-0000B6980000}"/>
    <cellStyle name="Output 7 3 3" xfId="22970" xr:uid="{00000000-0005-0000-0000-0000B7980000}"/>
    <cellStyle name="Output 7 3 4" xfId="22971" xr:uid="{00000000-0005-0000-0000-0000B8980000}"/>
    <cellStyle name="Output 7 4" xfId="22972" xr:uid="{00000000-0005-0000-0000-0000B9980000}"/>
    <cellStyle name="Output 7 4 2" xfId="22973" xr:uid="{00000000-0005-0000-0000-0000BA980000}"/>
    <cellStyle name="Output 7 4 3" xfId="22974" xr:uid="{00000000-0005-0000-0000-0000BB980000}"/>
    <cellStyle name="Output 7 5" xfId="22975" xr:uid="{00000000-0005-0000-0000-0000BC980000}"/>
    <cellStyle name="Output 7 5 2" xfId="22976" xr:uid="{00000000-0005-0000-0000-0000BD980000}"/>
    <cellStyle name="Output 7 5 3" xfId="22977" xr:uid="{00000000-0005-0000-0000-0000BE980000}"/>
    <cellStyle name="Output 7 6" xfId="22978" xr:uid="{00000000-0005-0000-0000-0000BF980000}"/>
    <cellStyle name="Output 7 6 2" xfId="22979" xr:uid="{00000000-0005-0000-0000-0000C0980000}"/>
    <cellStyle name="Output 7 6 3" xfId="22980" xr:uid="{00000000-0005-0000-0000-0000C1980000}"/>
    <cellStyle name="Output 7 7" xfId="22981" xr:uid="{00000000-0005-0000-0000-0000C2980000}"/>
    <cellStyle name="Output 7 7 2" xfId="22982" xr:uid="{00000000-0005-0000-0000-0000C3980000}"/>
    <cellStyle name="Output 7 7 3" xfId="22983" xr:uid="{00000000-0005-0000-0000-0000C4980000}"/>
    <cellStyle name="Output 7 8" xfId="22984" xr:uid="{00000000-0005-0000-0000-0000C5980000}"/>
    <cellStyle name="Output 7 9" xfId="22985" xr:uid="{00000000-0005-0000-0000-0000C6980000}"/>
    <cellStyle name="Output 8" xfId="22986" xr:uid="{00000000-0005-0000-0000-0000C7980000}"/>
    <cellStyle name="Output 8 10" xfId="22987" xr:uid="{00000000-0005-0000-0000-0000C8980000}"/>
    <cellStyle name="Output 8 11" xfId="22988" xr:uid="{00000000-0005-0000-0000-0000C9980000}"/>
    <cellStyle name="Output 8 2" xfId="22989" xr:uid="{00000000-0005-0000-0000-0000CA980000}"/>
    <cellStyle name="Output 8 2 2" xfId="22990" xr:uid="{00000000-0005-0000-0000-0000CB980000}"/>
    <cellStyle name="Output 8 2 2 2" xfId="22991" xr:uid="{00000000-0005-0000-0000-0000CC980000}"/>
    <cellStyle name="Output 8 2 2 3" xfId="22992" xr:uid="{00000000-0005-0000-0000-0000CD980000}"/>
    <cellStyle name="Output 8 2 3" xfId="22993" xr:uid="{00000000-0005-0000-0000-0000CE980000}"/>
    <cellStyle name="Output 8 2 4" xfId="22994" xr:uid="{00000000-0005-0000-0000-0000CF980000}"/>
    <cellStyle name="Output 8 3" xfId="22995" xr:uid="{00000000-0005-0000-0000-0000D0980000}"/>
    <cellStyle name="Output 8 3 2" xfId="22996" xr:uid="{00000000-0005-0000-0000-0000D1980000}"/>
    <cellStyle name="Output 8 3 2 2" xfId="22997" xr:uid="{00000000-0005-0000-0000-0000D2980000}"/>
    <cellStyle name="Output 8 3 2 3" xfId="22998" xr:uid="{00000000-0005-0000-0000-0000D3980000}"/>
    <cellStyle name="Output 8 3 3" xfId="22999" xr:uid="{00000000-0005-0000-0000-0000D4980000}"/>
    <cellStyle name="Output 8 3 4" xfId="23000" xr:uid="{00000000-0005-0000-0000-0000D5980000}"/>
    <cellStyle name="Output 8 4" xfId="23001" xr:uid="{00000000-0005-0000-0000-0000D6980000}"/>
    <cellStyle name="Output 8 4 2" xfId="23002" xr:uid="{00000000-0005-0000-0000-0000D7980000}"/>
    <cellStyle name="Output 8 4 3" xfId="23003" xr:uid="{00000000-0005-0000-0000-0000D8980000}"/>
    <cellStyle name="Output 8 5" xfId="23004" xr:uid="{00000000-0005-0000-0000-0000D9980000}"/>
    <cellStyle name="Output 8 5 2" xfId="23005" xr:uid="{00000000-0005-0000-0000-0000DA980000}"/>
    <cellStyle name="Output 8 5 3" xfId="23006" xr:uid="{00000000-0005-0000-0000-0000DB980000}"/>
    <cellStyle name="Output 8 6" xfId="23007" xr:uid="{00000000-0005-0000-0000-0000DC980000}"/>
    <cellStyle name="Output 8 6 2" xfId="23008" xr:uid="{00000000-0005-0000-0000-0000DD980000}"/>
    <cellStyle name="Output 8 6 3" xfId="23009" xr:uid="{00000000-0005-0000-0000-0000DE980000}"/>
    <cellStyle name="Output 8 7" xfId="23010" xr:uid="{00000000-0005-0000-0000-0000DF980000}"/>
    <cellStyle name="Output 8 7 2" xfId="23011" xr:uid="{00000000-0005-0000-0000-0000E0980000}"/>
    <cellStyle name="Output 8 7 3" xfId="23012" xr:uid="{00000000-0005-0000-0000-0000E1980000}"/>
    <cellStyle name="Output 8 8" xfId="23013" xr:uid="{00000000-0005-0000-0000-0000E2980000}"/>
    <cellStyle name="Output 8 9" xfId="23014" xr:uid="{00000000-0005-0000-0000-0000E3980000}"/>
    <cellStyle name="Output 9" xfId="23015" xr:uid="{00000000-0005-0000-0000-0000E4980000}"/>
    <cellStyle name="Output 9 10" xfId="23016" xr:uid="{00000000-0005-0000-0000-0000E5980000}"/>
    <cellStyle name="Output 9 11" xfId="23017" xr:uid="{00000000-0005-0000-0000-0000E6980000}"/>
    <cellStyle name="Output 9 2" xfId="23018" xr:uid="{00000000-0005-0000-0000-0000E7980000}"/>
    <cellStyle name="Output 9 2 2" xfId="23019" xr:uid="{00000000-0005-0000-0000-0000E8980000}"/>
    <cellStyle name="Output 9 2 2 2" xfId="23020" xr:uid="{00000000-0005-0000-0000-0000E9980000}"/>
    <cellStyle name="Output 9 2 2 3" xfId="23021" xr:uid="{00000000-0005-0000-0000-0000EA980000}"/>
    <cellStyle name="Output 9 2 3" xfId="23022" xr:uid="{00000000-0005-0000-0000-0000EB980000}"/>
    <cellStyle name="Output 9 2 4" xfId="23023" xr:uid="{00000000-0005-0000-0000-0000EC980000}"/>
    <cellStyle name="Output 9 3" xfId="23024" xr:uid="{00000000-0005-0000-0000-0000ED980000}"/>
    <cellStyle name="Output 9 3 2" xfId="23025" xr:uid="{00000000-0005-0000-0000-0000EE980000}"/>
    <cellStyle name="Output 9 3 2 2" xfId="23026" xr:uid="{00000000-0005-0000-0000-0000EF980000}"/>
    <cellStyle name="Output 9 3 2 3" xfId="23027" xr:uid="{00000000-0005-0000-0000-0000F0980000}"/>
    <cellStyle name="Output 9 3 3" xfId="23028" xr:uid="{00000000-0005-0000-0000-0000F1980000}"/>
    <cellStyle name="Output 9 3 4" xfId="23029" xr:uid="{00000000-0005-0000-0000-0000F2980000}"/>
    <cellStyle name="Output 9 4" xfId="23030" xr:uid="{00000000-0005-0000-0000-0000F3980000}"/>
    <cellStyle name="Output 9 4 2" xfId="23031" xr:uid="{00000000-0005-0000-0000-0000F4980000}"/>
    <cellStyle name="Output 9 4 3" xfId="23032" xr:uid="{00000000-0005-0000-0000-0000F5980000}"/>
    <cellStyle name="Output 9 5" xfId="23033" xr:uid="{00000000-0005-0000-0000-0000F6980000}"/>
    <cellStyle name="Output 9 5 2" xfId="23034" xr:uid="{00000000-0005-0000-0000-0000F7980000}"/>
    <cellStyle name="Output 9 5 3" xfId="23035" xr:uid="{00000000-0005-0000-0000-0000F8980000}"/>
    <cellStyle name="Output 9 6" xfId="23036" xr:uid="{00000000-0005-0000-0000-0000F9980000}"/>
    <cellStyle name="Output 9 6 2" xfId="23037" xr:uid="{00000000-0005-0000-0000-0000FA980000}"/>
    <cellStyle name="Output 9 6 3" xfId="23038" xr:uid="{00000000-0005-0000-0000-0000FB980000}"/>
    <cellStyle name="Output 9 7" xfId="23039" xr:uid="{00000000-0005-0000-0000-0000FC980000}"/>
    <cellStyle name="Output 9 7 2" xfId="23040" xr:uid="{00000000-0005-0000-0000-0000FD980000}"/>
    <cellStyle name="Output 9 7 3" xfId="23041" xr:uid="{00000000-0005-0000-0000-0000FE980000}"/>
    <cellStyle name="Output 9 8" xfId="23042" xr:uid="{00000000-0005-0000-0000-0000FF980000}"/>
    <cellStyle name="Output 9 9" xfId="23043" xr:uid="{00000000-0005-0000-0000-000000990000}"/>
    <cellStyle name="part#" xfId="23044" xr:uid="{00000000-0005-0000-0000-000001990000}"/>
    <cellStyle name="part# 2" xfId="23045" xr:uid="{00000000-0005-0000-0000-000002990000}"/>
    <cellStyle name="part# 2 2" xfId="23046" xr:uid="{00000000-0005-0000-0000-000003990000}"/>
    <cellStyle name="part# 2 2 2" xfId="23047" xr:uid="{00000000-0005-0000-0000-000004990000}"/>
    <cellStyle name="part# 2 2 3" xfId="23048" xr:uid="{00000000-0005-0000-0000-000005990000}"/>
    <cellStyle name="part# 2 3" xfId="23049" xr:uid="{00000000-0005-0000-0000-000006990000}"/>
    <cellStyle name="part# 2 4" xfId="23050" xr:uid="{00000000-0005-0000-0000-000007990000}"/>
    <cellStyle name="part# 3" xfId="23051" xr:uid="{00000000-0005-0000-0000-000008990000}"/>
    <cellStyle name="part# 3 2" xfId="23052" xr:uid="{00000000-0005-0000-0000-000009990000}"/>
    <cellStyle name="part# 3 3" xfId="23053" xr:uid="{00000000-0005-0000-0000-00000A990000}"/>
    <cellStyle name="part# 4" xfId="23054" xr:uid="{00000000-0005-0000-0000-00000B990000}"/>
    <cellStyle name="part# 5" xfId="23055" xr:uid="{00000000-0005-0000-0000-00000C990000}"/>
    <cellStyle name="Percent (1)" xfId="23056" xr:uid="{00000000-0005-0000-0000-00000E990000}"/>
    <cellStyle name="Percent (1) 10" xfId="23057" xr:uid="{00000000-0005-0000-0000-00000F990000}"/>
    <cellStyle name="Percent (1) 11" xfId="23058" xr:uid="{00000000-0005-0000-0000-000010990000}"/>
    <cellStyle name="Percent (1) 12" xfId="23059" xr:uid="{00000000-0005-0000-0000-000011990000}"/>
    <cellStyle name="Percent (1) 2" xfId="23060" xr:uid="{00000000-0005-0000-0000-000012990000}"/>
    <cellStyle name="Percent (1) 2 2" xfId="23061" xr:uid="{00000000-0005-0000-0000-000013990000}"/>
    <cellStyle name="Percent (1) 2 2 2" xfId="23062" xr:uid="{00000000-0005-0000-0000-000014990000}"/>
    <cellStyle name="Percent (1) 2 2 3" xfId="23063" xr:uid="{00000000-0005-0000-0000-000015990000}"/>
    <cellStyle name="Percent (1) 2 3" xfId="23064" xr:uid="{00000000-0005-0000-0000-000016990000}"/>
    <cellStyle name="Percent (1) 2 4" xfId="23065" xr:uid="{00000000-0005-0000-0000-000017990000}"/>
    <cellStyle name="Percent (1) 2 5" xfId="23066" xr:uid="{00000000-0005-0000-0000-000018990000}"/>
    <cellStyle name="Percent (1) 2 6" xfId="23067" xr:uid="{00000000-0005-0000-0000-000019990000}"/>
    <cellStyle name="Percent (1) 3" xfId="23068" xr:uid="{00000000-0005-0000-0000-00001A990000}"/>
    <cellStyle name="Percent (1) 3 2" xfId="23069" xr:uid="{00000000-0005-0000-0000-00001B990000}"/>
    <cellStyle name="Percent (1) 3 2 2" xfId="23070" xr:uid="{00000000-0005-0000-0000-00001C990000}"/>
    <cellStyle name="Percent (1) 3 2 3" xfId="23071" xr:uid="{00000000-0005-0000-0000-00001D990000}"/>
    <cellStyle name="Percent (1) 3 3" xfId="23072" xr:uid="{00000000-0005-0000-0000-00001E990000}"/>
    <cellStyle name="Percent (1) 3 4" xfId="23073" xr:uid="{00000000-0005-0000-0000-00001F990000}"/>
    <cellStyle name="Percent (1) 3 5" xfId="23074" xr:uid="{00000000-0005-0000-0000-000020990000}"/>
    <cellStyle name="Percent (1) 3 6" xfId="23075" xr:uid="{00000000-0005-0000-0000-000021990000}"/>
    <cellStyle name="Percent (1) 4" xfId="23076" xr:uid="{00000000-0005-0000-0000-000022990000}"/>
    <cellStyle name="Percent (1) 4 2" xfId="23077" xr:uid="{00000000-0005-0000-0000-000023990000}"/>
    <cellStyle name="Percent (1) 4 2 2" xfId="23078" xr:uid="{00000000-0005-0000-0000-000024990000}"/>
    <cellStyle name="Percent (1) 4 2 3" xfId="23079" xr:uid="{00000000-0005-0000-0000-000025990000}"/>
    <cellStyle name="Percent (1) 4 3" xfId="23080" xr:uid="{00000000-0005-0000-0000-000026990000}"/>
    <cellStyle name="Percent (1) 4 4" xfId="23081" xr:uid="{00000000-0005-0000-0000-000027990000}"/>
    <cellStyle name="Percent (1) 5" xfId="23082" xr:uid="{00000000-0005-0000-0000-000028990000}"/>
    <cellStyle name="Percent (1) 5 2" xfId="23083" xr:uid="{00000000-0005-0000-0000-000029990000}"/>
    <cellStyle name="Percent (1) 5 2 2" xfId="23084" xr:uid="{00000000-0005-0000-0000-00002A990000}"/>
    <cellStyle name="Percent (1) 5 2 3" xfId="23085" xr:uid="{00000000-0005-0000-0000-00002B990000}"/>
    <cellStyle name="Percent (1) 5 3" xfId="23086" xr:uid="{00000000-0005-0000-0000-00002C990000}"/>
    <cellStyle name="Percent (1) 5 4" xfId="23087" xr:uid="{00000000-0005-0000-0000-00002D990000}"/>
    <cellStyle name="Percent (1) 6" xfId="23088" xr:uid="{00000000-0005-0000-0000-00002E990000}"/>
    <cellStyle name="Percent (1) 6 2" xfId="23089" xr:uid="{00000000-0005-0000-0000-00002F990000}"/>
    <cellStyle name="Percent (1) 6 3" xfId="23090" xr:uid="{00000000-0005-0000-0000-000030990000}"/>
    <cellStyle name="Percent (1) 7" xfId="23091" xr:uid="{00000000-0005-0000-0000-000031990000}"/>
    <cellStyle name="Percent (1) 7 2" xfId="23092" xr:uid="{00000000-0005-0000-0000-000032990000}"/>
    <cellStyle name="Percent (1) 7 3" xfId="23093" xr:uid="{00000000-0005-0000-0000-000033990000}"/>
    <cellStyle name="Percent (1) 8" xfId="23094" xr:uid="{00000000-0005-0000-0000-000034990000}"/>
    <cellStyle name="Percent (1) 8 2" xfId="23095" xr:uid="{00000000-0005-0000-0000-000035990000}"/>
    <cellStyle name="Percent (1) 8 3" xfId="23096" xr:uid="{00000000-0005-0000-0000-000036990000}"/>
    <cellStyle name="Percent (1) 9" xfId="23097" xr:uid="{00000000-0005-0000-0000-000037990000}"/>
    <cellStyle name="Percent (2)" xfId="23098" xr:uid="{00000000-0005-0000-0000-000038990000}"/>
    <cellStyle name="Percent (2) 10" xfId="23099" xr:uid="{00000000-0005-0000-0000-000039990000}"/>
    <cellStyle name="Percent (2) 11" xfId="23100" xr:uid="{00000000-0005-0000-0000-00003A990000}"/>
    <cellStyle name="Percent (2) 12" xfId="23101" xr:uid="{00000000-0005-0000-0000-00003B990000}"/>
    <cellStyle name="Percent (2) 2" xfId="23102" xr:uid="{00000000-0005-0000-0000-00003C990000}"/>
    <cellStyle name="Percent (2) 2 2" xfId="23103" xr:uid="{00000000-0005-0000-0000-00003D990000}"/>
    <cellStyle name="Percent (2) 2 2 2" xfId="23104" xr:uid="{00000000-0005-0000-0000-00003E990000}"/>
    <cellStyle name="Percent (2) 2 2 3" xfId="23105" xr:uid="{00000000-0005-0000-0000-00003F990000}"/>
    <cellStyle name="Percent (2) 2 3" xfId="23106" xr:uid="{00000000-0005-0000-0000-000040990000}"/>
    <cellStyle name="Percent (2) 2 4" xfId="23107" xr:uid="{00000000-0005-0000-0000-000041990000}"/>
    <cellStyle name="Percent (2) 2 5" xfId="23108" xr:uid="{00000000-0005-0000-0000-000042990000}"/>
    <cellStyle name="Percent (2) 2 6" xfId="23109" xr:uid="{00000000-0005-0000-0000-000043990000}"/>
    <cellStyle name="Percent (2) 3" xfId="23110" xr:uid="{00000000-0005-0000-0000-000044990000}"/>
    <cellStyle name="Percent (2) 3 2" xfId="23111" xr:uid="{00000000-0005-0000-0000-000045990000}"/>
    <cellStyle name="Percent (2) 3 2 2" xfId="23112" xr:uid="{00000000-0005-0000-0000-000046990000}"/>
    <cellStyle name="Percent (2) 3 2 3" xfId="23113" xr:uid="{00000000-0005-0000-0000-000047990000}"/>
    <cellStyle name="Percent (2) 3 3" xfId="23114" xr:uid="{00000000-0005-0000-0000-000048990000}"/>
    <cellStyle name="Percent (2) 3 4" xfId="23115" xr:uid="{00000000-0005-0000-0000-000049990000}"/>
    <cellStyle name="Percent (2) 3 5" xfId="23116" xr:uid="{00000000-0005-0000-0000-00004A990000}"/>
    <cellStyle name="Percent (2) 3 6" xfId="23117" xr:uid="{00000000-0005-0000-0000-00004B990000}"/>
    <cellStyle name="Percent (2) 4" xfId="23118" xr:uid="{00000000-0005-0000-0000-00004C990000}"/>
    <cellStyle name="Percent (2) 4 2" xfId="23119" xr:uid="{00000000-0005-0000-0000-00004D990000}"/>
    <cellStyle name="Percent (2) 4 2 2" xfId="23120" xr:uid="{00000000-0005-0000-0000-00004E990000}"/>
    <cellStyle name="Percent (2) 4 2 3" xfId="23121" xr:uid="{00000000-0005-0000-0000-00004F990000}"/>
    <cellStyle name="Percent (2) 4 3" xfId="23122" xr:uid="{00000000-0005-0000-0000-000050990000}"/>
    <cellStyle name="Percent (2) 4 4" xfId="23123" xr:uid="{00000000-0005-0000-0000-000051990000}"/>
    <cellStyle name="Percent (2) 5" xfId="23124" xr:uid="{00000000-0005-0000-0000-000052990000}"/>
    <cellStyle name="Percent (2) 5 2" xfId="23125" xr:uid="{00000000-0005-0000-0000-000053990000}"/>
    <cellStyle name="Percent (2) 5 2 2" xfId="23126" xr:uid="{00000000-0005-0000-0000-000054990000}"/>
    <cellStyle name="Percent (2) 5 2 3" xfId="23127" xr:uid="{00000000-0005-0000-0000-000055990000}"/>
    <cellStyle name="Percent (2) 5 3" xfId="23128" xr:uid="{00000000-0005-0000-0000-000056990000}"/>
    <cellStyle name="Percent (2) 5 4" xfId="23129" xr:uid="{00000000-0005-0000-0000-000057990000}"/>
    <cellStyle name="Percent (2) 6" xfId="23130" xr:uid="{00000000-0005-0000-0000-000058990000}"/>
    <cellStyle name="Percent (2) 6 2" xfId="23131" xr:uid="{00000000-0005-0000-0000-000059990000}"/>
    <cellStyle name="Percent (2) 6 3" xfId="23132" xr:uid="{00000000-0005-0000-0000-00005A990000}"/>
    <cellStyle name="Percent (2) 7" xfId="23133" xr:uid="{00000000-0005-0000-0000-00005B990000}"/>
    <cellStyle name="Percent (2) 7 2" xfId="23134" xr:uid="{00000000-0005-0000-0000-00005C990000}"/>
    <cellStyle name="Percent (2) 7 3" xfId="23135" xr:uid="{00000000-0005-0000-0000-00005D990000}"/>
    <cellStyle name="Percent (2) 8" xfId="23136" xr:uid="{00000000-0005-0000-0000-00005E990000}"/>
    <cellStyle name="Percent (2) 8 2" xfId="23137" xr:uid="{00000000-0005-0000-0000-00005F990000}"/>
    <cellStyle name="Percent (2) 8 3" xfId="23138" xr:uid="{00000000-0005-0000-0000-000060990000}"/>
    <cellStyle name="Percent (2) 9" xfId="23139" xr:uid="{00000000-0005-0000-0000-000061990000}"/>
    <cellStyle name="Percent [0]" xfId="23140" xr:uid="{00000000-0005-0000-0000-000062990000}"/>
    <cellStyle name="Percent [0] 10" xfId="23141" xr:uid="{00000000-0005-0000-0000-000063990000}"/>
    <cellStyle name="Percent [0] 11" xfId="23142" xr:uid="{00000000-0005-0000-0000-000064990000}"/>
    <cellStyle name="Percent [0] 12" xfId="23143" xr:uid="{00000000-0005-0000-0000-000065990000}"/>
    <cellStyle name="Percent [0] 2" xfId="23144" xr:uid="{00000000-0005-0000-0000-000066990000}"/>
    <cellStyle name="Percent [0] 2 2" xfId="23145" xr:uid="{00000000-0005-0000-0000-000067990000}"/>
    <cellStyle name="Percent [0] 2 2 2" xfId="23146" xr:uid="{00000000-0005-0000-0000-000068990000}"/>
    <cellStyle name="Percent [0] 2 2 3" xfId="23147" xr:uid="{00000000-0005-0000-0000-000069990000}"/>
    <cellStyle name="Percent [0] 2 3" xfId="23148" xr:uid="{00000000-0005-0000-0000-00006A990000}"/>
    <cellStyle name="Percent [0] 2 4" xfId="23149" xr:uid="{00000000-0005-0000-0000-00006B990000}"/>
    <cellStyle name="Percent [0] 3" xfId="23150" xr:uid="{00000000-0005-0000-0000-00006C990000}"/>
    <cellStyle name="Percent [0] 3 2" xfId="23151" xr:uid="{00000000-0005-0000-0000-00006D990000}"/>
    <cellStyle name="Percent [0] 3 2 2" xfId="23152" xr:uid="{00000000-0005-0000-0000-00006E990000}"/>
    <cellStyle name="Percent [0] 3 2 3" xfId="23153" xr:uid="{00000000-0005-0000-0000-00006F990000}"/>
    <cellStyle name="Percent [0] 3 3" xfId="23154" xr:uid="{00000000-0005-0000-0000-000070990000}"/>
    <cellStyle name="Percent [0] 3 4" xfId="23155" xr:uid="{00000000-0005-0000-0000-000071990000}"/>
    <cellStyle name="Percent [0] 4" xfId="23156" xr:uid="{00000000-0005-0000-0000-000072990000}"/>
    <cellStyle name="Percent [0] 4 2" xfId="23157" xr:uid="{00000000-0005-0000-0000-000073990000}"/>
    <cellStyle name="Percent [0] 4 2 2" xfId="23158" xr:uid="{00000000-0005-0000-0000-000074990000}"/>
    <cellStyle name="Percent [0] 4 2 3" xfId="23159" xr:uid="{00000000-0005-0000-0000-000075990000}"/>
    <cellStyle name="Percent [0] 4 3" xfId="23160" xr:uid="{00000000-0005-0000-0000-000076990000}"/>
    <cellStyle name="Percent [0] 4 4" xfId="23161" xr:uid="{00000000-0005-0000-0000-000077990000}"/>
    <cellStyle name="Percent [0] 5" xfId="23162" xr:uid="{00000000-0005-0000-0000-000078990000}"/>
    <cellStyle name="Percent [0] 5 2" xfId="23163" xr:uid="{00000000-0005-0000-0000-000079990000}"/>
    <cellStyle name="Percent [0] 5 2 2" xfId="23164" xr:uid="{00000000-0005-0000-0000-00007A990000}"/>
    <cellStyle name="Percent [0] 5 2 3" xfId="23165" xr:uid="{00000000-0005-0000-0000-00007B990000}"/>
    <cellStyle name="Percent [0] 5 3" xfId="23166" xr:uid="{00000000-0005-0000-0000-00007C990000}"/>
    <cellStyle name="Percent [0] 5 4" xfId="23167" xr:uid="{00000000-0005-0000-0000-00007D990000}"/>
    <cellStyle name="Percent [0] 6" xfId="23168" xr:uid="{00000000-0005-0000-0000-00007E990000}"/>
    <cellStyle name="Percent [0] 6 2" xfId="23169" xr:uid="{00000000-0005-0000-0000-00007F990000}"/>
    <cellStyle name="Percent [0] 6 3" xfId="23170" xr:uid="{00000000-0005-0000-0000-000080990000}"/>
    <cellStyle name="Percent [0] 7" xfId="23171" xr:uid="{00000000-0005-0000-0000-000081990000}"/>
    <cellStyle name="Percent [0] 7 2" xfId="23172" xr:uid="{00000000-0005-0000-0000-000082990000}"/>
    <cellStyle name="Percent [0] 7 3" xfId="23173" xr:uid="{00000000-0005-0000-0000-000083990000}"/>
    <cellStyle name="Percent [0] 8" xfId="23174" xr:uid="{00000000-0005-0000-0000-000084990000}"/>
    <cellStyle name="Percent [0] 8 2" xfId="23175" xr:uid="{00000000-0005-0000-0000-000085990000}"/>
    <cellStyle name="Percent [0] 8 3" xfId="23176" xr:uid="{00000000-0005-0000-0000-000086990000}"/>
    <cellStyle name="Percent [0] 9" xfId="23177" xr:uid="{00000000-0005-0000-0000-000087990000}"/>
    <cellStyle name="Percent [00]" xfId="23178" xr:uid="{00000000-0005-0000-0000-000088990000}"/>
    <cellStyle name="Percent [00] 10" xfId="23179" xr:uid="{00000000-0005-0000-0000-000089990000}"/>
    <cellStyle name="Percent [00] 11" xfId="23180" xr:uid="{00000000-0005-0000-0000-00008A990000}"/>
    <cellStyle name="Percent [00] 2" xfId="23181" xr:uid="{00000000-0005-0000-0000-00008B990000}"/>
    <cellStyle name="Percent [00] 2 2" xfId="23182" xr:uid="{00000000-0005-0000-0000-00008C990000}"/>
    <cellStyle name="Percent [00] 2 2 2" xfId="23183" xr:uid="{00000000-0005-0000-0000-00008D990000}"/>
    <cellStyle name="Percent [00] 2 2 3" xfId="23184" xr:uid="{00000000-0005-0000-0000-00008E990000}"/>
    <cellStyle name="Percent [00] 2 3" xfId="23185" xr:uid="{00000000-0005-0000-0000-00008F990000}"/>
    <cellStyle name="Percent [00] 2 4" xfId="23186" xr:uid="{00000000-0005-0000-0000-000090990000}"/>
    <cellStyle name="Percent [00] 2 5" xfId="23187" xr:uid="{00000000-0005-0000-0000-000091990000}"/>
    <cellStyle name="Percent [00] 2 6" xfId="23188" xr:uid="{00000000-0005-0000-0000-000092990000}"/>
    <cellStyle name="Percent [00] 3" xfId="23189" xr:uid="{00000000-0005-0000-0000-000093990000}"/>
    <cellStyle name="Percent [00] 3 2" xfId="23190" xr:uid="{00000000-0005-0000-0000-000094990000}"/>
    <cellStyle name="Percent [00] 3 2 2" xfId="23191" xr:uid="{00000000-0005-0000-0000-000095990000}"/>
    <cellStyle name="Percent [00] 3 2 3" xfId="23192" xr:uid="{00000000-0005-0000-0000-000096990000}"/>
    <cellStyle name="Percent [00] 3 3" xfId="23193" xr:uid="{00000000-0005-0000-0000-000097990000}"/>
    <cellStyle name="Percent [00] 3 4" xfId="23194" xr:uid="{00000000-0005-0000-0000-000098990000}"/>
    <cellStyle name="Percent [00] 4" xfId="23195" xr:uid="{00000000-0005-0000-0000-000099990000}"/>
    <cellStyle name="Percent [00] 4 2" xfId="23196" xr:uid="{00000000-0005-0000-0000-00009A990000}"/>
    <cellStyle name="Percent [00] 4 2 2" xfId="23197" xr:uid="{00000000-0005-0000-0000-00009B990000}"/>
    <cellStyle name="Percent [00] 4 2 3" xfId="23198" xr:uid="{00000000-0005-0000-0000-00009C990000}"/>
    <cellStyle name="Percent [00] 4 3" xfId="23199" xr:uid="{00000000-0005-0000-0000-00009D990000}"/>
    <cellStyle name="Percent [00] 4 4" xfId="23200" xr:uid="{00000000-0005-0000-0000-00009E990000}"/>
    <cellStyle name="Percent [00] 5" xfId="23201" xr:uid="{00000000-0005-0000-0000-00009F990000}"/>
    <cellStyle name="Percent [00] 5 2" xfId="23202" xr:uid="{00000000-0005-0000-0000-0000A0990000}"/>
    <cellStyle name="Percent [00] 5 3" xfId="23203" xr:uid="{00000000-0005-0000-0000-0000A1990000}"/>
    <cellStyle name="Percent [00] 6" xfId="23204" xr:uid="{00000000-0005-0000-0000-0000A2990000}"/>
    <cellStyle name="Percent [00] 6 2" xfId="23205" xr:uid="{00000000-0005-0000-0000-0000A3990000}"/>
    <cellStyle name="Percent [00] 6 3" xfId="23206" xr:uid="{00000000-0005-0000-0000-0000A4990000}"/>
    <cellStyle name="Percent [00] 7" xfId="23207" xr:uid="{00000000-0005-0000-0000-0000A5990000}"/>
    <cellStyle name="Percent [00] 7 2" xfId="23208" xr:uid="{00000000-0005-0000-0000-0000A6990000}"/>
    <cellStyle name="Percent [00] 7 3" xfId="23209" xr:uid="{00000000-0005-0000-0000-0000A7990000}"/>
    <cellStyle name="Percent [00] 8" xfId="23210" xr:uid="{00000000-0005-0000-0000-0000A8990000}"/>
    <cellStyle name="Percent [00] 9" xfId="23211" xr:uid="{00000000-0005-0000-0000-0000A9990000}"/>
    <cellStyle name="Percent [2]" xfId="23212" xr:uid="{00000000-0005-0000-0000-0000AA990000}"/>
    <cellStyle name="Percent [2] 10" xfId="23213" xr:uid="{00000000-0005-0000-0000-0000AB990000}"/>
    <cellStyle name="Percent [2] 11" xfId="23214" xr:uid="{00000000-0005-0000-0000-0000AC990000}"/>
    <cellStyle name="Percent [2] 12" xfId="23215" xr:uid="{00000000-0005-0000-0000-0000AD990000}"/>
    <cellStyle name="Percent [2] 2" xfId="23216" xr:uid="{00000000-0005-0000-0000-0000AE990000}"/>
    <cellStyle name="Percent [2] 2 2" xfId="23217" xr:uid="{00000000-0005-0000-0000-0000AF990000}"/>
    <cellStyle name="Percent [2] 2 2 2" xfId="23218" xr:uid="{00000000-0005-0000-0000-0000B0990000}"/>
    <cellStyle name="Percent [2] 2 2 2 2" xfId="23219" xr:uid="{00000000-0005-0000-0000-0000B1990000}"/>
    <cellStyle name="Percent [2] 2 2 2 3" xfId="23220" xr:uid="{00000000-0005-0000-0000-0000B2990000}"/>
    <cellStyle name="Percent [2] 2 2 3" xfId="23221" xr:uid="{00000000-0005-0000-0000-0000B3990000}"/>
    <cellStyle name="Percent [2] 2 2 3 2" xfId="60431" xr:uid="{00000000-0005-0000-0000-0000B4990000}"/>
    <cellStyle name="Percent [2] 2 2 4" xfId="23222" xr:uid="{00000000-0005-0000-0000-0000B5990000}"/>
    <cellStyle name="Percent [2] 2 2 5" xfId="23223" xr:uid="{00000000-0005-0000-0000-0000B6990000}"/>
    <cellStyle name="Percent [2] 2 2 6" xfId="23224" xr:uid="{00000000-0005-0000-0000-0000B7990000}"/>
    <cellStyle name="Percent [2] 2 3" xfId="23225" xr:uid="{00000000-0005-0000-0000-0000B8990000}"/>
    <cellStyle name="Percent [2] 2 3 2" xfId="23226" xr:uid="{00000000-0005-0000-0000-0000B9990000}"/>
    <cellStyle name="Percent [2] 2 3 2 2" xfId="60432" xr:uid="{00000000-0005-0000-0000-0000BA990000}"/>
    <cellStyle name="Percent [2] 2 3 3" xfId="23227" xr:uid="{00000000-0005-0000-0000-0000BB990000}"/>
    <cellStyle name="Percent [2] 2 4" xfId="23228" xr:uid="{00000000-0005-0000-0000-0000BC990000}"/>
    <cellStyle name="Percent [2] 2 4 2" xfId="60433" xr:uid="{00000000-0005-0000-0000-0000BD990000}"/>
    <cellStyle name="Percent [2] 2 5" xfId="23229" xr:uid="{00000000-0005-0000-0000-0000BE990000}"/>
    <cellStyle name="Percent [2] 2 6" xfId="23230" xr:uid="{00000000-0005-0000-0000-0000BF990000}"/>
    <cellStyle name="Percent [2] 2 7" xfId="23231" xr:uid="{00000000-0005-0000-0000-0000C0990000}"/>
    <cellStyle name="Percent [2] 3" xfId="23232" xr:uid="{00000000-0005-0000-0000-0000C1990000}"/>
    <cellStyle name="Percent [2] 3 2" xfId="23233" xr:uid="{00000000-0005-0000-0000-0000C2990000}"/>
    <cellStyle name="Percent [2] 3 2 2" xfId="23234" xr:uid="{00000000-0005-0000-0000-0000C3990000}"/>
    <cellStyle name="Percent [2] 3 2 3" xfId="23235" xr:uid="{00000000-0005-0000-0000-0000C4990000}"/>
    <cellStyle name="Percent [2] 3 2 4" xfId="23236" xr:uid="{00000000-0005-0000-0000-0000C5990000}"/>
    <cellStyle name="Percent [2] 3 2 5" xfId="23237" xr:uid="{00000000-0005-0000-0000-0000C6990000}"/>
    <cellStyle name="Percent [2] 3 3" xfId="23238" xr:uid="{00000000-0005-0000-0000-0000C7990000}"/>
    <cellStyle name="Percent [2] 3 3 2" xfId="60434" xr:uid="{00000000-0005-0000-0000-0000C8990000}"/>
    <cellStyle name="Percent [2] 3 4" xfId="23239" xr:uid="{00000000-0005-0000-0000-0000C9990000}"/>
    <cellStyle name="Percent [2] 3 5" xfId="23240" xr:uid="{00000000-0005-0000-0000-0000CA990000}"/>
    <cellStyle name="Percent [2] 3 6" xfId="23241" xr:uid="{00000000-0005-0000-0000-0000CB990000}"/>
    <cellStyle name="Percent [2] 4" xfId="23242" xr:uid="{00000000-0005-0000-0000-0000CC990000}"/>
    <cellStyle name="Percent [2] 4 2" xfId="23243" xr:uid="{00000000-0005-0000-0000-0000CD990000}"/>
    <cellStyle name="Percent [2] 4 2 2" xfId="23244" xr:uid="{00000000-0005-0000-0000-0000CE990000}"/>
    <cellStyle name="Percent [2] 4 2 3" xfId="23245" xr:uid="{00000000-0005-0000-0000-0000CF990000}"/>
    <cellStyle name="Percent [2] 4 3" xfId="23246" xr:uid="{00000000-0005-0000-0000-0000D0990000}"/>
    <cellStyle name="Percent [2] 4 4" xfId="23247" xr:uid="{00000000-0005-0000-0000-0000D1990000}"/>
    <cellStyle name="Percent [2] 4 5" xfId="23248" xr:uid="{00000000-0005-0000-0000-0000D2990000}"/>
    <cellStyle name="Percent [2] 4 6" xfId="23249" xr:uid="{00000000-0005-0000-0000-0000D3990000}"/>
    <cellStyle name="Percent [2] 5" xfId="23250" xr:uid="{00000000-0005-0000-0000-0000D4990000}"/>
    <cellStyle name="Percent [2] 5 2" xfId="23251" xr:uid="{00000000-0005-0000-0000-0000D5990000}"/>
    <cellStyle name="Percent [2] 5 2 2" xfId="23252" xr:uid="{00000000-0005-0000-0000-0000D6990000}"/>
    <cellStyle name="Percent [2] 5 2 3" xfId="23253" xr:uid="{00000000-0005-0000-0000-0000D7990000}"/>
    <cellStyle name="Percent [2] 5 3" xfId="23254" xr:uid="{00000000-0005-0000-0000-0000D8990000}"/>
    <cellStyle name="Percent [2] 5 4" xfId="23255" xr:uid="{00000000-0005-0000-0000-0000D9990000}"/>
    <cellStyle name="Percent [2] 6" xfId="23256" xr:uid="{00000000-0005-0000-0000-0000DA990000}"/>
    <cellStyle name="Percent [2] 6 2" xfId="23257" xr:uid="{00000000-0005-0000-0000-0000DB990000}"/>
    <cellStyle name="Percent [2] 6 3" xfId="23258" xr:uid="{00000000-0005-0000-0000-0000DC990000}"/>
    <cellStyle name="Percent [2] 7" xfId="23259" xr:uid="{00000000-0005-0000-0000-0000DD990000}"/>
    <cellStyle name="Percent [2] 7 2" xfId="23260" xr:uid="{00000000-0005-0000-0000-0000DE990000}"/>
    <cellStyle name="Percent [2] 7 3" xfId="23261" xr:uid="{00000000-0005-0000-0000-0000DF990000}"/>
    <cellStyle name="Percent [2] 8" xfId="23262" xr:uid="{00000000-0005-0000-0000-0000E0990000}"/>
    <cellStyle name="Percent [2] 8 2" xfId="23263" xr:uid="{00000000-0005-0000-0000-0000E1990000}"/>
    <cellStyle name="Percent [2] 8 3" xfId="23264" xr:uid="{00000000-0005-0000-0000-0000E2990000}"/>
    <cellStyle name="Percent [2] 9" xfId="23265" xr:uid="{00000000-0005-0000-0000-0000E3990000}"/>
    <cellStyle name="Percent 10" xfId="23266" xr:uid="{00000000-0005-0000-0000-0000E4990000}"/>
    <cellStyle name="Percent 10 10" xfId="23267" xr:uid="{00000000-0005-0000-0000-0000E5990000}"/>
    <cellStyle name="Percent 10 11" xfId="23268" xr:uid="{00000000-0005-0000-0000-0000E6990000}"/>
    <cellStyle name="Percent 10 12" xfId="23269" xr:uid="{00000000-0005-0000-0000-0000E7990000}"/>
    <cellStyle name="Percent 10 13" xfId="23270" xr:uid="{00000000-0005-0000-0000-0000E8990000}"/>
    <cellStyle name="Percent 10 2" xfId="23271" xr:uid="{00000000-0005-0000-0000-0000E9990000}"/>
    <cellStyle name="Percent 10 2 10" xfId="23272" xr:uid="{00000000-0005-0000-0000-0000EA990000}"/>
    <cellStyle name="Percent 10 2 11" xfId="23273" xr:uid="{00000000-0005-0000-0000-0000EB990000}"/>
    <cellStyle name="Percent 10 2 12" xfId="23274" xr:uid="{00000000-0005-0000-0000-0000EC990000}"/>
    <cellStyle name="Percent 10 2 13" xfId="23275" xr:uid="{00000000-0005-0000-0000-0000ED990000}"/>
    <cellStyle name="Percent 10 2 2" xfId="23276" xr:uid="{00000000-0005-0000-0000-0000EE990000}"/>
    <cellStyle name="Percent 10 2 2 2" xfId="23277" xr:uid="{00000000-0005-0000-0000-0000EF990000}"/>
    <cellStyle name="Percent 10 2 2 2 2" xfId="23278" xr:uid="{00000000-0005-0000-0000-0000F0990000}"/>
    <cellStyle name="Percent 10 2 2 2 2 2" xfId="23279" xr:uid="{00000000-0005-0000-0000-0000F1990000}"/>
    <cellStyle name="Percent 10 2 2 2 2 3" xfId="23280" xr:uid="{00000000-0005-0000-0000-0000F2990000}"/>
    <cellStyle name="Percent 10 2 2 2 3" xfId="23281" xr:uid="{00000000-0005-0000-0000-0000F3990000}"/>
    <cellStyle name="Percent 10 2 2 2 3 2" xfId="23282" xr:uid="{00000000-0005-0000-0000-0000F4990000}"/>
    <cellStyle name="Percent 10 2 2 2 3 3" xfId="23283" xr:uid="{00000000-0005-0000-0000-0000F5990000}"/>
    <cellStyle name="Percent 10 2 2 2 4" xfId="23284" xr:uid="{00000000-0005-0000-0000-0000F6990000}"/>
    <cellStyle name="Percent 10 2 2 2 4 2" xfId="23285" xr:uid="{00000000-0005-0000-0000-0000F7990000}"/>
    <cellStyle name="Percent 10 2 2 2 4 3" xfId="23286" xr:uid="{00000000-0005-0000-0000-0000F8990000}"/>
    <cellStyle name="Percent 10 2 2 2 5" xfId="23287" xr:uid="{00000000-0005-0000-0000-0000F9990000}"/>
    <cellStyle name="Percent 10 2 2 2 6" xfId="23288" xr:uid="{00000000-0005-0000-0000-0000FA990000}"/>
    <cellStyle name="Percent 10 2 2 2 7" xfId="23289" xr:uid="{00000000-0005-0000-0000-0000FB990000}"/>
    <cellStyle name="Percent 10 2 2 3" xfId="23290" xr:uid="{00000000-0005-0000-0000-0000FC990000}"/>
    <cellStyle name="Percent 10 2 2 3 2" xfId="23291" xr:uid="{00000000-0005-0000-0000-0000FD990000}"/>
    <cellStyle name="Percent 10 2 2 3 3" xfId="23292" xr:uid="{00000000-0005-0000-0000-0000FE990000}"/>
    <cellStyle name="Percent 10 2 2 4" xfId="23293" xr:uid="{00000000-0005-0000-0000-0000FF990000}"/>
    <cellStyle name="Percent 10 2 2 4 2" xfId="23294" xr:uid="{00000000-0005-0000-0000-0000009A0000}"/>
    <cellStyle name="Percent 10 2 2 4 3" xfId="23295" xr:uid="{00000000-0005-0000-0000-0000019A0000}"/>
    <cellStyle name="Percent 10 2 2 5" xfId="23296" xr:uid="{00000000-0005-0000-0000-0000029A0000}"/>
    <cellStyle name="Percent 10 2 2 5 2" xfId="23297" xr:uid="{00000000-0005-0000-0000-0000039A0000}"/>
    <cellStyle name="Percent 10 2 2 5 3" xfId="23298" xr:uid="{00000000-0005-0000-0000-0000049A0000}"/>
    <cellStyle name="Percent 10 2 2 6" xfId="23299" xr:uid="{00000000-0005-0000-0000-0000059A0000}"/>
    <cellStyle name="Percent 10 2 2 7" xfId="23300" xr:uid="{00000000-0005-0000-0000-0000069A0000}"/>
    <cellStyle name="Percent 10 2 2 8" xfId="23301" xr:uid="{00000000-0005-0000-0000-0000079A0000}"/>
    <cellStyle name="Percent 10 2 3" xfId="23302" xr:uid="{00000000-0005-0000-0000-0000089A0000}"/>
    <cellStyle name="Percent 10 2 3 2" xfId="23303" xr:uid="{00000000-0005-0000-0000-0000099A0000}"/>
    <cellStyle name="Percent 10 2 3 2 2" xfId="23304" xr:uid="{00000000-0005-0000-0000-00000A9A0000}"/>
    <cellStyle name="Percent 10 2 3 2 3" xfId="23305" xr:uid="{00000000-0005-0000-0000-00000B9A0000}"/>
    <cellStyle name="Percent 10 2 3 3" xfId="23306" xr:uid="{00000000-0005-0000-0000-00000C9A0000}"/>
    <cellStyle name="Percent 10 2 3 3 2" xfId="23307" xr:uid="{00000000-0005-0000-0000-00000D9A0000}"/>
    <cellStyle name="Percent 10 2 3 3 3" xfId="23308" xr:uid="{00000000-0005-0000-0000-00000E9A0000}"/>
    <cellStyle name="Percent 10 2 3 4" xfId="23309" xr:uid="{00000000-0005-0000-0000-00000F9A0000}"/>
    <cellStyle name="Percent 10 2 3 4 2" xfId="23310" xr:uid="{00000000-0005-0000-0000-0000109A0000}"/>
    <cellStyle name="Percent 10 2 3 4 3" xfId="23311" xr:uid="{00000000-0005-0000-0000-0000119A0000}"/>
    <cellStyle name="Percent 10 2 3 5" xfId="23312" xr:uid="{00000000-0005-0000-0000-0000129A0000}"/>
    <cellStyle name="Percent 10 2 3 6" xfId="23313" xr:uid="{00000000-0005-0000-0000-0000139A0000}"/>
    <cellStyle name="Percent 10 2 3 7" xfId="23314" xr:uid="{00000000-0005-0000-0000-0000149A0000}"/>
    <cellStyle name="Percent 10 2 4" xfId="23315" xr:uid="{00000000-0005-0000-0000-0000159A0000}"/>
    <cellStyle name="Percent 10 2 4 2" xfId="23316" xr:uid="{00000000-0005-0000-0000-0000169A0000}"/>
    <cellStyle name="Percent 10 2 4 2 2" xfId="23317" xr:uid="{00000000-0005-0000-0000-0000179A0000}"/>
    <cellStyle name="Percent 10 2 4 2 3" xfId="23318" xr:uid="{00000000-0005-0000-0000-0000189A0000}"/>
    <cellStyle name="Percent 10 2 4 3" xfId="23319" xr:uid="{00000000-0005-0000-0000-0000199A0000}"/>
    <cellStyle name="Percent 10 2 4 3 2" xfId="23320" xr:uid="{00000000-0005-0000-0000-00001A9A0000}"/>
    <cellStyle name="Percent 10 2 4 3 3" xfId="23321" xr:uid="{00000000-0005-0000-0000-00001B9A0000}"/>
    <cellStyle name="Percent 10 2 4 4" xfId="23322" xr:uid="{00000000-0005-0000-0000-00001C9A0000}"/>
    <cellStyle name="Percent 10 2 4 4 2" xfId="23323" xr:uid="{00000000-0005-0000-0000-00001D9A0000}"/>
    <cellStyle name="Percent 10 2 4 4 3" xfId="23324" xr:uid="{00000000-0005-0000-0000-00001E9A0000}"/>
    <cellStyle name="Percent 10 2 4 5" xfId="23325" xr:uid="{00000000-0005-0000-0000-00001F9A0000}"/>
    <cellStyle name="Percent 10 2 4 6" xfId="23326" xr:uid="{00000000-0005-0000-0000-0000209A0000}"/>
    <cellStyle name="Percent 10 2 4 7" xfId="23327" xr:uid="{00000000-0005-0000-0000-0000219A0000}"/>
    <cellStyle name="Percent 10 2 5" xfId="23328" xr:uid="{00000000-0005-0000-0000-0000229A0000}"/>
    <cellStyle name="Percent 10 2 5 2" xfId="23329" xr:uid="{00000000-0005-0000-0000-0000239A0000}"/>
    <cellStyle name="Percent 10 2 5 2 2" xfId="23330" xr:uid="{00000000-0005-0000-0000-0000249A0000}"/>
    <cellStyle name="Percent 10 2 5 2 3" xfId="23331" xr:uid="{00000000-0005-0000-0000-0000259A0000}"/>
    <cellStyle name="Percent 10 2 5 3" xfId="23332" xr:uid="{00000000-0005-0000-0000-0000269A0000}"/>
    <cellStyle name="Percent 10 2 5 4" xfId="23333" xr:uid="{00000000-0005-0000-0000-0000279A0000}"/>
    <cellStyle name="Percent 10 2 6" xfId="23334" xr:uid="{00000000-0005-0000-0000-0000289A0000}"/>
    <cellStyle name="Percent 10 2 6 2" xfId="23335" xr:uid="{00000000-0005-0000-0000-0000299A0000}"/>
    <cellStyle name="Percent 10 2 6 3" xfId="23336" xr:uid="{00000000-0005-0000-0000-00002A9A0000}"/>
    <cellStyle name="Percent 10 2 7" xfId="23337" xr:uid="{00000000-0005-0000-0000-00002B9A0000}"/>
    <cellStyle name="Percent 10 2 7 2" xfId="23338" xr:uid="{00000000-0005-0000-0000-00002C9A0000}"/>
    <cellStyle name="Percent 10 2 7 3" xfId="23339" xr:uid="{00000000-0005-0000-0000-00002D9A0000}"/>
    <cellStyle name="Percent 10 2 8" xfId="23340" xr:uid="{00000000-0005-0000-0000-00002E9A0000}"/>
    <cellStyle name="Percent 10 2 8 2" xfId="23341" xr:uid="{00000000-0005-0000-0000-00002F9A0000}"/>
    <cellStyle name="Percent 10 2 8 3" xfId="23342" xr:uid="{00000000-0005-0000-0000-0000309A0000}"/>
    <cellStyle name="Percent 10 2 9" xfId="23343" xr:uid="{00000000-0005-0000-0000-0000319A0000}"/>
    <cellStyle name="Percent 10 2 9 2" xfId="23344" xr:uid="{00000000-0005-0000-0000-0000329A0000}"/>
    <cellStyle name="Percent 10 2 9 3" xfId="23345" xr:uid="{00000000-0005-0000-0000-0000339A0000}"/>
    <cellStyle name="Percent 10 3" xfId="23346" xr:uid="{00000000-0005-0000-0000-0000349A0000}"/>
    <cellStyle name="Percent 10 3 10" xfId="23347" xr:uid="{00000000-0005-0000-0000-0000359A0000}"/>
    <cellStyle name="Percent 10 3 11" xfId="23348" xr:uid="{00000000-0005-0000-0000-0000369A0000}"/>
    <cellStyle name="Percent 10 3 2" xfId="23349" xr:uid="{00000000-0005-0000-0000-0000379A0000}"/>
    <cellStyle name="Percent 10 3 2 2" xfId="23350" xr:uid="{00000000-0005-0000-0000-0000389A0000}"/>
    <cellStyle name="Percent 10 3 2 2 2" xfId="23351" xr:uid="{00000000-0005-0000-0000-0000399A0000}"/>
    <cellStyle name="Percent 10 3 2 2 3" xfId="23352" xr:uid="{00000000-0005-0000-0000-00003A9A0000}"/>
    <cellStyle name="Percent 10 3 2 3" xfId="23353" xr:uid="{00000000-0005-0000-0000-00003B9A0000}"/>
    <cellStyle name="Percent 10 3 2 3 2" xfId="23354" xr:uid="{00000000-0005-0000-0000-00003C9A0000}"/>
    <cellStyle name="Percent 10 3 2 3 3" xfId="23355" xr:uid="{00000000-0005-0000-0000-00003D9A0000}"/>
    <cellStyle name="Percent 10 3 2 4" xfId="23356" xr:uid="{00000000-0005-0000-0000-00003E9A0000}"/>
    <cellStyle name="Percent 10 3 2 4 2" xfId="23357" xr:uid="{00000000-0005-0000-0000-00003F9A0000}"/>
    <cellStyle name="Percent 10 3 2 4 3" xfId="23358" xr:uid="{00000000-0005-0000-0000-0000409A0000}"/>
    <cellStyle name="Percent 10 3 2 5" xfId="23359" xr:uid="{00000000-0005-0000-0000-0000419A0000}"/>
    <cellStyle name="Percent 10 3 2 6" xfId="23360" xr:uid="{00000000-0005-0000-0000-0000429A0000}"/>
    <cellStyle name="Percent 10 3 2 7" xfId="23361" xr:uid="{00000000-0005-0000-0000-0000439A0000}"/>
    <cellStyle name="Percent 10 3 3" xfId="23362" xr:uid="{00000000-0005-0000-0000-0000449A0000}"/>
    <cellStyle name="Percent 10 3 3 2" xfId="23363" xr:uid="{00000000-0005-0000-0000-0000459A0000}"/>
    <cellStyle name="Percent 10 3 3 2 2" xfId="23364" xr:uid="{00000000-0005-0000-0000-0000469A0000}"/>
    <cellStyle name="Percent 10 3 3 2 3" xfId="23365" xr:uid="{00000000-0005-0000-0000-0000479A0000}"/>
    <cellStyle name="Percent 10 3 3 3" xfId="23366" xr:uid="{00000000-0005-0000-0000-0000489A0000}"/>
    <cellStyle name="Percent 10 3 3 4" xfId="23367" xr:uid="{00000000-0005-0000-0000-0000499A0000}"/>
    <cellStyle name="Percent 10 3 4" xfId="23368" xr:uid="{00000000-0005-0000-0000-00004A9A0000}"/>
    <cellStyle name="Percent 10 3 4 2" xfId="23369" xr:uid="{00000000-0005-0000-0000-00004B9A0000}"/>
    <cellStyle name="Percent 10 3 4 2 2" xfId="23370" xr:uid="{00000000-0005-0000-0000-00004C9A0000}"/>
    <cellStyle name="Percent 10 3 4 2 3" xfId="23371" xr:uid="{00000000-0005-0000-0000-00004D9A0000}"/>
    <cellStyle name="Percent 10 3 4 3" xfId="23372" xr:uid="{00000000-0005-0000-0000-00004E9A0000}"/>
    <cellStyle name="Percent 10 3 4 4" xfId="23373" xr:uid="{00000000-0005-0000-0000-00004F9A0000}"/>
    <cellStyle name="Percent 10 3 5" xfId="23374" xr:uid="{00000000-0005-0000-0000-0000509A0000}"/>
    <cellStyle name="Percent 10 3 5 2" xfId="23375" xr:uid="{00000000-0005-0000-0000-0000519A0000}"/>
    <cellStyle name="Percent 10 3 5 3" xfId="23376" xr:uid="{00000000-0005-0000-0000-0000529A0000}"/>
    <cellStyle name="Percent 10 3 6" xfId="23377" xr:uid="{00000000-0005-0000-0000-0000539A0000}"/>
    <cellStyle name="Percent 10 3 6 2" xfId="23378" xr:uid="{00000000-0005-0000-0000-0000549A0000}"/>
    <cellStyle name="Percent 10 3 6 3" xfId="23379" xr:uid="{00000000-0005-0000-0000-0000559A0000}"/>
    <cellStyle name="Percent 10 3 7" xfId="23380" xr:uid="{00000000-0005-0000-0000-0000569A0000}"/>
    <cellStyle name="Percent 10 3 7 2" xfId="23381" xr:uid="{00000000-0005-0000-0000-0000579A0000}"/>
    <cellStyle name="Percent 10 3 7 3" xfId="23382" xr:uid="{00000000-0005-0000-0000-0000589A0000}"/>
    <cellStyle name="Percent 10 3 8" xfId="23383" xr:uid="{00000000-0005-0000-0000-0000599A0000}"/>
    <cellStyle name="Percent 10 3 8 2" xfId="23384" xr:uid="{00000000-0005-0000-0000-00005A9A0000}"/>
    <cellStyle name="Percent 10 3 8 3" xfId="23385" xr:uid="{00000000-0005-0000-0000-00005B9A0000}"/>
    <cellStyle name="Percent 10 3 9" xfId="23386" xr:uid="{00000000-0005-0000-0000-00005C9A0000}"/>
    <cellStyle name="Percent 10 4" xfId="23387" xr:uid="{00000000-0005-0000-0000-00005D9A0000}"/>
    <cellStyle name="Percent 10 4 2" xfId="23388" xr:uid="{00000000-0005-0000-0000-00005E9A0000}"/>
    <cellStyle name="Percent 10 4 2 2" xfId="23389" xr:uid="{00000000-0005-0000-0000-00005F9A0000}"/>
    <cellStyle name="Percent 10 4 2 2 2" xfId="23390" xr:uid="{00000000-0005-0000-0000-0000609A0000}"/>
    <cellStyle name="Percent 10 4 2 2 3" xfId="23391" xr:uid="{00000000-0005-0000-0000-0000619A0000}"/>
    <cellStyle name="Percent 10 4 2 3" xfId="23392" xr:uid="{00000000-0005-0000-0000-0000629A0000}"/>
    <cellStyle name="Percent 10 4 2 4" xfId="23393" xr:uid="{00000000-0005-0000-0000-0000639A0000}"/>
    <cellStyle name="Percent 10 4 3" xfId="23394" xr:uid="{00000000-0005-0000-0000-0000649A0000}"/>
    <cellStyle name="Percent 10 4 3 2" xfId="23395" xr:uid="{00000000-0005-0000-0000-0000659A0000}"/>
    <cellStyle name="Percent 10 4 3 3" xfId="23396" xr:uid="{00000000-0005-0000-0000-0000669A0000}"/>
    <cellStyle name="Percent 10 4 4" xfId="23397" xr:uid="{00000000-0005-0000-0000-0000679A0000}"/>
    <cellStyle name="Percent 10 4 5" xfId="23398" xr:uid="{00000000-0005-0000-0000-0000689A0000}"/>
    <cellStyle name="Percent 10 5" xfId="23399" xr:uid="{00000000-0005-0000-0000-0000699A0000}"/>
    <cellStyle name="Percent 10 5 2" xfId="23400" xr:uid="{00000000-0005-0000-0000-00006A9A0000}"/>
    <cellStyle name="Percent 10 5 2 2" xfId="23401" xr:uid="{00000000-0005-0000-0000-00006B9A0000}"/>
    <cellStyle name="Percent 10 5 2 3" xfId="23402" xr:uid="{00000000-0005-0000-0000-00006C9A0000}"/>
    <cellStyle name="Percent 10 5 3" xfId="23403" xr:uid="{00000000-0005-0000-0000-00006D9A0000}"/>
    <cellStyle name="Percent 10 5 4" xfId="23404" xr:uid="{00000000-0005-0000-0000-00006E9A0000}"/>
    <cellStyle name="Percent 10 6" xfId="23405" xr:uid="{00000000-0005-0000-0000-00006F9A0000}"/>
    <cellStyle name="Percent 10 6 2" xfId="23406" xr:uid="{00000000-0005-0000-0000-0000709A0000}"/>
    <cellStyle name="Percent 10 6 3" xfId="23407" xr:uid="{00000000-0005-0000-0000-0000719A0000}"/>
    <cellStyle name="Percent 10 7" xfId="23408" xr:uid="{00000000-0005-0000-0000-0000729A0000}"/>
    <cellStyle name="Percent 10 7 2" xfId="23409" xr:uid="{00000000-0005-0000-0000-0000739A0000}"/>
    <cellStyle name="Percent 10 7 3" xfId="23410" xr:uid="{00000000-0005-0000-0000-0000749A0000}"/>
    <cellStyle name="Percent 10 8" xfId="23411" xr:uid="{00000000-0005-0000-0000-0000759A0000}"/>
    <cellStyle name="Percent 10 8 2" xfId="23412" xr:uid="{00000000-0005-0000-0000-0000769A0000}"/>
    <cellStyle name="Percent 10 8 3" xfId="23413" xr:uid="{00000000-0005-0000-0000-0000779A0000}"/>
    <cellStyle name="Percent 10 9" xfId="23414" xr:uid="{00000000-0005-0000-0000-0000789A0000}"/>
    <cellStyle name="Percent 10 9 2" xfId="23415" xr:uid="{00000000-0005-0000-0000-0000799A0000}"/>
    <cellStyle name="Percent 10 9 3" xfId="23416" xr:uid="{00000000-0005-0000-0000-00007A9A0000}"/>
    <cellStyle name="Percent 11" xfId="23417" xr:uid="{00000000-0005-0000-0000-00007B9A0000}"/>
    <cellStyle name="Percent 11 10" xfId="23418" xr:uid="{00000000-0005-0000-0000-00007C9A0000}"/>
    <cellStyle name="Percent 11 11" xfId="23419" xr:uid="{00000000-0005-0000-0000-00007D9A0000}"/>
    <cellStyle name="Percent 11 12" xfId="23420" xr:uid="{00000000-0005-0000-0000-00007E9A0000}"/>
    <cellStyle name="Percent 11 13" xfId="23421" xr:uid="{00000000-0005-0000-0000-00007F9A0000}"/>
    <cellStyle name="Percent 11 2" xfId="23422" xr:uid="{00000000-0005-0000-0000-0000809A0000}"/>
    <cellStyle name="Percent 11 2 10" xfId="23423" xr:uid="{00000000-0005-0000-0000-0000819A0000}"/>
    <cellStyle name="Percent 11 2 11" xfId="23424" xr:uid="{00000000-0005-0000-0000-0000829A0000}"/>
    <cellStyle name="Percent 11 2 12" xfId="23425" xr:uid="{00000000-0005-0000-0000-0000839A0000}"/>
    <cellStyle name="Percent 11 2 13" xfId="23426" xr:uid="{00000000-0005-0000-0000-0000849A0000}"/>
    <cellStyle name="Percent 11 2 2" xfId="23427" xr:uid="{00000000-0005-0000-0000-0000859A0000}"/>
    <cellStyle name="Percent 11 2 2 2" xfId="23428" xr:uid="{00000000-0005-0000-0000-0000869A0000}"/>
    <cellStyle name="Percent 11 2 2 2 2" xfId="23429" xr:uid="{00000000-0005-0000-0000-0000879A0000}"/>
    <cellStyle name="Percent 11 2 2 2 2 2" xfId="23430" xr:uid="{00000000-0005-0000-0000-0000889A0000}"/>
    <cellStyle name="Percent 11 2 2 2 2 3" xfId="23431" xr:uid="{00000000-0005-0000-0000-0000899A0000}"/>
    <cellStyle name="Percent 11 2 2 2 3" xfId="23432" xr:uid="{00000000-0005-0000-0000-00008A9A0000}"/>
    <cellStyle name="Percent 11 2 2 2 3 2" xfId="23433" xr:uid="{00000000-0005-0000-0000-00008B9A0000}"/>
    <cellStyle name="Percent 11 2 2 2 3 3" xfId="23434" xr:uid="{00000000-0005-0000-0000-00008C9A0000}"/>
    <cellStyle name="Percent 11 2 2 2 4" xfId="23435" xr:uid="{00000000-0005-0000-0000-00008D9A0000}"/>
    <cellStyle name="Percent 11 2 2 2 4 2" xfId="23436" xr:uid="{00000000-0005-0000-0000-00008E9A0000}"/>
    <cellStyle name="Percent 11 2 2 2 4 3" xfId="23437" xr:uid="{00000000-0005-0000-0000-00008F9A0000}"/>
    <cellStyle name="Percent 11 2 2 2 5" xfId="23438" xr:uid="{00000000-0005-0000-0000-0000909A0000}"/>
    <cellStyle name="Percent 11 2 2 2 6" xfId="23439" xr:uid="{00000000-0005-0000-0000-0000919A0000}"/>
    <cellStyle name="Percent 11 2 2 2 7" xfId="23440" xr:uid="{00000000-0005-0000-0000-0000929A0000}"/>
    <cellStyle name="Percent 11 2 2 3" xfId="23441" xr:uid="{00000000-0005-0000-0000-0000939A0000}"/>
    <cellStyle name="Percent 11 2 2 3 2" xfId="23442" xr:uid="{00000000-0005-0000-0000-0000949A0000}"/>
    <cellStyle name="Percent 11 2 2 3 3" xfId="23443" xr:uid="{00000000-0005-0000-0000-0000959A0000}"/>
    <cellStyle name="Percent 11 2 2 4" xfId="23444" xr:uid="{00000000-0005-0000-0000-0000969A0000}"/>
    <cellStyle name="Percent 11 2 2 4 2" xfId="23445" xr:uid="{00000000-0005-0000-0000-0000979A0000}"/>
    <cellStyle name="Percent 11 2 2 4 3" xfId="23446" xr:uid="{00000000-0005-0000-0000-0000989A0000}"/>
    <cellStyle name="Percent 11 2 2 5" xfId="23447" xr:uid="{00000000-0005-0000-0000-0000999A0000}"/>
    <cellStyle name="Percent 11 2 2 5 2" xfId="23448" xr:uid="{00000000-0005-0000-0000-00009A9A0000}"/>
    <cellStyle name="Percent 11 2 2 5 3" xfId="23449" xr:uid="{00000000-0005-0000-0000-00009B9A0000}"/>
    <cellStyle name="Percent 11 2 2 6" xfId="23450" xr:uid="{00000000-0005-0000-0000-00009C9A0000}"/>
    <cellStyle name="Percent 11 2 2 7" xfId="23451" xr:uid="{00000000-0005-0000-0000-00009D9A0000}"/>
    <cellStyle name="Percent 11 2 2 8" xfId="23452" xr:uid="{00000000-0005-0000-0000-00009E9A0000}"/>
    <cellStyle name="Percent 11 2 3" xfId="23453" xr:uid="{00000000-0005-0000-0000-00009F9A0000}"/>
    <cellStyle name="Percent 11 2 3 2" xfId="23454" xr:uid="{00000000-0005-0000-0000-0000A09A0000}"/>
    <cellStyle name="Percent 11 2 3 2 2" xfId="23455" xr:uid="{00000000-0005-0000-0000-0000A19A0000}"/>
    <cellStyle name="Percent 11 2 3 2 3" xfId="23456" xr:uid="{00000000-0005-0000-0000-0000A29A0000}"/>
    <cellStyle name="Percent 11 2 3 3" xfId="23457" xr:uid="{00000000-0005-0000-0000-0000A39A0000}"/>
    <cellStyle name="Percent 11 2 3 3 2" xfId="23458" xr:uid="{00000000-0005-0000-0000-0000A49A0000}"/>
    <cellStyle name="Percent 11 2 3 3 3" xfId="23459" xr:uid="{00000000-0005-0000-0000-0000A59A0000}"/>
    <cellStyle name="Percent 11 2 3 4" xfId="23460" xr:uid="{00000000-0005-0000-0000-0000A69A0000}"/>
    <cellStyle name="Percent 11 2 3 4 2" xfId="23461" xr:uid="{00000000-0005-0000-0000-0000A79A0000}"/>
    <cellStyle name="Percent 11 2 3 4 3" xfId="23462" xr:uid="{00000000-0005-0000-0000-0000A89A0000}"/>
    <cellStyle name="Percent 11 2 3 5" xfId="23463" xr:uid="{00000000-0005-0000-0000-0000A99A0000}"/>
    <cellStyle name="Percent 11 2 3 6" xfId="23464" xr:uid="{00000000-0005-0000-0000-0000AA9A0000}"/>
    <cellStyle name="Percent 11 2 3 7" xfId="23465" xr:uid="{00000000-0005-0000-0000-0000AB9A0000}"/>
    <cellStyle name="Percent 11 2 4" xfId="23466" xr:uid="{00000000-0005-0000-0000-0000AC9A0000}"/>
    <cellStyle name="Percent 11 2 4 2" xfId="23467" xr:uid="{00000000-0005-0000-0000-0000AD9A0000}"/>
    <cellStyle name="Percent 11 2 4 2 2" xfId="23468" xr:uid="{00000000-0005-0000-0000-0000AE9A0000}"/>
    <cellStyle name="Percent 11 2 4 2 3" xfId="23469" xr:uid="{00000000-0005-0000-0000-0000AF9A0000}"/>
    <cellStyle name="Percent 11 2 4 3" xfId="23470" xr:uid="{00000000-0005-0000-0000-0000B09A0000}"/>
    <cellStyle name="Percent 11 2 4 3 2" xfId="23471" xr:uid="{00000000-0005-0000-0000-0000B19A0000}"/>
    <cellStyle name="Percent 11 2 4 3 3" xfId="23472" xr:uid="{00000000-0005-0000-0000-0000B29A0000}"/>
    <cellStyle name="Percent 11 2 4 4" xfId="23473" xr:uid="{00000000-0005-0000-0000-0000B39A0000}"/>
    <cellStyle name="Percent 11 2 4 4 2" xfId="23474" xr:uid="{00000000-0005-0000-0000-0000B49A0000}"/>
    <cellStyle name="Percent 11 2 4 4 3" xfId="23475" xr:uid="{00000000-0005-0000-0000-0000B59A0000}"/>
    <cellStyle name="Percent 11 2 4 5" xfId="23476" xr:uid="{00000000-0005-0000-0000-0000B69A0000}"/>
    <cellStyle name="Percent 11 2 4 6" xfId="23477" xr:uid="{00000000-0005-0000-0000-0000B79A0000}"/>
    <cellStyle name="Percent 11 2 4 7" xfId="23478" xr:uid="{00000000-0005-0000-0000-0000B89A0000}"/>
    <cellStyle name="Percent 11 2 5" xfId="23479" xr:uid="{00000000-0005-0000-0000-0000B99A0000}"/>
    <cellStyle name="Percent 11 2 5 2" xfId="23480" xr:uid="{00000000-0005-0000-0000-0000BA9A0000}"/>
    <cellStyle name="Percent 11 2 5 2 2" xfId="23481" xr:uid="{00000000-0005-0000-0000-0000BB9A0000}"/>
    <cellStyle name="Percent 11 2 5 2 3" xfId="23482" xr:uid="{00000000-0005-0000-0000-0000BC9A0000}"/>
    <cellStyle name="Percent 11 2 5 3" xfId="23483" xr:uid="{00000000-0005-0000-0000-0000BD9A0000}"/>
    <cellStyle name="Percent 11 2 5 4" xfId="23484" xr:uid="{00000000-0005-0000-0000-0000BE9A0000}"/>
    <cellStyle name="Percent 11 2 6" xfId="23485" xr:uid="{00000000-0005-0000-0000-0000BF9A0000}"/>
    <cellStyle name="Percent 11 2 6 2" xfId="23486" xr:uid="{00000000-0005-0000-0000-0000C09A0000}"/>
    <cellStyle name="Percent 11 2 6 3" xfId="23487" xr:uid="{00000000-0005-0000-0000-0000C19A0000}"/>
    <cellStyle name="Percent 11 2 7" xfId="23488" xr:uid="{00000000-0005-0000-0000-0000C29A0000}"/>
    <cellStyle name="Percent 11 2 7 2" xfId="23489" xr:uid="{00000000-0005-0000-0000-0000C39A0000}"/>
    <cellStyle name="Percent 11 2 7 3" xfId="23490" xr:uid="{00000000-0005-0000-0000-0000C49A0000}"/>
    <cellStyle name="Percent 11 2 8" xfId="23491" xr:uid="{00000000-0005-0000-0000-0000C59A0000}"/>
    <cellStyle name="Percent 11 2 8 2" xfId="23492" xr:uid="{00000000-0005-0000-0000-0000C69A0000}"/>
    <cellStyle name="Percent 11 2 8 3" xfId="23493" xr:uid="{00000000-0005-0000-0000-0000C79A0000}"/>
    <cellStyle name="Percent 11 2 9" xfId="23494" xr:uid="{00000000-0005-0000-0000-0000C89A0000}"/>
    <cellStyle name="Percent 11 2 9 2" xfId="23495" xr:uid="{00000000-0005-0000-0000-0000C99A0000}"/>
    <cellStyle name="Percent 11 2 9 3" xfId="23496" xr:uid="{00000000-0005-0000-0000-0000CA9A0000}"/>
    <cellStyle name="Percent 11 3" xfId="23497" xr:uid="{00000000-0005-0000-0000-0000CB9A0000}"/>
    <cellStyle name="Percent 11 3 10" xfId="23498" xr:uid="{00000000-0005-0000-0000-0000CC9A0000}"/>
    <cellStyle name="Percent 11 3 11" xfId="23499" xr:uid="{00000000-0005-0000-0000-0000CD9A0000}"/>
    <cellStyle name="Percent 11 3 2" xfId="23500" xr:uid="{00000000-0005-0000-0000-0000CE9A0000}"/>
    <cellStyle name="Percent 11 3 2 2" xfId="23501" xr:uid="{00000000-0005-0000-0000-0000CF9A0000}"/>
    <cellStyle name="Percent 11 3 2 2 2" xfId="23502" xr:uid="{00000000-0005-0000-0000-0000D09A0000}"/>
    <cellStyle name="Percent 11 3 2 2 3" xfId="23503" xr:uid="{00000000-0005-0000-0000-0000D19A0000}"/>
    <cellStyle name="Percent 11 3 2 3" xfId="23504" xr:uid="{00000000-0005-0000-0000-0000D29A0000}"/>
    <cellStyle name="Percent 11 3 2 3 2" xfId="23505" xr:uid="{00000000-0005-0000-0000-0000D39A0000}"/>
    <cellStyle name="Percent 11 3 2 3 3" xfId="23506" xr:uid="{00000000-0005-0000-0000-0000D49A0000}"/>
    <cellStyle name="Percent 11 3 2 4" xfId="23507" xr:uid="{00000000-0005-0000-0000-0000D59A0000}"/>
    <cellStyle name="Percent 11 3 2 4 2" xfId="23508" xr:uid="{00000000-0005-0000-0000-0000D69A0000}"/>
    <cellStyle name="Percent 11 3 2 4 3" xfId="23509" xr:uid="{00000000-0005-0000-0000-0000D79A0000}"/>
    <cellStyle name="Percent 11 3 2 5" xfId="23510" xr:uid="{00000000-0005-0000-0000-0000D89A0000}"/>
    <cellStyle name="Percent 11 3 2 6" xfId="23511" xr:uid="{00000000-0005-0000-0000-0000D99A0000}"/>
    <cellStyle name="Percent 11 3 2 7" xfId="23512" xr:uid="{00000000-0005-0000-0000-0000DA9A0000}"/>
    <cellStyle name="Percent 11 3 3" xfId="23513" xr:uid="{00000000-0005-0000-0000-0000DB9A0000}"/>
    <cellStyle name="Percent 11 3 3 2" xfId="23514" xr:uid="{00000000-0005-0000-0000-0000DC9A0000}"/>
    <cellStyle name="Percent 11 3 3 2 2" xfId="23515" xr:uid="{00000000-0005-0000-0000-0000DD9A0000}"/>
    <cellStyle name="Percent 11 3 3 2 3" xfId="23516" xr:uid="{00000000-0005-0000-0000-0000DE9A0000}"/>
    <cellStyle name="Percent 11 3 3 3" xfId="23517" xr:uid="{00000000-0005-0000-0000-0000DF9A0000}"/>
    <cellStyle name="Percent 11 3 3 4" xfId="23518" xr:uid="{00000000-0005-0000-0000-0000E09A0000}"/>
    <cellStyle name="Percent 11 3 4" xfId="23519" xr:uid="{00000000-0005-0000-0000-0000E19A0000}"/>
    <cellStyle name="Percent 11 3 4 2" xfId="23520" xr:uid="{00000000-0005-0000-0000-0000E29A0000}"/>
    <cellStyle name="Percent 11 3 4 2 2" xfId="23521" xr:uid="{00000000-0005-0000-0000-0000E39A0000}"/>
    <cellStyle name="Percent 11 3 4 2 3" xfId="23522" xr:uid="{00000000-0005-0000-0000-0000E49A0000}"/>
    <cellStyle name="Percent 11 3 4 3" xfId="23523" xr:uid="{00000000-0005-0000-0000-0000E59A0000}"/>
    <cellStyle name="Percent 11 3 4 4" xfId="23524" xr:uid="{00000000-0005-0000-0000-0000E69A0000}"/>
    <cellStyle name="Percent 11 3 5" xfId="23525" xr:uid="{00000000-0005-0000-0000-0000E79A0000}"/>
    <cellStyle name="Percent 11 3 5 2" xfId="23526" xr:uid="{00000000-0005-0000-0000-0000E89A0000}"/>
    <cellStyle name="Percent 11 3 5 3" xfId="23527" xr:uid="{00000000-0005-0000-0000-0000E99A0000}"/>
    <cellStyle name="Percent 11 3 6" xfId="23528" xr:uid="{00000000-0005-0000-0000-0000EA9A0000}"/>
    <cellStyle name="Percent 11 3 6 2" xfId="23529" xr:uid="{00000000-0005-0000-0000-0000EB9A0000}"/>
    <cellStyle name="Percent 11 3 6 3" xfId="23530" xr:uid="{00000000-0005-0000-0000-0000EC9A0000}"/>
    <cellStyle name="Percent 11 3 7" xfId="23531" xr:uid="{00000000-0005-0000-0000-0000ED9A0000}"/>
    <cellStyle name="Percent 11 3 7 2" xfId="23532" xr:uid="{00000000-0005-0000-0000-0000EE9A0000}"/>
    <cellStyle name="Percent 11 3 7 3" xfId="23533" xr:uid="{00000000-0005-0000-0000-0000EF9A0000}"/>
    <cellStyle name="Percent 11 3 8" xfId="23534" xr:uid="{00000000-0005-0000-0000-0000F09A0000}"/>
    <cellStyle name="Percent 11 3 8 2" xfId="23535" xr:uid="{00000000-0005-0000-0000-0000F19A0000}"/>
    <cellStyle name="Percent 11 3 8 3" xfId="23536" xr:uid="{00000000-0005-0000-0000-0000F29A0000}"/>
    <cellStyle name="Percent 11 3 9" xfId="23537" xr:uid="{00000000-0005-0000-0000-0000F39A0000}"/>
    <cellStyle name="Percent 11 4" xfId="23538" xr:uid="{00000000-0005-0000-0000-0000F49A0000}"/>
    <cellStyle name="Percent 11 4 2" xfId="23539" xr:uid="{00000000-0005-0000-0000-0000F59A0000}"/>
    <cellStyle name="Percent 11 4 2 2" xfId="23540" xr:uid="{00000000-0005-0000-0000-0000F69A0000}"/>
    <cellStyle name="Percent 11 4 2 2 2" xfId="23541" xr:uid="{00000000-0005-0000-0000-0000F79A0000}"/>
    <cellStyle name="Percent 11 4 2 2 3" xfId="23542" xr:uid="{00000000-0005-0000-0000-0000F89A0000}"/>
    <cellStyle name="Percent 11 4 2 3" xfId="23543" xr:uid="{00000000-0005-0000-0000-0000F99A0000}"/>
    <cellStyle name="Percent 11 4 2 4" xfId="23544" xr:uid="{00000000-0005-0000-0000-0000FA9A0000}"/>
    <cellStyle name="Percent 11 4 3" xfId="23545" xr:uid="{00000000-0005-0000-0000-0000FB9A0000}"/>
    <cellStyle name="Percent 11 4 3 2" xfId="23546" xr:uid="{00000000-0005-0000-0000-0000FC9A0000}"/>
    <cellStyle name="Percent 11 4 3 3" xfId="23547" xr:uid="{00000000-0005-0000-0000-0000FD9A0000}"/>
    <cellStyle name="Percent 11 4 4" xfId="23548" xr:uid="{00000000-0005-0000-0000-0000FE9A0000}"/>
    <cellStyle name="Percent 11 4 5" xfId="23549" xr:uid="{00000000-0005-0000-0000-0000FF9A0000}"/>
    <cellStyle name="Percent 11 5" xfId="23550" xr:uid="{00000000-0005-0000-0000-0000009B0000}"/>
    <cellStyle name="Percent 11 5 2" xfId="23551" xr:uid="{00000000-0005-0000-0000-0000019B0000}"/>
    <cellStyle name="Percent 11 5 2 2" xfId="23552" xr:uid="{00000000-0005-0000-0000-0000029B0000}"/>
    <cellStyle name="Percent 11 5 2 3" xfId="23553" xr:uid="{00000000-0005-0000-0000-0000039B0000}"/>
    <cellStyle name="Percent 11 5 3" xfId="23554" xr:uid="{00000000-0005-0000-0000-0000049B0000}"/>
    <cellStyle name="Percent 11 5 4" xfId="23555" xr:uid="{00000000-0005-0000-0000-0000059B0000}"/>
    <cellStyle name="Percent 11 6" xfId="23556" xr:uid="{00000000-0005-0000-0000-0000069B0000}"/>
    <cellStyle name="Percent 11 6 2" xfId="23557" xr:uid="{00000000-0005-0000-0000-0000079B0000}"/>
    <cellStyle name="Percent 11 6 3" xfId="23558" xr:uid="{00000000-0005-0000-0000-0000089B0000}"/>
    <cellStyle name="Percent 11 7" xfId="23559" xr:uid="{00000000-0005-0000-0000-0000099B0000}"/>
    <cellStyle name="Percent 11 7 2" xfId="23560" xr:uid="{00000000-0005-0000-0000-00000A9B0000}"/>
    <cellStyle name="Percent 11 7 3" xfId="23561" xr:uid="{00000000-0005-0000-0000-00000B9B0000}"/>
    <cellStyle name="Percent 11 8" xfId="23562" xr:uid="{00000000-0005-0000-0000-00000C9B0000}"/>
    <cellStyle name="Percent 11 8 2" xfId="23563" xr:uid="{00000000-0005-0000-0000-00000D9B0000}"/>
    <cellStyle name="Percent 11 8 3" xfId="23564" xr:uid="{00000000-0005-0000-0000-00000E9B0000}"/>
    <cellStyle name="Percent 11 9" xfId="23565" xr:uid="{00000000-0005-0000-0000-00000F9B0000}"/>
    <cellStyle name="Percent 11 9 2" xfId="23566" xr:uid="{00000000-0005-0000-0000-0000109B0000}"/>
    <cellStyle name="Percent 11 9 3" xfId="23567" xr:uid="{00000000-0005-0000-0000-0000119B0000}"/>
    <cellStyle name="Percent 12" xfId="23568" xr:uid="{00000000-0005-0000-0000-0000129B0000}"/>
    <cellStyle name="Percent 12 10" xfId="23569" xr:uid="{00000000-0005-0000-0000-0000139B0000}"/>
    <cellStyle name="Percent 12 11" xfId="23570" xr:uid="{00000000-0005-0000-0000-0000149B0000}"/>
    <cellStyle name="Percent 12 12" xfId="23571" xr:uid="{00000000-0005-0000-0000-0000159B0000}"/>
    <cellStyle name="Percent 12 2" xfId="23572" xr:uid="{00000000-0005-0000-0000-0000169B0000}"/>
    <cellStyle name="Percent 12 2 2" xfId="23573" xr:uid="{00000000-0005-0000-0000-0000179B0000}"/>
    <cellStyle name="Percent 12 2 2 2" xfId="23574" xr:uid="{00000000-0005-0000-0000-0000189B0000}"/>
    <cellStyle name="Percent 12 2 2 2 2" xfId="23575" xr:uid="{00000000-0005-0000-0000-0000199B0000}"/>
    <cellStyle name="Percent 12 2 2 2 3" xfId="23576" xr:uid="{00000000-0005-0000-0000-00001A9B0000}"/>
    <cellStyle name="Percent 12 2 2 3" xfId="23577" xr:uid="{00000000-0005-0000-0000-00001B9B0000}"/>
    <cellStyle name="Percent 12 2 2 4" xfId="23578" xr:uid="{00000000-0005-0000-0000-00001C9B0000}"/>
    <cellStyle name="Percent 12 2 3" xfId="23579" xr:uid="{00000000-0005-0000-0000-00001D9B0000}"/>
    <cellStyle name="Percent 12 2 3 2" xfId="23580" xr:uid="{00000000-0005-0000-0000-00001E9B0000}"/>
    <cellStyle name="Percent 12 2 3 2 2" xfId="23581" xr:uid="{00000000-0005-0000-0000-00001F9B0000}"/>
    <cellStyle name="Percent 12 2 3 2 3" xfId="23582" xr:uid="{00000000-0005-0000-0000-0000209B0000}"/>
    <cellStyle name="Percent 12 2 3 3" xfId="23583" xr:uid="{00000000-0005-0000-0000-0000219B0000}"/>
    <cellStyle name="Percent 12 2 3 4" xfId="23584" xr:uid="{00000000-0005-0000-0000-0000229B0000}"/>
    <cellStyle name="Percent 12 2 4" xfId="23585" xr:uid="{00000000-0005-0000-0000-0000239B0000}"/>
    <cellStyle name="Percent 12 2 4 2" xfId="23586" xr:uid="{00000000-0005-0000-0000-0000249B0000}"/>
    <cellStyle name="Percent 12 2 4 3" xfId="23587" xr:uid="{00000000-0005-0000-0000-0000259B0000}"/>
    <cellStyle name="Percent 12 2 5" xfId="23588" xr:uid="{00000000-0005-0000-0000-0000269B0000}"/>
    <cellStyle name="Percent 12 2 6" xfId="23589" xr:uid="{00000000-0005-0000-0000-0000279B0000}"/>
    <cellStyle name="Percent 12 3" xfId="23590" xr:uid="{00000000-0005-0000-0000-0000289B0000}"/>
    <cellStyle name="Percent 12 3 2" xfId="23591" xr:uid="{00000000-0005-0000-0000-0000299B0000}"/>
    <cellStyle name="Percent 12 3 2 2" xfId="23592" xr:uid="{00000000-0005-0000-0000-00002A9B0000}"/>
    <cellStyle name="Percent 12 3 2 3" xfId="23593" xr:uid="{00000000-0005-0000-0000-00002B9B0000}"/>
    <cellStyle name="Percent 12 3 3" xfId="23594" xr:uid="{00000000-0005-0000-0000-00002C9B0000}"/>
    <cellStyle name="Percent 12 3 4" xfId="23595" xr:uid="{00000000-0005-0000-0000-00002D9B0000}"/>
    <cellStyle name="Percent 12 4" xfId="23596" xr:uid="{00000000-0005-0000-0000-00002E9B0000}"/>
    <cellStyle name="Percent 12 4 2" xfId="23597" xr:uid="{00000000-0005-0000-0000-00002F9B0000}"/>
    <cellStyle name="Percent 12 4 2 2" xfId="23598" xr:uid="{00000000-0005-0000-0000-0000309B0000}"/>
    <cellStyle name="Percent 12 4 2 3" xfId="23599" xr:uid="{00000000-0005-0000-0000-0000319B0000}"/>
    <cellStyle name="Percent 12 4 3" xfId="23600" xr:uid="{00000000-0005-0000-0000-0000329B0000}"/>
    <cellStyle name="Percent 12 4 4" xfId="23601" xr:uid="{00000000-0005-0000-0000-0000339B0000}"/>
    <cellStyle name="Percent 12 5" xfId="23602" xr:uid="{00000000-0005-0000-0000-0000349B0000}"/>
    <cellStyle name="Percent 12 5 2" xfId="23603" xr:uid="{00000000-0005-0000-0000-0000359B0000}"/>
    <cellStyle name="Percent 12 5 2 2" xfId="23604" xr:uid="{00000000-0005-0000-0000-0000369B0000}"/>
    <cellStyle name="Percent 12 5 2 3" xfId="23605" xr:uid="{00000000-0005-0000-0000-0000379B0000}"/>
    <cellStyle name="Percent 12 5 3" xfId="23606" xr:uid="{00000000-0005-0000-0000-0000389B0000}"/>
    <cellStyle name="Percent 12 5 4" xfId="23607" xr:uid="{00000000-0005-0000-0000-0000399B0000}"/>
    <cellStyle name="Percent 12 6" xfId="23608" xr:uid="{00000000-0005-0000-0000-00003A9B0000}"/>
    <cellStyle name="Percent 12 6 2" xfId="23609" xr:uid="{00000000-0005-0000-0000-00003B9B0000}"/>
    <cellStyle name="Percent 12 6 3" xfId="23610" xr:uid="{00000000-0005-0000-0000-00003C9B0000}"/>
    <cellStyle name="Percent 12 7" xfId="23611" xr:uid="{00000000-0005-0000-0000-00003D9B0000}"/>
    <cellStyle name="Percent 12 7 2" xfId="23612" xr:uid="{00000000-0005-0000-0000-00003E9B0000}"/>
    <cellStyle name="Percent 12 7 3" xfId="23613" xr:uid="{00000000-0005-0000-0000-00003F9B0000}"/>
    <cellStyle name="Percent 12 8" xfId="23614" xr:uid="{00000000-0005-0000-0000-0000409B0000}"/>
    <cellStyle name="Percent 12 8 2" xfId="23615" xr:uid="{00000000-0005-0000-0000-0000419B0000}"/>
    <cellStyle name="Percent 12 8 3" xfId="23616" xr:uid="{00000000-0005-0000-0000-0000429B0000}"/>
    <cellStyle name="Percent 12 9" xfId="23617" xr:uid="{00000000-0005-0000-0000-0000439B0000}"/>
    <cellStyle name="Percent 12 9 2" xfId="23618" xr:uid="{00000000-0005-0000-0000-0000449B0000}"/>
    <cellStyle name="Percent 12 9 3" xfId="23619" xr:uid="{00000000-0005-0000-0000-0000459B0000}"/>
    <cellStyle name="Percent 13" xfId="23620" xr:uid="{00000000-0005-0000-0000-0000469B0000}"/>
    <cellStyle name="Percent 13 10" xfId="23621" xr:uid="{00000000-0005-0000-0000-0000479B0000}"/>
    <cellStyle name="Percent 13 11" xfId="23622" xr:uid="{00000000-0005-0000-0000-0000489B0000}"/>
    <cellStyle name="Percent 13 12" xfId="23623" xr:uid="{00000000-0005-0000-0000-0000499B0000}"/>
    <cellStyle name="Percent 13 2" xfId="23624" xr:uid="{00000000-0005-0000-0000-00004A9B0000}"/>
    <cellStyle name="Percent 13 2 2" xfId="23625" xr:uid="{00000000-0005-0000-0000-00004B9B0000}"/>
    <cellStyle name="Percent 13 2 2 2" xfId="23626" xr:uid="{00000000-0005-0000-0000-00004C9B0000}"/>
    <cellStyle name="Percent 13 2 2 2 2" xfId="23627" xr:uid="{00000000-0005-0000-0000-00004D9B0000}"/>
    <cellStyle name="Percent 13 2 2 2 3" xfId="23628" xr:uid="{00000000-0005-0000-0000-00004E9B0000}"/>
    <cellStyle name="Percent 13 2 2 3" xfId="23629" xr:uid="{00000000-0005-0000-0000-00004F9B0000}"/>
    <cellStyle name="Percent 13 2 2 4" xfId="23630" xr:uid="{00000000-0005-0000-0000-0000509B0000}"/>
    <cellStyle name="Percent 13 2 3" xfId="23631" xr:uid="{00000000-0005-0000-0000-0000519B0000}"/>
    <cellStyle name="Percent 13 2 3 2" xfId="23632" xr:uid="{00000000-0005-0000-0000-0000529B0000}"/>
    <cellStyle name="Percent 13 2 3 2 2" xfId="23633" xr:uid="{00000000-0005-0000-0000-0000539B0000}"/>
    <cellStyle name="Percent 13 2 3 2 3" xfId="23634" xr:uid="{00000000-0005-0000-0000-0000549B0000}"/>
    <cellStyle name="Percent 13 2 3 3" xfId="23635" xr:uid="{00000000-0005-0000-0000-0000559B0000}"/>
    <cellStyle name="Percent 13 2 3 4" xfId="23636" xr:uid="{00000000-0005-0000-0000-0000569B0000}"/>
    <cellStyle name="Percent 13 2 4" xfId="23637" xr:uid="{00000000-0005-0000-0000-0000579B0000}"/>
    <cellStyle name="Percent 13 2 4 2" xfId="23638" xr:uid="{00000000-0005-0000-0000-0000589B0000}"/>
    <cellStyle name="Percent 13 2 4 3" xfId="23639" xr:uid="{00000000-0005-0000-0000-0000599B0000}"/>
    <cellStyle name="Percent 13 2 5" xfId="23640" xr:uid="{00000000-0005-0000-0000-00005A9B0000}"/>
    <cellStyle name="Percent 13 2 6" xfId="23641" xr:uid="{00000000-0005-0000-0000-00005B9B0000}"/>
    <cellStyle name="Percent 13 3" xfId="23642" xr:uid="{00000000-0005-0000-0000-00005C9B0000}"/>
    <cellStyle name="Percent 13 3 2" xfId="23643" xr:uid="{00000000-0005-0000-0000-00005D9B0000}"/>
    <cellStyle name="Percent 13 3 2 2" xfId="23644" xr:uid="{00000000-0005-0000-0000-00005E9B0000}"/>
    <cellStyle name="Percent 13 3 2 3" xfId="23645" xr:uid="{00000000-0005-0000-0000-00005F9B0000}"/>
    <cellStyle name="Percent 13 3 3" xfId="23646" xr:uid="{00000000-0005-0000-0000-0000609B0000}"/>
    <cellStyle name="Percent 13 3 4" xfId="23647" xr:uid="{00000000-0005-0000-0000-0000619B0000}"/>
    <cellStyle name="Percent 13 4" xfId="23648" xr:uid="{00000000-0005-0000-0000-0000629B0000}"/>
    <cellStyle name="Percent 13 4 2" xfId="23649" xr:uid="{00000000-0005-0000-0000-0000639B0000}"/>
    <cellStyle name="Percent 13 4 2 2" xfId="23650" xr:uid="{00000000-0005-0000-0000-0000649B0000}"/>
    <cellStyle name="Percent 13 4 2 3" xfId="23651" xr:uid="{00000000-0005-0000-0000-0000659B0000}"/>
    <cellStyle name="Percent 13 4 3" xfId="23652" xr:uid="{00000000-0005-0000-0000-0000669B0000}"/>
    <cellStyle name="Percent 13 4 4" xfId="23653" xr:uid="{00000000-0005-0000-0000-0000679B0000}"/>
    <cellStyle name="Percent 13 5" xfId="23654" xr:uid="{00000000-0005-0000-0000-0000689B0000}"/>
    <cellStyle name="Percent 13 5 2" xfId="23655" xr:uid="{00000000-0005-0000-0000-0000699B0000}"/>
    <cellStyle name="Percent 13 5 2 2" xfId="23656" xr:uid="{00000000-0005-0000-0000-00006A9B0000}"/>
    <cellStyle name="Percent 13 5 2 3" xfId="23657" xr:uid="{00000000-0005-0000-0000-00006B9B0000}"/>
    <cellStyle name="Percent 13 5 3" xfId="23658" xr:uid="{00000000-0005-0000-0000-00006C9B0000}"/>
    <cellStyle name="Percent 13 5 4" xfId="23659" xr:uid="{00000000-0005-0000-0000-00006D9B0000}"/>
    <cellStyle name="Percent 13 6" xfId="23660" xr:uid="{00000000-0005-0000-0000-00006E9B0000}"/>
    <cellStyle name="Percent 13 6 2" xfId="23661" xr:uid="{00000000-0005-0000-0000-00006F9B0000}"/>
    <cellStyle name="Percent 13 6 3" xfId="23662" xr:uid="{00000000-0005-0000-0000-0000709B0000}"/>
    <cellStyle name="Percent 13 7" xfId="23663" xr:uid="{00000000-0005-0000-0000-0000719B0000}"/>
    <cellStyle name="Percent 13 7 2" xfId="23664" xr:uid="{00000000-0005-0000-0000-0000729B0000}"/>
    <cellStyle name="Percent 13 7 3" xfId="23665" xr:uid="{00000000-0005-0000-0000-0000739B0000}"/>
    <cellStyle name="Percent 13 8" xfId="23666" xr:uid="{00000000-0005-0000-0000-0000749B0000}"/>
    <cellStyle name="Percent 13 8 2" xfId="23667" xr:uid="{00000000-0005-0000-0000-0000759B0000}"/>
    <cellStyle name="Percent 13 8 3" xfId="23668" xr:uid="{00000000-0005-0000-0000-0000769B0000}"/>
    <cellStyle name="Percent 13 9" xfId="23669" xr:uid="{00000000-0005-0000-0000-0000779B0000}"/>
    <cellStyle name="Percent 13 9 2" xfId="23670" xr:uid="{00000000-0005-0000-0000-0000789B0000}"/>
    <cellStyle name="Percent 13 9 3" xfId="23671" xr:uid="{00000000-0005-0000-0000-0000799B0000}"/>
    <cellStyle name="Percent 14" xfId="23672" xr:uid="{00000000-0005-0000-0000-00007A9B0000}"/>
    <cellStyle name="Percent 14 10" xfId="23673" xr:uid="{00000000-0005-0000-0000-00007B9B0000}"/>
    <cellStyle name="Percent 14 11" xfId="23674" xr:uid="{00000000-0005-0000-0000-00007C9B0000}"/>
    <cellStyle name="Percent 14 12" xfId="23675" xr:uid="{00000000-0005-0000-0000-00007D9B0000}"/>
    <cellStyle name="Percent 14 2" xfId="23676" xr:uid="{00000000-0005-0000-0000-00007E9B0000}"/>
    <cellStyle name="Percent 14 2 2" xfId="23677" xr:uid="{00000000-0005-0000-0000-00007F9B0000}"/>
    <cellStyle name="Percent 14 2 2 2" xfId="23678" xr:uid="{00000000-0005-0000-0000-0000809B0000}"/>
    <cellStyle name="Percent 14 2 2 2 2" xfId="23679" xr:uid="{00000000-0005-0000-0000-0000819B0000}"/>
    <cellStyle name="Percent 14 2 2 2 3" xfId="23680" xr:uid="{00000000-0005-0000-0000-0000829B0000}"/>
    <cellStyle name="Percent 14 2 2 3" xfId="23681" xr:uid="{00000000-0005-0000-0000-0000839B0000}"/>
    <cellStyle name="Percent 14 2 2 4" xfId="23682" xr:uid="{00000000-0005-0000-0000-0000849B0000}"/>
    <cellStyle name="Percent 14 2 3" xfId="23683" xr:uid="{00000000-0005-0000-0000-0000859B0000}"/>
    <cellStyle name="Percent 14 2 3 2" xfId="23684" xr:uid="{00000000-0005-0000-0000-0000869B0000}"/>
    <cellStyle name="Percent 14 2 3 2 2" xfId="23685" xr:uid="{00000000-0005-0000-0000-0000879B0000}"/>
    <cellStyle name="Percent 14 2 3 2 3" xfId="23686" xr:uid="{00000000-0005-0000-0000-0000889B0000}"/>
    <cellStyle name="Percent 14 2 3 3" xfId="23687" xr:uid="{00000000-0005-0000-0000-0000899B0000}"/>
    <cellStyle name="Percent 14 2 3 4" xfId="23688" xr:uid="{00000000-0005-0000-0000-00008A9B0000}"/>
    <cellStyle name="Percent 14 2 4" xfId="23689" xr:uid="{00000000-0005-0000-0000-00008B9B0000}"/>
    <cellStyle name="Percent 14 2 4 2" xfId="23690" xr:uid="{00000000-0005-0000-0000-00008C9B0000}"/>
    <cellStyle name="Percent 14 2 4 3" xfId="23691" xr:uid="{00000000-0005-0000-0000-00008D9B0000}"/>
    <cellStyle name="Percent 14 2 5" xfId="23692" xr:uid="{00000000-0005-0000-0000-00008E9B0000}"/>
    <cellStyle name="Percent 14 2 6" xfId="23693" xr:uid="{00000000-0005-0000-0000-00008F9B0000}"/>
    <cellStyle name="Percent 14 3" xfId="23694" xr:uid="{00000000-0005-0000-0000-0000909B0000}"/>
    <cellStyle name="Percent 14 3 2" xfId="23695" xr:uid="{00000000-0005-0000-0000-0000919B0000}"/>
    <cellStyle name="Percent 14 3 2 2" xfId="23696" xr:uid="{00000000-0005-0000-0000-0000929B0000}"/>
    <cellStyle name="Percent 14 3 2 3" xfId="23697" xr:uid="{00000000-0005-0000-0000-0000939B0000}"/>
    <cellStyle name="Percent 14 3 3" xfId="23698" xr:uid="{00000000-0005-0000-0000-0000949B0000}"/>
    <cellStyle name="Percent 14 3 4" xfId="23699" xr:uid="{00000000-0005-0000-0000-0000959B0000}"/>
    <cellStyle name="Percent 14 4" xfId="23700" xr:uid="{00000000-0005-0000-0000-0000969B0000}"/>
    <cellStyle name="Percent 14 4 2" xfId="23701" xr:uid="{00000000-0005-0000-0000-0000979B0000}"/>
    <cellStyle name="Percent 14 4 2 2" xfId="23702" xr:uid="{00000000-0005-0000-0000-0000989B0000}"/>
    <cellStyle name="Percent 14 4 2 3" xfId="23703" xr:uid="{00000000-0005-0000-0000-0000999B0000}"/>
    <cellStyle name="Percent 14 4 3" xfId="23704" xr:uid="{00000000-0005-0000-0000-00009A9B0000}"/>
    <cellStyle name="Percent 14 4 4" xfId="23705" xr:uid="{00000000-0005-0000-0000-00009B9B0000}"/>
    <cellStyle name="Percent 14 5" xfId="23706" xr:uid="{00000000-0005-0000-0000-00009C9B0000}"/>
    <cellStyle name="Percent 14 5 2" xfId="23707" xr:uid="{00000000-0005-0000-0000-00009D9B0000}"/>
    <cellStyle name="Percent 14 5 2 2" xfId="23708" xr:uid="{00000000-0005-0000-0000-00009E9B0000}"/>
    <cellStyle name="Percent 14 5 2 3" xfId="23709" xr:uid="{00000000-0005-0000-0000-00009F9B0000}"/>
    <cellStyle name="Percent 14 5 3" xfId="23710" xr:uid="{00000000-0005-0000-0000-0000A09B0000}"/>
    <cellStyle name="Percent 14 5 4" xfId="23711" xr:uid="{00000000-0005-0000-0000-0000A19B0000}"/>
    <cellStyle name="Percent 14 6" xfId="23712" xr:uid="{00000000-0005-0000-0000-0000A29B0000}"/>
    <cellStyle name="Percent 14 6 2" xfId="23713" xr:uid="{00000000-0005-0000-0000-0000A39B0000}"/>
    <cellStyle name="Percent 14 6 3" xfId="23714" xr:uid="{00000000-0005-0000-0000-0000A49B0000}"/>
    <cellStyle name="Percent 14 7" xfId="23715" xr:uid="{00000000-0005-0000-0000-0000A59B0000}"/>
    <cellStyle name="Percent 14 7 2" xfId="23716" xr:uid="{00000000-0005-0000-0000-0000A69B0000}"/>
    <cellStyle name="Percent 14 7 3" xfId="23717" xr:uid="{00000000-0005-0000-0000-0000A79B0000}"/>
    <cellStyle name="Percent 14 8" xfId="23718" xr:uid="{00000000-0005-0000-0000-0000A89B0000}"/>
    <cellStyle name="Percent 14 8 2" xfId="23719" xr:uid="{00000000-0005-0000-0000-0000A99B0000}"/>
    <cellStyle name="Percent 14 8 3" xfId="23720" xr:uid="{00000000-0005-0000-0000-0000AA9B0000}"/>
    <cellStyle name="Percent 14 9" xfId="23721" xr:uid="{00000000-0005-0000-0000-0000AB9B0000}"/>
    <cellStyle name="Percent 14 9 2" xfId="23722" xr:uid="{00000000-0005-0000-0000-0000AC9B0000}"/>
    <cellStyle name="Percent 14 9 3" xfId="23723" xr:uid="{00000000-0005-0000-0000-0000AD9B0000}"/>
    <cellStyle name="Percent 15" xfId="23724" xr:uid="{00000000-0005-0000-0000-0000AE9B0000}"/>
    <cellStyle name="Percent 15 10" xfId="23725" xr:uid="{00000000-0005-0000-0000-0000AF9B0000}"/>
    <cellStyle name="Percent 15 11" xfId="23726" xr:uid="{00000000-0005-0000-0000-0000B09B0000}"/>
    <cellStyle name="Percent 15 12" xfId="23727" xr:uid="{00000000-0005-0000-0000-0000B19B0000}"/>
    <cellStyle name="Percent 15 2" xfId="23728" xr:uid="{00000000-0005-0000-0000-0000B29B0000}"/>
    <cellStyle name="Percent 15 2 2" xfId="23729" xr:uid="{00000000-0005-0000-0000-0000B39B0000}"/>
    <cellStyle name="Percent 15 2 2 2" xfId="23730" xr:uid="{00000000-0005-0000-0000-0000B49B0000}"/>
    <cellStyle name="Percent 15 2 2 2 2" xfId="23731" xr:uid="{00000000-0005-0000-0000-0000B59B0000}"/>
    <cellStyle name="Percent 15 2 2 2 3" xfId="23732" xr:uid="{00000000-0005-0000-0000-0000B69B0000}"/>
    <cellStyle name="Percent 15 2 2 3" xfId="23733" xr:uid="{00000000-0005-0000-0000-0000B79B0000}"/>
    <cellStyle name="Percent 15 2 2 4" xfId="23734" xr:uid="{00000000-0005-0000-0000-0000B89B0000}"/>
    <cellStyle name="Percent 15 2 3" xfId="23735" xr:uid="{00000000-0005-0000-0000-0000B99B0000}"/>
    <cellStyle name="Percent 15 2 3 2" xfId="23736" xr:uid="{00000000-0005-0000-0000-0000BA9B0000}"/>
    <cellStyle name="Percent 15 2 3 2 2" xfId="23737" xr:uid="{00000000-0005-0000-0000-0000BB9B0000}"/>
    <cellStyle name="Percent 15 2 3 2 3" xfId="23738" xr:uid="{00000000-0005-0000-0000-0000BC9B0000}"/>
    <cellStyle name="Percent 15 2 3 3" xfId="23739" xr:uid="{00000000-0005-0000-0000-0000BD9B0000}"/>
    <cellStyle name="Percent 15 2 3 4" xfId="23740" xr:uid="{00000000-0005-0000-0000-0000BE9B0000}"/>
    <cellStyle name="Percent 15 2 4" xfId="23741" xr:uid="{00000000-0005-0000-0000-0000BF9B0000}"/>
    <cellStyle name="Percent 15 2 4 2" xfId="23742" xr:uid="{00000000-0005-0000-0000-0000C09B0000}"/>
    <cellStyle name="Percent 15 2 4 3" xfId="23743" xr:uid="{00000000-0005-0000-0000-0000C19B0000}"/>
    <cellStyle name="Percent 15 2 5" xfId="23744" xr:uid="{00000000-0005-0000-0000-0000C29B0000}"/>
    <cellStyle name="Percent 15 2 6" xfId="23745" xr:uid="{00000000-0005-0000-0000-0000C39B0000}"/>
    <cellStyle name="Percent 15 3" xfId="23746" xr:uid="{00000000-0005-0000-0000-0000C49B0000}"/>
    <cellStyle name="Percent 15 3 2" xfId="23747" xr:uid="{00000000-0005-0000-0000-0000C59B0000}"/>
    <cellStyle name="Percent 15 3 2 2" xfId="23748" xr:uid="{00000000-0005-0000-0000-0000C69B0000}"/>
    <cellStyle name="Percent 15 3 2 3" xfId="23749" xr:uid="{00000000-0005-0000-0000-0000C79B0000}"/>
    <cellStyle name="Percent 15 3 3" xfId="23750" xr:uid="{00000000-0005-0000-0000-0000C89B0000}"/>
    <cellStyle name="Percent 15 3 4" xfId="23751" xr:uid="{00000000-0005-0000-0000-0000C99B0000}"/>
    <cellStyle name="Percent 15 4" xfId="23752" xr:uid="{00000000-0005-0000-0000-0000CA9B0000}"/>
    <cellStyle name="Percent 15 4 2" xfId="23753" xr:uid="{00000000-0005-0000-0000-0000CB9B0000}"/>
    <cellStyle name="Percent 15 4 2 2" xfId="23754" xr:uid="{00000000-0005-0000-0000-0000CC9B0000}"/>
    <cellStyle name="Percent 15 4 2 3" xfId="23755" xr:uid="{00000000-0005-0000-0000-0000CD9B0000}"/>
    <cellStyle name="Percent 15 4 3" xfId="23756" xr:uid="{00000000-0005-0000-0000-0000CE9B0000}"/>
    <cellStyle name="Percent 15 4 4" xfId="23757" xr:uid="{00000000-0005-0000-0000-0000CF9B0000}"/>
    <cellStyle name="Percent 15 5" xfId="23758" xr:uid="{00000000-0005-0000-0000-0000D09B0000}"/>
    <cellStyle name="Percent 15 5 2" xfId="23759" xr:uid="{00000000-0005-0000-0000-0000D19B0000}"/>
    <cellStyle name="Percent 15 5 2 2" xfId="23760" xr:uid="{00000000-0005-0000-0000-0000D29B0000}"/>
    <cellStyle name="Percent 15 5 2 3" xfId="23761" xr:uid="{00000000-0005-0000-0000-0000D39B0000}"/>
    <cellStyle name="Percent 15 5 3" xfId="23762" xr:uid="{00000000-0005-0000-0000-0000D49B0000}"/>
    <cellStyle name="Percent 15 5 4" xfId="23763" xr:uid="{00000000-0005-0000-0000-0000D59B0000}"/>
    <cellStyle name="Percent 15 6" xfId="23764" xr:uid="{00000000-0005-0000-0000-0000D69B0000}"/>
    <cellStyle name="Percent 15 6 2" xfId="23765" xr:uid="{00000000-0005-0000-0000-0000D79B0000}"/>
    <cellStyle name="Percent 15 6 3" xfId="23766" xr:uid="{00000000-0005-0000-0000-0000D89B0000}"/>
    <cellStyle name="Percent 15 7" xfId="23767" xr:uid="{00000000-0005-0000-0000-0000D99B0000}"/>
    <cellStyle name="Percent 15 7 2" xfId="23768" xr:uid="{00000000-0005-0000-0000-0000DA9B0000}"/>
    <cellStyle name="Percent 15 7 3" xfId="23769" xr:uid="{00000000-0005-0000-0000-0000DB9B0000}"/>
    <cellStyle name="Percent 15 8" xfId="23770" xr:uid="{00000000-0005-0000-0000-0000DC9B0000}"/>
    <cellStyle name="Percent 15 8 2" xfId="23771" xr:uid="{00000000-0005-0000-0000-0000DD9B0000}"/>
    <cellStyle name="Percent 15 8 3" xfId="23772" xr:uid="{00000000-0005-0000-0000-0000DE9B0000}"/>
    <cellStyle name="Percent 15 9" xfId="23773" xr:uid="{00000000-0005-0000-0000-0000DF9B0000}"/>
    <cellStyle name="Percent 15 9 2" xfId="23774" xr:uid="{00000000-0005-0000-0000-0000E09B0000}"/>
    <cellStyle name="Percent 15 9 3" xfId="23775" xr:uid="{00000000-0005-0000-0000-0000E19B0000}"/>
    <cellStyle name="Percent 16" xfId="23776" xr:uid="{00000000-0005-0000-0000-0000E29B0000}"/>
    <cellStyle name="Percent 16 10" xfId="23777" xr:uid="{00000000-0005-0000-0000-0000E39B0000}"/>
    <cellStyle name="Percent 16 11" xfId="23778" xr:uid="{00000000-0005-0000-0000-0000E49B0000}"/>
    <cellStyle name="Percent 16 12" xfId="23779" xr:uid="{00000000-0005-0000-0000-0000E59B0000}"/>
    <cellStyle name="Percent 16 2" xfId="23780" xr:uid="{00000000-0005-0000-0000-0000E69B0000}"/>
    <cellStyle name="Percent 16 2 2" xfId="23781" xr:uid="{00000000-0005-0000-0000-0000E79B0000}"/>
    <cellStyle name="Percent 16 2 2 2" xfId="23782" xr:uid="{00000000-0005-0000-0000-0000E89B0000}"/>
    <cellStyle name="Percent 16 2 2 2 2" xfId="23783" xr:uid="{00000000-0005-0000-0000-0000E99B0000}"/>
    <cellStyle name="Percent 16 2 2 2 3" xfId="23784" xr:uid="{00000000-0005-0000-0000-0000EA9B0000}"/>
    <cellStyle name="Percent 16 2 2 3" xfId="23785" xr:uid="{00000000-0005-0000-0000-0000EB9B0000}"/>
    <cellStyle name="Percent 16 2 2 4" xfId="23786" xr:uid="{00000000-0005-0000-0000-0000EC9B0000}"/>
    <cellStyle name="Percent 16 2 3" xfId="23787" xr:uid="{00000000-0005-0000-0000-0000ED9B0000}"/>
    <cellStyle name="Percent 16 2 3 2" xfId="23788" xr:uid="{00000000-0005-0000-0000-0000EE9B0000}"/>
    <cellStyle name="Percent 16 2 3 2 2" xfId="23789" xr:uid="{00000000-0005-0000-0000-0000EF9B0000}"/>
    <cellStyle name="Percent 16 2 3 2 3" xfId="23790" xr:uid="{00000000-0005-0000-0000-0000F09B0000}"/>
    <cellStyle name="Percent 16 2 3 3" xfId="23791" xr:uid="{00000000-0005-0000-0000-0000F19B0000}"/>
    <cellStyle name="Percent 16 2 3 4" xfId="23792" xr:uid="{00000000-0005-0000-0000-0000F29B0000}"/>
    <cellStyle name="Percent 16 2 4" xfId="23793" xr:uid="{00000000-0005-0000-0000-0000F39B0000}"/>
    <cellStyle name="Percent 16 2 4 2" xfId="23794" xr:uid="{00000000-0005-0000-0000-0000F49B0000}"/>
    <cellStyle name="Percent 16 2 4 3" xfId="23795" xr:uid="{00000000-0005-0000-0000-0000F59B0000}"/>
    <cellStyle name="Percent 16 2 5" xfId="23796" xr:uid="{00000000-0005-0000-0000-0000F69B0000}"/>
    <cellStyle name="Percent 16 2 6" xfId="23797" xr:uid="{00000000-0005-0000-0000-0000F79B0000}"/>
    <cellStyle name="Percent 16 3" xfId="23798" xr:uid="{00000000-0005-0000-0000-0000F89B0000}"/>
    <cellStyle name="Percent 16 3 2" xfId="23799" xr:uid="{00000000-0005-0000-0000-0000F99B0000}"/>
    <cellStyle name="Percent 16 3 2 2" xfId="23800" xr:uid="{00000000-0005-0000-0000-0000FA9B0000}"/>
    <cellStyle name="Percent 16 3 2 3" xfId="23801" xr:uid="{00000000-0005-0000-0000-0000FB9B0000}"/>
    <cellStyle name="Percent 16 3 3" xfId="23802" xr:uid="{00000000-0005-0000-0000-0000FC9B0000}"/>
    <cellStyle name="Percent 16 3 4" xfId="23803" xr:uid="{00000000-0005-0000-0000-0000FD9B0000}"/>
    <cellStyle name="Percent 16 4" xfId="23804" xr:uid="{00000000-0005-0000-0000-0000FE9B0000}"/>
    <cellStyle name="Percent 16 4 2" xfId="23805" xr:uid="{00000000-0005-0000-0000-0000FF9B0000}"/>
    <cellStyle name="Percent 16 4 2 2" xfId="23806" xr:uid="{00000000-0005-0000-0000-0000009C0000}"/>
    <cellStyle name="Percent 16 4 2 3" xfId="23807" xr:uid="{00000000-0005-0000-0000-0000019C0000}"/>
    <cellStyle name="Percent 16 4 3" xfId="23808" xr:uid="{00000000-0005-0000-0000-0000029C0000}"/>
    <cellStyle name="Percent 16 4 4" xfId="23809" xr:uid="{00000000-0005-0000-0000-0000039C0000}"/>
    <cellStyle name="Percent 16 5" xfId="23810" xr:uid="{00000000-0005-0000-0000-0000049C0000}"/>
    <cellStyle name="Percent 16 5 2" xfId="23811" xr:uid="{00000000-0005-0000-0000-0000059C0000}"/>
    <cellStyle name="Percent 16 5 2 2" xfId="23812" xr:uid="{00000000-0005-0000-0000-0000069C0000}"/>
    <cellStyle name="Percent 16 5 2 3" xfId="23813" xr:uid="{00000000-0005-0000-0000-0000079C0000}"/>
    <cellStyle name="Percent 16 5 3" xfId="23814" xr:uid="{00000000-0005-0000-0000-0000089C0000}"/>
    <cellStyle name="Percent 16 5 4" xfId="23815" xr:uid="{00000000-0005-0000-0000-0000099C0000}"/>
    <cellStyle name="Percent 16 6" xfId="23816" xr:uid="{00000000-0005-0000-0000-00000A9C0000}"/>
    <cellStyle name="Percent 16 6 2" xfId="23817" xr:uid="{00000000-0005-0000-0000-00000B9C0000}"/>
    <cellStyle name="Percent 16 6 3" xfId="23818" xr:uid="{00000000-0005-0000-0000-00000C9C0000}"/>
    <cellStyle name="Percent 16 7" xfId="23819" xr:uid="{00000000-0005-0000-0000-00000D9C0000}"/>
    <cellStyle name="Percent 16 7 2" xfId="23820" xr:uid="{00000000-0005-0000-0000-00000E9C0000}"/>
    <cellStyle name="Percent 16 7 3" xfId="23821" xr:uid="{00000000-0005-0000-0000-00000F9C0000}"/>
    <cellStyle name="Percent 16 8" xfId="23822" xr:uid="{00000000-0005-0000-0000-0000109C0000}"/>
    <cellStyle name="Percent 16 8 2" xfId="23823" xr:uid="{00000000-0005-0000-0000-0000119C0000}"/>
    <cellStyle name="Percent 16 8 3" xfId="23824" xr:uid="{00000000-0005-0000-0000-0000129C0000}"/>
    <cellStyle name="Percent 16 9" xfId="23825" xr:uid="{00000000-0005-0000-0000-0000139C0000}"/>
    <cellStyle name="Percent 16 9 2" xfId="23826" xr:uid="{00000000-0005-0000-0000-0000149C0000}"/>
    <cellStyle name="Percent 16 9 3" xfId="23827" xr:uid="{00000000-0005-0000-0000-0000159C0000}"/>
    <cellStyle name="Percent 17" xfId="23828" xr:uid="{00000000-0005-0000-0000-0000169C0000}"/>
    <cellStyle name="Percent 17 10" xfId="23829" xr:uid="{00000000-0005-0000-0000-0000179C0000}"/>
    <cellStyle name="Percent 17 11" xfId="23830" xr:uid="{00000000-0005-0000-0000-0000189C0000}"/>
    <cellStyle name="Percent 17 12" xfId="23831" xr:uid="{00000000-0005-0000-0000-0000199C0000}"/>
    <cellStyle name="Percent 17 2" xfId="23832" xr:uid="{00000000-0005-0000-0000-00001A9C0000}"/>
    <cellStyle name="Percent 17 2 2" xfId="23833" xr:uid="{00000000-0005-0000-0000-00001B9C0000}"/>
    <cellStyle name="Percent 17 2 2 2" xfId="23834" xr:uid="{00000000-0005-0000-0000-00001C9C0000}"/>
    <cellStyle name="Percent 17 2 2 2 2" xfId="23835" xr:uid="{00000000-0005-0000-0000-00001D9C0000}"/>
    <cellStyle name="Percent 17 2 2 2 3" xfId="23836" xr:uid="{00000000-0005-0000-0000-00001E9C0000}"/>
    <cellStyle name="Percent 17 2 2 3" xfId="23837" xr:uid="{00000000-0005-0000-0000-00001F9C0000}"/>
    <cellStyle name="Percent 17 2 2 4" xfId="23838" xr:uid="{00000000-0005-0000-0000-0000209C0000}"/>
    <cellStyle name="Percent 17 2 3" xfId="23839" xr:uid="{00000000-0005-0000-0000-0000219C0000}"/>
    <cellStyle name="Percent 17 2 3 2" xfId="23840" xr:uid="{00000000-0005-0000-0000-0000229C0000}"/>
    <cellStyle name="Percent 17 2 3 2 2" xfId="23841" xr:uid="{00000000-0005-0000-0000-0000239C0000}"/>
    <cellStyle name="Percent 17 2 3 2 3" xfId="23842" xr:uid="{00000000-0005-0000-0000-0000249C0000}"/>
    <cellStyle name="Percent 17 2 3 3" xfId="23843" xr:uid="{00000000-0005-0000-0000-0000259C0000}"/>
    <cellStyle name="Percent 17 2 3 4" xfId="23844" xr:uid="{00000000-0005-0000-0000-0000269C0000}"/>
    <cellStyle name="Percent 17 2 4" xfId="23845" xr:uid="{00000000-0005-0000-0000-0000279C0000}"/>
    <cellStyle name="Percent 17 2 4 2" xfId="23846" xr:uid="{00000000-0005-0000-0000-0000289C0000}"/>
    <cellStyle name="Percent 17 2 4 3" xfId="23847" xr:uid="{00000000-0005-0000-0000-0000299C0000}"/>
    <cellStyle name="Percent 17 2 5" xfId="23848" xr:uid="{00000000-0005-0000-0000-00002A9C0000}"/>
    <cellStyle name="Percent 17 2 6" xfId="23849" xr:uid="{00000000-0005-0000-0000-00002B9C0000}"/>
    <cellStyle name="Percent 17 3" xfId="23850" xr:uid="{00000000-0005-0000-0000-00002C9C0000}"/>
    <cellStyle name="Percent 17 3 2" xfId="23851" xr:uid="{00000000-0005-0000-0000-00002D9C0000}"/>
    <cellStyle name="Percent 17 3 2 2" xfId="23852" xr:uid="{00000000-0005-0000-0000-00002E9C0000}"/>
    <cellStyle name="Percent 17 3 2 3" xfId="23853" xr:uid="{00000000-0005-0000-0000-00002F9C0000}"/>
    <cellStyle name="Percent 17 3 3" xfId="23854" xr:uid="{00000000-0005-0000-0000-0000309C0000}"/>
    <cellStyle name="Percent 17 3 4" xfId="23855" xr:uid="{00000000-0005-0000-0000-0000319C0000}"/>
    <cellStyle name="Percent 17 4" xfId="23856" xr:uid="{00000000-0005-0000-0000-0000329C0000}"/>
    <cellStyle name="Percent 17 4 2" xfId="23857" xr:uid="{00000000-0005-0000-0000-0000339C0000}"/>
    <cellStyle name="Percent 17 4 2 2" xfId="23858" xr:uid="{00000000-0005-0000-0000-0000349C0000}"/>
    <cellStyle name="Percent 17 4 2 3" xfId="23859" xr:uid="{00000000-0005-0000-0000-0000359C0000}"/>
    <cellStyle name="Percent 17 4 3" xfId="23860" xr:uid="{00000000-0005-0000-0000-0000369C0000}"/>
    <cellStyle name="Percent 17 4 4" xfId="23861" xr:uid="{00000000-0005-0000-0000-0000379C0000}"/>
    <cellStyle name="Percent 17 5" xfId="23862" xr:uid="{00000000-0005-0000-0000-0000389C0000}"/>
    <cellStyle name="Percent 17 5 2" xfId="23863" xr:uid="{00000000-0005-0000-0000-0000399C0000}"/>
    <cellStyle name="Percent 17 5 2 2" xfId="23864" xr:uid="{00000000-0005-0000-0000-00003A9C0000}"/>
    <cellStyle name="Percent 17 5 2 3" xfId="23865" xr:uid="{00000000-0005-0000-0000-00003B9C0000}"/>
    <cellStyle name="Percent 17 5 3" xfId="23866" xr:uid="{00000000-0005-0000-0000-00003C9C0000}"/>
    <cellStyle name="Percent 17 5 4" xfId="23867" xr:uid="{00000000-0005-0000-0000-00003D9C0000}"/>
    <cellStyle name="Percent 17 6" xfId="23868" xr:uid="{00000000-0005-0000-0000-00003E9C0000}"/>
    <cellStyle name="Percent 17 6 2" xfId="23869" xr:uid="{00000000-0005-0000-0000-00003F9C0000}"/>
    <cellStyle name="Percent 17 6 3" xfId="23870" xr:uid="{00000000-0005-0000-0000-0000409C0000}"/>
    <cellStyle name="Percent 17 7" xfId="23871" xr:uid="{00000000-0005-0000-0000-0000419C0000}"/>
    <cellStyle name="Percent 17 7 2" xfId="23872" xr:uid="{00000000-0005-0000-0000-0000429C0000}"/>
    <cellStyle name="Percent 17 7 3" xfId="23873" xr:uid="{00000000-0005-0000-0000-0000439C0000}"/>
    <cellStyle name="Percent 17 8" xfId="23874" xr:uid="{00000000-0005-0000-0000-0000449C0000}"/>
    <cellStyle name="Percent 17 8 2" xfId="23875" xr:uid="{00000000-0005-0000-0000-0000459C0000}"/>
    <cellStyle name="Percent 17 8 3" xfId="23876" xr:uid="{00000000-0005-0000-0000-0000469C0000}"/>
    <cellStyle name="Percent 17 9" xfId="23877" xr:uid="{00000000-0005-0000-0000-0000479C0000}"/>
    <cellStyle name="Percent 17 9 2" xfId="23878" xr:uid="{00000000-0005-0000-0000-0000489C0000}"/>
    <cellStyle name="Percent 17 9 3" xfId="23879" xr:uid="{00000000-0005-0000-0000-0000499C0000}"/>
    <cellStyle name="Percent 18" xfId="23880" xr:uid="{00000000-0005-0000-0000-00004A9C0000}"/>
    <cellStyle name="Percent 18 10" xfId="23881" xr:uid="{00000000-0005-0000-0000-00004B9C0000}"/>
    <cellStyle name="Percent 18 11" xfId="23882" xr:uid="{00000000-0005-0000-0000-00004C9C0000}"/>
    <cellStyle name="Percent 18 12" xfId="23883" xr:uid="{00000000-0005-0000-0000-00004D9C0000}"/>
    <cellStyle name="Percent 18 2" xfId="23884" xr:uid="{00000000-0005-0000-0000-00004E9C0000}"/>
    <cellStyle name="Percent 18 2 10" xfId="23885" xr:uid="{00000000-0005-0000-0000-00004F9C0000}"/>
    <cellStyle name="Percent 18 2 11" xfId="23886" xr:uid="{00000000-0005-0000-0000-0000509C0000}"/>
    <cellStyle name="Percent 18 2 12" xfId="23887" xr:uid="{00000000-0005-0000-0000-0000519C0000}"/>
    <cellStyle name="Percent 18 2 2" xfId="23888" xr:uid="{00000000-0005-0000-0000-0000529C0000}"/>
    <cellStyle name="Percent 18 2 2 2" xfId="23889" xr:uid="{00000000-0005-0000-0000-0000539C0000}"/>
    <cellStyle name="Percent 18 2 2 2 2" xfId="23890" xr:uid="{00000000-0005-0000-0000-0000549C0000}"/>
    <cellStyle name="Percent 18 2 2 2 2 2" xfId="23891" xr:uid="{00000000-0005-0000-0000-0000559C0000}"/>
    <cellStyle name="Percent 18 2 2 2 2 3" xfId="23892" xr:uid="{00000000-0005-0000-0000-0000569C0000}"/>
    <cellStyle name="Percent 18 2 2 2 3" xfId="23893" xr:uid="{00000000-0005-0000-0000-0000579C0000}"/>
    <cellStyle name="Percent 18 2 2 2 3 2" xfId="23894" xr:uid="{00000000-0005-0000-0000-0000589C0000}"/>
    <cellStyle name="Percent 18 2 2 2 3 3" xfId="23895" xr:uid="{00000000-0005-0000-0000-0000599C0000}"/>
    <cellStyle name="Percent 18 2 2 2 4" xfId="23896" xr:uid="{00000000-0005-0000-0000-00005A9C0000}"/>
    <cellStyle name="Percent 18 2 2 2 4 2" xfId="23897" xr:uid="{00000000-0005-0000-0000-00005B9C0000}"/>
    <cellStyle name="Percent 18 2 2 2 4 3" xfId="23898" xr:uid="{00000000-0005-0000-0000-00005C9C0000}"/>
    <cellStyle name="Percent 18 2 2 2 5" xfId="23899" xr:uid="{00000000-0005-0000-0000-00005D9C0000}"/>
    <cellStyle name="Percent 18 2 2 2 6" xfId="23900" xr:uid="{00000000-0005-0000-0000-00005E9C0000}"/>
    <cellStyle name="Percent 18 2 2 2 7" xfId="23901" xr:uid="{00000000-0005-0000-0000-00005F9C0000}"/>
    <cellStyle name="Percent 18 2 2 3" xfId="23902" xr:uid="{00000000-0005-0000-0000-0000609C0000}"/>
    <cellStyle name="Percent 18 2 2 3 2" xfId="23903" xr:uid="{00000000-0005-0000-0000-0000619C0000}"/>
    <cellStyle name="Percent 18 2 2 3 3" xfId="23904" xr:uid="{00000000-0005-0000-0000-0000629C0000}"/>
    <cellStyle name="Percent 18 2 2 4" xfId="23905" xr:uid="{00000000-0005-0000-0000-0000639C0000}"/>
    <cellStyle name="Percent 18 2 2 4 2" xfId="23906" xr:uid="{00000000-0005-0000-0000-0000649C0000}"/>
    <cellStyle name="Percent 18 2 2 4 3" xfId="23907" xr:uid="{00000000-0005-0000-0000-0000659C0000}"/>
    <cellStyle name="Percent 18 2 2 5" xfId="23908" xr:uid="{00000000-0005-0000-0000-0000669C0000}"/>
    <cellStyle name="Percent 18 2 2 5 2" xfId="23909" xr:uid="{00000000-0005-0000-0000-0000679C0000}"/>
    <cellStyle name="Percent 18 2 2 5 3" xfId="23910" xr:uid="{00000000-0005-0000-0000-0000689C0000}"/>
    <cellStyle name="Percent 18 2 2 6" xfId="23911" xr:uid="{00000000-0005-0000-0000-0000699C0000}"/>
    <cellStyle name="Percent 18 2 2 7" xfId="23912" xr:uid="{00000000-0005-0000-0000-00006A9C0000}"/>
    <cellStyle name="Percent 18 2 2 8" xfId="23913" xr:uid="{00000000-0005-0000-0000-00006B9C0000}"/>
    <cellStyle name="Percent 18 2 3" xfId="23914" xr:uid="{00000000-0005-0000-0000-00006C9C0000}"/>
    <cellStyle name="Percent 18 2 3 2" xfId="23915" xr:uid="{00000000-0005-0000-0000-00006D9C0000}"/>
    <cellStyle name="Percent 18 2 3 2 2" xfId="23916" xr:uid="{00000000-0005-0000-0000-00006E9C0000}"/>
    <cellStyle name="Percent 18 2 3 2 3" xfId="23917" xr:uid="{00000000-0005-0000-0000-00006F9C0000}"/>
    <cellStyle name="Percent 18 2 3 3" xfId="23918" xr:uid="{00000000-0005-0000-0000-0000709C0000}"/>
    <cellStyle name="Percent 18 2 3 3 2" xfId="23919" xr:uid="{00000000-0005-0000-0000-0000719C0000}"/>
    <cellStyle name="Percent 18 2 3 3 3" xfId="23920" xr:uid="{00000000-0005-0000-0000-0000729C0000}"/>
    <cellStyle name="Percent 18 2 3 4" xfId="23921" xr:uid="{00000000-0005-0000-0000-0000739C0000}"/>
    <cellStyle name="Percent 18 2 3 4 2" xfId="23922" xr:uid="{00000000-0005-0000-0000-0000749C0000}"/>
    <cellStyle name="Percent 18 2 3 4 3" xfId="23923" xr:uid="{00000000-0005-0000-0000-0000759C0000}"/>
    <cellStyle name="Percent 18 2 3 5" xfId="23924" xr:uid="{00000000-0005-0000-0000-0000769C0000}"/>
    <cellStyle name="Percent 18 2 3 6" xfId="23925" xr:uid="{00000000-0005-0000-0000-0000779C0000}"/>
    <cellStyle name="Percent 18 2 3 7" xfId="23926" xr:uid="{00000000-0005-0000-0000-0000789C0000}"/>
    <cellStyle name="Percent 18 2 4" xfId="23927" xr:uid="{00000000-0005-0000-0000-0000799C0000}"/>
    <cellStyle name="Percent 18 2 4 2" xfId="23928" xr:uid="{00000000-0005-0000-0000-00007A9C0000}"/>
    <cellStyle name="Percent 18 2 4 2 2" xfId="23929" xr:uid="{00000000-0005-0000-0000-00007B9C0000}"/>
    <cellStyle name="Percent 18 2 4 2 3" xfId="23930" xr:uid="{00000000-0005-0000-0000-00007C9C0000}"/>
    <cellStyle name="Percent 18 2 4 3" xfId="23931" xr:uid="{00000000-0005-0000-0000-00007D9C0000}"/>
    <cellStyle name="Percent 18 2 4 3 2" xfId="23932" xr:uid="{00000000-0005-0000-0000-00007E9C0000}"/>
    <cellStyle name="Percent 18 2 4 3 3" xfId="23933" xr:uid="{00000000-0005-0000-0000-00007F9C0000}"/>
    <cellStyle name="Percent 18 2 4 4" xfId="23934" xr:uid="{00000000-0005-0000-0000-0000809C0000}"/>
    <cellStyle name="Percent 18 2 4 4 2" xfId="23935" xr:uid="{00000000-0005-0000-0000-0000819C0000}"/>
    <cellStyle name="Percent 18 2 4 4 3" xfId="23936" xr:uid="{00000000-0005-0000-0000-0000829C0000}"/>
    <cellStyle name="Percent 18 2 4 5" xfId="23937" xr:uid="{00000000-0005-0000-0000-0000839C0000}"/>
    <cellStyle name="Percent 18 2 4 6" xfId="23938" xr:uid="{00000000-0005-0000-0000-0000849C0000}"/>
    <cellStyle name="Percent 18 2 4 7" xfId="23939" xr:uid="{00000000-0005-0000-0000-0000859C0000}"/>
    <cellStyle name="Percent 18 2 5" xfId="23940" xr:uid="{00000000-0005-0000-0000-0000869C0000}"/>
    <cellStyle name="Percent 18 2 5 2" xfId="23941" xr:uid="{00000000-0005-0000-0000-0000879C0000}"/>
    <cellStyle name="Percent 18 2 5 2 2" xfId="23942" xr:uid="{00000000-0005-0000-0000-0000889C0000}"/>
    <cellStyle name="Percent 18 2 5 2 3" xfId="23943" xr:uid="{00000000-0005-0000-0000-0000899C0000}"/>
    <cellStyle name="Percent 18 2 5 3" xfId="23944" xr:uid="{00000000-0005-0000-0000-00008A9C0000}"/>
    <cellStyle name="Percent 18 2 5 4" xfId="23945" xr:uid="{00000000-0005-0000-0000-00008B9C0000}"/>
    <cellStyle name="Percent 18 2 6" xfId="23946" xr:uid="{00000000-0005-0000-0000-00008C9C0000}"/>
    <cellStyle name="Percent 18 2 6 2" xfId="23947" xr:uid="{00000000-0005-0000-0000-00008D9C0000}"/>
    <cellStyle name="Percent 18 2 6 3" xfId="23948" xr:uid="{00000000-0005-0000-0000-00008E9C0000}"/>
    <cellStyle name="Percent 18 2 7" xfId="23949" xr:uid="{00000000-0005-0000-0000-00008F9C0000}"/>
    <cellStyle name="Percent 18 2 7 2" xfId="23950" xr:uid="{00000000-0005-0000-0000-0000909C0000}"/>
    <cellStyle name="Percent 18 2 7 3" xfId="23951" xr:uid="{00000000-0005-0000-0000-0000919C0000}"/>
    <cellStyle name="Percent 18 2 8" xfId="23952" xr:uid="{00000000-0005-0000-0000-0000929C0000}"/>
    <cellStyle name="Percent 18 2 8 2" xfId="23953" xr:uid="{00000000-0005-0000-0000-0000939C0000}"/>
    <cellStyle name="Percent 18 2 8 3" xfId="23954" xr:uid="{00000000-0005-0000-0000-0000949C0000}"/>
    <cellStyle name="Percent 18 2 9" xfId="23955" xr:uid="{00000000-0005-0000-0000-0000959C0000}"/>
    <cellStyle name="Percent 18 2 9 2" xfId="23956" xr:uid="{00000000-0005-0000-0000-0000969C0000}"/>
    <cellStyle name="Percent 18 2 9 3" xfId="23957" xr:uid="{00000000-0005-0000-0000-0000979C0000}"/>
    <cellStyle name="Percent 18 3" xfId="23958" xr:uid="{00000000-0005-0000-0000-0000989C0000}"/>
    <cellStyle name="Percent 18 3 10" xfId="23959" xr:uid="{00000000-0005-0000-0000-0000999C0000}"/>
    <cellStyle name="Percent 18 3 11" xfId="23960" xr:uid="{00000000-0005-0000-0000-00009A9C0000}"/>
    <cellStyle name="Percent 18 3 2" xfId="23961" xr:uid="{00000000-0005-0000-0000-00009B9C0000}"/>
    <cellStyle name="Percent 18 3 2 2" xfId="23962" xr:uid="{00000000-0005-0000-0000-00009C9C0000}"/>
    <cellStyle name="Percent 18 3 2 2 2" xfId="23963" xr:uid="{00000000-0005-0000-0000-00009D9C0000}"/>
    <cellStyle name="Percent 18 3 2 2 3" xfId="23964" xr:uid="{00000000-0005-0000-0000-00009E9C0000}"/>
    <cellStyle name="Percent 18 3 2 3" xfId="23965" xr:uid="{00000000-0005-0000-0000-00009F9C0000}"/>
    <cellStyle name="Percent 18 3 2 3 2" xfId="23966" xr:uid="{00000000-0005-0000-0000-0000A09C0000}"/>
    <cellStyle name="Percent 18 3 2 3 3" xfId="23967" xr:uid="{00000000-0005-0000-0000-0000A19C0000}"/>
    <cellStyle name="Percent 18 3 2 4" xfId="23968" xr:uid="{00000000-0005-0000-0000-0000A29C0000}"/>
    <cellStyle name="Percent 18 3 2 4 2" xfId="23969" xr:uid="{00000000-0005-0000-0000-0000A39C0000}"/>
    <cellStyle name="Percent 18 3 2 4 3" xfId="23970" xr:uid="{00000000-0005-0000-0000-0000A49C0000}"/>
    <cellStyle name="Percent 18 3 2 5" xfId="23971" xr:uid="{00000000-0005-0000-0000-0000A59C0000}"/>
    <cellStyle name="Percent 18 3 2 6" xfId="23972" xr:uid="{00000000-0005-0000-0000-0000A69C0000}"/>
    <cellStyle name="Percent 18 3 2 7" xfId="23973" xr:uid="{00000000-0005-0000-0000-0000A79C0000}"/>
    <cellStyle name="Percent 18 3 3" xfId="23974" xr:uid="{00000000-0005-0000-0000-0000A89C0000}"/>
    <cellStyle name="Percent 18 3 3 2" xfId="23975" xr:uid="{00000000-0005-0000-0000-0000A99C0000}"/>
    <cellStyle name="Percent 18 3 3 2 2" xfId="23976" xr:uid="{00000000-0005-0000-0000-0000AA9C0000}"/>
    <cellStyle name="Percent 18 3 3 2 3" xfId="23977" xr:uid="{00000000-0005-0000-0000-0000AB9C0000}"/>
    <cellStyle name="Percent 18 3 3 3" xfId="23978" xr:uid="{00000000-0005-0000-0000-0000AC9C0000}"/>
    <cellStyle name="Percent 18 3 3 4" xfId="23979" xr:uid="{00000000-0005-0000-0000-0000AD9C0000}"/>
    <cellStyle name="Percent 18 3 4" xfId="23980" xr:uid="{00000000-0005-0000-0000-0000AE9C0000}"/>
    <cellStyle name="Percent 18 3 4 2" xfId="23981" xr:uid="{00000000-0005-0000-0000-0000AF9C0000}"/>
    <cellStyle name="Percent 18 3 4 2 2" xfId="23982" xr:uid="{00000000-0005-0000-0000-0000B09C0000}"/>
    <cellStyle name="Percent 18 3 4 2 3" xfId="23983" xr:uid="{00000000-0005-0000-0000-0000B19C0000}"/>
    <cellStyle name="Percent 18 3 4 3" xfId="23984" xr:uid="{00000000-0005-0000-0000-0000B29C0000}"/>
    <cellStyle name="Percent 18 3 4 4" xfId="23985" xr:uid="{00000000-0005-0000-0000-0000B39C0000}"/>
    <cellStyle name="Percent 18 3 5" xfId="23986" xr:uid="{00000000-0005-0000-0000-0000B49C0000}"/>
    <cellStyle name="Percent 18 3 5 2" xfId="23987" xr:uid="{00000000-0005-0000-0000-0000B59C0000}"/>
    <cellStyle name="Percent 18 3 5 3" xfId="23988" xr:uid="{00000000-0005-0000-0000-0000B69C0000}"/>
    <cellStyle name="Percent 18 3 6" xfId="23989" xr:uid="{00000000-0005-0000-0000-0000B79C0000}"/>
    <cellStyle name="Percent 18 3 6 2" xfId="23990" xr:uid="{00000000-0005-0000-0000-0000B89C0000}"/>
    <cellStyle name="Percent 18 3 6 3" xfId="23991" xr:uid="{00000000-0005-0000-0000-0000B99C0000}"/>
    <cellStyle name="Percent 18 3 7" xfId="23992" xr:uid="{00000000-0005-0000-0000-0000BA9C0000}"/>
    <cellStyle name="Percent 18 3 7 2" xfId="23993" xr:uid="{00000000-0005-0000-0000-0000BB9C0000}"/>
    <cellStyle name="Percent 18 3 7 3" xfId="23994" xr:uid="{00000000-0005-0000-0000-0000BC9C0000}"/>
    <cellStyle name="Percent 18 3 8" xfId="23995" xr:uid="{00000000-0005-0000-0000-0000BD9C0000}"/>
    <cellStyle name="Percent 18 3 8 2" xfId="23996" xr:uid="{00000000-0005-0000-0000-0000BE9C0000}"/>
    <cellStyle name="Percent 18 3 8 3" xfId="23997" xr:uid="{00000000-0005-0000-0000-0000BF9C0000}"/>
    <cellStyle name="Percent 18 3 9" xfId="23998" xr:uid="{00000000-0005-0000-0000-0000C09C0000}"/>
    <cellStyle name="Percent 18 4" xfId="23999" xr:uid="{00000000-0005-0000-0000-0000C19C0000}"/>
    <cellStyle name="Percent 18 4 2" xfId="24000" xr:uid="{00000000-0005-0000-0000-0000C29C0000}"/>
    <cellStyle name="Percent 18 4 2 2" xfId="24001" xr:uid="{00000000-0005-0000-0000-0000C39C0000}"/>
    <cellStyle name="Percent 18 4 2 2 2" xfId="24002" xr:uid="{00000000-0005-0000-0000-0000C49C0000}"/>
    <cellStyle name="Percent 18 4 2 2 3" xfId="24003" xr:uid="{00000000-0005-0000-0000-0000C59C0000}"/>
    <cellStyle name="Percent 18 4 2 3" xfId="24004" xr:uid="{00000000-0005-0000-0000-0000C69C0000}"/>
    <cellStyle name="Percent 18 4 2 4" xfId="24005" xr:uid="{00000000-0005-0000-0000-0000C79C0000}"/>
    <cellStyle name="Percent 18 4 3" xfId="24006" xr:uid="{00000000-0005-0000-0000-0000C89C0000}"/>
    <cellStyle name="Percent 18 4 3 2" xfId="24007" xr:uid="{00000000-0005-0000-0000-0000C99C0000}"/>
    <cellStyle name="Percent 18 4 3 3" xfId="24008" xr:uid="{00000000-0005-0000-0000-0000CA9C0000}"/>
    <cellStyle name="Percent 18 4 4" xfId="24009" xr:uid="{00000000-0005-0000-0000-0000CB9C0000}"/>
    <cellStyle name="Percent 18 4 5" xfId="24010" xr:uid="{00000000-0005-0000-0000-0000CC9C0000}"/>
    <cellStyle name="Percent 18 5" xfId="24011" xr:uid="{00000000-0005-0000-0000-0000CD9C0000}"/>
    <cellStyle name="Percent 18 5 2" xfId="24012" xr:uid="{00000000-0005-0000-0000-0000CE9C0000}"/>
    <cellStyle name="Percent 18 5 2 2" xfId="24013" xr:uid="{00000000-0005-0000-0000-0000CF9C0000}"/>
    <cellStyle name="Percent 18 5 2 3" xfId="24014" xr:uid="{00000000-0005-0000-0000-0000D09C0000}"/>
    <cellStyle name="Percent 18 5 3" xfId="24015" xr:uid="{00000000-0005-0000-0000-0000D19C0000}"/>
    <cellStyle name="Percent 18 5 4" xfId="24016" xr:uid="{00000000-0005-0000-0000-0000D29C0000}"/>
    <cellStyle name="Percent 18 6" xfId="24017" xr:uid="{00000000-0005-0000-0000-0000D39C0000}"/>
    <cellStyle name="Percent 18 6 2" xfId="24018" xr:uid="{00000000-0005-0000-0000-0000D49C0000}"/>
    <cellStyle name="Percent 18 6 3" xfId="24019" xr:uid="{00000000-0005-0000-0000-0000D59C0000}"/>
    <cellStyle name="Percent 18 7" xfId="24020" xr:uid="{00000000-0005-0000-0000-0000D69C0000}"/>
    <cellStyle name="Percent 18 7 2" xfId="24021" xr:uid="{00000000-0005-0000-0000-0000D79C0000}"/>
    <cellStyle name="Percent 18 7 3" xfId="24022" xr:uid="{00000000-0005-0000-0000-0000D89C0000}"/>
    <cellStyle name="Percent 18 8" xfId="24023" xr:uid="{00000000-0005-0000-0000-0000D99C0000}"/>
    <cellStyle name="Percent 18 8 2" xfId="24024" xr:uid="{00000000-0005-0000-0000-0000DA9C0000}"/>
    <cellStyle name="Percent 18 8 3" xfId="24025" xr:uid="{00000000-0005-0000-0000-0000DB9C0000}"/>
    <cellStyle name="Percent 18 9" xfId="24026" xr:uid="{00000000-0005-0000-0000-0000DC9C0000}"/>
    <cellStyle name="Percent 18 9 2" xfId="24027" xr:uid="{00000000-0005-0000-0000-0000DD9C0000}"/>
    <cellStyle name="Percent 18 9 3" xfId="24028" xr:uid="{00000000-0005-0000-0000-0000DE9C0000}"/>
    <cellStyle name="Percent 19" xfId="24029" xr:uid="{00000000-0005-0000-0000-0000DF9C0000}"/>
    <cellStyle name="Percent 19 10" xfId="24030" xr:uid="{00000000-0005-0000-0000-0000E09C0000}"/>
    <cellStyle name="Percent 19 11" xfId="24031" xr:uid="{00000000-0005-0000-0000-0000E19C0000}"/>
    <cellStyle name="Percent 19 12" xfId="24032" xr:uid="{00000000-0005-0000-0000-0000E29C0000}"/>
    <cellStyle name="Percent 19 2" xfId="24033" xr:uid="{00000000-0005-0000-0000-0000E39C0000}"/>
    <cellStyle name="Percent 19 2 10" xfId="24034" xr:uid="{00000000-0005-0000-0000-0000E49C0000}"/>
    <cellStyle name="Percent 19 2 11" xfId="24035" xr:uid="{00000000-0005-0000-0000-0000E59C0000}"/>
    <cellStyle name="Percent 19 2 12" xfId="24036" xr:uid="{00000000-0005-0000-0000-0000E69C0000}"/>
    <cellStyle name="Percent 19 2 2" xfId="24037" xr:uid="{00000000-0005-0000-0000-0000E79C0000}"/>
    <cellStyle name="Percent 19 2 2 2" xfId="24038" xr:uid="{00000000-0005-0000-0000-0000E89C0000}"/>
    <cellStyle name="Percent 19 2 2 2 2" xfId="24039" xr:uid="{00000000-0005-0000-0000-0000E99C0000}"/>
    <cellStyle name="Percent 19 2 2 2 2 2" xfId="24040" xr:uid="{00000000-0005-0000-0000-0000EA9C0000}"/>
    <cellStyle name="Percent 19 2 2 2 2 3" xfId="24041" xr:uid="{00000000-0005-0000-0000-0000EB9C0000}"/>
    <cellStyle name="Percent 19 2 2 2 3" xfId="24042" xr:uid="{00000000-0005-0000-0000-0000EC9C0000}"/>
    <cellStyle name="Percent 19 2 2 2 3 2" xfId="24043" xr:uid="{00000000-0005-0000-0000-0000ED9C0000}"/>
    <cellStyle name="Percent 19 2 2 2 3 3" xfId="24044" xr:uid="{00000000-0005-0000-0000-0000EE9C0000}"/>
    <cellStyle name="Percent 19 2 2 2 4" xfId="24045" xr:uid="{00000000-0005-0000-0000-0000EF9C0000}"/>
    <cellStyle name="Percent 19 2 2 2 4 2" xfId="24046" xr:uid="{00000000-0005-0000-0000-0000F09C0000}"/>
    <cellStyle name="Percent 19 2 2 2 4 3" xfId="24047" xr:uid="{00000000-0005-0000-0000-0000F19C0000}"/>
    <cellStyle name="Percent 19 2 2 2 5" xfId="24048" xr:uid="{00000000-0005-0000-0000-0000F29C0000}"/>
    <cellStyle name="Percent 19 2 2 2 6" xfId="24049" xr:uid="{00000000-0005-0000-0000-0000F39C0000}"/>
    <cellStyle name="Percent 19 2 2 2 7" xfId="24050" xr:uid="{00000000-0005-0000-0000-0000F49C0000}"/>
    <cellStyle name="Percent 19 2 2 3" xfId="24051" xr:uid="{00000000-0005-0000-0000-0000F59C0000}"/>
    <cellStyle name="Percent 19 2 2 3 2" xfId="24052" xr:uid="{00000000-0005-0000-0000-0000F69C0000}"/>
    <cellStyle name="Percent 19 2 2 3 3" xfId="24053" xr:uid="{00000000-0005-0000-0000-0000F79C0000}"/>
    <cellStyle name="Percent 19 2 2 4" xfId="24054" xr:uid="{00000000-0005-0000-0000-0000F89C0000}"/>
    <cellStyle name="Percent 19 2 2 4 2" xfId="24055" xr:uid="{00000000-0005-0000-0000-0000F99C0000}"/>
    <cellStyle name="Percent 19 2 2 4 3" xfId="24056" xr:uid="{00000000-0005-0000-0000-0000FA9C0000}"/>
    <cellStyle name="Percent 19 2 2 5" xfId="24057" xr:uid="{00000000-0005-0000-0000-0000FB9C0000}"/>
    <cellStyle name="Percent 19 2 2 5 2" xfId="24058" xr:uid="{00000000-0005-0000-0000-0000FC9C0000}"/>
    <cellStyle name="Percent 19 2 2 5 3" xfId="24059" xr:uid="{00000000-0005-0000-0000-0000FD9C0000}"/>
    <cellStyle name="Percent 19 2 2 6" xfId="24060" xr:uid="{00000000-0005-0000-0000-0000FE9C0000}"/>
    <cellStyle name="Percent 19 2 2 7" xfId="24061" xr:uid="{00000000-0005-0000-0000-0000FF9C0000}"/>
    <cellStyle name="Percent 19 2 2 8" xfId="24062" xr:uid="{00000000-0005-0000-0000-0000009D0000}"/>
    <cellStyle name="Percent 19 2 3" xfId="24063" xr:uid="{00000000-0005-0000-0000-0000019D0000}"/>
    <cellStyle name="Percent 19 2 3 2" xfId="24064" xr:uid="{00000000-0005-0000-0000-0000029D0000}"/>
    <cellStyle name="Percent 19 2 3 2 2" xfId="24065" xr:uid="{00000000-0005-0000-0000-0000039D0000}"/>
    <cellStyle name="Percent 19 2 3 2 3" xfId="24066" xr:uid="{00000000-0005-0000-0000-0000049D0000}"/>
    <cellStyle name="Percent 19 2 3 3" xfId="24067" xr:uid="{00000000-0005-0000-0000-0000059D0000}"/>
    <cellStyle name="Percent 19 2 3 3 2" xfId="24068" xr:uid="{00000000-0005-0000-0000-0000069D0000}"/>
    <cellStyle name="Percent 19 2 3 3 3" xfId="24069" xr:uid="{00000000-0005-0000-0000-0000079D0000}"/>
    <cellStyle name="Percent 19 2 3 4" xfId="24070" xr:uid="{00000000-0005-0000-0000-0000089D0000}"/>
    <cellStyle name="Percent 19 2 3 4 2" xfId="24071" xr:uid="{00000000-0005-0000-0000-0000099D0000}"/>
    <cellStyle name="Percent 19 2 3 4 3" xfId="24072" xr:uid="{00000000-0005-0000-0000-00000A9D0000}"/>
    <cellStyle name="Percent 19 2 3 5" xfId="24073" xr:uid="{00000000-0005-0000-0000-00000B9D0000}"/>
    <cellStyle name="Percent 19 2 3 6" xfId="24074" xr:uid="{00000000-0005-0000-0000-00000C9D0000}"/>
    <cellStyle name="Percent 19 2 3 7" xfId="24075" xr:uid="{00000000-0005-0000-0000-00000D9D0000}"/>
    <cellStyle name="Percent 19 2 4" xfId="24076" xr:uid="{00000000-0005-0000-0000-00000E9D0000}"/>
    <cellStyle name="Percent 19 2 4 2" xfId="24077" xr:uid="{00000000-0005-0000-0000-00000F9D0000}"/>
    <cellStyle name="Percent 19 2 4 2 2" xfId="24078" xr:uid="{00000000-0005-0000-0000-0000109D0000}"/>
    <cellStyle name="Percent 19 2 4 2 3" xfId="24079" xr:uid="{00000000-0005-0000-0000-0000119D0000}"/>
    <cellStyle name="Percent 19 2 4 3" xfId="24080" xr:uid="{00000000-0005-0000-0000-0000129D0000}"/>
    <cellStyle name="Percent 19 2 4 3 2" xfId="24081" xr:uid="{00000000-0005-0000-0000-0000139D0000}"/>
    <cellStyle name="Percent 19 2 4 3 3" xfId="24082" xr:uid="{00000000-0005-0000-0000-0000149D0000}"/>
    <cellStyle name="Percent 19 2 4 4" xfId="24083" xr:uid="{00000000-0005-0000-0000-0000159D0000}"/>
    <cellStyle name="Percent 19 2 4 4 2" xfId="24084" xr:uid="{00000000-0005-0000-0000-0000169D0000}"/>
    <cellStyle name="Percent 19 2 4 4 3" xfId="24085" xr:uid="{00000000-0005-0000-0000-0000179D0000}"/>
    <cellStyle name="Percent 19 2 4 5" xfId="24086" xr:uid="{00000000-0005-0000-0000-0000189D0000}"/>
    <cellStyle name="Percent 19 2 4 6" xfId="24087" xr:uid="{00000000-0005-0000-0000-0000199D0000}"/>
    <cellStyle name="Percent 19 2 4 7" xfId="24088" xr:uid="{00000000-0005-0000-0000-00001A9D0000}"/>
    <cellStyle name="Percent 19 2 5" xfId="24089" xr:uid="{00000000-0005-0000-0000-00001B9D0000}"/>
    <cellStyle name="Percent 19 2 5 2" xfId="24090" xr:uid="{00000000-0005-0000-0000-00001C9D0000}"/>
    <cellStyle name="Percent 19 2 5 2 2" xfId="24091" xr:uid="{00000000-0005-0000-0000-00001D9D0000}"/>
    <cellStyle name="Percent 19 2 5 2 3" xfId="24092" xr:uid="{00000000-0005-0000-0000-00001E9D0000}"/>
    <cellStyle name="Percent 19 2 5 3" xfId="24093" xr:uid="{00000000-0005-0000-0000-00001F9D0000}"/>
    <cellStyle name="Percent 19 2 5 4" xfId="24094" xr:uid="{00000000-0005-0000-0000-0000209D0000}"/>
    <cellStyle name="Percent 19 2 6" xfId="24095" xr:uid="{00000000-0005-0000-0000-0000219D0000}"/>
    <cellStyle name="Percent 19 2 6 2" xfId="24096" xr:uid="{00000000-0005-0000-0000-0000229D0000}"/>
    <cellStyle name="Percent 19 2 6 3" xfId="24097" xr:uid="{00000000-0005-0000-0000-0000239D0000}"/>
    <cellStyle name="Percent 19 2 7" xfId="24098" xr:uid="{00000000-0005-0000-0000-0000249D0000}"/>
    <cellStyle name="Percent 19 2 7 2" xfId="24099" xr:uid="{00000000-0005-0000-0000-0000259D0000}"/>
    <cellStyle name="Percent 19 2 7 3" xfId="24100" xr:uid="{00000000-0005-0000-0000-0000269D0000}"/>
    <cellStyle name="Percent 19 2 8" xfId="24101" xr:uid="{00000000-0005-0000-0000-0000279D0000}"/>
    <cellStyle name="Percent 19 2 8 2" xfId="24102" xr:uid="{00000000-0005-0000-0000-0000289D0000}"/>
    <cellStyle name="Percent 19 2 8 3" xfId="24103" xr:uid="{00000000-0005-0000-0000-0000299D0000}"/>
    <cellStyle name="Percent 19 2 9" xfId="24104" xr:uid="{00000000-0005-0000-0000-00002A9D0000}"/>
    <cellStyle name="Percent 19 2 9 2" xfId="24105" xr:uid="{00000000-0005-0000-0000-00002B9D0000}"/>
    <cellStyle name="Percent 19 2 9 3" xfId="24106" xr:uid="{00000000-0005-0000-0000-00002C9D0000}"/>
    <cellStyle name="Percent 19 3" xfId="24107" xr:uid="{00000000-0005-0000-0000-00002D9D0000}"/>
    <cellStyle name="Percent 19 3 10" xfId="24108" xr:uid="{00000000-0005-0000-0000-00002E9D0000}"/>
    <cellStyle name="Percent 19 3 11" xfId="24109" xr:uid="{00000000-0005-0000-0000-00002F9D0000}"/>
    <cellStyle name="Percent 19 3 2" xfId="24110" xr:uid="{00000000-0005-0000-0000-0000309D0000}"/>
    <cellStyle name="Percent 19 3 2 2" xfId="24111" xr:uid="{00000000-0005-0000-0000-0000319D0000}"/>
    <cellStyle name="Percent 19 3 2 2 2" xfId="24112" xr:uid="{00000000-0005-0000-0000-0000329D0000}"/>
    <cellStyle name="Percent 19 3 2 2 3" xfId="24113" xr:uid="{00000000-0005-0000-0000-0000339D0000}"/>
    <cellStyle name="Percent 19 3 2 3" xfId="24114" xr:uid="{00000000-0005-0000-0000-0000349D0000}"/>
    <cellStyle name="Percent 19 3 2 3 2" xfId="24115" xr:uid="{00000000-0005-0000-0000-0000359D0000}"/>
    <cellStyle name="Percent 19 3 2 3 3" xfId="24116" xr:uid="{00000000-0005-0000-0000-0000369D0000}"/>
    <cellStyle name="Percent 19 3 2 4" xfId="24117" xr:uid="{00000000-0005-0000-0000-0000379D0000}"/>
    <cellStyle name="Percent 19 3 2 4 2" xfId="24118" xr:uid="{00000000-0005-0000-0000-0000389D0000}"/>
    <cellStyle name="Percent 19 3 2 4 3" xfId="24119" xr:uid="{00000000-0005-0000-0000-0000399D0000}"/>
    <cellStyle name="Percent 19 3 2 5" xfId="24120" xr:uid="{00000000-0005-0000-0000-00003A9D0000}"/>
    <cellStyle name="Percent 19 3 2 6" xfId="24121" xr:uid="{00000000-0005-0000-0000-00003B9D0000}"/>
    <cellStyle name="Percent 19 3 2 7" xfId="24122" xr:uid="{00000000-0005-0000-0000-00003C9D0000}"/>
    <cellStyle name="Percent 19 3 3" xfId="24123" xr:uid="{00000000-0005-0000-0000-00003D9D0000}"/>
    <cellStyle name="Percent 19 3 3 2" xfId="24124" xr:uid="{00000000-0005-0000-0000-00003E9D0000}"/>
    <cellStyle name="Percent 19 3 3 2 2" xfId="24125" xr:uid="{00000000-0005-0000-0000-00003F9D0000}"/>
    <cellStyle name="Percent 19 3 3 2 3" xfId="24126" xr:uid="{00000000-0005-0000-0000-0000409D0000}"/>
    <cellStyle name="Percent 19 3 3 3" xfId="24127" xr:uid="{00000000-0005-0000-0000-0000419D0000}"/>
    <cellStyle name="Percent 19 3 3 4" xfId="24128" xr:uid="{00000000-0005-0000-0000-0000429D0000}"/>
    <cellStyle name="Percent 19 3 4" xfId="24129" xr:uid="{00000000-0005-0000-0000-0000439D0000}"/>
    <cellStyle name="Percent 19 3 4 2" xfId="24130" xr:uid="{00000000-0005-0000-0000-0000449D0000}"/>
    <cellStyle name="Percent 19 3 4 2 2" xfId="24131" xr:uid="{00000000-0005-0000-0000-0000459D0000}"/>
    <cellStyle name="Percent 19 3 4 2 3" xfId="24132" xr:uid="{00000000-0005-0000-0000-0000469D0000}"/>
    <cellStyle name="Percent 19 3 4 3" xfId="24133" xr:uid="{00000000-0005-0000-0000-0000479D0000}"/>
    <cellStyle name="Percent 19 3 4 4" xfId="24134" xr:uid="{00000000-0005-0000-0000-0000489D0000}"/>
    <cellStyle name="Percent 19 3 5" xfId="24135" xr:uid="{00000000-0005-0000-0000-0000499D0000}"/>
    <cellStyle name="Percent 19 3 5 2" xfId="24136" xr:uid="{00000000-0005-0000-0000-00004A9D0000}"/>
    <cellStyle name="Percent 19 3 5 3" xfId="24137" xr:uid="{00000000-0005-0000-0000-00004B9D0000}"/>
    <cellStyle name="Percent 19 3 6" xfId="24138" xr:uid="{00000000-0005-0000-0000-00004C9D0000}"/>
    <cellStyle name="Percent 19 3 6 2" xfId="24139" xr:uid="{00000000-0005-0000-0000-00004D9D0000}"/>
    <cellStyle name="Percent 19 3 6 3" xfId="24140" xr:uid="{00000000-0005-0000-0000-00004E9D0000}"/>
    <cellStyle name="Percent 19 3 7" xfId="24141" xr:uid="{00000000-0005-0000-0000-00004F9D0000}"/>
    <cellStyle name="Percent 19 3 7 2" xfId="24142" xr:uid="{00000000-0005-0000-0000-0000509D0000}"/>
    <cellStyle name="Percent 19 3 7 3" xfId="24143" xr:uid="{00000000-0005-0000-0000-0000519D0000}"/>
    <cellStyle name="Percent 19 3 8" xfId="24144" xr:uid="{00000000-0005-0000-0000-0000529D0000}"/>
    <cellStyle name="Percent 19 3 8 2" xfId="24145" xr:uid="{00000000-0005-0000-0000-0000539D0000}"/>
    <cellStyle name="Percent 19 3 8 3" xfId="24146" xr:uid="{00000000-0005-0000-0000-0000549D0000}"/>
    <cellStyle name="Percent 19 3 9" xfId="24147" xr:uid="{00000000-0005-0000-0000-0000559D0000}"/>
    <cellStyle name="Percent 19 4" xfId="24148" xr:uid="{00000000-0005-0000-0000-0000569D0000}"/>
    <cellStyle name="Percent 19 4 2" xfId="24149" xr:uid="{00000000-0005-0000-0000-0000579D0000}"/>
    <cellStyle name="Percent 19 4 2 2" xfId="24150" xr:uid="{00000000-0005-0000-0000-0000589D0000}"/>
    <cellStyle name="Percent 19 4 2 2 2" xfId="24151" xr:uid="{00000000-0005-0000-0000-0000599D0000}"/>
    <cellStyle name="Percent 19 4 2 2 3" xfId="24152" xr:uid="{00000000-0005-0000-0000-00005A9D0000}"/>
    <cellStyle name="Percent 19 4 2 3" xfId="24153" xr:uid="{00000000-0005-0000-0000-00005B9D0000}"/>
    <cellStyle name="Percent 19 4 2 4" xfId="24154" xr:uid="{00000000-0005-0000-0000-00005C9D0000}"/>
    <cellStyle name="Percent 19 4 3" xfId="24155" xr:uid="{00000000-0005-0000-0000-00005D9D0000}"/>
    <cellStyle name="Percent 19 4 3 2" xfId="24156" xr:uid="{00000000-0005-0000-0000-00005E9D0000}"/>
    <cellStyle name="Percent 19 4 3 3" xfId="24157" xr:uid="{00000000-0005-0000-0000-00005F9D0000}"/>
    <cellStyle name="Percent 19 4 4" xfId="24158" xr:uid="{00000000-0005-0000-0000-0000609D0000}"/>
    <cellStyle name="Percent 19 4 5" xfId="24159" xr:uid="{00000000-0005-0000-0000-0000619D0000}"/>
    <cellStyle name="Percent 19 5" xfId="24160" xr:uid="{00000000-0005-0000-0000-0000629D0000}"/>
    <cellStyle name="Percent 19 5 2" xfId="24161" xr:uid="{00000000-0005-0000-0000-0000639D0000}"/>
    <cellStyle name="Percent 19 5 2 2" xfId="24162" xr:uid="{00000000-0005-0000-0000-0000649D0000}"/>
    <cellStyle name="Percent 19 5 2 3" xfId="24163" xr:uid="{00000000-0005-0000-0000-0000659D0000}"/>
    <cellStyle name="Percent 19 5 3" xfId="24164" xr:uid="{00000000-0005-0000-0000-0000669D0000}"/>
    <cellStyle name="Percent 19 5 4" xfId="24165" xr:uid="{00000000-0005-0000-0000-0000679D0000}"/>
    <cellStyle name="Percent 19 6" xfId="24166" xr:uid="{00000000-0005-0000-0000-0000689D0000}"/>
    <cellStyle name="Percent 19 6 2" xfId="24167" xr:uid="{00000000-0005-0000-0000-0000699D0000}"/>
    <cellStyle name="Percent 19 6 3" xfId="24168" xr:uid="{00000000-0005-0000-0000-00006A9D0000}"/>
    <cellStyle name="Percent 19 7" xfId="24169" xr:uid="{00000000-0005-0000-0000-00006B9D0000}"/>
    <cellStyle name="Percent 19 7 2" xfId="24170" xr:uid="{00000000-0005-0000-0000-00006C9D0000}"/>
    <cellStyle name="Percent 19 7 3" xfId="24171" xr:uid="{00000000-0005-0000-0000-00006D9D0000}"/>
    <cellStyle name="Percent 19 8" xfId="24172" xr:uid="{00000000-0005-0000-0000-00006E9D0000}"/>
    <cellStyle name="Percent 19 8 2" xfId="24173" xr:uid="{00000000-0005-0000-0000-00006F9D0000}"/>
    <cellStyle name="Percent 19 8 3" xfId="24174" xr:uid="{00000000-0005-0000-0000-0000709D0000}"/>
    <cellStyle name="Percent 19 9" xfId="24175" xr:uid="{00000000-0005-0000-0000-0000719D0000}"/>
    <cellStyle name="Percent 19 9 2" xfId="24176" xr:uid="{00000000-0005-0000-0000-0000729D0000}"/>
    <cellStyle name="Percent 19 9 3" xfId="24177" xr:uid="{00000000-0005-0000-0000-0000739D0000}"/>
    <cellStyle name="Percent 2" xfId="121" xr:uid="{00000000-0005-0000-0000-0000749D0000}"/>
    <cellStyle name="Percent 2 10" xfId="24178" xr:uid="{00000000-0005-0000-0000-0000759D0000}"/>
    <cellStyle name="Percent 2 11" xfId="24179" xr:uid="{00000000-0005-0000-0000-0000769D0000}"/>
    <cellStyle name="Percent 2 12" xfId="24180" xr:uid="{00000000-0005-0000-0000-0000779D0000}"/>
    <cellStyle name="Percent 2 13" xfId="24181" xr:uid="{00000000-0005-0000-0000-0000789D0000}"/>
    <cellStyle name="Percent 2 14" xfId="60549" xr:uid="{4C6A2199-DC34-4813-9B50-2C43CE0A80ED}"/>
    <cellStyle name="Percent 2 2" xfId="122" xr:uid="{00000000-0005-0000-0000-0000799D0000}"/>
    <cellStyle name="Percent 2 2 10" xfId="24182" xr:uid="{00000000-0005-0000-0000-00007A9D0000}"/>
    <cellStyle name="Percent 2 2 11" xfId="24183" xr:uid="{00000000-0005-0000-0000-00007B9D0000}"/>
    <cellStyle name="Percent 2 2 12" xfId="24184" xr:uid="{00000000-0005-0000-0000-00007C9D0000}"/>
    <cellStyle name="Percent 2 2 13" xfId="24185" xr:uid="{00000000-0005-0000-0000-00007D9D0000}"/>
    <cellStyle name="Percent 2 2 2" xfId="24186" xr:uid="{00000000-0005-0000-0000-00007E9D0000}"/>
    <cellStyle name="Percent 2 2 2 2" xfId="24187" xr:uid="{00000000-0005-0000-0000-00007F9D0000}"/>
    <cellStyle name="Percent 2 2 2 2 2" xfId="24188" xr:uid="{00000000-0005-0000-0000-0000809D0000}"/>
    <cellStyle name="Percent 2 2 2 2 2 2" xfId="24189" xr:uid="{00000000-0005-0000-0000-0000819D0000}"/>
    <cellStyle name="Percent 2 2 2 2 2 3" xfId="24190" xr:uid="{00000000-0005-0000-0000-0000829D0000}"/>
    <cellStyle name="Percent 2 2 2 2 3" xfId="24191" xr:uid="{00000000-0005-0000-0000-0000839D0000}"/>
    <cellStyle name="Percent 2 2 2 2 3 2" xfId="24192" xr:uid="{00000000-0005-0000-0000-0000849D0000}"/>
    <cellStyle name="Percent 2 2 2 2 3 3" xfId="24193" xr:uid="{00000000-0005-0000-0000-0000859D0000}"/>
    <cellStyle name="Percent 2 2 2 2 4" xfId="24194" xr:uid="{00000000-0005-0000-0000-0000869D0000}"/>
    <cellStyle name="Percent 2 2 2 2 4 2" xfId="24195" xr:uid="{00000000-0005-0000-0000-0000879D0000}"/>
    <cellStyle name="Percent 2 2 2 2 4 3" xfId="24196" xr:uid="{00000000-0005-0000-0000-0000889D0000}"/>
    <cellStyle name="Percent 2 2 2 2 5" xfId="24197" xr:uid="{00000000-0005-0000-0000-0000899D0000}"/>
    <cellStyle name="Percent 2 2 2 2 6" xfId="24198" xr:uid="{00000000-0005-0000-0000-00008A9D0000}"/>
    <cellStyle name="Percent 2 2 2 2 7" xfId="24199" xr:uid="{00000000-0005-0000-0000-00008B9D0000}"/>
    <cellStyle name="Percent 2 2 2 3" xfId="24200" xr:uid="{00000000-0005-0000-0000-00008C9D0000}"/>
    <cellStyle name="Percent 2 2 2 3 2" xfId="24201" xr:uid="{00000000-0005-0000-0000-00008D9D0000}"/>
    <cellStyle name="Percent 2 2 2 3 3" xfId="24202" xr:uid="{00000000-0005-0000-0000-00008E9D0000}"/>
    <cellStyle name="Percent 2 2 2 4" xfId="24203" xr:uid="{00000000-0005-0000-0000-00008F9D0000}"/>
    <cellStyle name="Percent 2 2 2 4 2" xfId="24204" xr:uid="{00000000-0005-0000-0000-0000909D0000}"/>
    <cellStyle name="Percent 2 2 2 4 3" xfId="24205" xr:uid="{00000000-0005-0000-0000-0000919D0000}"/>
    <cellStyle name="Percent 2 2 2 5" xfId="24206" xr:uid="{00000000-0005-0000-0000-0000929D0000}"/>
    <cellStyle name="Percent 2 2 2 5 2" xfId="24207" xr:uid="{00000000-0005-0000-0000-0000939D0000}"/>
    <cellStyle name="Percent 2 2 2 5 3" xfId="24208" xr:uid="{00000000-0005-0000-0000-0000949D0000}"/>
    <cellStyle name="Percent 2 2 2 6" xfId="24209" xr:uid="{00000000-0005-0000-0000-0000959D0000}"/>
    <cellStyle name="Percent 2 2 2 7" xfId="24210" xr:uid="{00000000-0005-0000-0000-0000969D0000}"/>
    <cellStyle name="Percent 2 2 2 8" xfId="24211" xr:uid="{00000000-0005-0000-0000-0000979D0000}"/>
    <cellStyle name="Percent 2 2 2 9" xfId="24212" xr:uid="{00000000-0005-0000-0000-0000989D0000}"/>
    <cellStyle name="Percent 2 2 3" xfId="24213" xr:uid="{00000000-0005-0000-0000-0000999D0000}"/>
    <cellStyle name="Percent 2 2 3 2" xfId="24214" xr:uid="{00000000-0005-0000-0000-00009A9D0000}"/>
    <cellStyle name="Percent 2 2 3 2 2" xfId="24215" xr:uid="{00000000-0005-0000-0000-00009B9D0000}"/>
    <cellStyle name="Percent 2 2 3 2 3" xfId="24216" xr:uid="{00000000-0005-0000-0000-00009C9D0000}"/>
    <cellStyle name="Percent 2 2 3 3" xfId="24217" xr:uid="{00000000-0005-0000-0000-00009D9D0000}"/>
    <cellStyle name="Percent 2 2 3 3 2" xfId="24218" xr:uid="{00000000-0005-0000-0000-00009E9D0000}"/>
    <cellStyle name="Percent 2 2 3 3 3" xfId="24219" xr:uid="{00000000-0005-0000-0000-00009F9D0000}"/>
    <cellStyle name="Percent 2 2 3 4" xfId="24220" xr:uid="{00000000-0005-0000-0000-0000A09D0000}"/>
    <cellStyle name="Percent 2 2 3 4 2" xfId="24221" xr:uid="{00000000-0005-0000-0000-0000A19D0000}"/>
    <cellStyle name="Percent 2 2 3 4 3" xfId="24222" xr:uid="{00000000-0005-0000-0000-0000A29D0000}"/>
    <cellStyle name="Percent 2 2 3 5" xfId="24223" xr:uid="{00000000-0005-0000-0000-0000A39D0000}"/>
    <cellStyle name="Percent 2 2 3 6" xfId="24224" xr:uid="{00000000-0005-0000-0000-0000A49D0000}"/>
    <cellStyle name="Percent 2 2 3 7" xfId="24225" xr:uid="{00000000-0005-0000-0000-0000A59D0000}"/>
    <cellStyle name="Percent 2 2 4" xfId="24226" xr:uid="{00000000-0005-0000-0000-0000A69D0000}"/>
    <cellStyle name="Percent 2 2 4 2" xfId="24227" xr:uid="{00000000-0005-0000-0000-0000A79D0000}"/>
    <cellStyle name="Percent 2 2 4 2 2" xfId="24228" xr:uid="{00000000-0005-0000-0000-0000A89D0000}"/>
    <cellStyle name="Percent 2 2 4 2 3" xfId="24229" xr:uid="{00000000-0005-0000-0000-0000A99D0000}"/>
    <cellStyle name="Percent 2 2 4 3" xfId="24230" xr:uid="{00000000-0005-0000-0000-0000AA9D0000}"/>
    <cellStyle name="Percent 2 2 4 3 2" xfId="24231" xr:uid="{00000000-0005-0000-0000-0000AB9D0000}"/>
    <cellStyle name="Percent 2 2 4 3 3" xfId="24232" xr:uid="{00000000-0005-0000-0000-0000AC9D0000}"/>
    <cellStyle name="Percent 2 2 4 4" xfId="24233" xr:uid="{00000000-0005-0000-0000-0000AD9D0000}"/>
    <cellStyle name="Percent 2 2 4 4 2" xfId="24234" xr:uid="{00000000-0005-0000-0000-0000AE9D0000}"/>
    <cellStyle name="Percent 2 2 4 4 3" xfId="24235" xr:uid="{00000000-0005-0000-0000-0000AF9D0000}"/>
    <cellStyle name="Percent 2 2 4 5" xfId="24236" xr:uid="{00000000-0005-0000-0000-0000B09D0000}"/>
    <cellStyle name="Percent 2 2 4 6" xfId="24237" xr:uid="{00000000-0005-0000-0000-0000B19D0000}"/>
    <cellStyle name="Percent 2 2 4 7" xfId="24238" xr:uid="{00000000-0005-0000-0000-0000B29D0000}"/>
    <cellStyle name="Percent 2 2 5" xfId="24239" xr:uid="{00000000-0005-0000-0000-0000B39D0000}"/>
    <cellStyle name="Percent 2 2 5 2" xfId="24240" xr:uid="{00000000-0005-0000-0000-0000B49D0000}"/>
    <cellStyle name="Percent 2 2 5 2 2" xfId="24241" xr:uid="{00000000-0005-0000-0000-0000B59D0000}"/>
    <cellStyle name="Percent 2 2 5 2 3" xfId="24242" xr:uid="{00000000-0005-0000-0000-0000B69D0000}"/>
    <cellStyle name="Percent 2 2 5 3" xfId="24243" xr:uid="{00000000-0005-0000-0000-0000B79D0000}"/>
    <cellStyle name="Percent 2 2 5 4" xfId="24244" xr:uid="{00000000-0005-0000-0000-0000B89D0000}"/>
    <cellStyle name="Percent 2 2 6" xfId="24245" xr:uid="{00000000-0005-0000-0000-0000B99D0000}"/>
    <cellStyle name="Percent 2 2 6 2" xfId="24246" xr:uid="{00000000-0005-0000-0000-0000BA9D0000}"/>
    <cellStyle name="Percent 2 2 6 3" xfId="24247" xr:uid="{00000000-0005-0000-0000-0000BB9D0000}"/>
    <cellStyle name="Percent 2 2 7" xfId="24248" xr:uid="{00000000-0005-0000-0000-0000BC9D0000}"/>
    <cellStyle name="Percent 2 2 7 2" xfId="24249" xr:uid="{00000000-0005-0000-0000-0000BD9D0000}"/>
    <cellStyle name="Percent 2 2 7 3" xfId="24250" xr:uid="{00000000-0005-0000-0000-0000BE9D0000}"/>
    <cellStyle name="Percent 2 2 8" xfId="24251" xr:uid="{00000000-0005-0000-0000-0000BF9D0000}"/>
    <cellStyle name="Percent 2 2 8 2" xfId="24252" xr:uid="{00000000-0005-0000-0000-0000C09D0000}"/>
    <cellStyle name="Percent 2 2 8 3" xfId="24253" xr:uid="{00000000-0005-0000-0000-0000C19D0000}"/>
    <cellStyle name="Percent 2 2 9" xfId="24254" xr:uid="{00000000-0005-0000-0000-0000C29D0000}"/>
    <cellStyle name="Percent 2 2 9 2" xfId="24255" xr:uid="{00000000-0005-0000-0000-0000C39D0000}"/>
    <cellStyle name="Percent 2 2 9 3" xfId="24256" xr:uid="{00000000-0005-0000-0000-0000C49D0000}"/>
    <cellStyle name="Percent 2 3" xfId="24257" xr:uid="{00000000-0005-0000-0000-0000C59D0000}"/>
    <cellStyle name="Percent 2 3 10" xfId="24258" xr:uid="{00000000-0005-0000-0000-0000C69D0000}"/>
    <cellStyle name="Percent 2 3 11" xfId="24259" xr:uid="{00000000-0005-0000-0000-0000C79D0000}"/>
    <cellStyle name="Percent 2 3 12" xfId="24260" xr:uid="{00000000-0005-0000-0000-0000C89D0000}"/>
    <cellStyle name="Percent 2 3 2" xfId="24261" xr:uid="{00000000-0005-0000-0000-0000C99D0000}"/>
    <cellStyle name="Percent 2 3 2 2" xfId="24262" xr:uid="{00000000-0005-0000-0000-0000CA9D0000}"/>
    <cellStyle name="Percent 2 3 2 2 2" xfId="24263" xr:uid="{00000000-0005-0000-0000-0000CB9D0000}"/>
    <cellStyle name="Percent 2 3 2 2 3" xfId="24264" xr:uid="{00000000-0005-0000-0000-0000CC9D0000}"/>
    <cellStyle name="Percent 2 3 2 3" xfId="24265" xr:uid="{00000000-0005-0000-0000-0000CD9D0000}"/>
    <cellStyle name="Percent 2 3 2 3 2" xfId="24266" xr:uid="{00000000-0005-0000-0000-0000CE9D0000}"/>
    <cellStyle name="Percent 2 3 2 3 3" xfId="24267" xr:uid="{00000000-0005-0000-0000-0000CF9D0000}"/>
    <cellStyle name="Percent 2 3 2 4" xfId="24268" xr:uid="{00000000-0005-0000-0000-0000D09D0000}"/>
    <cellStyle name="Percent 2 3 2 4 2" xfId="24269" xr:uid="{00000000-0005-0000-0000-0000D19D0000}"/>
    <cellStyle name="Percent 2 3 2 4 3" xfId="24270" xr:uid="{00000000-0005-0000-0000-0000D29D0000}"/>
    <cellStyle name="Percent 2 3 2 5" xfId="24271" xr:uid="{00000000-0005-0000-0000-0000D39D0000}"/>
    <cellStyle name="Percent 2 3 2 6" xfId="24272" xr:uid="{00000000-0005-0000-0000-0000D49D0000}"/>
    <cellStyle name="Percent 2 3 2 7" xfId="24273" xr:uid="{00000000-0005-0000-0000-0000D59D0000}"/>
    <cellStyle name="Percent 2 3 3" xfId="24274" xr:uid="{00000000-0005-0000-0000-0000D69D0000}"/>
    <cellStyle name="Percent 2 3 3 2" xfId="24275" xr:uid="{00000000-0005-0000-0000-0000D79D0000}"/>
    <cellStyle name="Percent 2 3 3 2 2" xfId="24276" xr:uid="{00000000-0005-0000-0000-0000D89D0000}"/>
    <cellStyle name="Percent 2 3 3 2 3" xfId="24277" xr:uid="{00000000-0005-0000-0000-0000D99D0000}"/>
    <cellStyle name="Percent 2 3 3 3" xfId="24278" xr:uid="{00000000-0005-0000-0000-0000DA9D0000}"/>
    <cellStyle name="Percent 2 3 3 4" xfId="24279" xr:uid="{00000000-0005-0000-0000-0000DB9D0000}"/>
    <cellStyle name="Percent 2 3 4" xfId="24280" xr:uid="{00000000-0005-0000-0000-0000DC9D0000}"/>
    <cellStyle name="Percent 2 3 4 2" xfId="24281" xr:uid="{00000000-0005-0000-0000-0000DD9D0000}"/>
    <cellStyle name="Percent 2 3 4 2 2" xfId="24282" xr:uid="{00000000-0005-0000-0000-0000DE9D0000}"/>
    <cellStyle name="Percent 2 3 4 2 3" xfId="24283" xr:uid="{00000000-0005-0000-0000-0000DF9D0000}"/>
    <cellStyle name="Percent 2 3 4 3" xfId="24284" xr:uid="{00000000-0005-0000-0000-0000E09D0000}"/>
    <cellStyle name="Percent 2 3 4 4" xfId="24285" xr:uid="{00000000-0005-0000-0000-0000E19D0000}"/>
    <cellStyle name="Percent 2 3 5" xfId="24286" xr:uid="{00000000-0005-0000-0000-0000E29D0000}"/>
    <cellStyle name="Percent 2 3 5 2" xfId="24287" xr:uid="{00000000-0005-0000-0000-0000E39D0000}"/>
    <cellStyle name="Percent 2 3 5 3" xfId="24288" xr:uid="{00000000-0005-0000-0000-0000E49D0000}"/>
    <cellStyle name="Percent 2 3 6" xfId="24289" xr:uid="{00000000-0005-0000-0000-0000E59D0000}"/>
    <cellStyle name="Percent 2 3 6 2" xfId="24290" xr:uid="{00000000-0005-0000-0000-0000E69D0000}"/>
    <cellStyle name="Percent 2 3 6 3" xfId="24291" xr:uid="{00000000-0005-0000-0000-0000E79D0000}"/>
    <cellStyle name="Percent 2 3 7" xfId="24292" xr:uid="{00000000-0005-0000-0000-0000E89D0000}"/>
    <cellStyle name="Percent 2 3 7 2" xfId="24293" xr:uid="{00000000-0005-0000-0000-0000E99D0000}"/>
    <cellStyle name="Percent 2 3 7 3" xfId="24294" xr:uid="{00000000-0005-0000-0000-0000EA9D0000}"/>
    <cellStyle name="Percent 2 3 8" xfId="24295" xr:uid="{00000000-0005-0000-0000-0000EB9D0000}"/>
    <cellStyle name="Percent 2 3 8 2" xfId="24296" xr:uid="{00000000-0005-0000-0000-0000EC9D0000}"/>
    <cellStyle name="Percent 2 3 8 3" xfId="24297" xr:uid="{00000000-0005-0000-0000-0000ED9D0000}"/>
    <cellStyle name="Percent 2 3 9" xfId="24298" xr:uid="{00000000-0005-0000-0000-0000EE9D0000}"/>
    <cellStyle name="Percent 2 4" xfId="24299" xr:uid="{00000000-0005-0000-0000-0000EF9D0000}"/>
    <cellStyle name="Percent 2 4 2" xfId="24300" xr:uid="{00000000-0005-0000-0000-0000F09D0000}"/>
    <cellStyle name="Percent 2 4 2 2" xfId="24301" xr:uid="{00000000-0005-0000-0000-0000F19D0000}"/>
    <cellStyle name="Percent 2 4 2 3" xfId="24302" xr:uid="{00000000-0005-0000-0000-0000F29D0000}"/>
    <cellStyle name="Percent 2 4 3" xfId="24303" xr:uid="{00000000-0005-0000-0000-0000F39D0000}"/>
    <cellStyle name="Percent 2 4 4" xfId="24304" xr:uid="{00000000-0005-0000-0000-0000F49D0000}"/>
    <cellStyle name="Percent 2 5" xfId="24305" xr:uid="{00000000-0005-0000-0000-0000F59D0000}"/>
    <cellStyle name="Percent 2 5 2" xfId="24306" xr:uid="{00000000-0005-0000-0000-0000F69D0000}"/>
    <cellStyle name="Percent 2 5 2 2" xfId="24307" xr:uid="{00000000-0005-0000-0000-0000F79D0000}"/>
    <cellStyle name="Percent 2 5 2 3" xfId="24308" xr:uid="{00000000-0005-0000-0000-0000F89D0000}"/>
    <cellStyle name="Percent 2 5 3" xfId="24309" xr:uid="{00000000-0005-0000-0000-0000F99D0000}"/>
    <cellStyle name="Percent 2 5 4" xfId="24310" xr:uid="{00000000-0005-0000-0000-0000FA9D0000}"/>
    <cellStyle name="Percent 2 6" xfId="24311" xr:uid="{00000000-0005-0000-0000-0000FB9D0000}"/>
    <cellStyle name="Percent 2 6 2" xfId="24312" xr:uid="{00000000-0005-0000-0000-0000FC9D0000}"/>
    <cellStyle name="Percent 2 6 3" xfId="24313" xr:uid="{00000000-0005-0000-0000-0000FD9D0000}"/>
    <cellStyle name="Percent 2 7" xfId="24314" xr:uid="{00000000-0005-0000-0000-0000FE9D0000}"/>
    <cellStyle name="Percent 2 7 2" xfId="24315" xr:uid="{00000000-0005-0000-0000-0000FF9D0000}"/>
    <cellStyle name="Percent 2 7 3" xfId="24316" xr:uid="{00000000-0005-0000-0000-0000009E0000}"/>
    <cellStyle name="Percent 2 8" xfId="24317" xr:uid="{00000000-0005-0000-0000-0000019E0000}"/>
    <cellStyle name="Percent 2 8 2" xfId="24318" xr:uid="{00000000-0005-0000-0000-0000029E0000}"/>
    <cellStyle name="Percent 2 8 3" xfId="24319" xr:uid="{00000000-0005-0000-0000-0000039E0000}"/>
    <cellStyle name="Percent 2 9" xfId="24320" xr:uid="{00000000-0005-0000-0000-0000049E0000}"/>
    <cellStyle name="Percent 2 9 2" xfId="24321" xr:uid="{00000000-0005-0000-0000-0000059E0000}"/>
    <cellStyle name="Percent 2 9 3" xfId="24322" xr:uid="{00000000-0005-0000-0000-0000069E0000}"/>
    <cellStyle name="Percent 20" xfId="24323" xr:uid="{00000000-0005-0000-0000-0000079E0000}"/>
    <cellStyle name="Percent 20 10" xfId="24324" xr:uid="{00000000-0005-0000-0000-0000089E0000}"/>
    <cellStyle name="Percent 20 11" xfId="24325" xr:uid="{00000000-0005-0000-0000-0000099E0000}"/>
    <cellStyle name="Percent 20 12" xfId="24326" xr:uid="{00000000-0005-0000-0000-00000A9E0000}"/>
    <cellStyle name="Percent 20 2" xfId="24327" xr:uid="{00000000-0005-0000-0000-00000B9E0000}"/>
    <cellStyle name="Percent 20 2 10" xfId="24328" xr:uid="{00000000-0005-0000-0000-00000C9E0000}"/>
    <cellStyle name="Percent 20 2 11" xfId="24329" xr:uid="{00000000-0005-0000-0000-00000D9E0000}"/>
    <cellStyle name="Percent 20 2 12" xfId="24330" xr:uid="{00000000-0005-0000-0000-00000E9E0000}"/>
    <cellStyle name="Percent 20 2 2" xfId="24331" xr:uid="{00000000-0005-0000-0000-00000F9E0000}"/>
    <cellStyle name="Percent 20 2 2 2" xfId="24332" xr:uid="{00000000-0005-0000-0000-0000109E0000}"/>
    <cellStyle name="Percent 20 2 2 2 2" xfId="24333" xr:uid="{00000000-0005-0000-0000-0000119E0000}"/>
    <cellStyle name="Percent 20 2 2 2 2 2" xfId="24334" xr:uid="{00000000-0005-0000-0000-0000129E0000}"/>
    <cellStyle name="Percent 20 2 2 2 2 3" xfId="24335" xr:uid="{00000000-0005-0000-0000-0000139E0000}"/>
    <cellStyle name="Percent 20 2 2 2 3" xfId="24336" xr:uid="{00000000-0005-0000-0000-0000149E0000}"/>
    <cellStyle name="Percent 20 2 2 2 3 2" xfId="24337" xr:uid="{00000000-0005-0000-0000-0000159E0000}"/>
    <cellStyle name="Percent 20 2 2 2 3 3" xfId="24338" xr:uid="{00000000-0005-0000-0000-0000169E0000}"/>
    <cellStyle name="Percent 20 2 2 2 4" xfId="24339" xr:uid="{00000000-0005-0000-0000-0000179E0000}"/>
    <cellStyle name="Percent 20 2 2 2 4 2" xfId="24340" xr:uid="{00000000-0005-0000-0000-0000189E0000}"/>
    <cellStyle name="Percent 20 2 2 2 4 3" xfId="24341" xr:uid="{00000000-0005-0000-0000-0000199E0000}"/>
    <cellStyle name="Percent 20 2 2 2 5" xfId="24342" xr:uid="{00000000-0005-0000-0000-00001A9E0000}"/>
    <cellStyle name="Percent 20 2 2 2 6" xfId="24343" xr:uid="{00000000-0005-0000-0000-00001B9E0000}"/>
    <cellStyle name="Percent 20 2 2 2 7" xfId="24344" xr:uid="{00000000-0005-0000-0000-00001C9E0000}"/>
    <cellStyle name="Percent 20 2 2 3" xfId="24345" xr:uid="{00000000-0005-0000-0000-00001D9E0000}"/>
    <cellStyle name="Percent 20 2 2 3 2" xfId="24346" xr:uid="{00000000-0005-0000-0000-00001E9E0000}"/>
    <cellStyle name="Percent 20 2 2 3 3" xfId="24347" xr:uid="{00000000-0005-0000-0000-00001F9E0000}"/>
    <cellStyle name="Percent 20 2 2 4" xfId="24348" xr:uid="{00000000-0005-0000-0000-0000209E0000}"/>
    <cellStyle name="Percent 20 2 2 4 2" xfId="24349" xr:uid="{00000000-0005-0000-0000-0000219E0000}"/>
    <cellStyle name="Percent 20 2 2 4 3" xfId="24350" xr:uid="{00000000-0005-0000-0000-0000229E0000}"/>
    <cellStyle name="Percent 20 2 2 5" xfId="24351" xr:uid="{00000000-0005-0000-0000-0000239E0000}"/>
    <cellStyle name="Percent 20 2 2 5 2" xfId="24352" xr:uid="{00000000-0005-0000-0000-0000249E0000}"/>
    <cellStyle name="Percent 20 2 2 5 3" xfId="24353" xr:uid="{00000000-0005-0000-0000-0000259E0000}"/>
    <cellStyle name="Percent 20 2 2 6" xfId="24354" xr:uid="{00000000-0005-0000-0000-0000269E0000}"/>
    <cellStyle name="Percent 20 2 2 7" xfId="24355" xr:uid="{00000000-0005-0000-0000-0000279E0000}"/>
    <cellStyle name="Percent 20 2 2 8" xfId="24356" xr:uid="{00000000-0005-0000-0000-0000289E0000}"/>
    <cellStyle name="Percent 20 2 3" xfId="24357" xr:uid="{00000000-0005-0000-0000-0000299E0000}"/>
    <cellStyle name="Percent 20 2 3 2" xfId="24358" xr:uid="{00000000-0005-0000-0000-00002A9E0000}"/>
    <cellStyle name="Percent 20 2 3 2 2" xfId="24359" xr:uid="{00000000-0005-0000-0000-00002B9E0000}"/>
    <cellStyle name="Percent 20 2 3 2 3" xfId="24360" xr:uid="{00000000-0005-0000-0000-00002C9E0000}"/>
    <cellStyle name="Percent 20 2 3 3" xfId="24361" xr:uid="{00000000-0005-0000-0000-00002D9E0000}"/>
    <cellStyle name="Percent 20 2 3 3 2" xfId="24362" xr:uid="{00000000-0005-0000-0000-00002E9E0000}"/>
    <cellStyle name="Percent 20 2 3 3 3" xfId="24363" xr:uid="{00000000-0005-0000-0000-00002F9E0000}"/>
    <cellStyle name="Percent 20 2 3 4" xfId="24364" xr:uid="{00000000-0005-0000-0000-0000309E0000}"/>
    <cellStyle name="Percent 20 2 3 4 2" xfId="24365" xr:uid="{00000000-0005-0000-0000-0000319E0000}"/>
    <cellStyle name="Percent 20 2 3 4 3" xfId="24366" xr:uid="{00000000-0005-0000-0000-0000329E0000}"/>
    <cellStyle name="Percent 20 2 3 5" xfId="24367" xr:uid="{00000000-0005-0000-0000-0000339E0000}"/>
    <cellStyle name="Percent 20 2 3 6" xfId="24368" xr:uid="{00000000-0005-0000-0000-0000349E0000}"/>
    <cellStyle name="Percent 20 2 3 7" xfId="24369" xr:uid="{00000000-0005-0000-0000-0000359E0000}"/>
    <cellStyle name="Percent 20 2 4" xfId="24370" xr:uid="{00000000-0005-0000-0000-0000369E0000}"/>
    <cellStyle name="Percent 20 2 4 2" xfId="24371" xr:uid="{00000000-0005-0000-0000-0000379E0000}"/>
    <cellStyle name="Percent 20 2 4 2 2" xfId="24372" xr:uid="{00000000-0005-0000-0000-0000389E0000}"/>
    <cellStyle name="Percent 20 2 4 2 3" xfId="24373" xr:uid="{00000000-0005-0000-0000-0000399E0000}"/>
    <cellStyle name="Percent 20 2 4 3" xfId="24374" xr:uid="{00000000-0005-0000-0000-00003A9E0000}"/>
    <cellStyle name="Percent 20 2 4 3 2" xfId="24375" xr:uid="{00000000-0005-0000-0000-00003B9E0000}"/>
    <cellStyle name="Percent 20 2 4 3 3" xfId="24376" xr:uid="{00000000-0005-0000-0000-00003C9E0000}"/>
    <cellStyle name="Percent 20 2 4 4" xfId="24377" xr:uid="{00000000-0005-0000-0000-00003D9E0000}"/>
    <cellStyle name="Percent 20 2 4 4 2" xfId="24378" xr:uid="{00000000-0005-0000-0000-00003E9E0000}"/>
    <cellStyle name="Percent 20 2 4 4 3" xfId="24379" xr:uid="{00000000-0005-0000-0000-00003F9E0000}"/>
    <cellStyle name="Percent 20 2 4 5" xfId="24380" xr:uid="{00000000-0005-0000-0000-0000409E0000}"/>
    <cellStyle name="Percent 20 2 4 6" xfId="24381" xr:uid="{00000000-0005-0000-0000-0000419E0000}"/>
    <cellStyle name="Percent 20 2 4 7" xfId="24382" xr:uid="{00000000-0005-0000-0000-0000429E0000}"/>
    <cellStyle name="Percent 20 2 5" xfId="24383" xr:uid="{00000000-0005-0000-0000-0000439E0000}"/>
    <cellStyle name="Percent 20 2 5 2" xfId="24384" xr:uid="{00000000-0005-0000-0000-0000449E0000}"/>
    <cellStyle name="Percent 20 2 5 2 2" xfId="24385" xr:uid="{00000000-0005-0000-0000-0000459E0000}"/>
    <cellStyle name="Percent 20 2 5 2 3" xfId="24386" xr:uid="{00000000-0005-0000-0000-0000469E0000}"/>
    <cellStyle name="Percent 20 2 5 3" xfId="24387" xr:uid="{00000000-0005-0000-0000-0000479E0000}"/>
    <cellStyle name="Percent 20 2 5 4" xfId="24388" xr:uid="{00000000-0005-0000-0000-0000489E0000}"/>
    <cellStyle name="Percent 20 2 6" xfId="24389" xr:uid="{00000000-0005-0000-0000-0000499E0000}"/>
    <cellStyle name="Percent 20 2 6 2" xfId="24390" xr:uid="{00000000-0005-0000-0000-00004A9E0000}"/>
    <cellStyle name="Percent 20 2 6 3" xfId="24391" xr:uid="{00000000-0005-0000-0000-00004B9E0000}"/>
    <cellStyle name="Percent 20 2 7" xfId="24392" xr:uid="{00000000-0005-0000-0000-00004C9E0000}"/>
    <cellStyle name="Percent 20 2 7 2" xfId="24393" xr:uid="{00000000-0005-0000-0000-00004D9E0000}"/>
    <cellStyle name="Percent 20 2 7 3" xfId="24394" xr:uid="{00000000-0005-0000-0000-00004E9E0000}"/>
    <cellStyle name="Percent 20 2 8" xfId="24395" xr:uid="{00000000-0005-0000-0000-00004F9E0000}"/>
    <cellStyle name="Percent 20 2 8 2" xfId="24396" xr:uid="{00000000-0005-0000-0000-0000509E0000}"/>
    <cellStyle name="Percent 20 2 8 3" xfId="24397" xr:uid="{00000000-0005-0000-0000-0000519E0000}"/>
    <cellStyle name="Percent 20 2 9" xfId="24398" xr:uid="{00000000-0005-0000-0000-0000529E0000}"/>
    <cellStyle name="Percent 20 2 9 2" xfId="24399" xr:uid="{00000000-0005-0000-0000-0000539E0000}"/>
    <cellStyle name="Percent 20 2 9 3" xfId="24400" xr:uid="{00000000-0005-0000-0000-0000549E0000}"/>
    <cellStyle name="Percent 20 3" xfId="24401" xr:uid="{00000000-0005-0000-0000-0000559E0000}"/>
    <cellStyle name="Percent 20 3 10" xfId="24402" xr:uid="{00000000-0005-0000-0000-0000569E0000}"/>
    <cellStyle name="Percent 20 3 11" xfId="24403" xr:uid="{00000000-0005-0000-0000-0000579E0000}"/>
    <cellStyle name="Percent 20 3 2" xfId="24404" xr:uid="{00000000-0005-0000-0000-0000589E0000}"/>
    <cellStyle name="Percent 20 3 2 2" xfId="24405" xr:uid="{00000000-0005-0000-0000-0000599E0000}"/>
    <cellStyle name="Percent 20 3 2 2 2" xfId="24406" xr:uid="{00000000-0005-0000-0000-00005A9E0000}"/>
    <cellStyle name="Percent 20 3 2 2 3" xfId="24407" xr:uid="{00000000-0005-0000-0000-00005B9E0000}"/>
    <cellStyle name="Percent 20 3 2 3" xfId="24408" xr:uid="{00000000-0005-0000-0000-00005C9E0000}"/>
    <cellStyle name="Percent 20 3 2 3 2" xfId="24409" xr:uid="{00000000-0005-0000-0000-00005D9E0000}"/>
    <cellStyle name="Percent 20 3 2 3 3" xfId="24410" xr:uid="{00000000-0005-0000-0000-00005E9E0000}"/>
    <cellStyle name="Percent 20 3 2 4" xfId="24411" xr:uid="{00000000-0005-0000-0000-00005F9E0000}"/>
    <cellStyle name="Percent 20 3 2 4 2" xfId="24412" xr:uid="{00000000-0005-0000-0000-0000609E0000}"/>
    <cellStyle name="Percent 20 3 2 4 3" xfId="24413" xr:uid="{00000000-0005-0000-0000-0000619E0000}"/>
    <cellStyle name="Percent 20 3 2 5" xfId="24414" xr:uid="{00000000-0005-0000-0000-0000629E0000}"/>
    <cellStyle name="Percent 20 3 2 6" xfId="24415" xr:uid="{00000000-0005-0000-0000-0000639E0000}"/>
    <cellStyle name="Percent 20 3 2 7" xfId="24416" xr:uid="{00000000-0005-0000-0000-0000649E0000}"/>
    <cellStyle name="Percent 20 3 3" xfId="24417" xr:uid="{00000000-0005-0000-0000-0000659E0000}"/>
    <cellStyle name="Percent 20 3 3 2" xfId="24418" xr:uid="{00000000-0005-0000-0000-0000669E0000}"/>
    <cellStyle name="Percent 20 3 3 2 2" xfId="24419" xr:uid="{00000000-0005-0000-0000-0000679E0000}"/>
    <cellStyle name="Percent 20 3 3 2 3" xfId="24420" xr:uid="{00000000-0005-0000-0000-0000689E0000}"/>
    <cellStyle name="Percent 20 3 3 3" xfId="24421" xr:uid="{00000000-0005-0000-0000-0000699E0000}"/>
    <cellStyle name="Percent 20 3 3 4" xfId="24422" xr:uid="{00000000-0005-0000-0000-00006A9E0000}"/>
    <cellStyle name="Percent 20 3 4" xfId="24423" xr:uid="{00000000-0005-0000-0000-00006B9E0000}"/>
    <cellStyle name="Percent 20 3 4 2" xfId="24424" xr:uid="{00000000-0005-0000-0000-00006C9E0000}"/>
    <cellStyle name="Percent 20 3 4 2 2" xfId="24425" xr:uid="{00000000-0005-0000-0000-00006D9E0000}"/>
    <cellStyle name="Percent 20 3 4 2 3" xfId="24426" xr:uid="{00000000-0005-0000-0000-00006E9E0000}"/>
    <cellStyle name="Percent 20 3 4 3" xfId="24427" xr:uid="{00000000-0005-0000-0000-00006F9E0000}"/>
    <cellStyle name="Percent 20 3 4 4" xfId="24428" xr:uid="{00000000-0005-0000-0000-0000709E0000}"/>
    <cellStyle name="Percent 20 3 5" xfId="24429" xr:uid="{00000000-0005-0000-0000-0000719E0000}"/>
    <cellStyle name="Percent 20 3 5 2" xfId="24430" xr:uid="{00000000-0005-0000-0000-0000729E0000}"/>
    <cellStyle name="Percent 20 3 5 3" xfId="24431" xr:uid="{00000000-0005-0000-0000-0000739E0000}"/>
    <cellStyle name="Percent 20 3 6" xfId="24432" xr:uid="{00000000-0005-0000-0000-0000749E0000}"/>
    <cellStyle name="Percent 20 3 6 2" xfId="24433" xr:uid="{00000000-0005-0000-0000-0000759E0000}"/>
    <cellStyle name="Percent 20 3 6 3" xfId="24434" xr:uid="{00000000-0005-0000-0000-0000769E0000}"/>
    <cellStyle name="Percent 20 3 7" xfId="24435" xr:uid="{00000000-0005-0000-0000-0000779E0000}"/>
    <cellStyle name="Percent 20 3 7 2" xfId="24436" xr:uid="{00000000-0005-0000-0000-0000789E0000}"/>
    <cellStyle name="Percent 20 3 7 3" xfId="24437" xr:uid="{00000000-0005-0000-0000-0000799E0000}"/>
    <cellStyle name="Percent 20 3 8" xfId="24438" xr:uid="{00000000-0005-0000-0000-00007A9E0000}"/>
    <cellStyle name="Percent 20 3 8 2" xfId="24439" xr:uid="{00000000-0005-0000-0000-00007B9E0000}"/>
    <cellStyle name="Percent 20 3 8 3" xfId="24440" xr:uid="{00000000-0005-0000-0000-00007C9E0000}"/>
    <cellStyle name="Percent 20 3 9" xfId="24441" xr:uid="{00000000-0005-0000-0000-00007D9E0000}"/>
    <cellStyle name="Percent 20 4" xfId="24442" xr:uid="{00000000-0005-0000-0000-00007E9E0000}"/>
    <cellStyle name="Percent 20 4 2" xfId="24443" xr:uid="{00000000-0005-0000-0000-00007F9E0000}"/>
    <cellStyle name="Percent 20 4 2 2" xfId="24444" xr:uid="{00000000-0005-0000-0000-0000809E0000}"/>
    <cellStyle name="Percent 20 4 2 2 2" xfId="24445" xr:uid="{00000000-0005-0000-0000-0000819E0000}"/>
    <cellStyle name="Percent 20 4 2 2 3" xfId="24446" xr:uid="{00000000-0005-0000-0000-0000829E0000}"/>
    <cellStyle name="Percent 20 4 2 3" xfId="24447" xr:uid="{00000000-0005-0000-0000-0000839E0000}"/>
    <cellStyle name="Percent 20 4 2 4" xfId="24448" xr:uid="{00000000-0005-0000-0000-0000849E0000}"/>
    <cellStyle name="Percent 20 4 3" xfId="24449" xr:uid="{00000000-0005-0000-0000-0000859E0000}"/>
    <cellStyle name="Percent 20 4 3 2" xfId="24450" xr:uid="{00000000-0005-0000-0000-0000869E0000}"/>
    <cellStyle name="Percent 20 4 3 3" xfId="24451" xr:uid="{00000000-0005-0000-0000-0000879E0000}"/>
    <cellStyle name="Percent 20 4 4" xfId="24452" xr:uid="{00000000-0005-0000-0000-0000889E0000}"/>
    <cellStyle name="Percent 20 4 5" xfId="24453" xr:uid="{00000000-0005-0000-0000-0000899E0000}"/>
    <cellStyle name="Percent 20 5" xfId="24454" xr:uid="{00000000-0005-0000-0000-00008A9E0000}"/>
    <cellStyle name="Percent 20 5 2" xfId="24455" xr:uid="{00000000-0005-0000-0000-00008B9E0000}"/>
    <cellStyle name="Percent 20 5 2 2" xfId="24456" xr:uid="{00000000-0005-0000-0000-00008C9E0000}"/>
    <cellStyle name="Percent 20 5 2 3" xfId="24457" xr:uid="{00000000-0005-0000-0000-00008D9E0000}"/>
    <cellStyle name="Percent 20 5 3" xfId="24458" xr:uid="{00000000-0005-0000-0000-00008E9E0000}"/>
    <cellStyle name="Percent 20 5 4" xfId="24459" xr:uid="{00000000-0005-0000-0000-00008F9E0000}"/>
    <cellStyle name="Percent 20 6" xfId="24460" xr:uid="{00000000-0005-0000-0000-0000909E0000}"/>
    <cellStyle name="Percent 20 6 2" xfId="24461" xr:uid="{00000000-0005-0000-0000-0000919E0000}"/>
    <cellStyle name="Percent 20 6 3" xfId="24462" xr:uid="{00000000-0005-0000-0000-0000929E0000}"/>
    <cellStyle name="Percent 20 7" xfId="24463" xr:uid="{00000000-0005-0000-0000-0000939E0000}"/>
    <cellStyle name="Percent 20 7 2" xfId="24464" xr:uid="{00000000-0005-0000-0000-0000949E0000}"/>
    <cellStyle name="Percent 20 7 3" xfId="24465" xr:uid="{00000000-0005-0000-0000-0000959E0000}"/>
    <cellStyle name="Percent 20 8" xfId="24466" xr:uid="{00000000-0005-0000-0000-0000969E0000}"/>
    <cellStyle name="Percent 20 8 2" xfId="24467" xr:uid="{00000000-0005-0000-0000-0000979E0000}"/>
    <cellStyle name="Percent 20 8 3" xfId="24468" xr:uid="{00000000-0005-0000-0000-0000989E0000}"/>
    <cellStyle name="Percent 20 9" xfId="24469" xr:uid="{00000000-0005-0000-0000-0000999E0000}"/>
    <cellStyle name="Percent 20 9 2" xfId="24470" xr:uid="{00000000-0005-0000-0000-00009A9E0000}"/>
    <cellStyle name="Percent 20 9 3" xfId="24471" xr:uid="{00000000-0005-0000-0000-00009B9E0000}"/>
    <cellStyle name="Percent 21" xfId="24472" xr:uid="{00000000-0005-0000-0000-00009C9E0000}"/>
    <cellStyle name="Percent 21 10" xfId="24473" xr:uid="{00000000-0005-0000-0000-00009D9E0000}"/>
    <cellStyle name="Percent 21 11" xfId="24474" xr:uid="{00000000-0005-0000-0000-00009E9E0000}"/>
    <cellStyle name="Percent 21 12" xfId="24475" xr:uid="{00000000-0005-0000-0000-00009F9E0000}"/>
    <cellStyle name="Percent 21 2" xfId="24476" xr:uid="{00000000-0005-0000-0000-0000A09E0000}"/>
    <cellStyle name="Percent 21 2 10" xfId="24477" xr:uid="{00000000-0005-0000-0000-0000A19E0000}"/>
    <cellStyle name="Percent 21 2 11" xfId="24478" xr:uid="{00000000-0005-0000-0000-0000A29E0000}"/>
    <cellStyle name="Percent 21 2 12" xfId="24479" xr:uid="{00000000-0005-0000-0000-0000A39E0000}"/>
    <cellStyle name="Percent 21 2 2" xfId="24480" xr:uid="{00000000-0005-0000-0000-0000A49E0000}"/>
    <cellStyle name="Percent 21 2 2 2" xfId="24481" xr:uid="{00000000-0005-0000-0000-0000A59E0000}"/>
    <cellStyle name="Percent 21 2 2 2 2" xfId="24482" xr:uid="{00000000-0005-0000-0000-0000A69E0000}"/>
    <cellStyle name="Percent 21 2 2 2 2 2" xfId="24483" xr:uid="{00000000-0005-0000-0000-0000A79E0000}"/>
    <cellStyle name="Percent 21 2 2 2 2 3" xfId="24484" xr:uid="{00000000-0005-0000-0000-0000A89E0000}"/>
    <cellStyle name="Percent 21 2 2 2 3" xfId="24485" xr:uid="{00000000-0005-0000-0000-0000A99E0000}"/>
    <cellStyle name="Percent 21 2 2 2 3 2" xfId="24486" xr:uid="{00000000-0005-0000-0000-0000AA9E0000}"/>
    <cellStyle name="Percent 21 2 2 2 3 3" xfId="24487" xr:uid="{00000000-0005-0000-0000-0000AB9E0000}"/>
    <cellStyle name="Percent 21 2 2 2 4" xfId="24488" xr:uid="{00000000-0005-0000-0000-0000AC9E0000}"/>
    <cellStyle name="Percent 21 2 2 2 4 2" xfId="24489" xr:uid="{00000000-0005-0000-0000-0000AD9E0000}"/>
    <cellStyle name="Percent 21 2 2 2 4 3" xfId="24490" xr:uid="{00000000-0005-0000-0000-0000AE9E0000}"/>
    <cellStyle name="Percent 21 2 2 2 5" xfId="24491" xr:uid="{00000000-0005-0000-0000-0000AF9E0000}"/>
    <cellStyle name="Percent 21 2 2 2 6" xfId="24492" xr:uid="{00000000-0005-0000-0000-0000B09E0000}"/>
    <cellStyle name="Percent 21 2 2 2 7" xfId="24493" xr:uid="{00000000-0005-0000-0000-0000B19E0000}"/>
    <cellStyle name="Percent 21 2 2 3" xfId="24494" xr:uid="{00000000-0005-0000-0000-0000B29E0000}"/>
    <cellStyle name="Percent 21 2 2 3 2" xfId="24495" xr:uid="{00000000-0005-0000-0000-0000B39E0000}"/>
    <cellStyle name="Percent 21 2 2 3 3" xfId="24496" xr:uid="{00000000-0005-0000-0000-0000B49E0000}"/>
    <cellStyle name="Percent 21 2 2 4" xfId="24497" xr:uid="{00000000-0005-0000-0000-0000B59E0000}"/>
    <cellStyle name="Percent 21 2 2 4 2" xfId="24498" xr:uid="{00000000-0005-0000-0000-0000B69E0000}"/>
    <cellStyle name="Percent 21 2 2 4 3" xfId="24499" xr:uid="{00000000-0005-0000-0000-0000B79E0000}"/>
    <cellStyle name="Percent 21 2 2 5" xfId="24500" xr:uid="{00000000-0005-0000-0000-0000B89E0000}"/>
    <cellStyle name="Percent 21 2 2 5 2" xfId="24501" xr:uid="{00000000-0005-0000-0000-0000B99E0000}"/>
    <cellStyle name="Percent 21 2 2 5 3" xfId="24502" xr:uid="{00000000-0005-0000-0000-0000BA9E0000}"/>
    <cellStyle name="Percent 21 2 2 6" xfId="24503" xr:uid="{00000000-0005-0000-0000-0000BB9E0000}"/>
    <cellStyle name="Percent 21 2 2 7" xfId="24504" xr:uid="{00000000-0005-0000-0000-0000BC9E0000}"/>
    <cellStyle name="Percent 21 2 2 8" xfId="24505" xr:uid="{00000000-0005-0000-0000-0000BD9E0000}"/>
    <cellStyle name="Percent 21 2 3" xfId="24506" xr:uid="{00000000-0005-0000-0000-0000BE9E0000}"/>
    <cellStyle name="Percent 21 2 3 2" xfId="24507" xr:uid="{00000000-0005-0000-0000-0000BF9E0000}"/>
    <cellStyle name="Percent 21 2 3 2 2" xfId="24508" xr:uid="{00000000-0005-0000-0000-0000C09E0000}"/>
    <cellStyle name="Percent 21 2 3 2 3" xfId="24509" xr:uid="{00000000-0005-0000-0000-0000C19E0000}"/>
    <cellStyle name="Percent 21 2 3 3" xfId="24510" xr:uid="{00000000-0005-0000-0000-0000C29E0000}"/>
    <cellStyle name="Percent 21 2 3 3 2" xfId="24511" xr:uid="{00000000-0005-0000-0000-0000C39E0000}"/>
    <cellStyle name="Percent 21 2 3 3 3" xfId="24512" xr:uid="{00000000-0005-0000-0000-0000C49E0000}"/>
    <cellStyle name="Percent 21 2 3 4" xfId="24513" xr:uid="{00000000-0005-0000-0000-0000C59E0000}"/>
    <cellStyle name="Percent 21 2 3 4 2" xfId="24514" xr:uid="{00000000-0005-0000-0000-0000C69E0000}"/>
    <cellStyle name="Percent 21 2 3 4 3" xfId="24515" xr:uid="{00000000-0005-0000-0000-0000C79E0000}"/>
    <cellStyle name="Percent 21 2 3 5" xfId="24516" xr:uid="{00000000-0005-0000-0000-0000C89E0000}"/>
    <cellStyle name="Percent 21 2 3 6" xfId="24517" xr:uid="{00000000-0005-0000-0000-0000C99E0000}"/>
    <cellStyle name="Percent 21 2 3 7" xfId="24518" xr:uid="{00000000-0005-0000-0000-0000CA9E0000}"/>
    <cellStyle name="Percent 21 2 4" xfId="24519" xr:uid="{00000000-0005-0000-0000-0000CB9E0000}"/>
    <cellStyle name="Percent 21 2 4 2" xfId="24520" xr:uid="{00000000-0005-0000-0000-0000CC9E0000}"/>
    <cellStyle name="Percent 21 2 4 2 2" xfId="24521" xr:uid="{00000000-0005-0000-0000-0000CD9E0000}"/>
    <cellStyle name="Percent 21 2 4 2 3" xfId="24522" xr:uid="{00000000-0005-0000-0000-0000CE9E0000}"/>
    <cellStyle name="Percent 21 2 4 3" xfId="24523" xr:uid="{00000000-0005-0000-0000-0000CF9E0000}"/>
    <cellStyle name="Percent 21 2 4 3 2" xfId="24524" xr:uid="{00000000-0005-0000-0000-0000D09E0000}"/>
    <cellStyle name="Percent 21 2 4 3 3" xfId="24525" xr:uid="{00000000-0005-0000-0000-0000D19E0000}"/>
    <cellStyle name="Percent 21 2 4 4" xfId="24526" xr:uid="{00000000-0005-0000-0000-0000D29E0000}"/>
    <cellStyle name="Percent 21 2 4 4 2" xfId="24527" xr:uid="{00000000-0005-0000-0000-0000D39E0000}"/>
    <cellStyle name="Percent 21 2 4 4 3" xfId="24528" xr:uid="{00000000-0005-0000-0000-0000D49E0000}"/>
    <cellStyle name="Percent 21 2 4 5" xfId="24529" xr:uid="{00000000-0005-0000-0000-0000D59E0000}"/>
    <cellStyle name="Percent 21 2 4 6" xfId="24530" xr:uid="{00000000-0005-0000-0000-0000D69E0000}"/>
    <cellStyle name="Percent 21 2 4 7" xfId="24531" xr:uid="{00000000-0005-0000-0000-0000D79E0000}"/>
    <cellStyle name="Percent 21 2 5" xfId="24532" xr:uid="{00000000-0005-0000-0000-0000D89E0000}"/>
    <cellStyle name="Percent 21 2 5 2" xfId="24533" xr:uid="{00000000-0005-0000-0000-0000D99E0000}"/>
    <cellStyle name="Percent 21 2 5 2 2" xfId="24534" xr:uid="{00000000-0005-0000-0000-0000DA9E0000}"/>
    <cellStyle name="Percent 21 2 5 2 3" xfId="24535" xr:uid="{00000000-0005-0000-0000-0000DB9E0000}"/>
    <cellStyle name="Percent 21 2 5 3" xfId="24536" xr:uid="{00000000-0005-0000-0000-0000DC9E0000}"/>
    <cellStyle name="Percent 21 2 5 4" xfId="24537" xr:uid="{00000000-0005-0000-0000-0000DD9E0000}"/>
    <cellStyle name="Percent 21 2 6" xfId="24538" xr:uid="{00000000-0005-0000-0000-0000DE9E0000}"/>
    <cellStyle name="Percent 21 2 6 2" xfId="24539" xr:uid="{00000000-0005-0000-0000-0000DF9E0000}"/>
    <cellStyle name="Percent 21 2 6 3" xfId="24540" xr:uid="{00000000-0005-0000-0000-0000E09E0000}"/>
    <cellStyle name="Percent 21 2 7" xfId="24541" xr:uid="{00000000-0005-0000-0000-0000E19E0000}"/>
    <cellStyle name="Percent 21 2 7 2" xfId="24542" xr:uid="{00000000-0005-0000-0000-0000E29E0000}"/>
    <cellStyle name="Percent 21 2 7 3" xfId="24543" xr:uid="{00000000-0005-0000-0000-0000E39E0000}"/>
    <cellStyle name="Percent 21 2 8" xfId="24544" xr:uid="{00000000-0005-0000-0000-0000E49E0000}"/>
    <cellStyle name="Percent 21 2 8 2" xfId="24545" xr:uid="{00000000-0005-0000-0000-0000E59E0000}"/>
    <cellStyle name="Percent 21 2 8 3" xfId="24546" xr:uid="{00000000-0005-0000-0000-0000E69E0000}"/>
    <cellStyle name="Percent 21 2 9" xfId="24547" xr:uid="{00000000-0005-0000-0000-0000E79E0000}"/>
    <cellStyle name="Percent 21 2 9 2" xfId="24548" xr:uid="{00000000-0005-0000-0000-0000E89E0000}"/>
    <cellStyle name="Percent 21 2 9 3" xfId="24549" xr:uid="{00000000-0005-0000-0000-0000E99E0000}"/>
    <cellStyle name="Percent 21 3" xfId="24550" xr:uid="{00000000-0005-0000-0000-0000EA9E0000}"/>
    <cellStyle name="Percent 21 3 10" xfId="24551" xr:uid="{00000000-0005-0000-0000-0000EB9E0000}"/>
    <cellStyle name="Percent 21 3 11" xfId="24552" xr:uid="{00000000-0005-0000-0000-0000EC9E0000}"/>
    <cellStyle name="Percent 21 3 2" xfId="24553" xr:uid="{00000000-0005-0000-0000-0000ED9E0000}"/>
    <cellStyle name="Percent 21 3 2 2" xfId="24554" xr:uid="{00000000-0005-0000-0000-0000EE9E0000}"/>
    <cellStyle name="Percent 21 3 2 2 2" xfId="24555" xr:uid="{00000000-0005-0000-0000-0000EF9E0000}"/>
    <cellStyle name="Percent 21 3 2 2 3" xfId="24556" xr:uid="{00000000-0005-0000-0000-0000F09E0000}"/>
    <cellStyle name="Percent 21 3 2 3" xfId="24557" xr:uid="{00000000-0005-0000-0000-0000F19E0000}"/>
    <cellStyle name="Percent 21 3 2 3 2" xfId="24558" xr:uid="{00000000-0005-0000-0000-0000F29E0000}"/>
    <cellStyle name="Percent 21 3 2 3 3" xfId="24559" xr:uid="{00000000-0005-0000-0000-0000F39E0000}"/>
    <cellStyle name="Percent 21 3 2 4" xfId="24560" xr:uid="{00000000-0005-0000-0000-0000F49E0000}"/>
    <cellStyle name="Percent 21 3 2 4 2" xfId="24561" xr:uid="{00000000-0005-0000-0000-0000F59E0000}"/>
    <cellStyle name="Percent 21 3 2 4 3" xfId="24562" xr:uid="{00000000-0005-0000-0000-0000F69E0000}"/>
    <cellStyle name="Percent 21 3 2 5" xfId="24563" xr:uid="{00000000-0005-0000-0000-0000F79E0000}"/>
    <cellStyle name="Percent 21 3 2 6" xfId="24564" xr:uid="{00000000-0005-0000-0000-0000F89E0000}"/>
    <cellStyle name="Percent 21 3 2 7" xfId="24565" xr:uid="{00000000-0005-0000-0000-0000F99E0000}"/>
    <cellStyle name="Percent 21 3 3" xfId="24566" xr:uid="{00000000-0005-0000-0000-0000FA9E0000}"/>
    <cellStyle name="Percent 21 3 3 2" xfId="24567" xr:uid="{00000000-0005-0000-0000-0000FB9E0000}"/>
    <cellStyle name="Percent 21 3 3 2 2" xfId="24568" xr:uid="{00000000-0005-0000-0000-0000FC9E0000}"/>
    <cellStyle name="Percent 21 3 3 2 3" xfId="24569" xr:uid="{00000000-0005-0000-0000-0000FD9E0000}"/>
    <cellStyle name="Percent 21 3 3 3" xfId="24570" xr:uid="{00000000-0005-0000-0000-0000FE9E0000}"/>
    <cellStyle name="Percent 21 3 3 4" xfId="24571" xr:uid="{00000000-0005-0000-0000-0000FF9E0000}"/>
    <cellStyle name="Percent 21 3 4" xfId="24572" xr:uid="{00000000-0005-0000-0000-0000009F0000}"/>
    <cellStyle name="Percent 21 3 4 2" xfId="24573" xr:uid="{00000000-0005-0000-0000-0000019F0000}"/>
    <cellStyle name="Percent 21 3 4 2 2" xfId="24574" xr:uid="{00000000-0005-0000-0000-0000029F0000}"/>
    <cellStyle name="Percent 21 3 4 2 3" xfId="24575" xr:uid="{00000000-0005-0000-0000-0000039F0000}"/>
    <cellStyle name="Percent 21 3 4 3" xfId="24576" xr:uid="{00000000-0005-0000-0000-0000049F0000}"/>
    <cellStyle name="Percent 21 3 4 4" xfId="24577" xr:uid="{00000000-0005-0000-0000-0000059F0000}"/>
    <cellStyle name="Percent 21 3 5" xfId="24578" xr:uid="{00000000-0005-0000-0000-0000069F0000}"/>
    <cellStyle name="Percent 21 3 5 2" xfId="24579" xr:uid="{00000000-0005-0000-0000-0000079F0000}"/>
    <cellStyle name="Percent 21 3 5 3" xfId="24580" xr:uid="{00000000-0005-0000-0000-0000089F0000}"/>
    <cellStyle name="Percent 21 3 6" xfId="24581" xr:uid="{00000000-0005-0000-0000-0000099F0000}"/>
    <cellStyle name="Percent 21 3 6 2" xfId="24582" xr:uid="{00000000-0005-0000-0000-00000A9F0000}"/>
    <cellStyle name="Percent 21 3 6 3" xfId="24583" xr:uid="{00000000-0005-0000-0000-00000B9F0000}"/>
    <cellStyle name="Percent 21 3 7" xfId="24584" xr:uid="{00000000-0005-0000-0000-00000C9F0000}"/>
    <cellStyle name="Percent 21 3 7 2" xfId="24585" xr:uid="{00000000-0005-0000-0000-00000D9F0000}"/>
    <cellStyle name="Percent 21 3 7 3" xfId="24586" xr:uid="{00000000-0005-0000-0000-00000E9F0000}"/>
    <cellStyle name="Percent 21 3 8" xfId="24587" xr:uid="{00000000-0005-0000-0000-00000F9F0000}"/>
    <cellStyle name="Percent 21 3 8 2" xfId="24588" xr:uid="{00000000-0005-0000-0000-0000109F0000}"/>
    <cellStyle name="Percent 21 3 8 3" xfId="24589" xr:uid="{00000000-0005-0000-0000-0000119F0000}"/>
    <cellStyle name="Percent 21 3 9" xfId="24590" xr:uid="{00000000-0005-0000-0000-0000129F0000}"/>
    <cellStyle name="Percent 21 4" xfId="24591" xr:uid="{00000000-0005-0000-0000-0000139F0000}"/>
    <cellStyle name="Percent 21 4 2" xfId="24592" xr:uid="{00000000-0005-0000-0000-0000149F0000}"/>
    <cellStyle name="Percent 21 4 2 2" xfId="24593" xr:uid="{00000000-0005-0000-0000-0000159F0000}"/>
    <cellStyle name="Percent 21 4 2 2 2" xfId="24594" xr:uid="{00000000-0005-0000-0000-0000169F0000}"/>
    <cellStyle name="Percent 21 4 2 2 3" xfId="24595" xr:uid="{00000000-0005-0000-0000-0000179F0000}"/>
    <cellStyle name="Percent 21 4 2 3" xfId="24596" xr:uid="{00000000-0005-0000-0000-0000189F0000}"/>
    <cellStyle name="Percent 21 4 2 4" xfId="24597" xr:uid="{00000000-0005-0000-0000-0000199F0000}"/>
    <cellStyle name="Percent 21 4 3" xfId="24598" xr:uid="{00000000-0005-0000-0000-00001A9F0000}"/>
    <cellStyle name="Percent 21 4 3 2" xfId="24599" xr:uid="{00000000-0005-0000-0000-00001B9F0000}"/>
    <cellStyle name="Percent 21 4 3 3" xfId="24600" xr:uid="{00000000-0005-0000-0000-00001C9F0000}"/>
    <cellStyle name="Percent 21 4 4" xfId="24601" xr:uid="{00000000-0005-0000-0000-00001D9F0000}"/>
    <cellStyle name="Percent 21 4 5" xfId="24602" xr:uid="{00000000-0005-0000-0000-00001E9F0000}"/>
    <cellStyle name="Percent 21 5" xfId="24603" xr:uid="{00000000-0005-0000-0000-00001F9F0000}"/>
    <cellStyle name="Percent 21 5 2" xfId="24604" xr:uid="{00000000-0005-0000-0000-0000209F0000}"/>
    <cellStyle name="Percent 21 5 2 2" xfId="24605" xr:uid="{00000000-0005-0000-0000-0000219F0000}"/>
    <cellStyle name="Percent 21 5 2 3" xfId="24606" xr:uid="{00000000-0005-0000-0000-0000229F0000}"/>
    <cellStyle name="Percent 21 5 3" xfId="24607" xr:uid="{00000000-0005-0000-0000-0000239F0000}"/>
    <cellStyle name="Percent 21 5 4" xfId="24608" xr:uid="{00000000-0005-0000-0000-0000249F0000}"/>
    <cellStyle name="Percent 21 6" xfId="24609" xr:uid="{00000000-0005-0000-0000-0000259F0000}"/>
    <cellStyle name="Percent 21 6 2" xfId="24610" xr:uid="{00000000-0005-0000-0000-0000269F0000}"/>
    <cellStyle name="Percent 21 6 3" xfId="24611" xr:uid="{00000000-0005-0000-0000-0000279F0000}"/>
    <cellStyle name="Percent 21 7" xfId="24612" xr:uid="{00000000-0005-0000-0000-0000289F0000}"/>
    <cellStyle name="Percent 21 7 2" xfId="24613" xr:uid="{00000000-0005-0000-0000-0000299F0000}"/>
    <cellStyle name="Percent 21 7 3" xfId="24614" xr:uid="{00000000-0005-0000-0000-00002A9F0000}"/>
    <cellStyle name="Percent 21 8" xfId="24615" xr:uid="{00000000-0005-0000-0000-00002B9F0000}"/>
    <cellStyle name="Percent 21 8 2" xfId="24616" xr:uid="{00000000-0005-0000-0000-00002C9F0000}"/>
    <cellStyle name="Percent 21 8 3" xfId="24617" xr:uid="{00000000-0005-0000-0000-00002D9F0000}"/>
    <cellStyle name="Percent 21 9" xfId="24618" xr:uid="{00000000-0005-0000-0000-00002E9F0000}"/>
    <cellStyle name="Percent 21 9 2" xfId="24619" xr:uid="{00000000-0005-0000-0000-00002F9F0000}"/>
    <cellStyle name="Percent 21 9 3" xfId="24620" xr:uid="{00000000-0005-0000-0000-0000309F0000}"/>
    <cellStyle name="Percent 22" xfId="24621" xr:uid="{00000000-0005-0000-0000-0000319F0000}"/>
    <cellStyle name="Percent 22 10" xfId="24622" xr:uid="{00000000-0005-0000-0000-0000329F0000}"/>
    <cellStyle name="Percent 22 11" xfId="24623" xr:uid="{00000000-0005-0000-0000-0000339F0000}"/>
    <cellStyle name="Percent 22 12" xfId="24624" xr:uid="{00000000-0005-0000-0000-0000349F0000}"/>
    <cellStyle name="Percent 22 2" xfId="24625" xr:uid="{00000000-0005-0000-0000-0000359F0000}"/>
    <cellStyle name="Percent 22 2 10" xfId="24626" xr:uid="{00000000-0005-0000-0000-0000369F0000}"/>
    <cellStyle name="Percent 22 2 11" xfId="24627" xr:uid="{00000000-0005-0000-0000-0000379F0000}"/>
    <cellStyle name="Percent 22 2 12" xfId="24628" xr:uid="{00000000-0005-0000-0000-0000389F0000}"/>
    <cellStyle name="Percent 22 2 2" xfId="24629" xr:uid="{00000000-0005-0000-0000-0000399F0000}"/>
    <cellStyle name="Percent 22 2 2 2" xfId="24630" xr:uid="{00000000-0005-0000-0000-00003A9F0000}"/>
    <cellStyle name="Percent 22 2 2 2 2" xfId="24631" xr:uid="{00000000-0005-0000-0000-00003B9F0000}"/>
    <cellStyle name="Percent 22 2 2 2 2 2" xfId="24632" xr:uid="{00000000-0005-0000-0000-00003C9F0000}"/>
    <cellStyle name="Percent 22 2 2 2 2 3" xfId="24633" xr:uid="{00000000-0005-0000-0000-00003D9F0000}"/>
    <cellStyle name="Percent 22 2 2 2 3" xfId="24634" xr:uid="{00000000-0005-0000-0000-00003E9F0000}"/>
    <cellStyle name="Percent 22 2 2 2 3 2" xfId="24635" xr:uid="{00000000-0005-0000-0000-00003F9F0000}"/>
    <cellStyle name="Percent 22 2 2 2 3 3" xfId="24636" xr:uid="{00000000-0005-0000-0000-0000409F0000}"/>
    <cellStyle name="Percent 22 2 2 2 4" xfId="24637" xr:uid="{00000000-0005-0000-0000-0000419F0000}"/>
    <cellStyle name="Percent 22 2 2 2 4 2" xfId="24638" xr:uid="{00000000-0005-0000-0000-0000429F0000}"/>
    <cellStyle name="Percent 22 2 2 2 4 3" xfId="24639" xr:uid="{00000000-0005-0000-0000-0000439F0000}"/>
    <cellStyle name="Percent 22 2 2 2 5" xfId="24640" xr:uid="{00000000-0005-0000-0000-0000449F0000}"/>
    <cellStyle name="Percent 22 2 2 2 6" xfId="24641" xr:uid="{00000000-0005-0000-0000-0000459F0000}"/>
    <cellStyle name="Percent 22 2 2 2 7" xfId="24642" xr:uid="{00000000-0005-0000-0000-0000469F0000}"/>
    <cellStyle name="Percent 22 2 2 3" xfId="24643" xr:uid="{00000000-0005-0000-0000-0000479F0000}"/>
    <cellStyle name="Percent 22 2 2 3 2" xfId="24644" xr:uid="{00000000-0005-0000-0000-0000489F0000}"/>
    <cellStyle name="Percent 22 2 2 3 3" xfId="24645" xr:uid="{00000000-0005-0000-0000-0000499F0000}"/>
    <cellStyle name="Percent 22 2 2 4" xfId="24646" xr:uid="{00000000-0005-0000-0000-00004A9F0000}"/>
    <cellStyle name="Percent 22 2 2 4 2" xfId="24647" xr:uid="{00000000-0005-0000-0000-00004B9F0000}"/>
    <cellStyle name="Percent 22 2 2 4 3" xfId="24648" xr:uid="{00000000-0005-0000-0000-00004C9F0000}"/>
    <cellStyle name="Percent 22 2 2 5" xfId="24649" xr:uid="{00000000-0005-0000-0000-00004D9F0000}"/>
    <cellStyle name="Percent 22 2 2 5 2" xfId="24650" xr:uid="{00000000-0005-0000-0000-00004E9F0000}"/>
    <cellStyle name="Percent 22 2 2 5 3" xfId="24651" xr:uid="{00000000-0005-0000-0000-00004F9F0000}"/>
    <cellStyle name="Percent 22 2 2 6" xfId="24652" xr:uid="{00000000-0005-0000-0000-0000509F0000}"/>
    <cellStyle name="Percent 22 2 2 7" xfId="24653" xr:uid="{00000000-0005-0000-0000-0000519F0000}"/>
    <cellStyle name="Percent 22 2 2 8" xfId="24654" xr:uid="{00000000-0005-0000-0000-0000529F0000}"/>
    <cellStyle name="Percent 22 2 3" xfId="24655" xr:uid="{00000000-0005-0000-0000-0000539F0000}"/>
    <cellStyle name="Percent 22 2 3 2" xfId="24656" xr:uid="{00000000-0005-0000-0000-0000549F0000}"/>
    <cellStyle name="Percent 22 2 3 2 2" xfId="24657" xr:uid="{00000000-0005-0000-0000-0000559F0000}"/>
    <cellStyle name="Percent 22 2 3 2 3" xfId="24658" xr:uid="{00000000-0005-0000-0000-0000569F0000}"/>
    <cellStyle name="Percent 22 2 3 3" xfId="24659" xr:uid="{00000000-0005-0000-0000-0000579F0000}"/>
    <cellStyle name="Percent 22 2 3 3 2" xfId="24660" xr:uid="{00000000-0005-0000-0000-0000589F0000}"/>
    <cellStyle name="Percent 22 2 3 3 3" xfId="24661" xr:uid="{00000000-0005-0000-0000-0000599F0000}"/>
    <cellStyle name="Percent 22 2 3 4" xfId="24662" xr:uid="{00000000-0005-0000-0000-00005A9F0000}"/>
    <cellStyle name="Percent 22 2 3 4 2" xfId="24663" xr:uid="{00000000-0005-0000-0000-00005B9F0000}"/>
    <cellStyle name="Percent 22 2 3 4 3" xfId="24664" xr:uid="{00000000-0005-0000-0000-00005C9F0000}"/>
    <cellStyle name="Percent 22 2 3 5" xfId="24665" xr:uid="{00000000-0005-0000-0000-00005D9F0000}"/>
    <cellStyle name="Percent 22 2 3 6" xfId="24666" xr:uid="{00000000-0005-0000-0000-00005E9F0000}"/>
    <cellStyle name="Percent 22 2 3 7" xfId="24667" xr:uid="{00000000-0005-0000-0000-00005F9F0000}"/>
    <cellStyle name="Percent 22 2 4" xfId="24668" xr:uid="{00000000-0005-0000-0000-0000609F0000}"/>
    <cellStyle name="Percent 22 2 4 2" xfId="24669" xr:uid="{00000000-0005-0000-0000-0000619F0000}"/>
    <cellStyle name="Percent 22 2 4 2 2" xfId="24670" xr:uid="{00000000-0005-0000-0000-0000629F0000}"/>
    <cellStyle name="Percent 22 2 4 2 3" xfId="24671" xr:uid="{00000000-0005-0000-0000-0000639F0000}"/>
    <cellStyle name="Percent 22 2 4 3" xfId="24672" xr:uid="{00000000-0005-0000-0000-0000649F0000}"/>
    <cellStyle name="Percent 22 2 4 3 2" xfId="24673" xr:uid="{00000000-0005-0000-0000-0000659F0000}"/>
    <cellStyle name="Percent 22 2 4 3 3" xfId="24674" xr:uid="{00000000-0005-0000-0000-0000669F0000}"/>
    <cellStyle name="Percent 22 2 4 4" xfId="24675" xr:uid="{00000000-0005-0000-0000-0000679F0000}"/>
    <cellStyle name="Percent 22 2 4 4 2" xfId="24676" xr:uid="{00000000-0005-0000-0000-0000689F0000}"/>
    <cellStyle name="Percent 22 2 4 4 3" xfId="24677" xr:uid="{00000000-0005-0000-0000-0000699F0000}"/>
    <cellStyle name="Percent 22 2 4 5" xfId="24678" xr:uid="{00000000-0005-0000-0000-00006A9F0000}"/>
    <cellStyle name="Percent 22 2 4 6" xfId="24679" xr:uid="{00000000-0005-0000-0000-00006B9F0000}"/>
    <cellStyle name="Percent 22 2 4 7" xfId="24680" xr:uid="{00000000-0005-0000-0000-00006C9F0000}"/>
    <cellStyle name="Percent 22 2 5" xfId="24681" xr:uid="{00000000-0005-0000-0000-00006D9F0000}"/>
    <cellStyle name="Percent 22 2 5 2" xfId="24682" xr:uid="{00000000-0005-0000-0000-00006E9F0000}"/>
    <cellStyle name="Percent 22 2 5 2 2" xfId="24683" xr:uid="{00000000-0005-0000-0000-00006F9F0000}"/>
    <cellStyle name="Percent 22 2 5 2 3" xfId="24684" xr:uid="{00000000-0005-0000-0000-0000709F0000}"/>
    <cellStyle name="Percent 22 2 5 3" xfId="24685" xr:uid="{00000000-0005-0000-0000-0000719F0000}"/>
    <cellStyle name="Percent 22 2 5 4" xfId="24686" xr:uid="{00000000-0005-0000-0000-0000729F0000}"/>
    <cellStyle name="Percent 22 2 6" xfId="24687" xr:uid="{00000000-0005-0000-0000-0000739F0000}"/>
    <cellStyle name="Percent 22 2 6 2" xfId="24688" xr:uid="{00000000-0005-0000-0000-0000749F0000}"/>
    <cellStyle name="Percent 22 2 6 3" xfId="24689" xr:uid="{00000000-0005-0000-0000-0000759F0000}"/>
    <cellStyle name="Percent 22 2 7" xfId="24690" xr:uid="{00000000-0005-0000-0000-0000769F0000}"/>
    <cellStyle name="Percent 22 2 7 2" xfId="24691" xr:uid="{00000000-0005-0000-0000-0000779F0000}"/>
    <cellStyle name="Percent 22 2 7 3" xfId="24692" xr:uid="{00000000-0005-0000-0000-0000789F0000}"/>
    <cellStyle name="Percent 22 2 8" xfId="24693" xr:uid="{00000000-0005-0000-0000-0000799F0000}"/>
    <cellStyle name="Percent 22 2 8 2" xfId="24694" xr:uid="{00000000-0005-0000-0000-00007A9F0000}"/>
    <cellStyle name="Percent 22 2 8 3" xfId="24695" xr:uid="{00000000-0005-0000-0000-00007B9F0000}"/>
    <cellStyle name="Percent 22 2 9" xfId="24696" xr:uid="{00000000-0005-0000-0000-00007C9F0000}"/>
    <cellStyle name="Percent 22 2 9 2" xfId="24697" xr:uid="{00000000-0005-0000-0000-00007D9F0000}"/>
    <cellStyle name="Percent 22 2 9 3" xfId="24698" xr:uid="{00000000-0005-0000-0000-00007E9F0000}"/>
    <cellStyle name="Percent 22 3" xfId="24699" xr:uid="{00000000-0005-0000-0000-00007F9F0000}"/>
    <cellStyle name="Percent 22 3 10" xfId="24700" xr:uid="{00000000-0005-0000-0000-0000809F0000}"/>
    <cellStyle name="Percent 22 3 11" xfId="24701" xr:uid="{00000000-0005-0000-0000-0000819F0000}"/>
    <cellStyle name="Percent 22 3 2" xfId="24702" xr:uid="{00000000-0005-0000-0000-0000829F0000}"/>
    <cellStyle name="Percent 22 3 2 2" xfId="24703" xr:uid="{00000000-0005-0000-0000-0000839F0000}"/>
    <cellStyle name="Percent 22 3 2 2 2" xfId="24704" xr:uid="{00000000-0005-0000-0000-0000849F0000}"/>
    <cellStyle name="Percent 22 3 2 2 3" xfId="24705" xr:uid="{00000000-0005-0000-0000-0000859F0000}"/>
    <cellStyle name="Percent 22 3 2 3" xfId="24706" xr:uid="{00000000-0005-0000-0000-0000869F0000}"/>
    <cellStyle name="Percent 22 3 2 3 2" xfId="24707" xr:uid="{00000000-0005-0000-0000-0000879F0000}"/>
    <cellStyle name="Percent 22 3 2 3 3" xfId="24708" xr:uid="{00000000-0005-0000-0000-0000889F0000}"/>
    <cellStyle name="Percent 22 3 2 4" xfId="24709" xr:uid="{00000000-0005-0000-0000-0000899F0000}"/>
    <cellStyle name="Percent 22 3 2 4 2" xfId="24710" xr:uid="{00000000-0005-0000-0000-00008A9F0000}"/>
    <cellStyle name="Percent 22 3 2 4 3" xfId="24711" xr:uid="{00000000-0005-0000-0000-00008B9F0000}"/>
    <cellStyle name="Percent 22 3 2 5" xfId="24712" xr:uid="{00000000-0005-0000-0000-00008C9F0000}"/>
    <cellStyle name="Percent 22 3 2 6" xfId="24713" xr:uid="{00000000-0005-0000-0000-00008D9F0000}"/>
    <cellStyle name="Percent 22 3 2 7" xfId="24714" xr:uid="{00000000-0005-0000-0000-00008E9F0000}"/>
    <cellStyle name="Percent 22 3 3" xfId="24715" xr:uid="{00000000-0005-0000-0000-00008F9F0000}"/>
    <cellStyle name="Percent 22 3 3 2" xfId="24716" xr:uid="{00000000-0005-0000-0000-0000909F0000}"/>
    <cellStyle name="Percent 22 3 3 2 2" xfId="24717" xr:uid="{00000000-0005-0000-0000-0000919F0000}"/>
    <cellStyle name="Percent 22 3 3 2 3" xfId="24718" xr:uid="{00000000-0005-0000-0000-0000929F0000}"/>
    <cellStyle name="Percent 22 3 3 3" xfId="24719" xr:uid="{00000000-0005-0000-0000-0000939F0000}"/>
    <cellStyle name="Percent 22 3 3 4" xfId="24720" xr:uid="{00000000-0005-0000-0000-0000949F0000}"/>
    <cellStyle name="Percent 22 3 4" xfId="24721" xr:uid="{00000000-0005-0000-0000-0000959F0000}"/>
    <cellStyle name="Percent 22 3 4 2" xfId="24722" xr:uid="{00000000-0005-0000-0000-0000969F0000}"/>
    <cellStyle name="Percent 22 3 4 2 2" xfId="24723" xr:uid="{00000000-0005-0000-0000-0000979F0000}"/>
    <cellStyle name="Percent 22 3 4 2 3" xfId="24724" xr:uid="{00000000-0005-0000-0000-0000989F0000}"/>
    <cellStyle name="Percent 22 3 4 3" xfId="24725" xr:uid="{00000000-0005-0000-0000-0000999F0000}"/>
    <cellStyle name="Percent 22 3 4 4" xfId="24726" xr:uid="{00000000-0005-0000-0000-00009A9F0000}"/>
    <cellStyle name="Percent 22 3 5" xfId="24727" xr:uid="{00000000-0005-0000-0000-00009B9F0000}"/>
    <cellStyle name="Percent 22 3 5 2" xfId="24728" xr:uid="{00000000-0005-0000-0000-00009C9F0000}"/>
    <cellStyle name="Percent 22 3 5 3" xfId="24729" xr:uid="{00000000-0005-0000-0000-00009D9F0000}"/>
    <cellStyle name="Percent 22 3 6" xfId="24730" xr:uid="{00000000-0005-0000-0000-00009E9F0000}"/>
    <cellStyle name="Percent 22 3 6 2" xfId="24731" xr:uid="{00000000-0005-0000-0000-00009F9F0000}"/>
    <cellStyle name="Percent 22 3 6 3" xfId="24732" xr:uid="{00000000-0005-0000-0000-0000A09F0000}"/>
    <cellStyle name="Percent 22 3 7" xfId="24733" xr:uid="{00000000-0005-0000-0000-0000A19F0000}"/>
    <cellStyle name="Percent 22 3 7 2" xfId="24734" xr:uid="{00000000-0005-0000-0000-0000A29F0000}"/>
    <cellStyle name="Percent 22 3 7 3" xfId="24735" xr:uid="{00000000-0005-0000-0000-0000A39F0000}"/>
    <cellStyle name="Percent 22 3 8" xfId="24736" xr:uid="{00000000-0005-0000-0000-0000A49F0000}"/>
    <cellStyle name="Percent 22 3 8 2" xfId="24737" xr:uid="{00000000-0005-0000-0000-0000A59F0000}"/>
    <cellStyle name="Percent 22 3 8 3" xfId="24738" xr:uid="{00000000-0005-0000-0000-0000A69F0000}"/>
    <cellStyle name="Percent 22 3 9" xfId="24739" xr:uid="{00000000-0005-0000-0000-0000A79F0000}"/>
    <cellStyle name="Percent 22 4" xfId="24740" xr:uid="{00000000-0005-0000-0000-0000A89F0000}"/>
    <cellStyle name="Percent 22 4 2" xfId="24741" xr:uid="{00000000-0005-0000-0000-0000A99F0000}"/>
    <cellStyle name="Percent 22 4 2 2" xfId="24742" xr:uid="{00000000-0005-0000-0000-0000AA9F0000}"/>
    <cellStyle name="Percent 22 4 2 2 2" xfId="24743" xr:uid="{00000000-0005-0000-0000-0000AB9F0000}"/>
    <cellStyle name="Percent 22 4 2 2 3" xfId="24744" xr:uid="{00000000-0005-0000-0000-0000AC9F0000}"/>
    <cellStyle name="Percent 22 4 2 3" xfId="24745" xr:uid="{00000000-0005-0000-0000-0000AD9F0000}"/>
    <cellStyle name="Percent 22 4 2 4" xfId="24746" xr:uid="{00000000-0005-0000-0000-0000AE9F0000}"/>
    <cellStyle name="Percent 22 4 3" xfId="24747" xr:uid="{00000000-0005-0000-0000-0000AF9F0000}"/>
    <cellStyle name="Percent 22 4 3 2" xfId="24748" xr:uid="{00000000-0005-0000-0000-0000B09F0000}"/>
    <cellStyle name="Percent 22 4 3 3" xfId="24749" xr:uid="{00000000-0005-0000-0000-0000B19F0000}"/>
    <cellStyle name="Percent 22 4 4" xfId="24750" xr:uid="{00000000-0005-0000-0000-0000B29F0000}"/>
    <cellStyle name="Percent 22 4 5" xfId="24751" xr:uid="{00000000-0005-0000-0000-0000B39F0000}"/>
    <cellStyle name="Percent 22 5" xfId="24752" xr:uid="{00000000-0005-0000-0000-0000B49F0000}"/>
    <cellStyle name="Percent 22 5 2" xfId="24753" xr:uid="{00000000-0005-0000-0000-0000B59F0000}"/>
    <cellStyle name="Percent 22 5 2 2" xfId="24754" xr:uid="{00000000-0005-0000-0000-0000B69F0000}"/>
    <cellStyle name="Percent 22 5 2 3" xfId="24755" xr:uid="{00000000-0005-0000-0000-0000B79F0000}"/>
    <cellStyle name="Percent 22 5 3" xfId="24756" xr:uid="{00000000-0005-0000-0000-0000B89F0000}"/>
    <cellStyle name="Percent 22 5 4" xfId="24757" xr:uid="{00000000-0005-0000-0000-0000B99F0000}"/>
    <cellStyle name="Percent 22 6" xfId="24758" xr:uid="{00000000-0005-0000-0000-0000BA9F0000}"/>
    <cellStyle name="Percent 22 6 2" xfId="24759" xr:uid="{00000000-0005-0000-0000-0000BB9F0000}"/>
    <cellStyle name="Percent 22 6 3" xfId="24760" xr:uid="{00000000-0005-0000-0000-0000BC9F0000}"/>
    <cellStyle name="Percent 22 7" xfId="24761" xr:uid="{00000000-0005-0000-0000-0000BD9F0000}"/>
    <cellStyle name="Percent 22 7 2" xfId="24762" xr:uid="{00000000-0005-0000-0000-0000BE9F0000}"/>
    <cellStyle name="Percent 22 7 3" xfId="24763" xr:uid="{00000000-0005-0000-0000-0000BF9F0000}"/>
    <cellStyle name="Percent 22 8" xfId="24764" xr:uid="{00000000-0005-0000-0000-0000C09F0000}"/>
    <cellStyle name="Percent 22 8 2" xfId="24765" xr:uid="{00000000-0005-0000-0000-0000C19F0000}"/>
    <cellStyle name="Percent 22 8 3" xfId="24766" xr:uid="{00000000-0005-0000-0000-0000C29F0000}"/>
    <cellStyle name="Percent 22 9" xfId="24767" xr:uid="{00000000-0005-0000-0000-0000C39F0000}"/>
    <cellStyle name="Percent 22 9 2" xfId="24768" xr:uid="{00000000-0005-0000-0000-0000C49F0000}"/>
    <cellStyle name="Percent 22 9 3" xfId="24769" xr:uid="{00000000-0005-0000-0000-0000C59F0000}"/>
    <cellStyle name="Percent 23" xfId="24770" xr:uid="{00000000-0005-0000-0000-0000C69F0000}"/>
    <cellStyle name="Percent 23 10" xfId="24771" xr:uid="{00000000-0005-0000-0000-0000C79F0000}"/>
    <cellStyle name="Percent 23 11" xfId="24772" xr:uid="{00000000-0005-0000-0000-0000C89F0000}"/>
    <cellStyle name="Percent 23 12" xfId="24773" xr:uid="{00000000-0005-0000-0000-0000C99F0000}"/>
    <cellStyle name="Percent 23 2" xfId="24774" xr:uid="{00000000-0005-0000-0000-0000CA9F0000}"/>
    <cellStyle name="Percent 23 2 10" xfId="24775" xr:uid="{00000000-0005-0000-0000-0000CB9F0000}"/>
    <cellStyle name="Percent 23 2 11" xfId="24776" xr:uid="{00000000-0005-0000-0000-0000CC9F0000}"/>
    <cellStyle name="Percent 23 2 12" xfId="24777" xr:uid="{00000000-0005-0000-0000-0000CD9F0000}"/>
    <cellStyle name="Percent 23 2 2" xfId="24778" xr:uid="{00000000-0005-0000-0000-0000CE9F0000}"/>
    <cellStyle name="Percent 23 2 2 2" xfId="24779" xr:uid="{00000000-0005-0000-0000-0000CF9F0000}"/>
    <cellStyle name="Percent 23 2 2 2 2" xfId="24780" xr:uid="{00000000-0005-0000-0000-0000D09F0000}"/>
    <cellStyle name="Percent 23 2 2 2 2 2" xfId="24781" xr:uid="{00000000-0005-0000-0000-0000D19F0000}"/>
    <cellStyle name="Percent 23 2 2 2 2 3" xfId="24782" xr:uid="{00000000-0005-0000-0000-0000D29F0000}"/>
    <cellStyle name="Percent 23 2 2 2 3" xfId="24783" xr:uid="{00000000-0005-0000-0000-0000D39F0000}"/>
    <cellStyle name="Percent 23 2 2 2 3 2" xfId="24784" xr:uid="{00000000-0005-0000-0000-0000D49F0000}"/>
    <cellStyle name="Percent 23 2 2 2 3 3" xfId="24785" xr:uid="{00000000-0005-0000-0000-0000D59F0000}"/>
    <cellStyle name="Percent 23 2 2 2 4" xfId="24786" xr:uid="{00000000-0005-0000-0000-0000D69F0000}"/>
    <cellStyle name="Percent 23 2 2 2 4 2" xfId="24787" xr:uid="{00000000-0005-0000-0000-0000D79F0000}"/>
    <cellStyle name="Percent 23 2 2 2 4 3" xfId="24788" xr:uid="{00000000-0005-0000-0000-0000D89F0000}"/>
    <cellStyle name="Percent 23 2 2 2 5" xfId="24789" xr:uid="{00000000-0005-0000-0000-0000D99F0000}"/>
    <cellStyle name="Percent 23 2 2 2 6" xfId="24790" xr:uid="{00000000-0005-0000-0000-0000DA9F0000}"/>
    <cellStyle name="Percent 23 2 2 2 7" xfId="24791" xr:uid="{00000000-0005-0000-0000-0000DB9F0000}"/>
    <cellStyle name="Percent 23 2 2 3" xfId="24792" xr:uid="{00000000-0005-0000-0000-0000DC9F0000}"/>
    <cellStyle name="Percent 23 2 2 3 2" xfId="24793" xr:uid="{00000000-0005-0000-0000-0000DD9F0000}"/>
    <cellStyle name="Percent 23 2 2 3 3" xfId="24794" xr:uid="{00000000-0005-0000-0000-0000DE9F0000}"/>
    <cellStyle name="Percent 23 2 2 4" xfId="24795" xr:uid="{00000000-0005-0000-0000-0000DF9F0000}"/>
    <cellStyle name="Percent 23 2 2 4 2" xfId="24796" xr:uid="{00000000-0005-0000-0000-0000E09F0000}"/>
    <cellStyle name="Percent 23 2 2 4 3" xfId="24797" xr:uid="{00000000-0005-0000-0000-0000E19F0000}"/>
    <cellStyle name="Percent 23 2 2 5" xfId="24798" xr:uid="{00000000-0005-0000-0000-0000E29F0000}"/>
    <cellStyle name="Percent 23 2 2 5 2" xfId="24799" xr:uid="{00000000-0005-0000-0000-0000E39F0000}"/>
    <cellStyle name="Percent 23 2 2 5 3" xfId="24800" xr:uid="{00000000-0005-0000-0000-0000E49F0000}"/>
    <cellStyle name="Percent 23 2 2 6" xfId="24801" xr:uid="{00000000-0005-0000-0000-0000E59F0000}"/>
    <cellStyle name="Percent 23 2 2 7" xfId="24802" xr:uid="{00000000-0005-0000-0000-0000E69F0000}"/>
    <cellStyle name="Percent 23 2 2 8" xfId="24803" xr:uid="{00000000-0005-0000-0000-0000E79F0000}"/>
    <cellStyle name="Percent 23 2 3" xfId="24804" xr:uid="{00000000-0005-0000-0000-0000E89F0000}"/>
    <cellStyle name="Percent 23 2 3 2" xfId="24805" xr:uid="{00000000-0005-0000-0000-0000E99F0000}"/>
    <cellStyle name="Percent 23 2 3 2 2" xfId="24806" xr:uid="{00000000-0005-0000-0000-0000EA9F0000}"/>
    <cellStyle name="Percent 23 2 3 2 3" xfId="24807" xr:uid="{00000000-0005-0000-0000-0000EB9F0000}"/>
    <cellStyle name="Percent 23 2 3 3" xfId="24808" xr:uid="{00000000-0005-0000-0000-0000EC9F0000}"/>
    <cellStyle name="Percent 23 2 3 3 2" xfId="24809" xr:uid="{00000000-0005-0000-0000-0000ED9F0000}"/>
    <cellStyle name="Percent 23 2 3 3 3" xfId="24810" xr:uid="{00000000-0005-0000-0000-0000EE9F0000}"/>
    <cellStyle name="Percent 23 2 3 4" xfId="24811" xr:uid="{00000000-0005-0000-0000-0000EF9F0000}"/>
    <cellStyle name="Percent 23 2 3 4 2" xfId="24812" xr:uid="{00000000-0005-0000-0000-0000F09F0000}"/>
    <cellStyle name="Percent 23 2 3 4 3" xfId="24813" xr:uid="{00000000-0005-0000-0000-0000F19F0000}"/>
    <cellStyle name="Percent 23 2 3 5" xfId="24814" xr:uid="{00000000-0005-0000-0000-0000F29F0000}"/>
    <cellStyle name="Percent 23 2 3 6" xfId="24815" xr:uid="{00000000-0005-0000-0000-0000F39F0000}"/>
    <cellStyle name="Percent 23 2 3 7" xfId="24816" xr:uid="{00000000-0005-0000-0000-0000F49F0000}"/>
    <cellStyle name="Percent 23 2 4" xfId="24817" xr:uid="{00000000-0005-0000-0000-0000F59F0000}"/>
    <cellStyle name="Percent 23 2 4 2" xfId="24818" xr:uid="{00000000-0005-0000-0000-0000F69F0000}"/>
    <cellStyle name="Percent 23 2 4 2 2" xfId="24819" xr:uid="{00000000-0005-0000-0000-0000F79F0000}"/>
    <cellStyle name="Percent 23 2 4 2 3" xfId="24820" xr:uid="{00000000-0005-0000-0000-0000F89F0000}"/>
    <cellStyle name="Percent 23 2 4 3" xfId="24821" xr:uid="{00000000-0005-0000-0000-0000F99F0000}"/>
    <cellStyle name="Percent 23 2 4 3 2" xfId="24822" xr:uid="{00000000-0005-0000-0000-0000FA9F0000}"/>
    <cellStyle name="Percent 23 2 4 3 3" xfId="24823" xr:uid="{00000000-0005-0000-0000-0000FB9F0000}"/>
    <cellStyle name="Percent 23 2 4 4" xfId="24824" xr:uid="{00000000-0005-0000-0000-0000FC9F0000}"/>
    <cellStyle name="Percent 23 2 4 4 2" xfId="24825" xr:uid="{00000000-0005-0000-0000-0000FD9F0000}"/>
    <cellStyle name="Percent 23 2 4 4 3" xfId="24826" xr:uid="{00000000-0005-0000-0000-0000FE9F0000}"/>
    <cellStyle name="Percent 23 2 4 5" xfId="24827" xr:uid="{00000000-0005-0000-0000-0000FF9F0000}"/>
    <cellStyle name="Percent 23 2 4 6" xfId="24828" xr:uid="{00000000-0005-0000-0000-000000A00000}"/>
    <cellStyle name="Percent 23 2 4 7" xfId="24829" xr:uid="{00000000-0005-0000-0000-000001A00000}"/>
    <cellStyle name="Percent 23 2 5" xfId="24830" xr:uid="{00000000-0005-0000-0000-000002A00000}"/>
    <cellStyle name="Percent 23 2 5 2" xfId="24831" xr:uid="{00000000-0005-0000-0000-000003A00000}"/>
    <cellStyle name="Percent 23 2 5 2 2" xfId="24832" xr:uid="{00000000-0005-0000-0000-000004A00000}"/>
    <cellStyle name="Percent 23 2 5 2 3" xfId="24833" xr:uid="{00000000-0005-0000-0000-000005A00000}"/>
    <cellStyle name="Percent 23 2 5 3" xfId="24834" xr:uid="{00000000-0005-0000-0000-000006A00000}"/>
    <cellStyle name="Percent 23 2 5 4" xfId="24835" xr:uid="{00000000-0005-0000-0000-000007A00000}"/>
    <cellStyle name="Percent 23 2 6" xfId="24836" xr:uid="{00000000-0005-0000-0000-000008A00000}"/>
    <cellStyle name="Percent 23 2 6 2" xfId="24837" xr:uid="{00000000-0005-0000-0000-000009A00000}"/>
    <cellStyle name="Percent 23 2 6 3" xfId="24838" xr:uid="{00000000-0005-0000-0000-00000AA00000}"/>
    <cellStyle name="Percent 23 2 7" xfId="24839" xr:uid="{00000000-0005-0000-0000-00000BA00000}"/>
    <cellStyle name="Percent 23 2 7 2" xfId="24840" xr:uid="{00000000-0005-0000-0000-00000CA00000}"/>
    <cellStyle name="Percent 23 2 7 3" xfId="24841" xr:uid="{00000000-0005-0000-0000-00000DA00000}"/>
    <cellStyle name="Percent 23 2 8" xfId="24842" xr:uid="{00000000-0005-0000-0000-00000EA00000}"/>
    <cellStyle name="Percent 23 2 8 2" xfId="24843" xr:uid="{00000000-0005-0000-0000-00000FA00000}"/>
    <cellStyle name="Percent 23 2 8 3" xfId="24844" xr:uid="{00000000-0005-0000-0000-000010A00000}"/>
    <cellStyle name="Percent 23 2 9" xfId="24845" xr:uid="{00000000-0005-0000-0000-000011A00000}"/>
    <cellStyle name="Percent 23 2 9 2" xfId="24846" xr:uid="{00000000-0005-0000-0000-000012A00000}"/>
    <cellStyle name="Percent 23 2 9 3" xfId="24847" xr:uid="{00000000-0005-0000-0000-000013A00000}"/>
    <cellStyle name="Percent 23 3" xfId="24848" xr:uid="{00000000-0005-0000-0000-000014A00000}"/>
    <cellStyle name="Percent 23 3 10" xfId="24849" xr:uid="{00000000-0005-0000-0000-000015A00000}"/>
    <cellStyle name="Percent 23 3 11" xfId="24850" xr:uid="{00000000-0005-0000-0000-000016A00000}"/>
    <cellStyle name="Percent 23 3 2" xfId="24851" xr:uid="{00000000-0005-0000-0000-000017A00000}"/>
    <cellStyle name="Percent 23 3 2 2" xfId="24852" xr:uid="{00000000-0005-0000-0000-000018A00000}"/>
    <cellStyle name="Percent 23 3 2 2 2" xfId="24853" xr:uid="{00000000-0005-0000-0000-000019A00000}"/>
    <cellStyle name="Percent 23 3 2 2 3" xfId="24854" xr:uid="{00000000-0005-0000-0000-00001AA00000}"/>
    <cellStyle name="Percent 23 3 2 3" xfId="24855" xr:uid="{00000000-0005-0000-0000-00001BA00000}"/>
    <cellStyle name="Percent 23 3 2 3 2" xfId="24856" xr:uid="{00000000-0005-0000-0000-00001CA00000}"/>
    <cellStyle name="Percent 23 3 2 3 3" xfId="24857" xr:uid="{00000000-0005-0000-0000-00001DA00000}"/>
    <cellStyle name="Percent 23 3 2 4" xfId="24858" xr:uid="{00000000-0005-0000-0000-00001EA00000}"/>
    <cellStyle name="Percent 23 3 2 4 2" xfId="24859" xr:uid="{00000000-0005-0000-0000-00001FA00000}"/>
    <cellStyle name="Percent 23 3 2 4 3" xfId="24860" xr:uid="{00000000-0005-0000-0000-000020A00000}"/>
    <cellStyle name="Percent 23 3 2 5" xfId="24861" xr:uid="{00000000-0005-0000-0000-000021A00000}"/>
    <cellStyle name="Percent 23 3 2 6" xfId="24862" xr:uid="{00000000-0005-0000-0000-000022A00000}"/>
    <cellStyle name="Percent 23 3 2 7" xfId="24863" xr:uid="{00000000-0005-0000-0000-000023A00000}"/>
    <cellStyle name="Percent 23 3 3" xfId="24864" xr:uid="{00000000-0005-0000-0000-000024A00000}"/>
    <cellStyle name="Percent 23 3 3 2" xfId="24865" xr:uid="{00000000-0005-0000-0000-000025A00000}"/>
    <cellStyle name="Percent 23 3 3 2 2" xfId="24866" xr:uid="{00000000-0005-0000-0000-000026A00000}"/>
    <cellStyle name="Percent 23 3 3 2 3" xfId="24867" xr:uid="{00000000-0005-0000-0000-000027A00000}"/>
    <cellStyle name="Percent 23 3 3 3" xfId="24868" xr:uid="{00000000-0005-0000-0000-000028A00000}"/>
    <cellStyle name="Percent 23 3 3 4" xfId="24869" xr:uid="{00000000-0005-0000-0000-000029A00000}"/>
    <cellStyle name="Percent 23 3 4" xfId="24870" xr:uid="{00000000-0005-0000-0000-00002AA00000}"/>
    <cellStyle name="Percent 23 3 4 2" xfId="24871" xr:uid="{00000000-0005-0000-0000-00002BA00000}"/>
    <cellStyle name="Percent 23 3 4 2 2" xfId="24872" xr:uid="{00000000-0005-0000-0000-00002CA00000}"/>
    <cellStyle name="Percent 23 3 4 2 3" xfId="24873" xr:uid="{00000000-0005-0000-0000-00002DA00000}"/>
    <cellStyle name="Percent 23 3 4 3" xfId="24874" xr:uid="{00000000-0005-0000-0000-00002EA00000}"/>
    <cellStyle name="Percent 23 3 4 4" xfId="24875" xr:uid="{00000000-0005-0000-0000-00002FA00000}"/>
    <cellStyle name="Percent 23 3 5" xfId="24876" xr:uid="{00000000-0005-0000-0000-000030A00000}"/>
    <cellStyle name="Percent 23 3 5 2" xfId="24877" xr:uid="{00000000-0005-0000-0000-000031A00000}"/>
    <cellStyle name="Percent 23 3 5 3" xfId="24878" xr:uid="{00000000-0005-0000-0000-000032A00000}"/>
    <cellStyle name="Percent 23 3 6" xfId="24879" xr:uid="{00000000-0005-0000-0000-000033A00000}"/>
    <cellStyle name="Percent 23 3 6 2" xfId="24880" xr:uid="{00000000-0005-0000-0000-000034A00000}"/>
    <cellStyle name="Percent 23 3 6 3" xfId="24881" xr:uid="{00000000-0005-0000-0000-000035A00000}"/>
    <cellStyle name="Percent 23 3 7" xfId="24882" xr:uid="{00000000-0005-0000-0000-000036A00000}"/>
    <cellStyle name="Percent 23 3 7 2" xfId="24883" xr:uid="{00000000-0005-0000-0000-000037A00000}"/>
    <cellStyle name="Percent 23 3 7 3" xfId="24884" xr:uid="{00000000-0005-0000-0000-000038A00000}"/>
    <cellStyle name="Percent 23 3 8" xfId="24885" xr:uid="{00000000-0005-0000-0000-000039A00000}"/>
    <cellStyle name="Percent 23 3 8 2" xfId="24886" xr:uid="{00000000-0005-0000-0000-00003AA00000}"/>
    <cellStyle name="Percent 23 3 8 3" xfId="24887" xr:uid="{00000000-0005-0000-0000-00003BA00000}"/>
    <cellStyle name="Percent 23 3 9" xfId="24888" xr:uid="{00000000-0005-0000-0000-00003CA00000}"/>
    <cellStyle name="Percent 23 4" xfId="24889" xr:uid="{00000000-0005-0000-0000-00003DA00000}"/>
    <cellStyle name="Percent 23 4 2" xfId="24890" xr:uid="{00000000-0005-0000-0000-00003EA00000}"/>
    <cellStyle name="Percent 23 4 2 2" xfId="24891" xr:uid="{00000000-0005-0000-0000-00003FA00000}"/>
    <cellStyle name="Percent 23 4 2 2 2" xfId="24892" xr:uid="{00000000-0005-0000-0000-000040A00000}"/>
    <cellStyle name="Percent 23 4 2 2 3" xfId="24893" xr:uid="{00000000-0005-0000-0000-000041A00000}"/>
    <cellStyle name="Percent 23 4 2 3" xfId="24894" xr:uid="{00000000-0005-0000-0000-000042A00000}"/>
    <cellStyle name="Percent 23 4 2 4" xfId="24895" xr:uid="{00000000-0005-0000-0000-000043A00000}"/>
    <cellStyle name="Percent 23 4 3" xfId="24896" xr:uid="{00000000-0005-0000-0000-000044A00000}"/>
    <cellStyle name="Percent 23 4 3 2" xfId="24897" xr:uid="{00000000-0005-0000-0000-000045A00000}"/>
    <cellStyle name="Percent 23 4 3 3" xfId="24898" xr:uid="{00000000-0005-0000-0000-000046A00000}"/>
    <cellStyle name="Percent 23 4 4" xfId="24899" xr:uid="{00000000-0005-0000-0000-000047A00000}"/>
    <cellStyle name="Percent 23 4 5" xfId="24900" xr:uid="{00000000-0005-0000-0000-000048A00000}"/>
    <cellStyle name="Percent 23 5" xfId="24901" xr:uid="{00000000-0005-0000-0000-000049A00000}"/>
    <cellStyle name="Percent 23 5 2" xfId="24902" xr:uid="{00000000-0005-0000-0000-00004AA00000}"/>
    <cellStyle name="Percent 23 5 2 2" xfId="24903" xr:uid="{00000000-0005-0000-0000-00004BA00000}"/>
    <cellStyle name="Percent 23 5 2 3" xfId="24904" xr:uid="{00000000-0005-0000-0000-00004CA00000}"/>
    <cellStyle name="Percent 23 5 3" xfId="24905" xr:uid="{00000000-0005-0000-0000-00004DA00000}"/>
    <cellStyle name="Percent 23 5 4" xfId="24906" xr:uid="{00000000-0005-0000-0000-00004EA00000}"/>
    <cellStyle name="Percent 23 6" xfId="24907" xr:uid="{00000000-0005-0000-0000-00004FA00000}"/>
    <cellStyle name="Percent 23 6 2" xfId="24908" xr:uid="{00000000-0005-0000-0000-000050A00000}"/>
    <cellStyle name="Percent 23 6 3" xfId="24909" xr:uid="{00000000-0005-0000-0000-000051A00000}"/>
    <cellStyle name="Percent 23 7" xfId="24910" xr:uid="{00000000-0005-0000-0000-000052A00000}"/>
    <cellStyle name="Percent 23 7 2" xfId="24911" xr:uid="{00000000-0005-0000-0000-000053A00000}"/>
    <cellStyle name="Percent 23 7 3" xfId="24912" xr:uid="{00000000-0005-0000-0000-000054A00000}"/>
    <cellStyle name="Percent 23 8" xfId="24913" xr:uid="{00000000-0005-0000-0000-000055A00000}"/>
    <cellStyle name="Percent 23 8 2" xfId="24914" xr:uid="{00000000-0005-0000-0000-000056A00000}"/>
    <cellStyle name="Percent 23 8 3" xfId="24915" xr:uid="{00000000-0005-0000-0000-000057A00000}"/>
    <cellStyle name="Percent 23 9" xfId="24916" xr:uid="{00000000-0005-0000-0000-000058A00000}"/>
    <cellStyle name="Percent 23 9 2" xfId="24917" xr:uid="{00000000-0005-0000-0000-000059A00000}"/>
    <cellStyle name="Percent 23 9 3" xfId="24918" xr:uid="{00000000-0005-0000-0000-00005AA00000}"/>
    <cellStyle name="Percent 24" xfId="24919" xr:uid="{00000000-0005-0000-0000-00005BA00000}"/>
    <cellStyle name="Percent 24 10" xfId="24920" xr:uid="{00000000-0005-0000-0000-00005CA00000}"/>
    <cellStyle name="Percent 24 11" xfId="24921" xr:uid="{00000000-0005-0000-0000-00005DA00000}"/>
    <cellStyle name="Percent 24 12" xfId="24922" xr:uid="{00000000-0005-0000-0000-00005EA00000}"/>
    <cellStyle name="Percent 24 2" xfId="24923" xr:uid="{00000000-0005-0000-0000-00005FA00000}"/>
    <cellStyle name="Percent 24 2 10" xfId="24924" xr:uid="{00000000-0005-0000-0000-000060A00000}"/>
    <cellStyle name="Percent 24 2 11" xfId="24925" xr:uid="{00000000-0005-0000-0000-000061A00000}"/>
    <cellStyle name="Percent 24 2 12" xfId="24926" xr:uid="{00000000-0005-0000-0000-000062A00000}"/>
    <cellStyle name="Percent 24 2 2" xfId="24927" xr:uid="{00000000-0005-0000-0000-000063A00000}"/>
    <cellStyle name="Percent 24 2 2 2" xfId="24928" xr:uid="{00000000-0005-0000-0000-000064A00000}"/>
    <cellStyle name="Percent 24 2 2 2 2" xfId="24929" xr:uid="{00000000-0005-0000-0000-000065A00000}"/>
    <cellStyle name="Percent 24 2 2 2 2 2" xfId="24930" xr:uid="{00000000-0005-0000-0000-000066A00000}"/>
    <cellStyle name="Percent 24 2 2 2 2 3" xfId="24931" xr:uid="{00000000-0005-0000-0000-000067A00000}"/>
    <cellStyle name="Percent 24 2 2 2 3" xfId="24932" xr:uid="{00000000-0005-0000-0000-000068A00000}"/>
    <cellStyle name="Percent 24 2 2 2 3 2" xfId="24933" xr:uid="{00000000-0005-0000-0000-000069A00000}"/>
    <cellStyle name="Percent 24 2 2 2 3 3" xfId="24934" xr:uid="{00000000-0005-0000-0000-00006AA00000}"/>
    <cellStyle name="Percent 24 2 2 2 4" xfId="24935" xr:uid="{00000000-0005-0000-0000-00006BA00000}"/>
    <cellStyle name="Percent 24 2 2 2 4 2" xfId="24936" xr:uid="{00000000-0005-0000-0000-00006CA00000}"/>
    <cellStyle name="Percent 24 2 2 2 4 3" xfId="24937" xr:uid="{00000000-0005-0000-0000-00006DA00000}"/>
    <cellStyle name="Percent 24 2 2 2 5" xfId="24938" xr:uid="{00000000-0005-0000-0000-00006EA00000}"/>
    <cellStyle name="Percent 24 2 2 2 6" xfId="24939" xr:uid="{00000000-0005-0000-0000-00006FA00000}"/>
    <cellStyle name="Percent 24 2 2 2 7" xfId="24940" xr:uid="{00000000-0005-0000-0000-000070A00000}"/>
    <cellStyle name="Percent 24 2 2 3" xfId="24941" xr:uid="{00000000-0005-0000-0000-000071A00000}"/>
    <cellStyle name="Percent 24 2 2 3 2" xfId="24942" xr:uid="{00000000-0005-0000-0000-000072A00000}"/>
    <cellStyle name="Percent 24 2 2 3 3" xfId="24943" xr:uid="{00000000-0005-0000-0000-000073A00000}"/>
    <cellStyle name="Percent 24 2 2 4" xfId="24944" xr:uid="{00000000-0005-0000-0000-000074A00000}"/>
    <cellStyle name="Percent 24 2 2 4 2" xfId="24945" xr:uid="{00000000-0005-0000-0000-000075A00000}"/>
    <cellStyle name="Percent 24 2 2 4 3" xfId="24946" xr:uid="{00000000-0005-0000-0000-000076A00000}"/>
    <cellStyle name="Percent 24 2 2 5" xfId="24947" xr:uid="{00000000-0005-0000-0000-000077A00000}"/>
    <cellStyle name="Percent 24 2 2 5 2" xfId="24948" xr:uid="{00000000-0005-0000-0000-000078A00000}"/>
    <cellStyle name="Percent 24 2 2 5 3" xfId="24949" xr:uid="{00000000-0005-0000-0000-000079A00000}"/>
    <cellStyle name="Percent 24 2 2 6" xfId="24950" xr:uid="{00000000-0005-0000-0000-00007AA00000}"/>
    <cellStyle name="Percent 24 2 2 7" xfId="24951" xr:uid="{00000000-0005-0000-0000-00007BA00000}"/>
    <cellStyle name="Percent 24 2 2 8" xfId="24952" xr:uid="{00000000-0005-0000-0000-00007CA00000}"/>
    <cellStyle name="Percent 24 2 3" xfId="24953" xr:uid="{00000000-0005-0000-0000-00007DA00000}"/>
    <cellStyle name="Percent 24 2 3 2" xfId="24954" xr:uid="{00000000-0005-0000-0000-00007EA00000}"/>
    <cellStyle name="Percent 24 2 3 2 2" xfId="24955" xr:uid="{00000000-0005-0000-0000-00007FA00000}"/>
    <cellStyle name="Percent 24 2 3 2 3" xfId="24956" xr:uid="{00000000-0005-0000-0000-000080A00000}"/>
    <cellStyle name="Percent 24 2 3 3" xfId="24957" xr:uid="{00000000-0005-0000-0000-000081A00000}"/>
    <cellStyle name="Percent 24 2 3 3 2" xfId="24958" xr:uid="{00000000-0005-0000-0000-000082A00000}"/>
    <cellStyle name="Percent 24 2 3 3 3" xfId="24959" xr:uid="{00000000-0005-0000-0000-000083A00000}"/>
    <cellStyle name="Percent 24 2 3 4" xfId="24960" xr:uid="{00000000-0005-0000-0000-000084A00000}"/>
    <cellStyle name="Percent 24 2 3 4 2" xfId="24961" xr:uid="{00000000-0005-0000-0000-000085A00000}"/>
    <cellStyle name="Percent 24 2 3 4 3" xfId="24962" xr:uid="{00000000-0005-0000-0000-000086A00000}"/>
    <cellStyle name="Percent 24 2 3 5" xfId="24963" xr:uid="{00000000-0005-0000-0000-000087A00000}"/>
    <cellStyle name="Percent 24 2 3 6" xfId="24964" xr:uid="{00000000-0005-0000-0000-000088A00000}"/>
    <cellStyle name="Percent 24 2 3 7" xfId="24965" xr:uid="{00000000-0005-0000-0000-000089A00000}"/>
    <cellStyle name="Percent 24 2 4" xfId="24966" xr:uid="{00000000-0005-0000-0000-00008AA00000}"/>
    <cellStyle name="Percent 24 2 4 2" xfId="24967" xr:uid="{00000000-0005-0000-0000-00008BA00000}"/>
    <cellStyle name="Percent 24 2 4 2 2" xfId="24968" xr:uid="{00000000-0005-0000-0000-00008CA00000}"/>
    <cellStyle name="Percent 24 2 4 2 3" xfId="24969" xr:uid="{00000000-0005-0000-0000-00008DA00000}"/>
    <cellStyle name="Percent 24 2 4 3" xfId="24970" xr:uid="{00000000-0005-0000-0000-00008EA00000}"/>
    <cellStyle name="Percent 24 2 4 3 2" xfId="24971" xr:uid="{00000000-0005-0000-0000-00008FA00000}"/>
    <cellStyle name="Percent 24 2 4 3 3" xfId="24972" xr:uid="{00000000-0005-0000-0000-000090A00000}"/>
    <cellStyle name="Percent 24 2 4 4" xfId="24973" xr:uid="{00000000-0005-0000-0000-000091A00000}"/>
    <cellStyle name="Percent 24 2 4 4 2" xfId="24974" xr:uid="{00000000-0005-0000-0000-000092A00000}"/>
    <cellStyle name="Percent 24 2 4 4 3" xfId="24975" xr:uid="{00000000-0005-0000-0000-000093A00000}"/>
    <cellStyle name="Percent 24 2 4 5" xfId="24976" xr:uid="{00000000-0005-0000-0000-000094A00000}"/>
    <cellStyle name="Percent 24 2 4 6" xfId="24977" xr:uid="{00000000-0005-0000-0000-000095A00000}"/>
    <cellStyle name="Percent 24 2 4 7" xfId="24978" xr:uid="{00000000-0005-0000-0000-000096A00000}"/>
    <cellStyle name="Percent 24 2 5" xfId="24979" xr:uid="{00000000-0005-0000-0000-000097A00000}"/>
    <cellStyle name="Percent 24 2 5 2" xfId="24980" xr:uid="{00000000-0005-0000-0000-000098A00000}"/>
    <cellStyle name="Percent 24 2 5 2 2" xfId="24981" xr:uid="{00000000-0005-0000-0000-000099A00000}"/>
    <cellStyle name="Percent 24 2 5 2 3" xfId="24982" xr:uid="{00000000-0005-0000-0000-00009AA00000}"/>
    <cellStyle name="Percent 24 2 5 3" xfId="24983" xr:uid="{00000000-0005-0000-0000-00009BA00000}"/>
    <cellStyle name="Percent 24 2 5 4" xfId="24984" xr:uid="{00000000-0005-0000-0000-00009CA00000}"/>
    <cellStyle name="Percent 24 2 6" xfId="24985" xr:uid="{00000000-0005-0000-0000-00009DA00000}"/>
    <cellStyle name="Percent 24 2 6 2" xfId="24986" xr:uid="{00000000-0005-0000-0000-00009EA00000}"/>
    <cellStyle name="Percent 24 2 6 3" xfId="24987" xr:uid="{00000000-0005-0000-0000-00009FA00000}"/>
    <cellStyle name="Percent 24 2 7" xfId="24988" xr:uid="{00000000-0005-0000-0000-0000A0A00000}"/>
    <cellStyle name="Percent 24 2 7 2" xfId="24989" xr:uid="{00000000-0005-0000-0000-0000A1A00000}"/>
    <cellStyle name="Percent 24 2 7 3" xfId="24990" xr:uid="{00000000-0005-0000-0000-0000A2A00000}"/>
    <cellStyle name="Percent 24 2 8" xfId="24991" xr:uid="{00000000-0005-0000-0000-0000A3A00000}"/>
    <cellStyle name="Percent 24 2 8 2" xfId="24992" xr:uid="{00000000-0005-0000-0000-0000A4A00000}"/>
    <cellStyle name="Percent 24 2 8 3" xfId="24993" xr:uid="{00000000-0005-0000-0000-0000A5A00000}"/>
    <cellStyle name="Percent 24 2 9" xfId="24994" xr:uid="{00000000-0005-0000-0000-0000A6A00000}"/>
    <cellStyle name="Percent 24 2 9 2" xfId="24995" xr:uid="{00000000-0005-0000-0000-0000A7A00000}"/>
    <cellStyle name="Percent 24 2 9 3" xfId="24996" xr:uid="{00000000-0005-0000-0000-0000A8A00000}"/>
    <cellStyle name="Percent 24 3" xfId="24997" xr:uid="{00000000-0005-0000-0000-0000A9A00000}"/>
    <cellStyle name="Percent 24 3 10" xfId="24998" xr:uid="{00000000-0005-0000-0000-0000AAA00000}"/>
    <cellStyle name="Percent 24 3 11" xfId="24999" xr:uid="{00000000-0005-0000-0000-0000ABA00000}"/>
    <cellStyle name="Percent 24 3 2" xfId="25000" xr:uid="{00000000-0005-0000-0000-0000ACA00000}"/>
    <cellStyle name="Percent 24 3 2 2" xfId="25001" xr:uid="{00000000-0005-0000-0000-0000ADA00000}"/>
    <cellStyle name="Percent 24 3 2 2 2" xfId="25002" xr:uid="{00000000-0005-0000-0000-0000AEA00000}"/>
    <cellStyle name="Percent 24 3 2 2 3" xfId="25003" xr:uid="{00000000-0005-0000-0000-0000AFA00000}"/>
    <cellStyle name="Percent 24 3 2 3" xfId="25004" xr:uid="{00000000-0005-0000-0000-0000B0A00000}"/>
    <cellStyle name="Percent 24 3 2 3 2" xfId="25005" xr:uid="{00000000-0005-0000-0000-0000B1A00000}"/>
    <cellStyle name="Percent 24 3 2 3 3" xfId="25006" xr:uid="{00000000-0005-0000-0000-0000B2A00000}"/>
    <cellStyle name="Percent 24 3 2 4" xfId="25007" xr:uid="{00000000-0005-0000-0000-0000B3A00000}"/>
    <cellStyle name="Percent 24 3 2 4 2" xfId="25008" xr:uid="{00000000-0005-0000-0000-0000B4A00000}"/>
    <cellStyle name="Percent 24 3 2 4 3" xfId="25009" xr:uid="{00000000-0005-0000-0000-0000B5A00000}"/>
    <cellStyle name="Percent 24 3 2 5" xfId="25010" xr:uid="{00000000-0005-0000-0000-0000B6A00000}"/>
    <cellStyle name="Percent 24 3 2 6" xfId="25011" xr:uid="{00000000-0005-0000-0000-0000B7A00000}"/>
    <cellStyle name="Percent 24 3 2 7" xfId="25012" xr:uid="{00000000-0005-0000-0000-0000B8A00000}"/>
    <cellStyle name="Percent 24 3 3" xfId="25013" xr:uid="{00000000-0005-0000-0000-0000B9A00000}"/>
    <cellStyle name="Percent 24 3 3 2" xfId="25014" xr:uid="{00000000-0005-0000-0000-0000BAA00000}"/>
    <cellStyle name="Percent 24 3 3 2 2" xfId="25015" xr:uid="{00000000-0005-0000-0000-0000BBA00000}"/>
    <cellStyle name="Percent 24 3 3 2 3" xfId="25016" xr:uid="{00000000-0005-0000-0000-0000BCA00000}"/>
    <cellStyle name="Percent 24 3 3 3" xfId="25017" xr:uid="{00000000-0005-0000-0000-0000BDA00000}"/>
    <cellStyle name="Percent 24 3 3 4" xfId="25018" xr:uid="{00000000-0005-0000-0000-0000BEA00000}"/>
    <cellStyle name="Percent 24 3 4" xfId="25019" xr:uid="{00000000-0005-0000-0000-0000BFA00000}"/>
    <cellStyle name="Percent 24 3 4 2" xfId="25020" xr:uid="{00000000-0005-0000-0000-0000C0A00000}"/>
    <cellStyle name="Percent 24 3 4 2 2" xfId="25021" xr:uid="{00000000-0005-0000-0000-0000C1A00000}"/>
    <cellStyle name="Percent 24 3 4 2 3" xfId="25022" xr:uid="{00000000-0005-0000-0000-0000C2A00000}"/>
    <cellStyle name="Percent 24 3 4 3" xfId="25023" xr:uid="{00000000-0005-0000-0000-0000C3A00000}"/>
    <cellStyle name="Percent 24 3 4 4" xfId="25024" xr:uid="{00000000-0005-0000-0000-0000C4A00000}"/>
    <cellStyle name="Percent 24 3 5" xfId="25025" xr:uid="{00000000-0005-0000-0000-0000C5A00000}"/>
    <cellStyle name="Percent 24 3 5 2" xfId="25026" xr:uid="{00000000-0005-0000-0000-0000C6A00000}"/>
    <cellStyle name="Percent 24 3 5 3" xfId="25027" xr:uid="{00000000-0005-0000-0000-0000C7A00000}"/>
    <cellStyle name="Percent 24 3 6" xfId="25028" xr:uid="{00000000-0005-0000-0000-0000C8A00000}"/>
    <cellStyle name="Percent 24 3 6 2" xfId="25029" xr:uid="{00000000-0005-0000-0000-0000C9A00000}"/>
    <cellStyle name="Percent 24 3 6 3" xfId="25030" xr:uid="{00000000-0005-0000-0000-0000CAA00000}"/>
    <cellStyle name="Percent 24 3 7" xfId="25031" xr:uid="{00000000-0005-0000-0000-0000CBA00000}"/>
    <cellStyle name="Percent 24 3 7 2" xfId="25032" xr:uid="{00000000-0005-0000-0000-0000CCA00000}"/>
    <cellStyle name="Percent 24 3 7 3" xfId="25033" xr:uid="{00000000-0005-0000-0000-0000CDA00000}"/>
    <cellStyle name="Percent 24 3 8" xfId="25034" xr:uid="{00000000-0005-0000-0000-0000CEA00000}"/>
    <cellStyle name="Percent 24 3 8 2" xfId="25035" xr:uid="{00000000-0005-0000-0000-0000CFA00000}"/>
    <cellStyle name="Percent 24 3 8 3" xfId="25036" xr:uid="{00000000-0005-0000-0000-0000D0A00000}"/>
    <cellStyle name="Percent 24 3 9" xfId="25037" xr:uid="{00000000-0005-0000-0000-0000D1A00000}"/>
    <cellStyle name="Percent 24 4" xfId="25038" xr:uid="{00000000-0005-0000-0000-0000D2A00000}"/>
    <cellStyle name="Percent 24 4 2" xfId="25039" xr:uid="{00000000-0005-0000-0000-0000D3A00000}"/>
    <cellStyle name="Percent 24 4 2 2" xfId="25040" xr:uid="{00000000-0005-0000-0000-0000D4A00000}"/>
    <cellStyle name="Percent 24 4 2 2 2" xfId="25041" xr:uid="{00000000-0005-0000-0000-0000D5A00000}"/>
    <cellStyle name="Percent 24 4 2 2 3" xfId="25042" xr:uid="{00000000-0005-0000-0000-0000D6A00000}"/>
    <cellStyle name="Percent 24 4 2 3" xfId="25043" xr:uid="{00000000-0005-0000-0000-0000D7A00000}"/>
    <cellStyle name="Percent 24 4 2 4" xfId="25044" xr:uid="{00000000-0005-0000-0000-0000D8A00000}"/>
    <cellStyle name="Percent 24 4 3" xfId="25045" xr:uid="{00000000-0005-0000-0000-0000D9A00000}"/>
    <cellStyle name="Percent 24 4 3 2" xfId="25046" xr:uid="{00000000-0005-0000-0000-0000DAA00000}"/>
    <cellStyle name="Percent 24 4 3 3" xfId="25047" xr:uid="{00000000-0005-0000-0000-0000DBA00000}"/>
    <cellStyle name="Percent 24 4 4" xfId="25048" xr:uid="{00000000-0005-0000-0000-0000DCA00000}"/>
    <cellStyle name="Percent 24 4 5" xfId="25049" xr:uid="{00000000-0005-0000-0000-0000DDA00000}"/>
    <cellStyle name="Percent 24 5" xfId="25050" xr:uid="{00000000-0005-0000-0000-0000DEA00000}"/>
    <cellStyle name="Percent 24 5 2" xfId="25051" xr:uid="{00000000-0005-0000-0000-0000DFA00000}"/>
    <cellStyle name="Percent 24 5 2 2" xfId="25052" xr:uid="{00000000-0005-0000-0000-0000E0A00000}"/>
    <cellStyle name="Percent 24 5 2 3" xfId="25053" xr:uid="{00000000-0005-0000-0000-0000E1A00000}"/>
    <cellStyle name="Percent 24 5 3" xfId="25054" xr:uid="{00000000-0005-0000-0000-0000E2A00000}"/>
    <cellStyle name="Percent 24 5 4" xfId="25055" xr:uid="{00000000-0005-0000-0000-0000E3A00000}"/>
    <cellStyle name="Percent 24 6" xfId="25056" xr:uid="{00000000-0005-0000-0000-0000E4A00000}"/>
    <cellStyle name="Percent 24 6 2" xfId="25057" xr:uid="{00000000-0005-0000-0000-0000E5A00000}"/>
    <cellStyle name="Percent 24 6 3" xfId="25058" xr:uid="{00000000-0005-0000-0000-0000E6A00000}"/>
    <cellStyle name="Percent 24 7" xfId="25059" xr:uid="{00000000-0005-0000-0000-0000E7A00000}"/>
    <cellStyle name="Percent 24 7 2" xfId="25060" xr:uid="{00000000-0005-0000-0000-0000E8A00000}"/>
    <cellStyle name="Percent 24 7 3" xfId="25061" xr:uid="{00000000-0005-0000-0000-0000E9A00000}"/>
    <cellStyle name="Percent 24 8" xfId="25062" xr:uid="{00000000-0005-0000-0000-0000EAA00000}"/>
    <cellStyle name="Percent 24 8 2" xfId="25063" xr:uid="{00000000-0005-0000-0000-0000EBA00000}"/>
    <cellStyle name="Percent 24 8 3" xfId="25064" xr:uid="{00000000-0005-0000-0000-0000ECA00000}"/>
    <cellStyle name="Percent 24 9" xfId="25065" xr:uid="{00000000-0005-0000-0000-0000EDA00000}"/>
    <cellStyle name="Percent 24 9 2" xfId="25066" xr:uid="{00000000-0005-0000-0000-0000EEA00000}"/>
    <cellStyle name="Percent 24 9 3" xfId="25067" xr:uid="{00000000-0005-0000-0000-0000EFA00000}"/>
    <cellStyle name="Percent 25" xfId="25068" xr:uid="{00000000-0005-0000-0000-0000F0A00000}"/>
    <cellStyle name="Percent 25 10" xfId="25069" xr:uid="{00000000-0005-0000-0000-0000F1A00000}"/>
    <cellStyle name="Percent 25 11" xfId="25070" xr:uid="{00000000-0005-0000-0000-0000F2A00000}"/>
    <cellStyle name="Percent 25 12" xfId="25071" xr:uid="{00000000-0005-0000-0000-0000F3A00000}"/>
    <cellStyle name="Percent 25 2" xfId="25072" xr:uid="{00000000-0005-0000-0000-0000F4A00000}"/>
    <cellStyle name="Percent 25 2 10" xfId="25073" xr:uid="{00000000-0005-0000-0000-0000F5A00000}"/>
    <cellStyle name="Percent 25 2 11" xfId="25074" xr:uid="{00000000-0005-0000-0000-0000F6A00000}"/>
    <cellStyle name="Percent 25 2 12" xfId="25075" xr:uid="{00000000-0005-0000-0000-0000F7A00000}"/>
    <cellStyle name="Percent 25 2 2" xfId="25076" xr:uid="{00000000-0005-0000-0000-0000F8A00000}"/>
    <cellStyle name="Percent 25 2 2 2" xfId="25077" xr:uid="{00000000-0005-0000-0000-0000F9A00000}"/>
    <cellStyle name="Percent 25 2 2 2 2" xfId="25078" xr:uid="{00000000-0005-0000-0000-0000FAA00000}"/>
    <cellStyle name="Percent 25 2 2 2 2 2" xfId="25079" xr:uid="{00000000-0005-0000-0000-0000FBA00000}"/>
    <cellStyle name="Percent 25 2 2 2 2 3" xfId="25080" xr:uid="{00000000-0005-0000-0000-0000FCA00000}"/>
    <cellStyle name="Percent 25 2 2 2 3" xfId="25081" xr:uid="{00000000-0005-0000-0000-0000FDA00000}"/>
    <cellStyle name="Percent 25 2 2 2 3 2" xfId="25082" xr:uid="{00000000-0005-0000-0000-0000FEA00000}"/>
    <cellStyle name="Percent 25 2 2 2 3 3" xfId="25083" xr:uid="{00000000-0005-0000-0000-0000FFA00000}"/>
    <cellStyle name="Percent 25 2 2 2 4" xfId="25084" xr:uid="{00000000-0005-0000-0000-000000A10000}"/>
    <cellStyle name="Percent 25 2 2 2 4 2" xfId="25085" xr:uid="{00000000-0005-0000-0000-000001A10000}"/>
    <cellStyle name="Percent 25 2 2 2 4 3" xfId="25086" xr:uid="{00000000-0005-0000-0000-000002A10000}"/>
    <cellStyle name="Percent 25 2 2 2 5" xfId="25087" xr:uid="{00000000-0005-0000-0000-000003A10000}"/>
    <cellStyle name="Percent 25 2 2 2 6" xfId="25088" xr:uid="{00000000-0005-0000-0000-000004A10000}"/>
    <cellStyle name="Percent 25 2 2 2 7" xfId="25089" xr:uid="{00000000-0005-0000-0000-000005A10000}"/>
    <cellStyle name="Percent 25 2 2 3" xfId="25090" xr:uid="{00000000-0005-0000-0000-000006A10000}"/>
    <cellStyle name="Percent 25 2 2 3 2" xfId="25091" xr:uid="{00000000-0005-0000-0000-000007A10000}"/>
    <cellStyle name="Percent 25 2 2 3 3" xfId="25092" xr:uid="{00000000-0005-0000-0000-000008A10000}"/>
    <cellStyle name="Percent 25 2 2 4" xfId="25093" xr:uid="{00000000-0005-0000-0000-000009A10000}"/>
    <cellStyle name="Percent 25 2 2 4 2" xfId="25094" xr:uid="{00000000-0005-0000-0000-00000AA10000}"/>
    <cellStyle name="Percent 25 2 2 4 3" xfId="25095" xr:uid="{00000000-0005-0000-0000-00000BA10000}"/>
    <cellStyle name="Percent 25 2 2 5" xfId="25096" xr:uid="{00000000-0005-0000-0000-00000CA10000}"/>
    <cellStyle name="Percent 25 2 2 5 2" xfId="25097" xr:uid="{00000000-0005-0000-0000-00000DA10000}"/>
    <cellStyle name="Percent 25 2 2 5 3" xfId="25098" xr:uid="{00000000-0005-0000-0000-00000EA10000}"/>
    <cellStyle name="Percent 25 2 2 6" xfId="25099" xr:uid="{00000000-0005-0000-0000-00000FA10000}"/>
    <cellStyle name="Percent 25 2 2 7" xfId="25100" xr:uid="{00000000-0005-0000-0000-000010A10000}"/>
    <cellStyle name="Percent 25 2 2 8" xfId="25101" xr:uid="{00000000-0005-0000-0000-000011A10000}"/>
    <cellStyle name="Percent 25 2 3" xfId="25102" xr:uid="{00000000-0005-0000-0000-000012A10000}"/>
    <cellStyle name="Percent 25 2 3 2" xfId="25103" xr:uid="{00000000-0005-0000-0000-000013A10000}"/>
    <cellStyle name="Percent 25 2 3 2 2" xfId="25104" xr:uid="{00000000-0005-0000-0000-000014A10000}"/>
    <cellStyle name="Percent 25 2 3 2 3" xfId="25105" xr:uid="{00000000-0005-0000-0000-000015A10000}"/>
    <cellStyle name="Percent 25 2 3 3" xfId="25106" xr:uid="{00000000-0005-0000-0000-000016A10000}"/>
    <cellStyle name="Percent 25 2 3 3 2" xfId="25107" xr:uid="{00000000-0005-0000-0000-000017A10000}"/>
    <cellStyle name="Percent 25 2 3 3 3" xfId="25108" xr:uid="{00000000-0005-0000-0000-000018A10000}"/>
    <cellStyle name="Percent 25 2 3 4" xfId="25109" xr:uid="{00000000-0005-0000-0000-000019A10000}"/>
    <cellStyle name="Percent 25 2 3 4 2" xfId="25110" xr:uid="{00000000-0005-0000-0000-00001AA10000}"/>
    <cellStyle name="Percent 25 2 3 4 3" xfId="25111" xr:uid="{00000000-0005-0000-0000-00001BA10000}"/>
    <cellStyle name="Percent 25 2 3 5" xfId="25112" xr:uid="{00000000-0005-0000-0000-00001CA10000}"/>
    <cellStyle name="Percent 25 2 3 6" xfId="25113" xr:uid="{00000000-0005-0000-0000-00001DA10000}"/>
    <cellStyle name="Percent 25 2 3 7" xfId="25114" xr:uid="{00000000-0005-0000-0000-00001EA10000}"/>
    <cellStyle name="Percent 25 2 4" xfId="25115" xr:uid="{00000000-0005-0000-0000-00001FA10000}"/>
    <cellStyle name="Percent 25 2 4 2" xfId="25116" xr:uid="{00000000-0005-0000-0000-000020A10000}"/>
    <cellStyle name="Percent 25 2 4 2 2" xfId="25117" xr:uid="{00000000-0005-0000-0000-000021A10000}"/>
    <cellStyle name="Percent 25 2 4 2 3" xfId="25118" xr:uid="{00000000-0005-0000-0000-000022A10000}"/>
    <cellStyle name="Percent 25 2 4 3" xfId="25119" xr:uid="{00000000-0005-0000-0000-000023A10000}"/>
    <cellStyle name="Percent 25 2 4 3 2" xfId="25120" xr:uid="{00000000-0005-0000-0000-000024A10000}"/>
    <cellStyle name="Percent 25 2 4 3 3" xfId="25121" xr:uid="{00000000-0005-0000-0000-000025A10000}"/>
    <cellStyle name="Percent 25 2 4 4" xfId="25122" xr:uid="{00000000-0005-0000-0000-000026A10000}"/>
    <cellStyle name="Percent 25 2 4 4 2" xfId="25123" xr:uid="{00000000-0005-0000-0000-000027A10000}"/>
    <cellStyle name="Percent 25 2 4 4 3" xfId="25124" xr:uid="{00000000-0005-0000-0000-000028A10000}"/>
    <cellStyle name="Percent 25 2 4 5" xfId="25125" xr:uid="{00000000-0005-0000-0000-000029A10000}"/>
    <cellStyle name="Percent 25 2 4 6" xfId="25126" xr:uid="{00000000-0005-0000-0000-00002AA10000}"/>
    <cellStyle name="Percent 25 2 4 7" xfId="25127" xr:uid="{00000000-0005-0000-0000-00002BA10000}"/>
    <cellStyle name="Percent 25 2 5" xfId="25128" xr:uid="{00000000-0005-0000-0000-00002CA10000}"/>
    <cellStyle name="Percent 25 2 5 2" xfId="25129" xr:uid="{00000000-0005-0000-0000-00002DA10000}"/>
    <cellStyle name="Percent 25 2 5 2 2" xfId="25130" xr:uid="{00000000-0005-0000-0000-00002EA10000}"/>
    <cellStyle name="Percent 25 2 5 2 3" xfId="25131" xr:uid="{00000000-0005-0000-0000-00002FA10000}"/>
    <cellStyle name="Percent 25 2 5 3" xfId="25132" xr:uid="{00000000-0005-0000-0000-000030A10000}"/>
    <cellStyle name="Percent 25 2 5 4" xfId="25133" xr:uid="{00000000-0005-0000-0000-000031A10000}"/>
    <cellStyle name="Percent 25 2 6" xfId="25134" xr:uid="{00000000-0005-0000-0000-000032A10000}"/>
    <cellStyle name="Percent 25 2 6 2" xfId="25135" xr:uid="{00000000-0005-0000-0000-000033A10000}"/>
    <cellStyle name="Percent 25 2 6 3" xfId="25136" xr:uid="{00000000-0005-0000-0000-000034A10000}"/>
    <cellStyle name="Percent 25 2 7" xfId="25137" xr:uid="{00000000-0005-0000-0000-000035A10000}"/>
    <cellStyle name="Percent 25 2 7 2" xfId="25138" xr:uid="{00000000-0005-0000-0000-000036A10000}"/>
    <cellStyle name="Percent 25 2 7 3" xfId="25139" xr:uid="{00000000-0005-0000-0000-000037A10000}"/>
    <cellStyle name="Percent 25 2 8" xfId="25140" xr:uid="{00000000-0005-0000-0000-000038A10000}"/>
    <cellStyle name="Percent 25 2 8 2" xfId="25141" xr:uid="{00000000-0005-0000-0000-000039A10000}"/>
    <cellStyle name="Percent 25 2 8 3" xfId="25142" xr:uid="{00000000-0005-0000-0000-00003AA10000}"/>
    <cellStyle name="Percent 25 2 9" xfId="25143" xr:uid="{00000000-0005-0000-0000-00003BA10000}"/>
    <cellStyle name="Percent 25 2 9 2" xfId="25144" xr:uid="{00000000-0005-0000-0000-00003CA10000}"/>
    <cellStyle name="Percent 25 2 9 3" xfId="25145" xr:uid="{00000000-0005-0000-0000-00003DA10000}"/>
    <cellStyle name="Percent 25 3" xfId="25146" xr:uid="{00000000-0005-0000-0000-00003EA10000}"/>
    <cellStyle name="Percent 25 3 10" xfId="25147" xr:uid="{00000000-0005-0000-0000-00003FA10000}"/>
    <cellStyle name="Percent 25 3 11" xfId="25148" xr:uid="{00000000-0005-0000-0000-000040A10000}"/>
    <cellStyle name="Percent 25 3 2" xfId="25149" xr:uid="{00000000-0005-0000-0000-000041A10000}"/>
    <cellStyle name="Percent 25 3 2 2" xfId="25150" xr:uid="{00000000-0005-0000-0000-000042A10000}"/>
    <cellStyle name="Percent 25 3 2 2 2" xfId="25151" xr:uid="{00000000-0005-0000-0000-000043A10000}"/>
    <cellStyle name="Percent 25 3 2 2 3" xfId="25152" xr:uid="{00000000-0005-0000-0000-000044A10000}"/>
    <cellStyle name="Percent 25 3 2 3" xfId="25153" xr:uid="{00000000-0005-0000-0000-000045A10000}"/>
    <cellStyle name="Percent 25 3 2 3 2" xfId="25154" xr:uid="{00000000-0005-0000-0000-000046A10000}"/>
    <cellStyle name="Percent 25 3 2 3 3" xfId="25155" xr:uid="{00000000-0005-0000-0000-000047A10000}"/>
    <cellStyle name="Percent 25 3 2 4" xfId="25156" xr:uid="{00000000-0005-0000-0000-000048A10000}"/>
    <cellStyle name="Percent 25 3 2 4 2" xfId="25157" xr:uid="{00000000-0005-0000-0000-000049A10000}"/>
    <cellStyle name="Percent 25 3 2 4 3" xfId="25158" xr:uid="{00000000-0005-0000-0000-00004AA10000}"/>
    <cellStyle name="Percent 25 3 2 5" xfId="25159" xr:uid="{00000000-0005-0000-0000-00004BA10000}"/>
    <cellStyle name="Percent 25 3 2 6" xfId="25160" xr:uid="{00000000-0005-0000-0000-00004CA10000}"/>
    <cellStyle name="Percent 25 3 2 7" xfId="25161" xr:uid="{00000000-0005-0000-0000-00004DA10000}"/>
    <cellStyle name="Percent 25 3 3" xfId="25162" xr:uid="{00000000-0005-0000-0000-00004EA10000}"/>
    <cellStyle name="Percent 25 3 3 2" xfId="25163" xr:uid="{00000000-0005-0000-0000-00004FA10000}"/>
    <cellStyle name="Percent 25 3 3 2 2" xfId="25164" xr:uid="{00000000-0005-0000-0000-000050A10000}"/>
    <cellStyle name="Percent 25 3 3 2 3" xfId="25165" xr:uid="{00000000-0005-0000-0000-000051A10000}"/>
    <cellStyle name="Percent 25 3 3 3" xfId="25166" xr:uid="{00000000-0005-0000-0000-000052A10000}"/>
    <cellStyle name="Percent 25 3 3 4" xfId="25167" xr:uid="{00000000-0005-0000-0000-000053A10000}"/>
    <cellStyle name="Percent 25 3 4" xfId="25168" xr:uid="{00000000-0005-0000-0000-000054A10000}"/>
    <cellStyle name="Percent 25 3 4 2" xfId="25169" xr:uid="{00000000-0005-0000-0000-000055A10000}"/>
    <cellStyle name="Percent 25 3 4 2 2" xfId="25170" xr:uid="{00000000-0005-0000-0000-000056A10000}"/>
    <cellStyle name="Percent 25 3 4 2 3" xfId="25171" xr:uid="{00000000-0005-0000-0000-000057A10000}"/>
    <cellStyle name="Percent 25 3 4 3" xfId="25172" xr:uid="{00000000-0005-0000-0000-000058A10000}"/>
    <cellStyle name="Percent 25 3 4 4" xfId="25173" xr:uid="{00000000-0005-0000-0000-000059A10000}"/>
    <cellStyle name="Percent 25 3 5" xfId="25174" xr:uid="{00000000-0005-0000-0000-00005AA10000}"/>
    <cellStyle name="Percent 25 3 5 2" xfId="25175" xr:uid="{00000000-0005-0000-0000-00005BA10000}"/>
    <cellStyle name="Percent 25 3 5 3" xfId="25176" xr:uid="{00000000-0005-0000-0000-00005CA10000}"/>
    <cellStyle name="Percent 25 3 6" xfId="25177" xr:uid="{00000000-0005-0000-0000-00005DA10000}"/>
    <cellStyle name="Percent 25 3 6 2" xfId="25178" xr:uid="{00000000-0005-0000-0000-00005EA10000}"/>
    <cellStyle name="Percent 25 3 6 3" xfId="25179" xr:uid="{00000000-0005-0000-0000-00005FA10000}"/>
    <cellStyle name="Percent 25 3 7" xfId="25180" xr:uid="{00000000-0005-0000-0000-000060A10000}"/>
    <cellStyle name="Percent 25 3 7 2" xfId="25181" xr:uid="{00000000-0005-0000-0000-000061A10000}"/>
    <cellStyle name="Percent 25 3 7 3" xfId="25182" xr:uid="{00000000-0005-0000-0000-000062A10000}"/>
    <cellStyle name="Percent 25 3 8" xfId="25183" xr:uid="{00000000-0005-0000-0000-000063A10000}"/>
    <cellStyle name="Percent 25 3 8 2" xfId="25184" xr:uid="{00000000-0005-0000-0000-000064A10000}"/>
    <cellStyle name="Percent 25 3 8 3" xfId="25185" xr:uid="{00000000-0005-0000-0000-000065A10000}"/>
    <cellStyle name="Percent 25 3 9" xfId="25186" xr:uid="{00000000-0005-0000-0000-000066A10000}"/>
    <cellStyle name="Percent 25 4" xfId="25187" xr:uid="{00000000-0005-0000-0000-000067A10000}"/>
    <cellStyle name="Percent 25 4 2" xfId="25188" xr:uid="{00000000-0005-0000-0000-000068A10000}"/>
    <cellStyle name="Percent 25 4 2 2" xfId="25189" xr:uid="{00000000-0005-0000-0000-000069A10000}"/>
    <cellStyle name="Percent 25 4 2 2 2" xfId="25190" xr:uid="{00000000-0005-0000-0000-00006AA10000}"/>
    <cellStyle name="Percent 25 4 2 2 3" xfId="25191" xr:uid="{00000000-0005-0000-0000-00006BA10000}"/>
    <cellStyle name="Percent 25 4 2 3" xfId="25192" xr:uid="{00000000-0005-0000-0000-00006CA10000}"/>
    <cellStyle name="Percent 25 4 2 4" xfId="25193" xr:uid="{00000000-0005-0000-0000-00006DA10000}"/>
    <cellStyle name="Percent 25 4 3" xfId="25194" xr:uid="{00000000-0005-0000-0000-00006EA10000}"/>
    <cellStyle name="Percent 25 4 3 2" xfId="25195" xr:uid="{00000000-0005-0000-0000-00006FA10000}"/>
    <cellStyle name="Percent 25 4 3 3" xfId="25196" xr:uid="{00000000-0005-0000-0000-000070A10000}"/>
    <cellStyle name="Percent 25 4 4" xfId="25197" xr:uid="{00000000-0005-0000-0000-000071A10000}"/>
    <cellStyle name="Percent 25 4 5" xfId="25198" xr:uid="{00000000-0005-0000-0000-000072A10000}"/>
    <cellStyle name="Percent 25 5" xfId="25199" xr:uid="{00000000-0005-0000-0000-000073A10000}"/>
    <cellStyle name="Percent 25 5 2" xfId="25200" xr:uid="{00000000-0005-0000-0000-000074A10000}"/>
    <cellStyle name="Percent 25 5 2 2" xfId="25201" xr:uid="{00000000-0005-0000-0000-000075A10000}"/>
    <cellStyle name="Percent 25 5 2 3" xfId="25202" xr:uid="{00000000-0005-0000-0000-000076A10000}"/>
    <cellStyle name="Percent 25 5 3" xfId="25203" xr:uid="{00000000-0005-0000-0000-000077A10000}"/>
    <cellStyle name="Percent 25 5 4" xfId="25204" xr:uid="{00000000-0005-0000-0000-000078A10000}"/>
    <cellStyle name="Percent 25 6" xfId="25205" xr:uid="{00000000-0005-0000-0000-000079A10000}"/>
    <cellStyle name="Percent 25 6 2" xfId="25206" xr:uid="{00000000-0005-0000-0000-00007AA10000}"/>
    <cellStyle name="Percent 25 6 3" xfId="25207" xr:uid="{00000000-0005-0000-0000-00007BA10000}"/>
    <cellStyle name="Percent 25 7" xfId="25208" xr:uid="{00000000-0005-0000-0000-00007CA10000}"/>
    <cellStyle name="Percent 25 7 2" xfId="25209" xr:uid="{00000000-0005-0000-0000-00007DA10000}"/>
    <cellStyle name="Percent 25 7 3" xfId="25210" xr:uid="{00000000-0005-0000-0000-00007EA10000}"/>
    <cellStyle name="Percent 25 8" xfId="25211" xr:uid="{00000000-0005-0000-0000-00007FA10000}"/>
    <cellStyle name="Percent 25 8 2" xfId="25212" xr:uid="{00000000-0005-0000-0000-000080A10000}"/>
    <cellStyle name="Percent 25 8 3" xfId="25213" xr:uid="{00000000-0005-0000-0000-000081A10000}"/>
    <cellStyle name="Percent 25 9" xfId="25214" xr:uid="{00000000-0005-0000-0000-000082A10000}"/>
    <cellStyle name="Percent 25 9 2" xfId="25215" xr:uid="{00000000-0005-0000-0000-000083A10000}"/>
    <cellStyle name="Percent 25 9 3" xfId="25216" xr:uid="{00000000-0005-0000-0000-000084A10000}"/>
    <cellStyle name="Percent 26" xfId="25217" xr:uid="{00000000-0005-0000-0000-000085A10000}"/>
    <cellStyle name="Percent 26 10" xfId="25218" xr:uid="{00000000-0005-0000-0000-000086A10000}"/>
    <cellStyle name="Percent 26 11" xfId="25219" xr:uid="{00000000-0005-0000-0000-000087A10000}"/>
    <cellStyle name="Percent 26 12" xfId="25220" xr:uid="{00000000-0005-0000-0000-000088A10000}"/>
    <cellStyle name="Percent 26 2" xfId="25221" xr:uid="{00000000-0005-0000-0000-000089A10000}"/>
    <cellStyle name="Percent 26 2 10" xfId="25222" xr:uid="{00000000-0005-0000-0000-00008AA10000}"/>
    <cellStyle name="Percent 26 2 10 2" xfId="25223" xr:uid="{00000000-0005-0000-0000-00008BA10000}"/>
    <cellStyle name="Percent 26 2 10 3" xfId="25224" xr:uid="{00000000-0005-0000-0000-00008CA10000}"/>
    <cellStyle name="Percent 26 2 11" xfId="25225" xr:uid="{00000000-0005-0000-0000-00008DA10000}"/>
    <cellStyle name="Percent 26 2 12" xfId="25226" xr:uid="{00000000-0005-0000-0000-00008EA10000}"/>
    <cellStyle name="Percent 26 2 13" xfId="25227" xr:uid="{00000000-0005-0000-0000-00008FA10000}"/>
    <cellStyle name="Percent 26 2 2" xfId="25228" xr:uid="{00000000-0005-0000-0000-000090A10000}"/>
    <cellStyle name="Percent 26 2 2 2" xfId="25229" xr:uid="{00000000-0005-0000-0000-000091A10000}"/>
    <cellStyle name="Percent 26 2 2 2 2" xfId="25230" xr:uid="{00000000-0005-0000-0000-000092A10000}"/>
    <cellStyle name="Percent 26 2 2 2 2 2" xfId="25231" xr:uid="{00000000-0005-0000-0000-000093A10000}"/>
    <cellStyle name="Percent 26 2 2 2 2 3" xfId="25232" xr:uid="{00000000-0005-0000-0000-000094A10000}"/>
    <cellStyle name="Percent 26 2 2 2 3" xfId="25233" xr:uid="{00000000-0005-0000-0000-000095A10000}"/>
    <cellStyle name="Percent 26 2 2 2 3 2" xfId="25234" xr:uid="{00000000-0005-0000-0000-000096A10000}"/>
    <cellStyle name="Percent 26 2 2 2 3 3" xfId="25235" xr:uid="{00000000-0005-0000-0000-000097A10000}"/>
    <cellStyle name="Percent 26 2 2 2 4" xfId="25236" xr:uid="{00000000-0005-0000-0000-000098A10000}"/>
    <cellStyle name="Percent 26 2 2 2 4 2" xfId="25237" xr:uid="{00000000-0005-0000-0000-000099A10000}"/>
    <cellStyle name="Percent 26 2 2 2 4 3" xfId="25238" xr:uid="{00000000-0005-0000-0000-00009AA10000}"/>
    <cellStyle name="Percent 26 2 2 2 5" xfId="25239" xr:uid="{00000000-0005-0000-0000-00009BA10000}"/>
    <cellStyle name="Percent 26 2 2 2 6" xfId="25240" xr:uid="{00000000-0005-0000-0000-00009CA10000}"/>
    <cellStyle name="Percent 26 2 2 2 7" xfId="25241" xr:uid="{00000000-0005-0000-0000-00009DA10000}"/>
    <cellStyle name="Percent 26 2 2 3" xfId="25242" xr:uid="{00000000-0005-0000-0000-00009EA10000}"/>
    <cellStyle name="Percent 26 2 2 3 2" xfId="25243" xr:uid="{00000000-0005-0000-0000-00009FA10000}"/>
    <cellStyle name="Percent 26 2 2 3 3" xfId="25244" xr:uid="{00000000-0005-0000-0000-0000A0A10000}"/>
    <cellStyle name="Percent 26 2 2 4" xfId="25245" xr:uid="{00000000-0005-0000-0000-0000A1A10000}"/>
    <cellStyle name="Percent 26 2 2 4 2" xfId="25246" xr:uid="{00000000-0005-0000-0000-0000A2A10000}"/>
    <cellStyle name="Percent 26 2 2 4 3" xfId="25247" xr:uid="{00000000-0005-0000-0000-0000A3A10000}"/>
    <cellStyle name="Percent 26 2 2 5" xfId="25248" xr:uid="{00000000-0005-0000-0000-0000A4A10000}"/>
    <cellStyle name="Percent 26 2 2 5 2" xfId="25249" xr:uid="{00000000-0005-0000-0000-0000A5A10000}"/>
    <cellStyle name="Percent 26 2 2 5 3" xfId="25250" xr:uid="{00000000-0005-0000-0000-0000A6A10000}"/>
    <cellStyle name="Percent 26 2 2 6" xfId="25251" xr:uid="{00000000-0005-0000-0000-0000A7A10000}"/>
    <cellStyle name="Percent 26 2 2 7" xfId="25252" xr:uid="{00000000-0005-0000-0000-0000A8A10000}"/>
    <cellStyle name="Percent 26 2 2 8" xfId="25253" xr:uid="{00000000-0005-0000-0000-0000A9A10000}"/>
    <cellStyle name="Percent 26 2 3" xfId="25254" xr:uid="{00000000-0005-0000-0000-0000AAA10000}"/>
    <cellStyle name="Percent 26 2 3 2" xfId="25255" xr:uid="{00000000-0005-0000-0000-0000ABA10000}"/>
    <cellStyle name="Percent 26 2 3 2 2" xfId="25256" xr:uid="{00000000-0005-0000-0000-0000ACA10000}"/>
    <cellStyle name="Percent 26 2 3 2 3" xfId="25257" xr:uid="{00000000-0005-0000-0000-0000ADA10000}"/>
    <cellStyle name="Percent 26 2 3 3" xfId="25258" xr:uid="{00000000-0005-0000-0000-0000AEA10000}"/>
    <cellStyle name="Percent 26 2 3 3 2" xfId="25259" xr:uid="{00000000-0005-0000-0000-0000AFA10000}"/>
    <cellStyle name="Percent 26 2 3 3 3" xfId="25260" xr:uid="{00000000-0005-0000-0000-0000B0A10000}"/>
    <cellStyle name="Percent 26 2 3 4" xfId="25261" xr:uid="{00000000-0005-0000-0000-0000B1A10000}"/>
    <cellStyle name="Percent 26 2 3 4 2" xfId="25262" xr:uid="{00000000-0005-0000-0000-0000B2A10000}"/>
    <cellStyle name="Percent 26 2 3 4 3" xfId="25263" xr:uid="{00000000-0005-0000-0000-0000B3A10000}"/>
    <cellStyle name="Percent 26 2 3 5" xfId="25264" xr:uid="{00000000-0005-0000-0000-0000B4A10000}"/>
    <cellStyle name="Percent 26 2 3 6" xfId="25265" xr:uid="{00000000-0005-0000-0000-0000B5A10000}"/>
    <cellStyle name="Percent 26 2 3 7" xfId="25266" xr:uid="{00000000-0005-0000-0000-0000B6A10000}"/>
    <cellStyle name="Percent 26 2 4" xfId="25267" xr:uid="{00000000-0005-0000-0000-0000B7A10000}"/>
    <cellStyle name="Percent 26 2 4 2" xfId="25268" xr:uid="{00000000-0005-0000-0000-0000B8A10000}"/>
    <cellStyle name="Percent 26 2 4 2 2" xfId="25269" xr:uid="{00000000-0005-0000-0000-0000B9A10000}"/>
    <cellStyle name="Percent 26 2 4 2 3" xfId="25270" xr:uid="{00000000-0005-0000-0000-0000BAA10000}"/>
    <cellStyle name="Percent 26 2 4 3" xfId="25271" xr:uid="{00000000-0005-0000-0000-0000BBA10000}"/>
    <cellStyle name="Percent 26 2 4 3 2" xfId="25272" xr:uid="{00000000-0005-0000-0000-0000BCA10000}"/>
    <cellStyle name="Percent 26 2 4 3 3" xfId="25273" xr:uid="{00000000-0005-0000-0000-0000BDA10000}"/>
    <cellStyle name="Percent 26 2 4 4" xfId="25274" xr:uid="{00000000-0005-0000-0000-0000BEA10000}"/>
    <cellStyle name="Percent 26 2 4 4 2" xfId="25275" xr:uid="{00000000-0005-0000-0000-0000BFA10000}"/>
    <cellStyle name="Percent 26 2 4 4 3" xfId="25276" xr:uid="{00000000-0005-0000-0000-0000C0A10000}"/>
    <cellStyle name="Percent 26 2 4 5" xfId="25277" xr:uid="{00000000-0005-0000-0000-0000C1A10000}"/>
    <cellStyle name="Percent 26 2 4 6" xfId="25278" xr:uid="{00000000-0005-0000-0000-0000C2A10000}"/>
    <cellStyle name="Percent 26 2 4 7" xfId="25279" xr:uid="{00000000-0005-0000-0000-0000C3A10000}"/>
    <cellStyle name="Percent 26 2 5" xfId="25280" xr:uid="{00000000-0005-0000-0000-0000C4A10000}"/>
    <cellStyle name="Percent 26 2 5 2" xfId="25281" xr:uid="{00000000-0005-0000-0000-0000C5A10000}"/>
    <cellStyle name="Percent 26 2 5 2 2" xfId="25282" xr:uid="{00000000-0005-0000-0000-0000C6A10000}"/>
    <cellStyle name="Percent 26 2 5 2 3" xfId="25283" xr:uid="{00000000-0005-0000-0000-0000C7A10000}"/>
    <cellStyle name="Percent 26 2 5 3" xfId="25284" xr:uid="{00000000-0005-0000-0000-0000C8A10000}"/>
    <cellStyle name="Percent 26 2 5 4" xfId="25285" xr:uid="{00000000-0005-0000-0000-0000C9A10000}"/>
    <cellStyle name="Percent 26 2 6" xfId="25286" xr:uid="{00000000-0005-0000-0000-0000CAA10000}"/>
    <cellStyle name="Percent 26 2 6 2" xfId="25287" xr:uid="{00000000-0005-0000-0000-0000CBA10000}"/>
    <cellStyle name="Percent 26 2 6 2 2" xfId="25288" xr:uid="{00000000-0005-0000-0000-0000CCA10000}"/>
    <cellStyle name="Percent 26 2 6 2 3" xfId="25289" xr:uid="{00000000-0005-0000-0000-0000CDA10000}"/>
    <cellStyle name="Percent 26 2 6 3" xfId="25290" xr:uid="{00000000-0005-0000-0000-0000CEA10000}"/>
    <cellStyle name="Percent 26 2 6 4" xfId="25291" xr:uid="{00000000-0005-0000-0000-0000CFA10000}"/>
    <cellStyle name="Percent 26 2 7" xfId="25292" xr:uid="{00000000-0005-0000-0000-0000D0A10000}"/>
    <cellStyle name="Percent 26 2 7 2" xfId="25293" xr:uid="{00000000-0005-0000-0000-0000D1A10000}"/>
    <cellStyle name="Percent 26 2 7 3" xfId="25294" xr:uid="{00000000-0005-0000-0000-0000D2A10000}"/>
    <cellStyle name="Percent 26 2 8" xfId="25295" xr:uid="{00000000-0005-0000-0000-0000D3A10000}"/>
    <cellStyle name="Percent 26 2 8 2" xfId="25296" xr:uid="{00000000-0005-0000-0000-0000D4A10000}"/>
    <cellStyle name="Percent 26 2 8 3" xfId="25297" xr:uid="{00000000-0005-0000-0000-0000D5A10000}"/>
    <cellStyle name="Percent 26 2 9" xfId="25298" xr:uid="{00000000-0005-0000-0000-0000D6A10000}"/>
    <cellStyle name="Percent 26 2 9 2" xfId="25299" xr:uid="{00000000-0005-0000-0000-0000D7A10000}"/>
    <cellStyle name="Percent 26 2 9 3" xfId="25300" xr:uid="{00000000-0005-0000-0000-0000D8A10000}"/>
    <cellStyle name="Percent 26 3" xfId="25301" xr:uid="{00000000-0005-0000-0000-0000D9A10000}"/>
    <cellStyle name="Percent 26 3 10" xfId="25302" xr:uid="{00000000-0005-0000-0000-0000DAA10000}"/>
    <cellStyle name="Percent 26 3 11" xfId="25303" xr:uid="{00000000-0005-0000-0000-0000DBA10000}"/>
    <cellStyle name="Percent 26 3 2" xfId="25304" xr:uid="{00000000-0005-0000-0000-0000DCA10000}"/>
    <cellStyle name="Percent 26 3 2 2" xfId="25305" xr:uid="{00000000-0005-0000-0000-0000DDA10000}"/>
    <cellStyle name="Percent 26 3 2 2 2" xfId="25306" xr:uid="{00000000-0005-0000-0000-0000DEA10000}"/>
    <cellStyle name="Percent 26 3 2 2 3" xfId="25307" xr:uid="{00000000-0005-0000-0000-0000DFA10000}"/>
    <cellStyle name="Percent 26 3 2 3" xfId="25308" xr:uid="{00000000-0005-0000-0000-0000E0A10000}"/>
    <cellStyle name="Percent 26 3 2 3 2" xfId="25309" xr:uid="{00000000-0005-0000-0000-0000E1A10000}"/>
    <cellStyle name="Percent 26 3 2 3 3" xfId="25310" xr:uid="{00000000-0005-0000-0000-0000E2A10000}"/>
    <cellStyle name="Percent 26 3 2 4" xfId="25311" xr:uid="{00000000-0005-0000-0000-0000E3A10000}"/>
    <cellStyle name="Percent 26 3 2 4 2" xfId="25312" xr:uid="{00000000-0005-0000-0000-0000E4A10000}"/>
    <cellStyle name="Percent 26 3 2 4 3" xfId="25313" xr:uid="{00000000-0005-0000-0000-0000E5A10000}"/>
    <cellStyle name="Percent 26 3 2 5" xfId="25314" xr:uid="{00000000-0005-0000-0000-0000E6A10000}"/>
    <cellStyle name="Percent 26 3 2 6" xfId="25315" xr:uid="{00000000-0005-0000-0000-0000E7A10000}"/>
    <cellStyle name="Percent 26 3 2 7" xfId="25316" xr:uid="{00000000-0005-0000-0000-0000E8A10000}"/>
    <cellStyle name="Percent 26 3 3" xfId="25317" xr:uid="{00000000-0005-0000-0000-0000E9A10000}"/>
    <cellStyle name="Percent 26 3 3 2" xfId="25318" xr:uid="{00000000-0005-0000-0000-0000EAA10000}"/>
    <cellStyle name="Percent 26 3 3 2 2" xfId="25319" xr:uid="{00000000-0005-0000-0000-0000EBA10000}"/>
    <cellStyle name="Percent 26 3 3 2 3" xfId="25320" xr:uid="{00000000-0005-0000-0000-0000ECA10000}"/>
    <cellStyle name="Percent 26 3 3 3" xfId="25321" xr:uid="{00000000-0005-0000-0000-0000EDA10000}"/>
    <cellStyle name="Percent 26 3 3 4" xfId="25322" xr:uid="{00000000-0005-0000-0000-0000EEA10000}"/>
    <cellStyle name="Percent 26 3 4" xfId="25323" xr:uid="{00000000-0005-0000-0000-0000EFA10000}"/>
    <cellStyle name="Percent 26 3 4 2" xfId="25324" xr:uid="{00000000-0005-0000-0000-0000F0A10000}"/>
    <cellStyle name="Percent 26 3 4 2 2" xfId="25325" xr:uid="{00000000-0005-0000-0000-0000F1A10000}"/>
    <cellStyle name="Percent 26 3 4 2 3" xfId="25326" xr:uid="{00000000-0005-0000-0000-0000F2A10000}"/>
    <cellStyle name="Percent 26 3 4 3" xfId="25327" xr:uid="{00000000-0005-0000-0000-0000F3A10000}"/>
    <cellStyle name="Percent 26 3 4 4" xfId="25328" xr:uid="{00000000-0005-0000-0000-0000F4A10000}"/>
    <cellStyle name="Percent 26 3 5" xfId="25329" xr:uid="{00000000-0005-0000-0000-0000F5A10000}"/>
    <cellStyle name="Percent 26 3 5 2" xfId="25330" xr:uid="{00000000-0005-0000-0000-0000F6A10000}"/>
    <cellStyle name="Percent 26 3 5 3" xfId="25331" xr:uid="{00000000-0005-0000-0000-0000F7A10000}"/>
    <cellStyle name="Percent 26 3 6" xfId="25332" xr:uid="{00000000-0005-0000-0000-0000F8A10000}"/>
    <cellStyle name="Percent 26 3 6 2" xfId="25333" xr:uid="{00000000-0005-0000-0000-0000F9A10000}"/>
    <cellStyle name="Percent 26 3 6 3" xfId="25334" xr:uid="{00000000-0005-0000-0000-0000FAA10000}"/>
    <cellStyle name="Percent 26 3 7" xfId="25335" xr:uid="{00000000-0005-0000-0000-0000FBA10000}"/>
    <cellStyle name="Percent 26 3 7 2" xfId="25336" xr:uid="{00000000-0005-0000-0000-0000FCA10000}"/>
    <cellStyle name="Percent 26 3 7 3" xfId="25337" xr:uid="{00000000-0005-0000-0000-0000FDA10000}"/>
    <cellStyle name="Percent 26 3 8" xfId="25338" xr:uid="{00000000-0005-0000-0000-0000FEA10000}"/>
    <cellStyle name="Percent 26 3 8 2" xfId="25339" xr:uid="{00000000-0005-0000-0000-0000FFA10000}"/>
    <cellStyle name="Percent 26 3 8 3" xfId="25340" xr:uid="{00000000-0005-0000-0000-000000A20000}"/>
    <cellStyle name="Percent 26 3 9" xfId="25341" xr:uid="{00000000-0005-0000-0000-000001A20000}"/>
    <cellStyle name="Percent 26 4" xfId="25342" xr:uid="{00000000-0005-0000-0000-000002A20000}"/>
    <cellStyle name="Percent 26 4 2" xfId="25343" xr:uid="{00000000-0005-0000-0000-000003A20000}"/>
    <cellStyle name="Percent 26 4 2 2" xfId="25344" xr:uid="{00000000-0005-0000-0000-000004A20000}"/>
    <cellStyle name="Percent 26 4 2 2 2" xfId="25345" xr:uid="{00000000-0005-0000-0000-000005A20000}"/>
    <cellStyle name="Percent 26 4 2 2 3" xfId="25346" xr:uid="{00000000-0005-0000-0000-000006A20000}"/>
    <cellStyle name="Percent 26 4 2 3" xfId="25347" xr:uid="{00000000-0005-0000-0000-000007A20000}"/>
    <cellStyle name="Percent 26 4 2 4" xfId="25348" xr:uid="{00000000-0005-0000-0000-000008A20000}"/>
    <cellStyle name="Percent 26 4 3" xfId="25349" xr:uid="{00000000-0005-0000-0000-000009A20000}"/>
    <cellStyle name="Percent 26 4 3 2" xfId="25350" xr:uid="{00000000-0005-0000-0000-00000AA20000}"/>
    <cellStyle name="Percent 26 4 3 3" xfId="25351" xr:uid="{00000000-0005-0000-0000-00000BA20000}"/>
    <cellStyle name="Percent 26 4 4" xfId="25352" xr:uid="{00000000-0005-0000-0000-00000CA20000}"/>
    <cellStyle name="Percent 26 4 5" xfId="25353" xr:uid="{00000000-0005-0000-0000-00000DA20000}"/>
    <cellStyle name="Percent 26 5" xfId="25354" xr:uid="{00000000-0005-0000-0000-00000EA20000}"/>
    <cellStyle name="Percent 26 5 2" xfId="25355" xr:uid="{00000000-0005-0000-0000-00000FA20000}"/>
    <cellStyle name="Percent 26 5 2 2" xfId="25356" xr:uid="{00000000-0005-0000-0000-000010A20000}"/>
    <cellStyle name="Percent 26 5 2 3" xfId="25357" xr:uid="{00000000-0005-0000-0000-000011A20000}"/>
    <cellStyle name="Percent 26 5 3" xfId="25358" xr:uid="{00000000-0005-0000-0000-000012A20000}"/>
    <cellStyle name="Percent 26 5 4" xfId="25359" xr:uid="{00000000-0005-0000-0000-000013A20000}"/>
    <cellStyle name="Percent 26 6" xfId="25360" xr:uid="{00000000-0005-0000-0000-000014A20000}"/>
    <cellStyle name="Percent 26 6 2" xfId="25361" xr:uid="{00000000-0005-0000-0000-000015A20000}"/>
    <cellStyle name="Percent 26 6 3" xfId="25362" xr:uid="{00000000-0005-0000-0000-000016A20000}"/>
    <cellStyle name="Percent 26 7" xfId="25363" xr:uid="{00000000-0005-0000-0000-000017A20000}"/>
    <cellStyle name="Percent 26 7 2" xfId="25364" xr:uid="{00000000-0005-0000-0000-000018A20000}"/>
    <cellStyle name="Percent 26 7 3" xfId="25365" xr:uid="{00000000-0005-0000-0000-000019A20000}"/>
    <cellStyle name="Percent 26 8" xfId="25366" xr:uid="{00000000-0005-0000-0000-00001AA20000}"/>
    <cellStyle name="Percent 26 8 2" xfId="25367" xr:uid="{00000000-0005-0000-0000-00001BA20000}"/>
    <cellStyle name="Percent 26 8 3" xfId="25368" xr:uid="{00000000-0005-0000-0000-00001CA20000}"/>
    <cellStyle name="Percent 26 9" xfId="25369" xr:uid="{00000000-0005-0000-0000-00001DA20000}"/>
    <cellStyle name="Percent 26 9 2" xfId="25370" xr:uid="{00000000-0005-0000-0000-00001EA20000}"/>
    <cellStyle name="Percent 26 9 3" xfId="25371" xr:uid="{00000000-0005-0000-0000-00001FA20000}"/>
    <cellStyle name="Percent 27" xfId="25372" xr:uid="{00000000-0005-0000-0000-000020A20000}"/>
    <cellStyle name="Percent 27 10" xfId="25373" xr:uid="{00000000-0005-0000-0000-000021A20000}"/>
    <cellStyle name="Percent 27 11" xfId="25374" xr:uid="{00000000-0005-0000-0000-000022A20000}"/>
    <cellStyle name="Percent 27 12" xfId="25375" xr:uid="{00000000-0005-0000-0000-000023A20000}"/>
    <cellStyle name="Percent 27 2" xfId="25376" xr:uid="{00000000-0005-0000-0000-000024A20000}"/>
    <cellStyle name="Percent 27 2 10" xfId="25377" xr:uid="{00000000-0005-0000-0000-000025A20000}"/>
    <cellStyle name="Percent 27 2 10 2" xfId="25378" xr:uid="{00000000-0005-0000-0000-000026A20000}"/>
    <cellStyle name="Percent 27 2 10 3" xfId="25379" xr:uid="{00000000-0005-0000-0000-000027A20000}"/>
    <cellStyle name="Percent 27 2 11" xfId="25380" xr:uid="{00000000-0005-0000-0000-000028A20000}"/>
    <cellStyle name="Percent 27 2 12" xfId="25381" xr:uid="{00000000-0005-0000-0000-000029A20000}"/>
    <cellStyle name="Percent 27 2 13" xfId="25382" xr:uid="{00000000-0005-0000-0000-00002AA20000}"/>
    <cellStyle name="Percent 27 2 2" xfId="25383" xr:uid="{00000000-0005-0000-0000-00002BA20000}"/>
    <cellStyle name="Percent 27 2 2 2" xfId="25384" xr:uid="{00000000-0005-0000-0000-00002CA20000}"/>
    <cellStyle name="Percent 27 2 2 2 2" xfId="25385" xr:uid="{00000000-0005-0000-0000-00002DA20000}"/>
    <cellStyle name="Percent 27 2 2 2 2 2" xfId="25386" xr:uid="{00000000-0005-0000-0000-00002EA20000}"/>
    <cellStyle name="Percent 27 2 2 2 2 3" xfId="25387" xr:uid="{00000000-0005-0000-0000-00002FA20000}"/>
    <cellStyle name="Percent 27 2 2 2 3" xfId="25388" xr:uid="{00000000-0005-0000-0000-000030A20000}"/>
    <cellStyle name="Percent 27 2 2 2 3 2" xfId="25389" xr:uid="{00000000-0005-0000-0000-000031A20000}"/>
    <cellStyle name="Percent 27 2 2 2 3 3" xfId="25390" xr:uid="{00000000-0005-0000-0000-000032A20000}"/>
    <cellStyle name="Percent 27 2 2 2 4" xfId="25391" xr:uid="{00000000-0005-0000-0000-000033A20000}"/>
    <cellStyle name="Percent 27 2 2 2 4 2" xfId="25392" xr:uid="{00000000-0005-0000-0000-000034A20000}"/>
    <cellStyle name="Percent 27 2 2 2 4 3" xfId="25393" xr:uid="{00000000-0005-0000-0000-000035A20000}"/>
    <cellStyle name="Percent 27 2 2 2 5" xfId="25394" xr:uid="{00000000-0005-0000-0000-000036A20000}"/>
    <cellStyle name="Percent 27 2 2 2 6" xfId="25395" xr:uid="{00000000-0005-0000-0000-000037A20000}"/>
    <cellStyle name="Percent 27 2 2 2 7" xfId="25396" xr:uid="{00000000-0005-0000-0000-000038A20000}"/>
    <cellStyle name="Percent 27 2 2 3" xfId="25397" xr:uid="{00000000-0005-0000-0000-000039A20000}"/>
    <cellStyle name="Percent 27 2 2 3 2" xfId="25398" xr:uid="{00000000-0005-0000-0000-00003AA20000}"/>
    <cellStyle name="Percent 27 2 2 3 3" xfId="25399" xr:uid="{00000000-0005-0000-0000-00003BA20000}"/>
    <cellStyle name="Percent 27 2 2 4" xfId="25400" xr:uid="{00000000-0005-0000-0000-00003CA20000}"/>
    <cellStyle name="Percent 27 2 2 4 2" xfId="25401" xr:uid="{00000000-0005-0000-0000-00003DA20000}"/>
    <cellStyle name="Percent 27 2 2 4 3" xfId="25402" xr:uid="{00000000-0005-0000-0000-00003EA20000}"/>
    <cellStyle name="Percent 27 2 2 5" xfId="25403" xr:uid="{00000000-0005-0000-0000-00003FA20000}"/>
    <cellStyle name="Percent 27 2 2 5 2" xfId="25404" xr:uid="{00000000-0005-0000-0000-000040A20000}"/>
    <cellStyle name="Percent 27 2 2 5 3" xfId="25405" xr:uid="{00000000-0005-0000-0000-000041A20000}"/>
    <cellStyle name="Percent 27 2 2 6" xfId="25406" xr:uid="{00000000-0005-0000-0000-000042A20000}"/>
    <cellStyle name="Percent 27 2 2 7" xfId="25407" xr:uid="{00000000-0005-0000-0000-000043A20000}"/>
    <cellStyle name="Percent 27 2 2 8" xfId="25408" xr:uid="{00000000-0005-0000-0000-000044A20000}"/>
    <cellStyle name="Percent 27 2 3" xfId="25409" xr:uid="{00000000-0005-0000-0000-000045A20000}"/>
    <cellStyle name="Percent 27 2 3 2" xfId="25410" xr:uid="{00000000-0005-0000-0000-000046A20000}"/>
    <cellStyle name="Percent 27 2 3 2 2" xfId="25411" xr:uid="{00000000-0005-0000-0000-000047A20000}"/>
    <cellStyle name="Percent 27 2 3 2 3" xfId="25412" xr:uid="{00000000-0005-0000-0000-000048A20000}"/>
    <cellStyle name="Percent 27 2 3 3" xfId="25413" xr:uid="{00000000-0005-0000-0000-000049A20000}"/>
    <cellStyle name="Percent 27 2 3 3 2" xfId="25414" xr:uid="{00000000-0005-0000-0000-00004AA20000}"/>
    <cellStyle name="Percent 27 2 3 3 3" xfId="25415" xr:uid="{00000000-0005-0000-0000-00004BA20000}"/>
    <cellStyle name="Percent 27 2 3 4" xfId="25416" xr:uid="{00000000-0005-0000-0000-00004CA20000}"/>
    <cellStyle name="Percent 27 2 3 4 2" xfId="25417" xr:uid="{00000000-0005-0000-0000-00004DA20000}"/>
    <cellStyle name="Percent 27 2 3 4 3" xfId="25418" xr:uid="{00000000-0005-0000-0000-00004EA20000}"/>
    <cellStyle name="Percent 27 2 3 5" xfId="25419" xr:uid="{00000000-0005-0000-0000-00004FA20000}"/>
    <cellStyle name="Percent 27 2 3 6" xfId="25420" xr:uid="{00000000-0005-0000-0000-000050A20000}"/>
    <cellStyle name="Percent 27 2 3 7" xfId="25421" xr:uid="{00000000-0005-0000-0000-000051A20000}"/>
    <cellStyle name="Percent 27 2 4" xfId="25422" xr:uid="{00000000-0005-0000-0000-000052A20000}"/>
    <cellStyle name="Percent 27 2 4 2" xfId="25423" xr:uid="{00000000-0005-0000-0000-000053A20000}"/>
    <cellStyle name="Percent 27 2 4 2 2" xfId="25424" xr:uid="{00000000-0005-0000-0000-000054A20000}"/>
    <cellStyle name="Percent 27 2 4 2 3" xfId="25425" xr:uid="{00000000-0005-0000-0000-000055A20000}"/>
    <cellStyle name="Percent 27 2 4 3" xfId="25426" xr:uid="{00000000-0005-0000-0000-000056A20000}"/>
    <cellStyle name="Percent 27 2 4 3 2" xfId="25427" xr:uid="{00000000-0005-0000-0000-000057A20000}"/>
    <cellStyle name="Percent 27 2 4 3 3" xfId="25428" xr:uid="{00000000-0005-0000-0000-000058A20000}"/>
    <cellStyle name="Percent 27 2 4 4" xfId="25429" xr:uid="{00000000-0005-0000-0000-000059A20000}"/>
    <cellStyle name="Percent 27 2 4 4 2" xfId="25430" xr:uid="{00000000-0005-0000-0000-00005AA20000}"/>
    <cellStyle name="Percent 27 2 4 4 3" xfId="25431" xr:uid="{00000000-0005-0000-0000-00005BA20000}"/>
    <cellStyle name="Percent 27 2 4 5" xfId="25432" xr:uid="{00000000-0005-0000-0000-00005CA20000}"/>
    <cellStyle name="Percent 27 2 4 6" xfId="25433" xr:uid="{00000000-0005-0000-0000-00005DA20000}"/>
    <cellStyle name="Percent 27 2 4 7" xfId="25434" xr:uid="{00000000-0005-0000-0000-00005EA20000}"/>
    <cellStyle name="Percent 27 2 5" xfId="25435" xr:uid="{00000000-0005-0000-0000-00005FA20000}"/>
    <cellStyle name="Percent 27 2 5 2" xfId="25436" xr:uid="{00000000-0005-0000-0000-000060A20000}"/>
    <cellStyle name="Percent 27 2 5 2 2" xfId="25437" xr:uid="{00000000-0005-0000-0000-000061A20000}"/>
    <cellStyle name="Percent 27 2 5 2 3" xfId="25438" xr:uid="{00000000-0005-0000-0000-000062A20000}"/>
    <cellStyle name="Percent 27 2 5 3" xfId="25439" xr:uid="{00000000-0005-0000-0000-000063A20000}"/>
    <cellStyle name="Percent 27 2 5 4" xfId="25440" xr:uid="{00000000-0005-0000-0000-000064A20000}"/>
    <cellStyle name="Percent 27 2 6" xfId="25441" xr:uid="{00000000-0005-0000-0000-000065A20000}"/>
    <cellStyle name="Percent 27 2 6 2" xfId="25442" xr:uid="{00000000-0005-0000-0000-000066A20000}"/>
    <cellStyle name="Percent 27 2 6 2 2" xfId="25443" xr:uid="{00000000-0005-0000-0000-000067A20000}"/>
    <cellStyle name="Percent 27 2 6 2 3" xfId="25444" xr:uid="{00000000-0005-0000-0000-000068A20000}"/>
    <cellStyle name="Percent 27 2 6 3" xfId="25445" xr:uid="{00000000-0005-0000-0000-000069A20000}"/>
    <cellStyle name="Percent 27 2 6 4" xfId="25446" xr:uid="{00000000-0005-0000-0000-00006AA20000}"/>
    <cellStyle name="Percent 27 2 7" xfId="25447" xr:uid="{00000000-0005-0000-0000-00006BA20000}"/>
    <cellStyle name="Percent 27 2 7 2" xfId="25448" xr:uid="{00000000-0005-0000-0000-00006CA20000}"/>
    <cellStyle name="Percent 27 2 7 3" xfId="25449" xr:uid="{00000000-0005-0000-0000-00006DA20000}"/>
    <cellStyle name="Percent 27 2 8" xfId="25450" xr:uid="{00000000-0005-0000-0000-00006EA20000}"/>
    <cellStyle name="Percent 27 2 8 2" xfId="25451" xr:uid="{00000000-0005-0000-0000-00006FA20000}"/>
    <cellStyle name="Percent 27 2 8 3" xfId="25452" xr:uid="{00000000-0005-0000-0000-000070A20000}"/>
    <cellStyle name="Percent 27 2 9" xfId="25453" xr:uid="{00000000-0005-0000-0000-000071A20000}"/>
    <cellStyle name="Percent 27 2 9 2" xfId="25454" xr:uid="{00000000-0005-0000-0000-000072A20000}"/>
    <cellStyle name="Percent 27 2 9 3" xfId="25455" xr:uid="{00000000-0005-0000-0000-000073A20000}"/>
    <cellStyle name="Percent 27 3" xfId="25456" xr:uid="{00000000-0005-0000-0000-000074A20000}"/>
    <cellStyle name="Percent 27 3 10" xfId="25457" xr:uid="{00000000-0005-0000-0000-000075A20000}"/>
    <cellStyle name="Percent 27 3 11" xfId="25458" xr:uid="{00000000-0005-0000-0000-000076A20000}"/>
    <cellStyle name="Percent 27 3 2" xfId="25459" xr:uid="{00000000-0005-0000-0000-000077A20000}"/>
    <cellStyle name="Percent 27 3 2 2" xfId="25460" xr:uid="{00000000-0005-0000-0000-000078A20000}"/>
    <cellStyle name="Percent 27 3 2 2 2" xfId="25461" xr:uid="{00000000-0005-0000-0000-000079A20000}"/>
    <cellStyle name="Percent 27 3 2 2 3" xfId="25462" xr:uid="{00000000-0005-0000-0000-00007AA20000}"/>
    <cellStyle name="Percent 27 3 2 3" xfId="25463" xr:uid="{00000000-0005-0000-0000-00007BA20000}"/>
    <cellStyle name="Percent 27 3 2 3 2" xfId="25464" xr:uid="{00000000-0005-0000-0000-00007CA20000}"/>
    <cellStyle name="Percent 27 3 2 3 3" xfId="25465" xr:uid="{00000000-0005-0000-0000-00007DA20000}"/>
    <cellStyle name="Percent 27 3 2 4" xfId="25466" xr:uid="{00000000-0005-0000-0000-00007EA20000}"/>
    <cellStyle name="Percent 27 3 2 4 2" xfId="25467" xr:uid="{00000000-0005-0000-0000-00007FA20000}"/>
    <cellStyle name="Percent 27 3 2 4 3" xfId="25468" xr:uid="{00000000-0005-0000-0000-000080A20000}"/>
    <cellStyle name="Percent 27 3 2 5" xfId="25469" xr:uid="{00000000-0005-0000-0000-000081A20000}"/>
    <cellStyle name="Percent 27 3 2 6" xfId="25470" xr:uid="{00000000-0005-0000-0000-000082A20000}"/>
    <cellStyle name="Percent 27 3 2 7" xfId="25471" xr:uid="{00000000-0005-0000-0000-000083A20000}"/>
    <cellStyle name="Percent 27 3 3" xfId="25472" xr:uid="{00000000-0005-0000-0000-000084A20000}"/>
    <cellStyle name="Percent 27 3 3 2" xfId="25473" xr:uid="{00000000-0005-0000-0000-000085A20000}"/>
    <cellStyle name="Percent 27 3 3 2 2" xfId="25474" xr:uid="{00000000-0005-0000-0000-000086A20000}"/>
    <cellStyle name="Percent 27 3 3 2 3" xfId="25475" xr:uid="{00000000-0005-0000-0000-000087A20000}"/>
    <cellStyle name="Percent 27 3 3 3" xfId="25476" xr:uid="{00000000-0005-0000-0000-000088A20000}"/>
    <cellStyle name="Percent 27 3 3 4" xfId="25477" xr:uid="{00000000-0005-0000-0000-000089A20000}"/>
    <cellStyle name="Percent 27 3 4" xfId="25478" xr:uid="{00000000-0005-0000-0000-00008AA20000}"/>
    <cellStyle name="Percent 27 3 4 2" xfId="25479" xr:uid="{00000000-0005-0000-0000-00008BA20000}"/>
    <cellStyle name="Percent 27 3 4 2 2" xfId="25480" xr:uid="{00000000-0005-0000-0000-00008CA20000}"/>
    <cellStyle name="Percent 27 3 4 2 3" xfId="25481" xr:uid="{00000000-0005-0000-0000-00008DA20000}"/>
    <cellStyle name="Percent 27 3 4 3" xfId="25482" xr:uid="{00000000-0005-0000-0000-00008EA20000}"/>
    <cellStyle name="Percent 27 3 4 4" xfId="25483" xr:uid="{00000000-0005-0000-0000-00008FA20000}"/>
    <cellStyle name="Percent 27 3 5" xfId="25484" xr:uid="{00000000-0005-0000-0000-000090A20000}"/>
    <cellStyle name="Percent 27 3 5 2" xfId="25485" xr:uid="{00000000-0005-0000-0000-000091A20000}"/>
    <cellStyle name="Percent 27 3 5 3" xfId="25486" xr:uid="{00000000-0005-0000-0000-000092A20000}"/>
    <cellStyle name="Percent 27 3 6" xfId="25487" xr:uid="{00000000-0005-0000-0000-000093A20000}"/>
    <cellStyle name="Percent 27 3 6 2" xfId="25488" xr:uid="{00000000-0005-0000-0000-000094A20000}"/>
    <cellStyle name="Percent 27 3 6 3" xfId="25489" xr:uid="{00000000-0005-0000-0000-000095A20000}"/>
    <cellStyle name="Percent 27 3 7" xfId="25490" xr:uid="{00000000-0005-0000-0000-000096A20000}"/>
    <cellStyle name="Percent 27 3 7 2" xfId="25491" xr:uid="{00000000-0005-0000-0000-000097A20000}"/>
    <cellStyle name="Percent 27 3 7 3" xfId="25492" xr:uid="{00000000-0005-0000-0000-000098A20000}"/>
    <cellStyle name="Percent 27 3 8" xfId="25493" xr:uid="{00000000-0005-0000-0000-000099A20000}"/>
    <cellStyle name="Percent 27 3 8 2" xfId="25494" xr:uid="{00000000-0005-0000-0000-00009AA20000}"/>
    <cellStyle name="Percent 27 3 8 3" xfId="25495" xr:uid="{00000000-0005-0000-0000-00009BA20000}"/>
    <cellStyle name="Percent 27 3 9" xfId="25496" xr:uid="{00000000-0005-0000-0000-00009CA20000}"/>
    <cellStyle name="Percent 27 4" xfId="25497" xr:uid="{00000000-0005-0000-0000-00009DA20000}"/>
    <cellStyle name="Percent 27 4 2" xfId="25498" xr:uid="{00000000-0005-0000-0000-00009EA20000}"/>
    <cellStyle name="Percent 27 4 2 2" xfId="25499" xr:uid="{00000000-0005-0000-0000-00009FA20000}"/>
    <cellStyle name="Percent 27 4 2 2 2" xfId="25500" xr:uid="{00000000-0005-0000-0000-0000A0A20000}"/>
    <cellStyle name="Percent 27 4 2 2 3" xfId="25501" xr:uid="{00000000-0005-0000-0000-0000A1A20000}"/>
    <cellStyle name="Percent 27 4 2 3" xfId="25502" xr:uid="{00000000-0005-0000-0000-0000A2A20000}"/>
    <cellStyle name="Percent 27 4 2 4" xfId="25503" xr:uid="{00000000-0005-0000-0000-0000A3A20000}"/>
    <cellStyle name="Percent 27 4 3" xfId="25504" xr:uid="{00000000-0005-0000-0000-0000A4A20000}"/>
    <cellStyle name="Percent 27 4 3 2" xfId="25505" xr:uid="{00000000-0005-0000-0000-0000A5A20000}"/>
    <cellStyle name="Percent 27 4 3 3" xfId="25506" xr:uid="{00000000-0005-0000-0000-0000A6A20000}"/>
    <cellStyle name="Percent 27 4 4" xfId="25507" xr:uid="{00000000-0005-0000-0000-0000A7A20000}"/>
    <cellStyle name="Percent 27 4 5" xfId="25508" xr:uid="{00000000-0005-0000-0000-0000A8A20000}"/>
    <cellStyle name="Percent 27 5" xfId="25509" xr:uid="{00000000-0005-0000-0000-0000A9A20000}"/>
    <cellStyle name="Percent 27 5 2" xfId="25510" xr:uid="{00000000-0005-0000-0000-0000AAA20000}"/>
    <cellStyle name="Percent 27 5 2 2" xfId="25511" xr:uid="{00000000-0005-0000-0000-0000ABA20000}"/>
    <cellStyle name="Percent 27 5 2 3" xfId="25512" xr:uid="{00000000-0005-0000-0000-0000ACA20000}"/>
    <cellStyle name="Percent 27 5 3" xfId="25513" xr:uid="{00000000-0005-0000-0000-0000ADA20000}"/>
    <cellStyle name="Percent 27 5 4" xfId="25514" xr:uid="{00000000-0005-0000-0000-0000AEA20000}"/>
    <cellStyle name="Percent 27 6" xfId="25515" xr:uid="{00000000-0005-0000-0000-0000AFA20000}"/>
    <cellStyle name="Percent 27 6 2" xfId="25516" xr:uid="{00000000-0005-0000-0000-0000B0A20000}"/>
    <cellStyle name="Percent 27 6 3" xfId="25517" xr:uid="{00000000-0005-0000-0000-0000B1A20000}"/>
    <cellStyle name="Percent 27 7" xfId="25518" xr:uid="{00000000-0005-0000-0000-0000B2A20000}"/>
    <cellStyle name="Percent 27 7 2" xfId="25519" xr:uid="{00000000-0005-0000-0000-0000B3A20000}"/>
    <cellStyle name="Percent 27 7 3" xfId="25520" xr:uid="{00000000-0005-0000-0000-0000B4A20000}"/>
    <cellStyle name="Percent 27 8" xfId="25521" xr:uid="{00000000-0005-0000-0000-0000B5A20000}"/>
    <cellStyle name="Percent 27 8 2" xfId="25522" xr:uid="{00000000-0005-0000-0000-0000B6A20000}"/>
    <cellStyle name="Percent 27 8 3" xfId="25523" xr:uid="{00000000-0005-0000-0000-0000B7A20000}"/>
    <cellStyle name="Percent 27 9" xfId="25524" xr:uid="{00000000-0005-0000-0000-0000B8A20000}"/>
    <cellStyle name="Percent 27 9 2" xfId="25525" xr:uid="{00000000-0005-0000-0000-0000B9A20000}"/>
    <cellStyle name="Percent 27 9 3" xfId="25526" xr:uid="{00000000-0005-0000-0000-0000BAA20000}"/>
    <cellStyle name="Percent 28" xfId="25527" xr:uid="{00000000-0005-0000-0000-0000BBA20000}"/>
    <cellStyle name="Percent 28 10" xfId="25528" xr:uid="{00000000-0005-0000-0000-0000BCA20000}"/>
    <cellStyle name="Percent 28 11" xfId="25529" xr:uid="{00000000-0005-0000-0000-0000BDA20000}"/>
    <cellStyle name="Percent 28 12" xfId="25530" xr:uid="{00000000-0005-0000-0000-0000BEA20000}"/>
    <cellStyle name="Percent 28 2" xfId="25531" xr:uid="{00000000-0005-0000-0000-0000BFA20000}"/>
    <cellStyle name="Percent 28 2 10" xfId="25532" xr:uid="{00000000-0005-0000-0000-0000C0A20000}"/>
    <cellStyle name="Percent 28 2 10 2" xfId="25533" xr:uid="{00000000-0005-0000-0000-0000C1A20000}"/>
    <cellStyle name="Percent 28 2 10 3" xfId="25534" xr:uid="{00000000-0005-0000-0000-0000C2A20000}"/>
    <cellStyle name="Percent 28 2 11" xfId="25535" xr:uid="{00000000-0005-0000-0000-0000C3A20000}"/>
    <cellStyle name="Percent 28 2 12" xfId="25536" xr:uid="{00000000-0005-0000-0000-0000C4A20000}"/>
    <cellStyle name="Percent 28 2 13" xfId="25537" xr:uid="{00000000-0005-0000-0000-0000C5A20000}"/>
    <cellStyle name="Percent 28 2 2" xfId="25538" xr:uid="{00000000-0005-0000-0000-0000C6A20000}"/>
    <cellStyle name="Percent 28 2 2 2" xfId="25539" xr:uid="{00000000-0005-0000-0000-0000C7A20000}"/>
    <cellStyle name="Percent 28 2 2 2 2" xfId="25540" xr:uid="{00000000-0005-0000-0000-0000C8A20000}"/>
    <cellStyle name="Percent 28 2 2 2 2 2" xfId="25541" xr:uid="{00000000-0005-0000-0000-0000C9A20000}"/>
    <cellStyle name="Percent 28 2 2 2 2 3" xfId="25542" xr:uid="{00000000-0005-0000-0000-0000CAA20000}"/>
    <cellStyle name="Percent 28 2 2 2 3" xfId="25543" xr:uid="{00000000-0005-0000-0000-0000CBA20000}"/>
    <cellStyle name="Percent 28 2 2 2 3 2" xfId="25544" xr:uid="{00000000-0005-0000-0000-0000CCA20000}"/>
    <cellStyle name="Percent 28 2 2 2 3 3" xfId="25545" xr:uid="{00000000-0005-0000-0000-0000CDA20000}"/>
    <cellStyle name="Percent 28 2 2 2 4" xfId="25546" xr:uid="{00000000-0005-0000-0000-0000CEA20000}"/>
    <cellStyle name="Percent 28 2 2 2 4 2" xfId="25547" xr:uid="{00000000-0005-0000-0000-0000CFA20000}"/>
    <cellStyle name="Percent 28 2 2 2 4 3" xfId="25548" xr:uid="{00000000-0005-0000-0000-0000D0A20000}"/>
    <cellStyle name="Percent 28 2 2 2 5" xfId="25549" xr:uid="{00000000-0005-0000-0000-0000D1A20000}"/>
    <cellStyle name="Percent 28 2 2 2 6" xfId="25550" xr:uid="{00000000-0005-0000-0000-0000D2A20000}"/>
    <cellStyle name="Percent 28 2 2 2 7" xfId="25551" xr:uid="{00000000-0005-0000-0000-0000D3A20000}"/>
    <cellStyle name="Percent 28 2 2 3" xfId="25552" xr:uid="{00000000-0005-0000-0000-0000D4A20000}"/>
    <cellStyle name="Percent 28 2 2 3 2" xfId="25553" xr:uid="{00000000-0005-0000-0000-0000D5A20000}"/>
    <cellStyle name="Percent 28 2 2 3 3" xfId="25554" xr:uid="{00000000-0005-0000-0000-0000D6A20000}"/>
    <cellStyle name="Percent 28 2 2 4" xfId="25555" xr:uid="{00000000-0005-0000-0000-0000D7A20000}"/>
    <cellStyle name="Percent 28 2 2 4 2" xfId="25556" xr:uid="{00000000-0005-0000-0000-0000D8A20000}"/>
    <cellStyle name="Percent 28 2 2 4 3" xfId="25557" xr:uid="{00000000-0005-0000-0000-0000D9A20000}"/>
    <cellStyle name="Percent 28 2 2 5" xfId="25558" xr:uid="{00000000-0005-0000-0000-0000DAA20000}"/>
    <cellStyle name="Percent 28 2 2 5 2" xfId="25559" xr:uid="{00000000-0005-0000-0000-0000DBA20000}"/>
    <cellStyle name="Percent 28 2 2 5 3" xfId="25560" xr:uid="{00000000-0005-0000-0000-0000DCA20000}"/>
    <cellStyle name="Percent 28 2 2 6" xfId="25561" xr:uid="{00000000-0005-0000-0000-0000DDA20000}"/>
    <cellStyle name="Percent 28 2 2 7" xfId="25562" xr:uid="{00000000-0005-0000-0000-0000DEA20000}"/>
    <cellStyle name="Percent 28 2 2 8" xfId="25563" xr:uid="{00000000-0005-0000-0000-0000DFA20000}"/>
    <cellStyle name="Percent 28 2 3" xfId="25564" xr:uid="{00000000-0005-0000-0000-0000E0A20000}"/>
    <cellStyle name="Percent 28 2 3 2" xfId="25565" xr:uid="{00000000-0005-0000-0000-0000E1A20000}"/>
    <cellStyle name="Percent 28 2 3 2 2" xfId="25566" xr:uid="{00000000-0005-0000-0000-0000E2A20000}"/>
    <cellStyle name="Percent 28 2 3 2 3" xfId="25567" xr:uid="{00000000-0005-0000-0000-0000E3A20000}"/>
    <cellStyle name="Percent 28 2 3 3" xfId="25568" xr:uid="{00000000-0005-0000-0000-0000E4A20000}"/>
    <cellStyle name="Percent 28 2 3 3 2" xfId="25569" xr:uid="{00000000-0005-0000-0000-0000E5A20000}"/>
    <cellStyle name="Percent 28 2 3 3 3" xfId="25570" xr:uid="{00000000-0005-0000-0000-0000E6A20000}"/>
    <cellStyle name="Percent 28 2 3 4" xfId="25571" xr:uid="{00000000-0005-0000-0000-0000E7A20000}"/>
    <cellStyle name="Percent 28 2 3 4 2" xfId="25572" xr:uid="{00000000-0005-0000-0000-0000E8A20000}"/>
    <cellStyle name="Percent 28 2 3 4 3" xfId="25573" xr:uid="{00000000-0005-0000-0000-0000E9A20000}"/>
    <cellStyle name="Percent 28 2 3 5" xfId="25574" xr:uid="{00000000-0005-0000-0000-0000EAA20000}"/>
    <cellStyle name="Percent 28 2 3 6" xfId="25575" xr:uid="{00000000-0005-0000-0000-0000EBA20000}"/>
    <cellStyle name="Percent 28 2 3 7" xfId="25576" xr:uid="{00000000-0005-0000-0000-0000ECA20000}"/>
    <cellStyle name="Percent 28 2 4" xfId="25577" xr:uid="{00000000-0005-0000-0000-0000EDA20000}"/>
    <cellStyle name="Percent 28 2 4 2" xfId="25578" xr:uid="{00000000-0005-0000-0000-0000EEA20000}"/>
    <cellStyle name="Percent 28 2 4 2 2" xfId="25579" xr:uid="{00000000-0005-0000-0000-0000EFA20000}"/>
    <cellStyle name="Percent 28 2 4 2 3" xfId="25580" xr:uid="{00000000-0005-0000-0000-0000F0A20000}"/>
    <cellStyle name="Percent 28 2 4 3" xfId="25581" xr:uid="{00000000-0005-0000-0000-0000F1A20000}"/>
    <cellStyle name="Percent 28 2 4 3 2" xfId="25582" xr:uid="{00000000-0005-0000-0000-0000F2A20000}"/>
    <cellStyle name="Percent 28 2 4 3 3" xfId="25583" xr:uid="{00000000-0005-0000-0000-0000F3A20000}"/>
    <cellStyle name="Percent 28 2 4 4" xfId="25584" xr:uid="{00000000-0005-0000-0000-0000F4A20000}"/>
    <cellStyle name="Percent 28 2 4 4 2" xfId="25585" xr:uid="{00000000-0005-0000-0000-0000F5A20000}"/>
    <cellStyle name="Percent 28 2 4 4 3" xfId="25586" xr:uid="{00000000-0005-0000-0000-0000F6A20000}"/>
    <cellStyle name="Percent 28 2 4 5" xfId="25587" xr:uid="{00000000-0005-0000-0000-0000F7A20000}"/>
    <cellStyle name="Percent 28 2 4 6" xfId="25588" xr:uid="{00000000-0005-0000-0000-0000F8A20000}"/>
    <cellStyle name="Percent 28 2 4 7" xfId="25589" xr:uid="{00000000-0005-0000-0000-0000F9A20000}"/>
    <cellStyle name="Percent 28 2 5" xfId="25590" xr:uid="{00000000-0005-0000-0000-0000FAA20000}"/>
    <cellStyle name="Percent 28 2 5 2" xfId="25591" xr:uid="{00000000-0005-0000-0000-0000FBA20000}"/>
    <cellStyle name="Percent 28 2 5 2 2" xfId="25592" xr:uid="{00000000-0005-0000-0000-0000FCA20000}"/>
    <cellStyle name="Percent 28 2 5 2 3" xfId="25593" xr:uid="{00000000-0005-0000-0000-0000FDA20000}"/>
    <cellStyle name="Percent 28 2 5 3" xfId="25594" xr:uid="{00000000-0005-0000-0000-0000FEA20000}"/>
    <cellStyle name="Percent 28 2 5 4" xfId="25595" xr:uid="{00000000-0005-0000-0000-0000FFA20000}"/>
    <cellStyle name="Percent 28 2 6" xfId="25596" xr:uid="{00000000-0005-0000-0000-000000A30000}"/>
    <cellStyle name="Percent 28 2 6 2" xfId="25597" xr:uid="{00000000-0005-0000-0000-000001A30000}"/>
    <cellStyle name="Percent 28 2 6 2 2" xfId="25598" xr:uid="{00000000-0005-0000-0000-000002A30000}"/>
    <cellStyle name="Percent 28 2 6 2 3" xfId="25599" xr:uid="{00000000-0005-0000-0000-000003A30000}"/>
    <cellStyle name="Percent 28 2 6 3" xfId="25600" xr:uid="{00000000-0005-0000-0000-000004A30000}"/>
    <cellStyle name="Percent 28 2 6 4" xfId="25601" xr:uid="{00000000-0005-0000-0000-000005A30000}"/>
    <cellStyle name="Percent 28 2 7" xfId="25602" xr:uid="{00000000-0005-0000-0000-000006A30000}"/>
    <cellStyle name="Percent 28 2 7 2" xfId="25603" xr:uid="{00000000-0005-0000-0000-000007A30000}"/>
    <cellStyle name="Percent 28 2 7 3" xfId="25604" xr:uid="{00000000-0005-0000-0000-000008A30000}"/>
    <cellStyle name="Percent 28 2 8" xfId="25605" xr:uid="{00000000-0005-0000-0000-000009A30000}"/>
    <cellStyle name="Percent 28 2 8 2" xfId="25606" xr:uid="{00000000-0005-0000-0000-00000AA30000}"/>
    <cellStyle name="Percent 28 2 8 3" xfId="25607" xr:uid="{00000000-0005-0000-0000-00000BA30000}"/>
    <cellStyle name="Percent 28 2 9" xfId="25608" xr:uid="{00000000-0005-0000-0000-00000CA30000}"/>
    <cellStyle name="Percent 28 2 9 2" xfId="25609" xr:uid="{00000000-0005-0000-0000-00000DA30000}"/>
    <cellStyle name="Percent 28 2 9 3" xfId="25610" xr:uid="{00000000-0005-0000-0000-00000EA30000}"/>
    <cellStyle name="Percent 28 3" xfId="25611" xr:uid="{00000000-0005-0000-0000-00000FA30000}"/>
    <cellStyle name="Percent 28 3 10" xfId="25612" xr:uid="{00000000-0005-0000-0000-000010A30000}"/>
    <cellStyle name="Percent 28 3 11" xfId="25613" xr:uid="{00000000-0005-0000-0000-000011A30000}"/>
    <cellStyle name="Percent 28 3 2" xfId="25614" xr:uid="{00000000-0005-0000-0000-000012A30000}"/>
    <cellStyle name="Percent 28 3 2 2" xfId="25615" xr:uid="{00000000-0005-0000-0000-000013A30000}"/>
    <cellStyle name="Percent 28 3 2 2 2" xfId="25616" xr:uid="{00000000-0005-0000-0000-000014A30000}"/>
    <cellStyle name="Percent 28 3 2 2 3" xfId="25617" xr:uid="{00000000-0005-0000-0000-000015A30000}"/>
    <cellStyle name="Percent 28 3 2 3" xfId="25618" xr:uid="{00000000-0005-0000-0000-000016A30000}"/>
    <cellStyle name="Percent 28 3 2 3 2" xfId="25619" xr:uid="{00000000-0005-0000-0000-000017A30000}"/>
    <cellStyle name="Percent 28 3 2 3 3" xfId="25620" xr:uid="{00000000-0005-0000-0000-000018A30000}"/>
    <cellStyle name="Percent 28 3 2 4" xfId="25621" xr:uid="{00000000-0005-0000-0000-000019A30000}"/>
    <cellStyle name="Percent 28 3 2 4 2" xfId="25622" xr:uid="{00000000-0005-0000-0000-00001AA30000}"/>
    <cellStyle name="Percent 28 3 2 4 3" xfId="25623" xr:uid="{00000000-0005-0000-0000-00001BA30000}"/>
    <cellStyle name="Percent 28 3 2 5" xfId="25624" xr:uid="{00000000-0005-0000-0000-00001CA30000}"/>
    <cellStyle name="Percent 28 3 2 6" xfId="25625" xr:uid="{00000000-0005-0000-0000-00001DA30000}"/>
    <cellStyle name="Percent 28 3 2 7" xfId="25626" xr:uid="{00000000-0005-0000-0000-00001EA30000}"/>
    <cellStyle name="Percent 28 3 3" xfId="25627" xr:uid="{00000000-0005-0000-0000-00001FA30000}"/>
    <cellStyle name="Percent 28 3 3 2" xfId="25628" xr:uid="{00000000-0005-0000-0000-000020A30000}"/>
    <cellStyle name="Percent 28 3 3 2 2" xfId="25629" xr:uid="{00000000-0005-0000-0000-000021A30000}"/>
    <cellStyle name="Percent 28 3 3 2 3" xfId="25630" xr:uid="{00000000-0005-0000-0000-000022A30000}"/>
    <cellStyle name="Percent 28 3 3 3" xfId="25631" xr:uid="{00000000-0005-0000-0000-000023A30000}"/>
    <cellStyle name="Percent 28 3 3 4" xfId="25632" xr:uid="{00000000-0005-0000-0000-000024A30000}"/>
    <cellStyle name="Percent 28 3 4" xfId="25633" xr:uid="{00000000-0005-0000-0000-000025A30000}"/>
    <cellStyle name="Percent 28 3 4 2" xfId="25634" xr:uid="{00000000-0005-0000-0000-000026A30000}"/>
    <cellStyle name="Percent 28 3 4 2 2" xfId="25635" xr:uid="{00000000-0005-0000-0000-000027A30000}"/>
    <cellStyle name="Percent 28 3 4 2 3" xfId="25636" xr:uid="{00000000-0005-0000-0000-000028A30000}"/>
    <cellStyle name="Percent 28 3 4 3" xfId="25637" xr:uid="{00000000-0005-0000-0000-000029A30000}"/>
    <cellStyle name="Percent 28 3 4 4" xfId="25638" xr:uid="{00000000-0005-0000-0000-00002AA30000}"/>
    <cellStyle name="Percent 28 3 5" xfId="25639" xr:uid="{00000000-0005-0000-0000-00002BA30000}"/>
    <cellStyle name="Percent 28 3 5 2" xfId="25640" xr:uid="{00000000-0005-0000-0000-00002CA30000}"/>
    <cellStyle name="Percent 28 3 5 3" xfId="25641" xr:uid="{00000000-0005-0000-0000-00002DA30000}"/>
    <cellStyle name="Percent 28 3 6" xfId="25642" xr:uid="{00000000-0005-0000-0000-00002EA30000}"/>
    <cellStyle name="Percent 28 3 6 2" xfId="25643" xr:uid="{00000000-0005-0000-0000-00002FA30000}"/>
    <cellStyle name="Percent 28 3 6 3" xfId="25644" xr:uid="{00000000-0005-0000-0000-000030A30000}"/>
    <cellStyle name="Percent 28 3 7" xfId="25645" xr:uid="{00000000-0005-0000-0000-000031A30000}"/>
    <cellStyle name="Percent 28 3 7 2" xfId="25646" xr:uid="{00000000-0005-0000-0000-000032A30000}"/>
    <cellStyle name="Percent 28 3 7 3" xfId="25647" xr:uid="{00000000-0005-0000-0000-000033A30000}"/>
    <cellStyle name="Percent 28 3 8" xfId="25648" xr:uid="{00000000-0005-0000-0000-000034A30000}"/>
    <cellStyle name="Percent 28 3 8 2" xfId="25649" xr:uid="{00000000-0005-0000-0000-000035A30000}"/>
    <cellStyle name="Percent 28 3 8 3" xfId="25650" xr:uid="{00000000-0005-0000-0000-000036A30000}"/>
    <cellStyle name="Percent 28 3 9" xfId="25651" xr:uid="{00000000-0005-0000-0000-000037A30000}"/>
    <cellStyle name="Percent 28 4" xfId="25652" xr:uid="{00000000-0005-0000-0000-000038A30000}"/>
    <cellStyle name="Percent 28 4 2" xfId="25653" xr:uid="{00000000-0005-0000-0000-000039A30000}"/>
    <cellStyle name="Percent 28 4 2 2" xfId="25654" xr:uid="{00000000-0005-0000-0000-00003AA30000}"/>
    <cellStyle name="Percent 28 4 2 2 2" xfId="25655" xr:uid="{00000000-0005-0000-0000-00003BA30000}"/>
    <cellStyle name="Percent 28 4 2 2 3" xfId="25656" xr:uid="{00000000-0005-0000-0000-00003CA30000}"/>
    <cellStyle name="Percent 28 4 2 3" xfId="25657" xr:uid="{00000000-0005-0000-0000-00003DA30000}"/>
    <cellStyle name="Percent 28 4 2 4" xfId="25658" xr:uid="{00000000-0005-0000-0000-00003EA30000}"/>
    <cellStyle name="Percent 28 4 3" xfId="25659" xr:uid="{00000000-0005-0000-0000-00003FA30000}"/>
    <cellStyle name="Percent 28 4 3 2" xfId="25660" xr:uid="{00000000-0005-0000-0000-000040A30000}"/>
    <cellStyle name="Percent 28 4 3 3" xfId="25661" xr:uid="{00000000-0005-0000-0000-000041A30000}"/>
    <cellStyle name="Percent 28 4 4" xfId="25662" xr:uid="{00000000-0005-0000-0000-000042A30000}"/>
    <cellStyle name="Percent 28 4 5" xfId="25663" xr:uid="{00000000-0005-0000-0000-000043A30000}"/>
    <cellStyle name="Percent 28 5" xfId="25664" xr:uid="{00000000-0005-0000-0000-000044A30000}"/>
    <cellStyle name="Percent 28 5 2" xfId="25665" xr:uid="{00000000-0005-0000-0000-000045A30000}"/>
    <cellStyle name="Percent 28 5 2 2" xfId="25666" xr:uid="{00000000-0005-0000-0000-000046A30000}"/>
    <cellStyle name="Percent 28 5 2 3" xfId="25667" xr:uid="{00000000-0005-0000-0000-000047A30000}"/>
    <cellStyle name="Percent 28 5 3" xfId="25668" xr:uid="{00000000-0005-0000-0000-000048A30000}"/>
    <cellStyle name="Percent 28 5 4" xfId="25669" xr:uid="{00000000-0005-0000-0000-000049A30000}"/>
    <cellStyle name="Percent 28 6" xfId="25670" xr:uid="{00000000-0005-0000-0000-00004AA30000}"/>
    <cellStyle name="Percent 28 6 2" xfId="25671" xr:uid="{00000000-0005-0000-0000-00004BA30000}"/>
    <cellStyle name="Percent 28 6 3" xfId="25672" xr:uid="{00000000-0005-0000-0000-00004CA30000}"/>
    <cellStyle name="Percent 28 7" xfId="25673" xr:uid="{00000000-0005-0000-0000-00004DA30000}"/>
    <cellStyle name="Percent 28 7 2" xfId="25674" xr:uid="{00000000-0005-0000-0000-00004EA30000}"/>
    <cellStyle name="Percent 28 7 3" xfId="25675" xr:uid="{00000000-0005-0000-0000-00004FA30000}"/>
    <cellStyle name="Percent 28 8" xfId="25676" xr:uid="{00000000-0005-0000-0000-000050A30000}"/>
    <cellStyle name="Percent 28 8 2" xfId="25677" xr:uid="{00000000-0005-0000-0000-000051A30000}"/>
    <cellStyle name="Percent 28 8 3" xfId="25678" xr:uid="{00000000-0005-0000-0000-000052A30000}"/>
    <cellStyle name="Percent 28 9" xfId="25679" xr:uid="{00000000-0005-0000-0000-000053A30000}"/>
    <cellStyle name="Percent 28 9 2" xfId="25680" xr:uid="{00000000-0005-0000-0000-000054A30000}"/>
    <cellStyle name="Percent 28 9 3" xfId="25681" xr:uid="{00000000-0005-0000-0000-000055A30000}"/>
    <cellStyle name="Percent 29" xfId="25682" xr:uid="{00000000-0005-0000-0000-000056A30000}"/>
    <cellStyle name="Percent 29 10" xfId="25683" xr:uid="{00000000-0005-0000-0000-000057A30000}"/>
    <cellStyle name="Percent 29 11" xfId="25684" xr:uid="{00000000-0005-0000-0000-000058A30000}"/>
    <cellStyle name="Percent 29 12" xfId="25685" xr:uid="{00000000-0005-0000-0000-000059A30000}"/>
    <cellStyle name="Percent 29 2" xfId="25686" xr:uid="{00000000-0005-0000-0000-00005AA30000}"/>
    <cellStyle name="Percent 29 2 10" xfId="25687" xr:uid="{00000000-0005-0000-0000-00005BA30000}"/>
    <cellStyle name="Percent 29 2 10 2" xfId="25688" xr:uid="{00000000-0005-0000-0000-00005CA30000}"/>
    <cellStyle name="Percent 29 2 10 3" xfId="25689" xr:uid="{00000000-0005-0000-0000-00005DA30000}"/>
    <cellStyle name="Percent 29 2 11" xfId="25690" xr:uid="{00000000-0005-0000-0000-00005EA30000}"/>
    <cellStyle name="Percent 29 2 12" xfId="25691" xr:uid="{00000000-0005-0000-0000-00005FA30000}"/>
    <cellStyle name="Percent 29 2 13" xfId="25692" xr:uid="{00000000-0005-0000-0000-000060A30000}"/>
    <cellStyle name="Percent 29 2 2" xfId="25693" xr:uid="{00000000-0005-0000-0000-000061A30000}"/>
    <cellStyle name="Percent 29 2 2 2" xfId="25694" xr:uid="{00000000-0005-0000-0000-000062A30000}"/>
    <cellStyle name="Percent 29 2 2 2 2" xfId="25695" xr:uid="{00000000-0005-0000-0000-000063A30000}"/>
    <cellStyle name="Percent 29 2 2 2 2 2" xfId="25696" xr:uid="{00000000-0005-0000-0000-000064A30000}"/>
    <cellStyle name="Percent 29 2 2 2 2 3" xfId="25697" xr:uid="{00000000-0005-0000-0000-000065A30000}"/>
    <cellStyle name="Percent 29 2 2 2 3" xfId="25698" xr:uid="{00000000-0005-0000-0000-000066A30000}"/>
    <cellStyle name="Percent 29 2 2 2 3 2" xfId="25699" xr:uid="{00000000-0005-0000-0000-000067A30000}"/>
    <cellStyle name="Percent 29 2 2 2 3 3" xfId="25700" xr:uid="{00000000-0005-0000-0000-000068A30000}"/>
    <cellStyle name="Percent 29 2 2 2 4" xfId="25701" xr:uid="{00000000-0005-0000-0000-000069A30000}"/>
    <cellStyle name="Percent 29 2 2 2 4 2" xfId="25702" xr:uid="{00000000-0005-0000-0000-00006AA30000}"/>
    <cellStyle name="Percent 29 2 2 2 4 3" xfId="25703" xr:uid="{00000000-0005-0000-0000-00006BA30000}"/>
    <cellStyle name="Percent 29 2 2 2 5" xfId="25704" xr:uid="{00000000-0005-0000-0000-00006CA30000}"/>
    <cellStyle name="Percent 29 2 2 2 6" xfId="25705" xr:uid="{00000000-0005-0000-0000-00006DA30000}"/>
    <cellStyle name="Percent 29 2 2 2 7" xfId="25706" xr:uid="{00000000-0005-0000-0000-00006EA30000}"/>
    <cellStyle name="Percent 29 2 2 3" xfId="25707" xr:uid="{00000000-0005-0000-0000-00006FA30000}"/>
    <cellStyle name="Percent 29 2 2 3 2" xfId="25708" xr:uid="{00000000-0005-0000-0000-000070A30000}"/>
    <cellStyle name="Percent 29 2 2 3 3" xfId="25709" xr:uid="{00000000-0005-0000-0000-000071A30000}"/>
    <cellStyle name="Percent 29 2 2 4" xfId="25710" xr:uid="{00000000-0005-0000-0000-000072A30000}"/>
    <cellStyle name="Percent 29 2 2 4 2" xfId="25711" xr:uid="{00000000-0005-0000-0000-000073A30000}"/>
    <cellStyle name="Percent 29 2 2 4 3" xfId="25712" xr:uid="{00000000-0005-0000-0000-000074A30000}"/>
    <cellStyle name="Percent 29 2 2 5" xfId="25713" xr:uid="{00000000-0005-0000-0000-000075A30000}"/>
    <cellStyle name="Percent 29 2 2 5 2" xfId="25714" xr:uid="{00000000-0005-0000-0000-000076A30000}"/>
    <cellStyle name="Percent 29 2 2 5 3" xfId="25715" xr:uid="{00000000-0005-0000-0000-000077A30000}"/>
    <cellStyle name="Percent 29 2 2 6" xfId="25716" xr:uid="{00000000-0005-0000-0000-000078A30000}"/>
    <cellStyle name="Percent 29 2 2 7" xfId="25717" xr:uid="{00000000-0005-0000-0000-000079A30000}"/>
    <cellStyle name="Percent 29 2 2 8" xfId="25718" xr:uid="{00000000-0005-0000-0000-00007AA30000}"/>
    <cellStyle name="Percent 29 2 3" xfId="25719" xr:uid="{00000000-0005-0000-0000-00007BA30000}"/>
    <cellStyle name="Percent 29 2 3 2" xfId="25720" xr:uid="{00000000-0005-0000-0000-00007CA30000}"/>
    <cellStyle name="Percent 29 2 3 2 2" xfId="25721" xr:uid="{00000000-0005-0000-0000-00007DA30000}"/>
    <cellStyle name="Percent 29 2 3 2 3" xfId="25722" xr:uid="{00000000-0005-0000-0000-00007EA30000}"/>
    <cellStyle name="Percent 29 2 3 3" xfId="25723" xr:uid="{00000000-0005-0000-0000-00007FA30000}"/>
    <cellStyle name="Percent 29 2 3 3 2" xfId="25724" xr:uid="{00000000-0005-0000-0000-000080A30000}"/>
    <cellStyle name="Percent 29 2 3 3 3" xfId="25725" xr:uid="{00000000-0005-0000-0000-000081A30000}"/>
    <cellStyle name="Percent 29 2 3 4" xfId="25726" xr:uid="{00000000-0005-0000-0000-000082A30000}"/>
    <cellStyle name="Percent 29 2 3 4 2" xfId="25727" xr:uid="{00000000-0005-0000-0000-000083A30000}"/>
    <cellStyle name="Percent 29 2 3 4 3" xfId="25728" xr:uid="{00000000-0005-0000-0000-000084A30000}"/>
    <cellStyle name="Percent 29 2 3 5" xfId="25729" xr:uid="{00000000-0005-0000-0000-000085A30000}"/>
    <cellStyle name="Percent 29 2 3 6" xfId="25730" xr:uid="{00000000-0005-0000-0000-000086A30000}"/>
    <cellStyle name="Percent 29 2 3 7" xfId="25731" xr:uid="{00000000-0005-0000-0000-000087A30000}"/>
    <cellStyle name="Percent 29 2 4" xfId="25732" xr:uid="{00000000-0005-0000-0000-000088A30000}"/>
    <cellStyle name="Percent 29 2 4 2" xfId="25733" xr:uid="{00000000-0005-0000-0000-000089A30000}"/>
    <cellStyle name="Percent 29 2 4 2 2" xfId="25734" xr:uid="{00000000-0005-0000-0000-00008AA30000}"/>
    <cellStyle name="Percent 29 2 4 2 3" xfId="25735" xr:uid="{00000000-0005-0000-0000-00008BA30000}"/>
    <cellStyle name="Percent 29 2 4 3" xfId="25736" xr:uid="{00000000-0005-0000-0000-00008CA30000}"/>
    <cellStyle name="Percent 29 2 4 3 2" xfId="25737" xr:uid="{00000000-0005-0000-0000-00008DA30000}"/>
    <cellStyle name="Percent 29 2 4 3 3" xfId="25738" xr:uid="{00000000-0005-0000-0000-00008EA30000}"/>
    <cellStyle name="Percent 29 2 4 4" xfId="25739" xr:uid="{00000000-0005-0000-0000-00008FA30000}"/>
    <cellStyle name="Percent 29 2 4 4 2" xfId="25740" xr:uid="{00000000-0005-0000-0000-000090A30000}"/>
    <cellStyle name="Percent 29 2 4 4 3" xfId="25741" xr:uid="{00000000-0005-0000-0000-000091A30000}"/>
    <cellStyle name="Percent 29 2 4 5" xfId="25742" xr:uid="{00000000-0005-0000-0000-000092A30000}"/>
    <cellStyle name="Percent 29 2 4 6" xfId="25743" xr:uid="{00000000-0005-0000-0000-000093A30000}"/>
    <cellStyle name="Percent 29 2 4 7" xfId="25744" xr:uid="{00000000-0005-0000-0000-000094A30000}"/>
    <cellStyle name="Percent 29 2 5" xfId="25745" xr:uid="{00000000-0005-0000-0000-000095A30000}"/>
    <cellStyle name="Percent 29 2 5 2" xfId="25746" xr:uid="{00000000-0005-0000-0000-000096A30000}"/>
    <cellStyle name="Percent 29 2 5 2 2" xfId="25747" xr:uid="{00000000-0005-0000-0000-000097A30000}"/>
    <cellStyle name="Percent 29 2 5 2 3" xfId="25748" xr:uid="{00000000-0005-0000-0000-000098A30000}"/>
    <cellStyle name="Percent 29 2 5 3" xfId="25749" xr:uid="{00000000-0005-0000-0000-000099A30000}"/>
    <cellStyle name="Percent 29 2 5 4" xfId="25750" xr:uid="{00000000-0005-0000-0000-00009AA30000}"/>
    <cellStyle name="Percent 29 2 6" xfId="25751" xr:uid="{00000000-0005-0000-0000-00009BA30000}"/>
    <cellStyle name="Percent 29 2 6 2" xfId="25752" xr:uid="{00000000-0005-0000-0000-00009CA30000}"/>
    <cellStyle name="Percent 29 2 6 2 2" xfId="25753" xr:uid="{00000000-0005-0000-0000-00009DA30000}"/>
    <cellStyle name="Percent 29 2 6 2 3" xfId="25754" xr:uid="{00000000-0005-0000-0000-00009EA30000}"/>
    <cellStyle name="Percent 29 2 6 3" xfId="25755" xr:uid="{00000000-0005-0000-0000-00009FA30000}"/>
    <cellStyle name="Percent 29 2 6 4" xfId="25756" xr:uid="{00000000-0005-0000-0000-0000A0A30000}"/>
    <cellStyle name="Percent 29 2 7" xfId="25757" xr:uid="{00000000-0005-0000-0000-0000A1A30000}"/>
    <cellStyle name="Percent 29 2 7 2" xfId="25758" xr:uid="{00000000-0005-0000-0000-0000A2A30000}"/>
    <cellStyle name="Percent 29 2 7 3" xfId="25759" xr:uid="{00000000-0005-0000-0000-0000A3A30000}"/>
    <cellStyle name="Percent 29 2 8" xfId="25760" xr:uid="{00000000-0005-0000-0000-0000A4A30000}"/>
    <cellStyle name="Percent 29 2 8 2" xfId="25761" xr:uid="{00000000-0005-0000-0000-0000A5A30000}"/>
    <cellStyle name="Percent 29 2 8 3" xfId="25762" xr:uid="{00000000-0005-0000-0000-0000A6A30000}"/>
    <cellStyle name="Percent 29 2 9" xfId="25763" xr:uid="{00000000-0005-0000-0000-0000A7A30000}"/>
    <cellStyle name="Percent 29 2 9 2" xfId="25764" xr:uid="{00000000-0005-0000-0000-0000A8A30000}"/>
    <cellStyle name="Percent 29 2 9 3" xfId="25765" xr:uid="{00000000-0005-0000-0000-0000A9A30000}"/>
    <cellStyle name="Percent 29 3" xfId="25766" xr:uid="{00000000-0005-0000-0000-0000AAA30000}"/>
    <cellStyle name="Percent 29 3 10" xfId="25767" xr:uid="{00000000-0005-0000-0000-0000ABA30000}"/>
    <cellStyle name="Percent 29 3 11" xfId="25768" xr:uid="{00000000-0005-0000-0000-0000ACA30000}"/>
    <cellStyle name="Percent 29 3 2" xfId="25769" xr:uid="{00000000-0005-0000-0000-0000ADA30000}"/>
    <cellStyle name="Percent 29 3 2 2" xfId="25770" xr:uid="{00000000-0005-0000-0000-0000AEA30000}"/>
    <cellStyle name="Percent 29 3 2 2 2" xfId="25771" xr:uid="{00000000-0005-0000-0000-0000AFA30000}"/>
    <cellStyle name="Percent 29 3 2 2 3" xfId="25772" xr:uid="{00000000-0005-0000-0000-0000B0A30000}"/>
    <cellStyle name="Percent 29 3 2 3" xfId="25773" xr:uid="{00000000-0005-0000-0000-0000B1A30000}"/>
    <cellStyle name="Percent 29 3 2 3 2" xfId="25774" xr:uid="{00000000-0005-0000-0000-0000B2A30000}"/>
    <cellStyle name="Percent 29 3 2 3 3" xfId="25775" xr:uid="{00000000-0005-0000-0000-0000B3A30000}"/>
    <cellStyle name="Percent 29 3 2 4" xfId="25776" xr:uid="{00000000-0005-0000-0000-0000B4A30000}"/>
    <cellStyle name="Percent 29 3 2 4 2" xfId="25777" xr:uid="{00000000-0005-0000-0000-0000B5A30000}"/>
    <cellStyle name="Percent 29 3 2 4 3" xfId="25778" xr:uid="{00000000-0005-0000-0000-0000B6A30000}"/>
    <cellStyle name="Percent 29 3 2 5" xfId="25779" xr:uid="{00000000-0005-0000-0000-0000B7A30000}"/>
    <cellStyle name="Percent 29 3 2 6" xfId="25780" xr:uid="{00000000-0005-0000-0000-0000B8A30000}"/>
    <cellStyle name="Percent 29 3 2 7" xfId="25781" xr:uid="{00000000-0005-0000-0000-0000B9A30000}"/>
    <cellStyle name="Percent 29 3 3" xfId="25782" xr:uid="{00000000-0005-0000-0000-0000BAA30000}"/>
    <cellStyle name="Percent 29 3 3 2" xfId="25783" xr:uid="{00000000-0005-0000-0000-0000BBA30000}"/>
    <cellStyle name="Percent 29 3 3 2 2" xfId="25784" xr:uid="{00000000-0005-0000-0000-0000BCA30000}"/>
    <cellStyle name="Percent 29 3 3 2 3" xfId="25785" xr:uid="{00000000-0005-0000-0000-0000BDA30000}"/>
    <cellStyle name="Percent 29 3 3 3" xfId="25786" xr:uid="{00000000-0005-0000-0000-0000BEA30000}"/>
    <cellStyle name="Percent 29 3 3 4" xfId="25787" xr:uid="{00000000-0005-0000-0000-0000BFA30000}"/>
    <cellStyle name="Percent 29 3 4" xfId="25788" xr:uid="{00000000-0005-0000-0000-0000C0A30000}"/>
    <cellStyle name="Percent 29 3 4 2" xfId="25789" xr:uid="{00000000-0005-0000-0000-0000C1A30000}"/>
    <cellStyle name="Percent 29 3 4 2 2" xfId="25790" xr:uid="{00000000-0005-0000-0000-0000C2A30000}"/>
    <cellStyle name="Percent 29 3 4 2 3" xfId="25791" xr:uid="{00000000-0005-0000-0000-0000C3A30000}"/>
    <cellStyle name="Percent 29 3 4 3" xfId="25792" xr:uid="{00000000-0005-0000-0000-0000C4A30000}"/>
    <cellStyle name="Percent 29 3 4 4" xfId="25793" xr:uid="{00000000-0005-0000-0000-0000C5A30000}"/>
    <cellStyle name="Percent 29 3 5" xfId="25794" xr:uid="{00000000-0005-0000-0000-0000C6A30000}"/>
    <cellStyle name="Percent 29 3 5 2" xfId="25795" xr:uid="{00000000-0005-0000-0000-0000C7A30000}"/>
    <cellStyle name="Percent 29 3 5 3" xfId="25796" xr:uid="{00000000-0005-0000-0000-0000C8A30000}"/>
    <cellStyle name="Percent 29 3 6" xfId="25797" xr:uid="{00000000-0005-0000-0000-0000C9A30000}"/>
    <cellStyle name="Percent 29 3 6 2" xfId="25798" xr:uid="{00000000-0005-0000-0000-0000CAA30000}"/>
    <cellStyle name="Percent 29 3 6 3" xfId="25799" xr:uid="{00000000-0005-0000-0000-0000CBA30000}"/>
    <cellStyle name="Percent 29 3 7" xfId="25800" xr:uid="{00000000-0005-0000-0000-0000CCA30000}"/>
    <cellStyle name="Percent 29 3 7 2" xfId="25801" xr:uid="{00000000-0005-0000-0000-0000CDA30000}"/>
    <cellStyle name="Percent 29 3 7 3" xfId="25802" xr:uid="{00000000-0005-0000-0000-0000CEA30000}"/>
    <cellStyle name="Percent 29 3 8" xfId="25803" xr:uid="{00000000-0005-0000-0000-0000CFA30000}"/>
    <cellStyle name="Percent 29 3 8 2" xfId="25804" xr:uid="{00000000-0005-0000-0000-0000D0A30000}"/>
    <cellStyle name="Percent 29 3 8 3" xfId="25805" xr:uid="{00000000-0005-0000-0000-0000D1A30000}"/>
    <cellStyle name="Percent 29 3 9" xfId="25806" xr:uid="{00000000-0005-0000-0000-0000D2A30000}"/>
    <cellStyle name="Percent 29 4" xfId="25807" xr:uid="{00000000-0005-0000-0000-0000D3A30000}"/>
    <cellStyle name="Percent 29 4 2" xfId="25808" xr:uid="{00000000-0005-0000-0000-0000D4A30000}"/>
    <cellStyle name="Percent 29 4 2 2" xfId="25809" xr:uid="{00000000-0005-0000-0000-0000D5A30000}"/>
    <cellStyle name="Percent 29 4 2 2 2" xfId="25810" xr:uid="{00000000-0005-0000-0000-0000D6A30000}"/>
    <cellStyle name="Percent 29 4 2 2 3" xfId="25811" xr:uid="{00000000-0005-0000-0000-0000D7A30000}"/>
    <cellStyle name="Percent 29 4 2 3" xfId="25812" xr:uid="{00000000-0005-0000-0000-0000D8A30000}"/>
    <cellStyle name="Percent 29 4 2 4" xfId="25813" xr:uid="{00000000-0005-0000-0000-0000D9A30000}"/>
    <cellStyle name="Percent 29 4 3" xfId="25814" xr:uid="{00000000-0005-0000-0000-0000DAA30000}"/>
    <cellStyle name="Percent 29 4 3 2" xfId="25815" xr:uid="{00000000-0005-0000-0000-0000DBA30000}"/>
    <cellStyle name="Percent 29 4 3 3" xfId="25816" xr:uid="{00000000-0005-0000-0000-0000DCA30000}"/>
    <cellStyle name="Percent 29 4 4" xfId="25817" xr:uid="{00000000-0005-0000-0000-0000DDA30000}"/>
    <cellStyle name="Percent 29 4 5" xfId="25818" xr:uid="{00000000-0005-0000-0000-0000DEA30000}"/>
    <cellStyle name="Percent 29 5" xfId="25819" xr:uid="{00000000-0005-0000-0000-0000DFA30000}"/>
    <cellStyle name="Percent 29 5 2" xfId="25820" xr:uid="{00000000-0005-0000-0000-0000E0A30000}"/>
    <cellStyle name="Percent 29 5 2 2" xfId="25821" xr:uid="{00000000-0005-0000-0000-0000E1A30000}"/>
    <cellStyle name="Percent 29 5 2 3" xfId="25822" xr:uid="{00000000-0005-0000-0000-0000E2A30000}"/>
    <cellStyle name="Percent 29 5 3" xfId="25823" xr:uid="{00000000-0005-0000-0000-0000E3A30000}"/>
    <cellStyle name="Percent 29 5 4" xfId="25824" xr:uid="{00000000-0005-0000-0000-0000E4A30000}"/>
    <cellStyle name="Percent 29 6" xfId="25825" xr:uid="{00000000-0005-0000-0000-0000E5A30000}"/>
    <cellStyle name="Percent 29 6 2" xfId="25826" xr:uid="{00000000-0005-0000-0000-0000E6A30000}"/>
    <cellStyle name="Percent 29 6 3" xfId="25827" xr:uid="{00000000-0005-0000-0000-0000E7A30000}"/>
    <cellStyle name="Percent 29 7" xfId="25828" xr:uid="{00000000-0005-0000-0000-0000E8A30000}"/>
    <cellStyle name="Percent 29 7 2" xfId="25829" xr:uid="{00000000-0005-0000-0000-0000E9A30000}"/>
    <cellStyle name="Percent 29 7 3" xfId="25830" xr:uid="{00000000-0005-0000-0000-0000EAA30000}"/>
    <cellStyle name="Percent 29 8" xfId="25831" xr:uid="{00000000-0005-0000-0000-0000EBA30000}"/>
    <cellStyle name="Percent 29 8 2" xfId="25832" xr:uid="{00000000-0005-0000-0000-0000ECA30000}"/>
    <cellStyle name="Percent 29 8 3" xfId="25833" xr:uid="{00000000-0005-0000-0000-0000EDA30000}"/>
    <cellStyle name="Percent 29 9" xfId="25834" xr:uid="{00000000-0005-0000-0000-0000EEA30000}"/>
    <cellStyle name="Percent 29 9 2" xfId="25835" xr:uid="{00000000-0005-0000-0000-0000EFA30000}"/>
    <cellStyle name="Percent 29 9 3" xfId="25836" xr:uid="{00000000-0005-0000-0000-0000F0A30000}"/>
    <cellStyle name="Percent 3" xfId="123" xr:uid="{00000000-0005-0000-0000-0000F1A30000}"/>
    <cellStyle name="Percent 3 10" xfId="25837" xr:uid="{00000000-0005-0000-0000-0000F2A30000}"/>
    <cellStyle name="Percent 3 11" xfId="25838" xr:uid="{00000000-0005-0000-0000-0000F3A30000}"/>
    <cellStyle name="Percent 3 12" xfId="25839" xr:uid="{00000000-0005-0000-0000-0000F4A30000}"/>
    <cellStyle name="Percent 3 13" xfId="25840" xr:uid="{00000000-0005-0000-0000-0000F5A30000}"/>
    <cellStyle name="Percent 3 2" xfId="124" xr:uid="{00000000-0005-0000-0000-0000F6A30000}"/>
    <cellStyle name="Percent 3 2 10" xfId="25841" xr:uid="{00000000-0005-0000-0000-0000F7A30000}"/>
    <cellStyle name="Percent 3 2 10 2" xfId="25842" xr:uid="{00000000-0005-0000-0000-0000F8A30000}"/>
    <cellStyle name="Percent 3 2 10 3" xfId="25843" xr:uid="{00000000-0005-0000-0000-0000F9A30000}"/>
    <cellStyle name="Percent 3 2 11" xfId="25844" xr:uid="{00000000-0005-0000-0000-0000FAA30000}"/>
    <cellStyle name="Percent 3 2 11 2" xfId="25845" xr:uid="{00000000-0005-0000-0000-0000FBA30000}"/>
    <cellStyle name="Percent 3 2 11 3" xfId="25846" xr:uid="{00000000-0005-0000-0000-0000FCA30000}"/>
    <cellStyle name="Percent 3 2 12" xfId="25847" xr:uid="{00000000-0005-0000-0000-0000FDA30000}"/>
    <cellStyle name="Percent 3 2 13" xfId="25848" xr:uid="{00000000-0005-0000-0000-0000FEA30000}"/>
    <cellStyle name="Percent 3 2 14" xfId="25849" xr:uid="{00000000-0005-0000-0000-0000FFA30000}"/>
    <cellStyle name="Percent 3 2 15" xfId="25850" xr:uid="{00000000-0005-0000-0000-000000A40000}"/>
    <cellStyle name="Percent 3 2 2" xfId="25851" xr:uid="{00000000-0005-0000-0000-000001A40000}"/>
    <cellStyle name="Percent 3 2 2 2" xfId="25852" xr:uid="{00000000-0005-0000-0000-000002A40000}"/>
    <cellStyle name="Percent 3 2 2 2 2" xfId="25853" xr:uid="{00000000-0005-0000-0000-000003A40000}"/>
    <cellStyle name="Percent 3 2 2 2 2 2" xfId="25854" xr:uid="{00000000-0005-0000-0000-000004A40000}"/>
    <cellStyle name="Percent 3 2 2 2 2 3" xfId="25855" xr:uid="{00000000-0005-0000-0000-000005A40000}"/>
    <cellStyle name="Percent 3 2 2 2 3" xfId="25856" xr:uid="{00000000-0005-0000-0000-000006A40000}"/>
    <cellStyle name="Percent 3 2 2 2 4" xfId="25857" xr:uid="{00000000-0005-0000-0000-000007A40000}"/>
    <cellStyle name="Percent 3 2 2 3" xfId="25858" xr:uid="{00000000-0005-0000-0000-000008A40000}"/>
    <cellStyle name="Percent 3 2 2 3 2" xfId="25859" xr:uid="{00000000-0005-0000-0000-000009A40000}"/>
    <cellStyle name="Percent 3 2 2 3 3" xfId="25860" xr:uid="{00000000-0005-0000-0000-00000AA40000}"/>
    <cellStyle name="Percent 3 2 2 4" xfId="25861" xr:uid="{00000000-0005-0000-0000-00000BA40000}"/>
    <cellStyle name="Percent 3 2 2 4 2" xfId="25862" xr:uid="{00000000-0005-0000-0000-00000CA40000}"/>
    <cellStyle name="Percent 3 2 2 4 3" xfId="25863" xr:uid="{00000000-0005-0000-0000-00000DA40000}"/>
    <cellStyle name="Percent 3 2 2 5" xfId="25864" xr:uid="{00000000-0005-0000-0000-00000EA40000}"/>
    <cellStyle name="Percent 3 2 2 5 2" xfId="25865" xr:uid="{00000000-0005-0000-0000-00000FA40000}"/>
    <cellStyle name="Percent 3 2 2 5 3" xfId="25866" xr:uid="{00000000-0005-0000-0000-000010A40000}"/>
    <cellStyle name="Percent 3 2 2 6" xfId="25867" xr:uid="{00000000-0005-0000-0000-000011A40000}"/>
    <cellStyle name="Percent 3 2 2 7" xfId="25868" xr:uid="{00000000-0005-0000-0000-000012A40000}"/>
    <cellStyle name="Percent 3 2 2 8" xfId="25869" xr:uid="{00000000-0005-0000-0000-000013A40000}"/>
    <cellStyle name="Percent 3 2 3" xfId="25870" xr:uid="{00000000-0005-0000-0000-000014A40000}"/>
    <cellStyle name="Percent 3 2 3 2" xfId="25871" xr:uid="{00000000-0005-0000-0000-000015A40000}"/>
    <cellStyle name="Percent 3 2 3 2 2" xfId="25872" xr:uid="{00000000-0005-0000-0000-000016A40000}"/>
    <cellStyle name="Percent 3 2 3 2 3" xfId="25873" xr:uid="{00000000-0005-0000-0000-000017A40000}"/>
    <cellStyle name="Percent 3 2 3 3" xfId="25874" xr:uid="{00000000-0005-0000-0000-000018A40000}"/>
    <cellStyle name="Percent 3 2 3 4" xfId="25875" xr:uid="{00000000-0005-0000-0000-000019A40000}"/>
    <cellStyle name="Percent 3 2 4" xfId="25876" xr:uid="{00000000-0005-0000-0000-00001AA40000}"/>
    <cellStyle name="Percent 3 2 4 2" xfId="25877" xr:uid="{00000000-0005-0000-0000-00001BA40000}"/>
    <cellStyle name="Percent 3 2 4 2 2" xfId="25878" xr:uid="{00000000-0005-0000-0000-00001CA40000}"/>
    <cellStyle name="Percent 3 2 4 2 3" xfId="25879" xr:uid="{00000000-0005-0000-0000-00001DA40000}"/>
    <cellStyle name="Percent 3 2 4 3" xfId="25880" xr:uid="{00000000-0005-0000-0000-00001EA40000}"/>
    <cellStyle name="Percent 3 2 4 4" xfId="25881" xr:uid="{00000000-0005-0000-0000-00001FA40000}"/>
    <cellStyle name="Percent 3 2 5" xfId="25882" xr:uid="{00000000-0005-0000-0000-000020A40000}"/>
    <cellStyle name="Percent 3 2 5 2" xfId="25883" xr:uid="{00000000-0005-0000-0000-000021A40000}"/>
    <cellStyle name="Percent 3 2 5 2 2" xfId="25884" xr:uid="{00000000-0005-0000-0000-000022A40000}"/>
    <cellStyle name="Percent 3 2 5 2 3" xfId="25885" xr:uid="{00000000-0005-0000-0000-000023A40000}"/>
    <cellStyle name="Percent 3 2 5 3" xfId="25886" xr:uid="{00000000-0005-0000-0000-000024A40000}"/>
    <cellStyle name="Percent 3 2 5 4" xfId="25887" xr:uid="{00000000-0005-0000-0000-000025A40000}"/>
    <cellStyle name="Percent 3 2 6" xfId="25888" xr:uid="{00000000-0005-0000-0000-000026A40000}"/>
    <cellStyle name="Percent 3 2 6 2" xfId="25889" xr:uid="{00000000-0005-0000-0000-000027A40000}"/>
    <cellStyle name="Percent 3 2 6 2 2" xfId="25890" xr:uid="{00000000-0005-0000-0000-000028A40000}"/>
    <cellStyle name="Percent 3 2 6 2 3" xfId="25891" xr:uid="{00000000-0005-0000-0000-000029A40000}"/>
    <cellStyle name="Percent 3 2 6 3" xfId="25892" xr:uid="{00000000-0005-0000-0000-00002AA40000}"/>
    <cellStyle name="Percent 3 2 6 4" xfId="25893" xr:uid="{00000000-0005-0000-0000-00002BA40000}"/>
    <cellStyle name="Percent 3 2 7" xfId="25894" xr:uid="{00000000-0005-0000-0000-00002CA40000}"/>
    <cellStyle name="Percent 3 2 7 2" xfId="25895" xr:uid="{00000000-0005-0000-0000-00002DA40000}"/>
    <cellStyle name="Percent 3 2 7 2 2" xfId="25896" xr:uid="{00000000-0005-0000-0000-00002EA40000}"/>
    <cellStyle name="Percent 3 2 7 2 3" xfId="25897" xr:uid="{00000000-0005-0000-0000-00002FA40000}"/>
    <cellStyle name="Percent 3 2 7 3" xfId="25898" xr:uid="{00000000-0005-0000-0000-000030A40000}"/>
    <cellStyle name="Percent 3 2 7 4" xfId="25899" xr:uid="{00000000-0005-0000-0000-000031A40000}"/>
    <cellStyle name="Percent 3 2 8" xfId="25900" xr:uid="{00000000-0005-0000-0000-000032A40000}"/>
    <cellStyle name="Percent 3 2 8 2" xfId="25901" xr:uid="{00000000-0005-0000-0000-000033A40000}"/>
    <cellStyle name="Percent 3 2 8 3" xfId="25902" xr:uid="{00000000-0005-0000-0000-000034A40000}"/>
    <cellStyle name="Percent 3 2 9" xfId="25903" xr:uid="{00000000-0005-0000-0000-000035A40000}"/>
    <cellStyle name="Percent 3 2 9 2" xfId="25904" xr:uid="{00000000-0005-0000-0000-000036A40000}"/>
    <cellStyle name="Percent 3 2 9 3" xfId="25905" xr:uid="{00000000-0005-0000-0000-000037A40000}"/>
    <cellStyle name="Percent 3 3" xfId="25906" xr:uid="{00000000-0005-0000-0000-000038A40000}"/>
    <cellStyle name="Percent 3 3 10" xfId="25907" xr:uid="{00000000-0005-0000-0000-000039A40000}"/>
    <cellStyle name="Percent 3 3 11" xfId="25908" xr:uid="{00000000-0005-0000-0000-00003AA40000}"/>
    <cellStyle name="Percent 3 3 2" xfId="25909" xr:uid="{00000000-0005-0000-0000-00003BA40000}"/>
    <cellStyle name="Percent 3 3 2 2" xfId="25910" xr:uid="{00000000-0005-0000-0000-00003CA40000}"/>
    <cellStyle name="Percent 3 3 2 2 2" xfId="25911" xr:uid="{00000000-0005-0000-0000-00003DA40000}"/>
    <cellStyle name="Percent 3 3 2 2 2 2" xfId="25912" xr:uid="{00000000-0005-0000-0000-00003EA40000}"/>
    <cellStyle name="Percent 3 3 2 2 2 3" xfId="25913" xr:uid="{00000000-0005-0000-0000-00003FA40000}"/>
    <cellStyle name="Percent 3 3 2 2 3" xfId="25914" xr:uid="{00000000-0005-0000-0000-000040A40000}"/>
    <cellStyle name="Percent 3 3 2 2 3 2" xfId="25915" xr:uid="{00000000-0005-0000-0000-000041A40000}"/>
    <cellStyle name="Percent 3 3 2 2 3 3" xfId="25916" xr:uid="{00000000-0005-0000-0000-000042A40000}"/>
    <cellStyle name="Percent 3 3 2 2 4" xfId="25917" xr:uid="{00000000-0005-0000-0000-000043A40000}"/>
    <cellStyle name="Percent 3 3 2 2 5" xfId="25918" xr:uid="{00000000-0005-0000-0000-000044A40000}"/>
    <cellStyle name="Percent 3 3 2 2 6" xfId="25919" xr:uid="{00000000-0005-0000-0000-000045A40000}"/>
    <cellStyle name="Percent 3 3 2 3" xfId="25920" xr:uid="{00000000-0005-0000-0000-000046A40000}"/>
    <cellStyle name="Percent 3 3 2 3 2" xfId="25921" xr:uid="{00000000-0005-0000-0000-000047A40000}"/>
    <cellStyle name="Percent 3 3 2 3 3" xfId="25922" xr:uid="{00000000-0005-0000-0000-000048A40000}"/>
    <cellStyle name="Percent 3 3 2 4" xfId="25923" xr:uid="{00000000-0005-0000-0000-000049A40000}"/>
    <cellStyle name="Percent 3 3 2 4 2" xfId="25924" xr:uid="{00000000-0005-0000-0000-00004AA40000}"/>
    <cellStyle name="Percent 3 3 2 4 3" xfId="25925" xr:uid="{00000000-0005-0000-0000-00004BA40000}"/>
    <cellStyle name="Percent 3 3 2 5" xfId="25926" xr:uid="{00000000-0005-0000-0000-00004CA40000}"/>
    <cellStyle name="Percent 3 3 2 6" xfId="25927" xr:uid="{00000000-0005-0000-0000-00004DA40000}"/>
    <cellStyle name="Percent 3 3 2 7" xfId="25928" xr:uid="{00000000-0005-0000-0000-00004EA40000}"/>
    <cellStyle name="Percent 3 3 3" xfId="25929" xr:uid="{00000000-0005-0000-0000-00004FA40000}"/>
    <cellStyle name="Percent 3 3 3 2" xfId="25930" xr:uid="{00000000-0005-0000-0000-000050A40000}"/>
    <cellStyle name="Percent 3 3 3 2 2" xfId="25931" xr:uid="{00000000-0005-0000-0000-000051A40000}"/>
    <cellStyle name="Percent 3 3 3 2 2 2" xfId="25932" xr:uid="{00000000-0005-0000-0000-000052A40000}"/>
    <cellStyle name="Percent 3 3 3 2 2 3" xfId="25933" xr:uid="{00000000-0005-0000-0000-000053A40000}"/>
    <cellStyle name="Percent 3 3 3 2 3" xfId="25934" xr:uid="{00000000-0005-0000-0000-000054A40000}"/>
    <cellStyle name="Percent 3 3 3 2 3 2" xfId="25935" xr:uid="{00000000-0005-0000-0000-000055A40000}"/>
    <cellStyle name="Percent 3 3 3 2 3 3" xfId="25936" xr:uid="{00000000-0005-0000-0000-000056A40000}"/>
    <cellStyle name="Percent 3 3 3 2 4" xfId="25937" xr:uid="{00000000-0005-0000-0000-000057A40000}"/>
    <cellStyle name="Percent 3 3 3 2 5" xfId="25938" xr:uid="{00000000-0005-0000-0000-000058A40000}"/>
    <cellStyle name="Percent 3 3 3 2 6" xfId="25939" xr:uid="{00000000-0005-0000-0000-000059A40000}"/>
    <cellStyle name="Percent 3 3 3 3" xfId="25940" xr:uid="{00000000-0005-0000-0000-00005AA40000}"/>
    <cellStyle name="Percent 3 3 3 3 2" xfId="25941" xr:uid="{00000000-0005-0000-0000-00005BA40000}"/>
    <cellStyle name="Percent 3 3 3 3 3" xfId="25942" xr:uid="{00000000-0005-0000-0000-00005CA40000}"/>
    <cellStyle name="Percent 3 3 3 4" xfId="25943" xr:uid="{00000000-0005-0000-0000-00005DA40000}"/>
    <cellStyle name="Percent 3 3 3 4 2" xfId="25944" xr:uid="{00000000-0005-0000-0000-00005EA40000}"/>
    <cellStyle name="Percent 3 3 3 4 3" xfId="25945" xr:uid="{00000000-0005-0000-0000-00005FA40000}"/>
    <cellStyle name="Percent 3 3 3 5" xfId="25946" xr:uid="{00000000-0005-0000-0000-000060A40000}"/>
    <cellStyle name="Percent 3 3 3 6" xfId="25947" xr:uid="{00000000-0005-0000-0000-000061A40000}"/>
    <cellStyle name="Percent 3 3 3 7" xfId="25948" xr:uid="{00000000-0005-0000-0000-000062A40000}"/>
    <cellStyle name="Percent 3 3 4" xfId="25949" xr:uid="{00000000-0005-0000-0000-000063A40000}"/>
    <cellStyle name="Percent 3 3 4 2" xfId="25950" xr:uid="{00000000-0005-0000-0000-000064A40000}"/>
    <cellStyle name="Percent 3 3 4 2 2" xfId="25951" xr:uid="{00000000-0005-0000-0000-000065A40000}"/>
    <cellStyle name="Percent 3 3 4 2 3" xfId="25952" xr:uid="{00000000-0005-0000-0000-000066A40000}"/>
    <cellStyle name="Percent 3 3 4 3" xfId="25953" xr:uid="{00000000-0005-0000-0000-000067A40000}"/>
    <cellStyle name="Percent 3 3 4 3 2" xfId="25954" xr:uid="{00000000-0005-0000-0000-000068A40000}"/>
    <cellStyle name="Percent 3 3 4 3 3" xfId="25955" xr:uid="{00000000-0005-0000-0000-000069A40000}"/>
    <cellStyle name="Percent 3 3 4 4" xfId="25956" xr:uid="{00000000-0005-0000-0000-00006AA40000}"/>
    <cellStyle name="Percent 3 3 4 4 2" xfId="25957" xr:uid="{00000000-0005-0000-0000-00006BA40000}"/>
    <cellStyle name="Percent 3 3 4 4 3" xfId="25958" xr:uid="{00000000-0005-0000-0000-00006CA40000}"/>
    <cellStyle name="Percent 3 3 4 5" xfId="25959" xr:uid="{00000000-0005-0000-0000-00006DA40000}"/>
    <cellStyle name="Percent 3 3 4 6" xfId="25960" xr:uid="{00000000-0005-0000-0000-00006EA40000}"/>
    <cellStyle name="Percent 3 3 4 7" xfId="25961" xr:uid="{00000000-0005-0000-0000-00006FA40000}"/>
    <cellStyle name="Percent 3 3 5" xfId="25962" xr:uid="{00000000-0005-0000-0000-000070A40000}"/>
    <cellStyle name="Percent 3 3 5 2" xfId="25963" xr:uid="{00000000-0005-0000-0000-000071A40000}"/>
    <cellStyle name="Percent 3 3 5 2 2" xfId="60435" xr:uid="{00000000-0005-0000-0000-000072A40000}"/>
    <cellStyle name="Percent 3 3 5 3" xfId="25964" xr:uid="{00000000-0005-0000-0000-000073A40000}"/>
    <cellStyle name="Percent 3 3 6" xfId="25965" xr:uid="{00000000-0005-0000-0000-000074A40000}"/>
    <cellStyle name="Percent 3 3 6 2" xfId="25966" xr:uid="{00000000-0005-0000-0000-000075A40000}"/>
    <cellStyle name="Percent 3 3 6 3" xfId="25967" xr:uid="{00000000-0005-0000-0000-000076A40000}"/>
    <cellStyle name="Percent 3 3 7" xfId="25968" xr:uid="{00000000-0005-0000-0000-000077A40000}"/>
    <cellStyle name="Percent 3 3 7 2" xfId="25969" xr:uid="{00000000-0005-0000-0000-000078A40000}"/>
    <cellStyle name="Percent 3 3 7 3" xfId="25970" xr:uid="{00000000-0005-0000-0000-000079A40000}"/>
    <cellStyle name="Percent 3 3 8" xfId="25971" xr:uid="{00000000-0005-0000-0000-00007AA40000}"/>
    <cellStyle name="Percent 3 3 8 2" xfId="25972" xr:uid="{00000000-0005-0000-0000-00007BA40000}"/>
    <cellStyle name="Percent 3 3 8 3" xfId="25973" xr:uid="{00000000-0005-0000-0000-00007CA40000}"/>
    <cellStyle name="Percent 3 3 9" xfId="25974" xr:uid="{00000000-0005-0000-0000-00007DA40000}"/>
    <cellStyle name="Percent 3 4" xfId="25975" xr:uid="{00000000-0005-0000-0000-00007EA40000}"/>
    <cellStyle name="Percent 3 4 2" xfId="25976" xr:uid="{00000000-0005-0000-0000-00007FA40000}"/>
    <cellStyle name="Percent 3 4 2 2" xfId="25977" xr:uid="{00000000-0005-0000-0000-000080A40000}"/>
    <cellStyle name="Percent 3 4 2 3" xfId="25978" xr:uid="{00000000-0005-0000-0000-000081A40000}"/>
    <cellStyle name="Percent 3 4 3" xfId="25979" xr:uid="{00000000-0005-0000-0000-000082A40000}"/>
    <cellStyle name="Percent 3 4 4" xfId="25980" xr:uid="{00000000-0005-0000-0000-000083A40000}"/>
    <cellStyle name="Percent 3 5" xfId="25981" xr:uid="{00000000-0005-0000-0000-000084A40000}"/>
    <cellStyle name="Percent 3 5 2" xfId="25982" xr:uid="{00000000-0005-0000-0000-000085A40000}"/>
    <cellStyle name="Percent 3 5 2 2" xfId="25983" xr:uid="{00000000-0005-0000-0000-000086A40000}"/>
    <cellStyle name="Percent 3 5 2 3" xfId="25984" xr:uid="{00000000-0005-0000-0000-000087A40000}"/>
    <cellStyle name="Percent 3 5 3" xfId="25985" xr:uid="{00000000-0005-0000-0000-000088A40000}"/>
    <cellStyle name="Percent 3 5 4" xfId="25986" xr:uid="{00000000-0005-0000-0000-000089A40000}"/>
    <cellStyle name="Percent 3 6" xfId="25987" xr:uid="{00000000-0005-0000-0000-00008AA40000}"/>
    <cellStyle name="Percent 3 6 2" xfId="25988" xr:uid="{00000000-0005-0000-0000-00008BA40000}"/>
    <cellStyle name="Percent 3 6 3" xfId="25989" xr:uid="{00000000-0005-0000-0000-00008CA40000}"/>
    <cellStyle name="Percent 3 7" xfId="25990" xr:uid="{00000000-0005-0000-0000-00008DA40000}"/>
    <cellStyle name="Percent 3 7 2" xfId="25991" xr:uid="{00000000-0005-0000-0000-00008EA40000}"/>
    <cellStyle name="Percent 3 7 3" xfId="25992" xr:uid="{00000000-0005-0000-0000-00008FA40000}"/>
    <cellStyle name="Percent 3 8" xfId="25993" xr:uid="{00000000-0005-0000-0000-000090A40000}"/>
    <cellStyle name="Percent 3 8 2" xfId="25994" xr:uid="{00000000-0005-0000-0000-000091A40000}"/>
    <cellStyle name="Percent 3 8 3" xfId="25995" xr:uid="{00000000-0005-0000-0000-000092A40000}"/>
    <cellStyle name="Percent 3 9" xfId="25996" xr:uid="{00000000-0005-0000-0000-000093A40000}"/>
    <cellStyle name="Percent 3 9 2" xfId="25997" xr:uid="{00000000-0005-0000-0000-000094A40000}"/>
    <cellStyle name="Percent 3 9 3" xfId="25998" xr:uid="{00000000-0005-0000-0000-000095A40000}"/>
    <cellStyle name="Percent 30" xfId="25999" xr:uid="{00000000-0005-0000-0000-000096A40000}"/>
    <cellStyle name="Percent 30 10" xfId="26000" xr:uid="{00000000-0005-0000-0000-000097A40000}"/>
    <cellStyle name="Percent 30 11" xfId="26001" xr:uid="{00000000-0005-0000-0000-000098A40000}"/>
    <cellStyle name="Percent 30 12" xfId="26002" xr:uid="{00000000-0005-0000-0000-000099A40000}"/>
    <cellStyle name="Percent 30 2" xfId="26003" xr:uid="{00000000-0005-0000-0000-00009AA40000}"/>
    <cellStyle name="Percent 30 2 10" xfId="26004" xr:uid="{00000000-0005-0000-0000-00009BA40000}"/>
    <cellStyle name="Percent 30 2 10 2" xfId="26005" xr:uid="{00000000-0005-0000-0000-00009CA40000}"/>
    <cellStyle name="Percent 30 2 10 3" xfId="26006" xr:uid="{00000000-0005-0000-0000-00009DA40000}"/>
    <cellStyle name="Percent 30 2 11" xfId="26007" xr:uid="{00000000-0005-0000-0000-00009EA40000}"/>
    <cellStyle name="Percent 30 2 12" xfId="26008" xr:uid="{00000000-0005-0000-0000-00009FA40000}"/>
    <cellStyle name="Percent 30 2 13" xfId="26009" xr:uid="{00000000-0005-0000-0000-0000A0A40000}"/>
    <cellStyle name="Percent 30 2 2" xfId="26010" xr:uid="{00000000-0005-0000-0000-0000A1A40000}"/>
    <cellStyle name="Percent 30 2 2 2" xfId="26011" xr:uid="{00000000-0005-0000-0000-0000A2A40000}"/>
    <cellStyle name="Percent 30 2 2 2 2" xfId="26012" xr:uid="{00000000-0005-0000-0000-0000A3A40000}"/>
    <cellStyle name="Percent 30 2 2 2 2 2" xfId="26013" xr:uid="{00000000-0005-0000-0000-0000A4A40000}"/>
    <cellStyle name="Percent 30 2 2 2 2 3" xfId="26014" xr:uid="{00000000-0005-0000-0000-0000A5A40000}"/>
    <cellStyle name="Percent 30 2 2 2 3" xfId="26015" xr:uid="{00000000-0005-0000-0000-0000A6A40000}"/>
    <cellStyle name="Percent 30 2 2 2 3 2" xfId="26016" xr:uid="{00000000-0005-0000-0000-0000A7A40000}"/>
    <cellStyle name="Percent 30 2 2 2 3 3" xfId="26017" xr:uid="{00000000-0005-0000-0000-0000A8A40000}"/>
    <cellStyle name="Percent 30 2 2 2 4" xfId="26018" xr:uid="{00000000-0005-0000-0000-0000A9A40000}"/>
    <cellStyle name="Percent 30 2 2 2 4 2" xfId="26019" xr:uid="{00000000-0005-0000-0000-0000AAA40000}"/>
    <cellStyle name="Percent 30 2 2 2 4 3" xfId="26020" xr:uid="{00000000-0005-0000-0000-0000ABA40000}"/>
    <cellStyle name="Percent 30 2 2 2 5" xfId="26021" xr:uid="{00000000-0005-0000-0000-0000ACA40000}"/>
    <cellStyle name="Percent 30 2 2 2 6" xfId="26022" xr:uid="{00000000-0005-0000-0000-0000ADA40000}"/>
    <cellStyle name="Percent 30 2 2 2 7" xfId="26023" xr:uid="{00000000-0005-0000-0000-0000AEA40000}"/>
    <cellStyle name="Percent 30 2 2 3" xfId="26024" xr:uid="{00000000-0005-0000-0000-0000AFA40000}"/>
    <cellStyle name="Percent 30 2 2 3 2" xfId="26025" xr:uid="{00000000-0005-0000-0000-0000B0A40000}"/>
    <cellStyle name="Percent 30 2 2 3 3" xfId="26026" xr:uid="{00000000-0005-0000-0000-0000B1A40000}"/>
    <cellStyle name="Percent 30 2 2 4" xfId="26027" xr:uid="{00000000-0005-0000-0000-0000B2A40000}"/>
    <cellStyle name="Percent 30 2 2 4 2" xfId="26028" xr:uid="{00000000-0005-0000-0000-0000B3A40000}"/>
    <cellStyle name="Percent 30 2 2 4 3" xfId="26029" xr:uid="{00000000-0005-0000-0000-0000B4A40000}"/>
    <cellStyle name="Percent 30 2 2 5" xfId="26030" xr:uid="{00000000-0005-0000-0000-0000B5A40000}"/>
    <cellStyle name="Percent 30 2 2 5 2" xfId="26031" xr:uid="{00000000-0005-0000-0000-0000B6A40000}"/>
    <cellStyle name="Percent 30 2 2 5 3" xfId="26032" xr:uid="{00000000-0005-0000-0000-0000B7A40000}"/>
    <cellStyle name="Percent 30 2 2 6" xfId="26033" xr:uid="{00000000-0005-0000-0000-0000B8A40000}"/>
    <cellStyle name="Percent 30 2 2 7" xfId="26034" xr:uid="{00000000-0005-0000-0000-0000B9A40000}"/>
    <cellStyle name="Percent 30 2 2 8" xfId="26035" xr:uid="{00000000-0005-0000-0000-0000BAA40000}"/>
    <cellStyle name="Percent 30 2 3" xfId="26036" xr:uid="{00000000-0005-0000-0000-0000BBA40000}"/>
    <cellStyle name="Percent 30 2 3 2" xfId="26037" xr:uid="{00000000-0005-0000-0000-0000BCA40000}"/>
    <cellStyle name="Percent 30 2 3 2 2" xfId="26038" xr:uid="{00000000-0005-0000-0000-0000BDA40000}"/>
    <cellStyle name="Percent 30 2 3 2 3" xfId="26039" xr:uid="{00000000-0005-0000-0000-0000BEA40000}"/>
    <cellStyle name="Percent 30 2 3 3" xfId="26040" xr:uid="{00000000-0005-0000-0000-0000BFA40000}"/>
    <cellStyle name="Percent 30 2 3 3 2" xfId="26041" xr:uid="{00000000-0005-0000-0000-0000C0A40000}"/>
    <cellStyle name="Percent 30 2 3 3 3" xfId="26042" xr:uid="{00000000-0005-0000-0000-0000C1A40000}"/>
    <cellStyle name="Percent 30 2 3 4" xfId="26043" xr:uid="{00000000-0005-0000-0000-0000C2A40000}"/>
    <cellStyle name="Percent 30 2 3 4 2" xfId="26044" xr:uid="{00000000-0005-0000-0000-0000C3A40000}"/>
    <cellStyle name="Percent 30 2 3 4 3" xfId="26045" xr:uid="{00000000-0005-0000-0000-0000C4A40000}"/>
    <cellStyle name="Percent 30 2 3 5" xfId="26046" xr:uid="{00000000-0005-0000-0000-0000C5A40000}"/>
    <cellStyle name="Percent 30 2 3 6" xfId="26047" xr:uid="{00000000-0005-0000-0000-0000C6A40000}"/>
    <cellStyle name="Percent 30 2 3 7" xfId="26048" xr:uid="{00000000-0005-0000-0000-0000C7A40000}"/>
    <cellStyle name="Percent 30 2 4" xfId="26049" xr:uid="{00000000-0005-0000-0000-0000C8A40000}"/>
    <cellStyle name="Percent 30 2 4 2" xfId="26050" xr:uid="{00000000-0005-0000-0000-0000C9A40000}"/>
    <cellStyle name="Percent 30 2 4 2 2" xfId="26051" xr:uid="{00000000-0005-0000-0000-0000CAA40000}"/>
    <cellStyle name="Percent 30 2 4 2 3" xfId="26052" xr:uid="{00000000-0005-0000-0000-0000CBA40000}"/>
    <cellStyle name="Percent 30 2 4 3" xfId="26053" xr:uid="{00000000-0005-0000-0000-0000CCA40000}"/>
    <cellStyle name="Percent 30 2 4 3 2" xfId="26054" xr:uid="{00000000-0005-0000-0000-0000CDA40000}"/>
    <cellStyle name="Percent 30 2 4 3 3" xfId="26055" xr:uid="{00000000-0005-0000-0000-0000CEA40000}"/>
    <cellStyle name="Percent 30 2 4 4" xfId="26056" xr:uid="{00000000-0005-0000-0000-0000CFA40000}"/>
    <cellStyle name="Percent 30 2 4 4 2" xfId="26057" xr:uid="{00000000-0005-0000-0000-0000D0A40000}"/>
    <cellStyle name="Percent 30 2 4 4 3" xfId="26058" xr:uid="{00000000-0005-0000-0000-0000D1A40000}"/>
    <cellStyle name="Percent 30 2 4 5" xfId="26059" xr:uid="{00000000-0005-0000-0000-0000D2A40000}"/>
    <cellStyle name="Percent 30 2 4 6" xfId="26060" xr:uid="{00000000-0005-0000-0000-0000D3A40000}"/>
    <cellStyle name="Percent 30 2 4 7" xfId="26061" xr:uid="{00000000-0005-0000-0000-0000D4A40000}"/>
    <cellStyle name="Percent 30 2 5" xfId="26062" xr:uid="{00000000-0005-0000-0000-0000D5A40000}"/>
    <cellStyle name="Percent 30 2 5 2" xfId="26063" xr:uid="{00000000-0005-0000-0000-0000D6A40000}"/>
    <cellStyle name="Percent 30 2 5 2 2" xfId="26064" xr:uid="{00000000-0005-0000-0000-0000D7A40000}"/>
    <cellStyle name="Percent 30 2 5 2 3" xfId="26065" xr:uid="{00000000-0005-0000-0000-0000D8A40000}"/>
    <cellStyle name="Percent 30 2 5 3" xfId="26066" xr:uid="{00000000-0005-0000-0000-0000D9A40000}"/>
    <cellStyle name="Percent 30 2 5 4" xfId="26067" xr:uid="{00000000-0005-0000-0000-0000DAA40000}"/>
    <cellStyle name="Percent 30 2 6" xfId="26068" xr:uid="{00000000-0005-0000-0000-0000DBA40000}"/>
    <cellStyle name="Percent 30 2 6 2" xfId="26069" xr:uid="{00000000-0005-0000-0000-0000DCA40000}"/>
    <cellStyle name="Percent 30 2 6 2 2" xfId="26070" xr:uid="{00000000-0005-0000-0000-0000DDA40000}"/>
    <cellStyle name="Percent 30 2 6 2 3" xfId="26071" xr:uid="{00000000-0005-0000-0000-0000DEA40000}"/>
    <cellStyle name="Percent 30 2 6 3" xfId="26072" xr:uid="{00000000-0005-0000-0000-0000DFA40000}"/>
    <cellStyle name="Percent 30 2 6 4" xfId="26073" xr:uid="{00000000-0005-0000-0000-0000E0A40000}"/>
    <cellStyle name="Percent 30 2 7" xfId="26074" xr:uid="{00000000-0005-0000-0000-0000E1A40000}"/>
    <cellStyle name="Percent 30 2 7 2" xfId="26075" xr:uid="{00000000-0005-0000-0000-0000E2A40000}"/>
    <cellStyle name="Percent 30 2 7 3" xfId="26076" xr:uid="{00000000-0005-0000-0000-0000E3A40000}"/>
    <cellStyle name="Percent 30 2 8" xfId="26077" xr:uid="{00000000-0005-0000-0000-0000E4A40000}"/>
    <cellStyle name="Percent 30 2 8 2" xfId="26078" xr:uid="{00000000-0005-0000-0000-0000E5A40000}"/>
    <cellStyle name="Percent 30 2 8 3" xfId="26079" xr:uid="{00000000-0005-0000-0000-0000E6A40000}"/>
    <cellStyle name="Percent 30 2 9" xfId="26080" xr:uid="{00000000-0005-0000-0000-0000E7A40000}"/>
    <cellStyle name="Percent 30 2 9 2" xfId="26081" xr:uid="{00000000-0005-0000-0000-0000E8A40000}"/>
    <cellStyle name="Percent 30 2 9 3" xfId="26082" xr:uid="{00000000-0005-0000-0000-0000E9A40000}"/>
    <cellStyle name="Percent 30 3" xfId="26083" xr:uid="{00000000-0005-0000-0000-0000EAA40000}"/>
    <cellStyle name="Percent 30 3 10" xfId="26084" xr:uid="{00000000-0005-0000-0000-0000EBA40000}"/>
    <cellStyle name="Percent 30 3 11" xfId="26085" xr:uid="{00000000-0005-0000-0000-0000ECA40000}"/>
    <cellStyle name="Percent 30 3 2" xfId="26086" xr:uid="{00000000-0005-0000-0000-0000EDA40000}"/>
    <cellStyle name="Percent 30 3 2 2" xfId="26087" xr:uid="{00000000-0005-0000-0000-0000EEA40000}"/>
    <cellStyle name="Percent 30 3 2 2 2" xfId="26088" xr:uid="{00000000-0005-0000-0000-0000EFA40000}"/>
    <cellStyle name="Percent 30 3 2 2 3" xfId="26089" xr:uid="{00000000-0005-0000-0000-0000F0A40000}"/>
    <cellStyle name="Percent 30 3 2 3" xfId="26090" xr:uid="{00000000-0005-0000-0000-0000F1A40000}"/>
    <cellStyle name="Percent 30 3 2 3 2" xfId="26091" xr:uid="{00000000-0005-0000-0000-0000F2A40000}"/>
    <cellStyle name="Percent 30 3 2 3 3" xfId="26092" xr:uid="{00000000-0005-0000-0000-0000F3A40000}"/>
    <cellStyle name="Percent 30 3 2 4" xfId="26093" xr:uid="{00000000-0005-0000-0000-0000F4A40000}"/>
    <cellStyle name="Percent 30 3 2 4 2" xfId="26094" xr:uid="{00000000-0005-0000-0000-0000F5A40000}"/>
    <cellStyle name="Percent 30 3 2 4 3" xfId="26095" xr:uid="{00000000-0005-0000-0000-0000F6A40000}"/>
    <cellStyle name="Percent 30 3 2 5" xfId="26096" xr:uid="{00000000-0005-0000-0000-0000F7A40000}"/>
    <cellStyle name="Percent 30 3 2 6" xfId="26097" xr:uid="{00000000-0005-0000-0000-0000F8A40000}"/>
    <cellStyle name="Percent 30 3 2 7" xfId="26098" xr:uid="{00000000-0005-0000-0000-0000F9A40000}"/>
    <cellStyle name="Percent 30 3 3" xfId="26099" xr:uid="{00000000-0005-0000-0000-0000FAA40000}"/>
    <cellStyle name="Percent 30 3 3 2" xfId="26100" xr:uid="{00000000-0005-0000-0000-0000FBA40000}"/>
    <cellStyle name="Percent 30 3 3 2 2" xfId="26101" xr:uid="{00000000-0005-0000-0000-0000FCA40000}"/>
    <cellStyle name="Percent 30 3 3 2 3" xfId="26102" xr:uid="{00000000-0005-0000-0000-0000FDA40000}"/>
    <cellStyle name="Percent 30 3 3 3" xfId="26103" xr:uid="{00000000-0005-0000-0000-0000FEA40000}"/>
    <cellStyle name="Percent 30 3 3 4" xfId="26104" xr:uid="{00000000-0005-0000-0000-0000FFA40000}"/>
    <cellStyle name="Percent 30 3 4" xfId="26105" xr:uid="{00000000-0005-0000-0000-000000A50000}"/>
    <cellStyle name="Percent 30 3 4 2" xfId="26106" xr:uid="{00000000-0005-0000-0000-000001A50000}"/>
    <cellStyle name="Percent 30 3 4 2 2" xfId="26107" xr:uid="{00000000-0005-0000-0000-000002A50000}"/>
    <cellStyle name="Percent 30 3 4 2 3" xfId="26108" xr:uid="{00000000-0005-0000-0000-000003A50000}"/>
    <cellStyle name="Percent 30 3 4 3" xfId="26109" xr:uid="{00000000-0005-0000-0000-000004A50000}"/>
    <cellStyle name="Percent 30 3 4 4" xfId="26110" xr:uid="{00000000-0005-0000-0000-000005A50000}"/>
    <cellStyle name="Percent 30 3 5" xfId="26111" xr:uid="{00000000-0005-0000-0000-000006A50000}"/>
    <cellStyle name="Percent 30 3 5 2" xfId="26112" xr:uid="{00000000-0005-0000-0000-000007A50000}"/>
    <cellStyle name="Percent 30 3 5 3" xfId="26113" xr:uid="{00000000-0005-0000-0000-000008A50000}"/>
    <cellStyle name="Percent 30 3 6" xfId="26114" xr:uid="{00000000-0005-0000-0000-000009A50000}"/>
    <cellStyle name="Percent 30 3 6 2" xfId="26115" xr:uid="{00000000-0005-0000-0000-00000AA50000}"/>
    <cellStyle name="Percent 30 3 6 3" xfId="26116" xr:uid="{00000000-0005-0000-0000-00000BA50000}"/>
    <cellStyle name="Percent 30 3 7" xfId="26117" xr:uid="{00000000-0005-0000-0000-00000CA50000}"/>
    <cellStyle name="Percent 30 3 7 2" xfId="26118" xr:uid="{00000000-0005-0000-0000-00000DA50000}"/>
    <cellStyle name="Percent 30 3 7 3" xfId="26119" xr:uid="{00000000-0005-0000-0000-00000EA50000}"/>
    <cellStyle name="Percent 30 3 8" xfId="26120" xr:uid="{00000000-0005-0000-0000-00000FA50000}"/>
    <cellStyle name="Percent 30 3 8 2" xfId="26121" xr:uid="{00000000-0005-0000-0000-000010A50000}"/>
    <cellStyle name="Percent 30 3 8 3" xfId="26122" xr:uid="{00000000-0005-0000-0000-000011A50000}"/>
    <cellStyle name="Percent 30 3 9" xfId="26123" xr:uid="{00000000-0005-0000-0000-000012A50000}"/>
    <cellStyle name="Percent 30 4" xfId="26124" xr:uid="{00000000-0005-0000-0000-000013A50000}"/>
    <cellStyle name="Percent 30 4 2" xfId="26125" xr:uid="{00000000-0005-0000-0000-000014A50000}"/>
    <cellStyle name="Percent 30 4 2 2" xfId="26126" xr:uid="{00000000-0005-0000-0000-000015A50000}"/>
    <cellStyle name="Percent 30 4 2 2 2" xfId="26127" xr:uid="{00000000-0005-0000-0000-000016A50000}"/>
    <cellStyle name="Percent 30 4 2 2 3" xfId="26128" xr:uid="{00000000-0005-0000-0000-000017A50000}"/>
    <cellStyle name="Percent 30 4 2 3" xfId="26129" xr:uid="{00000000-0005-0000-0000-000018A50000}"/>
    <cellStyle name="Percent 30 4 2 4" xfId="26130" xr:uid="{00000000-0005-0000-0000-000019A50000}"/>
    <cellStyle name="Percent 30 4 3" xfId="26131" xr:uid="{00000000-0005-0000-0000-00001AA50000}"/>
    <cellStyle name="Percent 30 4 3 2" xfId="26132" xr:uid="{00000000-0005-0000-0000-00001BA50000}"/>
    <cellStyle name="Percent 30 4 3 3" xfId="26133" xr:uid="{00000000-0005-0000-0000-00001CA50000}"/>
    <cellStyle name="Percent 30 4 4" xfId="26134" xr:uid="{00000000-0005-0000-0000-00001DA50000}"/>
    <cellStyle name="Percent 30 4 5" xfId="26135" xr:uid="{00000000-0005-0000-0000-00001EA50000}"/>
    <cellStyle name="Percent 30 5" xfId="26136" xr:uid="{00000000-0005-0000-0000-00001FA50000}"/>
    <cellStyle name="Percent 30 5 2" xfId="26137" xr:uid="{00000000-0005-0000-0000-000020A50000}"/>
    <cellStyle name="Percent 30 5 2 2" xfId="26138" xr:uid="{00000000-0005-0000-0000-000021A50000}"/>
    <cellStyle name="Percent 30 5 2 3" xfId="26139" xr:uid="{00000000-0005-0000-0000-000022A50000}"/>
    <cellStyle name="Percent 30 5 3" xfId="26140" xr:uid="{00000000-0005-0000-0000-000023A50000}"/>
    <cellStyle name="Percent 30 5 4" xfId="26141" xr:uid="{00000000-0005-0000-0000-000024A50000}"/>
    <cellStyle name="Percent 30 6" xfId="26142" xr:uid="{00000000-0005-0000-0000-000025A50000}"/>
    <cellStyle name="Percent 30 6 2" xfId="26143" xr:uid="{00000000-0005-0000-0000-000026A50000}"/>
    <cellStyle name="Percent 30 6 3" xfId="26144" xr:uid="{00000000-0005-0000-0000-000027A50000}"/>
    <cellStyle name="Percent 30 7" xfId="26145" xr:uid="{00000000-0005-0000-0000-000028A50000}"/>
    <cellStyle name="Percent 30 7 2" xfId="26146" xr:uid="{00000000-0005-0000-0000-000029A50000}"/>
    <cellStyle name="Percent 30 7 3" xfId="26147" xr:uid="{00000000-0005-0000-0000-00002AA50000}"/>
    <cellStyle name="Percent 30 8" xfId="26148" xr:uid="{00000000-0005-0000-0000-00002BA50000}"/>
    <cellStyle name="Percent 30 8 2" xfId="26149" xr:uid="{00000000-0005-0000-0000-00002CA50000}"/>
    <cellStyle name="Percent 30 8 3" xfId="26150" xr:uid="{00000000-0005-0000-0000-00002DA50000}"/>
    <cellStyle name="Percent 30 9" xfId="26151" xr:uid="{00000000-0005-0000-0000-00002EA50000}"/>
    <cellStyle name="Percent 30 9 2" xfId="26152" xr:uid="{00000000-0005-0000-0000-00002FA50000}"/>
    <cellStyle name="Percent 30 9 3" xfId="26153" xr:uid="{00000000-0005-0000-0000-000030A50000}"/>
    <cellStyle name="Percent 31" xfId="26154" xr:uid="{00000000-0005-0000-0000-000031A50000}"/>
    <cellStyle name="Percent 31 10" xfId="26155" xr:uid="{00000000-0005-0000-0000-000032A50000}"/>
    <cellStyle name="Percent 31 11" xfId="26156" xr:uid="{00000000-0005-0000-0000-000033A50000}"/>
    <cellStyle name="Percent 31 12" xfId="26157" xr:uid="{00000000-0005-0000-0000-000034A50000}"/>
    <cellStyle name="Percent 31 2" xfId="26158" xr:uid="{00000000-0005-0000-0000-000035A50000}"/>
    <cellStyle name="Percent 31 2 10" xfId="26159" xr:uid="{00000000-0005-0000-0000-000036A50000}"/>
    <cellStyle name="Percent 31 2 10 2" xfId="26160" xr:uid="{00000000-0005-0000-0000-000037A50000}"/>
    <cellStyle name="Percent 31 2 10 3" xfId="26161" xr:uid="{00000000-0005-0000-0000-000038A50000}"/>
    <cellStyle name="Percent 31 2 11" xfId="26162" xr:uid="{00000000-0005-0000-0000-000039A50000}"/>
    <cellStyle name="Percent 31 2 12" xfId="26163" xr:uid="{00000000-0005-0000-0000-00003AA50000}"/>
    <cellStyle name="Percent 31 2 13" xfId="26164" xr:uid="{00000000-0005-0000-0000-00003BA50000}"/>
    <cellStyle name="Percent 31 2 2" xfId="26165" xr:uid="{00000000-0005-0000-0000-00003CA50000}"/>
    <cellStyle name="Percent 31 2 2 2" xfId="26166" xr:uid="{00000000-0005-0000-0000-00003DA50000}"/>
    <cellStyle name="Percent 31 2 2 2 2" xfId="26167" xr:uid="{00000000-0005-0000-0000-00003EA50000}"/>
    <cellStyle name="Percent 31 2 2 2 2 2" xfId="26168" xr:uid="{00000000-0005-0000-0000-00003FA50000}"/>
    <cellStyle name="Percent 31 2 2 2 2 3" xfId="26169" xr:uid="{00000000-0005-0000-0000-000040A50000}"/>
    <cellStyle name="Percent 31 2 2 2 3" xfId="26170" xr:uid="{00000000-0005-0000-0000-000041A50000}"/>
    <cellStyle name="Percent 31 2 2 2 3 2" xfId="26171" xr:uid="{00000000-0005-0000-0000-000042A50000}"/>
    <cellStyle name="Percent 31 2 2 2 3 3" xfId="26172" xr:uid="{00000000-0005-0000-0000-000043A50000}"/>
    <cellStyle name="Percent 31 2 2 2 4" xfId="26173" xr:uid="{00000000-0005-0000-0000-000044A50000}"/>
    <cellStyle name="Percent 31 2 2 2 4 2" xfId="26174" xr:uid="{00000000-0005-0000-0000-000045A50000}"/>
    <cellStyle name="Percent 31 2 2 2 4 3" xfId="26175" xr:uid="{00000000-0005-0000-0000-000046A50000}"/>
    <cellStyle name="Percent 31 2 2 2 5" xfId="26176" xr:uid="{00000000-0005-0000-0000-000047A50000}"/>
    <cellStyle name="Percent 31 2 2 2 6" xfId="26177" xr:uid="{00000000-0005-0000-0000-000048A50000}"/>
    <cellStyle name="Percent 31 2 2 2 7" xfId="26178" xr:uid="{00000000-0005-0000-0000-000049A50000}"/>
    <cellStyle name="Percent 31 2 2 3" xfId="26179" xr:uid="{00000000-0005-0000-0000-00004AA50000}"/>
    <cellStyle name="Percent 31 2 2 3 2" xfId="26180" xr:uid="{00000000-0005-0000-0000-00004BA50000}"/>
    <cellStyle name="Percent 31 2 2 3 3" xfId="26181" xr:uid="{00000000-0005-0000-0000-00004CA50000}"/>
    <cellStyle name="Percent 31 2 2 4" xfId="26182" xr:uid="{00000000-0005-0000-0000-00004DA50000}"/>
    <cellStyle name="Percent 31 2 2 4 2" xfId="26183" xr:uid="{00000000-0005-0000-0000-00004EA50000}"/>
    <cellStyle name="Percent 31 2 2 4 3" xfId="26184" xr:uid="{00000000-0005-0000-0000-00004FA50000}"/>
    <cellStyle name="Percent 31 2 2 5" xfId="26185" xr:uid="{00000000-0005-0000-0000-000050A50000}"/>
    <cellStyle name="Percent 31 2 2 5 2" xfId="26186" xr:uid="{00000000-0005-0000-0000-000051A50000}"/>
    <cellStyle name="Percent 31 2 2 5 3" xfId="26187" xr:uid="{00000000-0005-0000-0000-000052A50000}"/>
    <cellStyle name="Percent 31 2 2 6" xfId="26188" xr:uid="{00000000-0005-0000-0000-000053A50000}"/>
    <cellStyle name="Percent 31 2 2 7" xfId="26189" xr:uid="{00000000-0005-0000-0000-000054A50000}"/>
    <cellStyle name="Percent 31 2 2 8" xfId="26190" xr:uid="{00000000-0005-0000-0000-000055A50000}"/>
    <cellStyle name="Percent 31 2 3" xfId="26191" xr:uid="{00000000-0005-0000-0000-000056A50000}"/>
    <cellStyle name="Percent 31 2 3 2" xfId="26192" xr:uid="{00000000-0005-0000-0000-000057A50000}"/>
    <cellStyle name="Percent 31 2 3 2 2" xfId="26193" xr:uid="{00000000-0005-0000-0000-000058A50000}"/>
    <cellStyle name="Percent 31 2 3 2 3" xfId="26194" xr:uid="{00000000-0005-0000-0000-000059A50000}"/>
    <cellStyle name="Percent 31 2 3 3" xfId="26195" xr:uid="{00000000-0005-0000-0000-00005AA50000}"/>
    <cellStyle name="Percent 31 2 3 3 2" xfId="26196" xr:uid="{00000000-0005-0000-0000-00005BA50000}"/>
    <cellStyle name="Percent 31 2 3 3 3" xfId="26197" xr:uid="{00000000-0005-0000-0000-00005CA50000}"/>
    <cellStyle name="Percent 31 2 3 4" xfId="26198" xr:uid="{00000000-0005-0000-0000-00005DA50000}"/>
    <cellStyle name="Percent 31 2 3 4 2" xfId="26199" xr:uid="{00000000-0005-0000-0000-00005EA50000}"/>
    <cellStyle name="Percent 31 2 3 4 3" xfId="26200" xr:uid="{00000000-0005-0000-0000-00005FA50000}"/>
    <cellStyle name="Percent 31 2 3 5" xfId="26201" xr:uid="{00000000-0005-0000-0000-000060A50000}"/>
    <cellStyle name="Percent 31 2 3 6" xfId="26202" xr:uid="{00000000-0005-0000-0000-000061A50000}"/>
    <cellStyle name="Percent 31 2 3 7" xfId="26203" xr:uid="{00000000-0005-0000-0000-000062A50000}"/>
    <cellStyle name="Percent 31 2 4" xfId="26204" xr:uid="{00000000-0005-0000-0000-000063A50000}"/>
    <cellStyle name="Percent 31 2 4 2" xfId="26205" xr:uid="{00000000-0005-0000-0000-000064A50000}"/>
    <cellStyle name="Percent 31 2 4 2 2" xfId="26206" xr:uid="{00000000-0005-0000-0000-000065A50000}"/>
    <cellStyle name="Percent 31 2 4 2 3" xfId="26207" xr:uid="{00000000-0005-0000-0000-000066A50000}"/>
    <cellStyle name="Percent 31 2 4 3" xfId="26208" xr:uid="{00000000-0005-0000-0000-000067A50000}"/>
    <cellStyle name="Percent 31 2 4 3 2" xfId="26209" xr:uid="{00000000-0005-0000-0000-000068A50000}"/>
    <cellStyle name="Percent 31 2 4 3 3" xfId="26210" xr:uid="{00000000-0005-0000-0000-000069A50000}"/>
    <cellStyle name="Percent 31 2 4 4" xfId="26211" xr:uid="{00000000-0005-0000-0000-00006AA50000}"/>
    <cellStyle name="Percent 31 2 4 4 2" xfId="26212" xr:uid="{00000000-0005-0000-0000-00006BA50000}"/>
    <cellStyle name="Percent 31 2 4 4 3" xfId="26213" xr:uid="{00000000-0005-0000-0000-00006CA50000}"/>
    <cellStyle name="Percent 31 2 4 5" xfId="26214" xr:uid="{00000000-0005-0000-0000-00006DA50000}"/>
    <cellStyle name="Percent 31 2 4 6" xfId="26215" xr:uid="{00000000-0005-0000-0000-00006EA50000}"/>
    <cellStyle name="Percent 31 2 4 7" xfId="26216" xr:uid="{00000000-0005-0000-0000-00006FA50000}"/>
    <cellStyle name="Percent 31 2 5" xfId="26217" xr:uid="{00000000-0005-0000-0000-000070A50000}"/>
    <cellStyle name="Percent 31 2 5 2" xfId="26218" xr:uid="{00000000-0005-0000-0000-000071A50000}"/>
    <cellStyle name="Percent 31 2 5 2 2" xfId="26219" xr:uid="{00000000-0005-0000-0000-000072A50000}"/>
    <cellStyle name="Percent 31 2 5 2 3" xfId="26220" xr:uid="{00000000-0005-0000-0000-000073A50000}"/>
    <cellStyle name="Percent 31 2 5 3" xfId="26221" xr:uid="{00000000-0005-0000-0000-000074A50000}"/>
    <cellStyle name="Percent 31 2 5 4" xfId="26222" xr:uid="{00000000-0005-0000-0000-000075A50000}"/>
    <cellStyle name="Percent 31 2 6" xfId="26223" xr:uid="{00000000-0005-0000-0000-000076A50000}"/>
    <cellStyle name="Percent 31 2 6 2" xfId="26224" xr:uid="{00000000-0005-0000-0000-000077A50000}"/>
    <cellStyle name="Percent 31 2 6 2 2" xfId="26225" xr:uid="{00000000-0005-0000-0000-000078A50000}"/>
    <cellStyle name="Percent 31 2 6 2 3" xfId="26226" xr:uid="{00000000-0005-0000-0000-000079A50000}"/>
    <cellStyle name="Percent 31 2 6 3" xfId="26227" xr:uid="{00000000-0005-0000-0000-00007AA50000}"/>
    <cellStyle name="Percent 31 2 6 4" xfId="26228" xr:uid="{00000000-0005-0000-0000-00007BA50000}"/>
    <cellStyle name="Percent 31 2 7" xfId="26229" xr:uid="{00000000-0005-0000-0000-00007CA50000}"/>
    <cellStyle name="Percent 31 2 7 2" xfId="26230" xr:uid="{00000000-0005-0000-0000-00007DA50000}"/>
    <cellStyle name="Percent 31 2 7 3" xfId="26231" xr:uid="{00000000-0005-0000-0000-00007EA50000}"/>
    <cellStyle name="Percent 31 2 8" xfId="26232" xr:uid="{00000000-0005-0000-0000-00007FA50000}"/>
    <cellStyle name="Percent 31 2 8 2" xfId="26233" xr:uid="{00000000-0005-0000-0000-000080A50000}"/>
    <cellStyle name="Percent 31 2 8 3" xfId="26234" xr:uid="{00000000-0005-0000-0000-000081A50000}"/>
    <cellStyle name="Percent 31 2 9" xfId="26235" xr:uid="{00000000-0005-0000-0000-000082A50000}"/>
    <cellStyle name="Percent 31 2 9 2" xfId="26236" xr:uid="{00000000-0005-0000-0000-000083A50000}"/>
    <cellStyle name="Percent 31 2 9 3" xfId="26237" xr:uid="{00000000-0005-0000-0000-000084A50000}"/>
    <cellStyle name="Percent 31 3" xfId="26238" xr:uid="{00000000-0005-0000-0000-000085A50000}"/>
    <cellStyle name="Percent 31 3 10" xfId="26239" xr:uid="{00000000-0005-0000-0000-000086A50000}"/>
    <cellStyle name="Percent 31 3 11" xfId="26240" xr:uid="{00000000-0005-0000-0000-000087A50000}"/>
    <cellStyle name="Percent 31 3 2" xfId="26241" xr:uid="{00000000-0005-0000-0000-000088A50000}"/>
    <cellStyle name="Percent 31 3 2 2" xfId="26242" xr:uid="{00000000-0005-0000-0000-000089A50000}"/>
    <cellStyle name="Percent 31 3 2 2 2" xfId="26243" xr:uid="{00000000-0005-0000-0000-00008AA50000}"/>
    <cellStyle name="Percent 31 3 2 2 3" xfId="26244" xr:uid="{00000000-0005-0000-0000-00008BA50000}"/>
    <cellStyle name="Percent 31 3 2 3" xfId="26245" xr:uid="{00000000-0005-0000-0000-00008CA50000}"/>
    <cellStyle name="Percent 31 3 2 3 2" xfId="26246" xr:uid="{00000000-0005-0000-0000-00008DA50000}"/>
    <cellStyle name="Percent 31 3 2 3 3" xfId="26247" xr:uid="{00000000-0005-0000-0000-00008EA50000}"/>
    <cellStyle name="Percent 31 3 2 4" xfId="26248" xr:uid="{00000000-0005-0000-0000-00008FA50000}"/>
    <cellStyle name="Percent 31 3 2 4 2" xfId="26249" xr:uid="{00000000-0005-0000-0000-000090A50000}"/>
    <cellStyle name="Percent 31 3 2 4 3" xfId="26250" xr:uid="{00000000-0005-0000-0000-000091A50000}"/>
    <cellStyle name="Percent 31 3 2 5" xfId="26251" xr:uid="{00000000-0005-0000-0000-000092A50000}"/>
    <cellStyle name="Percent 31 3 2 6" xfId="26252" xr:uid="{00000000-0005-0000-0000-000093A50000}"/>
    <cellStyle name="Percent 31 3 2 7" xfId="26253" xr:uid="{00000000-0005-0000-0000-000094A50000}"/>
    <cellStyle name="Percent 31 3 3" xfId="26254" xr:uid="{00000000-0005-0000-0000-000095A50000}"/>
    <cellStyle name="Percent 31 3 3 2" xfId="26255" xr:uid="{00000000-0005-0000-0000-000096A50000}"/>
    <cellStyle name="Percent 31 3 3 2 2" xfId="26256" xr:uid="{00000000-0005-0000-0000-000097A50000}"/>
    <cellStyle name="Percent 31 3 3 2 3" xfId="26257" xr:uid="{00000000-0005-0000-0000-000098A50000}"/>
    <cellStyle name="Percent 31 3 3 3" xfId="26258" xr:uid="{00000000-0005-0000-0000-000099A50000}"/>
    <cellStyle name="Percent 31 3 3 4" xfId="26259" xr:uid="{00000000-0005-0000-0000-00009AA50000}"/>
    <cellStyle name="Percent 31 3 4" xfId="26260" xr:uid="{00000000-0005-0000-0000-00009BA50000}"/>
    <cellStyle name="Percent 31 3 4 2" xfId="26261" xr:uid="{00000000-0005-0000-0000-00009CA50000}"/>
    <cellStyle name="Percent 31 3 4 2 2" xfId="26262" xr:uid="{00000000-0005-0000-0000-00009DA50000}"/>
    <cellStyle name="Percent 31 3 4 2 3" xfId="26263" xr:uid="{00000000-0005-0000-0000-00009EA50000}"/>
    <cellStyle name="Percent 31 3 4 3" xfId="26264" xr:uid="{00000000-0005-0000-0000-00009FA50000}"/>
    <cellStyle name="Percent 31 3 4 4" xfId="26265" xr:uid="{00000000-0005-0000-0000-0000A0A50000}"/>
    <cellStyle name="Percent 31 3 5" xfId="26266" xr:uid="{00000000-0005-0000-0000-0000A1A50000}"/>
    <cellStyle name="Percent 31 3 5 2" xfId="26267" xr:uid="{00000000-0005-0000-0000-0000A2A50000}"/>
    <cellStyle name="Percent 31 3 5 3" xfId="26268" xr:uid="{00000000-0005-0000-0000-0000A3A50000}"/>
    <cellStyle name="Percent 31 3 6" xfId="26269" xr:uid="{00000000-0005-0000-0000-0000A4A50000}"/>
    <cellStyle name="Percent 31 3 6 2" xfId="26270" xr:uid="{00000000-0005-0000-0000-0000A5A50000}"/>
    <cellStyle name="Percent 31 3 6 3" xfId="26271" xr:uid="{00000000-0005-0000-0000-0000A6A50000}"/>
    <cellStyle name="Percent 31 3 7" xfId="26272" xr:uid="{00000000-0005-0000-0000-0000A7A50000}"/>
    <cellStyle name="Percent 31 3 7 2" xfId="26273" xr:uid="{00000000-0005-0000-0000-0000A8A50000}"/>
    <cellStyle name="Percent 31 3 7 3" xfId="26274" xr:uid="{00000000-0005-0000-0000-0000A9A50000}"/>
    <cellStyle name="Percent 31 3 8" xfId="26275" xr:uid="{00000000-0005-0000-0000-0000AAA50000}"/>
    <cellStyle name="Percent 31 3 8 2" xfId="26276" xr:uid="{00000000-0005-0000-0000-0000ABA50000}"/>
    <cellStyle name="Percent 31 3 8 3" xfId="26277" xr:uid="{00000000-0005-0000-0000-0000ACA50000}"/>
    <cellStyle name="Percent 31 3 9" xfId="26278" xr:uid="{00000000-0005-0000-0000-0000ADA50000}"/>
    <cellStyle name="Percent 31 4" xfId="26279" xr:uid="{00000000-0005-0000-0000-0000AEA50000}"/>
    <cellStyle name="Percent 31 4 2" xfId="26280" xr:uid="{00000000-0005-0000-0000-0000AFA50000}"/>
    <cellStyle name="Percent 31 4 2 2" xfId="26281" xr:uid="{00000000-0005-0000-0000-0000B0A50000}"/>
    <cellStyle name="Percent 31 4 2 2 2" xfId="26282" xr:uid="{00000000-0005-0000-0000-0000B1A50000}"/>
    <cellStyle name="Percent 31 4 2 2 3" xfId="26283" xr:uid="{00000000-0005-0000-0000-0000B2A50000}"/>
    <cellStyle name="Percent 31 4 2 3" xfId="26284" xr:uid="{00000000-0005-0000-0000-0000B3A50000}"/>
    <cellStyle name="Percent 31 4 2 4" xfId="26285" xr:uid="{00000000-0005-0000-0000-0000B4A50000}"/>
    <cellStyle name="Percent 31 4 3" xfId="26286" xr:uid="{00000000-0005-0000-0000-0000B5A50000}"/>
    <cellStyle name="Percent 31 4 3 2" xfId="26287" xr:uid="{00000000-0005-0000-0000-0000B6A50000}"/>
    <cellStyle name="Percent 31 4 3 3" xfId="26288" xr:uid="{00000000-0005-0000-0000-0000B7A50000}"/>
    <cellStyle name="Percent 31 4 4" xfId="26289" xr:uid="{00000000-0005-0000-0000-0000B8A50000}"/>
    <cellStyle name="Percent 31 4 5" xfId="26290" xr:uid="{00000000-0005-0000-0000-0000B9A50000}"/>
    <cellStyle name="Percent 31 5" xfId="26291" xr:uid="{00000000-0005-0000-0000-0000BAA50000}"/>
    <cellStyle name="Percent 31 5 2" xfId="26292" xr:uid="{00000000-0005-0000-0000-0000BBA50000}"/>
    <cellStyle name="Percent 31 5 2 2" xfId="26293" xr:uid="{00000000-0005-0000-0000-0000BCA50000}"/>
    <cellStyle name="Percent 31 5 2 3" xfId="26294" xr:uid="{00000000-0005-0000-0000-0000BDA50000}"/>
    <cellStyle name="Percent 31 5 3" xfId="26295" xr:uid="{00000000-0005-0000-0000-0000BEA50000}"/>
    <cellStyle name="Percent 31 5 4" xfId="26296" xr:uid="{00000000-0005-0000-0000-0000BFA50000}"/>
    <cellStyle name="Percent 31 6" xfId="26297" xr:uid="{00000000-0005-0000-0000-0000C0A50000}"/>
    <cellStyle name="Percent 31 6 2" xfId="26298" xr:uid="{00000000-0005-0000-0000-0000C1A50000}"/>
    <cellStyle name="Percent 31 6 3" xfId="26299" xr:uid="{00000000-0005-0000-0000-0000C2A50000}"/>
    <cellStyle name="Percent 31 7" xfId="26300" xr:uid="{00000000-0005-0000-0000-0000C3A50000}"/>
    <cellStyle name="Percent 31 7 2" xfId="26301" xr:uid="{00000000-0005-0000-0000-0000C4A50000}"/>
    <cellStyle name="Percent 31 7 3" xfId="26302" xr:uid="{00000000-0005-0000-0000-0000C5A50000}"/>
    <cellStyle name="Percent 31 8" xfId="26303" xr:uid="{00000000-0005-0000-0000-0000C6A50000}"/>
    <cellStyle name="Percent 31 8 2" xfId="26304" xr:uid="{00000000-0005-0000-0000-0000C7A50000}"/>
    <cellStyle name="Percent 31 8 3" xfId="26305" xr:uid="{00000000-0005-0000-0000-0000C8A50000}"/>
    <cellStyle name="Percent 31 9" xfId="26306" xr:uid="{00000000-0005-0000-0000-0000C9A50000}"/>
    <cellStyle name="Percent 31 9 2" xfId="26307" xr:uid="{00000000-0005-0000-0000-0000CAA50000}"/>
    <cellStyle name="Percent 31 9 3" xfId="26308" xr:uid="{00000000-0005-0000-0000-0000CBA50000}"/>
    <cellStyle name="Percent 32" xfId="26309" xr:uid="{00000000-0005-0000-0000-0000CCA50000}"/>
    <cellStyle name="Percent 32 10" xfId="26310" xr:uid="{00000000-0005-0000-0000-0000CDA50000}"/>
    <cellStyle name="Percent 32 11" xfId="26311" xr:uid="{00000000-0005-0000-0000-0000CEA50000}"/>
    <cellStyle name="Percent 32 12" xfId="26312" xr:uid="{00000000-0005-0000-0000-0000CFA50000}"/>
    <cellStyle name="Percent 32 2" xfId="26313" xr:uid="{00000000-0005-0000-0000-0000D0A50000}"/>
    <cellStyle name="Percent 32 2 10" xfId="26314" xr:uid="{00000000-0005-0000-0000-0000D1A50000}"/>
    <cellStyle name="Percent 32 2 10 2" xfId="26315" xr:uid="{00000000-0005-0000-0000-0000D2A50000}"/>
    <cellStyle name="Percent 32 2 10 3" xfId="26316" xr:uid="{00000000-0005-0000-0000-0000D3A50000}"/>
    <cellStyle name="Percent 32 2 11" xfId="26317" xr:uid="{00000000-0005-0000-0000-0000D4A50000}"/>
    <cellStyle name="Percent 32 2 12" xfId="26318" xr:uid="{00000000-0005-0000-0000-0000D5A50000}"/>
    <cellStyle name="Percent 32 2 13" xfId="26319" xr:uid="{00000000-0005-0000-0000-0000D6A50000}"/>
    <cellStyle name="Percent 32 2 2" xfId="26320" xr:uid="{00000000-0005-0000-0000-0000D7A50000}"/>
    <cellStyle name="Percent 32 2 2 2" xfId="26321" xr:uid="{00000000-0005-0000-0000-0000D8A50000}"/>
    <cellStyle name="Percent 32 2 2 2 2" xfId="26322" xr:uid="{00000000-0005-0000-0000-0000D9A50000}"/>
    <cellStyle name="Percent 32 2 2 2 2 2" xfId="26323" xr:uid="{00000000-0005-0000-0000-0000DAA50000}"/>
    <cellStyle name="Percent 32 2 2 2 2 3" xfId="26324" xr:uid="{00000000-0005-0000-0000-0000DBA50000}"/>
    <cellStyle name="Percent 32 2 2 2 3" xfId="26325" xr:uid="{00000000-0005-0000-0000-0000DCA50000}"/>
    <cellStyle name="Percent 32 2 2 2 3 2" xfId="26326" xr:uid="{00000000-0005-0000-0000-0000DDA50000}"/>
    <cellStyle name="Percent 32 2 2 2 3 3" xfId="26327" xr:uid="{00000000-0005-0000-0000-0000DEA50000}"/>
    <cellStyle name="Percent 32 2 2 2 4" xfId="26328" xr:uid="{00000000-0005-0000-0000-0000DFA50000}"/>
    <cellStyle name="Percent 32 2 2 2 4 2" xfId="26329" xr:uid="{00000000-0005-0000-0000-0000E0A50000}"/>
    <cellStyle name="Percent 32 2 2 2 4 3" xfId="26330" xr:uid="{00000000-0005-0000-0000-0000E1A50000}"/>
    <cellStyle name="Percent 32 2 2 2 5" xfId="26331" xr:uid="{00000000-0005-0000-0000-0000E2A50000}"/>
    <cellStyle name="Percent 32 2 2 2 6" xfId="26332" xr:uid="{00000000-0005-0000-0000-0000E3A50000}"/>
    <cellStyle name="Percent 32 2 2 2 7" xfId="26333" xr:uid="{00000000-0005-0000-0000-0000E4A50000}"/>
    <cellStyle name="Percent 32 2 2 3" xfId="26334" xr:uid="{00000000-0005-0000-0000-0000E5A50000}"/>
    <cellStyle name="Percent 32 2 2 3 2" xfId="26335" xr:uid="{00000000-0005-0000-0000-0000E6A50000}"/>
    <cellStyle name="Percent 32 2 2 3 3" xfId="26336" xr:uid="{00000000-0005-0000-0000-0000E7A50000}"/>
    <cellStyle name="Percent 32 2 2 4" xfId="26337" xr:uid="{00000000-0005-0000-0000-0000E8A50000}"/>
    <cellStyle name="Percent 32 2 2 4 2" xfId="26338" xr:uid="{00000000-0005-0000-0000-0000E9A50000}"/>
    <cellStyle name="Percent 32 2 2 4 3" xfId="26339" xr:uid="{00000000-0005-0000-0000-0000EAA50000}"/>
    <cellStyle name="Percent 32 2 2 5" xfId="26340" xr:uid="{00000000-0005-0000-0000-0000EBA50000}"/>
    <cellStyle name="Percent 32 2 2 5 2" xfId="26341" xr:uid="{00000000-0005-0000-0000-0000ECA50000}"/>
    <cellStyle name="Percent 32 2 2 5 3" xfId="26342" xr:uid="{00000000-0005-0000-0000-0000EDA50000}"/>
    <cellStyle name="Percent 32 2 2 6" xfId="26343" xr:uid="{00000000-0005-0000-0000-0000EEA50000}"/>
    <cellStyle name="Percent 32 2 2 7" xfId="26344" xr:uid="{00000000-0005-0000-0000-0000EFA50000}"/>
    <cellStyle name="Percent 32 2 2 8" xfId="26345" xr:uid="{00000000-0005-0000-0000-0000F0A50000}"/>
    <cellStyle name="Percent 32 2 3" xfId="26346" xr:uid="{00000000-0005-0000-0000-0000F1A50000}"/>
    <cellStyle name="Percent 32 2 3 2" xfId="26347" xr:uid="{00000000-0005-0000-0000-0000F2A50000}"/>
    <cellStyle name="Percent 32 2 3 2 2" xfId="26348" xr:uid="{00000000-0005-0000-0000-0000F3A50000}"/>
    <cellStyle name="Percent 32 2 3 2 3" xfId="26349" xr:uid="{00000000-0005-0000-0000-0000F4A50000}"/>
    <cellStyle name="Percent 32 2 3 3" xfId="26350" xr:uid="{00000000-0005-0000-0000-0000F5A50000}"/>
    <cellStyle name="Percent 32 2 3 3 2" xfId="26351" xr:uid="{00000000-0005-0000-0000-0000F6A50000}"/>
    <cellStyle name="Percent 32 2 3 3 3" xfId="26352" xr:uid="{00000000-0005-0000-0000-0000F7A50000}"/>
    <cellStyle name="Percent 32 2 3 4" xfId="26353" xr:uid="{00000000-0005-0000-0000-0000F8A50000}"/>
    <cellStyle name="Percent 32 2 3 4 2" xfId="26354" xr:uid="{00000000-0005-0000-0000-0000F9A50000}"/>
    <cellStyle name="Percent 32 2 3 4 3" xfId="26355" xr:uid="{00000000-0005-0000-0000-0000FAA50000}"/>
    <cellStyle name="Percent 32 2 3 5" xfId="26356" xr:uid="{00000000-0005-0000-0000-0000FBA50000}"/>
    <cellStyle name="Percent 32 2 3 6" xfId="26357" xr:uid="{00000000-0005-0000-0000-0000FCA50000}"/>
    <cellStyle name="Percent 32 2 3 7" xfId="26358" xr:uid="{00000000-0005-0000-0000-0000FDA50000}"/>
    <cellStyle name="Percent 32 2 4" xfId="26359" xr:uid="{00000000-0005-0000-0000-0000FEA50000}"/>
    <cellStyle name="Percent 32 2 4 2" xfId="26360" xr:uid="{00000000-0005-0000-0000-0000FFA50000}"/>
    <cellStyle name="Percent 32 2 4 2 2" xfId="26361" xr:uid="{00000000-0005-0000-0000-000000A60000}"/>
    <cellStyle name="Percent 32 2 4 2 3" xfId="26362" xr:uid="{00000000-0005-0000-0000-000001A60000}"/>
    <cellStyle name="Percent 32 2 4 3" xfId="26363" xr:uid="{00000000-0005-0000-0000-000002A60000}"/>
    <cellStyle name="Percent 32 2 4 3 2" xfId="26364" xr:uid="{00000000-0005-0000-0000-000003A60000}"/>
    <cellStyle name="Percent 32 2 4 3 3" xfId="26365" xr:uid="{00000000-0005-0000-0000-000004A60000}"/>
    <cellStyle name="Percent 32 2 4 4" xfId="26366" xr:uid="{00000000-0005-0000-0000-000005A60000}"/>
    <cellStyle name="Percent 32 2 4 4 2" xfId="26367" xr:uid="{00000000-0005-0000-0000-000006A60000}"/>
    <cellStyle name="Percent 32 2 4 4 3" xfId="26368" xr:uid="{00000000-0005-0000-0000-000007A60000}"/>
    <cellStyle name="Percent 32 2 4 5" xfId="26369" xr:uid="{00000000-0005-0000-0000-000008A60000}"/>
    <cellStyle name="Percent 32 2 4 6" xfId="26370" xr:uid="{00000000-0005-0000-0000-000009A60000}"/>
    <cellStyle name="Percent 32 2 4 7" xfId="26371" xr:uid="{00000000-0005-0000-0000-00000AA60000}"/>
    <cellStyle name="Percent 32 2 5" xfId="26372" xr:uid="{00000000-0005-0000-0000-00000BA60000}"/>
    <cellStyle name="Percent 32 2 5 2" xfId="26373" xr:uid="{00000000-0005-0000-0000-00000CA60000}"/>
    <cellStyle name="Percent 32 2 5 2 2" xfId="26374" xr:uid="{00000000-0005-0000-0000-00000DA60000}"/>
    <cellStyle name="Percent 32 2 5 2 3" xfId="26375" xr:uid="{00000000-0005-0000-0000-00000EA60000}"/>
    <cellStyle name="Percent 32 2 5 3" xfId="26376" xr:uid="{00000000-0005-0000-0000-00000FA60000}"/>
    <cellStyle name="Percent 32 2 5 4" xfId="26377" xr:uid="{00000000-0005-0000-0000-000010A60000}"/>
    <cellStyle name="Percent 32 2 6" xfId="26378" xr:uid="{00000000-0005-0000-0000-000011A60000}"/>
    <cellStyle name="Percent 32 2 6 2" xfId="26379" xr:uid="{00000000-0005-0000-0000-000012A60000}"/>
    <cellStyle name="Percent 32 2 6 2 2" xfId="26380" xr:uid="{00000000-0005-0000-0000-000013A60000}"/>
    <cellStyle name="Percent 32 2 6 2 3" xfId="26381" xr:uid="{00000000-0005-0000-0000-000014A60000}"/>
    <cellStyle name="Percent 32 2 6 3" xfId="26382" xr:uid="{00000000-0005-0000-0000-000015A60000}"/>
    <cellStyle name="Percent 32 2 6 4" xfId="26383" xr:uid="{00000000-0005-0000-0000-000016A60000}"/>
    <cellStyle name="Percent 32 2 7" xfId="26384" xr:uid="{00000000-0005-0000-0000-000017A60000}"/>
    <cellStyle name="Percent 32 2 7 2" xfId="26385" xr:uid="{00000000-0005-0000-0000-000018A60000}"/>
    <cellStyle name="Percent 32 2 7 3" xfId="26386" xr:uid="{00000000-0005-0000-0000-000019A60000}"/>
    <cellStyle name="Percent 32 2 8" xfId="26387" xr:uid="{00000000-0005-0000-0000-00001AA60000}"/>
    <cellStyle name="Percent 32 2 8 2" xfId="26388" xr:uid="{00000000-0005-0000-0000-00001BA60000}"/>
    <cellStyle name="Percent 32 2 8 3" xfId="26389" xr:uid="{00000000-0005-0000-0000-00001CA60000}"/>
    <cellStyle name="Percent 32 2 9" xfId="26390" xr:uid="{00000000-0005-0000-0000-00001DA60000}"/>
    <cellStyle name="Percent 32 2 9 2" xfId="26391" xr:uid="{00000000-0005-0000-0000-00001EA60000}"/>
    <cellStyle name="Percent 32 2 9 3" xfId="26392" xr:uid="{00000000-0005-0000-0000-00001FA60000}"/>
    <cellStyle name="Percent 32 3" xfId="26393" xr:uid="{00000000-0005-0000-0000-000020A60000}"/>
    <cellStyle name="Percent 32 3 10" xfId="26394" xr:uid="{00000000-0005-0000-0000-000021A60000}"/>
    <cellStyle name="Percent 32 3 11" xfId="26395" xr:uid="{00000000-0005-0000-0000-000022A60000}"/>
    <cellStyle name="Percent 32 3 2" xfId="26396" xr:uid="{00000000-0005-0000-0000-000023A60000}"/>
    <cellStyle name="Percent 32 3 2 2" xfId="26397" xr:uid="{00000000-0005-0000-0000-000024A60000}"/>
    <cellStyle name="Percent 32 3 2 2 2" xfId="26398" xr:uid="{00000000-0005-0000-0000-000025A60000}"/>
    <cellStyle name="Percent 32 3 2 2 3" xfId="26399" xr:uid="{00000000-0005-0000-0000-000026A60000}"/>
    <cellStyle name="Percent 32 3 2 3" xfId="26400" xr:uid="{00000000-0005-0000-0000-000027A60000}"/>
    <cellStyle name="Percent 32 3 2 3 2" xfId="26401" xr:uid="{00000000-0005-0000-0000-000028A60000}"/>
    <cellStyle name="Percent 32 3 2 3 3" xfId="26402" xr:uid="{00000000-0005-0000-0000-000029A60000}"/>
    <cellStyle name="Percent 32 3 2 4" xfId="26403" xr:uid="{00000000-0005-0000-0000-00002AA60000}"/>
    <cellStyle name="Percent 32 3 2 4 2" xfId="26404" xr:uid="{00000000-0005-0000-0000-00002BA60000}"/>
    <cellStyle name="Percent 32 3 2 4 3" xfId="26405" xr:uid="{00000000-0005-0000-0000-00002CA60000}"/>
    <cellStyle name="Percent 32 3 2 5" xfId="26406" xr:uid="{00000000-0005-0000-0000-00002DA60000}"/>
    <cellStyle name="Percent 32 3 2 6" xfId="26407" xr:uid="{00000000-0005-0000-0000-00002EA60000}"/>
    <cellStyle name="Percent 32 3 2 7" xfId="26408" xr:uid="{00000000-0005-0000-0000-00002FA60000}"/>
    <cellStyle name="Percent 32 3 3" xfId="26409" xr:uid="{00000000-0005-0000-0000-000030A60000}"/>
    <cellStyle name="Percent 32 3 3 2" xfId="26410" xr:uid="{00000000-0005-0000-0000-000031A60000}"/>
    <cellStyle name="Percent 32 3 3 2 2" xfId="26411" xr:uid="{00000000-0005-0000-0000-000032A60000}"/>
    <cellStyle name="Percent 32 3 3 2 3" xfId="26412" xr:uid="{00000000-0005-0000-0000-000033A60000}"/>
    <cellStyle name="Percent 32 3 3 3" xfId="26413" xr:uid="{00000000-0005-0000-0000-000034A60000}"/>
    <cellStyle name="Percent 32 3 3 4" xfId="26414" xr:uid="{00000000-0005-0000-0000-000035A60000}"/>
    <cellStyle name="Percent 32 3 4" xfId="26415" xr:uid="{00000000-0005-0000-0000-000036A60000}"/>
    <cellStyle name="Percent 32 3 4 2" xfId="26416" xr:uid="{00000000-0005-0000-0000-000037A60000}"/>
    <cellStyle name="Percent 32 3 4 2 2" xfId="26417" xr:uid="{00000000-0005-0000-0000-000038A60000}"/>
    <cellStyle name="Percent 32 3 4 2 3" xfId="26418" xr:uid="{00000000-0005-0000-0000-000039A60000}"/>
    <cellStyle name="Percent 32 3 4 3" xfId="26419" xr:uid="{00000000-0005-0000-0000-00003AA60000}"/>
    <cellStyle name="Percent 32 3 4 4" xfId="26420" xr:uid="{00000000-0005-0000-0000-00003BA60000}"/>
    <cellStyle name="Percent 32 3 5" xfId="26421" xr:uid="{00000000-0005-0000-0000-00003CA60000}"/>
    <cellStyle name="Percent 32 3 5 2" xfId="26422" xr:uid="{00000000-0005-0000-0000-00003DA60000}"/>
    <cellStyle name="Percent 32 3 5 3" xfId="26423" xr:uid="{00000000-0005-0000-0000-00003EA60000}"/>
    <cellStyle name="Percent 32 3 6" xfId="26424" xr:uid="{00000000-0005-0000-0000-00003FA60000}"/>
    <cellStyle name="Percent 32 3 6 2" xfId="26425" xr:uid="{00000000-0005-0000-0000-000040A60000}"/>
    <cellStyle name="Percent 32 3 6 3" xfId="26426" xr:uid="{00000000-0005-0000-0000-000041A60000}"/>
    <cellStyle name="Percent 32 3 7" xfId="26427" xr:uid="{00000000-0005-0000-0000-000042A60000}"/>
    <cellStyle name="Percent 32 3 7 2" xfId="26428" xr:uid="{00000000-0005-0000-0000-000043A60000}"/>
    <cellStyle name="Percent 32 3 7 3" xfId="26429" xr:uid="{00000000-0005-0000-0000-000044A60000}"/>
    <cellStyle name="Percent 32 3 8" xfId="26430" xr:uid="{00000000-0005-0000-0000-000045A60000}"/>
    <cellStyle name="Percent 32 3 8 2" xfId="26431" xr:uid="{00000000-0005-0000-0000-000046A60000}"/>
    <cellStyle name="Percent 32 3 8 3" xfId="26432" xr:uid="{00000000-0005-0000-0000-000047A60000}"/>
    <cellStyle name="Percent 32 3 9" xfId="26433" xr:uid="{00000000-0005-0000-0000-000048A60000}"/>
    <cellStyle name="Percent 32 4" xfId="26434" xr:uid="{00000000-0005-0000-0000-000049A60000}"/>
    <cellStyle name="Percent 32 4 2" xfId="26435" xr:uid="{00000000-0005-0000-0000-00004AA60000}"/>
    <cellStyle name="Percent 32 4 2 2" xfId="26436" xr:uid="{00000000-0005-0000-0000-00004BA60000}"/>
    <cellStyle name="Percent 32 4 2 2 2" xfId="26437" xr:uid="{00000000-0005-0000-0000-00004CA60000}"/>
    <cellStyle name="Percent 32 4 2 2 3" xfId="26438" xr:uid="{00000000-0005-0000-0000-00004DA60000}"/>
    <cellStyle name="Percent 32 4 2 3" xfId="26439" xr:uid="{00000000-0005-0000-0000-00004EA60000}"/>
    <cellStyle name="Percent 32 4 2 4" xfId="26440" xr:uid="{00000000-0005-0000-0000-00004FA60000}"/>
    <cellStyle name="Percent 32 4 3" xfId="26441" xr:uid="{00000000-0005-0000-0000-000050A60000}"/>
    <cellStyle name="Percent 32 4 3 2" xfId="26442" xr:uid="{00000000-0005-0000-0000-000051A60000}"/>
    <cellStyle name="Percent 32 4 3 3" xfId="26443" xr:uid="{00000000-0005-0000-0000-000052A60000}"/>
    <cellStyle name="Percent 32 4 4" xfId="26444" xr:uid="{00000000-0005-0000-0000-000053A60000}"/>
    <cellStyle name="Percent 32 4 5" xfId="26445" xr:uid="{00000000-0005-0000-0000-000054A60000}"/>
    <cellStyle name="Percent 32 5" xfId="26446" xr:uid="{00000000-0005-0000-0000-000055A60000}"/>
    <cellStyle name="Percent 32 5 2" xfId="26447" xr:uid="{00000000-0005-0000-0000-000056A60000}"/>
    <cellStyle name="Percent 32 5 2 2" xfId="26448" xr:uid="{00000000-0005-0000-0000-000057A60000}"/>
    <cellStyle name="Percent 32 5 2 3" xfId="26449" xr:uid="{00000000-0005-0000-0000-000058A60000}"/>
    <cellStyle name="Percent 32 5 3" xfId="26450" xr:uid="{00000000-0005-0000-0000-000059A60000}"/>
    <cellStyle name="Percent 32 5 4" xfId="26451" xr:uid="{00000000-0005-0000-0000-00005AA60000}"/>
    <cellStyle name="Percent 32 6" xfId="26452" xr:uid="{00000000-0005-0000-0000-00005BA60000}"/>
    <cellStyle name="Percent 32 6 2" xfId="26453" xr:uid="{00000000-0005-0000-0000-00005CA60000}"/>
    <cellStyle name="Percent 32 6 3" xfId="26454" xr:uid="{00000000-0005-0000-0000-00005DA60000}"/>
    <cellStyle name="Percent 32 7" xfId="26455" xr:uid="{00000000-0005-0000-0000-00005EA60000}"/>
    <cellStyle name="Percent 32 7 2" xfId="26456" xr:uid="{00000000-0005-0000-0000-00005FA60000}"/>
    <cellStyle name="Percent 32 7 3" xfId="26457" xr:uid="{00000000-0005-0000-0000-000060A60000}"/>
    <cellStyle name="Percent 32 8" xfId="26458" xr:uid="{00000000-0005-0000-0000-000061A60000}"/>
    <cellStyle name="Percent 32 8 2" xfId="26459" xr:uid="{00000000-0005-0000-0000-000062A60000}"/>
    <cellStyle name="Percent 32 8 3" xfId="26460" xr:uid="{00000000-0005-0000-0000-000063A60000}"/>
    <cellStyle name="Percent 32 9" xfId="26461" xr:uid="{00000000-0005-0000-0000-000064A60000}"/>
    <cellStyle name="Percent 32 9 2" xfId="26462" xr:uid="{00000000-0005-0000-0000-000065A60000}"/>
    <cellStyle name="Percent 32 9 3" xfId="26463" xr:uid="{00000000-0005-0000-0000-000066A60000}"/>
    <cellStyle name="Percent 33" xfId="26464" xr:uid="{00000000-0005-0000-0000-000067A60000}"/>
    <cellStyle name="Percent 33 10" xfId="26465" xr:uid="{00000000-0005-0000-0000-000068A60000}"/>
    <cellStyle name="Percent 33 11" xfId="26466" xr:uid="{00000000-0005-0000-0000-000069A60000}"/>
    <cellStyle name="Percent 33 12" xfId="26467" xr:uid="{00000000-0005-0000-0000-00006AA60000}"/>
    <cellStyle name="Percent 33 2" xfId="26468" xr:uid="{00000000-0005-0000-0000-00006BA60000}"/>
    <cellStyle name="Percent 33 2 10" xfId="26469" xr:uid="{00000000-0005-0000-0000-00006CA60000}"/>
    <cellStyle name="Percent 33 2 10 2" xfId="26470" xr:uid="{00000000-0005-0000-0000-00006DA60000}"/>
    <cellStyle name="Percent 33 2 10 3" xfId="26471" xr:uid="{00000000-0005-0000-0000-00006EA60000}"/>
    <cellStyle name="Percent 33 2 11" xfId="26472" xr:uid="{00000000-0005-0000-0000-00006FA60000}"/>
    <cellStyle name="Percent 33 2 12" xfId="26473" xr:uid="{00000000-0005-0000-0000-000070A60000}"/>
    <cellStyle name="Percent 33 2 13" xfId="26474" xr:uid="{00000000-0005-0000-0000-000071A60000}"/>
    <cellStyle name="Percent 33 2 2" xfId="26475" xr:uid="{00000000-0005-0000-0000-000072A60000}"/>
    <cellStyle name="Percent 33 2 2 2" xfId="26476" xr:uid="{00000000-0005-0000-0000-000073A60000}"/>
    <cellStyle name="Percent 33 2 2 2 2" xfId="26477" xr:uid="{00000000-0005-0000-0000-000074A60000}"/>
    <cellStyle name="Percent 33 2 2 2 2 2" xfId="26478" xr:uid="{00000000-0005-0000-0000-000075A60000}"/>
    <cellStyle name="Percent 33 2 2 2 2 3" xfId="26479" xr:uid="{00000000-0005-0000-0000-000076A60000}"/>
    <cellStyle name="Percent 33 2 2 2 3" xfId="26480" xr:uid="{00000000-0005-0000-0000-000077A60000}"/>
    <cellStyle name="Percent 33 2 2 2 3 2" xfId="26481" xr:uid="{00000000-0005-0000-0000-000078A60000}"/>
    <cellStyle name="Percent 33 2 2 2 3 3" xfId="26482" xr:uid="{00000000-0005-0000-0000-000079A60000}"/>
    <cellStyle name="Percent 33 2 2 2 4" xfId="26483" xr:uid="{00000000-0005-0000-0000-00007AA60000}"/>
    <cellStyle name="Percent 33 2 2 2 4 2" xfId="26484" xr:uid="{00000000-0005-0000-0000-00007BA60000}"/>
    <cellStyle name="Percent 33 2 2 2 4 3" xfId="26485" xr:uid="{00000000-0005-0000-0000-00007CA60000}"/>
    <cellStyle name="Percent 33 2 2 2 5" xfId="26486" xr:uid="{00000000-0005-0000-0000-00007DA60000}"/>
    <cellStyle name="Percent 33 2 2 2 6" xfId="26487" xr:uid="{00000000-0005-0000-0000-00007EA60000}"/>
    <cellStyle name="Percent 33 2 2 2 7" xfId="26488" xr:uid="{00000000-0005-0000-0000-00007FA60000}"/>
    <cellStyle name="Percent 33 2 2 3" xfId="26489" xr:uid="{00000000-0005-0000-0000-000080A60000}"/>
    <cellStyle name="Percent 33 2 2 3 2" xfId="26490" xr:uid="{00000000-0005-0000-0000-000081A60000}"/>
    <cellStyle name="Percent 33 2 2 3 3" xfId="26491" xr:uid="{00000000-0005-0000-0000-000082A60000}"/>
    <cellStyle name="Percent 33 2 2 4" xfId="26492" xr:uid="{00000000-0005-0000-0000-000083A60000}"/>
    <cellStyle name="Percent 33 2 2 4 2" xfId="26493" xr:uid="{00000000-0005-0000-0000-000084A60000}"/>
    <cellStyle name="Percent 33 2 2 4 3" xfId="26494" xr:uid="{00000000-0005-0000-0000-000085A60000}"/>
    <cellStyle name="Percent 33 2 2 5" xfId="26495" xr:uid="{00000000-0005-0000-0000-000086A60000}"/>
    <cellStyle name="Percent 33 2 2 5 2" xfId="26496" xr:uid="{00000000-0005-0000-0000-000087A60000}"/>
    <cellStyle name="Percent 33 2 2 5 3" xfId="26497" xr:uid="{00000000-0005-0000-0000-000088A60000}"/>
    <cellStyle name="Percent 33 2 2 6" xfId="26498" xr:uid="{00000000-0005-0000-0000-000089A60000}"/>
    <cellStyle name="Percent 33 2 2 7" xfId="26499" xr:uid="{00000000-0005-0000-0000-00008AA60000}"/>
    <cellStyle name="Percent 33 2 2 8" xfId="26500" xr:uid="{00000000-0005-0000-0000-00008BA60000}"/>
    <cellStyle name="Percent 33 2 3" xfId="26501" xr:uid="{00000000-0005-0000-0000-00008CA60000}"/>
    <cellStyle name="Percent 33 2 3 2" xfId="26502" xr:uid="{00000000-0005-0000-0000-00008DA60000}"/>
    <cellStyle name="Percent 33 2 3 2 2" xfId="26503" xr:uid="{00000000-0005-0000-0000-00008EA60000}"/>
    <cellStyle name="Percent 33 2 3 2 3" xfId="26504" xr:uid="{00000000-0005-0000-0000-00008FA60000}"/>
    <cellStyle name="Percent 33 2 3 3" xfId="26505" xr:uid="{00000000-0005-0000-0000-000090A60000}"/>
    <cellStyle name="Percent 33 2 3 3 2" xfId="26506" xr:uid="{00000000-0005-0000-0000-000091A60000}"/>
    <cellStyle name="Percent 33 2 3 3 3" xfId="26507" xr:uid="{00000000-0005-0000-0000-000092A60000}"/>
    <cellStyle name="Percent 33 2 3 4" xfId="26508" xr:uid="{00000000-0005-0000-0000-000093A60000}"/>
    <cellStyle name="Percent 33 2 3 4 2" xfId="26509" xr:uid="{00000000-0005-0000-0000-000094A60000}"/>
    <cellStyle name="Percent 33 2 3 4 3" xfId="26510" xr:uid="{00000000-0005-0000-0000-000095A60000}"/>
    <cellStyle name="Percent 33 2 3 5" xfId="26511" xr:uid="{00000000-0005-0000-0000-000096A60000}"/>
    <cellStyle name="Percent 33 2 3 6" xfId="26512" xr:uid="{00000000-0005-0000-0000-000097A60000}"/>
    <cellStyle name="Percent 33 2 3 7" xfId="26513" xr:uid="{00000000-0005-0000-0000-000098A60000}"/>
    <cellStyle name="Percent 33 2 4" xfId="26514" xr:uid="{00000000-0005-0000-0000-000099A60000}"/>
    <cellStyle name="Percent 33 2 4 2" xfId="26515" xr:uid="{00000000-0005-0000-0000-00009AA60000}"/>
    <cellStyle name="Percent 33 2 4 2 2" xfId="26516" xr:uid="{00000000-0005-0000-0000-00009BA60000}"/>
    <cellStyle name="Percent 33 2 4 2 3" xfId="26517" xr:uid="{00000000-0005-0000-0000-00009CA60000}"/>
    <cellStyle name="Percent 33 2 4 3" xfId="26518" xr:uid="{00000000-0005-0000-0000-00009DA60000}"/>
    <cellStyle name="Percent 33 2 4 3 2" xfId="26519" xr:uid="{00000000-0005-0000-0000-00009EA60000}"/>
    <cellStyle name="Percent 33 2 4 3 3" xfId="26520" xr:uid="{00000000-0005-0000-0000-00009FA60000}"/>
    <cellStyle name="Percent 33 2 4 4" xfId="26521" xr:uid="{00000000-0005-0000-0000-0000A0A60000}"/>
    <cellStyle name="Percent 33 2 4 4 2" xfId="26522" xr:uid="{00000000-0005-0000-0000-0000A1A60000}"/>
    <cellStyle name="Percent 33 2 4 4 3" xfId="26523" xr:uid="{00000000-0005-0000-0000-0000A2A60000}"/>
    <cellStyle name="Percent 33 2 4 5" xfId="26524" xr:uid="{00000000-0005-0000-0000-0000A3A60000}"/>
    <cellStyle name="Percent 33 2 4 6" xfId="26525" xr:uid="{00000000-0005-0000-0000-0000A4A60000}"/>
    <cellStyle name="Percent 33 2 4 7" xfId="26526" xr:uid="{00000000-0005-0000-0000-0000A5A60000}"/>
    <cellStyle name="Percent 33 2 5" xfId="26527" xr:uid="{00000000-0005-0000-0000-0000A6A60000}"/>
    <cellStyle name="Percent 33 2 5 2" xfId="26528" xr:uid="{00000000-0005-0000-0000-0000A7A60000}"/>
    <cellStyle name="Percent 33 2 5 2 2" xfId="26529" xr:uid="{00000000-0005-0000-0000-0000A8A60000}"/>
    <cellStyle name="Percent 33 2 5 2 3" xfId="26530" xr:uid="{00000000-0005-0000-0000-0000A9A60000}"/>
    <cellStyle name="Percent 33 2 5 3" xfId="26531" xr:uid="{00000000-0005-0000-0000-0000AAA60000}"/>
    <cellStyle name="Percent 33 2 5 4" xfId="26532" xr:uid="{00000000-0005-0000-0000-0000ABA60000}"/>
    <cellStyle name="Percent 33 2 6" xfId="26533" xr:uid="{00000000-0005-0000-0000-0000ACA60000}"/>
    <cellStyle name="Percent 33 2 6 2" xfId="26534" xr:uid="{00000000-0005-0000-0000-0000ADA60000}"/>
    <cellStyle name="Percent 33 2 6 2 2" xfId="26535" xr:uid="{00000000-0005-0000-0000-0000AEA60000}"/>
    <cellStyle name="Percent 33 2 6 2 3" xfId="26536" xr:uid="{00000000-0005-0000-0000-0000AFA60000}"/>
    <cellStyle name="Percent 33 2 6 3" xfId="26537" xr:uid="{00000000-0005-0000-0000-0000B0A60000}"/>
    <cellStyle name="Percent 33 2 6 4" xfId="26538" xr:uid="{00000000-0005-0000-0000-0000B1A60000}"/>
    <cellStyle name="Percent 33 2 7" xfId="26539" xr:uid="{00000000-0005-0000-0000-0000B2A60000}"/>
    <cellStyle name="Percent 33 2 7 2" xfId="26540" xr:uid="{00000000-0005-0000-0000-0000B3A60000}"/>
    <cellStyle name="Percent 33 2 7 3" xfId="26541" xr:uid="{00000000-0005-0000-0000-0000B4A60000}"/>
    <cellStyle name="Percent 33 2 8" xfId="26542" xr:uid="{00000000-0005-0000-0000-0000B5A60000}"/>
    <cellStyle name="Percent 33 2 8 2" xfId="26543" xr:uid="{00000000-0005-0000-0000-0000B6A60000}"/>
    <cellStyle name="Percent 33 2 8 3" xfId="26544" xr:uid="{00000000-0005-0000-0000-0000B7A60000}"/>
    <cellStyle name="Percent 33 2 9" xfId="26545" xr:uid="{00000000-0005-0000-0000-0000B8A60000}"/>
    <cellStyle name="Percent 33 2 9 2" xfId="26546" xr:uid="{00000000-0005-0000-0000-0000B9A60000}"/>
    <cellStyle name="Percent 33 2 9 3" xfId="26547" xr:uid="{00000000-0005-0000-0000-0000BAA60000}"/>
    <cellStyle name="Percent 33 3" xfId="26548" xr:uid="{00000000-0005-0000-0000-0000BBA60000}"/>
    <cellStyle name="Percent 33 3 10" xfId="26549" xr:uid="{00000000-0005-0000-0000-0000BCA60000}"/>
    <cellStyle name="Percent 33 3 11" xfId="26550" xr:uid="{00000000-0005-0000-0000-0000BDA60000}"/>
    <cellStyle name="Percent 33 3 2" xfId="26551" xr:uid="{00000000-0005-0000-0000-0000BEA60000}"/>
    <cellStyle name="Percent 33 3 2 2" xfId="26552" xr:uid="{00000000-0005-0000-0000-0000BFA60000}"/>
    <cellStyle name="Percent 33 3 2 2 2" xfId="26553" xr:uid="{00000000-0005-0000-0000-0000C0A60000}"/>
    <cellStyle name="Percent 33 3 2 2 3" xfId="26554" xr:uid="{00000000-0005-0000-0000-0000C1A60000}"/>
    <cellStyle name="Percent 33 3 2 3" xfId="26555" xr:uid="{00000000-0005-0000-0000-0000C2A60000}"/>
    <cellStyle name="Percent 33 3 2 3 2" xfId="26556" xr:uid="{00000000-0005-0000-0000-0000C3A60000}"/>
    <cellStyle name="Percent 33 3 2 3 3" xfId="26557" xr:uid="{00000000-0005-0000-0000-0000C4A60000}"/>
    <cellStyle name="Percent 33 3 2 4" xfId="26558" xr:uid="{00000000-0005-0000-0000-0000C5A60000}"/>
    <cellStyle name="Percent 33 3 2 4 2" xfId="26559" xr:uid="{00000000-0005-0000-0000-0000C6A60000}"/>
    <cellStyle name="Percent 33 3 2 4 3" xfId="26560" xr:uid="{00000000-0005-0000-0000-0000C7A60000}"/>
    <cellStyle name="Percent 33 3 2 5" xfId="26561" xr:uid="{00000000-0005-0000-0000-0000C8A60000}"/>
    <cellStyle name="Percent 33 3 2 6" xfId="26562" xr:uid="{00000000-0005-0000-0000-0000C9A60000}"/>
    <cellStyle name="Percent 33 3 2 7" xfId="26563" xr:uid="{00000000-0005-0000-0000-0000CAA60000}"/>
    <cellStyle name="Percent 33 3 3" xfId="26564" xr:uid="{00000000-0005-0000-0000-0000CBA60000}"/>
    <cellStyle name="Percent 33 3 3 2" xfId="26565" xr:uid="{00000000-0005-0000-0000-0000CCA60000}"/>
    <cellStyle name="Percent 33 3 3 2 2" xfId="26566" xr:uid="{00000000-0005-0000-0000-0000CDA60000}"/>
    <cellStyle name="Percent 33 3 3 2 3" xfId="26567" xr:uid="{00000000-0005-0000-0000-0000CEA60000}"/>
    <cellStyle name="Percent 33 3 3 3" xfId="26568" xr:uid="{00000000-0005-0000-0000-0000CFA60000}"/>
    <cellStyle name="Percent 33 3 3 4" xfId="26569" xr:uid="{00000000-0005-0000-0000-0000D0A60000}"/>
    <cellStyle name="Percent 33 3 4" xfId="26570" xr:uid="{00000000-0005-0000-0000-0000D1A60000}"/>
    <cellStyle name="Percent 33 3 4 2" xfId="26571" xr:uid="{00000000-0005-0000-0000-0000D2A60000}"/>
    <cellStyle name="Percent 33 3 4 2 2" xfId="26572" xr:uid="{00000000-0005-0000-0000-0000D3A60000}"/>
    <cellStyle name="Percent 33 3 4 2 3" xfId="26573" xr:uid="{00000000-0005-0000-0000-0000D4A60000}"/>
    <cellStyle name="Percent 33 3 4 3" xfId="26574" xr:uid="{00000000-0005-0000-0000-0000D5A60000}"/>
    <cellStyle name="Percent 33 3 4 4" xfId="26575" xr:uid="{00000000-0005-0000-0000-0000D6A60000}"/>
    <cellStyle name="Percent 33 3 5" xfId="26576" xr:uid="{00000000-0005-0000-0000-0000D7A60000}"/>
    <cellStyle name="Percent 33 3 5 2" xfId="26577" xr:uid="{00000000-0005-0000-0000-0000D8A60000}"/>
    <cellStyle name="Percent 33 3 5 3" xfId="26578" xr:uid="{00000000-0005-0000-0000-0000D9A60000}"/>
    <cellStyle name="Percent 33 3 6" xfId="26579" xr:uid="{00000000-0005-0000-0000-0000DAA60000}"/>
    <cellStyle name="Percent 33 3 6 2" xfId="26580" xr:uid="{00000000-0005-0000-0000-0000DBA60000}"/>
    <cellStyle name="Percent 33 3 6 3" xfId="26581" xr:uid="{00000000-0005-0000-0000-0000DCA60000}"/>
    <cellStyle name="Percent 33 3 7" xfId="26582" xr:uid="{00000000-0005-0000-0000-0000DDA60000}"/>
    <cellStyle name="Percent 33 3 7 2" xfId="26583" xr:uid="{00000000-0005-0000-0000-0000DEA60000}"/>
    <cellStyle name="Percent 33 3 7 3" xfId="26584" xr:uid="{00000000-0005-0000-0000-0000DFA60000}"/>
    <cellStyle name="Percent 33 3 8" xfId="26585" xr:uid="{00000000-0005-0000-0000-0000E0A60000}"/>
    <cellStyle name="Percent 33 3 8 2" xfId="26586" xr:uid="{00000000-0005-0000-0000-0000E1A60000}"/>
    <cellStyle name="Percent 33 3 8 3" xfId="26587" xr:uid="{00000000-0005-0000-0000-0000E2A60000}"/>
    <cellStyle name="Percent 33 3 9" xfId="26588" xr:uid="{00000000-0005-0000-0000-0000E3A60000}"/>
    <cellStyle name="Percent 33 4" xfId="26589" xr:uid="{00000000-0005-0000-0000-0000E4A60000}"/>
    <cellStyle name="Percent 33 4 2" xfId="26590" xr:uid="{00000000-0005-0000-0000-0000E5A60000}"/>
    <cellStyle name="Percent 33 4 2 2" xfId="26591" xr:uid="{00000000-0005-0000-0000-0000E6A60000}"/>
    <cellStyle name="Percent 33 4 2 2 2" xfId="26592" xr:uid="{00000000-0005-0000-0000-0000E7A60000}"/>
    <cellStyle name="Percent 33 4 2 2 3" xfId="26593" xr:uid="{00000000-0005-0000-0000-0000E8A60000}"/>
    <cellStyle name="Percent 33 4 2 3" xfId="26594" xr:uid="{00000000-0005-0000-0000-0000E9A60000}"/>
    <cellStyle name="Percent 33 4 2 4" xfId="26595" xr:uid="{00000000-0005-0000-0000-0000EAA60000}"/>
    <cellStyle name="Percent 33 4 3" xfId="26596" xr:uid="{00000000-0005-0000-0000-0000EBA60000}"/>
    <cellStyle name="Percent 33 4 3 2" xfId="26597" xr:uid="{00000000-0005-0000-0000-0000ECA60000}"/>
    <cellStyle name="Percent 33 4 3 3" xfId="26598" xr:uid="{00000000-0005-0000-0000-0000EDA60000}"/>
    <cellStyle name="Percent 33 4 4" xfId="26599" xr:uid="{00000000-0005-0000-0000-0000EEA60000}"/>
    <cellStyle name="Percent 33 4 5" xfId="26600" xr:uid="{00000000-0005-0000-0000-0000EFA60000}"/>
    <cellStyle name="Percent 33 5" xfId="26601" xr:uid="{00000000-0005-0000-0000-0000F0A60000}"/>
    <cellStyle name="Percent 33 5 2" xfId="26602" xr:uid="{00000000-0005-0000-0000-0000F1A60000}"/>
    <cellStyle name="Percent 33 5 2 2" xfId="26603" xr:uid="{00000000-0005-0000-0000-0000F2A60000}"/>
    <cellStyle name="Percent 33 5 2 3" xfId="26604" xr:uid="{00000000-0005-0000-0000-0000F3A60000}"/>
    <cellStyle name="Percent 33 5 3" xfId="26605" xr:uid="{00000000-0005-0000-0000-0000F4A60000}"/>
    <cellStyle name="Percent 33 5 4" xfId="26606" xr:uid="{00000000-0005-0000-0000-0000F5A60000}"/>
    <cellStyle name="Percent 33 6" xfId="26607" xr:uid="{00000000-0005-0000-0000-0000F6A60000}"/>
    <cellStyle name="Percent 33 6 2" xfId="26608" xr:uid="{00000000-0005-0000-0000-0000F7A60000}"/>
    <cellStyle name="Percent 33 6 3" xfId="26609" xr:uid="{00000000-0005-0000-0000-0000F8A60000}"/>
    <cellStyle name="Percent 33 7" xfId="26610" xr:uid="{00000000-0005-0000-0000-0000F9A60000}"/>
    <cellStyle name="Percent 33 7 2" xfId="26611" xr:uid="{00000000-0005-0000-0000-0000FAA60000}"/>
    <cellStyle name="Percent 33 7 3" xfId="26612" xr:uid="{00000000-0005-0000-0000-0000FBA60000}"/>
    <cellStyle name="Percent 33 8" xfId="26613" xr:uid="{00000000-0005-0000-0000-0000FCA60000}"/>
    <cellStyle name="Percent 33 8 2" xfId="26614" xr:uid="{00000000-0005-0000-0000-0000FDA60000}"/>
    <cellStyle name="Percent 33 8 3" xfId="26615" xr:uid="{00000000-0005-0000-0000-0000FEA60000}"/>
    <cellStyle name="Percent 33 9" xfId="26616" xr:uid="{00000000-0005-0000-0000-0000FFA60000}"/>
    <cellStyle name="Percent 33 9 2" xfId="26617" xr:uid="{00000000-0005-0000-0000-000000A70000}"/>
    <cellStyle name="Percent 33 9 3" xfId="26618" xr:uid="{00000000-0005-0000-0000-000001A70000}"/>
    <cellStyle name="Percent 34" xfId="26619" xr:uid="{00000000-0005-0000-0000-000002A70000}"/>
    <cellStyle name="Percent 34 10" xfId="26620" xr:uid="{00000000-0005-0000-0000-000003A70000}"/>
    <cellStyle name="Percent 34 11" xfId="26621" xr:uid="{00000000-0005-0000-0000-000004A70000}"/>
    <cellStyle name="Percent 34 12" xfId="26622" xr:uid="{00000000-0005-0000-0000-000005A70000}"/>
    <cellStyle name="Percent 34 2" xfId="26623" xr:uid="{00000000-0005-0000-0000-000006A70000}"/>
    <cellStyle name="Percent 34 2 10" xfId="26624" xr:uid="{00000000-0005-0000-0000-000007A70000}"/>
    <cellStyle name="Percent 34 2 10 2" xfId="26625" xr:uid="{00000000-0005-0000-0000-000008A70000}"/>
    <cellStyle name="Percent 34 2 10 3" xfId="26626" xr:uid="{00000000-0005-0000-0000-000009A70000}"/>
    <cellStyle name="Percent 34 2 11" xfId="26627" xr:uid="{00000000-0005-0000-0000-00000AA70000}"/>
    <cellStyle name="Percent 34 2 12" xfId="26628" xr:uid="{00000000-0005-0000-0000-00000BA70000}"/>
    <cellStyle name="Percent 34 2 13" xfId="26629" xr:uid="{00000000-0005-0000-0000-00000CA70000}"/>
    <cellStyle name="Percent 34 2 2" xfId="26630" xr:uid="{00000000-0005-0000-0000-00000DA70000}"/>
    <cellStyle name="Percent 34 2 2 2" xfId="26631" xr:uid="{00000000-0005-0000-0000-00000EA70000}"/>
    <cellStyle name="Percent 34 2 2 2 2" xfId="26632" xr:uid="{00000000-0005-0000-0000-00000FA70000}"/>
    <cellStyle name="Percent 34 2 2 2 2 2" xfId="26633" xr:uid="{00000000-0005-0000-0000-000010A70000}"/>
    <cellStyle name="Percent 34 2 2 2 2 3" xfId="26634" xr:uid="{00000000-0005-0000-0000-000011A70000}"/>
    <cellStyle name="Percent 34 2 2 2 3" xfId="26635" xr:uid="{00000000-0005-0000-0000-000012A70000}"/>
    <cellStyle name="Percent 34 2 2 2 3 2" xfId="26636" xr:uid="{00000000-0005-0000-0000-000013A70000}"/>
    <cellStyle name="Percent 34 2 2 2 3 3" xfId="26637" xr:uid="{00000000-0005-0000-0000-000014A70000}"/>
    <cellStyle name="Percent 34 2 2 2 4" xfId="26638" xr:uid="{00000000-0005-0000-0000-000015A70000}"/>
    <cellStyle name="Percent 34 2 2 2 4 2" xfId="26639" xr:uid="{00000000-0005-0000-0000-000016A70000}"/>
    <cellStyle name="Percent 34 2 2 2 4 3" xfId="26640" xr:uid="{00000000-0005-0000-0000-000017A70000}"/>
    <cellStyle name="Percent 34 2 2 2 5" xfId="26641" xr:uid="{00000000-0005-0000-0000-000018A70000}"/>
    <cellStyle name="Percent 34 2 2 2 6" xfId="26642" xr:uid="{00000000-0005-0000-0000-000019A70000}"/>
    <cellStyle name="Percent 34 2 2 2 7" xfId="26643" xr:uid="{00000000-0005-0000-0000-00001AA70000}"/>
    <cellStyle name="Percent 34 2 2 3" xfId="26644" xr:uid="{00000000-0005-0000-0000-00001BA70000}"/>
    <cellStyle name="Percent 34 2 2 3 2" xfId="26645" xr:uid="{00000000-0005-0000-0000-00001CA70000}"/>
    <cellStyle name="Percent 34 2 2 3 3" xfId="26646" xr:uid="{00000000-0005-0000-0000-00001DA70000}"/>
    <cellStyle name="Percent 34 2 2 4" xfId="26647" xr:uid="{00000000-0005-0000-0000-00001EA70000}"/>
    <cellStyle name="Percent 34 2 2 4 2" xfId="26648" xr:uid="{00000000-0005-0000-0000-00001FA70000}"/>
    <cellStyle name="Percent 34 2 2 4 3" xfId="26649" xr:uid="{00000000-0005-0000-0000-000020A70000}"/>
    <cellStyle name="Percent 34 2 2 5" xfId="26650" xr:uid="{00000000-0005-0000-0000-000021A70000}"/>
    <cellStyle name="Percent 34 2 2 5 2" xfId="26651" xr:uid="{00000000-0005-0000-0000-000022A70000}"/>
    <cellStyle name="Percent 34 2 2 5 3" xfId="26652" xr:uid="{00000000-0005-0000-0000-000023A70000}"/>
    <cellStyle name="Percent 34 2 2 6" xfId="26653" xr:uid="{00000000-0005-0000-0000-000024A70000}"/>
    <cellStyle name="Percent 34 2 2 7" xfId="26654" xr:uid="{00000000-0005-0000-0000-000025A70000}"/>
    <cellStyle name="Percent 34 2 2 8" xfId="26655" xr:uid="{00000000-0005-0000-0000-000026A70000}"/>
    <cellStyle name="Percent 34 2 3" xfId="26656" xr:uid="{00000000-0005-0000-0000-000027A70000}"/>
    <cellStyle name="Percent 34 2 3 2" xfId="26657" xr:uid="{00000000-0005-0000-0000-000028A70000}"/>
    <cellStyle name="Percent 34 2 3 2 2" xfId="26658" xr:uid="{00000000-0005-0000-0000-000029A70000}"/>
    <cellStyle name="Percent 34 2 3 2 3" xfId="26659" xr:uid="{00000000-0005-0000-0000-00002AA70000}"/>
    <cellStyle name="Percent 34 2 3 3" xfId="26660" xr:uid="{00000000-0005-0000-0000-00002BA70000}"/>
    <cellStyle name="Percent 34 2 3 3 2" xfId="26661" xr:uid="{00000000-0005-0000-0000-00002CA70000}"/>
    <cellStyle name="Percent 34 2 3 3 3" xfId="26662" xr:uid="{00000000-0005-0000-0000-00002DA70000}"/>
    <cellStyle name="Percent 34 2 3 4" xfId="26663" xr:uid="{00000000-0005-0000-0000-00002EA70000}"/>
    <cellStyle name="Percent 34 2 3 4 2" xfId="26664" xr:uid="{00000000-0005-0000-0000-00002FA70000}"/>
    <cellStyle name="Percent 34 2 3 4 3" xfId="26665" xr:uid="{00000000-0005-0000-0000-000030A70000}"/>
    <cellStyle name="Percent 34 2 3 5" xfId="26666" xr:uid="{00000000-0005-0000-0000-000031A70000}"/>
    <cellStyle name="Percent 34 2 3 6" xfId="26667" xr:uid="{00000000-0005-0000-0000-000032A70000}"/>
    <cellStyle name="Percent 34 2 3 7" xfId="26668" xr:uid="{00000000-0005-0000-0000-000033A70000}"/>
    <cellStyle name="Percent 34 2 4" xfId="26669" xr:uid="{00000000-0005-0000-0000-000034A70000}"/>
    <cellStyle name="Percent 34 2 4 2" xfId="26670" xr:uid="{00000000-0005-0000-0000-000035A70000}"/>
    <cellStyle name="Percent 34 2 4 2 2" xfId="26671" xr:uid="{00000000-0005-0000-0000-000036A70000}"/>
    <cellStyle name="Percent 34 2 4 2 3" xfId="26672" xr:uid="{00000000-0005-0000-0000-000037A70000}"/>
    <cellStyle name="Percent 34 2 4 3" xfId="26673" xr:uid="{00000000-0005-0000-0000-000038A70000}"/>
    <cellStyle name="Percent 34 2 4 3 2" xfId="26674" xr:uid="{00000000-0005-0000-0000-000039A70000}"/>
    <cellStyle name="Percent 34 2 4 3 3" xfId="26675" xr:uid="{00000000-0005-0000-0000-00003AA70000}"/>
    <cellStyle name="Percent 34 2 4 4" xfId="26676" xr:uid="{00000000-0005-0000-0000-00003BA70000}"/>
    <cellStyle name="Percent 34 2 4 4 2" xfId="26677" xr:uid="{00000000-0005-0000-0000-00003CA70000}"/>
    <cellStyle name="Percent 34 2 4 4 3" xfId="26678" xr:uid="{00000000-0005-0000-0000-00003DA70000}"/>
    <cellStyle name="Percent 34 2 4 5" xfId="26679" xr:uid="{00000000-0005-0000-0000-00003EA70000}"/>
    <cellStyle name="Percent 34 2 4 6" xfId="26680" xr:uid="{00000000-0005-0000-0000-00003FA70000}"/>
    <cellStyle name="Percent 34 2 4 7" xfId="26681" xr:uid="{00000000-0005-0000-0000-000040A70000}"/>
    <cellStyle name="Percent 34 2 5" xfId="26682" xr:uid="{00000000-0005-0000-0000-000041A70000}"/>
    <cellStyle name="Percent 34 2 5 2" xfId="26683" xr:uid="{00000000-0005-0000-0000-000042A70000}"/>
    <cellStyle name="Percent 34 2 5 2 2" xfId="26684" xr:uid="{00000000-0005-0000-0000-000043A70000}"/>
    <cellStyle name="Percent 34 2 5 2 3" xfId="26685" xr:uid="{00000000-0005-0000-0000-000044A70000}"/>
    <cellStyle name="Percent 34 2 5 3" xfId="26686" xr:uid="{00000000-0005-0000-0000-000045A70000}"/>
    <cellStyle name="Percent 34 2 5 4" xfId="26687" xr:uid="{00000000-0005-0000-0000-000046A70000}"/>
    <cellStyle name="Percent 34 2 6" xfId="26688" xr:uid="{00000000-0005-0000-0000-000047A70000}"/>
    <cellStyle name="Percent 34 2 6 2" xfId="26689" xr:uid="{00000000-0005-0000-0000-000048A70000}"/>
    <cellStyle name="Percent 34 2 6 2 2" xfId="26690" xr:uid="{00000000-0005-0000-0000-000049A70000}"/>
    <cellStyle name="Percent 34 2 6 2 3" xfId="26691" xr:uid="{00000000-0005-0000-0000-00004AA70000}"/>
    <cellStyle name="Percent 34 2 6 3" xfId="26692" xr:uid="{00000000-0005-0000-0000-00004BA70000}"/>
    <cellStyle name="Percent 34 2 6 4" xfId="26693" xr:uid="{00000000-0005-0000-0000-00004CA70000}"/>
    <cellStyle name="Percent 34 2 7" xfId="26694" xr:uid="{00000000-0005-0000-0000-00004DA70000}"/>
    <cellStyle name="Percent 34 2 7 2" xfId="26695" xr:uid="{00000000-0005-0000-0000-00004EA70000}"/>
    <cellStyle name="Percent 34 2 7 3" xfId="26696" xr:uid="{00000000-0005-0000-0000-00004FA70000}"/>
    <cellStyle name="Percent 34 2 8" xfId="26697" xr:uid="{00000000-0005-0000-0000-000050A70000}"/>
    <cellStyle name="Percent 34 2 8 2" xfId="26698" xr:uid="{00000000-0005-0000-0000-000051A70000}"/>
    <cellStyle name="Percent 34 2 8 3" xfId="26699" xr:uid="{00000000-0005-0000-0000-000052A70000}"/>
    <cellStyle name="Percent 34 2 9" xfId="26700" xr:uid="{00000000-0005-0000-0000-000053A70000}"/>
    <cellStyle name="Percent 34 2 9 2" xfId="26701" xr:uid="{00000000-0005-0000-0000-000054A70000}"/>
    <cellStyle name="Percent 34 2 9 3" xfId="26702" xr:uid="{00000000-0005-0000-0000-000055A70000}"/>
    <cellStyle name="Percent 34 3" xfId="26703" xr:uid="{00000000-0005-0000-0000-000056A70000}"/>
    <cellStyle name="Percent 34 3 10" xfId="26704" xr:uid="{00000000-0005-0000-0000-000057A70000}"/>
    <cellStyle name="Percent 34 3 11" xfId="26705" xr:uid="{00000000-0005-0000-0000-000058A70000}"/>
    <cellStyle name="Percent 34 3 2" xfId="26706" xr:uid="{00000000-0005-0000-0000-000059A70000}"/>
    <cellStyle name="Percent 34 3 2 2" xfId="26707" xr:uid="{00000000-0005-0000-0000-00005AA70000}"/>
    <cellStyle name="Percent 34 3 2 2 2" xfId="26708" xr:uid="{00000000-0005-0000-0000-00005BA70000}"/>
    <cellStyle name="Percent 34 3 2 2 3" xfId="26709" xr:uid="{00000000-0005-0000-0000-00005CA70000}"/>
    <cellStyle name="Percent 34 3 2 3" xfId="26710" xr:uid="{00000000-0005-0000-0000-00005DA70000}"/>
    <cellStyle name="Percent 34 3 2 3 2" xfId="26711" xr:uid="{00000000-0005-0000-0000-00005EA70000}"/>
    <cellStyle name="Percent 34 3 2 3 3" xfId="26712" xr:uid="{00000000-0005-0000-0000-00005FA70000}"/>
    <cellStyle name="Percent 34 3 2 4" xfId="26713" xr:uid="{00000000-0005-0000-0000-000060A70000}"/>
    <cellStyle name="Percent 34 3 2 4 2" xfId="26714" xr:uid="{00000000-0005-0000-0000-000061A70000}"/>
    <cellStyle name="Percent 34 3 2 4 3" xfId="26715" xr:uid="{00000000-0005-0000-0000-000062A70000}"/>
    <cellStyle name="Percent 34 3 2 5" xfId="26716" xr:uid="{00000000-0005-0000-0000-000063A70000}"/>
    <cellStyle name="Percent 34 3 2 6" xfId="26717" xr:uid="{00000000-0005-0000-0000-000064A70000}"/>
    <cellStyle name="Percent 34 3 2 7" xfId="26718" xr:uid="{00000000-0005-0000-0000-000065A70000}"/>
    <cellStyle name="Percent 34 3 3" xfId="26719" xr:uid="{00000000-0005-0000-0000-000066A70000}"/>
    <cellStyle name="Percent 34 3 3 2" xfId="26720" xr:uid="{00000000-0005-0000-0000-000067A70000}"/>
    <cellStyle name="Percent 34 3 3 2 2" xfId="26721" xr:uid="{00000000-0005-0000-0000-000068A70000}"/>
    <cellStyle name="Percent 34 3 3 2 3" xfId="26722" xr:uid="{00000000-0005-0000-0000-000069A70000}"/>
    <cellStyle name="Percent 34 3 3 3" xfId="26723" xr:uid="{00000000-0005-0000-0000-00006AA70000}"/>
    <cellStyle name="Percent 34 3 3 4" xfId="26724" xr:uid="{00000000-0005-0000-0000-00006BA70000}"/>
    <cellStyle name="Percent 34 3 4" xfId="26725" xr:uid="{00000000-0005-0000-0000-00006CA70000}"/>
    <cellStyle name="Percent 34 3 4 2" xfId="26726" xr:uid="{00000000-0005-0000-0000-00006DA70000}"/>
    <cellStyle name="Percent 34 3 4 2 2" xfId="26727" xr:uid="{00000000-0005-0000-0000-00006EA70000}"/>
    <cellStyle name="Percent 34 3 4 2 3" xfId="26728" xr:uid="{00000000-0005-0000-0000-00006FA70000}"/>
    <cellStyle name="Percent 34 3 4 3" xfId="26729" xr:uid="{00000000-0005-0000-0000-000070A70000}"/>
    <cellStyle name="Percent 34 3 4 4" xfId="26730" xr:uid="{00000000-0005-0000-0000-000071A70000}"/>
    <cellStyle name="Percent 34 3 5" xfId="26731" xr:uid="{00000000-0005-0000-0000-000072A70000}"/>
    <cellStyle name="Percent 34 3 5 2" xfId="26732" xr:uid="{00000000-0005-0000-0000-000073A70000}"/>
    <cellStyle name="Percent 34 3 5 3" xfId="26733" xr:uid="{00000000-0005-0000-0000-000074A70000}"/>
    <cellStyle name="Percent 34 3 6" xfId="26734" xr:uid="{00000000-0005-0000-0000-000075A70000}"/>
    <cellStyle name="Percent 34 3 6 2" xfId="26735" xr:uid="{00000000-0005-0000-0000-000076A70000}"/>
    <cellStyle name="Percent 34 3 6 3" xfId="26736" xr:uid="{00000000-0005-0000-0000-000077A70000}"/>
    <cellStyle name="Percent 34 3 7" xfId="26737" xr:uid="{00000000-0005-0000-0000-000078A70000}"/>
    <cellStyle name="Percent 34 3 7 2" xfId="26738" xr:uid="{00000000-0005-0000-0000-000079A70000}"/>
    <cellStyle name="Percent 34 3 7 3" xfId="26739" xr:uid="{00000000-0005-0000-0000-00007AA70000}"/>
    <cellStyle name="Percent 34 3 8" xfId="26740" xr:uid="{00000000-0005-0000-0000-00007BA70000}"/>
    <cellStyle name="Percent 34 3 8 2" xfId="26741" xr:uid="{00000000-0005-0000-0000-00007CA70000}"/>
    <cellStyle name="Percent 34 3 8 3" xfId="26742" xr:uid="{00000000-0005-0000-0000-00007DA70000}"/>
    <cellStyle name="Percent 34 3 9" xfId="26743" xr:uid="{00000000-0005-0000-0000-00007EA70000}"/>
    <cellStyle name="Percent 34 4" xfId="26744" xr:uid="{00000000-0005-0000-0000-00007FA70000}"/>
    <cellStyle name="Percent 34 4 2" xfId="26745" xr:uid="{00000000-0005-0000-0000-000080A70000}"/>
    <cellStyle name="Percent 34 4 2 2" xfId="26746" xr:uid="{00000000-0005-0000-0000-000081A70000}"/>
    <cellStyle name="Percent 34 4 2 2 2" xfId="26747" xr:uid="{00000000-0005-0000-0000-000082A70000}"/>
    <cellStyle name="Percent 34 4 2 2 3" xfId="26748" xr:uid="{00000000-0005-0000-0000-000083A70000}"/>
    <cellStyle name="Percent 34 4 2 3" xfId="26749" xr:uid="{00000000-0005-0000-0000-000084A70000}"/>
    <cellStyle name="Percent 34 4 2 4" xfId="26750" xr:uid="{00000000-0005-0000-0000-000085A70000}"/>
    <cellStyle name="Percent 34 4 3" xfId="26751" xr:uid="{00000000-0005-0000-0000-000086A70000}"/>
    <cellStyle name="Percent 34 4 3 2" xfId="26752" xr:uid="{00000000-0005-0000-0000-000087A70000}"/>
    <cellStyle name="Percent 34 4 3 3" xfId="26753" xr:uid="{00000000-0005-0000-0000-000088A70000}"/>
    <cellStyle name="Percent 34 4 4" xfId="26754" xr:uid="{00000000-0005-0000-0000-000089A70000}"/>
    <cellStyle name="Percent 34 4 5" xfId="26755" xr:uid="{00000000-0005-0000-0000-00008AA70000}"/>
    <cellStyle name="Percent 34 5" xfId="26756" xr:uid="{00000000-0005-0000-0000-00008BA70000}"/>
    <cellStyle name="Percent 34 5 2" xfId="26757" xr:uid="{00000000-0005-0000-0000-00008CA70000}"/>
    <cellStyle name="Percent 34 5 2 2" xfId="26758" xr:uid="{00000000-0005-0000-0000-00008DA70000}"/>
    <cellStyle name="Percent 34 5 2 3" xfId="26759" xr:uid="{00000000-0005-0000-0000-00008EA70000}"/>
    <cellStyle name="Percent 34 5 3" xfId="26760" xr:uid="{00000000-0005-0000-0000-00008FA70000}"/>
    <cellStyle name="Percent 34 5 4" xfId="26761" xr:uid="{00000000-0005-0000-0000-000090A70000}"/>
    <cellStyle name="Percent 34 6" xfId="26762" xr:uid="{00000000-0005-0000-0000-000091A70000}"/>
    <cellStyle name="Percent 34 6 2" xfId="26763" xr:uid="{00000000-0005-0000-0000-000092A70000}"/>
    <cellStyle name="Percent 34 6 3" xfId="26764" xr:uid="{00000000-0005-0000-0000-000093A70000}"/>
    <cellStyle name="Percent 34 7" xfId="26765" xr:uid="{00000000-0005-0000-0000-000094A70000}"/>
    <cellStyle name="Percent 34 7 2" xfId="26766" xr:uid="{00000000-0005-0000-0000-000095A70000}"/>
    <cellStyle name="Percent 34 7 3" xfId="26767" xr:uid="{00000000-0005-0000-0000-000096A70000}"/>
    <cellStyle name="Percent 34 8" xfId="26768" xr:uid="{00000000-0005-0000-0000-000097A70000}"/>
    <cellStyle name="Percent 34 8 2" xfId="26769" xr:uid="{00000000-0005-0000-0000-000098A70000}"/>
    <cellStyle name="Percent 34 8 3" xfId="26770" xr:uid="{00000000-0005-0000-0000-000099A70000}"/>
    <cellStyle name="Percent 34 9" xfId="26771" xr:uid="{00000000-0005-0000-0000-00009AA70000}"/>
    <cellStyle name="Percent 34 9 2" xfId="26772" xr:uid="{00000000-0005-0000-0000-00009BA70000}"/>
    <cellStyle name="Percent 34 9 3" xfId="26773" xr:uid="{00000000-0005-0000-0000-00009CA70000}"/>
    <cellStyle name="Percent 35" xfId="26774" xr:uid="{00000000-0005-0000-0000-00009DA70000}"/>
    <cellStyle name="Percent 35 10" xfId="26775" xr:uid="{00000000-0005-0000-0000-00009EA70000}"/>
    <cellStyle name="Percent 35 11" xfId="26776" xr:uid="{00000000-0005-0000-0000-00009FA70000}"/>
    <cellStyle name="Percent 35 12" xfId="26777" xr:uid="{00000000-0005-0000-0000-0000A0A70000}"/>
    <cellStyle name="Percent 35 2" xfId="26778" xr:uid="{00000000-0005-0000-0000-0000A1A70000}"/>
    <cellStyle name="Percent 35 2 10" xfId="26779" xr:uid="{00000000-0005-0000-0000-0000A2A70000}"/>
    <cellStyle name="Percent 35 2 10 2" xfId="26780" xr:uid="{00000000-0005-0000-0000-0000A3A70000}"/>
    <cellStyle name="Percent 35 2 10 3" xfId="26781" xr:uid="{00000000-0005-0000-0000-0000A4A70000}"/>
    <cellStyle name="Percent 35 2 11" xfId="26782" xr:uid="{00000000-0005-0000-0000-0000A5A70000}"/>
    <cellStyle name="Percent 35 2 12" xfId="26783" xr:uid="{00000000-0005-0000-0000-0000A6A70000}"/>
    <cellStyle name="Percent 35 2 13" xfId="26784" xr:uid="{00000000-0005-0000-0000-0000A7A70000}"/>
    <cellStyle name="Percent 35 2 2" xfId="26785" xr:uid="{00000000-0005-0000-0000-0000A8A70000}"/>
    <cellStyle name="Percent 35 2 2 2" xfId="26786" xr:uid="{00000000-0005-0000-0000-0000A9A70000}"/>
    <cellStyle name="Percent 35 2 2 2 2" xfId="26787" xr:uid="{00000000-0005-0000-0000-0000AAA70000}"/>
    <cellStyle name="Percent 35 2 2 2 2 2" xfId="26788" xr:uid="{00000000-0005-0000-0000-0000ABA70000}"/>
    <cellStyle name="Percent 35 2 2 2 2 3" xfId="26789" xr:uid="{00000000-0005-0000-0000-0000ACA70000}"/>
    <cellStyle name="Percent 35 2 2 2 3" xfId="26790" xr:uid="{00000000-0005-0000-0000-0000ADA70000}"/>
    <cellStyle name="Percent 35 2 2 2 3 2" xfId="26791" xr:uid="{00000000-0005-0000-0000-0000AEA70000}"/>
    <cellStyle name="Percent 35 2 2 2 3 3" xfId="26792" xr:uid="{00000000-0005-0000-0000-0000AFA70000}"/>
    <cellStyle name="Percent 35 2 2 2 4" xfId="26793" xr:uid="{00000000-0005-0000-0000-0000B0A70000}"/>
    <cellStyle name="Percent 35 2 2 2 4 2" xfId="26794" xr:uid="{00000000-0005-0000-0000-0000B1A70000}"/>
    <cellStyle name="Percent 35 2 2 2 4 3" xfId="26795" xr:uid="{00000000-0005-0000-0000-0000B2A70000}"/>
    <cellStyle name="Percent 35 2 2 2 5" xfId="26796" xr:uid="{00000000-0005-0000-0000-0000B3A70000}"/>
    <cellStyle name="Percent 35 2 2 2 6" xfId="26797" xr:uid="{00000000-0005-0000-0000-0000B4A70000}"/>
    <cellStyle name="Percent 35 2 2 2 7" xfId="26798" xr:uid="{00000000-0005-0000-0000-0000B5A70000}"/>
    <cellStyle name="Percent 35 2 2 3" xfId="26799" xr:uid="{00000000-0005-0000-0000-0000B6A70000}"/>
    <cellStyle name="Percent 35 2 2 3 2" xfId="26800" xr:uid="{00000000-0005-0000-0000-0000B7A70000}"/>
    <cellStyle name="Percent 35 2 2 3 3" xfId="26801" xr:uid="{00000000-0005-0000-0000-0000B8A70000}"/>
    <cellStyle name="Percent 35 2 2 4" xfId="26802" xr:uid="{00000000-0005-0000-0000-0000B9A70000}"/>
    <cellStyle name="Percent 35 2 2 4 2" xfId="26803" xr:uid="{00000000-0005-0000-0000-0000BAA70000}"/>
    <cellStyle name="Percent 35 2 2 4 3" xfId="26804" xr:uid="{00000000-0005-0000-0000-0000BBA70000}"/>
    <cellStyle name="Percent 35 2 2 5" xfId="26805" xr:uid="{00000000-0005-0000-0000-0000BCA70000}"/>
    <cellStyle name="Percent 35 2 2 5 2" xfId="26806" xr:uid="{00000000-0005-0000-0000-0000BDA70000}"/>
    <cellStyle name="Percent 35 2 2 5 3" xfId="26807" xr:uid="{00000000-0005-0000-0000-0000BEA70000}"/>
    <cellStyle name="Percent 35 2 2 6" xfId="26808" xr:uid="{00000000-0005-0000-0000-0000BFA70000}"/>
    <cellStyle name="Percent 35 2 2 7" xfId="26809" xr:uid="{00000000-0005-0000-0000-0000C0A70000}"/>
    <cellStyle name="Percent 35 2 2 8" xfId="26810" xr:uid="{00000000-0005-0000-0000-0000C1A70000}"/>
    <cellStyle name="Percent 35 2 3" xfId="26811" xr:uid="{00000000-0005-0000-0000-0000C2A70000}"/>
    <cellStyle name="Percent 35 2 3 2" xfId="26812" xr:uid="{00000000-0005-0000-0000-0000C3A70000}"/>
    <cellStyle name="Percent 35 2 3 2 2" xfId="26813" xr:uid="{00000000-0005-0000-0000-0000C4A70000}"/>
    <cellStyle name="Percent 35 2 3 2 3" xfId="26814" xr:uid="{00000000-0005-0000-0000-0000C5A70000}"/>
    <cellStyle name="Percent 35 2 3 3" xfId="26815" xr:uid="{00000000-0005-0000-0000-0000C6A70000}"/>
    <cellStyle name="Percent 35 2 3 3 2" xfId="26816" xr:uid="{00000000-0005-0000-0000-0000C7A70000}"/>
    <cellStyle name="Percent 35 2 3 3 3" xfId="26817" xr:uid="{00000000-0005-0000-0000-0000C8A70000}"/>
    <cellStyle name="Percent 35 2 3 4" xfId="26818" xr:uid="{00000000-0005-0000-0000-0000C9A70000}"/>
    <cellStyle name="Percent 35 2 3 4 2" xfId="26819" xr:uid="{00000000-0005-0000-0000-0000CAA70000}"/>
    <cellStyle name="Percent 35 2 3 4 3" xfId="26820" xr:uid="{00000000-0005-0000-0000-0000CBA70000}"/>
    <cellStyle name="Percent 35 2 3 5" xfId="26821" xr:uid="{00000000-0005-0000-0000-0000CCA70000}"/>
    <cellStyle name="Percent 35 2 3 6" xfId="26822" xr:uid="{00000000-0005-0000-0000-0000CDA70000}"/>
    <cellStyle name="Percent 35 2 3 7" xfId="26823" xr:uid="{00000000-0005-0000-0000-0000CEA70000}"/>
    <cellStyle name="Percent 35 2 4" xfId="26824" xr:uid="{00000000-0005-0000-0000-0000CFA70000}"/>
    <cellStyle name="Percent 35 2 4 2" xfId="26825" xr:uid="{00000000-0005-0000-0000-0000D0A70000}"/>
    <cellStyle name="Percent 35 2 4 2 2" xfId="26826" xr:uid="{00000000-0005-0000-0000-0000D1A70000}"/>
    <cellStyle name="Percent 35 2 4 2 3" xfId="26827" xr:uid="{00000000-0005-0000-0000-0000D2A70000}"/>
    <cellStyle name="Percent 35 2 4 3" xfId="26828" xr:uid="{00000000-0005-0000-0000-0000D3A70000}"/>
    <cellStyle name="Percent 35 2 4 3 2" xfId="26829" xr:uid="{00000000-0005-0000-0000-0000D4A70000}"/>
    <cellStyle name="Percent 35 2 4 3 3" xfId="26830" xr:uid="{00000000-0005-0000-0000-0000D5A70000}"/>
    <cellStyle name="Percent 35 2 4 4" xfId="26831" xr:uid="{00000000-0005-0000-0000-0000D6A70000}"/>
    <cellStyle name="Percent 35 2 4 4 2" xfId="26832" xr:uid="{00000000-0005-0000-0000-0000D7A70000}"/>
    <cellStyle name="Percent 35 2 4 4 3" xfId="26833" xr:uid="{00000000-0005-0000-0000-0000D8A70000}"/>
    <cellStyle name="Percent 35 2 4 5" xfId="26834" xr:uid="{00000000-0005-0000-0000-0000D9A70000}"/>
    <cellStyle name="Percent 35 2 4 6" xfId="26835" xr:uid="{00000000-0005-0000-0000-0000DAA70000}"/>
    <cellStyle name="Percent 35 2 4 7" xfId="26836" xr:uid="{00000000-0005-0000-0000-0000DBA70000}"/>
    <cellStyle name="Percent 35 2 5" xfId="26837" xr:uid="{00000000-0005-0000-0000-0000DCA70000}"/>
    <cellStyle name="Percent 35 2 5 2" xfId="26838" xr:uid="{00000000-0005-0000-0000-0000DDA70000}"/>
    <cellStyle name="Percent 35 2 5 2 2" xfId="26839" xr:uid="{00000000-0005-0000-0000-0000DEA70000}"/>
    <cellStyle name="Percent 35 2 5 2 3" xfId="26840" xr:uid="{00000000-0005-0000-0000-0000DFA70000}"/>
    <cellStyle name="Percent 35 2 5 3" xfId="26841" xr:uid="{00000000-0005-0000-0000-0000E0A70000}"/>
    <cellStyle name="Percent 35 2 5 4" xfId="26842" xr:uid="{00000000-0005-0000-0000-0000E1A70000}"/>
    <cellStyle name="Percent 35 2 6" xfId="26843" xr:uid="{00000000-0005-0000-0000-0000E2A70000}"/>
    <cellStyle name="Percent 35 2 6 2" xfId="26844" xr:uid="{00000000-0005-0000-0000-0000E3A70000}"/>
    <cellStyle name="Percent 35 2 6 2 2" xfId="26845" xr:uid="{00000000-0005-0000-0000-0000E4A70000}"/>
    <cellStyle name="Percent 35 2 6 2 3" xfId="26846" xr:uid="{00000000-0005-0000-0000-0000E5A70000}"/>
    <cellStyle name="Percent 35 2 6 3" xfId="26847" xr:uid="{00000000-0005-0000-0000-0000E6A70000}"/>
    <cellStyle name="Percent 35 2 6 4" xfId="26848" xr:uid="{00000000-0005-0000-0000-0000E7A70000}"/>
    <cellStyle name="Percent 35 2 7" xfId="26849" xr:uid="{00000000-0005-0000-0000-0000E8A70000}"/>
    <cellStyle name="Percent 35 2 7 2" xfId="26850" xr:uid="{00000000-0005-0000-0000-0000E9A70000}"/>
    <cellStyle name="Percent 35 2 7 3" xfId="26851" xr:uid="{00000000-0005-0000-0000-0000EAA70000}"/>
    <cellStyle name="Percent 35 2 8" xfId="26852" xr:uid="{00000000-0005-0000-0000-0000EBA70000}"/>
    <cellStyle name="Percent 35 2 8 2" xfId="26853" xr:uid="{00000000-0005-0000-0000-0000ECA70000}"/>
    <cellStyle name="Percent 35 2 8 3" xfId="26854" xr:uid="{00000000-0005-0000-0000-0000EDA70000}"/>
    <cellStyle name="Percent 35 2 9" xfId="26855" xr:uid="{00000000-0005-0000-0000-0000EEA70000}"/>
    <cellStyle name="Percent 35 2 9 2" xfId="26856" xr:uid="{00000000-0005-0000-0000-0000EFA70000}"/>
    <cellStyle name="Percent 35 2 9 3" xfId="26857" xr:uid="{00000000-0005-0000-0000-0000F0A70000}"/>
    <cellStyle name="Percent 35 3" xfId="26858" xr:uid="{00000000-0005-0000-0000-0000F1A70000}"/>
    <cellStyle name="Percent 35 3 10" xfId="26859" xr:uid="{00000000-0005-0000-0000-0000F2A70000}"/>
    <cellStyle name="Percent 35 3 11" xfId="26860" xr:uid="{00000000-0005-0000-0000-0000F3A70000}"/>
    <cellStyle name="Percent 35 3 2" xfId="26861" xr:uid="{00000000-0005-0000-0000-0000F4A70000}"/>
    <cellStyle name="Percent 35 3 2 2" xfId="26862" xr:uid="{00000000-0005-0000-0000-0000F5A70000}"/>
    <cellStyle name="Percent 35 3 2 2 2" xfId="26863" xr:uid="{00000000-0005-0000-0000-0000F6A70000}"/>
    <cellStyle name="Percent 35 3 2 2 3" xfId="26864" xr:uid="{00000000-0005-0000-0000-0000F7A70000}"/>
    <cellStyle name="Percent 35 3 2 3" xfId="26865" xr:uid="{00000000-0005-0000-0000-0000F8A70000}"/>
    <cellStyle name="Percent 35 3 2 3 2" xfId="26866" xr:uid="{00000000-0005-0000-0000-0000F9A70000}"/>
    <cellStyle name="Percent 35 3 2 3 3" xfId="26867" xr:uid="{00000000-0005-0000-0000-0000FAA70000}"/>
    <cellStyle name="Percent 35 3 2 4" xfId="26868" xr:uid="{00000000-0005-0000-0000-0000FBA70000}"/>
    <cellStyle name="Percent 35 3 2 4 2" xfId="26869" xr:uid="{00000000-0005-0000-0000-0000FCA70000}"/>
    <cellStyle name="Percent 35 3 2 4 3" xfId="26870" xr:uid="{00000000-0005-0000-0000-0000FDA70000}"/>
    <cellStyle name="Percent 35 3 2 5" xfId="26871" xr:uid="{00000000-0005-0000-0000-0000FEA70000}"/>
    <cellStyle name="Percent 35 3 2 6" xfId="26872" xr:uid="{00000000-0005-0000-0000-0000FFA70000}"/>
    <cellStyle name="Percent 35 3 2 7" xfId="26873" xr:uid="{00000000-0005-0000-0000-000000A80000}"/>
    <cellStyle name="Percent 35 3 3" xfId="26874" xr:uid="{00000000-0005-0000-0000-000001A80000}"/>
    <cellStyle name="Percent 35 3 3 2" xfId="26875" xr:uid="{00000000-0005-0000-0000-000002A80000}"/>
    <cellStyle name="Percent 35 3 3 2 2" xfId="26876" xr:uid="{00000000-0005-0000-0000-000003A80000}"/>
    <cellStyle name="Percent 35 3 3 2 3" xfId="26877" xr:uid="{00000000-0005-0000-0000-000004A80000}"/>
    <cellStyle name="Percent 35 3 3 3" xfId="26878" xr:uid="{00000000-0005-0000-0000-000005A80000}"/>
    <cellStyle name="Percent 35 3 3 4" xfId="26879" xr:uid="{00000000-0005-0000-0000-000006A80000}"/>
    <cellStyle name="Percent 35 3 4" xfId="26880" xr:uid="{00000000-0005-0000-0000-000007A80000}"/>
    <cellStyle name="Percent 35 3 4 2" xfId="26881" xr:uid="{00000000-0005-0000-0000-000008A80000}"/>
    <cellStyle name="Percent 35 3 4 2 2" xfId="26882" xr:uid="{00000000-0005-0000-0000-000009A80000}"/>
    <cellStyle name="Percent 35 3 4 2 3" xfId="26883" xr:uid="{00000000-0005-0000-0000-00000AA80000}"/>
    <cellStyle name="Percent 35 3 4 3" xfId="26884" xr:uid="{00000000-0005-0000-0000-00000BA80000}"/>
    <cellStyle name="Percent 35 3 4 4" xfId="26885" xr:uid="{00000000-0005-0000-0000-00000CA80000}"/>
    <cellStyle name="Percent 35 3 5" xfId="26886" xr:uid="{00000000-0005-0000-0000-00000DA80000}"/>
    <cellStyle name="Percent 35 3 5 2" xfId="26887" xr:uid="{00000000-0005-0000-0000-00000EA80000}"/>
    <cellStyle name="Percent 35 3 5 3" xfId="26888" xr:uid="{00000000-0005-0000-0000-00000FA80000}"/>
    <cellStyle name="Percent 35 3 6" xfId="26889" xr:uid="{00000000-0005-0000-0000-000010A80000}"/>
    <cellStyle name="Percent 35 3 6 2" xfId="26890" xr:uid="{00000000-0005-0000-0000-000011A80000}"/>
    <cellStyle name="Percent 35 3 6 3" xfId="26891" xr:uid="{00000000-0005-0000-0000-000012A80000}"/>
    <cellStyle name="Percent 35 3 7" xfId="26892" xr:uid="{00000000-0005-0000-0000-000013A80000}"/>
    <cellStyle name="Percent 35 3 7 2" xfId="26893" xr:uid="{00000000-0005-0000-0000-000014A80000}"/>
    <cellStyle name="Percent 35 3 7 3" xfId="26894" xr:uid="{00000000-0005-0000-0000-000015A80000}"/>
    <cellStyle name="Percent 35 3 8" xfId="26895" xr:uid="{00000000-0005-0000-0000-000016A80000}"/>
    <cellStyle name="Percent 35 3 8 2" xfId="26896" xr:uid="{00000000-0005-0000-0000-000017A80000}"/>
    <cellStyle name="Percent 35 3 8 3" xfId="26897" xr:uid="{00000000-0005-0000-0000-000018A80000}"/>
    <cellStyle name="Percent 35 3 9" xfId="26898" xr:uid="{00000000-0005-0000-0000-000019A80000}"/>
    <cellStyle name="Percent 35 4" xfId="26899" xr:uid="{00000000-0005-0000-0000-00001AA80000}"/>
    <cellStyle name="Percent 35 4 2" xfId="26900" xr:uid="{00000000-0005-0000-0000-00001BA80000}"/>
    <cellStyle name="Percent 35 4 2 2" xfId="26901" xr:uid="{00000000-0005-0000-0000-00001CA80000}"/>
    <cellStyle name="Percent 35 4 2 2 2" xfId="26902" xr:uid="{00000000-0005-0000-0000-00001DA80000}"/>
    <cellStyle name="Percent 35 4 2 2 3" xfId="26903" xr:uid="{00000000-0005-0000-0000-00001EA80000}"/>
    <cellStyle name="Percent 35 4 2 3" xfId="26904" xr:uid="{00000000-0005-0000-0000-00001FA80000}"/>
    <cellStyle name="Percent 35 4 2 4" xfId="26905" xr:uid="{00000000-0005-0000-0000-000020A80000}"/>
    <cellStyle name="Percent 35 4 3" xfId="26906" xr:uid="{00000000-0005-0000-0000-000021A80000}"/>
    <cellStyle name="Percent 35 4 3 2" xfId="26907" xr:uid="{00000000-0005-0000-0000-000022A80000}"/>
    <cellStyle name="Percent 35 4 3 3" xfId="26908" xr:uid="{00000000-0005-0000-0000-000023A80000}"/>
    <cellStyle name="Percent 35 4 4" xfId="26909" xr:uid="{00000000-0005-0000-0000-000024A80000}"/>
    <cellStyle name="Percent 35 4 5" xfId="26910" xr:uid="{00000000-0005-0000-0000-000025A80000}"/>
    <cellStyle name="Percent 35 5" xfId="26911" xr:uid="{00000000-0005-0000-0000-000026A80000}"/>
    <cellStyle name="Percent 35 5 2" xfId="26912" xr:uid="{00000000-0005-0000-0000-000027A80000}"/>
    <cellStyle name="Percent 35 5 2 2" xfId="26913" xr:uid="{00000000-0005-0000-0000-000028A80000}"/>
    <cellStyle name="Percent 35 5 2 3" xfId="26914" xr:uid="{00000000-0005-0000-0000-000029A80000}"/>
    <cellStyle name="Percent 35 5 3" xfId="26915" xr:uid="{00000000-0005-0000-0000-00002AA80000}"/>
    <cellStyle name="Percent 35 5 4" xfId="26916" xr:uid="{00000000-0005-0000-0000-00002BA80000}"/>
    <cellStyle name="Percent 35 6" xfId="26917" xr:uid="{00000000-0005-0000-0000-00002CA80000}"/>
    <cellStyle name="Percent 35 6 2" xfId="26918" xr:uid="{00000000-0005-0000-0000-00002DA80000}"/>
    <cellStyle name="Percent 35 6 3" xfId="26919" xr:uid="{00000000-0005-0000-0000-00002EA80000}"/>
    <cellStyle name="Percent 35 7" xfId="26920" xr:uid="{00000000-0005-0000-0000-00002FA80000}"/>
    <cellStyle name="Percent 35 7 2" xfId="26921" xr:uid="{00000000-0005-0000-0000-000030A80000}"/>
    <cellStyle name="Percent 35 7 3" xfId="26922" xr:uid="{00000000-0005-0000-0000-000031A80000}"/>
    <cellStyle name="Percent 35 8" xfId="26923" xr:uid="{00000000-0005-0000-0000-000032A80000}"/>
    <cellStyle name="Percent 35 8 2" xfId="26924" xr:uid="{00000000-0005-0000-0000-000033A80000}"/>
    <cellStyle name="Percent 35 8 3" xfId="26925" xr:uid="{00000000-0005-0000-0000-000034A80000}"/>
    <cellStyle name="Percent 35 9" xfId="26926" xr:uid="{00000000-0005-0000-0000-000035A80000}"/>
    <cellStyle name="Percent 35 9 2" xfId="26927" xr:uid="{00000000-0005-0000-0000-000036A80000}"/>
    <cellStyle name="Percent 35 9 3" xfId="26928" xr:uid="{00000000-0005-0000-0000-000037A80000}"/>
    <cellStyle name="Percent 36" xfId="26929" xr:uid="{00000000-0005-0000-0000-000038A80000}"/>
    <cellStyle name="Percent 36 10" xfId="26930" xr:uid="{00000000-0005-0000-0000-000039A80000}"/>
    <cellStyle name="Percent 36 11" xfId="26931" xr:uid="{00000000-0005-0000-0000-00003AA80000}"/>
    <cellStyle name="Percent 36 12" xfId="26932" xr:uid="{00000000-0005-0000-0000-00003BA80000}"/>
    <cellStyle name="Percent 36 2" xfId="26933" xr:uid="{00000000-0005-0000-0000-00003CA80000}"/>
    <cellStyle name="Percent 36 2 10" xfId="26934" xr:uid="{00000000-0005-0000-0000-00003DA80000}"/>
    <cellStyle name="Percent 36 2 10 2" xfId="26935" xr:uid="{00000000-0005-0000-0000-00003EA80000}"/>
    <cellStyle name="Percent 36 2 10 3" xfId="26936" xr:uid="{00000000-0005-0000-0000-00003FA80000}"/>
    <cellStyle name="Percent 36 2 11" xfId="26937" xr:uid="{00000000-0005-0000-0000-000040A80000}"/>
    <cellStyle name="Percent 36 2 12" xfId="26938" xr:uid="{00000000-0005-0000-0000-000041A80000}"/>
    <cellStyle name="Percent 36 2 13" xfId="26939" xr:uid="{00000000-0005-0000-0000-000042A80000}"/>
    <cellStyle name="Percent 36 2 2" xfId="26940" xr:uid="{00000000-0005-0000-0000-000043A80000}"/>
    <cellStyle name="Percent 36 2 2 2" xfId="26941" xr:uid="{00000000-0005-0000-0000-000044A80000}"/>
    <cellStyle name="Percent 36 2 2 2 2" xfId="26942" xr:uid="{00000000-0005-0000-0000-000045A80000}"/>
    <cellStyle name="Percent 36 2 2 2 2 2" xfId="26943" xr:uid="{00000000-0005-0000-0000-000046A80000}"/>
    <cellStyle name="Percent 36 2 2 2 2 3" xfId="26944" xr:uid="{00000000-0005-0000-0000-000047A80000}"/>
    <cellStyle name="Percent 36 2 2 2 3" xfId="26945" xr:uid="{00000000-0005-0000-0000-000048A80000}"/>
    <cellStyle name="Percent 36 2 2 2 3 2" xfId="26946" xr:uid="{00000000-0005-0000-0000-000049A80000}"/>
    <cellStyle name="Percent 36 2 2 2 3 3" xfId="26947" xr:uid="{00000000-0005-0000-0000-00004AA80000}"/>
    <cellStyle name="Percent 36 2 2 2 4" xfId="26948" xr:uid="{00000000-0005-0000-0000-00004BA80000}"/>
    <cellStyle name="Percent 36 2 2 2 4 2" xfId="26949" xr:uid="{00000000-0005-0000-0000-00004CA80000}"/>
    <cellStyle name="Percent 36 2 2 2 4 3" xfId="26950" xr:uid="{00000000-0005-0000-0000-00004DA80000}"/>
    <cellStyle name="Percent 36 2 2 2 5" xfId="26951" xr:uid="{00000000-0005-0000-0000-00004EA80000}"/>
    <cellStyle name="Percent 36 2 2 2 6" xfId="26952" xr:uid="{00000000-0005-0000-0000-00004FA80000}"/>
    <cellStyle name="Percent 36 2 2 2 7" xfId="26953" xr:uid="{00000000-0005-0000-0000-000050A80000}"/>
    <cellStyle name="Percent 36 2 2 3" xfId="26954" xr:uid="{00000000-0005-0000-0000-000051A80000}"/>
    <cellStyle name="Percent 36 2 2 3 2" xfId="26955" xr:uid="{00000000-0005-0000-0000-000052A80000}"/>
    <cellStyle name="Percent 36 2 2 3 3" xfId="26956" xr:uid="{00000000-0005-0000-0000-000053A80000}"/>
    <cellStyle name="Percent 36 2 2 4" xfId="26957" xr:uid="{00000000-0005-0000-0000-000054A80000}"/>
    <cellStyle name="Percent 36 2 2 4 2" xfId="26958" xr:uid="{00000000-0005-0000-0000-000055A80000}"/>
    <cellStyle name="Percent 36 2 2 4 3" xfId="26959" xr:uid="{00000000-0005-0000-0000-000056A80000}"/>
    <cellStyle name="Percent 36 2 2 5" xfId="26960" xr:uid="{00000000-0005-0000-0000-000057A80000}"/>
    <cellStyle name="Percent 36 2 2 5 2" xfId="26961" xr:uid="{00000000-0005-0000-0000-000058A80000}"/>
    <cellStyle name="Percent 36 2 2 5 3" xfId="26962" xr:uid="{00000000-0005-0000-0000-000059A80000}"/>
    <cellStyle name="Percent 36 2 2 6" xfId="26963" xr:uid="{00000000-0005-0000-0000-00005AA80000}"/>
    <cellStyle name="Percent 36 2 2 7" xfId="26964" xr:uid="{00000000-0005-0000-0000-00005BA80000}"/>
    <cellStyle name="Percent 36 2 2 8" xfId="26965" xr:uid="{00000000-0005-0000-0000-00005CA80000}"/>
    <cellStyle name="Percent 36 2 3" xfId="26966" xr:uid="{00000000-0005-0000-0000-00005DA80000}"/>
    <cellStyle name="Percent 36 2 3 2" xfId="26967" xr:uid="{00000000-0005-0000-0000-00005EA80000}"/>
    <cellStyle name="Percent 36 2 3 2 2" xfId="26968" xr:uid="{00000000-0005-0000-0000-00005FA80000}"/>
    <cellStyle name="Percent 36 2 3 2 3" xfId="26969" xr:uid="{00000000-0005-0000-0000-000060A80000}"/>
    <cellStyle name="Percent 36 2 3 3" xfId="26970" xr:uid="{00000000-0005-0000-0000-000061A80000}"/>
    <cellStyle name="Percent 36 2 3 3 2" xfId="26971" xr:uid="{00000000-0005-0000-0000-000062A80000}"/>
    <cellStyle name="Percent 36 2 3 3 3" xfId="26972" xr:uid="{00000000-0005-0000-0000-000063A80000}"/>
    <cellStyle name="Percent 36 2 3 4" xfId="26973" xr:uid="{00000000-0005-0000-0000-000064A80000}"/>
    <cellStyle name="Percent 36 2 3 4 2" xfId="26974" xr:uid="{00000000-0005-0000-0000-000065A80000}"/>
    <cellStyle name="Percent 36 2 3 4 3" xfId="26975" xr:uid="{00000000-0005-0000-0000-000066A80000}"/>
    <cellStyle name="Percent 36 2 3 5" xfId="26976" xr:uid="{00000000-0005-0000-0000-000067A80000}"/>
    <cellStyle name="Percent 36 2 3 6" xfId="26977" xr:uid="{00000000-0005-0000-0000-000068A80000}"/>
    <cellStyle name="Percent 36 2 3 7" xfId="26978" xr:uid="{00000000-0005-0000-0000-000069A80000}"/>
    <cellStyle name="Percent 36 2 4" xfId="26979" xr:uid="{00000000-0005-0000-0000-00006AA80000}"/>
    <cellStyle name="Percent 36 2 4 2" xfId="26980" xr:uid="{00000000-0005-0000-0000-00006BA80000}"/>
    <cellStyle name="Percent 36 2 4 2 2" xfId="26981" xr:uid="{00000000-0005-0000-0000-00006CA80000}"/>
    <cellStyle name="Percent 36 2 4 2 3" xfId="26982" xr:uid="{00000000-0005-0000-0000-00006DA80000}"/>
    <cellStyle name="Percent 36 2 4 3" xfId="26983" xr:uid="{00000000-0005-0000-0000-00006EA80000}"/>
    <cellStyle name="Percent 36 2 4 3 2" xfId="26984" xr:uid="{00000000-0005-0000-0000-00006FA80000}"/>
    <cellStyle name="Percent 36 2 4 3 3" xfId="26985" xr:uid="{00000000-0005-0000-0000-000070A80000}"/>
    <cellStyle name="Percent 36 2 4 4" xfId="26986" xr:uid="{00000000-0005-0000-0000-000071A80000}"/>
    <cellStyle name="Percent 36 2 4 4 2" xfId="26987" xr:uid="{00000000-0005-0000-0000-000072A80000}"/>
    <cellStyle name="Percent 36 2 4 4 3" xfId="26988" xr:uid="{00000000-0005-0000-0000-000073A80000}"/>
    <cellStyle name="Percent 36 2 4 5" xfId="26989" xr:uid="{00000000-0005-0000-0000-000074A80000}"/>
    <cellStyle name="Percent 36 2 4 6" xfId="26990" xr:uid="{00000000-0005-0000-0000-000075A80000}"/>
    <cellStyle name="Percent 36 2 4 7" xfId="26991" xr:uid="{00000000-0005-0000-0000-000076A80000}"/>
    <cellStyle name="Percent 36 2 5" xfId="26992" xr:uid="{00000000-0005-0000-0000-000077A80000}"/>
    <cellStyle name="Percent 36 2 5 2" xfId="26993" xr:uid="{00000000-0005-0000-0000-000078A80000}"/>
    <cellStyle name="Percent 36 2 5 2 2" xfId="26994" xr:uid="{00000000-0005-0000-0000-000079A80000}"/>
    <cellStyle name="Percent 36 2 5 2 3" xfId="26995" xr:uid="{00000000-0005-0000-0000-00007AA80000}"/>
    <cellStyle name="Percent 36 2 5 3" xfId="26996" xr:uid="{00000000-0005-0000-0000-00007BA80000}"/>
    <cellStyle name="Percent 36 2 5 4" xfId="26997" xr:uid="{00000000-0005-0000-0000-00007CA80000}"/>
    <cellStyle name="Percent 36 2 6" xfId="26998" xr:uid="{00000000-0005-0000-0000-00007DA80000}"/>
    <cellStyle name="Percent 36 2 6 2" xfId="26999" xr:uid="{00000000-0005-0000-0000-00007EA80000}"/>
    <cellStyle name="Percent 36 2 6 2 2" xfId="27000" xr:uid="{00000000-0005-0000-0000-00007FA80000}"/>
    <cellStyle name="Percent 36 2 6 2 3" xfId="27001" xr:uid="{00000000-0005-0000-0000-000080A80000}"/>
    <cellStyle name="Percent 36 2 6 3" xfId="27002" xr:uid="{00000000-0005-0000-0000-000081A80000}"/>
    <cellStyle name="Percent 36 2 6 4" xfId="27003" xr:uid="{00000000-0005-0000-0000-000082A80000}"/>
    <cellStyle name="Percent 36 2 7" xfId="27004" xr:uid="{00000000-0005-0000-0000-000083A80000}"/>
    <cellStyle name="Percent 36 2 7 2" xfId="27005" xr:uid="{00000000-0005-0000-0000-000084A80000}"/>
    <cellStyle name="Percent 36 2 7 3" xfId="27006" xr:uid="{00000000-0005-0000-0000-000085A80000}"/>
    <cellStyle name="Percent 36 2 8" xfId="27007" xr:uid="{00000000-0005-0000-0000-000086A80000}"/>
    <cellStyle name="Percent 36 2 8 2" xfId="27008" xr:uid="{00000000-0005-0000-0000-000087A80000}"/>
    <cellStyle name="Percent 36 2 8 3" xfId="27009" xr:uid="{00000000-0005-0000-0000-000088A80000}"/>
    <cellStyle name="Percent 36 2 9" xfId="27010" xr:uid="{00000000-0005-0000-0000-000089A80000}"/>
    <cellStyle name="Percent 36 2 9 2" xfId="27011" xr:uid="{00000000-0005-0000-0000-00008AA80000}"/>
    <cellStyle name="Percent 36 2 9 3" xfId="27012" xr:uid="{00000000-0005-0000-0000-00008BA80000}"/>
    <cellStyle name="Percent 36 3" xfId="27013" xr:uid="{00000000-0005-0000-0000-00008CA80000}"/>
    <cellStyle name="Percent 36 3 10" xfId="27014" xr:uid="{00000000-0005-0000-0000-00008DA80000}"/>
    <cellStyle name="Percent 36 3 11" xfId="27015" xr:uid="{00000000-0005-0000-0000-00008EA80000}"/>
    <cellStyle name="Percent 36 3 2" xfId="27016" xr:uid="{00000000-0005-0000-0000-00008FA80000}"/>
    <cellStyle name="Percent 36 3 2 2" xfId="27017" xr:uid="{00000000-0005-0000-0000-000090A80000}"/>
    <cellStyle name="Percent 36 3 2 2 2" xfId="27018" xr:uid="{00000000-0005-0000-0000-000091A80000}"/>
    <cellStyle name="Percent 36 3 2 2 3" xfId="27019" xr:uid="{00000000-0005-0000-0000-000092A80000}"/>
    <cellStyle name="Percent 36 3 2 3" xfId="27020" xr:uid="{00000000-0005-0000-0000-000093A80000}"/>
    <cellStyle name="Percent 36 3 2 3 2" xfId="27021" xr:uid="{00000000-0005-0000-0000-000094A80000}"/>
    <cellStyle name="Percent 36 3 2 3 3" xfId="27022" xr:uid="{00000000-0005-0000-0000-000095A80000}"/>
    <cellStyle name="Percent 36 3 2 4" xfId="27023" xr:uid="{00000000-0005-0000-0000-000096A80000}"/>
    <cellStyle name="Percent 36 3 2 4 2" xfId="27024" xr:uid="{00000000-0005-0000-0000-000097A80000}"/>
    <cellStyle name="Percent 36 3 2 4 3" xfId="27025" xr:uid="{00000000-0005-0000-0000-000098A80000}"/>
    <cellStyle name="Percent 36 3 2 5" xfId="27026" xr:uid="{00000000-0005-0000-0000-000099A80000}"/>
    <cellStyle name="Percent 36 3 2 6" xfId="27027" xr:uid="{00000000-0005-0000-0000-00009AA80000}"/>
    <cellStyle name="Percent 36 3 2 7" xfId="27028" xr:uid="{00000000-0005-0000-0000-00009BA80000}"/>
    <cellStyle name="Percent 36 3 3" xfId="27029" xr:uid="{00000000-0005-0000-0000-00009CA80000}"/>
    <cellStyle name="Percent 36 3 3 2" xfId="27030" xr:uid="{00000000-0005-0000-0000-00009DA80000}"/>
    <cellStyle name="Percent 36 3 3 2 2" xfId="27031" xr:uid="{00000000-0005-0000-0000-00009EA80000}"/>
    <cellStyle name="Percent 36 3 3 2 3" xfId="27032" xr:uid="{00000000-0005-0000-0000-00009FA80000}"/>
    <cellStyle name="Percent 36 3 3 3" xfId="27033" xr:uid="{00000000-0005-0000-0000-0000A0A80000}"/>
    <cellStyle name="Percent 36 3 3 4" xfId="27034" xr:uid="{00000000-0005-0000-0000-0000A1A80000}"/>
    <cellStyle name="Percent 36 3 4" xfId="27035" xr:uid="{00000000-0005-0000-0000-0000A2A80000}"/>
    <cellStyle name="Percent 36 3 4 2" xfId="27036" xr:uid="{00000000-0005-0000-0000-0000A3A80000}"/>
    <cellStyle name="Percent 36 3 4 2 2" xfId="27037" xr:uid="{00000000-0005-0000-0000-0000A4A80000}"/>
    <cellStyle name="Percent 36 3 4 2 3" xfId="27038" xr:uid="{00000000-0005-0000-0000-0000A5A80000}"/>
    <cellStyle name="Percent 36 3 4 3" xfId="27039" xr:uid="{00000000-0005-0000-0000-0000A6A80000}"/>
    <cellStyle name="Percent 36 3 4 4" xfId="27040" xr:uid="{00000000-0005-0000-0000-0000A7A80000}"/>
    <cellStyle name="Percent 36 3 5" xfId="27041" xr:uid="{00000000-0005-0000-0000-0000A8A80000}"/>
    <cellStyle name="Percent 36 3 5 2" xfId="27042" xr:uid="{00000000-0005-0000-0000-0000A9A80000}"/>
    <cellStyle name="Percent 36 3 5 3" xfId="27043" xr:uid="{00000000-0005-0000-0000-0000AAA80000}"/>
    <cellStyle name="Percent 36 3 6" xfId="27044" xr:uid="{00000000-0005-0000-0000-0000ABA80000}"/>
    <cellStyle name="Percent 36 3 6 2" xfId="27045" xr:uid="{00000000-0005-0000-0000-0000ACA80000}"/>
    <cellStyle name="Percent 36 3 6 3" xfId="27046" xr:uid="{00000000-0005-0000-0000-0000ADA80000}"/>
    <cellStyle name="Percent 36 3 7" xfId="27047" xr:uid="{00000000-0005-0000-0000-0000AEA80000}"/>
    <cellStyle name="Percent 36 3 7 2" xfId="27048" xr:uid="{00000000-0005-0000-0000-0000AFA80000}"/>
    <cellStyle name="Percent 36 3 7 3" xfId="27049" xr:uid="{00000000-0005-0000-0000-0000B0A80000}"/>
    <cellStyle name="Percent 36 3 8" xfId="27050" xr:uid="{00000000-0005-0000-0000-0000B1A80000}"/>
    <cellStyle name="Percent 36 3 8 2" xfId="27051" xr:uid="{00000000-0005-0000-0000-0000B2A80000}"/>
    <cellStyle name="Percent 36 3 8 3" xfId="27052" xr:uid="{00000000-0005-0000-0000-0000B3A80000}"/>
    <cellStyle name="Percent 36 3 9" xfId="27053" xr:uid="{00000000-0005-0000-0000-0000B4A80000}"/>
    <cellStyle name="Percent 36 4" xfId="27054" xr:uid="{00000000-0005-0000-0000-0000B5A80000}"/>
    <cellStyle name="Percent 36 4 2" xfId="27055" xr:uid="{00000000-0005-0000-0000-0000B6A80000}"/>
    <cellStyle name="Percent 36 4 2 2" xfId="27056" xr:uid="{00000000-0005-0000-0000-0000B7A80000}"/>
    <cellStyle name="Percent 36 4 2 2 2" xfId="27057" xr:uid="{00000000-0005-0000-0000-0000B8A80000}"/>
    <cellStyle name="Percent 36 4 2 2 3" xfId="27058" xr:uid="{00000000-0005-0000-0000-0000B9A80000}"/>
    <cellStyle name="Percent 36 4 2 3" xfId="27059" xr:uid="{00000000-0005-0000-0000-0000BAA80000}"/>
    <cellStyle name="Percent 36 4 2 4" xfId="27060" xr:uid="{00000000-0005-0000-0000-0000BBA80000}"/>
    <cellStyle name="Percent 36 4 3" xfId="27061" xr:uid="{00000000-0005-0000-0000-0000BCA80000}"/>
    <cellStyle name="Percent 36 4 3 2" xfId="27062" xr:uid="{00000000-0005-0000-0000-0000BDA80000}"/>
    <cellStyle name="Percent 36 4 3 3" xfId="27063" xr:uid="{00000000-0005-0000-0000-0000BEA80000}"/>
    <cellStyle name="Percent 36 4 4" xfId="27064" xr:uid="{00000000-0005-0000-0000-0000BFA80000}"/>
    <cellStyle name="Percent 36 4 5" xfId="27065" xr:uid="{00000000-0005-0000-0000-0000C0A80000}"/>
    <cellStyle name="Percent 36 5" xfId="27066" xr:uid="{00000000-0005-0000-0000-0000C1A80000}"/>
    <cellStyle name="Percent 36 5 2" xfId="27067" xr:uid="{00000000-0005-0000-0000-0000C2A80000}"/>
    <cellStyle name="Percent 36 5 2 2" xfId="27068" xr:uid="{00000000-0005-0000-0000-0000C3A80000}"/>
    <cellStyle name="Percent 36 5 2 3" xfId="27069" xr:uid="{00000000-0005-0000-0000-0000C4A80000}"/>
    <cellStyle name="Percent 36 5 3" xfId="27070" xr:uid="{00000000-0005-0000-0000-0000C5A80000}"/>
    <cellStyle name="Percent 36 5 4" xfId="27071" xr:uid="{00000000-0005-0000-0000-0000C6A80000}"/>
    <cellStyle name="Percent 36 6" xfId="27072" xr:uid="{00000000-0005-0000-0000-0000C7A80000}"/>
    <cellStyle name="Percent 36 6 2" xfId="27073" xr:uid="{00000000-0005-0000-0000-0000C8A80000}"/>
    <cellStyle name="Percent 36 6 3" xfId="27074" xr:uid="{00000000-0005-0000-0000-0000C9A80000}"/>
    <cellStyle name="Percent 36 7" xfId="27075" xr:uid="{00000000-0005-0000-0000-0000CAA80000}"/>
    <cellStyle name="Percent 36 7 2" xfId="27076" xr:uid="{00000000-0005-0000-0000-0000CBA80000}"/>
    <cellStyle name="Percent 36 7 3" xfId="27077" xr:uid="{00000000-0005-0000-0000-0000CCA80000}"/>
    <cellStyle name="Percent 36 8" xfId="27078" xr:uid="{00000000-0005-0000-0000-0000CDA80000}"/>
    <cellStyle name="Percent 36 8 2" xfId="27079" xr:uid="{00000000-0005-0000-0000-0000CEA80000}"/>
    <cellStyle name="Percent 36 8 3" xfId="27080" xr:uid="{00000000-0005-0000-0000-0000CFA80000}"/>
    <cellStyle name="Percent 36 9" xfId="27081" xr:uid="{00000000-0005-0000-0000-0000D0A80000}"/>
    <cellStyle name="Percent 36 9 2" xfId="27082" xr:uid="{00000000-0005-0000-0000-0000D1A80000}"/>
    <cellStyle name="Percent 36 9 3" xfId="27083" xr:uid="{00000000-0005-0000-0000-0000D2A80000}"/>
    <cellStyle name="Percent 37" xfId="27084" xr:uid="{00000000-0005-0000-0000-0000D3A80000}"/>
    <cellStyle name="Percent 37 10" xfId="27085" xr:uid="{00000000-0005-0000-0000-0000D4A80000}"/>
    <cellStyle name="Percent 37 11" xfId="27086" xr:uid="{00000000-0005-0000-0000-0000D5A80000}"/>
    <cellStyle name="Percent 37 12" xfId="27087" xr:uid="{00000000-0005-0000-0000-0000D6A80000}"/>
    <cellStyle name="Percent 37 2" xfId="27088" xr:uid="{00000000-0005-0000-0000-0000D7A80000}"/>
    <cellStyle name="Percent 37 2 10" xfId="27089" xr:uid="{00000000-0005-0000-0000-0000D8A80000}"/>
    <cellStyle name="Percent 37 2 10 2" xfId="27090" xr:uid="{00000000-0005-0000-0000-0000D9A80000}"/>
    <cellStyle name="Percent 37 2 10 3" xfId="27091" xr:uid="{00000000-0005-0000-0000-0000DAA80000}"/>
    <cellStyle name="Percent 37 2 11" xfId="27092" xr:uid="{00000000-0005-0000-0000-0000DBA80000}"/>
    <cellStyle name="Percent 37 2 12" xfId="27093" xr:uid="{00000000-0005-0000-0000-0000DCA80000}"/>
    <cellStyle name="Percent 37 2 13" xfId="27094" xr:uid="{00000000-0005-0000-0000-0000DDA80000}"/>
    <cellStyle name="Percent 37 2 2" xfId="27095" xr:uid="{00000000-0005-0000-0000-0000DEA80000}"/>
    <cellStyle name="Percent 37 2 2 2" xfId="27096" xr:uid="{00000000-0005-0000-0000-0000DFA80000}"/>
    <cellStyle name="Percent 37 2 2 2 2" xfId="27097" xr:uid="{00000000-0005-0000-0000-0000E0A80000}"/>
    <cellStyle name="Percent 37 2 2 2 2 2" xfId="27098" xr:uid="{00000000-0005-0000-0000-0000E1A80000}"/>
    <cellStyle name="Percent 37 2 2 2 2 3" xfId="27099" xr:uid="{00000000-0005-0000-0000-0000E2A80000}"/>
    <cellStyle name="Percent 37 2 2 2 3" xfId="27100" xr:uid="{00000000-0005-0000-0000-0000E3A80000}"/>
    <cellStyle name="Percent 37 2 2 2 3 2" xfId="27101" xr:uid="{00000000-0005-0000-0000-0000E4A80000}"/>
    <cellStyle name="Percent 37 2 2 2 3 3" xfId="27102" xr:uid="{00000000-0005-0000-0000-0000E5A80000}"/>
    <cellStyle name="Percent 37 2 2 2 4" xfId="27103" xr:uid="{00000000-0005-0000-0000-0000E6A80000}"/>
    <cellStyle name="Percent 37 2 2 2 4 2" xfId="27104" xr:uid="{00000000-0005-0000-0000-0000E7A80000}"/>
    <cellStyle name="Percent 37 2 2 2 4 3" xfId="27105" xr:uid="{00000000-0005-0000-0000-0000E8A80000}"/>
    <cellStyle name="Percent 37 2 2 2 5" xfId="27106" xr:uid="{00000000-0005-0000-0000-0000E9A80000}"/>
    <cellStyle name="Percent 37 2 2 2 6" xfId="27107" xr:uid="{00000000-0005-0000-0000-0000EAA80000}"/>
    <cellStyle name="Percent 37 2 2 2 7" xfId="27108" xr:uid="{00000000-0005-0000-0000-0000EBA80000}"/>
    <cellStyle name="Percent 37 2 2 3" xfId="27109" xr:uid="{00000000-0005-0000-0000-0000ECA80000}"/>
    <cellStyle name="Percent 37 2 2 3 2" xfId="27110" xr:uid="{00000000-0005-0000-0000-0000EDA80000}"/>
    <cellStyle name="Percent 37 2 2 3 3" xfId="27111" xr:uid="{00000000-0005-0000-0000-0000EEA80000}"/>
    <cellStyle name="Percent 37 2 2 4" xfId="27112" xr:uid="{00000000-0005-0000-0000-0000EFA80000}"/>
    <cellStyle name="Percent 37 2 2 4 2" xfId="27113" xr:uid="{00000000-0005-0000-0000-0000F0A80000}"/>
    <cellStyle name="Percent 37 2 2 4 3" xfId="27114" xr:uid="{00000000-0005-0000-0000-0000F1A80000}"/>
    <cellStyle name="Percent 37 2 2 5" xfId="27115" xr:uid="{00000000-0005-0000-0000-0000F2A80000}"/>
    <cellStyle name="Percent 37 2 2 5 2" xfId="27116" xr:uid="{00000000-0005-0000-0000-0000F3A80000}"/>
    <cellStyle name="Percent 37 2 2 5 3" xfId="27117" xr:uid="{00000000-0005-0000-0000-0000F4A80000}"/>
    <cellStyle name="Percent 37 2 2 6" xfId="27118" xr:uid="{00000000-0005-0000-0000-0000F5A80000}"/>
    <cellStyle name="Percent 37 2 2 7" xfId="27119" xr:uid="{00000000-0005-0000-0000-0000F6A80000}"/>
    <cellStyle name="Percent 37 2 2 8" xfId="27120" xr:uid="{00000000-0005-0000-0000-0000F7A80000}"/>
    <cellStyle name="Percent 37 2 3" xfId="27121" xr:uid="{00000000-0005-0000-0000-0000F8A80000}"/>
    <cellStyle name="Percent 37 2 3 2" xfId="27122" xr:uid="{00000000-0005-0000-0000-0000F9A80000}"/>
    <cellStyle name="Percent 37 2 3 2 2" xfId="27123" xr:uid="{00000000-0005-0000-0000-0000FAA80000}"/>
    <cellStyle name="Percent 37 2 3 2 3" xfId="27124" xr:uid="{00000000-0005-0000-0000-0000FBA80000}"/>
    <cellStyle name="Percent 37 2 3 3" xfId="27125" xr:uid="{00000000-0005-0000-0000-0000FCA80000}"/>
    <cellStyle name="Percent 37 2 3 3 2" xfId="27126" xr:uid="{00000000-0005-0000-0000-0000FDA80000}"/>
    <cellStyle name="Percent 37 2 3 3 3" xfId="27127" xr:uid="{00000000-0005-0000-0000-0000FEA80000}"/>
    <cellStyle name="Percent 37 2 3 4" xfId="27128" xr:uid="{00000000-0005-0000-0000-0000FFA80000}"/>
    <cellStyle name="Percent 37 2 3 4 2" xfId="27129" xr:uid="{00000000-0005-0000-0000-000000A90000}"/>
    <cellStyle name="Percent 37 2 3 4 3" xfId="27130" xr:uid="{00000000-0005-0000-0000-000001A90000}"/>
    <cellStyle name="Percent 37 2 3 5" xfId="27131" xr:uid="{00000000-0005-0000-0000-000002A90000}"/>
    <cellStyle name="Percent 37 2 3 6" xfId="27132" xr:uid="{00000000-0005-0000-0000-000003A90000}"/>
    <cellStyle name="Percent 37 2 3 7" xfId="27133" xr:uid="{00000000-0005-0000-0000-000004A90000}"/>
    <cellStyle name="Percent 37 2 4" xfId="27134" xr:uid="{00000000-0005-0000-0000-000005A90000}"/>
    <cellStyle name="Percent 37 2 4 2" xfId="27135" xr:uid="{00000000-0005-0000-0000-000006A90000}"/>
    <cellStyle name="Percent 37 2 4 2 2" xfId="27136" xr:uid="{00000000-0005-0000-0000-000007A90000}"/>
    <cellStyle name="Percent 37 2 4 2 3" xfId="27137" xr:uid="{00000000-0005-0000-0000-000008A90000}"/>
    <cellStyle name="Percent 37 2 4 3" xfId="27138" xr:uid="{00000000-0005-0000-0000-000009A90000}"/>
    <cellStyle name="Percent 37 2 4 3 2" xfId="27139" xr:uid="{00000000-0005-0000-0000-00000AA90000}"/>
    <cellStyle name="Percent 37 2 4 3 3" xfId="27140" xr:uid="{00000000-0005-0000-0000-00000BA90000}"/>
    <cellStyle name="Percent 37 2 4 4" xfId="27141" xr:uid="{00000000-0005-0000-0000-00000CA90000}"/>
    <cellStyle name="Percent 37 2 4 4 2" xfId="27142" xr:uid="{00000000-0005-0000-0000-00000DA90000}"/>
    <cellStyle name="Percent 37 2 4 4 3" xfId="27143" xr:uid="{00000000-0005-0000-0000-00000EA90000}"/>
    <cellStyle name="Percent 37 2 4 5" xfId="27144" xr:uid="{00000000-0005-0000-0000-00000FA90000}"/>
    <cellStyle name="Percent 37 2 4 6" xfId="27145" xr:uid="{00000000-0005-0000-0000-000010A90000}"/>
    <cellStyle name="Percent 37 2 4 7" xfId="27146" xr:uid="{00000000-0005-0000-0000-000011A90000}"/>
    <cellStyle name="Percent 37 2 5" xfId="27147" xr:uid="{00000000-0005-0000-0000-000012A90000}"/>
    <cellStyle name="Percent 37 2 5 2" xfId="27148" xr:uid="{00000000-0005-0000-0000-000013A90000}"/>
    <cellStyle name="Percent 37 2 5 2 2" xfId="27149" xr:uid="{00000000-0005-0000-0000-000014A90000}"/>
    <cellStyle name="Percent 37 2 5 2 3" xfId="27150" xr:uid="{00000000-0005-0000-0000-000015A90000}"/>
    <cellStyle name="Percent 37 2 5 3" xfId="27151" xr:uid="{00000000-0005-0000-0000-000016A90000}"/>
    <cellStyle name="Percent 37 2 5 4" xfId="27152" xr:uid="{00000000-0005-0000-0000-000017A90000}"/>
    <cellStyle name="Percent 37 2 6" xfId="27153" xr:uid="{00000000-0005-0000-0000-000018A90000}"/>
    <cellStyle name="Percent 37 2 6 2" xfId="27154" xr:uid="{00000000-0005-0000-0000-000019A90000}"/>
    <cellStyle name="Percent 37 2 6 2 2" xfId="27155" xr:uid="{00000000-0005-0000-0000-00001AA90000}"/>
    <cellStyle name="Percent 37 2 6 2 3" xfId="27156" xr:uid="{00000000-0005-0000-0000-00001BA90000}"/>
    <cellStyle name="Percent 37 2 6 3" xfId="27157" xr:uid="{00000000-0005-0000-0000-00001CA90000}"/>
    <cellStyle name="Percent 37 2 6 4" xfId="27158" xr:uid="{00000000-0005-0000-0000-00001DA90000}"/>
    <cellStyle name="Percent 37 2 7" xfId="27159" xr:uid="{00000000-0005-0000-0000-00001EA90000}"/>
    <cellStyle name="Percent 37 2 7 2" xfId="27160" xr:uid="{00000000-0005-0000-0000-00001FA90000}"/>
    <cellStyle name="Percent 37 2 7 3" xfId="27161" xr:uid="{00000000-0005-0000-0000-000020A90000}"/>
    <cellStyle name="Percent 37 2 8" xfId="27162" xr:uid="{00000000-0005-0000-0000-000021A90000}"/>
    <cellStyle name="Percent 37 2 8 2" xfId="27163" xr:uid="{00000000-0005-0000-0000-000022A90000}"/>
    <cellStyle name="Percent 37 2 8 3" xfId="27164" xr:uid="{00000000-0005-0000-0000-000023A90000}"/>
    <cellStyle name="Percent 37 2 9" xfId="27165" xr:uid="{00000000-0005-0000-0000-000024A90000}"/>
    <cellStyle name="Percent 37 2 9 2" xfId="27166" xr:uid="{00000000-0005-0000-0000-000025A90000}"/>
    <cellStyle name="Percent 37 2 9 3" xfId="27167" xr:uid="{00000000-0005-0000-0000-000026A90000}"/>
    <cellStyle name="Percent 37 3" xfId="27168" xr:uid="{00000000-0005-0000-0000-000027A90000}"/>
    <cellStyle name="Percent 37 3 10" xfId="27169" xr:uid="{00000000-0005-0000-0000-000028A90000}"/>
    <cellStyle name="Percent 37 3 11" xfId="27170" xr:uid="{00000000-0005-0000-0000-000029A90000}"/>
    <cellStyle name="Percent 37 3 2" xfId="27171" xr:uid="{00000000-0005-0000-0000-00002AA90000}"/>
    <cellStyle name="Percent 37 3 2 2" xfId="27172" xr:uid="{00000000-0005-0000-0000-00002BA90000}"/>
    <cellStyle name="Percent 37 3 2 2 2" xfId="27173" xr:uid="{00000000-0005-0000-0000-00002CA90000}"/>
    <cellStyle name="Percent 37 3 2 2 3" xfId="27174" xr:uid="{00000000-0005-0000-0000-00002DA90000}"/>
    <cellStyle name="Percent 37 3 2 3" xfId="27175" xr:uid="{00000000-0005-0000-0000-00002EA90000}"/>
    <cellStyle name="Percent 37 3 2 3 2" xfId="27176" xr:uid="{00000000-0005-0000-0000-00002FA90000}"/>
    <cellStyle name="Percent 37 3 2 3 3" xfId="27177" xr:uid="{00000000-0005-0000-0000-000030A90000}"/>
    <cellStyle name="Percent 37 3 2 4" xfId="27178" xr:uid="{00000000-0005-0000-0000-000031A90000}"/>
    <cellStyle name="Percent 37 3 2 4 2" xfId="27179" xr:uid="{00000000-0005-0000-0000-000032A90000}"/>
    <cellStyle name="Percent 37 3 2 4 3" xfId="27180" xr:uid="{00000000-0005-0000-0000-000033A90000}"/>
    <cellStyle name="Percent 37 3 2 5" xfId="27181" xr:uid="{00000000-0005-0000-0000-000034A90000}"/>
    <cellStyle name="Percent 37 3 2 6" xfId="27182" xr:uid="{00000000-0005-0000-0000-000035A90000}"/>
    <cellStyle name="Percent 37 3 2 7" xfId="27183" xr:uid="{00000000-0005-0000-0000-000036A90000}"/>
    <cellStyle name="Percent 37 3 3" xfId="27184" xr:uid="{00000000-0005-0000-0000-000037A90000}"/>
    <cellStyle name="Percent 37 3 3 2" xfId="27185" xr:uid="{00000000-0005-0000-0000-000038A90000}"/>
    <cellStyle name="Percent 37 3 3 2 2" xfId="27186" xr:uid="{00000000-0005-0000-0000-000039A90000}"/>
    <cellStyle name="Percent 37 3 3 2 3" xfId="27187" xr:uid="{00000000-0005-0000-0000-00003AA90000}"/>
    <cellStyle name="Percent 37 3 3 3" xfId="27188" xr:uid="{00000000-0005-0000-0000-00003BA90000}"/>
    <cellStyle name="Percent 37 3 3 4" xfId="27189" xr:uid="{00000000-0005-0000-0000-00003CA90000}"/>
    <cellStyle name="Percent 37 3 4" xfId="27190" xr:uid="{00000000-0005-0000-0000-00003DA90000}"/>
    <cellStyle name="Percent 37 3 4 2" xfId="27191" xr:uid="{00000000-0005-0000-0000-00003EA90000}"/>
    <cellStyle name="Percent 37 3 4 2 2" xfId="27192" xr:uid="{00000000-0005-0000-0000-00003FA90000}"/>
    <cellStyle name="Percent 37 3 4 2 3" xfId="27193" xr:uid="{00000000-0005-0000-0000-000040A90000}"/>
    <cellStyle name="Percent 37 3 4 3" xfId="27194" xr:uid="{00000000-0005-0000-0000-000041A90000}"/>
    <cellStyle name="Percent 37 3 4 4" xfId="27195" xr:uid="{00000000-0005-0000-0000-000042A90000}"/>
    <cellStyle name="Percent 37 3 5" xfId="27196" xr:uid="{00000000-0005-0000-0000-000043A90000}"/>
    <cellStyle name="Percent 37 3 5 2" xfId="27197" xr:uid="{00000000-0005-0000-0000-000044A90000}"/>
    <cellStyle name="Percent 37 3 5 3" xfId="27198" xr:uid="{00000000-0005-0000-0000-000045A90000}"/>
    <cellStyle name="Percent 37 3 6" xfId="27199" xr:uid="{00000000-0005-0000-0000-000046A90000}"/>
    <cellStyle name="Percent 37 3 6 2" xfId="27200" xr:uid="{00000000-0005-0000-0000-000047A90000}"/>
    <cellStyle name="Percent 37 3 6 3" xfId="27201" xr:uid="{00000000-0005-0000-0000-000048A90000}"/>
    <cellStyle name="Percent 37 3 7" xfId="27202" xr:uid="{00000000-0005-0000-0000-000049A90000}"/>
    <cellStyle name="Percent 37 3 7 2" xfId="27203" xr:uid="{00000000-0005-0000-0000-00004AA90000}"/>
    <cellStyle name="Percent 37 3 7 3" xfId="27204" xr:uid="{00000000-0005-0000-0000-00004BA90000}"/>
    <cellStyle name="Percent 37 3 8" xfId="27205" xr:uid="{00000000-0005-0000-0000-00004CA90000}"/>
    <cellStyle name="Percent 37 3 8 2" xfId="27206" xr:uid="{00000000-0005-0000-0000-00004DA90000}"/>
    <cellStyle name="Percent 37 3 8 3" xfId="27207" xr:uid="{00000000-0005-0000-0000-00004EA90000}"/>
    <cellStyle name="Percent 37 3 9" xfId="27208" xr:uid="{00000000-0005-0000-0000-00004FA90000}"/>
    <cellStyle name="Percent 37 4" xfId="27209" xr:uid="{00000000-0005-0000-0000-000050A90000}"/>
    <cellStyle name="Percent 37 4 2" xfId="27210" xr:uid="{00000000-0005-0000-0000-000051A90000}"/>
    <cellStyle name="Percent 37 4 2 2" xfId="27211" xr:uid="{00000000-0005-0000-0000-000052A90000}"/>
    <cellStyle name="Percent 37 4 2 2 2" xfId="27212" xr:uid="{00000000-0005-0000-0000-000053A90000}"/>
    <cellStyle name="Percent 37 4 2 2 3" xfId="27213" xr:uid="{00000000-0005-0000-0000-000054A90000}"/>
    <cellStyle name="Percent 37 4 2 3" xfId="27214" xr:uid="{00000000-0005-0000-0000-000055A90000}"/>
    <cellStyle name="Percent 37 4 2 4" xfId="27215" xr:uid="{00000000-0005-0000-0000-000056A90000}"/>
    <cellStyle name="Percent 37 4 3" xfId="27216" xr:uid="{00000000-0005-0000-0000-000057A90000}"/>
    <cellStyle name="Percent 37 4 3 2" xfId="27217" xr:uid="{00000000-0005-0000-0000-000058A90000}"/>
    <cellStyle name="Percent 37 4 3 3" xfId="27218" xr:uid="{00000000-0005-0000-0000-000059A90000}"/>
    <cellStyle name="Percent 37 4 4" xfId="27219" xr:uid="{00000000-0005-0000-0000-00005AA90000}"/>
    <cellStyle name="Percent 37 4 5" xfId="27220" xr:uid="{00000000-0005-0000-0000-00005BA90000}"/>
    <cellStyle name="Percent 37 5" xfId="27221" xr:uid="{00000000-0005-0000-0000-00005CA90000}"/>
    <cellStyle name="Percent 37 5 2" xfId="27222" xr:uid="{00000000-0005-0000-0000-00005DA90000}"/>
    <cellStyle name="Percent 37 5 2 2" xfId="27223" xr:uid="{00000000-0005-0000-0000-00005EA90000}"/>
    <cellStyle name="Percent 37 5 2 3" xfId="27224" xr:uid="{00000000-0005-0000-0000-00005FA90000}"/>
    <cellStyle name="Percent 37 5 3" xfId="27225" xr:uid="{00000000-0005-0000-0000-000060A90000}"/>
    <cellStyle name="Percent 37 5 4" xfId="27226" xr:uid="{00000000-0005-0000-0000-000061A90000}"/>
    <cellStyle name="Percent 37 6" xfId="27227" xr:uid="{00000000-0005-0000-0000-000062A90000}"/>
    <cellStyle name="Percent 37 6 2" xfId="27228" xr:uid="{00000000-0005-0000-0000-000063A90000}"/>
    <cellStyle name="Percent 37 6 3" xfId="27229" xr:uid="{00000000-0005-0000-0000-000064A90000}"/>
    <cellStyle name="Percent 37 7" xfId="27230" xr:uid="{00000000-0005-0000-0000-000065A90000}"/>
    <cellStyle name="Percent 37 7 2" xfId="27231" xr:uid="{00000000-0005-0000-0000-000066A90000}"/>
    <cellStyle name="Percent 37 7 3" xfId="27232" xr:uid="{00000000-0005-0000-0000-000067A90000}"/>
    <cellStyle name="Percent 37 8" xfId="27233" xr:uid="{00000000-0005-0000-0000-000068A90000}"/>
    <cellStyle name="Percent 37 8 2" xfId="27234" xr:uid="{00000000-0005-0000-0000-000069A90000}"/>
    <cellStyle name="Percent 37 8 3" xfId="27235" xr:uid="{00000000-0005-0000-0000-00006AA90000}"/>
    <cellStyle name="Percent 37 9" xfId="27236" xr:uid="{00000000-0005-0000-0000-00006BA90000}"/>
    <cellStyle name="Percent 37 9 2" xfId="27237" xr:uid="{00000000-0005-0000-0000-00006CA90000}"/>
    <cellStyle name="Percent 37 9 3" xfId="27238" xr:uid="{00000000-0005-0000-0000-00006DA90000}"/>
    <cellStyle name="Percent 38" xfId="27239" xr:uid="{00000000-0005-0000-0000-00006EA90000}"/>
    <cellStyle name="Percent 38 10" xfId="27240" xr:uid="{00000000-0005-0000-0000-00006FA90000}"/>
    <cellStyle name="Percent 38 11" xfId="27241" xr:uid="{00000000-0005-0000-0000-000070A90000}"/>
    <cellStyle name="Percent 38 12" xfId="27242" xr:uid="{00000000-0005-0000-0000-000071A90000}"/>
    <cellStyle name="Percent 38 2" xfId="27243" xr:uid="{00000000-0005-0000-0000-000072A90000}"/>
    <cellStyle name="Percent 38 2 10" xfId="27244" xr:uid="{00000000-0005-0000-0000-000073A90000}"/>
    <cellStyle name="Percent 38 2 10 2" xfId="27245" xr:uid="{00000000-0005-0000-0000-000074A90000}"/>
    <cellStyle name="Percent 38 2 10 3" xfId="27246" xr:uid="{00000000-0005-0000-0000-000075A90000}"/>
    <cellStyle name="Percent 38 2 11" xfId="27247" xr:uid="{00000000-0005-0000-0000-000076A90000}"/>
    <cellStyle name="Percent 38 2 12" xfId="27248" xr:uid="{00000000-0005-0000-0000-000077A90000}"/>
    <cellStyle name="Percent 38 2 13" xfId="27249" xr:uid="{00000000-0005-0000-0000-000078A90000}"/>
    <cellStyle name="Percent 38 2 2" xfId="27250" xr:uid="{00000000-0005-0000-0000-000079A90000}"/>
    <cellStyle name="Percent 38 2 2 2" xfId="27251" xr:uid="{00000000-0005-0000-0000-00007AA90000}"/>
    <cellStyle name="Percent 38 2 2 2 2" xfId="27252" xr:uid="{00000000-0005-0000-0000-00007BA90000}"/>
    <cellStyle name="Percent 38 2 2 2 2 2" xfId="27253" xr:uid="{00000000-0005-0000-0000-00007CA90000}"/>
    <cellStyle name="Percent 38 2 2 2 2 3" xfId="27254" xr:uid="{00000000-0005-0000-0000-00007DA90000}"/>
    <cellStyle name="Percent 38 2 2 2 3" xfId="27255" xr:uid="{00000000-0005-0000-0000-00007EA90000}"/>
    <cellStyle name="Percent 38 2 2 2 3 2" xfId="27256" xr:uid="{00000000-0005-0000-0000-00007FA90000}"/>
    <cellStyle name="Percent 38 2 2 2 3 3" xfId="27257" xr:uid="{00000000-0005-0000-0000-000080A90000}"/>
    <cellStyle name="Percent 38 2 2 2 4" xfId="27258" xr:uid="{00000000-0005-0000-0000-000081A90000}"/>
    <cellStyle name="Percent 38 2 2 2 4 2" xfId="27259" xr:uid="{00000000-0005-0000-0000-000082A90000}"/>
    <cellStyle name="Percent 38 2 2 2 4 3" xfId="27260" xr:uid="{00000000-0005-0000-0000-000083A90000}"/>
    <cellStyle name="Percent 38 2 2 2 5" xfId="27261" xr:uid="{00000000-0005-0000-0000-000084A90000}"/>
    <cellStyle name="Percent 38 2 2 2 6" xfId="27262" xr:uid="{00000000-0005-0000-0000-000085A90000}"/>
    <cellStyle name="Percent 38 2 2 2 7" xfId="27263" xr:uid="{00000000-0005-0000-0000-000086A90000}"/>
    <cellStyle name="Percent 38 2 2 3" xfId="27264" xr:uid="{00000000-0005-0000-0000-000087A90000}"/>
    <cellStyle name="Percent 38 2 2 3 2" xfId="27265" xr:uid="{00000000-0005-0000-0000-000088A90000}"/>
    <cellStyle name="Percent 38 2 2 3 3" xfId="27266" xr:uid="{00000000-0005-0000-0000-000089A90000}"/>
    <cellStyle name="Percent 38 2 2 4" xfId="27267" xr:uid="{00000000-0005-0000-0000-00008AA90000}"/>
    <cellStyle name="Percent 38 2 2 4 2" xfId="27268" xr:uid="{00000000-0005-0000-0000-00008BA90000}"/>
    <cellStyle name="Percent 38 2 2 4 3" xfId="27269" xr:uid="{00000000-0005-0000-0000-00008CA90000}"/>
    <cellStyle name="Percent 38 2 2 5" xfId="27270" xr:uid="{00000000-0005-0000-0000-00008DA90000}"/>
    <cellStyle name="Percent 38 2 2 5 2" xfId="27271" xr:uid="{00000000-0005-0000-0000-00008EA90000}"/>
    <cellStyle name="Percent 38 2 2 5 3" xfId="27272" xr:uid="{00000000-0005-0000-0000-00008FA90000}"/>
    <cellStyle name="Percent 38 2 2 6" xfId="27273" xr:uid="{00000000-0005-0000-0000-000090A90000}"/>
    <cellStyle name="Percent 38 2 2 7" xfId="27274" xr:uid="{00000000-0005-0000-0000-000091A90000}"/>
    <cellStyle name="Percent 38 2 2 8" xfId="27275" xr:uid="{00000000-0005-0000-0000-000092A90000}"/>
    <cellStyle name="Percent 38 2 3" xfId="27276" xr:uid="{00000000-0005-0000-0000-000093A90000}"/>
    <cellStyle name="Percent 38 2 3 2" xfId="27277" xr:uid="{00000000-0005-0000-0000-000094A90000}"/>
    <cellStyle name="Percent 38 2 3 2 2" xfId="27278" xr:uid="{00000000-0005-0000-0000-000095A90000}"/>
    <cellStyle name="Percent 38 2 3 2 3" xfId="27279" xr:uid="{00000000-0005-0000-0000-000096A90000}"/>
    <cellStyle name="Percent 38 2 3 3" xfId="27280" xr:uid="{00000000-0005-0000-0000-000097A90000}"/>
    <cellStyle name="Percent 38 2 3 3 2" xfId="27281" xr:uid="{00000000-0005-0000-0000-000098A90000}"/>
    <cellStyle name="Percent 38 2 3 3 3" xfId="27282" xr:uid="{00000000-0005-0000-0000-000099A90000}"/>
    <cellStyle name="Percent 38 2 3 4" xfId="27283" xr:uid="{00000000-0005-0000-0000-00009AA90000}"/>
    <cellStyle name="Percent 38 2 3 4 2" xfId="27284" xr:uid="{00000000-0005-0000-0000-00009BA90000}"/>
    <cellStyle name="Percent 38 2 3 4 3" xfId="27285" xr:uid="{00000000-0005-0000-0000-00009CA90000}"/>
    <cellStyle name="Percent 38 2 3 5" xfId="27286" xr:uid="{00000000-0005-0000-0000-00009DA90000}"/>
    <cellStyle name="Percent 38 2 3 6" xfId="27287" xr:uid="{00000000-0005-0000-0000-00009EA90000}"/>
    <cellStyle name="Percent 38 2 3 7" xfId="27288" xr:uid="{00000000-0005-0000-0000-00009FA90000}"/>
    <cellStyle name="Percent 38 2 4" xfId="27289" xr:uid="{00000000-0005-0000-0000-0000A0A90000}"/>
    <cellStyle name="Percent 38 2 4 2" xfId="27290" xr:uid="{00000000-0005-0000-0000-0000A1A90000}"/>
    <cellStyle name="Percent 38 2 4 2 2" xfId="27291" xr:uid="{00000000-0005-0000-0000-0000A2A90000}"/>
    <cellStyle name="Percent 38 2 4 2 3" xfId="27292" xr:uid="{00000000-0005-0000-0000-0000A3A90000}"/>
    <cellStyle name="Percent 38 2 4 3" xfId="27293" xr:uid="{00000000-0005-0000-0000-0000A4A90000}"/>
    <cellStyle name="Percent 38 2 4 3 2" xfId="27294" xr:uid="{00000000-0005-0000-0000-0000A5A90000}"/>
    <cellStyle name="Percent 38 2 4 3 3" xfId="27295" xr:uid="{00000000-0005-0000-0000-0000A6A90000}"/>
    <cellStyle name="Percent 38 2 4 4" xfId="27296" xr:uid="{00000000-0005-0000-0000-0000A7A90000}"/>
    <cellStyle name="Percent 38 2 4 4 2" xfId="27297" xr:uid="{00000000-0005-0000-0000-0000A8A90000}"/>
    <cellStyle name="Percent 38 2 4 4 3" xfId="27298" xr:uid="{00000000-0005-0000-0000-0000A9A90000}"/>
    <cellStyle name="Percent 38 2 4 5" xfId="27299" xr:uid="{00000000-0005-0000-0000-0000AAA90000}"/>
    <cellStyle name="Percent 38 2 4 6" xfId="27300" xr:uid="{00000000-0005-0000-0000-0000ABA90000}"/>
    <cellStyle name="Percent 38 2 4 7" xfId="27301" xr:uid="{00000000-0005-0000-0000-0000ACA90000}"/>
    <cellStyle name="Percent 38 2 5" xfId="27302" xr:uid="{00000000-0005-0000-0000-0000ADA90000}"/>
    <cellStyle name="Percent 38 2 5 2" xfId="27303" xr:uid="{00000000-0005-0000-0000-0000AEA90000}"/>
    <cellStyle name="Percent 38 2 5 2 2" xfId="27304" xr:uid="{00000000-0005-0000-0000-0000AFA90000}"/>
    <cellStyle name="Percent 38 2 5 2 3" xfId="27305" xr:uid="{00000000-0005-0000-0000-0000B0A90000}"/>
    <cellStyle name="Percent 38 2 5 3" xfId="27306" xr:uid="{00000000-0005-0000-0000-0000B1A90000}"/>
    <cellStyle name="Percent 38 2 5 4" xfId="27307" xr:uid="{00000000-0005-0000-0000-0000B2A90000}"/>
    <cellStyle name="Percent 38 2 6" xfId="27308" xr:uid="{00000000-0005-0000-0000-0000B3A90000}"/>
    <cellStyle name="Percent 38 2 6 2" xfId="27309" xr:uid="{00000000-0005-0000-0000-0000B4A90000}"/>
    <cellStyle name="Percent 38 2 6 2 2" xfId="27310" xr:uid="{00000000-0005-0000-0000-0000B5A90000}"/>
    <cellStyle name="Percent 38 2 6 2 3" xfId="27311" xr:uid="{00000000-0005-0000-0000-0000B6A90000}"/>
    <cellStyle name="Percent 38 2 6 3" xfId="27312" xr:uid="{00000000-0005-0000-0000-0000B7A90000}"/>
    <cellStyle name="Percent 38 2 6 4" xfId="27313" xr:uid="{00000000-0005-0000-0000-0000B8A90000}"/>
    <cellStyle name="Percent 38 2 7" xfId="27314" xr:uid="{00000000-0005-0000-0000-0000B9A90000}"/>
    <cellStyle name="Percent 38 2 7 2" xfId="27315" xr:uid="{00000000-0005-0000-0000-0000BAA90000}"/>
    <cellStyle name="Percent 38 2 7 3" xfId="27316" xr:uid="{00000000-0005-0000-0000-0000BBA90000}"/>
    <cellStyle name="Percent 38 2 8" xfId="27317" xr:uid="{00000000-0005-0000-0000-0000BCA90000}"/>
    <cellStyle name="Percent 38 2 8 2" xfId="27318" xr:uid="{00000000-0005-0000-0000-0000BDA90000}"/>
    <cellStyle name="Percent 38 2 8 3" xfId="27319" xr:uid="{00000000-0005-0000-0000-0000BEA90000}"/>
    <cellStyle name="Percent 38 2 9" xfId="27320" xr:uid="{00000000-0005-0000-0000-0000BFA90000}"/>
    <cellStyle name="Percent 38 2 9 2" xfId="27321" xr:uid="{00000000-0005-0000-0000-0000C0A90000}"/>
    <cellStyle name="Percent 38 2 9 3" xfId="27322" xr:uid="{00000000-0005-0000-0000-0000C1A90000}"/>
    <cellStyle name="Percent 38 3" xfId="27323" xr:uid="{00000000-0005-0000-0000-0000C2A90000}"/>
    <cellStyle name="Percent 38 3 10" xfId="27324" xr:uid="{00000000-0005-0000-0000-0000C3A90000}"/>
    <cellStyle name="Percent 38 3 11" xfId="27325" xr:uid="{00000000-0005-0000-0000-0000C4A90000}"/>
    <cellStyle name="Percent 38 3 2" xfId="27326" xr:uid="{00000000-0005-0000-0000-0000C5A90000}"/>
    <cellStyle name="Percent 38 3 2 2" xfId="27327" xr:uid="{00000000-0005-0000-0000-0000C6A90000}"/>
    <cellStyle name="Percent 38 3 2 2 2" xfId="27328" xr:uid="{00000000-0005-0000-0000-0000C7A90000}"/>
    <cellStyle name="Percent 38 3 2 2 3" xfId="27329" xr:uid="{00000000-0005-0000-0000-0000C8A90000}"/>
    <cellStyle name="Percent 38 3 2 3" xfId="27330" xr:uid="{00000000-0005-0000-0000-0000C9A90000}"/>
    <cellStyle name="Percent 38 3 2 3 2" xfId="27331" xr:uid="{00000000-0005-0000-0000-0000CAA90000}"/>
    <cellStyle name="Percent 38 3 2 3 3" xfId="27332" xr:uid="{00000000-0005-0000-0000-0000CBA90000}"/>
    <cellStyle name="Percent 38 3 2 4" xfId="27333" xr:uid="{00000000-0005-0000-0000-0000CCA90000}"/>
    <cellStyle name="Percent 38 3 2 4 2" xfId="27334" xr:uid="{00000000-0005-0000-0000-0000CDA90000}"/>
    <cellStyle name="Percent 38 3 2 4 3" xfId="27335" xr:uid="{00000000-0005-0000-0000-0000CEA90000}"/>
    <cellStyle name="Percent 38 3 2 5" xfId="27336" xr:uid="{00000000-0005-0000-0000-0000CFA90000}"/>
    <cellStyle name="Percent 38 3 2 6" xfId="27337" xr:uid="{00000000-0005-0000-0000-0000D0A90000}"/>
    <cellStyle name="Percent 38 3 2 7" xfId="27338" xr:uid="{00000000-0005-0000-0000-0000D1A90000}"/>
    <cellStyle name="Percent 38 3 3" xfId="27339" xr:uid="{00000000-0005-0000-0000-0000D2A90000}"/>
    <cellStyle name="Percent 38 3 3 2" xfId="27340" xr:uid="{00000000-0005-0000-0000-0000D3A90000}"/>
    <cellStyle name="Percent 38 3 3 2 2" xfId="27341" xr:uid="{00000000-0005-0000-0000-0000D4A90000}"/>
    <cellStyle name="Percent 38 3 3 2 3" xfId="27342" xr:uid="{00000000-0005-0000-0000-0000D5A90000}"/>
    <cellStyle name="Percent 38 3 3 3" xfId="27343" xr:uid="{00000000-0005-0000-0000-0000D6A90000}"/>
    <cellStyle name="Percent 38 3 3 4" xfId="27344" xr:uid="{00000000-0005-0000-0000-0000D7A90000}"/>
    <cellStyle name="Percent 38 3 4" xfId="27345" xr:uid="{00000000-0005-0000-0000-0000D8A90000}"/>
    <cellStyle name="Percent 38 3 4 2" xfId="27346" xr:uid="{00000000-0005-0000-0000-0000D9A90000}"/>
    <cellStyle name="Percent 38 3 4 2 2" xfId="27347" xr:uid="{00000000-0005-0000-0000-0000DAA90000}"/>
    <cellStyle name="Percent 38 3 4 2 3" xfId="27348" xr:uid="{00000000-0005-0000-0000-0000DBA90000}"/>
    <cellStyle name="Percent 38 3 4 3" xfId="27349" xr:uid="{00000000-0005-0000-0000-0000DCA90000}"/>
    <cellStyle name="Percent 38 3 4 4" xfId="27350" xr:uid="{00000000-0005-0000-0000-0000DDA90000}"/>
    <cellStyle name="Percent 38 3 5" xfId="27351" xr:uid="{00000000-0005-0000-0000-0000DEA90000}"/>
    <cellStyle name="Percent 38 3 5 2" xfId="27352" xr:uid="{00000000-0005-0000-0000-0000DFA90000}"/>
    <cellStyle name="Percent 38 3 5 3" xfId="27353" xr:uid="{00000000-0005-0000-0000-0000E0A90000}"/>
    <cellStyle name="Percent 38 3 6" xfId="27354" xr:uid="{00000000-0005-0000-0000-0000E1A90000}"/>
    <cellStyle name="Percent 38 3 6 2" xfId="27355" xr:uid="{00000000-0005-0000-0000-0000E2A90000}"/>
    <cellStyle name="Percent 38 3 6 3" xfId="27356" xr:uid="{00000000-0005-0000-0000-0000E3A90000}"/>
    <cellStyle name="Percent 38 3 7" xfId="27357" xr:uid="{00000000-0005-0000-0000-0000E4A90000}"/>
    <cellStyle name="Percent 38 3 7 2" xfId="27358" xr:uid="{00000000-0005-0000-0000-0000E5A90000}"/>
    <cellStyle name="Percent 38 3 7 3" xfId="27359" xr:uid="{00000000-0005-0000-0000-0000E6A90000}"/>
    <cellStyle name="Percent 38 3 8" xfId="27360" xr:uid="{00000000-0005-0000-0000-0000E7A90000}"/>
    <cellStyle name="Percent 38 3 8 2" xfId="27361" xr:uid="{00000000-0005-0000-0000-0000E8A90000}"/>
    <cellStyle name="Percent 38 3 8 3" xfId="27362" xr:uid="{00000000-0005-0000-0000-0000E9A90000}"/>
    <cellStyle name="Percent 38 3 9" xfId="27363" xr:uid="{00000000-0005-0000-0000-0000EAA90000}"/>
    <cellStyle name="Percent 38 4" xfId="27364" xr:uid="{00000000-0005-0000-0000-0000EBA90000}"/>
    <cellStyle name="Percent 38 4 2" xfId="27365" xr:uid="{00000000-0005-0000-0000-0000ECA90000}"/>
    <cellStyle name="Percent 38 4 2 2" xfId="27366" xr:uid="{00000000-0005-0000-0000-0000EDA90000}"/>
    <cellStyle name="Percent 38 4 2 2 2" xfId="27367" xr:uid="{00000000-0005-0000-0000-0000EEA90000}"/>
    <cellStyle name="Percent 38 4 2 2 3" xfId="27368" xr:uid="{00000000-0005-0000-0000-0000EFA90000}"/>
    <cellStyle name="Percent 38 4 2 3" xfId="27369" xr:uid="{00000000-0005-0000-0000-0000F0A90000}"/>
    <cellStyle name="Percent 38 4 2 4" xfId="27370" xr:uid="{00000000-0005-0000-0000-0000F1A90000}"/>
    <cellStyle name="Percent 38 4 3" xfId="27371" xr:uid="{00000000-0005-0000-0000-0000F2A90000}"/>
    <cellStyle name="Percent 38 4 3 2" xfId="27372" xr:uid="{00000000-0005-0000-0000-0000F3A90000}"/>
    <cellStyle name="Percent 38 4 3 3" xfId="27373" xr:uid="{00000000-0005-0000-0000-0000F4A90000}"/>
    <cellStyle name="Percent 38 4 4" xfId="27374" xr:uid="{00000000-0005-0000-0000-0000F5A90000}"/>
    <cellStyle name="Percent 38 4 5" xfId="27375" xr:uid="{00000000-0005-0000-0000-0000F6A90000}"/>
    <cellStyle name="Percent 38 5" xfId="27376" xr:uid="{00000000-0005-0000-0000-0000F7A90000}"/>
    <cellStyle name="Percent 38 5 2" xfId="27377" xr:uid="{00000000-0005-0000-0000-0000F8A90000}"/>
    <cellStyle name="Percent 38 5 2 2" xfId="27378" xr:uid="{00000000-0005-0000-0000-0000F9A90000}"/>
    <cellStyle name="Percent 38 5 2 3" xfId="27379" xr:uid="{00000000-0005-0000-0000-0000FAA90000}"/>
    <cellStyle name="Percent 38 5 3" xfId="27380" xr:uid="{00000000-0005-0000-0000-0000FBA90000}"/>
    <cellStyle name="Percent 38 5 4" xfId="27381" xr:uid="{00000000-0005-0000-0000-0000FCA90000}"/>
    <cellStyle name="Percent 38 6" xfId="27382" xr:uid="{00000000-0005-0000-0000-0000FDA90000}"/>
    <cellStyle name="Percent 38 6 2" xfId="27383" xr:uid="{00000000-0005-0000-0000-0000FEA90000}"/>
    <cellStyle name="Percent 38 6 3" xfId="27384" xr:uid="{00000000-0005-0000-0000-0000FFA90000}"/>
    <cellStyle name="Percent 38 7" xfId="27385" xr:uid="{00000000-0005-0000-0000-000000AA0000}"/>
    <cellStyle name="Percent 38 7 2" xfId="27386" xr:uid="{00000000-0005-0000-0000-000001AA0000}"/>
    <cellStyle name="Percent 38 7 3" xfId="27387" xr:uid="{00000000-0005-0000-0000-000002AA0000}"/>
    <cellStyle name="Percent 38 8" xfId="27388" xr:uid="{00000000-0005-0000-0000-000003AA0000}"/>
    <cellStyle name="Percent 38 8 2" xfId="27389" xr:uid="{00000000-0005-0000-0000-000004AA0000}"/>
    <cellStyle name="Percent 38 8 3" xfId="27390" xr:uid="{00000000-0005-0000-0000-000005AA0000}"/>
    <cellStyle name="Percent 38 9" xfId="27391" xr:uid="{00000000-0005-0000-0000-000006AA0000}"/>
    <cellStyle name="Percent 38 9 2" xfId="27392" xr:uid="{00000000-0005-0000-0000-000007AA0000}"/>
    <cellStyle name="Percent 38 9 3" xfId="27393" xr:uid="{00000000-0005-0000-0000-000008AA0000}"/>
    <cellStyle name="Percent 39" xfId="27394" xr:uid="{00000000-0005-0000-0000-000009AA0000}"/>
    <cellStyle name="Percent 39 10" xfId="27395" xr:uid="{00000000-0005-0000-0000-00000AAA0000}"/>
    <cellStyle name="Percent 39 11" xfId="27396" xr:uid="{00000000-0005-0000-0000-00000BAA0000}"/>
    <cellStyle name="Percent 39 12" xfId="27397" xr:uid="{00000000-0005-0000-0000-00000CAA0000}"/>
    <cellStyle name="Percent 39 2" xfId="27398" xr:uid="{00000000-0005-0000-0000-00000DAA0000}"/>
    <cellStyle name="Percent 39 2 10" xfId="27399" xr:uid="{00000000-0005-0000-0000-00000EAA0000}"/>
    <cellStyle name="Percent 39 2 10 2" xfId="27400" xr:uid="{00000000-0005-0000-0000-00000FAA0000}"/>
    <cellStyle name="Percent 39 2 10 3" xfId="27401" xr:uid="{00000000-0005-0000-0000-000010AA0000}"/>
    <cellStyle name="Percent 39 2 11" xfId="27402" xr:uid="{00000000-0005-0000-0000-000011AA0000}"/>
    <cellStyle name="Percent 39 2 12" xfId="27403" xr:uid="{00000000-0005-0000-0000-000012AA0000}"/>
    <cellStyle name="Percent 39 2 13" xfId="27404" xr:uid="{00000000-0005-0000-0000-000013AA0000}"/>
    <cellStyle name="Percent 39 2 2" xfId="27405" xr:uid="{00000000-0005-0000-0000-000014AA0000}"/>
    <cellStyle name="Percent 39 2 2 2" xfId="27406" xr:uid="{00000000-0005-0000-0000-000015AA0000}"/>
    <cellStyle name="Percent 39 2 2 2 2" xfId="27407" xr:uid="{00000000-0005-0000-0000-000016AA0000}"/>
    <cellStyle name="Percent 39 2 2 2 2 2" xfId="27408" xr:uid="{00000000-0005-0000-0000-000017AA0000}"/>
    <cellStyle name="Percent 39 2 2 2 2 3" xfId="27409" xr:uid="{00000000-0005-0000-0000-000018AA0000}"/>
    <cellStyle name="Percent 39 2 2 2 3" xfId="27410" xr:uid="{00000000-0005-0000-0000-000019AA0000}"/>
    <cellStyle name="Percent 39 2 2 2 3 2" xfId="27411" xr:uid="{00000000-0005-0000-0000-00001AAA0000}"/>
    <cellStyle name="Percent 39 2 2 2 3 3" xfId="27412" xr:uid="{00000000-0005-0000-0000-00001BAA0000}"/>
    <cellStyle name="Percent 39 2 2 2 4" xfId="27413" xr:uid="{00000000-0005-0000-0000-00001CAA0000}"/>
    <cellStyle name="Percent 39 2 2 2 4 2" xfId="27414" xr:uid="{00000000-0005-0000-0000-00001DAA0000}"/>
    <cellStyle name="Percent 39 2 2 2 4 3" xfId="27415" xr:uid="{00000000-0005-0000-0000-00001EAA0000}"/>
    <cellStyle name="Percent 39 2 2 2 5" xfId="27416" xr:uid="{00000000-0005-0000-0000-00001FAA0000}"/>
    <cellStyle name="Percent 39 2 2 2 6" xfId="27417" xr:uid="{00000000-0005-0000-0000-000020AA0000}"/>
    <cellStyle name="Percent 39 2 2 2 7" xfId="27418" xr:uid="{00000000-0005-0000-0000-000021AA0000}"/>
    <cellStyle name="Percent 39 2 2 3" xfId="27419" xr:uid="{00000000-0005-0000-0000-000022AA0000}"/>
    <cellStyle name="Percent 39 2 2 3 2" xfId="27420" xr:uid="{00000000-0005-0000-0000-000023AA0000}"/>
    <cellStyle name="Percent 39 2 2 3 3" xfId="27421" xr:uid="{00000000-0005-0000-0000-000024AA0000}"/>
    <cellStyle name="Percent 39 2 2 4" xfId="27422" xr:uid="{00000000-0005-0000-0000-000025AA0000}"/>
    <cellStyle name="Percent 39 2 2 4 2" xfId="27423" xr:uid="{00000000-0005-0000-0000-000026AA0000}"/>
    <cellStyle name="Percent 39 2 2 4 3" xfId="27424" xr:uid="{00000000-0005-0000-0000-000027AA0000}"/>
    <cellStyle name="Percent 39 2 2 5" xfId="27425" xr:uid="{00000000-0005-0000-0000-000028AA0000}"/>
    <cellStyle name="Percent 39 2 2 5 2" xfId="27426" xr:uid="{00000000-0005-0000-0000-000029AA0000}"/>
    <cellStyle name="Percent 39 2 2 5 3" xfId="27427" xr:uid="{00000000-0005-0000-0000-00002AAA0000}"/>
    <cellStyle name="Percent 39 2 2 6" xfId="27428" xr:uid="{00000000-0005-0000-0000-00002BAA0000}"/>
    <cellStyle name="Percent 39 2 2 7" xfId="27429" xr:uid="{00000000-0005-0000-0000-00002CAA0000}"/>
    <cellStyle name="Percent 39 2 2 8" xfId="27430" xr:uid="{00000000-0005-0000-0000-00002DAA0000}"/>
    <cellStyle name="Percent 39 2 3" xfId="27431" xr:uid="{00000000-0005-0000-0000-00002EAA0000}"/>
    <cellStyle name="Percent 39 2 3 2" xfId="27432" xr:uid="{00000000-0005-0000-0000-00002FAA0000}"/>
    <cellStyle name="Percent 39 2 3 2 2" xfId="27433" xr:uid="{00000000-0005-0000-0000-000030AA0000}"/>
    <cellStyle name="Percent 39 2 3 2 3" xfId="27434" xr:uid="{00000000-0005-0000-0000-000031AA0000}"/>
    <cellStyle name="Percent 39 2 3 3" xfId="27435" xr:uid="{00000000-0005-0000-0000-000032AA0000}"/>
    <cellStyle name="Percent 39 2 3 3 2" xfId="27436" xr:uid="{00000000-0005-0000-0000-000033AA0000}"/>
    <cellStyle name="Percent 39 2 3 3 3" xfId="27437" xr:uid="{00000000-0005-0000-0000-000034AA0000}"/>
    <cellStyle name="Percent 39 2 3 4" xfId="27438" xr:uid="{00000000-0005-0000-0000-000035AA0000}"/>
    <cellStyle name="Percent 39 2 3 4 2" xfId="27439" xr:uid="{00000000-0005-0000-0000-000036AA0000}"/>
    <cellStyle name="Percent 39 2 3 4 3" xfId="27440" xr:uid="{00000000-0005-0000-0000-000037AA0000}"/>
    <cellStyle name="Percent 39 2 3 5" xfId="27441" xr:uid="{00000000-0005-0000-0000-000038AA0000}"/>
    <cellStyle name="Percent 39 2 3 6" xfId="27442" xr:uid="{00000000-0005-0000-0000-000039AA0000}"/>
    <cellStyle name="Percent 39 2 3 7" xfId="27443" xr:uid="{00000000-0005-0000-0000-00003AAA0000}"/>
    <cellStyle name="Percent 39 2 4" xfId="27444" xr:uid="{00000000-0005-0000-0000-00003BAA0000}"/>
    <cellStyle name="Percent 39 2 4 2" xfId="27445" xr:uid="{00000000-0005-0000-0000-00003CAA0000}"/>
    <cellStyle name="Percent 39 2 4 2 2" xfId="27446" xr:uid="{00000000-0005-0000-0000-00003DAA0000}"/>
    <cellStyle name="Percent 39 2 4 2 3" xfId="27447" xr:uid="{00000000-0005-0000-0000-00003EAA0000}"/>
    <cellStyle name="Percent 39 2 4 3" xfId="27448" xr:uid="{00000000-0005-0000-0000-00003FAA0000}"/>
    <cellStyle name="Percent 39 2 4 3 2" xfId="27449" xr:uid="{00000000-0005-0000-0000-000040AA0000}"/>
    <cellStyle name="Percent 39 2 4 3 3" xfId="27450" xr:uid="{00000000-0005-0000-0000-000041AA0000}"/>
    <cellStyle name="Percent 39 2 4 4" xfId="27451" xr:uid="{00000000-0005-0000-0000-000042AA0000}"/>
    <cellStyle name="Percent 39 2 4 4 2" xfId="27452" xr:uid="{00000000-0005-0000-0000-000043AA0000}"/>
    <cellStyle name="Percent 39 2 4 4 3" xfId="27453" xr:uid="{00000000-0005-0000-0000-000044AA0000}"/>
    <cellStyle name="Percent 39 2 4 5" xfId="27454" xr:uid="{00000000-0005-0000-0000-000045AA0000}"/>
    <cellStyle name="Percent 39 2 4 6" xfId="27455" xr:uid="{00000000-0005-0000-0000-000046AA0000}"/>
    <cellStyle name="Percent 39 2 4 7" xfId="27456" xr:uid="{00000000-0005-0000-0000-000047AA0000}"/>
    <cellStyle name="Percent 39 2 5" xfId="27457" xr:uid="{00000000-0005-0000-0000-000048AA0000}"/>
    <cellStyle name="Percent 39 2 5 2" xfId="27458" xr:uid="{00000000-0005-0000-0000-000049AA0000}"/>
    <cellStyle name="Percent 39 2 5 2 2" xfId="27459" xr:uid="{00000000-0005-0000-0000-00004AAA0000}"/>
    <cellStyle name="Percent 39 2 5 2 3" xfId="27460" xr:uid="{00000000-0005-0000-0000-00004BAA0000}"/>
    <cellStyle name="Percent 39 2 5 3" xfId="27461" xr:uid="{00000000-0005-0000-0000-00004CAA0000}"/>
    <cellStyle name="Percent 39 2 5 4" xfId="27462" xr:uid="{00000000-0005-0000-0000-00004DAA0000}"/>
    <cellStyle name="Percent 39 2 6" xfId="27463" xr:uid="{00000000-0005-0000-0000-00004EAA0000}"/>
    <cellStyle name="Percent 39 2 6 2" xfId="27464" xr:uid="{00000000-0005-0000-0000-00004FAA0000}"/>
    <cellStyle name="Percent 39 2 6 2 2" xfId="27465" xr:uid="{00000000-0005-0000-0000-000050AA0000}"/>
    <cellStyle name="Percent 39 2 6 2 3" xfId="27466" xr:uid="{00000000-0005-0000-0000-000051AA0000}"/>
    <cellStyle name="Percent 39 2 6 3" xfId="27467" xr:uid="{00000000-0005-0000-0000-000052AA0000}"/>
    <cellStyle name="Percent 39 2 6 4" xfId="27468" xr:uid="{00000000-0005-0000-0000-000053AA0000}"/>
    <cellStyle name="Percent 39 2 7" xfId="27469" xr:uid="{00000000-0005-0000-0000-000054AA0000}"/>
    <cellStyle name="Percent 39 2 7 2" xfId="27470" xr:uid="{00000000-0005-0000-0000-000055AA0000}"/>
    <cellStyle name="Percent 39 2 7 3" xfId="27471" xr:uid="{00000000-0005-0000-0000-000056AA0000}"/>
    <cellStyle name="Percent 39 2 8" xfId="27472" xr:uid="{00000000-0005-0000-0000-000057AA0000}"/>
    <cellStyle name="Percent 39 2 8 2" xfId="27473" xr:uid="{00000000-0005-0000-0000-000058AA0000}"/>
    <cellStyle name="Percent 39 2 8 3" xfId="27474" xr:uid="{00000000-0005-0000-0000-000059AA0000}"/>
    <cellStyle name="Percent 39 2 9" xfId="27475" xr:uid="{00000000-0005-0000-0000-00005AAA0000}"/>
    <cellStyle name="Percent 39 2 9 2" xfId="27476" xr:uid="{00000000-0005-0000-0000-00005BAA0000}"/>
    <cellStyle name="Percent 39 2 9 3" xfId="27477" xr:uid="{00000000-0005-0000-0000-00005CAA0000}"/>
    <cellStyle name="Percent 39 3" xfId="27478" xr:uid="{00000000-0005-0000-0000-00005DAA0000}"/>
    <cellStyle name="Percent 39 3 10" xfId="27479" xr:uid="{00000000-0005-0000-0000-00005EAA0000}"/>
    <cellStyle name="Percent 39 3 11" xfId="27480" xr:uid="{00000000-0005-0000-0000-00005FAA0000}"/>
    <cellStyle name="Percent 39 3 2" xfId="27481" xr:uid="{00000000-0005-0000-0000-000060AA0000}"/>
    <cellStyle name="Percent 39 3 2 2" xfId="27482" xr:uid="{00000000-0005-0000-0000-000061AA0000}"/>
    <cellStyle name="Percent 39 3 2 2 2" xfId="27483" xr:uid="{00000000-0005-0000-0000-000062AA0000}"/>
    <cellStyle name="Percent 39 3 2 2 3" xfId="27484" xr:uid="{00000000-0005-0000-0000-000063AA0000}"/>
    <cellStyle name="Percent 39 3 2 3" xfId="27485" xr:uid="{00000000-0005-0000-0000-000064AA0000}"/>
    <cellStyle name="Percent 39 3 2 3 2" xfId="27486" xr:uid="{00000000-0005-0000-0000-000065AA0000}"/>
    <cellStyle name="Percent 39 3 2 3 3" xfId="27487" xr:uid="{00000000-0005-0000-0000-000066AA0000}"/>
    <cellStyle name="Percent 39 3 2 4" xfId="27488" xr:uid="{00000000-0005-0000-0000-000067AA0000}"/>
    <cellStyle name="Percent 39 3 2 4 2" xfId="27489" xr:uid="{00000000-0005-0000-0000-000068AA0000}"/>
    <cellStyle name="Percent 39 3 2 4 3" xfId="27490" xr:uid="{00000000-0005-0000-0000-000069AA0000}"/>
    <cellStyle name="Percent 39 3 2 5" xfId="27491" xr:uid="{00000000-0005-0000-0000-00006AAA0000}"/>
    <cellStyle name="Percent 39 3 2 6" xfId="27492" xr:uid="{00000000-0005-0000-0000-00006BAA0000}"/>
    <cellStyle name="Percent 39 3 2 7" xfId="27493" xr:uid="{00000000-0005-0000-0000-00006CAA0000}"/>
    <cellStyle name="Percent 39 3 3" xfId="27494" xr:uid="{00000000-0005-0000-0000-00006DAA0000}"/>
    <cellStyle name="Percent 39 3 3 2" xfId="27495" xr:uid="{00000000-0005-0000-0000-00006EAA0000}"/>
    <cellStyle name="Percent 39 3 3 2 2" xfId="27496" xr:uid="{00000000-0005-0000-0000-00006FAA0000}"/>
    <cellStyle name="Percent 39 3 3 2 3" xfId="27497" xr:uid="{00000000-0005-0000-0000-000070AA0000}"/>
    <cellStyle name="Percent 39 3 3 3" xfId="27498" xr:uid="{00000000-0005-0000-0000-000071AA0000}"/>
    <cellStyle name="Percent 39 3 3 4" xfId="27499" xr:uid="{00000000-0005-0000-0000-000072AA0000}"/>
    <cellStyle name="Percent 39 3 4" xfId="27500" xr:uid="{00000000-0005-0000-0000-000073AA0000}"/>
    <cellStyle name="Percent 39 3 4 2" xfId="27501" xr:uid="{00000000-0005-0000-0000-000074AA0000}"/>
    <cellStyle name="Percent 39 3 4 2 2" xfId="27502" xr:uid="{00000000-0005-0000-0000-000075AA0000}"/>
    <cellStyle name="Percent 39 3 4 2 3" xfId="27503" xr:uid="{00000000-0005-0000-0000-000076AA0000}"/>
    <cellStyle name="Percent 39 3 4 3" xfId="27504" xr:uid="{00000000-0005-0000-0000-000077AA0000}"/>
    <cellStyle name="Percent 39 3 4 4" xfId="27505" xr:uid="{00000000-0005-0000-0000-000078AA0000}"/>
    <cellStyle name="Percent 39 3 5" xfId="27506" xr:uid="{00000000-0005-0000-0000-000079AA0000}"/>
    <cellStyle name="Percent 39 3 5 2" xfId="27507" xr:uid="{00000000-0005-0000-0000-00007AAA0000}"/>
    <cellStyle name="Percent 39 3 5 3" xfId="27508" xr:uid="{00000000-0005-0000-0000-00007BAA0000}"/>
    <cellStyle name="Percent 39 3 6" xfId="27509" xr:uid="{00000000-0005-0000-0000-00007CAA0000}"/>
    <cellStyle name="Percent 39 3 6 2" xfId="27510" xr:uid="{00000000-0005-0000-0000-00007DAA0000}"/>
    <cellStyle name="Percent 39 3 6 3" xfId="27511" xr:uid="{00000000-0005-0000-0000-00007EAA0000}"/>
    <cellStyle name="Percent 39 3 7" xfId="27512" xr:uid="{00000000-0005-0000-0000-00007FAA0000}"/>
    <cellStyle name="Percent 39 3 7 2" xfId="27513" xr:uid="{00000000-0005-0000-0000-000080AA0000}"/>
    <cellStyle name="Percent 39 3 7 3" xfId="27514" xr:uid="{00000000-0005-0000-0000-000081AA0000}"/>
    <cellStyle name="Percent 39 3 8" xfId="27515" xr:uid="{00000000-0005-0000-0000-000082AA0000}"/>
    <cellStyle name="Percent 39 3 8 2" xfId="27516" xr:uid="{00000000-0005-0000-0000-000083AA0000}"/>
    <cellStyle name="Percent 39 3 8 3" xfId="27517" xr:uid="{00000000-0005-0000-0000-000084AA0000}"/>
    <cellStyle name="Percent 39 3 9" xfId="27518" xr:uid="{00000000-0005-0000-0000-000085AA0000}"/>
    <cellStyle name="Percent 39 4" xfId="27519" xr:uid="{00000000-0005-0000-0000-000086AA0000}"/>
    <cellStyle name="Percent 39 4 2" xfId="27520" xr:uid="{00000000-0005-0000-0000-000087AA0000}"/>
    <cellStyle name="Percent 39 4 2 2" xfId="27521" xr:uid="{00000000-0005-0000-0000-000088AA0000}"/>
    <cellStyle name="Percent 39 4 2 2 2" xfId="27522" xr:uid="{00000000-0005-0000-0000-000089AA0000}"/>
    <cellStyle name="Percent 39 4 2 2 3" xfId="27523" xr:uid="{00000000-0005-0000-0000-00008AAA0000}"/>
    <cellStyle name="Percent 39 4 2 3" xfId="27524" xr:uid="{00000000-0005-0000-0000-00008BAA0000}"/>
    <cellStyle name="Percent 39 4 2 4" xfId="27525" xr:uid="{00000000-0005-0000-0000-00008CAA0000}"/>
    <cellStyle name="Percent 39 4 3" xfId="27526" xr:uid="{00000000-0005-0000-0000-00008DAA0000}"/>
    <cellStyle name="Percent 39 4 3 2" xfId="27527" xr:uid="{00000000-0005-0000-0000-00008EAA0000}"/>
    <cellStyle name="Percent 39 4 3 3" xfId="27528" xr:uid="{00000000-0005-0000-0000-00008FAA0000}"/>
    <cellStyle name="Percent 39 4 4" xfId="27529" xr:uid="{00000000-0005-0000-0000-000090AA0000}"/>
    <cellStyle name="Percent 39 4 5" xfId="27530" xr:uid="{00000000-0005-0000-0000-000091AA0000}"/>
    <cellStyle name="Percent 39 5" xfId="27531" xr:uid="{00000000-0005-0000-0000-000092AA0000}"/>
    <cellStyle name="Percent 39 5 2" xfId="27532" xr:uid="{00000000-0005-0000-0000-000093AA0000}"/>
    <cellStyle name="Percent 39 5 2 2" xfId="27533" xr:uid="{00000000-0005-0000-0000-000094AA0000}"/>
    <cellStyle name="Percent 39 5 2 3" xfId="27534" xr:uid="{00000000-0005-0000-0000-000095AA0000}"/>
    <cellStyle name="Percent 39 5 3" xfId="27535" xr:uid="{00000000-0005-0000-0000-000096AA0000}"/>
    <cellStyle name="Percent 39 5 4" xfId="27536" xr:uid="{00000000-0005-0000-0000-000097AA0000}"/>
    <cellStyle name="Percent 39 6" xfId="27537" xr:uid="{00000000-0005-0000-0000-000098AA0000}"/>
    <cellStyle name="Percent 39 6 2" xfId="27538" xr:uid="{00000000-0005-0000-0000-000099AA0000}"/>
    <cellStyle name="Percent 39 6 3" xfId="27539" xr:uid="{00000000-0005-0000-0000-00009AAA0000}"/>
    <cellStyle name="Percent 39 7" xfId="27540" xr:uid="{00000000-0005-0000-0000-00009BAA0000}"/>
    <cellStyle name="Percent 39 7 2" xfId="27541" xr:uid="{00000000-0005-0000-0000-00009CAA0000}"/>
    <cellStyle name="Percent 39 7 3" xfId="27542" xr:uid="{00000000-0005-0000-0000-00009DAA0000}"/>
    <cellStyle name="Percent 39 8" xfId="27543" xr:uid="{00000000-0005-0000-0000-00009EAA0000}"/>
    <cellStyle name="Percent 39 8 2" xfId="27544" xr:uid="{00000000-0005-0000-0000-00009FAA0000}"/>
    <cellStyle name="Percent 39 8 3" xfId="27545" xr:uid="{00000000-0005-0000-0000-0000A0AA0000}"/>
    <cellStyle name="Percent 39 9" xfId="27546" xr:uid="{00000000-0005-0000-0000-0000A1AA0000}"/>
    <cellStyle name="Percent 39 9 2" xfId="27547" xr:uid="{00000000-0005-0000-0000-0000A2AA0000}"/>
    <cellStyle name="Percent 39 9 3" xfId="27548" xr:uid="{00000000-0005-0000-0000-0000A3AA0000}"/>
    <cellStyle name="Percent 4" xfId="125" xr:uid="{00000000-0005-0000-0000-0000A4AA0000}"/>
    <cellStyle name="Percent 4 10" xfId="27549" xr:uid="{00000000-0005-0000-0000-0000A5AA0000}"/>
    <cellStyle name="Percent 4 11" xfId="27550" xr:uid="{00000000-0005-0000-0000-0000A6AA0000}"/>
    <cellStyle name="Percent 4 12" xfId="27551" xr:uid="{00000000-0005-0000-0000-0000A7AA0000}"/>
    <cellStyle name="Percent 4 13" xfId="27552" xr:uid="{00000000-0005-0000-0000-0000A8AA0000}"/>
    <cellStyle name="Percent 4 2" xfId="126" xr:uid="{00000000-0005-0000-0000-0000A9AA0000}"/>
    <cellStyle name="Percent 4 2 10" xfId="27553" xr:uid="{00000000-0005-0000-0000-0000AAAA0000}"/>
    <cellStyle name="Percent 4 2 10 2" xfId="27554" xr:uid="{00000000-0005-0000-0000-0000ABAA0000}"/>
    <cellStyle name="Percent 4 2 10 3" xfId="27555" xr:uid="{00000000-0005-0000-0000-0000ACAA0000}"/>
    <cellStyle name="Percent 4 2 11" xfId="27556" xr:uid="{00000000-0005-0000-0000-0000ADAA0000}"/>
    <cellStyle name="Percent 4 2 11 2" xfId="27557" xr:uid="{00000000-0005-0000-0000-0000AEAA0000}"/>
    <cellStyle name="Percent 4 2 11 3" xfId="27558" xr:uid="{00000000-0005-0000-0000-0000AFAA0000}"/>
    <cellStyle name="Percent 4 2 12" xfId="27559" xr:uid="{00000000-0005-0000-0000-0000B0AA0000}"/>
    <cellStyle name="Percent 4 2 13" xfId="27560" xr:uid="{00000000-0005-0000-0000-0000B1AA0000}"/>
    <cellStyle name="Percent 4 2 14" xfId="27561" xr:uid="{00000000-0005-0000-0000-0000B2AA0000}"/>
    <cellStyle name="Percent 4 2 15" xfId="27562" xr:uid="{00000000-0005-0000-0000-0000B3AA0000}"/>
    <cellStyle name="Percent 4 2 2" xfId="27563" xr:uid="{00000000-0005-0000-0000-0000B4AA0000}"/>
    <cellStyle name="Percent 4 2 2 2" xfId="27564" xr:uid="{00000000-0005-0000-0000-0000B5AA0000}"/>
    <cellStyle name="Percent 4 2 2 2 2" xfId="27565" xr:uid="{00000000-0005-0000-0000-0000B6AA0000}"/>
    <cellStyle name="Percent 4 2 2 2 2 2" xfId="27566" xr:uid="{00000000-0005-0000-0000-0000B7AA0000}"/>
    <cellStyle name="Percent 4 2 2 2 2 3" xfId="27567" xr:uid="{00000000-0005-0000-0000-0000B8AA0000}"/>
    <cellStyle name="Percent 4 2 2 2 3" xfId="27568" xr:uid="{00000000-0005-0000-0000-0000B9AA0000}"/>
    <cellStyle name="Percent 4 2 2 2 4" xfId="27569" xr:uid="{00000000-0005-0000-0000-0000BAAA0000}"/>
    <cellStyle name="Percent 4 2 2 3" xfId="27570" xr:uid="{00000000-0005-0000-0000-0000BBAA0000}"/>
    <cellStyle name="Percent 4 2 2 3 2" xfId="27571" xr:uid="{00000000-0005-0000-0000-0000BCAA0000}"/>
    <cellStyle name="Percent 4 2 2 3 3" xfId="27572" xr:uid="{00000000-0005-0000-0000-0000BDAA0000}"/>
    <cellStyle name="Percent 4 2 2 4" xfId="27573" xr:uid="{00000000-0005-0000-0000-0000BEAA0000}"/>
    <cellStyle name="Percent 4 2 2 4 2" xfId="27574" xr:uid="{00000000-0005-0000-0000-0000BFAA0000}"/>
    <cellStyle name="Percent 4 2 2 4 3" xfId="27575" xr:uid="{00000000-0005-0000-0000-0000C0AA0000}"/>
    <cellStyle name="Percent 4 2 2 5" xfId="27576" xr:uid="{00000000-0005-0000-0000-0000C1AA0000}"/>
    <cellStyle name="Percent 4 2 2 5 2" xfId="27577" xr:uid="{00000000-0005-0000-0000-0000C2AA0000}"/>
    <cellStyle name="Percent 4 2 2 5 3" xfId="27578" xr:uid="{00000000-0005-0000-0000-0000C3AA0000}"/>
    <cellStyle name="Percent 4 2 2 6" xfId="27579" xr:uid="{00000000-0005-0000-0000-0000C4AA0000}"/>
    <cellStyle name="Percent 4 2 2 7" xfId="27580" xr:uid="{00000000-0005-0000-0000-0000C5AA0000}"/>
    <cellStyle name="Percent 4 2 2 8" xfId="27581" xr:uid="{00000000-0005-0000-0000-0000C6AA0000}"/>
    <cellStyle name="Percent 4 2 3" xfId="27582" xr:uid="{00000000-0005-0000-0000-0000C7AA0000}"/>
    <cellStyle name="Percent 4 2 3 2" xfId="27583" xr:uid="{00000000-0005-0000-0000-0000C8AA0000}"/>
    <cellStyle name="Percent 4 2 3 2 2" xfId="27584" xr:uid="{00000000-0005-0000-0000-0000C9AA0000}"/>
    <cellStyle name="Percent 4 2 3 2 3" xfId="27585" xr:uid="{00000000-0005-0000-0000-0000CAAA0000}"/>
    <cellStyle name="Percent 4 2 3 3" xfId="27586" xr:uid="{00000000-0005-0000-0000-0000CBAA0000}"/>
    <cellStyle name="Percent 4 2 3 4" xfId="27587" xr:uid="{00000000-0005-0000-0000-0000CCAA0000}"/>
    <cellStyle name="Percent 4 2 4" xfId="27588" xr:uid="{00000000-0005-0000-0000-0000CDAA0000}"/>
    <cellStyle name="Percent 4 2 4 2" xfId="27589" xr:uid="{00000000-0005-0000-0000-0000CEAA0000}"/>
    <cellStyle name="Percent 4 2 4 2 2" xfId="27590" xr:uid="{00000000-0005-0000-0000-0000CFAA0000}"/>
    <cellStyle name="Percent 4 2 4 2 3" xfId="27591" xr:uid="{00000000-0005-0000-0000-0000D0AA0000}"/>
    <cellStyle name="Percent 4 2 4 3" xfId="27592" xr:uid="{00000000-0005-0000-0000-0000D1AA0000}"/>
    <cellStyle name="Percent 4 2 4 4" xfId="27593" xr:uid="{00000000-0005-0000-0000-0000D2AA0000}"/>
    <cellStyle name="Percent 4 2 5" xfId="27594" xr:uid="{00000000-0005-0000-0000-0000D3AA0000}"/>
    <cellStyle name="Percent 4 2 5 2" xfId="27595" xr:uid="{00000000-0005-0000-0000-0000D4AA0000}"/>
    <cellStyle name="Percent 4 2 5 2 2" xfId="27596" xr:uid="{00000000-0005-0000-0000-0000D5AA0000}"/>
    <cellStyle name="Percent 4 2 5 2 3" xfId="27597" xr:uid="{00000000-0005-0000-0000-0000D6AA0000}"/>
    <cellStyle name="Percent 4 2 5 3" xfId="27598" xr:uid="{00000000-0005-0000-0000-0000D7AA0000}"/>
    <cellStyle name="Percent 4 2 5 4" xfId="27599" xr:uid="{00000000-0005-0000-0000-0000D8AA0000}"/>
    <cellStyle name="Percent 4 2 6" xfId="27600" xr:uid="{00000000-0005-0000-0000-0000D9AA0000}"/>
    <cellStyle name="Percent 4 2 6 2" xfId="27601" xr:uid="{00000000-0005-0000-0000-0000DAAA0000}"/>
    <cellStyle name="Percent 4 2 6 2 2" xfId="27602" xr:uid="{00000000-0005-0000-0000-0000DBAA0000}"/>
    <cellStyle name="Percent 4 2 6 2 3" xfId="27603" xr:uid="{00000000-0005-0000-0000-0000DCAA0000}"/>
    <cellStyle name="Percent 4 2 6 3" xfId="27604" xr:uid="{00000000-0005-0000-0000-0000DDAA0000}"/>
    <cellStyle name="Percent 4 2 6 4" xfId="27605" xr:uid="{00000000-0005-0000-0000-0000DEAA0000}"/>
    <cellStyle name="Percent 4 2 7" xfId="27606" xr:uid="{00000000-0005-0000-0000-0000DFAA0000}"/>
    <cellStyle name="Percent 4 2 7 2" xfId="27607" xr:uid="{00000000-0005-0000-0000-0000E0AA0000}"/>
    <cellStyle name="Percent 4 2 7 2 2" xfId="27608" xr:uid="{00000000-0005-0000-0000-0000E1AA0000}"/>
    <cellStyle name="Percent 4 2 7 2 3" xfId="27609" xr:uid="{00000000-0005-0000-0000-0000E2AA0000}"/>
    <cellStyle name="Percent 4 2 7 3" xfId="27610" xr:uid="{00000000-0005-0000-0000-0000E3AA0000}"/>
    <cellStyle name="Percent 4 2 7 4" xfId="27611" xr:uid="{00000000-0005-0000-0000-0000E4AA0000}"/>
    <cellStyle name="Percent 4 2 8" xfId="27612" xr:uid="{00000000-0005-0000-0000-0000E5AA0000}"/>
    <cellStyle name="Percent 4 2 8 2" xfId="27613" xr:uid="{00000000-0005-0000-0000-0000E6AA0000}"/>
    <cellStyle name="Percent 4 2 8 3" xfId="27614" xr:uid="{00000000-0005-0000-0000-0000E7AA0000}"/>
    <cellStyle name="Percent 4 2 9" xfId="27615" xr:uid="{00000000-0005-0000-0000-0000E8AA0000}"/>
    <cellStyle name="Percent 4 2 9 2" xfId="27616" xr:uid="{00000000-0005-0000-0000-0000E9AA0000}"/>
    <cellStyle name="Percent 4 2 9 3" xfId="27617" xr:uid="{00000000-0005-0000-0000-0000EAAA0000}"/>
    <cellStyle name="Percent 4 3" xfId="27618" xr:uid="{00000000-0005-0000-0000-0000EBAA0000}"/>
    <cellStyle name="Percent 4 3 10" xfId="27619" xr:uid="{00000000-0005-0000-0000-0000ECAA0000}"/>
    <cellStyle name="Percent 4 3 11" xfId="27620" xr:uid="{00000000-0005-0000-0000-0000EDAA0000}"/>
    <cellStyle name="Percent 4 3 2" xfId="27621" xr:uid="{00000000-0005-0000-0000-0000EEAA0000}"/>
    <cellStyle name="Percent 4 3 2 2" xfId="27622" xr:uid="{00000000-0005-0000-0000-0000EFAA0000}"/>
    <cellStyle name="Percent 4 3 2 2 2" xfId="27623" xr:uid="{00000000-0005-0000-0000-0000F0AA0000}"/>
    <cellStyle name="Percent 4 3 2 2 2 2" xfId="27624" xr:uid="{00000000-0005-0000-0000-0000F1AA0000}"/>
    <cellStyle name="Percent 4 3 2 2 2 3" xfId="27625" xr:uid="{00000000-0005-0000-0000-0000F2AA0000}"/>
    <cellStyle name="Percent 4 3 2 2 3" xfId="27626" xr:uid="{00000000-0005-0000-0000-0000F3AA0000}"/>
    <cellStyle name="Percent 4 3 2 2 3 2" xfId="27627" xr:uid="{00000000-0005-0000-0000-0000F4AA0000}"/>
    <cellStyle name="Percent 4 3 2 2 3 3" xfId="27628" xr:uid="{00000000-0005-0000-0000-0000F5AA0000}"/>
    <cellStyle name="Percent 4 3 2 2 4" xfId="27629" xr:uid="{00000000-0005-0000-0000-0000F6AA0000}"/>
    <cellStyle name="Percent 4 3 2 2 5" xfId="27630" xr:uid="{00000000-0005-0000-0000-0000F7AA0000}"/>
    <cellStyle name="Percent 4 3 2 2 6" xfId="27631" xr:uid="{00000000-0005-0000-0000-0000F8AA0000}"/>
    <cellStyle name="Percent 4 3 2 3" xfId="27632" xr:uid="{00000000-0005-0000-0000-0000F9AA0000}"/>
    <cellStyle name="Percent 4 3 2 3 2" xfId="27633" xr:uid="{00000000-0005-0000-0000-0000FAAA0000}"/>
    <cellStyle name="Percent 4 3 2 3 3" xfId="27634" xr:uid="{00000000-0005-0000-0000-0000FBAA0000}"/>
    <cellStyle name="Percent 4 3 2 4" xfId="27635" xr:uid="{00000000-0005-0000-0000-0000FCAA0000}"/>
    <cellStyle name="Percent 4 3 2 4 2" xfId="27636" xr:uid="{00000000-0005-0000-0000-0000FDAA0000}"/>
    <cellStyle name="Percent 4 3 2 4 3" xfId="27637" xr:uid="{00000000-0005-0000-0000-0000FEAA0000}"/>
    <cellStyle name="Percent 4 3 2 5" xfId="27638" xr:uid="{00000000-0005-0000-0000-0000FFAA0000}"/>
    <cellStyle name="Percent 4 3 2 6" xfId="27639" xr:uid="{00000000-0005-0000-0000-000000AB0000}"/>
    <cellStyle name="Percent 4 3 2 7" xfId="27640" xr:uid="{00000000-0005-0000-0000-000001AB0000}"/>
    <cellStyle name="Percent 4 3 3" xfId="27641" xr:uid="{00000000-0005-0000-0000-000002AB0000}"/>
    <cellStyle name="Percent 4 3 3 2" xfId="27642" xr:uid="{00000000-0005-0000-0000-000003AB0000}"/>
    <cellStyle name="Percent 4 3 3 2 2" xfId="27643" xr:uid="{00000000-0005-0000-0000-000004AB0000}"/>
    <cellStyle name="Percent 4 3 3 2 2 2" xfId="27644" xr:uid="{00000000-0005-0000-0000-000005AB0000}"/>
    <cellStyle name="Percent 4 3 3 2 2 3" xfId="27645" xr:uid="{00000000-0005-0000-0000-000006AB0000}"/>
    <cellStyle name="Percent 4 3 3 2 3" xfId="27646" xr:uid="{00000000-0005-0000-0000-000007AB0000}"/>
    <cellStyle name="Percent 4 3 3 2 3 2" xfId="27647" xr:uid="{00000000-0005-0000-0000-000008AB0000}"/>
    <cellStyle name="Percent 4 3 3 2 3 3" xfId="27648" xr:uid="{00000000-0005-0000-0000-000009AB0000}"/>
    <cellStyle name="Percent 4 3 3 2 4" xfId="27649" xr:uid="{00000000-0005-0000-0000-00000AAB0000}"/>
    <cellStyle name="Percent 4 3 3 2 5" xfId="27650" xr:uid="{00000000-0005-0000-0000-00000BAB0000}"/>
    <cellStyle name="Percent 4 3 3 2 6" xfId="27651" xr:uid="{00000000-0005-0000-0000-00000CAB0000}"/>
    <cellStyle name="Percent 4 3 3 3" xfId="27652" xr:uid="{00000000-0005-0000-0000-00000DAB0000}"/>
    <cellStyle name="Percent 4 3 3 3 2" xfId="27653" xr:uid="{00000000-0005-0000-0000-00000EAB0000}"/>
    <cellStyle name="Percent 4 3 3 3 3" xfId="27654" xr:uid="{00000000-0005-0000-0000-00000FAB0000}"/>
    <cellStyle name="Percent 4 3 3 4" xfId="27655" xr:uid="{00000000-0005-0000-0000-000010AB0000}"/>
    <cellStyle name="Percent 4 3 3 4 2" xfId="27656" xr:uid="{00000000-0005-0000-0000-000011AB0000}"/>
    <cellStyle name="Percent 4 3 3 4 3" xfId="27657" xr:uid="{00000000-0005-0000-0000-000012AB0000}"/>
    <cellStyle name="Percent 4 3 3 5" xfId="27658" xr:uid="{00000000-0005-0000-0000-000013AB0000}"/>
    <cellStyle name="Percent 4 3 3 6" xfId="27659" xr:uid="{00000000-0005-0000-0000-000014AB0000}"/>
    <cellStyle name="Percent 4 3 3 7" xfId="27660" xr:uid="{00000000-0005-0000-0000-000015AB0000}"/>
    <cellStyle name="Percent 4 3 4" xfId="27661" xr:uid="{00000000-0005-0000-0000-000016AB0000}"/>
    <cellStyle name="Percent 4 3 4 2" xfId="27662" xr:uid="{00000000-0005-0000-0000-000017AB0000}"/>
    <cellStyle name="Percent 4 3 4 2 2" xfId="27663" xr:uid="{00000000-0005-0000-0000-000018AB0000}"/>
    <cellStyle name="Percent 4 3 4 2 3" xfId="27664" xr:uid="{00000000-0005-0000-0000-000019AB0000}"/>
    <cellStyle name="Percent 4 3 4 3" xfId="27665" xr:uid="{00000000-0005-0000-0000-00001AAB0000}"/>
    <cellStyle name="Percent 4 3 4 3 2" xfId="27666" xr:uid="{00000000-0005-0000-0000-00001BAB0000}"/>
    <cellStyle name="Percent 4 3 4 3 3" xfId="27667" xr:uid="{00000000-0005-0000-0000-00001CAB0000}"/>
    <cellStyle name="Percent 4 3 4 4" xfId="27668" xr:uid="{00000000-0005-0000-0000-00001DAB0000}"/>
    <cellStyle name="Percent 4 3 4 4 2" xfId="27669" xr:uid="{00000000-0005-0000-0000-00001EAB0000}"/>
    <cellStyle name="Percent 4 3 4 4 3" xfId="27670" xr:uid="{00000000-0005-0000-0000-00001FAB0000}"/>
    <cellStyle name="Percent 4 3 4 5" xfId="27671" xr:uid="{00000000-0005-0000-0000-000020AB0000}"/>
    <cellStyle name="Percent 4 3 4 6" xfId="27672" xr:uid="{00000000-0005-0000-0000-000021AB0000}"/>
    <cellStyle name="Percent 4 3 4 7" xfId="27673" xr:uid="{00000000-0005-0000-0000-000022AB0000}"/>
    <cellStyle name="Percent 4 3 5" xfId="27674" xr:uid="{00000000-0005-0000-0000-000023AB0000}"/>
    <cellStyle name="Percent 4 3 5 2" xfId="27675" xr:uid="{00000000-0005-0000-0000-000024AB0000}"/>
    <cellStyle name="Percent 4 3 5 2 2" xfId="60436" xr:uid="{00000000-0005-0000-0000-000025AB0000}"/>
    <cellStyle name="Percent 4 3 5 3" xfId="27676" xr:uid="{00000000-0005-0000-0000-000026AB0000}"/>
    <cellStyle name="Percent 4 3 6" xfId="27677" xr:uid="{00000000-0005-0000-0000-000027AB0000}"/>
    <cellStyle name="Percent 4 3 6 2" xfId="27678" xr:uid="{00000000-0005-0000-0000-000028AB0000}"/>
    <cellStyle name="Percent 4 3 6 3" xfId="27679" xr:uid="{00000000-0005-0000-0000-000029AB0000}"/>
    <cellStyle name="Percent 4 3 7" xfId="27680" xr:uid="{00000000-0005-0000-0000-00002AAB0000}"/>
    <cellStyle name="Percent 4 3 7 2" xfId="27681" xr:uid="{00000000-0005-0000-0000-00002BAB0000}"/>
    <cellStyle name="Percent 4 3 7 3" xfId="27682" xr:uid="{00000000-0005-0000-0000-00002CAB0000}"/>
    <cellStyle name="Percent 4 3 8" xfId="27683" xr:uid="{00000000-0005-0000-0000-00002DAB0000}"/>
    <cellStyle name="Percent 4 3 8 2" xfId="27684" xr:uid="{00000000-0005-0000-0000-00002EAB0000}"/>
    <cellStyle name="Percent 4 3 8 3" xfId="27685" xr:uid="{00000000-0005-0000-0000-00002FAB0000}"/>
    <cellStyle name="Percent 4 3 9" xfId="27686" xr:uid="{00000000-0005-0000-0000-000030AB0000}"/>
    <cellStyle name="Percent 4 4" xfId="27687" xr:uid="{00000000-0005-0000-0000-000031AB0000}"/>
    <cellStyle name="Percent 4 4 2" xfId="27688" xr:uid="{00000000-0005-0000-0000-000032AB0000}"/>
    <cellStyle name="Percent 4 4 2 2" xfId="27689" xr:uid="{00000000-0005-0000-0000-000033AB0000}"/>
    <cellStyle name="Percent 4 4 2 2 2" xfId="27690" xr:uid="{00000000-0005-0000-0000-000034AB0000}"/>
    <cellStyle name="Percent 4 4 2 2 3" xfId="27691" xr:uid="{00000000-0005-0000-0000-000035AB0000}"/>
    <cellStyle name="Percent 4 4 2 3" xfId="27692" xr:uid="{00000000-0005-0000-0000-000036AB0000}"/>
    <cellStyle name="Percent 4 4 2 4" xfId="27693" xr:uid="{00000000-0005-0000-0000-000037AB0000}"/>
    <cellStyle name="Percent 4 4 3" xfId="27694" xr:uid="{00000000-0005-0000-0000-000038AB0000}"/>
    <cellStyle name="Percent 4 4 3 2" xfId="27695" xr:uid="{00000000-0005-0000-0000-000039AB0000}"/>
    <cellStyle name="Percent 4 4 3 3" xfId="27696" xr:uid="{00000000-0005-0000-0000-00003AAB0000}"/>
    <cellStyle name="Percent 4 4 4" xfId="27697" xr:uid="{00000000-0005-0000-0000-00003BAB0000}"/>
    <cellStyle name="Percent 4 4 5" xfId="27698" xr:uid="{00000000-0005-0000-0000-00003CAB0000}"/>
    <cellStyle name="Percent 4 5" xfId="27699" xr:uid="{00000000-0005-0000-0000-00003DAB0000}"/>
    <cellStyle name="Percent 4 5 2" xfId="27700" xr:uid="{00000000-0005-0000-0000-00003EAB0000}"/>
    <cellStyle name="Percent 4 5 2 2" xfId="27701" xr:uid="{00000000-0005-0000-0000-00003FAB0000}"/>
    <cellStyle name="Percent 4 5 2 3" xfId="27702" xr:uid="{00000000-0005-0000-0000-000040AB0000}"/>
    <cellStyle name="Percent 4 5 3" xfId="27703" xr:uid="{00000000-0005-0000-0000-000041AB0000}"/>
    <cellStyle name="Percent 4 5 4" xfId="27704" xr:uid="{00000000-0005-0000-0000-000042AB0000}"/>
    <cellStyle name="Percent 4 6" xfId="27705" xr:uid="{00000000-0005-0000-0000-000043AB0000}"/>
    <cellStyle name="Percent 4 6 2" xfId="27706" xr:uid="{00000000-0005-0000-0000-000044AB0000}"/>
    <cellStyle name="Percent 4 6 3" xfId="27707" xr:uid="{00000000-0005-0000-0000-000045AB0000}"/>
    <cellStyle name="Percent 4 7" xfId="27708" xr:uid="{00000000-0005-0000-0000-000046AB0000}"/>
    <cellStyle name="Percent 4 7 2" xfId="27709" xr:uid="{00000000-0005-0000-0000-000047AB0000}"/>
    <cellStyle name="Percent 4 7 3" xfId="27710" xr:uid="{00000000-0005-0000-0000-000048AB0000}"/>
    <cellStyle name="Percent 4 8" xfId="27711" xr:uid="{00000000-0005-0000-0000-000049AB0000}"/>
    <cellStyle name="Percent 4 8 2" xfId="27712" xr:uid="{00000000-0005-0000-0000-00004AAB0000}"/>
    <cellStyle name="Percent 4 8 3" xfId="27713" xr:uid="{00000000-0005-0000-0000-00004BAB0000}"/>
    <cellStyle name="Percent 4 9" xfId="27714" xr:uid="{00000000-0005-0000-0000-00004CAB0000}"/>
    <cellStyle name="Percent 4 9 2" xfId="27715" xr:uid="{00000000-0005-0000-0000-00004DAB0000}"/>
    <cellStyle name="Percent 4 9 3" xfId="27716" xr:uid="{00000000-0005-0000-0000-00004EAB0000}"/>
    <cellStyle name="Percent 40" xfId="27717" xr:uid="{00000000-0005-0000-0000-00004FAB0000}"/>
    <cellStyle name="Percent 40 10" xfId="27718" xr:uid="{00000000-0005-0000-0000-000050AB0000}"/>
    <cellStyle name="Percent 40 11" xfId="27719" xr:uid="{00000000-0005-0000-0000-000051AB0000}"/>
    <cellStyle name="Percent 40 12" xfId="27720" xr:uid="{00000000-0005-0000-0000-000052AB0000}"/>
    <cellStyle name="Percent 40 2" xfId="27721" xr:uid="{00000000-0005-0000-0000-000053AB0000}"/>
    <cellStyle name="Percent 40 2 10" xfId="27722" xr:uid="{00000000-0005-0000-0000-000054AB0000}"/>
    <cellStyle name="Percent 40 2 10 2" xfId="27723" xr:uid="{00000000-0005-0000-0000-000055AB0000}"/>
    <cellStyle name="Percent 40 2 10 3" xfId="27724" xr:uid="{00000000-0005-0000-0000-000056AB0000}"/>
    <cellStyle name="Percent 40 2 11" xfId="27725" xr:uid="{00000000-0005-0000-0000-000057AB0000}"/>
    <cellStyle name="Percent 40 2 12" xfId="27726" xr:uid="{00000000-0005-0000-0000-000058AB0000}"/>
    <cellStyle name="Percent 40 2 13" xfId="27727" xr:uid="{00000000-0005-0000-0000-000059AB0000}"/>
    <cellStyle name="Percent 40 2 2" xfId="27728" xr:uid="{00000000-0005-0000-0000-00005AAB0000}"/>
    <cellStyle name="Percent 40 2 2 2" xfId="27729" xr:uid="{00000000-0005-0000-0000-00005BAB0000}"/>
    <cellStyle name="Percent 40 2 2 2 2" xfId="27730" xr:uid="{00000000-0005-0000-0000-00005CAB0000}"/>
    <cellStyle name="Percent 40 2 2 2 2 2" xfId="27731" xr:uid="{00000000-0005-0000-0000-00005DAB0000}"/>
    <cellStyle name="Percent 40 2 2 2 2 3" xfId="27732" xr:uid="{00000000-0005-0000-0000-00005EAB0000}"/>
    <cellStyle name="Percent 40 2 2 2 3" xfId="27733" xr:uid="{00000000-0005-0000-0000-00005FAB0000}"/>
    <cellStyle name="Percent 40 2 2 2 3 2" xfId="27734" xr:uid="{00000000-0005-0000-0000-000060AB0000}"/>
    <cellStyle name="Percent 40 2 2 2 3 3" xfId="27735" xr:uid="{00000000-0005-0000-0000-000061AB0000}"/>
    <cellStyle name="Percent 40 2 2 2 4" xfId="27736" xr:uid="{00000000-0005-0000-0000-000062AB0000}"/>
    <cellStyle name="Percent 40 2 2 2 4 2" xfId="27737" xr:uid="{00000000-0005-0000-0000-000063AB0000}"/>
    <cellStyle name="Percent 40 2 2 2 4 3" xfId="27738" xr:uid="{00000000-0005-0000-0000-000064AB0000}"/>
    <cellStyle name="Percent 40 2 2 2 5" xfId="27739" xr:uid="{00000000-0005-0000-0000-000065AB0000}"/>
    <cellStyle name="Percent 40 2 2 2 6" xfId="27740" xr:uid="{00000000-0005-0000-0000-000066AB0000}"/>
    <cellStyle name="Percent 40 2 2 2 7" xfId="27741" xr:uid="{00000000-0005-0000-0000-000067AB0000}"/>
    <cellStyle name="Percent 40 2 2 3" xfId="27742" xr:uid="{00000000-0005-0000-0000-000068AB0000}"/>
    <cellStyle name="Percent 40 2 2 3 2" xfId="27743" xr:uid="{00000000-0005-0000-0000-000069AB0000}"/>
    <cellStyle name="Percent 40 2 2 3 3" xfId="27744" xr:uid="{00000000-0005-0000-0000-00006AAB0000}"/>
    <cellStyle name="Percent 40 2 2 4" xfId="27745" xr:uid="{00000000-0005-0000-0000-00006BAB0000}"/>
    <cellStyle name="Percent 40 2 2 4 2" xfId="27746" xr:uid="{00000000-0005-0000-0000-00006CAB0000}"/>
    <cellStyle name="Percent 40 2 2 4 3" xfId="27747" xr:uid="{00000000-0005-0000-0000-00006DAB0000}"/>
    <cellStyle name="Percent 40 2 2 5" xfId="27748" xr:uid="{00000000-0005-0000-0000-00006EAB0000}"/>
    <cellStyle name="Percent 40 2 2 5 2" xfId="27749" xr:uid="{00000000-0005-0000-0000-00006FAB0000}"/>
    <cellStyle name="Percent 40 2 2 5 3" xfId="27750" xr:uid="{00000000-0005-0000-0000-000070AB0000}"/>
    <cellStyle name="Percent 40 2 2 6" xfId="27751" xr:uid="{00000000-0005-0000-0000-000071AB0000}"/>
    <cellStyle name="Percent 40 2 2 7" xfId="27752" xr:uid="{00000000-0005-0000-0000-000072AB0000}"/>
    <cellStyle name="Percent 40 2 2 8" xfId="27753" xr:uid="{00000000-0005-0000-0000-000073AB0000}"/>
    <cellStyle name="Percent 40 2 3" xfId="27754" xr:uid="{00000000-0005-0000-0000-000074AB0000}"/>
    <cellStyle name="Percent 40 2 3 2" xfId="27755" xr:uid="{00000000-0005-0000-0000-000075AB0000}"/>
    <cellStyle name="Percent 40 2 3 2 2" xfId="27756" xr:uid="{00000000-0005-0000-0000-000076AB0000}"/>
    <cellStyle name="Percent 40 2 3 2 3" xfId="27757" xr:uid="{00000000-0005-0000-0000-000077AB0000}"/>
    <cellStyle name="Percent 40 2 3 3" xfId="27758" xr:uid="{00000000-0005-0000-0000-000078AB0000}"/>
    <cellStyle name="Percent 40 2 3 3 2" xfId="27759" xr:uid="{00000000-0005-0000-0000-000079AB0000}"/>
    <cellStyle name="Percent 40 2 3 3 3" xfId="27760" xr:uid="{00000000-0005-0000-0000-00007AAB0000}"/>
    <cellStyle name="Percent 40 2 3 4" xfId="27761" xr:uid="{00000000-0005-0000-0000-00007BAB0000}"/>
    <cellStyle name="Percent 40 2 3 4 2" xfId="27762" xr:uid="{00000000-0005-0000-0000-00007CAB0000}"/>
    <cellStyle name="Percent 40 2 3 4 3" xfId="27763" xr:uid="{00000000-0005-0000-0000-00007DAB0000}"/>
    <cellStyle name="Percent 40 2 3 5" xfId="27764" xr:uid="{00000000-0005-0000-0000-00007EAB0000}"/>
    <cellStyle name="Percent 40 2 3 6" xfId="27765" xr:uid="{00000000-0005-0000-0000-00007FAB0000}"/>
    <cellStyle name="Percent 40 2 3 7" xfId="27766" xr:uid="{00000000-0005-0000-0000-000080AB0000}"/>
    <cellStyle name="Percent 40 2 4" xfId="27767" xr:uid="{00000000-0005-0000-0000-000081AB0000}"/>
    <cellStyle name="Percent 40 2 4 2" xfId="27768" xr:uid="{00000000-0005-0000-0000-000082AB0000}"/>
    <cellStyle name="Percent 40 2 4 2 2" xfId="27769" xr:uid="{00000000-0005-0000-0000-000083AB0000}"/>
    <cellStyle name="Percent 40 2 4 2 3" xfId="27770" xr:uid="{00000000-0005-0000-0000-000084AB0000}"/>
    <cellStyle name="Percent 40 2 4 3" xfId="27771" xr:uid="{00000000-0005-0000-0000-000085AB0000}"/>
    <cellStyle name="Percent 40 2 4 3 2" xfId="27772" xr:uid="{00000000-0005-0000-0000-000086AB0000}"/>
    <cellStyle name="Percent 40 2 4 3 3" xfId="27773" xr:uid="{00000000-0005-0000-0000-000087AB0000}"/>
    <cellStyle name="Percent 40 2 4 4" xfId="27774" xr:uid="{00000000-0005-0000-0000-000088AB0000}"/>
    <cellStyle name="Percent 40 2 4 4 2" xfId="27775" xr:uid="{00000000-0005-0000-0000-000089AB0000}"/>
    <cellStyle name="Percent 40 2 4 4 3" xfId="27776" xr:uid="{00000000-0005-0000-0000-00008AAB0000}"/>
    <cellStyle name="Percent 40 2 4 5" xfId="27777" xr:uid="{00000000-0005-0000-0000-00008BAB0000}"/>
    <cellStyle name="Percent 40 2 4 6" xfId="27778" xr:uid="{00000000-0005-0000-0000-00008CAB0000}"/>
    <cellStyle name="Percent 40 2 4 7" xfId="27779" xr:uid="{00000000-0005-0000-0000-00008DAB0000}"/>
    <cellStyle name="Percent 40 2 5" xfId="27780" xr:uid="{00000000-0005-0000-0000-00008EAB0000}"/>
    <cellStyle name="Percent 40 2 5 2" xfId="27781" xr:uid="{00000000-0005-0000-0000-00008FAB0000}"/>
    <cellStyle name="Percent 40 2 5 2 2" xfId="27782" xr:uid="{00000000-0005-0000-0000-000090AB0000}"/>
    <cellStyle name="Percent 40 2 5 2 3" xfId="27783" xr:uid="{00000000-0005-0000-0000-000091AB0000}"/>
    <cellStyle name="Percent 40 2 5 3" xfId="27784" xr:uid="{00000000-0005-0000-0000-000092AB0000}"/>
    <cellStyle name="Percent 40 2 5 4" xfId="27785" xr:uid="{00000000-0005-0000-0000-000093AB0000}"/>
    <cellStyle name="Percent 40 2 6" xfId="27786" xr:uid="{00000000-0005-0000-0000-000094AB0000}"/>
    <cellStyle name="Percent 40 2 6 2" xfId="27787" xr:uid="{00000000-0005-0000-0000-000095AB0000}"/>
    <cellStyle name="Percent 40 2 6 2 2" xfId="27788" xr:uid="{00000000-0005-0000-0000-000096AB0000}"/>
    <cellStyle name="Percent 40 2 6 2 3" xfId="27789" xr:uid="{00000000-0005-0000-0000-000097AB0000}"/>
    <cellStyle name="Percent 40 2 6 3" xfId="27790" xr:uid="{00000000-0005-0000-0000-000098AB0000}"/>
    <cellStyle name="Percent 40 2 6 4" xfId="27791" xr:uid="{00000000-0005-0000-0000-000099AB0000}"/>
    <cellStyle name="Percent 40 2 7" xfId="27792" xr:uid="{00000000-0005-0000-0000-00009AAB0000}"/>
    <cellStyle name="Percent 40 2 7 2" xfId="27793" xr:uid="{00000000-0005-0000-0000-00009BAB0000}"/>
    <cellStyle name="Percent 40 2 7 3" xfId="27794" xr:uid="{00000000-0005-0000-0000-00009CAB0000}"/>
    <cellStyle name="Percent 40 2 8" xfId="27795" xr:uid="{00000000-0005-0000-0000-00009DAB0000}"/>
    <cellStyle name="Percent 40 2 8 2" xfId="27796" xr:uid="{00000000-0005-0000-0000-00009EAB0000}"/>
    <cellStyle name="Percent 40 2 8 3" xfId="27797" xr:uid="{00000000-0005-0000-0000-00009FAB0000}"/>
    <cellStyle name="Percent 40 2 9" xfId="27798" xr:uid="{00000000-0005-0000-0000-0000A0AB0000}"/>
    <cellStyle name="Percent 40 2 9 2" xfId="27799" xr:uid="{00000000-0005-0000-0000-0000A1AB0000}"/>
    <cellStyle name="Percent 40 2 9 3" xfId="27800" xr:uid="{00000000-0005-0000-0000-0000A2AB0000}"/>
    <cellStyle name="Percent 40 3" xfId="27801" xr:uid="{00000000-0005-0000-0000-0000A3AB0000}"/>
    <cellStyle name="Percent 40 3 10" xfId="27802" xr:uid="{00000000-0005-0000-0000-0000A4AB0000}"/>
    <cellStyle name="Percent 40 3 11" xfId="27803" xr:uid="{00000000-0005-0000-0000-0000A5AB0000}"/>
    <cellStyle name="Percent 40 3 2" xfId="27804" xr:uid="{00000000-0005-0000-0000-0000A6AB0000}"/>
    <cellStyle name="Percent 40 3 2 2" xfId="27805" xr:uid="{00000000-0005-0000-0000-0000A7AB0000}"/>
    <cellStyle name="Percent 40 3 2 2 2" xfId="27806" xr:uid="{00000000-0005-0000-0000-0000A8AB0000}"/>
    <cellStyle name="Percent 40 3 2 2 3" xfId="27807" xr:uid="{00000000-0005-0000-0000-0000A9AB0000}"/>
    <cellStyle name="Percent 40 3 2 3" xfId="27808" xr:uid="{00000000-0005-0000-0000-0000AAAB0000}"/>
    <cellStyle name="Percent 40 3 2 3 2" xfId="27809" xr:uid="{00000000-0005-0000-0000-0000ABAB0000}"/>
    <cellStyle name="Percent 40 3 2 3 3" xfId="27810" xr:uid="{00000000-0005-0000-0000-0000ACAB0000}"/>
    <cellStyle name="Percent 40 3 2 4" xfId="27811" xr:uid="{00000000-0005-0000-0000-0000ADAB0000}"/>
    <cellStyle name="Percent 40 3 2 4 2" xfId="27812" xr:uid="{00000000-0005-0000-0000-0000AEAB0000}"/>
    <cellStyle name="Percent 40 3 2 4 3" xfId="27813" xr:uid="{00000000-0005-0000-0000-0000AFAB0000}"/>
    <cellStyle name="Percent 40 3 2 5" xfId="27814" xr:uid="{00000000-0005-0000-0000-0000B0AB0000}"/>
    <cellStyle name="Percent 40 3 2 6" xfId="27815" xr:uid="{00000000-0005-0000-0000-0000B1AB0000}"/>
    <cellStyle name="Percent 40 3 2 7" xfId="27816" xr:uid="{00000000-0005-0000-0000-0000B2AB0000}"/>
    <cellStyle name="Percent 40 3 3" xfId="27817" xr:uid="{00000000-0005-0000-0000-0000B3AB0000}"/>
    <cellStyle name="Percent 40 3 3 2" xfId="27818" xr:uid="{00000000-0005-0000-0000-0000B4AB0000}"/>
    <cellStyle name="Percent 40 3 3 2 2" xfId="27819" xr:uid="{00000000-0005-0000-0000-0000B5AB0000}"/>
    <cellStyle name="Percent 40 3 3 2 3" xfId="27820" xr:uid="{00000000-0005-0000-0000-0000B6AB0000}"/>
    <cellStyle name="Percent 40 3 3 3" xfId="27821" xr:uid="{00000000-0005-0000-0000-0000B7AB0000}"/>
    <cellStyle name="Percent 40 3 3 4" xfId="27822" xr:uid="{00000000-0005-0000-0000-0000B8AB0000}"/>
    <cellStyle name="Percent 40 3 4" xfId="27823" xr:uid="{00000000-0005-0000-0000-0000B9AB0000}"/>
    <cellStyle name="Percent 40 3 4 2" xfId="27824" xr:uid="{00000000-0005-0000-0000-0000BAAB0000}"/>
    <cellStyle name="Percent 40 3 4 2 2" xfId="27825" xr:uid="{00000000-0005-0000-0000-0000BBAB0000}"/>
    <cellStyle name="Percent 40 3 4 2 3" xfId="27826" xr:uid="{00000000-0005-0000-0000-0000BCAB0000}"/>
    <cellStyle name="Percent 40 3 4 3" xfId="27827" xr:uid="{00000000-0005-0000-0000-0000BDAB0000}"/>
    <cellStyle name="Percent 40 3 4 4" xfId="27828" xr:uid="{00000000-0005-0000-0000-0000BEAB0000}"/>
    <cellStyle name="Percent 40 3 5" xfId="27829" xr:uid="{00000000-0005-0000-0000-0000BFAB0000}"/>
    <cellStyle name="Percent 40 3 5 2" xfId="27830" xr:uid="{00000000-0005-0000-0000-0000C0AB0000}"/>
    <cellStyle name="Percent 40 3 5 3" xfId="27831" xr:uid="{00000000-0005-0000-0000-0000C1AB0000}"/>
    <cellStyle name="Percent 40 3 6" xfId="27832" xr:uid="{00000000-0005-0000-0000-0000C2AB0000}"/>
    <cellStyle name="Percent 40 3 6 2" xfId="27833" xr:uid="{00000000-0005-0000-0000-0000C3AB0000}"/>
    <cellStyle name="Percent 40 3 6 3" xfId="27834" xr:uid="{00000000-0005-0000-0000-0000C4AB0000}"/>
    <cellStyle name="Percent 40 3 7" xfId="27835" xr:uid="{00000000-0005-0000-0000-0000C5AB0000}"/>
    <cellStyle name="Percent 40 3 7 2" xfId="27836" xr:uid="{00000000-0005-0000-0000-0000C6AB0000}"/>
    <cellStyle name="Percent 40 3 7 3" xfId="27837" xr:uid="{00000000-0005-0000-0000-0000C7AB0000}"/>
    <cellStyle name="Percent 40 3 8" xfId="27838" xr:uid="{00000000-0005-0000-0000-0000C8AB0000}"/>
    <cellStyle name="Percent 40 3 8 2" xfId="27839" xr:uid="{00000000-0005-0000-0000-0000C9AB0000}"/>
    <cellStyle name="Percent 40 3 8 3" xfId="27840" xr:uid="{00000000-0005-0000-0000-0000CAAB0000}"/>
    <cellStyle name="Percent 40 3 9" xfId="27841" xr:uid="{00000000-0005-0000-0000-0000CBAB0000}"/>
    <cellStyle name="Percent 40 4" xfId="27842" xr:uid="{00000000-0005-0000-0000-0000CCAB0000}"/>
    <cellStyle name="Percent 40 4 2" xfId="27843" xr:uid="{00000000-0005-0000-0000-0000CDAB0000}"/>
    <cellStyle name="Percent 40 4 2 2" xfId="27844" xr:uid="{00000000-0005-0000-0000-0000CEAB0000}"/>
    <cellStyle name="Percent 40 4 2 2 2" xfId="27845" xr:uid="{00000000-0005-0000-0000-0000CFAB0000}"/>
    <cellStyle name="Percent 40 4 2 2 3" xfId="27846" xr:uid="{00000000-0005-0000-0000-0000D0AB0000}"/>
    <cellStyle name="Percent 40 4 2 3" xfId="27847" xr:uid="{00000000-0005-0000-0000-0000D1AB0000}"/>
    <cellStyle name="Percent 40 4 2 4" xfId="27848" xr:uid="{00000000-0005-0000-0000-0000D2AB0000}"/>
    <cellStyle name="Percent 40 4 3" xfId="27849" xr:uid="{00000000-0005-0000-0000-0000D3AB0000}"/>
    <cellStyle name="Percent 40 4 3 2" xfId="27850" xr:uid="{00000000-0005-0000-0000-0000D4AB0000}"/>
    <cellStyle name="Percent 40 4 3 3" xfId="27851" xr:uid="{00000000-0005-0000-0000-0000D5AB0000}"/>
    <cellStyle name="Percent 40 4 4" xfId="27852" xr:uid="{00000000-0005-0000-0000-0000D6AB0000}"/>
    <cellStyle name="Percent 40 4 5" xfId="27853" xr:uid="{00000000-0005-0000-0000-0000D7AB0000}"/>
    <cellStyle name="Percent 40 5" xfId="27854" xr:uid="{00000000-0005-0000-0000-0000D8AB0000}"/>
    <cellStyle name="Percent 40 5 2" xfId="27855" xr:uid="{00000000-0005-0000-0000-0000D9AB0000}"/>
    <cellStyle name="Percent 40 5 2 2" xfId="27856" xr:uid="{00000000-0005-0000-0000-0000DAAB0000}"/>
    <cellStyle name="Percent 40 5 2 3" xfId="27857" xr:uid="{00000000-0005-0000-0000-0000DBAB0000}"/>
    <cellStyle name="Percent 40 5 3" xfId="27858" xr:uid="{00000000-0005-0000-0000-0000DCAB0000}"/>
    <cellStyle name="Percent 40 5 4" xfId="27859" xr:uid="{00000000-0005-0000-0000-0000DDAB0000}"/>
    <cellStyle name="Percent 40 6" xfId="27860" xr:uid="{00000000-0005-0000-0000-0000DEAB0000}"/>
    <cellStyle name="Percent 40 6 2" xfId="27861" xr:uid="{00000000-0005-0000-0000-0000DFAB0000}"/>
    <cellStyle name="Percent 40 6 3" xfId="27862" xr:uid="{00000000-0005-0000-0000-0000E0AB0000}"/>
    <cellStyle name="Percent 40 7" xfId="27863" xr:uid="{00000000-0005-0000-0000-0000E1AB0000}"/>
    <cellStyle name="Percent 40 7 2" xfId="27864" xr:uid="{00000000-0005-0000-0000-0000E2AB0000}"/>
    <cellStyle name="Percent 40 7 3" xfId="27865" xr:uid="{00000000-0005-0000-0000-0000E3AB0000}"/>
    <cellStyle name="Percent 40 8" xfId="27866" xr:uid="{00000000-0005-0000-0000-0000E4AB0000}"/>
    <cellStyle name="Percent 40 8 2" xfId="27867" xr:uid="{00000000-0005-0000-0000-0000E5AB0000}"/>
    <cellStyle name="Percent 40 8 3" xfId="27868" xr:uid="{00000000-0005-0000-0000-0000E6AB0000}"/>
    <cellStyle name="Percent 40 9" xfId="27869" xr:uid="{00000000-0005-0000-0000-0000E7AB0000}"/>
    <cellStyle name="Percent 40 9 2" xfId="27870" xr:uid="{00000000-0005-0000-0000-0000E8AB0000}"/>
    <cellStyle name="Percent 40 9 3" xfId="27871" xr:uid="{00000000-0005-0000-0000-0000E9AB0000}"/>
    <cellStyle name="Percent 41" xfId="27872" xr:uid="{00000000-0005-0000-0000-0000EAAB0000}"/>
    <cellStyle name="Percent 41 10" xfId="27873" xr:uid="{00000000-0005-0000-0000-0000EBAB0000}"/>
    <cellStyle name="Percent 41 11" xfId="27874" xr:uid="{00000000-0005-0000-0000-0000ECAB0000}"/>
    <cellStyle name="Percent 41 12" xfId="27875" xr:uid="{00000000-0005-0000-0000-0000EDAB0000}"/>
    <cellStyle name="Percent 41 2" xfId="27876" xr:uid="{00000000-0005-0000-0000-0000EEAB0000}"/>
    <cellStyle name="Percent 41 2 10" xfId="27877" xr:uid="{00000000-0005-0000-0000-0000EFAB0000}"/>
    <cellStyle name="Percent 41 2 10 2" xfId="27878" xr:uid="{00000000-0005-0000-0000-0000F0AB0000}"/>
    <cellStyle name="Percent 41 2 10 3" xfId="27879" xr:uid="{00000000-0005-0000-0000-0000F1AB0000}"/>
    <cellStyle name="Percent 41 2 11" xfId="27880" xr:uid="{00000000-0005-0000-0000-0000F2AB0000}"/>
    <cellStyle name="Percent 41 2 12" xfId="27881" xr:uid="{00000000-0005-0000-0000-0000F3AB0000}"/>
    <cellStyle name="Percent 41 2 13" xfId="27882" xr:uid="{00000000-0005-0000-0000-0000F4AB0000}"/>
    <cellStyle name="Percent 41 2 2" xfId="27883" xr:uid="{00000000-0005-0000-0000-0000F5AB0000}"/>
    <cellStyle name="Percent 41 2 2 2" xfId="27884" xr:uid="{00000000-0005-0000-0000-0000F6AB0000}"/>
    <cellStyle name="Percent 41 2 2 2 2" xfId="27885" xr:uid="{00000000-0005-0000-0000-0000F7AB0000}"/>
    <cellStyle name="Percent 41 2 2 2 2 2" xfId="27886" xr:uid="{00000000-0005-0000-0000-0000F8AB0000}"/>
    <cellStyle name="Percent 41 2 2 2 2 3" xfId="27887" xr:uid="{00000000-0005-0000-0000-0000F9AB0000}"/>
    <cellStyle name="Percent 41 2 2 2 3" xfId="27888" xr:uid="{00000000-0005-0000-0000-0000FAAB0000}"/>
    <cellStyle name="Percent 41 2 2 2 3 2" xfId="27889" xr:uid="{00000000-0005-0000-0000-0000FBAB0000}"/>
    <cellStyle name="Percent 41 2 2 2 3 3" xfId="27890" xr:uid="{00000000-0005-0000-0000-0000FCAB0000}"/>
    <cellStyle name="Percent 41 2 2 2 4" xfId="27891" xr:uid="{00000000-0005-0000-0000-0000FDAB0000}"/>
    <cellStyle name="Percent 41 2 2 2 4 2" xfId="27892" xr:uid="{00000000-0005-0000-0000-0000FEAB0000}"/>
    <cellStyle name="Percent 41 2 2 2 4 3" xfId="27893" xr:uid="{00000000-0005-0000-0000-0000FFAB0000}"/>
    <cellStyle name="Percent 41 2 2 2 5" xfId="27894" xr:uid="{00000000-0005-0000-0000-000000AC0000}"/>
    <cellStyle name="Percent 41 2 2 2 6" xfId="27895" xr:uid="{00000000-0005-0000-0000-000001AC0000}"/>
    <cellStyle name="Percent 41 2 2 2 7" xfId="27896" xr:uid="{00000000-0005-0000-0000-000002AC0000}"/>
    <cellStyle name="Percent 41 2 2 3" xfId="27897" xr:uid="{00000000-0005-0000-0000-000003AC0000}"/>
    <cellStyle name="Percent 41 2 2 3 2" xfId="27898" xr:uid="{00000000-0005-0000-0000-000004AC0000}"/>
    <cellStyle name="Percent 41 2 2 3 3" xfId="27899" xr:uid="{00000000-0005-0000-0000-000005AC0000}"/>
    <cellStyle name="Percent 41 2 2 4" xfId="27900" xr:uid="{00000000-0005-0000-0000-000006AC0000}"/>
    <cellStyle name="Percent 41 2 2 4 2" xfId="27901" xr:uid="{00000000-0005-0000-0000-000007AC0000}"/>
    <cellStyle name="Percent 41 2 2 4 3" xfId="27902" xr:uid="{00000000-0005-0000-0000-000008AC0000}"/>
    <cellStyle name="Percent 41 2 2 5" xfId="27903" xr:uid="{00000000-0005-0000-0000-000009AC0000}"/>
    <cellStyle name="Percent 41 2 2 5 2" xfId="27904" xr:uid="{00000000-0005-0000-0000-00000AAC0000}"/>
    <cellStyle name="Percent 41 2 2 5 3" xfId="27905" xr:uid="{00000000-0005-0000-0000-00000BAC0000}"/>
    <cellStyle name="Percent 41 2 2 6" xfId="27906" xr:uid="{00000000-0005-0000-0000-00000CAC0000}"/>
    <cellStyle name="Percent 41 2 2 7" xfId="27907" xr:uid="{00000000-0005-0000-0000-00000DAC0000}"/>
    <cellStyle name="Percent 41 2 2 8" xfId="27908" xr:uid="{00000000-0005-0000-0000-00000EAC0000}"/>
    <cellStyle name="Percent 41 2 3" xfId="27909" xr:uid="{00000000-0005-0000-0000-00000FAC0000}"/>
    <cellStyle name="Percent 41 2 3 2" xfId="27910" xr:uid="{00000000-0005-0000-0000-000010AC0000}"/>
    <cellStyle name="Percent 41 2 3 2 2" xfId="27911" xr:uid="{00000000-0005-0000-0000-000011AC0000}"/>
    <cellStyle name="Percent 41 2 3 2 3" xfId="27912" xr:uid="{00000000-0005-0000-0000-000012AC0000}"/>
    <cellStyle name="Percent 41 2 3 3" xfId="27913" xr:uid="{00000000-0005-0000-0000-000013AC0000}"/>
    <cellStyle name="Percent 41 2 3 3 2" xfId="27914" xr:uid="{00000000-0005-0000-0000-000014AC0000}"/>
    <cellStyle name="Percent 41 2 3 3 3" xfId="27915" xr:uid="{00000000-0005-0000-0000-000015AC0000}"/>
    <cellStyle name="Percent 41 2 3 4" xfId="27916" xr:uid="{00000000-0005-0000-0000-000016AC0000}"/>
    <cellStyle name="Percent 41 2 3 4 2" xfId="27917" xr:uid="{00000000-0005-0000-0000-000017AC0000}"/>
    <cellStyle name="Percent 41 2 3 4 3" xfId="27918" xr:uid="{00000000-0005-0000-0000-000018AC0000}"/>
    <cellStyle name="Percent 41 2 3 5" xfId="27919" xr:uid="{00000000-0005-0000-0000-000019AC0000}"/>
    <cellStyle name="Percent 41 2 3 6" xfId="27920" xr:uid="{00000000-0005-0000-0000-00001AAC0000}"/>
    <cellStyle name="Percent 41 2 3 7" xfId="27921" xr:uid="{00000000-0005-0000-0000-00001BAC0000}"/>
    <cellStyle name="Percent 41 2 4" xfId="27922" xr:uid="{00000000-0005-0000-0000-00001CAC0000}"/>
    <cellStyle name="Percent 41 2 4 2" xfId="27923" xr:uid="{00000000-0005-0000-0000-00001DAC0000}"/>
    <cellStyle name="Percent 41 2 4 2 2" xfId="27924" xr:uid="{00000000-0005-0000-0000-00001EAC0000}"/>
    <cellStyle name="Percent 41 2 4 2 3" xfId="27925" xr:uid="{00000000-0005-0000-0000-00001FAC0000}"/>
    <cellStyle name="Percent 41 2 4 3" xfId="27926" xr:uid="{00000000-0005-0000-0000-000020AC0000}"/>
    <cellStyle name="Percent 41 2 4 3 2" xfId="27927" xr:uid="{00000000-0005-0000-0000-000021AC0000}"/>
    <cellStyle name="Percent 41 2 4 3 3" xfId="27928" xr:uid="{00000000-0005-0000-0000-000022AC0000}"/>
    <cellStyle name="Percent 41 2 4 4" xfId="27929" xr:uid="{00000000-0005-0000-0000-000023AC0000}"/>
    <cellStyle name="Percent 41 2 4 4 2" xfId="27930" xr:uid="{00000000-0005-0000-0000-000024AC0000}"/>
    <cellStyle name="Percent 41 2 4 4 3" xfId="27931" xr:uid="{00000000-0005-0000-0000-000025AC0000}"/>
    <cellStyle name="Percent 41 2 4 5" xfId="27932" xr:uid="{00000000-0005-0000-0000-000026AC0000}"/>
    <cellStyle name="Percent 41 2 4 6" xfId="27933" xr:uid="{00000000-0005-0000-0000-000027AC0000}"/>
    <cellStyle name="Percent 41 2 4 7" xfId="27934" xr:uid="{00000000-0005-0000-0000-000028AC0000}"/>
    <cellStyle name="Percent 41 2 5" xfId="27935" xr:uid="{00000000-0005-0000-0000-000029AC0000}"/>
    <cellStyle name="Percent 41 2 5 2" xfId="27936" xr:uid="{00000000-0005-0000-0000-00002AAC0000}"/>
    <cellStyle name="Percent 41 2 5 2 2" xfId="27937" xr:uid="{00000000-0005-0000-0000-00002BAC0000}"/>
    <cellStyle name="Percent 41 2 5 2 3" xfId="27938" xr:uid="{00000000-0005-0000-0000-00002CAC0000}"/>
    <cellStyle name="Percent 41 2 5 3" xfId="27939" xr:uid="{00000000-0005-0000-0000-00002DAC0000}"/>
    <cellStyle name="Percent 41 2 5 4" xfId="27940" xr:uid="{00000000-0005-0000-0000-00002EAC0000}"/>
    <cellStyle name="Percent 41 2 6" xfId="27941" xr:uid="{00000000-0005-0000-0000-00002FAC0000}"/>
    <cellStyle name="Percent 41 2 6 2" xfId="27942" xr:uid="{00000000-0005-0000-0000-000030AC0000}"/>
    <cellStyle name="Percent 41 2 6 2 2" xfId="27943" xr:uid="{00000000-0005-0000-0000-000031AC0000}"/>
    <cellStyle name="Percent 41 2 6 2 3" xfId="27944" xr:uid="{00000000-0005-0000-0000-000032AC0000}"/>
    <cellStyle name="Percent 41 2 6 3" xfId="27945" xr:uid="{00000000-0005-0000-0000-000033AC0000}"/>
    <cellStyle name="Percent 41 2 6 4" xfId="27946" xr:uid="{00000000-0005-0000-0000-000034AC0000}"/>
    <cellStyle name="Percent 41 2 7" xfId="27947" xr:uid="{00000000-0005-0000-0000-000035AC0000}"/>
    <cellStyle name="Percent 41 2 7 2" xfId="27948" xr:uid="{00000000-0005-0000-0000-000036AC0000}"/>
    <cellStyle name="Percent 41 2 7 3" xfId="27949" xr:uid="{00000000-0005-0000-0000-000037AC0000}"/>
    <cellStyle name="Percent 41 2 8" xfId="27950" xr:uid="{00000000-0005-0000-0000-000038AC0000}"/>
    <cellStyle name="Percent 41 2 8 2" xfId="27951" xr:uid="{00000000-0005-0000-0000-000039AC0000}"/>
    <cellStyle name="Percent 41 2 8 3" xfId="27952" xr:uid="{00000000-0005-0000-0000-00003AAC0000}"/>
    <cellStyle name="Percent 41 2 9" xfId="27953" xr:uid="{00000000-0005-0000-0000-00003BAC0000}"/>
    <cellStyle name="Percent 41 2 9 2" xfId="27954" xr:uid="{00000000-0005-0000-0000-00003CAC0000}"/>
    <cellStyle name="Percent 41 2 9 3" xfId="27955" xr:uid="{00000000-0005-0000-0000-00003DAC0000}"/>
    <cellStyle name="Percent 41 3" xfId="27956" xr:uid="{00000000-0005-0000-0000-00003EAC0000}"/>
    <cellStyle name="Percent 41 3 10" xfId="27957" xr:uid="{00000000-0005-0000-0000-00003FAC0000}"/>
    <cellStyle name="Percent 41 3 11" xfId="27958" xr:uid="{00000000-0005-0000-0000-000040AC0000}"/>
    <cellStyle name="Percent 41 3 2" xfId="27959" xr:uid="{00000000-0005-0000-0000-000041AC0000}"/>
    <cellStyle name="Percent 41 3 2 2" xfId="27960" xr:uid="{00000000-0005-0000-0000-000042AC0000}"/>
    <cellStyle name="Percent 41 3 2 2 2" xfId="27961" xr:uid="{00000000-0005-0000-0000-000043AC0000}"/>
    <cellStyle name="Percent 41 3 2 2 3" xfId="27962" xr:uid="{00000000-0005-0000-0000-000044AC0000}"/>
    <cellStyle name="Percent 41 3 2 3" xfId="27963" xr:uid="{00000000-0005-0000-0000-000045AC0000}"/>
    <cellStyle name="Percent 41 3 2 3 2" xfId="27964" xr:uid="{00000000-0005-0000-0000-000046AC0000}"/>
    <cellStyle name="Percent 41 3 2 3 3" xfId="27965" xr:uid="{00000000-0005-0000-0000-000047AC0000}"/>
    <cellStyle name="Percent 41 3 2 4" xfId="27966" xr:uid="{00000000-0005-0000-0000-000048AC0000}"/>
    <cellStyle name="Percent 41 3 2 4 2" xfId="27967" xr:uid="{00000000-0005-0000-0000-000049AC0000}"/>
    <cellStyle name="Percent 41 3 2 4 3" xfId="27968" xr:uid="{00000000-0005-0000-0000-00004AAC0000}"/>
    <cellStyle name="Percent 41 3 2 5" xfId="27969" xr:uid="{00000000-0005-0000-0000-00004BAC0000}"/>
    <cellStyle name="Percent 41 3 2 6" xfId="27970" xr:uid="{00000000-0005-0000-0000-00004CAC0000}"/>
    <cellStyle name="Percent 41 3 2 7" xfId="27971" xr:uid="{00000000-0005-0000-0000-00004DAC0000}"/>
    <cellStyle name="Percent 41 3 3" xfId="27972" xr:uid="{00000000-0005-0000-0000-00004EAC0000}"/>
    <cellStyle name="Percent 41 3 3 2" xfId="27973" xr:uid="{00000000-0005-0000-0000-00004FAC0000}"/>
    <cellStyle name="Percent 41 3 3 2 2" xfId="27974" xr:uid="{00000000-0005-0000-0000-000050AC0000}"/>
    <cellStyle name="Percent 41 3 3 2 3" xfId="27975" xr:uid="{00000000-0005-0000-0000-000051AC0000}"/>
    <cellStyle name="Percent 41 3 3 3" xfId="27976" xr:uid="{00000000-0005-0000-0000-000052AC0000}"/>
    <cellStyle name="Percent 41 3 3 4" xfId="27977" xr:uid="{00000000-0005-0000-0000-000053AC0000}"/>
    <cellStyle name="Percent 41 3 4" xfId="27978" xr:uid="{00000000-0005-0000-0000-000054AC0000}"/>
    <cellStyle name="Percent 41 3 4 2" xfId="27979" xr:uid="{00000000-0005-0000-0000-000055AC0000}"/>
    <cellStyle name="Percent 41 3 4 2 2" xfId="27980" xr:uid="{00000000-0005-0000-0000-000056AC0000}"/>
    <cellStyle name="Percent 41 3 4 2 3" xfId="27981" xr:uid="{00000000-0005-0000-0000-000057AC0000}"/>
    <cellStyle name="Percent 41 3 4 3" xfId="27982" xr:uid="{00000000-0005-0000-0000-000058AC0000}"/>
    <cellStyle name="Percent 41 3 4 4" xfId="27983" xr:uid="{00000000-0005-0000-0000-000059AC0000}"/>
    <cellStyle name="Percent 41 3 5" xfId="27984" xr:uid="{00000000-0005-0000-0000-00005AAC0000}"/>
    <cellStyle name="Percent 41 3 5 2" xfId="27985" xr:uid="{00000000-0005-0000-0000-00005BAC0000}"/>
    <cellStyle name="Percent 41 3 5 3" xfId="27986" xr:uid="{00000000-0005-0000-0000-00005CAC0000}"/>
    <cellStyle name="Percent 41 3 6" xfId="27987" xr:uid="{00000000-0005-0000-0000-00005DAC0000}"/>
    <cellStyle name="Percent 41 3 6 2" xfId="27988" xr:uid="{00000000-0005-0000-0000-00005EAC0000}"/>
    <cellStyle name="Percent 41 3 6 3" xfId="27989" xr:uid="{00000000-0005-0000-0000-00005FAC0000}"/>
    <cellStyle name="Percent 41 3 7" xfId="27990" xr:uid="{00000000-0005-0000-0000-000060AC0000}"/>
    <cellStyle name="Percent 41 3 7 2" xfId="27991" xr:uid="{00000000-0005-0000-0000-000061AC0000}"/>
    <cellStyle name="Percent 41 3 7 3" xfId="27992" xr:uid="{00000000-0005-0000-0000-000062AC0000}"/>
    <cellStyle name="Percent 41 3 8" xfId="27993" xr:uid="{00000000-0005-0000-0000-000063AC0000}"/>
    <cellStyle name="Percent 41 3 8 2" xfId="27994" xr:uid="{00000000-0005-0000-0000-000064AC0000}"/>
    <cellStyle name="Percent 41 3 8 3" xfId="27995" xr:uid="{00000000-0005-0000-0000-000065AC0000}"/>
    <cellStyle name="Percent 41 3 9" xfId="27996" xr:uid="{00000000-0005-0000-0000-000066AC0000}"/>
    <cellStyle name="Percent 41 4" xfId="27997" xr:uid="{00000000-0005-0000-0000-000067AC0000}"/>
    <cellStyle name="Percent 41 4 2" xfId="27998" xr:uid="{00000000-0005-0000-0000-000068AC0000}"/>
    <cellStyle name="Percent 41 4 2 2" xfId="27999" xr:uid="{00000000-0005-0000-0000-000069AC0000}"/>
    <cellStyle name="Percent 41 4 2 2 2" xfId="28000" xr:uid="{00000000-0005-0000-0000-00006AAC0000}"/>
    <cellStyle name="Percent 41 4 2 2 3" xfId="28001" xr:uid="{00000000-0005-0000-0000-00006BAC0000}"/>
    <cellStyle name="Percent 41 4 2 3" xfId="28002" xr:uid="{00000000-0005-0000-0000-00006CAC0000}"/>
    <cellStyle name="Percent 41 4 2 4" xfId="28003" xr:uid="{00000000-0005-0000-0000-00006DAC0000}"/>
    <cellStyle name="Percent 41 4 3" xfId="28004" xr:uid="{00000000-0005-0000-0000-00006EAC0000}"/>
    <cellStyle name="Percent 41 4 3 2" xfId="28005" xr:uid="{00000000-0005-0000-0000-00006FAC0000}"/>
    <cellStyle name="Percent 41 4 3 3" xfId="28006" xr:uid="{00000000-0005-0000-0000-000070AC0000}"/>
    <cellStyle name="Percent 41 4 4" xfId="28007" xr:uid="{00000000-0005-0000-0000-000071AC0000}"/>
    <cellStyle name="Percent 41 4 5" xfId="28008" xr:uid="{00000000-0005-0000-0000-000072AC0000}"/>
    <cellStyle name="Percent 41 5" xfId="28009" xr:uid="{00000000-0005-0000-0000-000073AC0000}"/>
    <cellStyle name="Percent 41 5 2" xfId="28010" xr:uid="{00000000-0005-0000-0000-000074AC0000}"/>
    <cellStyle name="Percent 41 5 2 2" xfId="28011" xr:uid="{00000000-0005-0000-0000-000075AC0000}"/>
    <cellStyle name="Percent 41 5 2 3" xfId="28012" xr:uid="{00000000-0005-0000-0000-000076AC0000}"/>
    <cellStyle name="Percent 41 5 3" xfId="28013" xr:uid="{00000000-0005-0000-0000-000077AC0000}"/>
    <cellStyle name="Percent 41 5 4" xfId="28014" xr:uid="{00000000-0005-0000-0000-000078AC0000}"/>
    <cellStyle name="Percent 41 6" xfId="28015" xr:uid="{00000000-0005-0000-0000-000079AC0000}"/>
    <cellStyle name="Percent 41 6 2" xfId="28016" xr:uid="{00000000-0005-0000-0000-00007AAC0000}"/>
    <cellStyle name="Percent 41 6 3" xfId="28017" xr:uid="{00000000-0005-0000-0000-00007BAC0000}"/>
    <cellStyle name="Percent 41 7" xfId="28018" xr:uid="{00000000-0005-0000-0000-00007CAC0000}"/>
    <cellStyle name="Percent 41 7 2" xfId="28019" xr:uid="{00000000-0005-0000-0000-00007DAC0000}"/>
    <cellStyle name="Percent 41 7 3" xfId="28020" xr:uid="{00000000-0005-0000-0000-00007EAC0000}"/>
    <cellStyle name="Percent 41 8" xfId="28021" xr:uid="{00000000-0005-0000-0000-00007FAC0000}"/>
    <cellStyle name="Percent 41 8 2" xfId="28022" xr:uid="{00000000-0005-0000-0000-000080AC0000}"/>
    <cellStyle name="Percent 41 8 3" xfId="28023" xr:uid="{00000000-0005-0000-0000-000081AC0000}"/>
    <cellStyle name="Percent 41 9" xfId="28024" xr:uid="{00000000-0005-0000-0000-000082AC0000}"/>
    <cellStyle name="Percent 41 9 2" xfId="28025" xr:uid="{00000000-0005-0000-0000-000083AC0000}"/>
    <cellStyle name="Percent 41 9 3" xfId="28026" xr:uid="{00000000-0005-0000-0000-000084AC0000}"/>
    <cellStyle name="Percent 42" xfId="28027" xr:uid="{00000000-0005-0000-0000-000085AC0000}"/>
    <cellStyle name="Percent 42 10" xfId="28028" xr:uid="{00000000-0005-0000-0000-000086AC0000}"/>
    <cellStyle name="Percent 42 11" xfId="28029" xr:uid="{00000000-0005-0000-0000-000087AC0000}"/>
    <cellStyle name="Percent 42 12" xfId="28030" xr:uid="{00000000-0005-0000-0000-000088AC0000}"/>
    <cellStyle name="Percent 42 2" xfId="28031" xr:uid="{00000000-0005-0000-0000-000089AC0000}"/>
    <cellStyle name="Percent 42 2 10" xfId="28032" xr:uid="{00000000-0005-0000-0000-00008AAC0000}"/>
    <cellStyle name="Percent 42 2 10 2" xfId="28033" xr:uid="{00000000-0005-0000-0000-00008BAC0000}"/>
    <cellStyle name="Percent 42 2 10 3" xfId="28034" xr:uid="{00000000-0005-0000-0000-00008CAC0000}"/>
    <cellStyle name="Percent 42 2 11" xfId="28035" xr:uid="{00000000-0005-0000-0000-00008DAC0000}"/>
    <cellStyle name="Percent 42 2 12" xfId="28036" xr:uid="{00000000-0005-0000-0000-00008EAC0000}"/>
    <cellStyle name="Percent 42 2 13" xfId="28037" xr:uid="{00000000-0005-0000-0000-00008FAC0000}"/>
    <cellStyle name="Percent 42 2 2" xfId="28038" xr:uid="{00000000-0005-0000-0000-000090AC0000}"/>
    <cellStyle name="Percent 42 2 2 2" xfId="28039" xr:uid="{00000000-0005-0000-0000-000091AC0000}"/>
    <cellStyle name="Percent 42 2 2 2 2" xfId="28040" xr:uid="{00000000-0005-0000-0000-000092AC0000}"/>
    <cellStyle name="Percent 42 2 2 2 2 2" xfId="28041" xr:uid="{00000000-0005-0000-0000-000093AC0000}"/>
    <cellStyle name="Percent 42 2 2 2 2 3" xfId="28042" xr:uid="{00000000-0005-0000-0000-000094AC0000}"/>
    <cellStyle name="Percent 42 2 2 2 3" xfId="28043" xr:uid="{00000000-0005-0000-0000-000095AC0000}"/>
    <cellStyle name="Percent 42 2 2 2 3 2" xfId="28044" xr:uid="{00000000-0005-0000-0000-000096AC0000}"/>
    <cellStyle name="Percent 42 2 2 2 3 3" xfId="28045" xr:uid="{00000000-0005-0000-0000-000097AC0000}"/>
    <cellStyle name="Percent 42 2 2 2 4" xfId="28046" xr:uid="{00000000-0005-0000-0000-000098AC0000}"/>
    <cellStyle name="Percent 42 2 2 2 4 2" xfId="28047" xr:uid="{00000000-0005-0000-0000-000099AC0000}"/>
    <cellStyle name="Percent 42 2 2 2 4 3" xfId="28048" xr:uid="{00000000-0005-0000-0000-00009AAC0000}"/>
    <cellStyle name="Percent 42 2 2 2 5" xfId="28049" xr:uid="{00000000-0005-0000-0000-00009BAC0000}"/>
    <cellStyle name="Percent 42 2 2 2 6" xfId="28050" xr:uid="{00000000-0005-0000-0000-00009CAC0000}"/>
    <cellStyle name="Percent 42 2 2 2 7" xfId="28051" xr:uid="{00000000-0005-0000-0000-00009DAC0000}"/>
    <cellStyle name="Percent 42 2 2 3" xfId="28052" xr:uid="{00000000-0005-0000-0000-00009EAC0000}"/>
    <cellStyle name="Percent 42 2 2 3 2" xfId="28053" xr:uid="{00000000-0005-0000-0000-00009FAC0000}"/>
    <cellStyle name="Percent 42 2 2 3 3" xfId="28054" xr:uid="{00000000-0005-0000-0000-0000A0AC0000}"/>
    <cellStyle name="Percent 42 2 2 4" xfId="28055" xr:uid="{00000000-0005-0000-0000-0000A1AC0000}"/>
    <cellStyle name="Percent 42 2 2 4 2" xfId="28056" xr:uid="{00000000-0005-0000-0000-0000A2AC0000}"/>
    <cellStyle name="Percent 42 2 2 4 3" xfId="28057" xr:uid="{00000000-0005-0000-0000-0000A3AC0000}"/>
    <cellStyle name="Percent 42 2 2 5" xfId="28058" xr:uid="{00000000-0005-0000-0000-0000A4AC0000}"/>
    <cellStyle name="Percent 42 2 2 5 2" xfId="28059" xr:uid="{00000000-0005-0000-0000-0000A5AC0000}"/>
    <cellStyle name="Percent 42 2 2 5 3" xfId="28060" xr:uid="{00000000-0005-0000-0000-0000A6AC0000}"/>
    <cellStyle name="Percent 42 2 2 6" xfId="28061" xr:uid="{00000000-0005-0000-0000-0000A7AC0000}"/>
    <cellStyle name="Percent 42 2 2 7" xfId="28062" xr:uid="{00000000-0005-0000-0000-0000A8AC0000}"/>
    <cellStyle name="Percent 42 2 2 8" xfId="28063" xr:uid="{00000000-0005-0000-0000-0000A9AC0000}"/>
    <cellStyle name="Percent 42 2 3" xfId="28064" xr:uid="{00000000-0005-0000-0000-0000AAAC0000}"/>
    <cellStyle name="Percent 42 2 3 2" xfId="28065" xr:uid="{00000000-0005-0000-0000-0000ABAC0000}"/>
    <cellStyle name="Percent 42 2 3 2 2" xfId="28066" xr:uid="{00000000-0005-0000-0000-0000ACAC0000}"/>
    <cellStyle name="Percent 42 2 3 2 3" xfId="28067" xr:uid="{00000000-0005-0000-0000-0000ADAC0000}"/>
    <cellStyle name="Percent 42 2 3 3" xfId="28068" xr:uid="{00000000-0005-0000-0000-0000AEAC0000}"/>
    <cellStyle name="Percent 42 2 3 3 2" xfId="28069" xr:uid="{00000000-0005-0000-0000-0000AFAC0000}"/>
    <cellStyle name="Percent 42 2 3 3 3" xfId="28070" xr:uid="{00000000-0005-0000-0000-0000B0AC0000}"/>
    <cellStyle name="Percent 42 2 3 4" xfId="28071" xr:uid="{00000000-0005-0000-0000-0000B1AC0000}"/>
    <cellStyle name="Percent 42 2 3 4 2" xfId="28072" xr:uid="{00000000-0005-0000-0000-0000B2AC0000}"/>
    <cellStyle name="Percent 42 2 3 4 3" xfId="28073" xr:uid="{00000000-0005-0000-0000-0000B3AC0000}"/>
    <cellStyle name="Percent 42 2 3 5" xfId="28074" xr:uid="{00000000-0005-0000-0000-0000B4AC0000}"/>
    <cellStyle name="Percent 42 2 3 6" xfId="28075" xr:uid="{00000000-0005-0000-0000-0000B5AC0000}"/>
    <cellStyle name="Percent 42 2 3 7" xfId="28076" xr:uid="{00000000-0005-0000-0000-0000B6AC0000}"/>
    <cellStyle name="Percent 42 2 4" xfId="28077" xr:uid="{00000000-0005-0000-0000-0000B7AC0000}"/>
    <cellStyle name="Percent 42 2 4 2" xfId="28078" xr:uid="{00000000-0005-0000-0000-0000B8AC0000}"/>
    <cellStyle name="Percent 42 2 4 2 2" xfId="28079" xr:uid="{00000000-0005-0000-0000-0000B9AC0000}"/>
    <cellStyle name="Percent 42 2 4 2 3" xfId="28080" xr:uid="{00000000-0005-0000-0000-0000BAAC0000}"/>
    <cellStyle name="Percent 42 2 4 3" xfId="28081" xr:uid="{00000000-0005-0000-0000-0000BBAC0000}"/>
    <cellStyle name="Percent 42 2 4 3 2" xfId="28082" xr:uid="{00000000-0005-0000-0000-0000BCAC0000}"/>
    <cellStyle name="Percent 42 2 4 3 3" xfId="28083" xr:uid="{00000000-0005-0000-0000-0000BDAC0000}"/>
    <cellStyle name="Percent 42 2 4 4" xfId="28084" xr:uid="{00000000-0005-0000-0000-0000BEAC0000}"/>
    <cellStyle name="Percent 42 2 4 4 2" xfId="28085" xr:uid="{00000000-0005-0000-0000-0000BFAC0000}"/>
    <cellStyle name="Percent 42 2 4 4 3" xfId="28086" xr:uid="{00000000-0005-0000-0000-0000C0AC0000}"/>
    <cellStyle name="Percent 42 2 4 5" xfId="28087" xr:uid="{00000000-0005-0000-0000-0000C1AC0000}"/>
    <cellStyle name="Percent 42 2 4 6" xfId="28088" xr:uid="{00000000-0005-0000-0000-0000C2AC0000}"/>
    <cellStyle name="Percent 42 2 4 7" xfId="28089" xr:uid="{00000000-0005-0000-0000-0000C3AC0000}"/>
    <cellStyle name="Percent 42 2 5" xfId="28090" xr:uid="{00000000-0005-0000-0000-0000C4AC0000}"/>
    <cellStyle name="Percent 42 2 5 2" xfId="28091" xr:uid="{00000000-0005-0000-0000-0000C5AC0000}"/>
    <cellStyle name="Percent 42 2 5 2 2" xfId="28092" xr:uid="{00000000-0005-0000-0000-0000C6AC0000}"/>
    <cellStyle name="Percent 42 2 5 2 3" xfId="28093" xr:uid="{00000000-0005-0000-0000-0000C7AC0000}"/>
    <cellStyle name="Percent 42 2 5 3" xfId="28094" xr:uid="{00000000-0005-0000-0000-0000C8AC0000}"/>
    <cellStyle name="Percent 42 2 5 4" xfId="28095" xr:uid="{00000000-0005-0000-0000-0000C9AC0000}"/>
    <cellStyle name="Percent 42 2 6" xfId="28096" xr:uid="{00000000-0005-0000-0000-0000CAAC0000}"/>
    <cellStyle name="Percent 42 2 6 2" xfId="28097" xr:uid="{00000000-0005-0000-0000-0000CBAC0000}"/>
    <cellStyle name="Percent 42 2 6 2 2" xfId="28098" xr:uid="{00000000-0005-0000-0000-0000CCAC0000}"/>
    <cellStyle name="Percent 42 2 6 2 3" xfId="28099" xr:uid="{00000000-0005-0000-0000-0000CDAC0000}"/>
    <cellStyle name="Percent 42 2 6 3" xfId="28100" xr:uid="{00000000-0005-0000-0000-0000CEAC0000}"/>
    <cellStyle name="Percent 42 2 6 4" xfId="28101" xr:uid="{00000000-0005-0000-0000-0000CFAC0000}"/>
    <cellStyle name="Percent 42 2 7" xfId="28102" xr:uid="{00000000-0005-0000-0000-0000D0AC0000}"/>
    <cellStyle name="Percent 42 2 7 2" xfId="28103" xr:uid="{00000000-0005-0000-0000-0000D1AC0000}"/>
    <cellStyle name="Percent 42 2 7 3" xfId="28104" xr:uid="{00000000-0005-0000-0000-0000D2AC0000}"/>
    <cellStyle name="Percent 42 2 8" xfId="28105" xr:uid="{00000000-0005-0000-0000-0000D3AC0000}"/>
    <cellStyle name="Percent 42 2 8 2" xfId="28106" xr:uid="{00000000-0005-0000-0000-0000D4AC0000}"/>
    <cellStyle name="Percent 42 2 8 3" xfId="28107" xr:uid="{00000000-0005-0000-0000-0000D5AC0000}"/>
    <cellStyle name="Percent 42 2 9" xfId="28108" xr:uid="{00000000-0005-0000-0000-0000D6AC0000}"/>
    <cellStyle name="Percent 42 2 9 2" xfId="28109" xr:uid="{00000000-0005-0000-0000-0000D7AC0000}"/>
    <cellStyle name="Percent 42 2 9 3" xfId="28110" xr:uid="{00000000-0005-0000-0000-0000D8AC0000}"/>
    <cellStyle name="Percent 42 3" xfId="28111" xr:uid="{00000000-0005-0000-0000-0000D9AC0000}"/>
    <cellStyle name="Percent 42 3 10" xfId="28112" xr:uid="{00000000-0005-0000-0000-0000DAAC0000}"/>
    <cellStyle name="Percent 42 3 11" xfId="28113" xr:uid="{00000000-0005-0000-0000-0000DBAC0000}"/>
    <cellStyle name="Percent 42 3 2" xfId="28114" xr:uid="{00000000-0005-0000-0000-0000DCAC0000}"/>
    <cellStyle name="Percent 42 3 2 2" xfId="28115" xr:uid="{00000000-0005-0000-0000-0000DDAC0000}"/>
    <cellStyle name="Percent 42 3 2 2 2" xfId="28116" xr:uid="{00000000-0005-0000-0000-0000DEAC0000}"/>
    <cellStyle name="Percent 42 3 2 2 3" xfId="28117" xr:uid="{00000000-0005-0000-0000-0000DFAC0000}"/>
    <cellStyle name="Percent 42 3 2 3" xfId="28118" xr:uid="{00000000-0005-0000-0000-0000E0AC0000}"/>
    <cellStyle name="Percent 42 3 2 3 2" xfId="28119" xr:uid="{00000000-0005-0000-0000-0000E1AC0000}"/>
    <cellStyle name="Percent 42 3 2 3 3" xfId="28120" xr:uid="{00000000-0005-0000-0000-0000E2AC0000}"/>
    <cellStyle name="Percent 42 3 2 4" xfId="28121" xr:uid="{00000000-0005-0000-0000-0000E3AC0000}"/>
    <cellStyle name="Percent 42 3 2 4 2" xfId="28122" xr:uid="{00000000-0005-0000-0000-0000E4AC0000}"/>
    <cellStyle name="Percent 42 3 2 4 3" xfId="28123" xr:uid="{00000000-0005-0000-0000-0000E5AC0000}"/>
    <cellStyle name="Percent 42 3 2 5" xfId="28124" xr:uid="{00000000-0005-0000-0000-0000E6AC0000}"/>
    <cellStyle name="Percent 42 3 2 6" xfId="28125" xr:uid="{00000000-0005-0000-0000-0000E7AC0000}"/>
    <cellStyle name="Percent 42 3 2 7" xfId="28126" xr:uid="{00000000-0005-0000-0000-0000E8AC0000}"/>
    <cellStyle name="Percent 42 3 3" xfId="28127" xr:uid="{00000000-0005-0000-0000-0000E9AC0000}"/>
    <cellStyle name="Percent 42 3 3 2" xfId="28128" xr:uid="{00000000-0005-0000-0000-0000EAAC0000}"/>
    <cellStyle name="Percent 42 3 3 2 2" xfId="28129" xr:uid="{00000000-0005-0000-0000-0000EBAC0000}"/>
    <cellStyle name="Percent 42 3 3 2 3" xfId="28130" xr:uid="{00000000-0005-0000-0000-0000ECAC0000}"/>
    <cellStyle name="Percent 42 3 3 3" xfId="28131" xr:uid="{00000000-0005-0000-0000-0000EDAC0000}"/>
    <cellStyle name="Percent 42 3 3 4" xfId="28132" xr:uid="{00000000-0005-0000-0000-0000EEAC0000}"/>
    <cellStyle name="Percent 42 3 4" xfId="28133" xr:uid="{00000000-0005-0000-0000-0000EFAC0000}"/>
    <cellStyle name="Percent 42 3 4 2" xfId="28134" xr:uid="{00000000-0005-0000-0000-0000F0AC0000}"/>
    <cellStyle name="Percent 42 3 4 2 2" xfId="28135" xr:uid="{00000000-0005-0000-0000-0000F1AC0000}"/>
    <cellStyle name="Percent 42 3 4 2 3" xfId="28136" xr:uid="{00000000-0005-0000-0000-0000F2AC0000}"/>
    <cellStyle name="Percent 42 3 4 3" xfId="28137" xr:uid="{00000000-0005-0000-0000-0000F3AC0000}"/>
    <cellStyle name="Percent 42 3 4 4" xfId="28138" xr:uid="{00000000-0005-0000-0000-0000F4AC0000}"/>
    <cellStyle name="Percent 42 3 5" xfId="28139" xr:uid="{00000000-0005-0000-0000-0000F5AC0000}"/>
    <cellStyle name="Percent 42 3 5 2" xfId="28140" xr:uid="{00000000-0005-0000-0000-0000F6AC0000}"/>
    <cellStyle name="Percent 42 3 5 3" xfId="28141" xr:uid="{00000000-0005-0000-0000-0000F7AC0000}"/>
    <cellStyle name="Percent 42 3 6" xfId="28142" xr:uid="{00000000-0005-0000-0000-0000F8AC0000}"/>
    <cellStyle name="Percent 42 3 6 2" xfId="28143" xr:uid="{00000000-0005-0000-0000-0000F9AC0000}"/>
    <cellStyle name="Percent 42 3 6 3" xfId="28144" xr:uid="{00000000-0005-0000-0000-0000FAAC0000}"/>
    <cellStyle name="Percent 42 3 7" xfId="28145" xr:uid="{00000000-0005-0000-0000-0000FBAC0000}"/>
    <cellStyle name="Percent 42 3 7 2" xfId="28146" xr:uid="{00000000-0005-0000-0000-0000FCAC0000}"/>
    <cellStyle name="Percent 42 3 7 3" xfId="28147" xr:uid="{00000000-0005-0000-0000-0000FDAC0000}"/>
    <cellStyle name="Percent 42 3 8" xfId="28148" xr:uid="{00000000-0005-0000-0000-0000FEAC0000}"/>
    <cellStyle name="Percent 42 3 8 2" xfId="28149" xr:uid="{00000000-0005-0000-0000-0000FFAC0000}"/>
    <cellStyle name="Percent 42 3 8 3" xfId="28150" xr:uid="{00000000-0005-0000-0000-000000AD0000}"/>
    <cellStyle name="Percent 42 3 9" xfId="28151" xr:uid="{00000000-0005-0000-0000-000001AD0000}"/>
    <cellStyle name="Percent 42 4" xfId="28152" xr:uid="{00000000-0005-0000-0000-000002AD0000}"/>
    <cellStyle name="Percent 42 4 2" xfId="28153" xr:uid="{00000000-0005-0000-0000-000003AD0000}"/>
    <cellStyle name="Percent 42 4 2 2" xfId="28154" xr:uid="{00000000-0005-0000-0000-000004AD0000}"/>
    <cellStyle name="Percent 42 4 2 2 2" xfId="28155" xr:uid="{00000000-0005-0000-0000-000005AD0000}"/>
    <cellStyle name="Percent 42 4 2 2 3" xfId="28156" xr:uid="{00000000-0005-0000-0000-000006AD0000}"/>
    <cellStyle name="Percent 42 4 2 3" xfId="28157" xr:uid="{00000000-0005-0000-0000-000007AD0000}"/>
    <cellStyle name="Percent 42 4 2 4" xfId="28158" xr:uid="{00000000-0005-0000-0000-000008AD0000}"/>
    <cellStyle name="Percent 42 4 3" xfId="28159" xr:uid="{00000000-0005-0000-0000-000009AD0000}"/>
    <cellStyle name="Percent 42 4 3 2" xfId="28160" xr:uid="{00000000-0005-0000-0000-00000AAD0000}"/>
    <cellStyle name="Percent 42 4 3 3" xfId="28161" xr:uid="{00000000-0005-0000-0000-00000BAD0000}"/>
    <cellStyle name="Percent 42 4 4" xfId="28162" xr:uid="{00000000-0005-0000-0000-00000CAD0000}"/>
    <cellStyle name="Percent 42 4 5" xfId="28163" xr:uid="{00000000-0005-0000-0000-00000DAD0000}"/>
    <cellStyle name="Percent 42 5" xfId="28164" xr:uid="{00000000-0005-0000-0000-00000EAD0000}"/>
    <cellStyle name="Percent 42 5 2" xfId="28165" xr:uid="{00000000-0005-0000-0000-00000FAD0000}"/>
    <cellStyle name="Percent 42 5 2 2" xfId="28166" xr:uid="{00000000-0005-0000-0000-000010AD0000}"/>
    <cellStyle name="Percent 42 5 2 3" xfId="28167" xr:uid="{00000000-0005-0000-0000-000011AD0000}"/>
    <cellStyle name="Percent 42 5 3" xfId="28168" xr:uid="{00000000-0005-0000-0000-000012AD0000}"/>
    <cellStyle name="Percent 42 5 4" xfId="28169" xr:uid="{00000000-0005-0000-0000-000013AD0000}"/>
    <cellStyle name="Percent 42 6" xfId="28170" xr:uid="{00000000-0005-0000-0000-000014AD0000}"/>
    <cellStyle name="Percent 42 6 2" xfId="28171" xr:uid="{00000000-0005-0000-0000-000015AD0000}"/>
    <cellStyle name="Percent 42 6 3" xfId="28172" xr:uid="{00000000-0005-0000-0000-000016AD0000}"/>
    <cellStyle name="Percent 42 7" xfId="28173" xr:uid="{00000000-0005-0000-0000-000017AD0000}"/>
    <cellStyle name="Percent 42 7 2" xfId="28174" xr:uid="{00000000-0005-0000-0000-000018AD0000}"/>
    <cellStyle name="Percent 42 7 3" xfId="28175" xr:uid="{00000000-0005-0000-0000-000019AD0000}"/>
    <cellStyle name="Percent 42 8" xfId="28176" xr:uid="{00000000-0005-0000-0000-00001AAD0000}"/>
    <cellStyle name="Percent 42 8 2" xfId="28177" xr:uid="{00000000-0005-0000-0000-00001BAD0000}"/>
    <cellStyle name="Percent 42 8 3" xfId="28178" xr:uid="{00000000-0005-0000-0000-00001CAD0000}"/>
    <cellStyle name="Percent 42 9" xfId="28179" xr:uid="{00000000-0005-0000-0000-00001DAD0000}"/>
    <cellStyle name="Percent 42 9 2" xfId="28180" xr:uid="{00000000-0005-0000-0000-00001EAD0000}"/>
    <cellStyle name="Percent 42 9 3" xfId="28181" xr:uid="{00000000-0005-0000-0000-00001FAD0000}"/>
    <cellStyle name="Percent 43" xfId="28182" xr:uid="{00000000-0005-0000-0000-000020AD0000}"/>
    <cellStyle name="Percent 43 10" xfId="28183" xr:uid="{00000000-0005-0000-0000-000021AD0000}"/>
    <cellStyle name="Percent 43 11" xfId="28184" xr:uid="{00000000-0005-0000-0000-000022AD0000}"/>
    <cellStyle name="Percent 43 12" xfId="28185" xr:uid="{00000000-0005-0000-0000-000023AD0000}"/>
    <cellStyle name="Percent 43 2" xfId="28186" xr:uid="{00000000-0005-0000-0000-000024AD0000}"/>
    <cellStyle name="Percent 43 2 10" xfId="28187" xr:uid="{00000000-0005-0000-0000-000025AD0000}"/>
    <cellStyle name="Percent 43 2 10 2" xfId="28188" xr:uid="{00000000-0005-0000-0000-000026AD0000}"/>
    <cellStyle name="Percent 43 2 10 3" xfId="28189" xr:uid="{00000000-0005-0000-0000-000027AD0000}"/>
    <cellStyle name="Percent 43 2 11" xfId="28190" xr:uid="{00000000-0005-0000-0000-000028AD0000}"/>
    <cellStyle name="Percent 43 2 12" xfId="28191" xr:uid="{00000000-0005-0000-0000-000029AD0000}"/>
    <cellStyle name="Percent 43 2 13" xfId="28192" xr:uid="{00000000-0005-0000-0000-00002AAD0000}"/>
    <cellStyle name="Percent 43 2 2" xfId="28193" xr:uid="{00000000-0005-0000-0000-00002BAD0000}"/>
    <cellStyle name="Percent 43 2 2 2" xfId="28194" xr:uid="{00000000-0005-0000-0000-00002CAD0000}"/>
    <cellStyle name="Percent 43 2 2 2 2" xfId="28195" xr:uid="{00000000-0005-0000-0000-00002DAD0000}"/>
    <cellStyle name="Percent 43 2 2 2 2 2" xfId="28196" xr:uid="{00000000-0005-0000-0000-00002EAD0000}"/>
    <cellStyle name="Percent 43 2 2 2 2 3" xfId="28197" xr:uid="{00000000-0005-0000-0000-00002FAD0000}"/>
    <cellStyle name="Percent 43 2 2 2 3" xfId="28198" xr:uid="{00000000-0005-0000-0000-000030AD0000}"/>
    <cellStyle name="Percent 43 2 2 2 3 2" xfId="28199" xr:uid="{00000000-0005-0000-0000-000031AD0000}"/>
    <cellStyle name="Percent 43 2 2 2 3 3" xfId="28200" xr:uid="{00000000-0005-0000-0000-000032AD0000}"/>
    <cellStyle name="Percent 43 2 2 2 4" xfId="28201" xr:uid="{00000000-0005-0000-0000-000033AD0000}"/>
    <cellStyle name="Percent 43 2 2 2 4 2" xfId="28202" xr:uid="{00000000-0005-0000-0000-000034AD0000}"/>
    <cellStyle name="Percent 43 2 2 2 4 3" xfId="28203" xr:uid="{00000000-0005-0000-0000-000035AD0000}"/>
    <cellStyle name="Percent 43 2 2 2 5" xfId="28204" xr:uid="{00000000-0005-0000-0000-000036AD0000}"/>
    <cellStyle name="Percent 43 2 2 2 6" xfId="28205" xr:uid="{00000000-0005-0000-0000-000037AD0000}"/>
    <cellStyle name="Percent 43 2 2 2 7" xfId="28206" xr:uid="{00000000-0005-0000-0000-000038AD0000}"/>
    <cellStyle name="Percent 43 2 2 3" xfId="28207" xr:uid="{00000000-0005-0000-0000-000039AD0000}"/>
    <cellStyle name="Percent 43 2 2 3 2" xfId="28208" xr:uid="{00000000-0005-0000-0000-00003AAD0000}"/>
    <cellStyle name="Percent 43 2 2 3 3" xfId="28209" xr:uid="{00000000-0005-0000-0000-00003BAD0000}"/>
    <cellStyle name="Percent 43 2 2 4" xfId="28210" xr:uid="{00000000-0005-0000-0000-00003CAD0000}"/>
    <cellStyle name="Percent 43 2 2 4 2" xfId="28211" xr:uid="{00000000-0005-0000-0000-00003DAD0000}"/>
    <cellStyle name="Percent 43 2 2 4 3" xfId="28212" xr:uid="{00000000-0005-0000-0000-00003EAD0000}"/>
    <cellStyle name="Percent 43 2 2 5" xfId="28213" xr:uid="{00000000-0005-0000-0000-00003FAD0000}"/>
    <cellStyle name="Percent 43 2 2 5 2" xfId="28214" xr:uid="{00000000-0005-0000-0000-000040AD0000}"/>
    <cellStyle name="Percent 43 2 2 5 3" xfId="28215" xr:uid="{00000000-0005-0000-0000-000041AD0000}"/>
    <cellStyle name="Percent 43 2 2 6" xfId="28216" xr:uid="{00000000-0005-0000-0000-000042AD0000}"/>
    <cellStyle name="Percent 43 2 2 7" xfId="28217" xr:uid="{00000000-0005-0000-0000-000043AD0000}"/>
    <cellStyle name="Percent 43 2 2 8" xfId="28218" xr:uid="{00000000-0005-0000-0000-000044AD0000}"/>
    <cellStyle name="Percent 43 2 3" xfId="28219" xr:uid="{00000000-0005-0000-0000-000045AD0000}"/>
    <cellStyle name="Percent 43 2 3 2" xfId="28220" xr:uid="{00000000-0005-0000-0000-000046AD0000}"/>
    <cellStyle name="Percent 43 2 3 2 2" xfId="28221" xr:uid="{00000000-0005-0000-0000-000047AD0000}"/>
    <cellStyle name="Percent 43 2 3 2 3" xfId="28222" xr:uid="{00000000-0005-0000-0000-000048AD0000}"/>
    <cellStyle name="Percent 43 2 3 3" xfId="28223" xr:uid="{00000000-0005-0000-0000-000049AD0000}"/>
    <cellStyle name="Percent 43 2 3 3 2" xfId="28224" xr:uid="{00000000-0005-0000-0000-00004AAD0000}"/>
    <cellStyle name="Percent 43 2 3 3 3" xfId="28225" xr:uid="{00000000-0005-0000-0000-00004BAD0000}"/>
    <cellStyle name="Percent 43 2 3 4" xfId="28226" xr:uid="{00000000-0005-0000-0000-00004CAD0000}"/>
    <cellStyle name="Percent 43 2 3 4 2" xfId="28227" xr:uid="{00000000-0005-0000-0000-00004DAD0000}"/>
    <cellStyle name="Percent 43 2 3 4 3" xfId="28228" xr:uid="{00000000-0005-0000-0000-00004EAD0000}"/>
    <cellStyle name="Percent 43 2 3 5" xfId="28229" xr:uid="{00000000-0005-0000-0000-00004FAD0000}"/>
    <cellStyle name="Percent 43 2 3 6" xfId="28230" xr:uid="{00000000-0005-0000-0000-000050AD0000}"/>
    <cellStyle name="Percent 43 2 3 7" xfId="28231" xr:uid="{00000000-0005-0000-0000-000051AD0000}"/>
    <cellStyle name="Percent 43 2 4" xfId="28232" xr:uid="{00000000-0005-0000-0000-000052AD0000}"/>
    <cellStyle name="Percent 43 2 4 2" xfId="28233" xr:uid="{00000000-0005-0000-0000-000053AD0000}"/>
    <cellStyle name="Percent 43 2 4 2 2" xfId="28234" xr:uid="{00000000-0005-0000-0000-000054AD0000}"/>
    <cellStyle name="Percent 43 2 4 2 3" xfId="28235" xr:uid="{00000000-0005-0000-0000-000055AD0000}"/>
    <cellStyle name="Percent 43 2 4 3" xfId="28236" xr:uid="{00000000-0005-0000-0000-000056AD0000}"/>
    <cellStyle name="Percent 43 2 4 3 2" xfId="28237" xr:uid="{00000000-0005-0000-0000-000057AD0000}"/>
    <cellStyle name="Percent 43 2 4 3 3" xfId="28238" xr:uid="{00000000-0005-0000-0000-000058AD0000}"/>
    <cellStyle name="Percent 43 2 4 4" xfId="28239" xr:uid="{00000000-0005-0000-0000-000059AD0000}"/>
    <cellStyle name="Percent 43 2 4 4 2" xfId="28240" xr:uid="{00000000-0005-0000-0000-00005AAD0000}"/>
    <cellStyle name="Percent 43 2 4 4 3" xfId="28241" xr:uid="{00000000-0005-0000-0000-00005BAD0000}"/>
    <cellStyle name="Percent 43 2 4 5" xfId="28242" xr:uid="{00000000-0005-0000-0000-00005CAD0000}"/>
    <cellStyle name="Percent 43 2 4 6" xfId="28243" xr:uid="{00000000-0005-0000-0000-00005DAD0000}"/>
    <cellStyle name="Percent 43 2 4 7" xfId="28244" xr:uid="{00000000-0005-0000-0000-00005EAD0000}"/>
    <cellStyle name="Percent 43 2 5" xfId="28245" xr:uid="{00000000-0005-0000-0000-00005FAD0000}"/>
    <cellStyle name="Percent 43 2 5 2" xfId="28246" xr:uid="{00000000-0005-0000-0000-000060AD0000}"/>
    <cellStyle name="Percent 43 2 5 2 2" xfId="28247" xr:uid="{00000000-0005-0000-0000-000061AD0000}"/>
    <cellStyle name="Percent 43 2 5 2 3" xfId="28248" xr:uid="{00000000-0005-0000-0000-000062AD0000}"/>
    <cellStyle name="Percent 43 2 5 3" xfId="28249" xr:uid="{00000000-0005-0000-0000-000063AD0000}"/>
    <cellStyle name="Percent 43 2 5 4" xfId="28250" xr:uid="{00000000-0005-0000-0000-000064AD0000}"/>
    <cellStyle name="Percent 43 2 6" xfId="28251" xr:uid="{00000000-0005-0000-0000-000065AD0000}"/>
    <cellStyle name="Percent 43 2 6 2" xfId="28252" xr:uid="{00000000-0005-0000-0000-000066AD0000}"/>
    <cellStyle name="Percent 43 2 6 2 2" xfId="28253" xr:uid="{00000000-0005-0000-0000-000067AD0000}"/>
    <cellStyle name="Percent 43 2 6 2 3" xfId="28254" xr:uid="{00000000-0005-0000-0000-000068AD0000}"/>
    <cellStyle name="Percent 43 2 6 3" xfId="28255" xr:uid="{00000000-0005-0000-0000-000069AD0000}"/>
    <cellStyle name="Percent 43 2 6 4" xfId="28256" xr:uid="{00000000-0005-0000-0000-00006AAD0000}"/>
    <cellStyle name="Percent 43 2 7" xfId="28257" xr:uid="{00000000-0005-0000-0000-00006BAD0000}"/>
    <cellStyle name="Percent 43 2 7 2" xfId="28258" xr:uid="{00000000-0005-0000-0000-00006CAD0000}"/>
    <cellStyle name="Percent 43 2 7 3" xfId="28259" xr:uid="{00000000-0005-0000-0000-00006DAD0000}"/>
    <cellStyle name="Percent 43 2 8" xfId="28260" xr:uid="{00000000-0005-0000-0000-00006EAD0000}"/>
    <cellStyle name="Percent 43 2 8 2" xfId="28261" xr:uid="{00000000-0005-0000-0000-00006FAD0000}"/>
    <cellStyle name="Percent 43 2 8 3" xfId="28262" xr:uid="{00000000-0005-0000-0000-000070AD0000}"/>
    <cellStyle name="Percent 43 2 9" xfId="28263" xr:uid="{00000000-0005-0000-0000-000071AD0000}"/>
    <cellStyle name="Percent 43 2 9 2" xfId="28264" xr:uid="{00000000-0005-0000-0000-000072AD0000}"/>
    <cellStyle name="Percent 43 2 9 3" xfId="28265" xr:uid="{00000000-0005-0000-0000-000073AD0000}"/>
    <cellStyle name="Percent 43 3" xfId="28266" xr:uid="{00000000-0005-0000-0000-000074AD0000}"/>
    <cellStyle name="Percent 43 3 10" xfId="28267" xr:uid="{00000000-0005-0000-0000-000075AD0000}"/>
    <cellStyle name="Percent 43 3 11" xfId="28268" xr:uid="{00000000-0005-0000-0000-000076AD0000}"/>
    <cellStyle name="Percent 43 3 2" xfId="28269" xr:uid="{00000000-0005-0000-0000-000077AD0000}"/>
    <cellStyle name="Percent 43 3 2 2" xfId="28270" xr:uid="{00000000-0005-0000-0000-000078AD0000}"/>
    <cellStyle name="Percent 43 3 2 2 2" xfId="28271" xr:uid="{00000000-0005-0000-0000-000079AD0000}"/>
    <cellStyle name="Percent 43 3 2 2 3" xfId="28272" xr:uid="{00000000-0005-0000-0000-00007AAD0000}"/>
    <cellStyle name="Percent 43 3 2 3" xfId="28273" xr:uid="{00000000-0005-0000-0000-00007BAD0000}"/>
    <cellStyle name="Percent 43 3 2 3 2" xfId="28274" xr:uid="{00000000-0005-0000-0000-00007CAD0000}"/>
    <cellStyle name="Percent 43 3 2 3 3" xfId="28275" xr:uid="{00000000-0005-0000-0000-00007DAD0000}"/>
    <cellStyle name="Percent 43 3 2 4" xfId="28276" xr:uid="{00000000-0005-0000-0000-00007EAD0000}"/>
    <cellStyle name="Percent 43 3 2 4 2" xfId="28277" xr:uid="{00000000-0005-0000-0000-00007FAD0000}"/>
    <cellStyle name="Percent 43 3 2 4 3" xfId="28278" xr:uid="{00000000-0005-0000-0000-000080AD0000}"/>
    <cellStyle name="Percent 43 3 2 5" xfId="28279" xr:uid="{00000000-0005-0000-0000-000081AD0000}"/>
    <cellStyle name="Percent 43 3 2 6" xfId="28280" xr:uid="{00000000-0005-0000-0000-000082AD0000}"/>
    <cellStyle name="Percent 43 3 2 7" xfId="28281" xr:uid="{00000000-0005-0000-0000-000083AD0000}"/>
    <cellStyle name="Percent 43 3 3" xfId="28282" xr:uid="{00000000-0005-0000-0000-000084AD0000}"/>
    <cellStyle name="Percent 43 3 3 2" xfId="28283" xr:uid="{00000000-0005-0000-0000-000085AD0000}"/>
    <cellStyle name="Percent 43 3 3 2 2" xfId="28284" xr:uid="{00000000-0005-0000-0000-000086AD0000}"/>
    <cellStyle name="Percent 43 3 3 2 3" xfId="28285" xr:uid="{00000000-0005-0000-0000-000087AD0000}"/>
    <cellStyle name="Percent 43 3 3 3" xfId="28286" xr:uid="{00000000-0005-0000-0000-000088AD0000}"/>
    <cellStyle name="Percent 43 3 3 4" xfId="28287" xr:uid="{00000000-0005-0000-0000-000089AD0000}"/>
    <cellStyle name="Percent 43 3 4" xfId="28288" xr:uid="{00000000-0005-0000-0000-00008AAD0000}"/>
    <cellStyle name="Percent 43 3 4 2" xfId="28289" xr:uid="{00000000-0005-0000-0000-00008BAD0000}"/>
    <cellStyle name="Percent 43 3 4 2 2" xfId="28290" xr:uid="{00000000-0005-0000-0000-00008CAD0000}"/>
    <cellStyle name="Percent 43 3 4 2 3" xfId="28291" xr:uid="{00000000-0005-0000-0000-00008DAD0000}"/>
    <cellStyle name="Percent 43 3 4 3" xfId="28292" xr:uid="{00000000-0005-0000-0000-00008EAD0000}"/>
    <cellStyle name="Percent 43 3 4 4" xfId="28293" xr:uid="{00000000-0005-0000-0000-00008FAD0000}"/>
    <cellStyle name="Percent 43 3 5" xfId="28294" xr:uid="{00000000-0005-0000-0000-000090AD0000}"/>
    <cellStyle name="Percent 43 3 5 2" xfId="28295" xr:uid="{00000000-0005-0000-0000-000091AD0000}"/>
    <cellStyle name="Percent 43 3 5 3" xfId="28296" xr:uid="{00000000-0005-0000-0000-000092AD0000}"/>
    <cellStyle name="Percent 43 3 6" xfId="28297" xr:uid="{00000000-0005-0000-0000-000093AD0000}"/>
    <cellStyle name="Percent 43 3 6 2" xfId="28298" xr:uid="{00000000-0005-0000-0000-000094AD0000}"/>
    <cellStyle name="Percent 43 3 6 3" xfId="28299" xr:uid="{00000000-0005-0000-0000-000095AD0000}"/>
    <cellStyle name="Percent 43 3 7" xfId="28300" xr:uid="{00000000-0005-0000-0000-000096AD0000}"/>
    <cellStyle name="Percent 43 3 7 2" xfId="28301" xr:uid="{00000000-0005-0000-0000-000097AD0000}"/>
    <cellStyle name="Percent 43 3 7 3" xfId="28302" xr:uid="{00000000-0005-0000-0000-000098AD0000}"/>
    <cellStyle name="Percent 43 3 8" xfId="28303" xr:uid="{00000000-0005-0000-0000-000099AD0000}"/>
    <cellStyle name="Percent 43 3 8 2" xfId="28304" xr:uid="{00000000-0005-0000-0000-00009AAD0000}"/>
    <cellStyle name="Percent 43 3 8 3" xfId="28305" xr:uid="{00000000-0005-0000-0000-00009BAD0000}"/>
    <cellStyle name="Percent 43 3 9" xfId="28306" xr:uid="{00000000-0005-0000-0000-00009CAD0000}"/>
    <cellStyle name="Percent 43 4" xfId="28307" xr:uid="{00000000-0005-0000-0000-00009DAD0000}"/>
    <cellStyle name="Percent 43 4 2" xfId="28308" xr:uid="{00000000-0005-0000-0000-00009EAD0000}"/>
    <cellStyle name="Percent 43 4 2 2" xfId="28309" xr:uid="{00000000-0005-0000-0000-00009FAD0000}"/>
    <cellStyle name="Percent 43 4 2 2 2" xfId="28310" xr:uid="{00000000-0005-0000-0000-0000A0AD0000}"/>
    <cellStyle name="Percent 43 4 2 2 3" xfId="28311" xr:uid="{00000000-0005-0000-0000-0000A1AD0000}"/>
    <cellStyle name="Percent 43 4 2 3" xfId="28312" xr:uid="{00000000-0005-0000-0000-0000A2AD0000}"/>
    <cellStyle name="Percent 43 4 2 4" xfId="28313" xr:uid="{00000000-0005-0000-0000-0000A3AD0000}"/>
    <cellStyle name="Percent 43 4 3" xfId="28314" xr:uid="{00000000-0005-0000-0000-0000A4AD0000}"/>
    <cellStyle name="Percent 43 4 3 2" xfId="28315" xr:uid="{00000000-0005-0000-0000-0000A5AD0000}"/>
    <cellStyle name="Percent 43 4 3 3" xfId="28316" xr:uid="{00000000-0005-0000-0000-0000A6AD0000}"/>
    <cellStyle name="Percent 43 4 4" xfId="28317" xr:uid="{00000000-0005-0000-0000-0000A7AD0000}"/>
    <cellStyle name="Percent 43 4 5" xfId="28318" xr:uid="{00000000-0005-0000-0000-0000A8AD0000}"/>
    <cellStyle name="Percent 43 5" xfId="28319" xr:uid="{00000000-0005-0000-0000-0000A9AD0000}"/>
    <cellStyle name="Percent 43 5 2" xfId="28320" xr:uid="{00000000-0005-0000-0000-0000AAAD0000}"/>
    <cellStyle name="Percent 43 5 2 2" xfId="28321" xr:uid="{00000000-0005-0000-0000-0000ABAD0000}"/>
    <cellStyle name="Percent 43 5 2 3" xfId="28322" xr:uid="{00000000-0005-0000-0000-0000ACAD0000}"/>
    <cellStyle name="Percent 43 5 3" xfId="28323" xr:uid="{00000000-0005-0000-0000-0000ADAD0000}"/>
    <cellStyle name="Percent 43 5 4" xfId="28324" xr:uid="{00000000-0005-0000-0000-0000AEAD0000}"/>
    <cellStyle name="Percent 43 6" xfId="28325" xr:uid="{00000000-0005-0000-0000-0000AFAD0000}"/>
    <cellStyle name="Percent 43 6 2" xfId="28326" xr:uid="{00000000-0005-0000-0000-0000B0AD0000}"/>
    <cellStyle name="Percent 43 6 3" xfId="28327" xr:uid="{00000000-0005-0000-0000-0000B1AD0000}"/>
    <cellStyle name="Percent 43 7" xfId="28328" xr:uid="{00000000-0005-0000-0000-0000B2AD0000}"/>
    <cellStyle name="Percent 43 7 2" xfId="28329" xr:uid="{00000000-0005-0000-0000-0000B3AD0000}"/>
    <cellStyle name="Percent 43 7 3" xfId="28330" xr:uid="{00000000-0005-0000-0000-0000B4AD0000}"/>
    <cellStyle name="Percent 43 8" xfId="28331" xr:uid="{00000000-0005-0000-0000-0000B5AD0000}"/>
    <cellStyle name="Percent 43 8 2" xfId="28332" xr:uid="{00000000-0005-0000-0000-0000B6AD0000}"/>
    <cellStyle name="Percent 43 8 3" xfId="28333" xr:uid="{00000000-0005-0000-0000-0000B7AD0000}"/>
    <cellStyle name="Percent 43 9" xfId="28334" xr:uid="{00000000-0005-0000-0000-0000B8AD0000}"/>
    <cellStyle name="Percent 43 9 2" xfId="28335" xr:uid="{00000000-0005-0000-0000-0000B9AD0000}"/>
    <cellStyle name="Percent 43 9 3" xfId="28336" xr:uid="{00000000-0005-0000-0000-0000BAAD0000}"/>
    <cellStyle name="Percent 44" xfId="28337" xr:uid="{00000000-0005-0000-0000-0000BBAD0000}"/>
    <cellStyle name="Percent 44 10" xfId="28338" xr:uid="{00000000-0005-0000-0000-0000BCAD0000}"/>
    <cellStyle name="Percent 44 11" xfId="28339" xr:uid="{00000000-0005-0000-0000-0000BDAD0000}"/>
    <cellStyle name="Percent 44 12" xfId="28340" xr:uid="{00000000-0005-0000-0000-0000BEAD0000}"/>
    <cellStyle name="Percent 44 2" xfId="28341" xr:uid="{00000000-0005-0000-0000-0000BFAD0000}"/>
    <cellStyle name="Percent 44 2 10" xfId="28342" xr:uid="{00000000-0005-0000-0000-0000C0AD0000}"/>
    <cellStyle name="Percent 44 2 10 2" xfId="28343" xr:uid="{00000000-0005-0000-0000-0000C1AD0000}"/>
    <cellStyle name="Percent 44 2 10 3" xfId="28344" xr:uid="{00000000-0005-0000-0000-0000C2AD0000}"/>
    <cellStyle name="Percent 44 2 11" xfId="28345" xr:uid="{00000000-0005-0000-0000-0000C3AD0000}"/>
    <cellStyle name="Percent 44 2 12" xfId="28346" xr:uid="{00000000-0005-0000-0000-0000C4AD0000}"/>
    <cellStyle name="Percent 44 2 13" xfId="28347" xr:uid="{00000000-0005-0000-0000-0000C5AD0000}"/>
    <cellStyle name="Percent 44 2 2" xfId="28348" xr:uid="{00000000-0005-0000-0000-0000C6AD0000}"/>
    <cellStyle name="Percent 44 2 2 2" xfId="28349" xr:uid="{00000000-0005-0000-0000-0000C7AD0000}"/>
    <cellStyle name="Percent 44 2 2 2 2" xfId="28350" xr:uid="{00000000-0005-0000-0000-0000C8AD0000}"/>
    <cellStyle name="Percent 44 2 2 2 2 2" xfId="28351" xr:uid="{00000000-0005-0000-0000-0000C9AD0000}"/>
    <cellStyle name="Percent 44 2 2 2 2 3" xfId="28352" xr:uid="{00000000-0005-0000-0000-0000CAAD0000}"/>
    <cellStyle name="Percent 44 2 2 2 3" xfId="28353" xr:uid="{00000000-0005-0000-0000-0000CBAD0000}"/>
    <cellStyle name="Percent 44 2 2 2 3 2" xfId="28354" xr:uid="{00000000-0005-0000-0000-0000CCAD0000}"/>
    <cellStyle name="Percent 44 2 2 2 3 3" xfId="28355" xr:uid="{00000000-0005-0000-0000-0000CDAD0000}"/>
    <cellStyle name="Percent 44 2 2 2 4" xfId="28356" xr:uid="{00000000-0005-0000-0000-0000CEAD0000}"/>
    <cellStyle name="Percent 44 2 2 2 4 2" xfId="28357" xr:uid="{00000000-0005-0000-0000-0000CFAD0000}"/>
    <cellStyle name="Percent 44 2 2 2 4 3" xfId="28358" xr:uid="{00000000-0005-0000-0000-0000D0AD0000}"/>
    <cellStyle name="Percent 44 2 2 2 5" xfId="28359" xr:uid="{00000000-0005-0000-0000-0000D1AD0000}"/>
    <cellStyle name="Percent 44 2 2 2 6" xfId="28360" xr:uid="{00000000-0005-0000-0000-0000D2AD0000}"/>
    <cellStyle name="Percent 44 2 2 2 7" xfId="28361" xr:uid="{00000000-0005-0000-0000-0000D3AD0000}"/>
    <cellStyle name="Percent 44 2 2 3" xfId="28362" xr:uid="{00000000-0005-0000-0000-0000D4AD0000}"/>
    <cellStyle name="Percent 44 2 2 3 2" xfId="28363" xr:uid="{00000000-0005-0000-0000-0000D5AD0000}"/>
    <cellStyle name="Percent 44 2 2 3 3" xfId="28364" xr:uid="{00000000-0005-0000-0000-0000D6AD0000}"/>
    <cellStyle name="Percent 44 2 2 4" xfId="28365" xr:uid="{00000000-0005-0000-0000-0000D7AD0000}"/>
    <cellStyle name="Percent 44 2 2 4 2" xfId="28366" xr:uid="{00000000-0005-0000-0000-0000D8AD0000}"/>
    <cellStyle name="Percent 44 2 2 4 3" xfId="28367" xr:uid="{00000000-0005-0000-0000-0000D9AD0000}"/>
    <cellStyle name="Percent 44 2 2 5" xfId="28368" xr:uid="{00000000-0005-0000-0000-0000DAAD0000}"/>
    <cellStyle name="Percent 44 2 2 5 2" xfId="28369" xr:uid="{00000000-0005-0000-0000-0000DBAD0000}"/>
    <cellStyle name="Percent 44 2 2 5 3" xfId="28370" xr:uid="{00000000-0005-0000-0000-0000DCAD0000}"/>
    <cellStyle name="Percent 44 2 2 6" xfId="28371" xr:uid="{00000000-0005-0000-0000-0000DDAD0000}"/>
    <cellStyle name="Percent 44 2 2 7" xfId="28372" xr:uid="{00000000-0005-0000-0000-0000DEAD0000}"/>
    <cellStyle name="Percent 44 2 2 8" xfId="28373" xr:uid="{00000000-0005-0000-0000-0000DFAD0000}"/>
    <cellStyle name="Percent 44 2 3" xfId="28374" xr:uid="{00000000-0005-0000-0000-0000E0AD0000}"/>
    <cellStyle name="Percent 44 2 3 2" xfId="28375" xr:uid="{00000000-0005-0000-0000-0000E1AD0000}"/>
    <cellStyle name="Percent 44 2 3 2 2" xfId="28376" xr:uid="{00000000-0005-0000-0000-0000E2AD0000}"/>
    <cellStyle name="Percent 44 2 3 2 3" xfId="28377" xr:uid="{00000000-0005-0000-0000-0000E3AD0000}"/>
    <cellStyle name="Percent 44 2 3 3" xfId="28378" xr:uid="{00000000-0005-0000-0000-0000E4AD0000}"/>
    <cellStyle name="Percent 44 2 3 3 2" xfId="28379" xr:uid="{00000000-0005-0000-0000-0000E5AD0000}"/>
    <cellStyle name="Percent 44 2 3 3 3" xfId="28380" xr:uid="{00000000-0005-0000-0000-0000E6AD0000}"/>
    <cellStyle name="Percent 44 2 3 4" xfId="28381" xr:uid="{00000000-0005-0000-0000-0000E7AD0000}"/>
    <cellStyle name="Percent 44 2 3 4 2" xfId="28382" xr:uid="{00000000-0005-0000-0000-0000E8AD0000}"/>
    <cellStyle name="Percent 44 2 3 4 3" xfId="28383" xr:uid="{00000000-0005-0000-0000-0000E9AD0000}"/>
    <cellStyle name="Percent 44 2 3 5" xfId="28384" xr:uid="{00000000-0005-0000-0000-0000EAAD0000}"/>
    <cellStyle name="Percent 44 2 3 6" xfId="28385" xr:uid="{00000000-0005-0000-0000-0000EBAD0000}"/>
    <cellStyle name="Percent 44 2 3 7" xfId="28386" xr:uid="{00000000-0005-0000-0000-0000ECAD0000}"/>
    <cellStyle name="Percent 44 2 4" xfId="28387" xr:uid="{00000000-0005-0000-0000-0000EDAD0000}"/>
    <cellStyle name="Percent 44 2 4 2" xfId="28388" xr:uid="{00000000-0005-0000-0000-0000EEAD0000}"/>
    <cellStyle name="Percent 44 2 4 2 2" xfId="28389" xr:uid="{00000000-0005-0000-0000-0000EFAD0000}"/>
    <cellStyle name="Percent 44 2 4 2 3" xfId="28390" xr:uid="{00000000-0005-0000-0000-0000F0AD0000}"/>
    <cellStyle name="Percent 44 2 4 3" xfId="28391" xr:uid="{00000000-0005-0000-0000-0000F1AD0000}"/>
    <cellStyle name="Percent 44 2 4 3 2" xfId="28392" xr:uid="{00000000-0005-0000-0000-0000F2AD0000}"/>
    <cellStyle name="Percent 44 2 4 3 3" xfId="28393" xr:uid="{00000000-0005-0000-0000-0000F3AD0000}"/>
    <cellStyle name="Percent 44 2 4 4" xfId="28394" xr:uid="{00000000-0005-0000-0000-0000F4AD0000}"/>
    <cellStyle name="Percent 44 2 4 4 2" xfId="28395" xr:uid="{00000000-0005-0000-0000-0000F5AD0000}"/>
    <cellStyle name="Percent 44 2 4 4 3" xfId="28396" xr:uid="{00000000-0005-0000-0000-0000F6AD0000}"/>
    <cellStyle name="Percent 44 2 4 5" xfId="28397" xr:uid="{00000000-0005-0000-0000-0000F7AD0000}"/>
    <cellStyle name="Percent 44 2 4 6" xfId="28398" xr:uid="{00000000-0005-0000-0000-0000F8AD0000}"/>
    <cellStyle name="Percent 44 2 4 7" xfId="28399" xr:uid="{00000000-0005-0000-0000-0000F9AD0000}"/>
    <cellStyle name="Percent 44 2 5" xfId="28400" xr:uid="{00000000-0005-0000-0000-0000FAAD0000}"/>
    <cellStyle name="Percent 44 2 5 2" xfId="28401" xr:uid="{00000000-0005-0000-0000-0000FBAD0000}"/>
    <cellStyle name="Percent 44 2 5 2 2" xfId="28402" xr:uid="{00000000-0005-0000-0000-0000FCAD0000}"/>
    <cellStyle name="Percent 44 2 5 2 3" xfId="28403" xr:uid="{00000000-0005-0000-0000-0000FDAD0000}"/>
    <cellStyle name="Percent 44 2 5 3" xfId="28404" xr:uid="{00000000-0005-0000-0000-0000FEAD0000}"/>
    <cellStyle name="Percent 44 2 5 4" xfId="28405" xr:uid="{00000000-0005-0000-0000-0000FFAD0000}"/>
    <cellStyle name="Percent 44 2 6" xfId="28406" xr:uid="{00000000-0005-0000-0000-000000AE0000}"/>
    <cellStyle name="Percent 44 2 6 2" xfId="28407" xr:uid="{00000000-0005-0000-0000-000001AE0000}"/>
    <cellStyle name="Percent 44 2 6 2 2" xfId="28408" xr:uid="{00000000-0005-0000-0000-000002AE0000}"/>
    <cellStyle name="Percent 44 2 6 2 3" xfId="28409" xr:uid="{00000000-0005-0000-0000-000003AE0000}"/>
    <cellStyle name="Percent 44 2 6 3" xfId="28410" xr:uid="{00000000-0005-0000-0000-000004AE0000}"/>
    <cellStyle name="Percent 44 2 6 4" xfId="28411" xr:uid="{00000000-0005-0000-0000-000005AE0000}"/>
    <cellStyle name="Percent 44 2 7" xfId="28412" xr:uid="{00000000-0005-0000-0000-000006AE0000}"/>
    <cellStyle name="Percent 44 2 7 2" xfId="28413" xr:uid="{00000000-0005-0000-0000-000007AE0000}"/>
    <cellStyle name="Percent 44 2 7 3" xfId="28414" xr:uid="{00000000-0005-0000-0000-000008AE0000}"/>
    <cellStyle name="Percent 44 2 8" xfId="28415" xr:uid="{00000000-0005-0000-0000-000009AE0000}"/>
    <cellStyle name="Percent 44 2 8 2" xfId="28416" xr:uid="{00000000-0005-0000-0000-00000AAE0000}"/>
    <cellStyle name="Percent 44 2 8 3" xfId="28417" xr:uid="{00000000-0005-0000-0000-00000BAE0000}"/>
    <cellStyle name="Percent 44 2 9" xfId="28418" xr:uid="{00000000-0005-0000-0000-00000CAE0000}"/>
    <cellStyle name="Percent 44 2 9 2" xfId="28419" xr:uid="{00000000-0005-0000-0000-00000DAE0000}"/>
    <cellStyle name="Percent 44 2 9 3" xfId="28420" xr:uid="{00000000-0005-0000-0000-00000EAE0000}"/>
    <cellStyle name="Percent 44 3" xfId="28421" xr:uid="{00000000-0005-0000-0000-00000FAE0000}"/>
    <cellStyle name="Percent 44 3 10" xfId="28422" xr:uid="{00000000-0005-0000-0000-000010AE0000}"/>
    <cellStyle name="Percent 44 3 11" xfId="28423" xr:uid="{00000000-0005-0000-0000-000011AE0000}"/>
    <cellStyle name="Percent 44 3 2" xfId="28424" xr:uid="{00000000-0005-0000-0000-000012AE0000}"/>
    <cellStyle name="Percent 44 3 2 2" xfId="28425" xr:uid="{00000000-0005-0000-0000-000013AE0000}"/>
    <cellStyle name="Percent 44 3 2 2 2" xfId="28426" xr:uid="{00000000-0005-0000-0000-000014AE0000}"/>
    <cellStyle name="Percent 44 3 2 2 3" xfId="28427" xr:uid="{00000000-0005-0000-0000-000015AE0000}"/>
    <cellStyle name="Percent 44 3 2 3" xfId="28428" xr:uid="{00000000-0005-0000-0000-000016AE0000}"/>
    <cellStyle name="Percent 44 3 2 3 2" xfId="28429" xr:uid="{00000000-0005-0000-0000-000017AE0000}"/>
    <cellStyle name="Percent 44 3 2 3 3" xfId="28430" xr:uid="{00000000-0005-0000-0000-000018AE0000}"/>
    <cellStyle name="Percent 44 3 2 4" xfId="28431" xr:uid="{00000000-0005-0000-0000-000019AE0000}"/>
    <cellStyle name="Percent 44 3 2 4 2" xfId="28432" xr:uid="{00000000-0005-0000-0000-00001AAE0000}"/>
    <cellStyle name="Percent 44 3 2 4 3" xfId="28433" xr:uid="{00000000-0005-0000-0000-00001BAE0000}"/>
    <cellStyle name="Percent 44 3 2 5" xfId="28434" xr:uid="{00000000-0005-0000-0000-00001CAE0000}"/>
    <cellStyle name="Percent 44 3 2 6" xfId="28435" xr:uid="{00000000-0005-0000-0000-00001DAE0000}"/>
    <cellStyle name="Percent 44 3 2 7" xfId="28436" xr:uid="{00000000-0005-0000-0000-00001EAE0000}"/>
    <cellStyle name="Percent 44 3 3" xfId="28437" xr:uid="{00000000-0005-0000-0000-00001FAE0000}"/>
    <cellStyle name="Percent 44 3 3 2" xfId="28438" xr:uid="{00000000-0005-0000-0000-000020AE0000}"/>
    <cellStyle name="Percent 44 3 3 2 2" xfId="28439" xr:uid="{00000000-0005-0000-0000-000021AE0000}"/>
    <cellStyle name="Percent 44 3 3 2 3" xfId="28440" xr:uid="{00000000-0005-0000-0000-000022AE0000}"/>
    <cellStyle name="Percent 44 3 3 3" xfId="28441" xr:uid="{00000000-0005-0000-0000-000023AE0000}"/>
    <cellStyle name="Percent 44 3 3 4" xfId="28442" xr:uid="{00000000-0005-0000-0000-000024AE0000}"/>
    <cellStyle name="Percent 44 3 4" xfId="28443" xr:uid="{00000000-0005-0000-0000-000025AE0000}"/>
    <cellStyle name="Percent 44 3 4 2" xfId="28444" xr:uid="{00000000-0005-0000-0000-000026AE0000}"/>
    <cellStyle name="Percent 44 3 4 2 2" xfId="28445" xr:uid="{00000000-0005-0000-0000-000027AE0000}"/>
    <cellStyle name="Percent 44 3 4 2 3" xfId="28446" xr:uid="{00000000-0005-0000-0000-000028AE0000}"/>
    <cellStyle name="Percent 44 3 4 3" xfId="28447" xr:uid="{00000000-0005-0000-0000-000029AE0000}"/>
    <cellStyle name="Percent 44 3 4 4" xfId="28448" xr:uid="{00000000-0005-0000-0000-00002AAE0000}"/>
    <cellStyle name="Percent 44 3 5" xfId="28449" xr:uid="{00000000-0005-0000-0000-00002BAE0000}"/>
    <cellStyle name="Percent 44 3 5 2" xfId="28450" xr:uid="{00000000-0005-0000-0000-00002CAE0000}"/>
    <cellStyle name="Percent 44 3 5 3" xfId="28451" xr:uid="{00000000-0005-0000-0000-00002DAE0000}"/>
    <cellStyle name="Percent 44 3 6" xfId="28452" xr:uid="{00000000-0005-0000-0000-00002EAE0000}"/>
    <cellStyle name="Percent 44 3 6 2" xfId="28453" xr:uid="{00000000-0005-0000-0000-00002FAE0000}"/>
    <cellStyle name="Percent 44 3 6 3" xfId="28454" xr:uid="{00000000-0005-0000-0000-000030AE0000}"/>
    <cellStyle name="Percent 44 3 7" xfId="28455" xr:uid="{00000000-0005-0000-0000-000031AE0000}"/>
    <cellStyle name="Percent 44 3 7 2" xfId="28456" xr:uid="{00000000-0005-0000-0000-000032AE0000}"/>
    <cellStyle name="Percent 44 3 7 3" xfId="28457" xr:uid="{00000000-0005-0000-0000-000033AE0000}"/>
    <cellStyle name="Percent 44 3 8" xfId="28458" xr:uid="{00000000-0005-0000-0000-000034AE0000}"/>
    <cellStyle name="Percent 44 3 8 2" xfId="28459" xr:uid="{00000000-0005-0000-0000-000035AE0000}"/>
    <cellStyle name="Percent 44 3 8 3" xfId="28460" xr:uid="{00000000-0005-0000-0000-000036AE0000}"/>
    <cellStyle name="Percent 44 3 9" xfId="28461" xr:uid="{00000000-0005-0000-0000-000037AE0000}"/>
    <cellStyle name="Percent 44 4" xfId="28462" xr:uid="{00000000-0005-0000-0000-000038AE0000}"/>
    <cellStyle name="Percent 44 4 2" xfId="28463" xr:uid="{00000000-0005-0000-0000-000039AE0000}"/>
    <cellStyle name="Percent 44 4 2 2" xfId="28464" xr:uid="{00000000-0005-0000-0000-00003AAE0000}"/>
    <cellStyle name="Percent 44 4 2 2 2" xfId="28465" xr:uid="{00000000-0005-0000-0000-00003BAE0000}"/>
    <cellStyle name="Percent 44 4 2 2 3" xfId="28466" xr:uid="{00000000-0005-0000-0000-00003CAE0000}"/>
    <cellStyle name="Percent 44 4 2 3" xfId="28467" xr:uid="{00000000-0005-0000-0000-00003DAE0000}"/>
    <cellStyle name="Percent 44 4 2 4" xfId="28468" xr:uid="{00000000-0005-0000-0000-00003EAE0000}"/>
    <cellStyle name="Percent 44 4 3" xfId="28469" xr:uid="{00000000-0005-0000-0000-00003FAE0000}"/>
    <cellStyle name="Percent 44 4 3 2" xfId="28470" xr:uid="{00000000-0005-0000-0000-000040AE0000}"/>
    <cellStyle name="Percent 44 4 3 3" xfId="28471" xr:uid="{00000000-0005-0000-0000-000041AE0000}"/>
    <cellStyle name="Percent 44 4 4" xfId="28472" xr:uid="{00000000-0005-0000-0000-000042AE0000}"/>
    <cellStyle name="Percent 44 4 5" xfId="28473" xr:uid="{00000000-0005-0000-0000-000043AE0000}"/>
    <cellStyle name="Percent 44 5" xfId="28474" xr:uid="{00000000-0005-0000-0000-000044AE0000}"/>
    <cellStyle name="Percent 44 5 2" xfId="28475" xr:uid="{00000000-0005-0000-0000-000045AE0000}"/>
    <cellStyle name="Percent 44 5 2 2" xfId="28476" xr:uid="{00000000-0005-0000-0000-000046AE0000}"/>
    <cellStyle name="Percent 44 5 2 3" xfId="28477" xr:uid="{00000000-0005-0000-0000-000047AE0000}"/>
    <cellStyle name="Percent 44 5 3" xfId="28478" xr:uid="{00000000-0005-0000-0000-000048AE0000}"/>
    <cellStyle name="Percent 44 5 4" xfId="28479" xr:uid="{00000000-0005-0000-0000-000049AE0000}"/>
    <cellStyle name="Percent 44 6" xfId="28480" xr:uid="{00000000-0005-0000-0000-00004AAE0000}"/>
    <cellStyle name="Percent 44 6 2" xfId="28481" xr:uid="{00000000-0005-0000-0000-00004BAE0000}"/>
    <cellStyle name="Percent 44 6 3" xfId="28482" xr:uid="{00000000-0005-0000-0000-00004CAE0000}"/>
    <cellStyle name="Percent 44 7" xfId="28483" xr:uid="{00000000-0005-0000-0000-00004DAE0000}"/>
    <cellStyle name="Percent 44 7 2" xfId="28484" xr:uid="{00000000-0005-0000-0000-00004EAE0000}"/>
    <cellStyle name="Percent 44 7 3" xfId="28485" xr:uid="{00000000-0005-0000-0000-00004FAE0000}"/>
    <cellStyle name="Percent 44 8" xfId="28486" xr:uid="{00000000-0005-0000-0000-000050AE0000}"/>
    <cellStyle name="Percent 44 8 2" xfId="28487" xr:uid="{00000000-0005-0000-0000-000051AE0000}"/>
    <cellStyle name="Percent 44 8 3" xfId="28488" xr:uid="{00000000-0005-0000-0000-000052AE0000}"/>
    <cellStyle name="Percent 44 9" xfId="28489" xr:uid="{00000000-0005-0000-0000-000053AE0000}"/>
    <cellStyle name="Percent 44 9 2" xfId="28490" xr:uid="{00000000-0005-0000-0000-000054AE0000}"/>
    <cellStyle name="Percent 44 9 3" xfId="28491" xr:uid="{00000000-0005-0000-0000-000055AE0000}"/>
    <cellStyle name="Percent 45" xfId="28492" xr:uid="{00000000-0005-0000-0000-000056AE0000}"/>
    <cellStyle name="Percent 45 10" xfId="28493" xr:uid="{00000000-0005-0000-0000-000057AE0000}"/>
    <cellStyle name="Percent 45 11" xfId="28494" xr:uid="{00000000-0005-0000-0000-000058AE0000}"/>
    <cellStyle name="Percent 45 12" xfId="28495" xr:uid="{00000000-0005-0000-0000-000059AE0000}"/>
    <cellStyle name="Percent 45 2" xfId="28496" xr:uid="{00000000-0005-0000-0000-00005AAE0000}"/>
    <cellStyle name="Percent 45 2 10" xfId="28497" xr:uid="{00000000-0005-0000-0000-00005BAE0000}"/>
    <cellStyle name="Percent 45 2 10 2" xfId="28498" xr:uid="{00000000-0005-0000-0000-00005CAE0000}"/>
    <cellStyle name="Percent 45 2 10 3" xfId="28499" xr:uid="{00000000-0005-0000-0000-00005DAE0000}"/>
    <cellStyle name="Percent 45 2 11" xfId="28500" xr:uid="{00000000-0005-0000-0000-00005EAE0000}"/>
    <cellStyle name="Percent 45 2 12" xfId="28501" xr:uid="{00000000-0005-0000-0000-00005FAE0000}"/>
    <cellStyle name="Percent 45 2 13" xfId="28502" xr:uid="{00000000-0005-0000-0000-000060AE0000}"/>
    <cellStyle name="Percent 45 2 2" xfId="28503" xr:uid="{00000000-0005-0000-0000-000061AE0000}"/>
    <cellStyle name="Percent 45 2 2 2" xfId="28504" xr:uid="{00000000-0005-0000-0000-000062AE0000}"/>
    <cellStyle name="Percent 45 2 2 2 2" xfId="28505" xr:uid="{00000000-0005-0000-0000-000063AE0000}"/>
    <cellStyle name="Percent 45 2 2 2 2 2" xfId="28506" xr:uid="{00000000-0005-0000-0000-000064AE0000}"/>
    <cellStyle name="Percent 45 2 2 2 2 3" xfId="28507" xr:uid="{00000000-0005-0000-0000-000065AE0000}"/>
    <cellStyle name="Percent 45 2 2 2 3" xfId="28508" xr:uid="{00000000-0005-0000-0000-000066AE0000}"/>
    <cellStyle name="Percent 45 2 2 2 3 2" xfId="28509" xr:uid="{00000000-0005-0000-0000-000067AE0000}"/>
    <cellStyle name="Percent 45 2 2 2 3 3" xfId="28510" xr:uid="{00000000-0005-0000-0000-000068AE0000}"/>
    <cellStyle name="Percent 45 2 2 2 4" xfId="28511" xr:uid="{00000000-0005-0000-0000-000069AE0000}"/>
    <cellStyle name="Percent 45 2 2 2 4 2" xfId="28512" xr:uid="{00000000-0005-0000-0000-00006AAE0000}"/>
    <cellStyle name="Percent 45 2 2 2 4 3" xfId="28513" xr:uid="{00000000-0005-0000-0000-00006BAE0000}"/>
    <cellStyle name="Percent 45 2 2 2 5" xfId="28514" xr:uid="{00000000-0005-0000-0000-00006CAE0000}"/>
    <cellStyle name="Percent 45 2 2 2 6" xfId="28515" xr:uid="{00000000-0005-0000-0000-00006DAE0000}"/>
    <cellStyle name="Percent 45 2 2 2 7" xfId="28516" xr:uid="{00000000-0005-0000-0000-00006EAE0000}"/>
    <cellStyle name="Percent 45 2 2 3" xfId="28517" xr:uid="{00000000-0005-0000-0000-00006FAE0000}"/>
    <cellStyle name="Percent 45 2 2 3 2" xfId="28518" xr:uid="{00000000-0005-0000-0000-000070AE0000}"/>
    <cellStyle name="Percent 45 2 2 3 3" xfId="28519" xr:uid="{00000000-0005-0000-0000-000071AE0000}"/>
    <cellStyle name="Percent 45 2 2 4" xfId="28520" xr:uid="{00000000-0005-0000-0000-000072AE0000}"/>
    <cellStyle name="Percent 45 2 2 4 2" xfId="28521" xr:uid="{00000000-0005-0000-0000-000073AE0000}"/>
    <cellStyle name="Percent 45 2 2 4 3" xfId="28522" xr:uid="{00000000-0005-0000-0000-000074AE0000}"/>
    <cellStyle name="Percent 45 2 2 5" xfId="28523" xr:uid="{00000000-0005-0000-0000-000075AE0000}"/>
    <cellStyle name="Percent 45 2 2 5 2" xfId="28524" xr:uid="{00000000-0005-0000-0000-000076AE0000}"/>
    <cellStyle name="Percent 45 2 2 5 3" xfId="28525" xr:uid="{00000000-0005-0000-0000-000077AE0000}"/>
    <cellStyle name="Percent 45 2 2 6" xfId="28526" xr:uid="{00000000-0005-0000-0000-000078AE0000}"/>
    <cellStyle name="Percent 45 2 2 7" xfId="28527" xr:uid="{00000000-0005-0000-0000-000079AE0000}"/>
    <cellStyle name="Percent 45 2 2 8" xfId="28528" xr:uid="{00000000-0005-0000-0000-00007AAE0000}"/>
    <cellStyle name="Percent 45 2 3" xfId="28529" xr:uid="{00000000-0005-0000-0000-00007BAE0000}"/>
    <cellStyle name="Percent 45 2 3 2" xfId="28530" xr:uid="{00000000-0005-0000-0000-00007CAE0000}"/>
    <cellStyle name="Percent 45 2 3 2 2" xfId="28531" xr:uid="{00000000-0005-0000-0000-00007DAE0000}"/>
    <cellStyle name="Percent 45 2 3 2 3" xfId="28532" xr:uid="{00000000-0005-0000-0000-00007EAE0000}"/>
    <cellStyle name="Percent 45 2 3 3" xfId="28533" xr:uid="{00000000-0005-0000-0000-00007FAE0000}"/>
    <cellStyle name="Percent 45 2 3 3 2" xfId="28534" xr:uid="{00000000-0005-0000-0000-000080AE0000}"/>
    <cellStyle name="Percent 45 2 3 3 3" xfId="28535" xr:uid="{00000000-0005-0000-0000-000081AE0000}"/>
    <cellStyle name="Percent 45 2 3 4" xfId="28536" xr:uid="{00000000-0005-0000-0000-000082AE0000}"/>
    <cellStyle name="Percent 45 2 3 4 2" xfId="28537" xr:uid="{00000000-0005-0000-0000-000083AE0000}"/>
    <cellStyle name="Percent 45 2 3 4 3" xfId="28538" xr:uid="{00000000-0005-0000-0000-000084AE0000}"/>
    <cellStyle name="Percent 45 2 3 5" xfId="28539" xr:uid="{00000000-0005-0000-0000-000085AE0000}"/>
    <cellStyle name="Percent 45 2 3 6" xfId="28540" xr:uid="{00000000-0005-0000-0000-000086AE0000}"/>
    <cellStyle name="Percent 45 2 3 7" xfId="28541" xr:uid="{00000000-0005-0000-0000-000087AE0000}"/>
    <cellStyle name="Percent 45 2 4" xfId="28542" xr:uid="{00000000-0005-0000-0000-000088AE0000}"/>
    <cellStyle name="Percent 45 2 4 2" xfId="28543" xr:uid="{00000000-0005-0000-0000-000089AE0000}"/>
    <cellStyle name="Percent 45 2 4 2 2" xfId="28544" xr:uid="{00000000-0005-0000-0000-00008AAE0000}"/>
    <cellStyle name="Percent 45 2 4 2 3" xfId="28545" xr:uid="{00000000-0005-0000-0000-00008BAE0000}"/>
    <cellStyle name="Percent 45 2 4 3" xfId="28546" xr:uid="{00000000-0005-0000-0000-00008CAE0000}"/>
    <cellStyle name="Percent 45 2 4 3 2" xfId="28547" xr:uid="{00000000-0005-0000-0000-00008DAE0000}"/>
    <cellStyle name="Percent 45 2 4 3 3" xfId="28548" xr:uid="{00000000-0005-0000-0000-00008EAE0000}"/>
    <cellStyle name="Percent 45 2 4 4" xfId="28549" xr:uid="{00000000-0005-0000-0000-00008FAE0000}"/>
    <cellStyle name="Percent 45 2 4 4 2" xfId="28550" xr:uid="{00000000-0005-0000-0000-000090AE0000}"/>
    <cellStyle name="Percent 45 2 4 4 3" xfId="28551" xr:uid="{00000000-0005-0000-0000-000091AE0000}"/>
    <cellStyle name="Percent 45 2 4 5" xfId="28552" xr:uid="{00000000-0005-0000-0000-000092AE0000}"/>
    <cellStyle name="Percent 45 2 4 6" xfId="28553" xr:uid="{00000000-0005-0000-0000-000093AE0000}"/>
    <cellStyle name="Percent 45 2 4 7" xfId="28554" xr:uid="{00000000-0005-0000-0000-000094AE0000}"/>
    <cellStyle name="Percent 45 2 5" xfId="28555" xr:uid="{00000000-0005-0000-0000-000095AE0000}"/>
    <cellStyle name="Percent 45 2 5 2" xfId="28556" xr:uid="{00000000-0005-0000-0000-000096AE0000}"/>
    <cellStyle name="Percent 45 2 5 2 2" xfId="28557" xr:uid="{00000000-0005-0000-0000-000097AE0000}"/>
    <cellStyle name="Percent 45 2 5 2 3" xfId="28558" xr:uid="{00000000-0005-0000-0000-000098AE0000}"/>
    <cellStyle name="Percent 45 2 5 3" xfId="28559" xr:uid="{00000000-0005-0000-0000-000099AE0000}"/>
    <cellStyle name="Percent 45 2 5 4" xfId="28560" xr:uid="{00000000-0005-0000-0000-00009AAE0000}"/>
    <cellStyle name="Percent 45 2 6" xfId="28561" xr:uid="{00000000-0005-0000-0000-00009BAE0000}"/>
    <cellStyle name="Percent 45 2 6 2" xfId="28562" xr:uid="{00000000-0005-0000-0000-00009CAE0000}"/>
    <cellStyle name="Percent 45 2 6 2 2" xfId="28563" xr:uid="{00000000-0005-0000-0000-00009DAE0000}"/>
    <cellStyle name="Percent 45 2 6 2 3" xfId="28564" xr:uid="{00000000-0005-0000-0000-00009EAE0000}"/>
    <cellStyle name="Percent 45 2 6 3" xfId="28565" xr:uid="{00000000-0005-0000-0000-00009FAE0000}"/>
    <cellStyle name="Percent 45 2 6 4" xfId="28566" xr:uid="{00000000-0005-0000-0000-0000A0AE0000}"/>
    <cellStyle name="Percent 45 2 7" xfId="28567" xr:uid="{00000000-0005-0000-0000-0000A1AE0000}"/>
    <cellStyle name="Percent 45 2 7 2" xfId="28568" xr:uid="{00000000-0005-0000-0000-0000A2AE0000}"/>
    <cellStyle name="Percent 45 2 7 3" xfId="28569" xr:uid="{00000000-0005-0000-0000-0000A3AE0000}"/>
    <cellStyle name="Percent 45 2 8" xfId="28570" xr:uid="{00000000-0005-0000-0000-0000A4AE0000}"/>
    <cellStyle name="Percent 45 2 8 2" xfId="28571" xr:uid="{00000000-0005-0000-0000-0000A5AE0000}"/>
    <cellStyle name="Percent 45 2 8 3" xfId="28572" xr:uid="{00000000-0005-0000-0000-0000A6AE0000}"/>
    <cellStyle name="Percent 45 2 9" xfId="28573" xr:uid="{00000000-0005-0000-0000-0000A7AE0000}"/>
    <cellStyle name="Percent 45 2 9 2" xfId="28574" xr:uid="{00000000-0005-0000-0000-0000A8AE0000}"/>
    <cellStyle name="Percent 45 2 9 3" xfId="28575" xr:uid="{00000000-0005-0000-0000-0000A9AE0000}"/>
    <cellStyle name="Percent 45 3" xfId="28576" xr:uid="{00000000-0005-0000-0000-0000AAAE0000}"/>
    <cellStyle name="Percent 45 3 10" xfId="28577" xr:uid="{00000000-0005-0000-0000-0000ABAE0000}"/>
    <cellStyle name="Percent 45 3 11" xfId="28578" xr:uid="{00000000-0005-0000-0000-0000ACAE0000}"/>
    <cellStyle name="Percent 45 3 2" xfId="28579" xr:uid="{00000000-0005-0000-0000-0000ADAE0000}"/>
    <cellStyle name="Percent 45 3 2 2" xfId="28580" xr:uid="{00000000-0005-0000-0000-0000AEAE0000}"/>
    <cellStyle name="Percent 45 3 2 2 2" xfId="28581" xr:uid="{00000000-0005-0000-0000-0000AFAE0000}"/>
    <cellStyle name="Percent 45 3 2 2 3" xfId="28582" xr:uid="{00000000-0005-0000-0000-0000B0AE0000}"/>
    <cellStyle name="Percent 45 3 2 3" xfId="28583" xr:uid="{00000000-0005-0000-0000-0000B1AE0000}"/>
    <cellStyle name="Percent 45 3 2 3 2" xfId="28584" xr:uid="{00000000-0005-0000-0000-0000B2AE0000}"/>
    <cellStyle name="Percent 45 3 2 3 3" xfId="28585" xr:uid="{00000000-0005-0000-0000-0000B3AE0000}"/>
    <cellStyle name="Percent 45 3 2 4" xfId="28586" xr:uid="{00000000-0005-0000-0000-0000B4AE0000}"/>
    <cellStyle name="Percent 45 3 2 4 2" xfId="28587" xr:uid="{00000000-0005-0000-0000-0000B5AE0000}"/>
    <cellStyle name="Percent 45 3 2 4 3" xfId="28588" xr:uid="{00000000-0005-0000-0000-0000B6AE0000}"/>
    <cellStyle name="Percent 45 3 2 5" xfId="28589" xr:uid="{00000000-0005-0000-0000-0000B7AE0000}"/>
    <cellStyle name="Percent 45 3 2 6" xfId="28590" xr:uid="{00000000-0005-0000-0000-0000B8AE0000}"/>
    <cellStyle name="Percent 45 3 2 7" xfId="28591" xr:uid="{00000000-0005-0000-0000-0000B9AE0000}"/>
    <cellStyle name="Percent 45 3 3" xfId="28592" xr:uid="{00000000-0005-0000-0000-0000BAAE0000}"/>
    <cellStyle name="Percent 45 3 3 2" xfId="28593" xr:uid="{00000000-0005-0000-0000-0000BBAE0000}"/>
    <cellStyle name="Percent 45 3 3 2 2" xfId="28594" xr:uid="{00000000-0005-0000-0000-0000BCAE0000}"/>
    <cellStyle name="Percent 45 3 3 2 3" xfId="28595" xr:uid="{00000000-0005-0000-0000-0000BDAE0000}"/>
    <cellStyle name="Percent 45 3 3 3" xfId="28596" xr:uid="{00000000-0005-0000-0000-0000BEAE0000}"/>
    <cellStyle name="Percent 45 3 3 4" xfId="28597" xr:uid="{00000000-0005-0000-0000-0000BFAE0000}"/>
    <cellStyle name="Percent 45 3 4" xfId="28598" xr:uid="{00000000-0005-0000-0000-0000C0AE0000}"/>
    <cellStyle name="Percent 45 3 4 2" xfId="28599" xr:uid="{00000000-0005-0000-0000-0000C1AE0000}"/>
    <cellStyle name="Percent 45 3 4 2 2" xfId="28600" xr:uid="{00000000-0005-0000-0000-0000C2AE0000}"/>
    <cellStyle name="Percent 45 3 4 2 3" xfId="28601" xr:uid="{00000000-0005-0000-0000-0000C3AE0000}"/>
    <cellStyle name="Percent 45 3 4 3" xfId="28602" xr:uid="{00000000-0005-0000-0000-0000C4AE0000}"/>
    <cellStyle name="Percent 45 3 4 4" xfId="28603" xr:uid="{00000000-0005-0000-0000-0000C5AE0000}"/>
    <cellStyle name="Percent 45 3 5" xfId="28604" xr:uid="{00000000-0005-0000-0000-0000C6AE0000}"/>
    <cellStyle name="Percent 45 3 5 2" xfId="28605" xr:uid="{00000000-0005-0000-0000-0000C7AE0000}"/>
    <cellStyle name="Percent 45 3 5 3" xfId="28606" xr:uid="{00000000-0005-0000-0000-0000C8AE0000}"/>
    <cellStyle name="Percent 45 3 6" xfId="28607" xr:uid="{00000000-0005-0000-0000-0000C9AE0000}"/>
    <cellStyle name="Percent 45 3 6 2" xfId="28608" xr:uid="{00000000-0005-0000-0000-0000CAAE0000}"/>
    <cellStyle name="Percent 45 3 6 3" xfId="28609" xr:uid="{00000000-0005-0000-0000-0000CBAE0000}"/>
    <cellStyle name="Percent 45 3 7" xfId="28610" xr:uid="{00000000-0005-0000-0000-0000CCAE0000}"/>
    <cellStyle name="Percent 45 3 7 2" xfId="28611" xr:uid="{00000000-0005-0000-0000-0000CDAE0000}"/>
    <cellStyle name="Percent 45 3 7 3" xfId="28612" xr:uid="{00000000-0005-0000-0000-0000CEAE0000}"/>
    <cellStyle name="Percent 45 3 8" xfId="28613" xr:uid="{00000000-0005-0000-0000-0000CFAE0000}"/>
    <cellStyle name="Percent 45 3 8 2" xfId="28614" xr:uid="{00000000-0005-0000-0000-0000D0AE0000}"/>
    <cellStyle name="Percent 45 3 8 3" xfId="28615" xr:uid="{00000000-0005-0000-0000-0000D1AE0000}"/>
    <cellStyle name="Percent 45 3 9" xfId="28616" xr:uid="{00000000-0005-0000-0000-0000D2AE0000}"/>
    <cellStyle name="Percent 45 4" xfId="28617" xr:uid="{00000000-0005-0000-0000-0000D3AE0000}"/>
    <cellStyle name="Percent 45 4 2" xfId="28618" xr:uid="{00000000-0005-0000-0000-0000D4AE0000}"/>
    <cellStyle name="Percent 45 4 2 2" xfId="28619" xr:uid="{00000000-0005-0000-0000-0000D5AE0000}"/>
    <cellStyle name="Percent 45 4 2 2 2" xfId="28620" xr:uid="{00000000-0005-0000-0000-0000D6AE0000}"/>
    <cellStyle name="Percent 45 4 2 2 3" xfId="28621" xr:uid="{00000000-0005-0000-0000-0000D7AE0000}"/>
    <cellStyle name="Percent 45 4 2 3" xfId="28622" xr:uid="{00000000-0005-0000-0000-0000D8AE0000}"/>
    <cellStyle name="Percent 45 4 2 4" xfId="28623" xr:uid="{00000000-0005-0000-0000-0000D9AE0000}"/>
    <cellStyle name="Percent 45 4 3" xfId="28624" xr:uid="{00000000-0005-0000-0000-0000DAAE0000}"/>
    <cellStyle name="Percent 45 4 3 2" xfId="28625" xr:uid="{00000000-0005-0000-0000-0000DBAE0000}"/>
    <cellStyle name="Percent 45 4 3 3" xfId="28626" xr:uid="{00000000-0005-0000-0000-0000DCAE0000}"/>
    <cellStyle name="Percent 45 4 4" xfId="28627" xr:uid="{00000000-0005-0000-0000-0000DDAE0000}"/>
    <cellStyle name="Percent 45 4 5" xfId="28628" xr:uid="{00000000-0005-0000-0000-0000DEAE0000}"/>
    <cellStyle name="Percent 45 5" xfId="28629" xr:uid="{00000000-0005-0000-0000-0000DFAE0000}"/>
    <cellStyle name="Percent 45 5 2" xfId="28630" xr:uid="{00000000-0005-0000-0000-0000E0AE0000}"/>
    <cellStyle name="Percent 45 5 2 2" xfId="28631" xr:uid="{00000000-0005-0000-0000-0000E1AE0000}"/>
    <cellStyle name="Percent 45 5 2 3" xfId="28632" xr:uid="{00000000-0005-0000-0000-0000E2AE0000}"/>
    <cellStyle name="Percent 45 5 3" xfId="28633" xr:uid="{00000000-0005-0000-0000-0000E3AE0000}"/>
    <cellStyle name="Percent 45 5 4" xfId="28634" xr:uid="{00000000-0005-0000-0000-0000E4AE0000}"/>
    <cellStyle name="Percent 45 6" xfId="28635" xr:uid="{00000000-0005-0000-0000-0000E5AE0000}"/>
    <cellStyle name="Percent 45 6 2" xfId="28636" xr:uid="{00000000-0005-0000-0000-0000E6AE0000}"/>
    <cellStyle name="Percent 45 6 3" xfId="28637" xr:uid="{00000000-0005-0000-0000-0000E7AE0000}"/>
    <cellStyle name="Percent 45 7" xfId="28638" xr:uid="{00000000-0005-0000-0000-0000E8AE0000}"/>
    <cellStyle name="Percent 45 7 2" xfId="28639" xr:uid="{00000000-0005-0000-0000-0000E9AE0000}"/>
    <cellStyle name="Percent 45 7 3" xfId="28640" xr:uid="{00000000-0005-0000-0000-0000EAAE0000}"/>
    <cellStyle name="Percent 45 8" xfId="28641" xr:uid="{00000000-0005-0000-0000-0000EBAE0000}"/>
    <cellStyle name="Percent 45 8 2" xfId="28642" xr:uid="{00000000-0005-0000-0000-0000ECAE0000}"/>
    <cellStyle name="Percent 45 8 3" xfId="28643" xr:uid="{00000000-0005-0000-0000-0000EDAE0000}"/>
    <cellStyle name="Percent 45 9" xfId="28644" xr:uid="{00000000-0005-0000-0000-0000EEAE0000}"/>
    <cellStyle name="Percent 45 9 2" xfId="28645" xr:uid="{00000000-0005-0000-0000-0000EFAE0000}"/>
    <cellStyle name="Percent 45 9 3" xfId="28646" xr:uid="{00000000-0005-0000-0000-0000F0AE0000}"/>
    <cellStyle name="Percent 46" xfId="28647" xr:uid="{00000000-0005-0000-0000-0000F1AE0000}"/>
    <cellStyle name="Percent 46 10" xfId="28648" xr:uid="{00000000-0005-0000-0000-0000F2AE0000}"/>
    <cellStyle name="Percent 46 11" xfId="28649" xr:uid="{00000000-0005-0000-0000-0000F3AE0000}"/>
    <cellStyle name="Percent 46 12" xfId="28650" xr:uid="{00000000-0005-0000-0000-0000F4AE0000}"/>
    <cellStyle name="Percent 46 2" xfId="28651" xr:uid="{00000000-0005-0000-0000-0000F5AE0000}"/>
    <cellStyle name="Percent 46 2 10" xfId="28652" xr:uid="{00000000-0005-0000-0000-0000F6AE0000}"/>
    <cellStyle name="Percent 46 2 10 2" xfId="28653" xr:uid="{00000000-0005-0000-0000-0000F7AE0000}"/>
    <cellStyle name="Percent 46 2 10 3" xfId="28654" xr:uid="{00000000-0005-0000-0000-0000F8AE0000}"/>
    <cellStyle name="Percent 46 2 11" xfId="28655" xr:uid="{00000000-0005-0000-0000-0000F9AE0000}"/>
    <cellStyle name="Percent 46 2 12" xfId="28656" xr:uid="{00000000-0005-0000-0000-0000FAAE0000}"/>
    <cellStyle name="Percent 46 2 13" xfId="28657" xr:uid="{00000000-0005-0000-0000-0000FBAE0000}"/>
    <cellStyle name="Percent 46 2 2" xfId="28658" xr:uid="{00000000-0005-0000-0000-0000FCAE0000}"/>
    <cellStyle name="Percent 46 2 2 2" xfId="28659" xr:uid="{00000000-0005-0000-0000-0000FDAE0000}"/>
    <cellStyle name="Percent 46 2 2 2 2" xfId="28660" xr:uid="{00000000-0005-0000-0000-0000FEAE0000}"/>
    <cellStyle name="Percent 46 2 2 2 2 2" xfId="28661" xr:uid="{00000000-0005-0000-0000-0000FFAE0000}"/>
    <cellStyle name="Percent 46 2 2 2 2 3" xfId="28662" xr:uid="{00000000-0005-0000-0000-000000AF0000}"/>
    <cellStyle name="Percent 46 2 2 2 3" xfId="28663" xr:uid="{00000000-0005-0000-0000-000001AF0000}"/>
    <cellStyle name="Percent 46 2 2 2 3 2" xfId="28664" xr:uid="{00000000-0005-0000-0000-000002AF0000}"/>
    <cellStyle name="Percent 46 2 2 2 3 3" xfId="28665" xr:uid="{00000000-0005-0000-0000-000003AF0000}"/>
    <cellStyle name="Percent 46 2 2 2 4" xfId="28666" xr:uid="{00000000-0005-0000-0000-000004AF0000}"/>
    <cellStyle name="Percent 46 2 2 2 4 2" xfId="28667" xr:uid="{00000000-0005-0000-0000-000005AF0000}"/>
    <cellStyle name="Percent 46 2 2 2 4 3" xfId="28668" xr:uid="{00000000-0005-0000-0000-000006AF0000}"/>
    <cellStyle name="Percent 46 2 2 2 5" xfId="28669" xr:uid="{00000000-0005-0000-0000-000007AF0000}"/>
    <cellStyle name="Percent 46 2 2 2 6" xfId="28670" xr:uid="{00000000-0005-0000-0000-000008AF0000}"/>
    <cellStyle name="Percent 46 2 2 2 7" xfId="28671" xr:uid="{00000000-0005-0000-0000-000009AF0000}"/>
    <cellStyle name="Percent 46 2 2 3" xfId="28672" xr:uid="{00000000-0005-0000-0000-00000AAF0000}"/>
    <cellStyle name="Percent 46 2 2 3 2" xfId="28673" xr:uid="{00000000-0005-0000-0000-00000BAF0000}"/>
    <cellStyle name="Percent 46 2 2 3 3" xfId="28674" xr:uid="{00000000-0005-0000-0000-00000CAF0000}"/>
    <cellStyle name="Percent 46 2 2 4" xfId="28675" xr:uid="{00000000-0005-0000-0000-00000DAF0000}"/>
    <cellStyle name="Percent 46 2 2 4 2" xfId="28676" xr:uid="{00000000-0005-0000-0000-00000EAF0000}"/>
    <cellStyle name="Percent 46 2 2 4 3" xfId="28677" xr:uid="{00000000-0005-0000-0000-00000FAF0000}"/>
    <cellStyle name="Percent 46 2 2 5" xfId="28678" xr:uid="{00000000-0005-0000-0000-000010AF0000}"/>
    <cellStyle name="Percent 46 2 2 5 2" xfId="28679" xr:uid="{00000000-0005-0000-0000-000011AF0000}"/>
    <cellStyle name="Percent 46 2 2 5 3" xfId="28680" xr:uid="{00000000-0005-0000-0000-000012AF0000}"/>
    <cellStyle name="Percent 46 2 2 6" xfId="28681" xr:uid="{00000000-0005-0000-0000-000013AF0000}"/>
    <cellStyle name="Percent 46 2 2 7" xfId="28682" xr:uid="{00000000-0005-0000-0000-000014AF0000}"/>
    <cellStyle name="Percent 46 2 2 8" xfId="28683" xr:uid="{00000000-0005-0000-0000-000015AF0000}"/>
    <cellStyle name="Percent 46 2 3" xfId="28684" xr:uid="{00000000-0005-0000-0000-000016AF0000}"/>
    <cellStyle name="Percent 46 2 3 2" xfId="28685" xr:uid="{00000000-0005-0000-0000-000017AF0000}"/>
    <cellStyle name="Percent 46 2 3 2 2" xfId="28686" xr:uid="{00000000-0005-0000-0000-000018AF0000}"/>
    <cellStyle name="Percent 46 2 3 2 3" xfId="28687" xr:uid="{00000000-0005-0000-0000-000019AF0000}"/>
    <cellStyle name="Percent 46 2 3 3" xfId="28688" xr:uid="{00000000-0005-0000-0000-00001AAF0000}"/>
    <cellStyle name="Percent 46 2 3 3 2" xfId="28689" xr:uid="{00000000-0005-0000-0000-00001BAF0000}"/>
    <cellStyle name="Percent 46 2 3 3 3" xfId="28690" xr:uid="{00000000-0005-0000-0000-00001CAF0000}"/>
    <cellStyle name="Percent 46 2 3 4" xfId="28691" xr:uid="{00000000-0005-0000-0000-00001DAF0000}"/>
    <cellStyle name="Percent 46 2 3 4 2" xfId="28692" xr:uid="{00000000-0005-0000-0000-00001EAF0000}"/>
    <cellStyle name="Percent 46 2 3 4 3" xfId="28693" xr:uid="{00000000-0005-0000-0000-00001FAF0000}"/>
    <cellStyle name="Percent 46 2 3 5" xfId="28694" xr:uid="{00000000-0005-0000-0000-000020AF0000}"/>
    <cellStyle name="Percent 46 2 3 6" xfId="28695" xr:uid="{00000000-0005-0000-0000-000021AF0000}"/>
    <cellStyle name="Percent 46 2 3 7" xfId="28696" xr:uid="{00000000-0005-0000-0000-000022AF0000}"/>
    <cellStyle name="Percent 46 2 4" xfId="28697" xr:uid="{00000000-0005-0000-0000-000023AF0000}"/>
    <cellStyle name="Percent 46 2 4 2" xfId="28698" xr:uid="{00000000-0005-0000-0000-000024AF0000}"/>
    <cellStyle name="Percent 46 2 4 2 2" xfId="28699" xr:uid="{00000000-0005-0000-0000-000025AF0000}"/>
    <cellStyle name="Percent 46 2 4 2 3" xfId="28700" xr:uid="{00000000-0005-0000-0000-000026AF0000}"/>
    <cellStyle name="Percent 46 2 4 3" xfId="28701" xr:uid="{00000000-0005-0000-0000-000027AF0000}"/>
    <cellStyle name="Percent 46 2 4 3 2" xfId="28702" xr:uid="{00000000-0005-0000-0000-000028AF0000}"/>
    <cellStyle name="Percent 46 2 4 3 3" xfId="28703" xr:uid="{00000000-0005-0000-0000-000029AF0000}"/>
    <cellStyle name="Percent 46 2 4 4" xfId="28704" xr:uid="{00000000-0005-0000-0000-00002AAF0000}"/>
    <cellStyle name="Percent 46 2 4 4 2" xfId="28705" xr:uid="{00000000-0005-0000-0000-00002BAF0000}"/>
    <cellStyle name="Percent 46 2 4 4 3" xfId="28706" xr:uid="{00000000-0005-0000-0000-00002CAF0000}"/>
    <cellStyle name="Percent 46 2 4 5" xfId="28707" xr:uid="{00000000-0005-0000-0000-00002DAF0000}"/>
    <cellStyle name="Percent 46 2 4 6" xfId="28708" xr:uid="{00000000-0005-0000-0000-00002EAF0000}"/>
    <cellStyle name="Percent 46 2 4 7" xfId="28709" xr:uid="{00000000-0005-0000-0000-00002FAF0000}"/>
    <cellStyle name="Percent 46 2 5" xfId="28710" xr:uid="{00000000-0005-0000-0000-000030AF0000}"/>
    <cellStyle name="Percent 46 2 5 2" xfId="28711" xr:uid="{00000000-0005-0000-0000-000031AF0000}"/>
    <cellStyle name="Percent 46 2 5 2 2" xfId="28712" xr:uid="{00000000-0005-0000-0000-000032AF0000}"/>
    <cellStyle name="Percent 46 2 5 2 3" xfId="28713" xr:uid="{00000000-0005-0000-0000-000033AF0000}"/>
    <cellStyle name="Percent 46 2 5 3" xfId="28714" xr:uid="{00000000-0005-0000-0000-000034AF0000}"/>
    <cellStyle name="Percent 46 2 5 4" xfId="28715" xr:uid="{00000000-0005-0000-0000-000035AF0000}"/>
    <cellStyle name="Percent 46 2 6" xfId="28716" xr:uid="{00000000-0005-0000-0000-000036AF0000}"/>
    <cellStyle name="Percent 46 2 6 2" xfId="28717" xr:uid="{00000000-0005-0000-0000-000037AF0000}"/>
    <cellStyle name="Percent 46 2 6 2 2" xfId="28718" xr:uid="{00000000-0005-0000-0000-000038AF0000}"/>
    <cellStyle name="Percent 46 2 6 2 3" xfId="28719" xr:uid="{00000000-0005-0000-0000-000039AF0000}"/>
    <cellStyle name="Percent 46 2 6 3" xfId="28720" xr:uid="{00000000-0005-0000-0000-00003AAF0000}"/>
    <cellStyle name="Percent 46 2 6 4" xfId="28721" xr:uid="{00000000-0005-0000-0000-00003BAF0000}"/>
    <cellStyle name="Percent 46 2 7" xfId="28722" xr:uid="{00000000-0005-0000-0000-00003CAF0000}"/>
    <cellStyle name="Percent 46 2 7 2" xfId="28723" xr:uid="{00000000-0005-0000-0000-00003DAF0000}"/>
    <cellStyle name="Percent 46 2 7 3" xfId="28724" xr:uid="{00000000-0005-0000-0000-00003EAF0000}"/>
    <cellStyle name="Percent 46 2 8" xfId="28725" xr:uid="{00000000-0005-0000-0000-00003FAF0000}"/>
    <cellStyle name="Percent 46 2 8 2" xfId="28726" xr:uid="{00000000-0005-0000-0000-000040AF0000}"/>
    <cellStyle name="Percent 46 2 8 3" xfId="28727" xr:uid="{00000000-0005-0000-0000-000041AF0000}"/>
    <cellStyle name="Percent 46 2 9" xfId="28728" xr:uid="{00000000-0005-0000-0000-000042AF0000}"/>
    <cellStyle name="Percent 46 2 9 2" xfId="28729" xr:uid="{00000000-0005-0000-0000-000043AF0000}"/>
    <cellStyle name="Percent 46 2 9 3" xfId="28730" xr:uid="{00000000-0005-0000-0000-000044AF0000}"/>
    <cellStyle name="Percent 46 3" xfId="28731" xr:uid="{00000000-0005-0000-0000-000045AF0000}"/>
    <cellStyle name="Percent 46 3 10" xfId="28732" xr:uid="{00000000-0005-0000-0000-000046AF0000}"/>
    <cellStyle name="Percent 46 3 11" xfId="28733" xr:uid="{00000000-0005-0000-0000-000047AF0000}"/>
    <cellStyle name="Percent 46 3 2" xfId="28734" xr:uid="{00000000-0005-0000-0000-000048AF0000}"/>
    <cellStyle name="Percent 46 3 2 2" xfId="28735" xr:uid="{00000000-0005-0000-0000-000049AF0000}"/>
    <cellStyle name="Percent 46 3 2 2 2" xfId="28736" xr:uid="{00000000-0005-0000-0000-00004AAF0000}"/>
    <cellStyle name="Percent 46 3 2 2 3" xfId="28737" xr:uid="{00000000-0005-0000-0000-00004BAF0000}"/>
    <cellStyle name="Percent 46 3 2 3" xfId="28738" xr:uid="{00000000-0005-0000-0000-00004CAF0000}"/>
    <cellStyle name="Percent 46 3 2 3 2" xfId="28739" xr:uid="{00000000-0005-0000-0000-00004DAF0000}"/>
    <cellStyle name="Percent 46 3 2 3 3" xfId="28740" xr:uid="{00000000-0005-0000-0000-00004EAF0000}"/>
    <cellStyle name="Percent 46 3 2 4" xfId="28741" xr:uid="{00000000-0005-0000-0000-00004FAF0000}"/>
    <cellStyle name="Percent 46 3 2 4 2" xfId="28742" xr:uid="{00000000-0005-0000-0000-000050AF0000}"/>
    <cellStyle name="Percent 46 3 2 4 3" xfId="28743" xr:uid="{00000000-0005-0000-0000-000051AF0000}"/>
    <cellStyle name="Percent 46 3 2 5" xfId="28744" xr:uid="{00000000-0005-0000-0000-000052AF0000}"/>
    <cellStyle name="Percent 46 3 2 6" xfId="28745" xr:uid="{00000000-0005-0000-0000-000053AF0000}"/>
    <cellStyle name="Percent 46 3 2 7" xfId="28746" xr:uid="{00000000-0005-0000-0000-000054AF0000}"/>
    <cellStyle name="Percent 46 3 3" xfId="28747" xr:uid="{00000000-0005-0000-0000-000055AF0000}"/>
    <cellStyle name="Percent 46 3 3 2" xfId="28748" xr:uid="{00000000-0005-0000-0000-000056AF0000}"/>
    <cellStyle name="Percent 46 3 3 2 2" xfId="28749" xr:uid="{00000000-0005-0000-0000-000057AF0000}"/>
    <cellStyle name="Percent 46 3 3 2 3" xfId="28750" xr:uid="{00000000-0005-0000-0000-000058AF0000}"/>
    <cellStyle name="Percent 46 3 3 3" xfId="28751" xr:uid="{00000000-0005-0000-0000-000059AF0000}"/>
    <cellStyle name="Percent 46 3 3 4" xfId="28752" xr:uid="{00000000-0005-0000-0000-00005AAF0000}"/>
    <cellStyle name="Percent 46 3 4" xfId="28753" xr:uid="{00000000-0005-0000-0000-00005BAF0000}"/>
    <cellStyle name="Percent 46 3 4 2" xfId="28754" xr:uid="{00000000-0005-0000-0000-00005CAF0000}"/>
    <cellStyle name="Percent 46 3 4 2 2" xfId="28755" xr:uid="{00000000-0005-0000-0000-00005DAF0000}"/>
    <cellStyle name="Percent 46 3 4 2 3" xfId="28756" xr:uid="{00000000-0005-0000-0000-00005EAF0000}"/>
    <cellStyle name="Percent 46 3 4 3" xfId="28757" xr:uid="{00000000-0005-0000-0000-00005FAF0000}"/>
    <cellStyle name="Percent 46 3 4 4" xfId="28758" xr:uid="{00000000-0005-0000-0000-000060AF0000}"/>
    <cellStyle name="Percent 46 3 5" xfId="28759" xr:uid="{00000000-0005-0000-0000-000061AF0000}"/>
    <cellStyle name="Percent 46 3 5 2" xfId="28760" xr:uid="{00000000-0005-0000-0000-000062AF0000}"/>
    <cellStyle name="Percent 46 3 5 3" xfId="28761" xr:uid="{00000000-0005-0000-0000-000063AF0000}"/>
    <cellStyle name="Percent 46 3 6" xfId="28762" xr:uid="{00000000-0005-0000-0000-000064AF0000}"/>
    <cellStyle name="Percent 46 3 6 2" xfId="28763" xr:uid="{00000000-0005-0000-0000-000065AF0000}"/>
    <cellStyle name="Percent 46 3 6 3" xfId="28764" xr:uid="{00000000-0005-0000-0000-000066AF0000}"/>
    <cellStyle name="Percent 46 3 7" xfId="28765" xr:uid="{00000000-0005-0000-0000-000067AF0000}"/>
    <cellStyle name="Percent 46 3 7 2" xfId="28766" xr:uid="{00000000-0005-0000-0000-000068AF0000}"/>
    <cellStyle name="Percent 46 3 7 3" xfId="28767" xr:uid="{00000000-0005-0000-0000-000069AF0000}"/>
    <cellStyle name="Percent 46 3 8" xfId="28768" xr:uid="{00000000-0005-0000-0000-00006AAF0000}"/>
    <cellStyle name="Percent 46 3 8 2" xfId="28769" xr:uid="{00000000-0005-0000-0000-00006BAF0000}"/>
    <cellStyle name="Percent 46 3 8 3" xfId="28770" xr:uid="{00000000-0005-0000-0000-00006CAF0000}"/>
    <cellStyle name="Percent 46 3 9" xfId="28771" xr:uid="{00000000-0005-0000-0000-00006DAF0000}"/>
    <cellStyle name="Percent 46 4" xfId="28772" xr:uid="{00000000-0005-0000-0000-00006EAF0000}"/>
    <cellStyle name="Percent 46 4 2" xfId="28773" xr:uid="{00000000-0005-0000-0000-00006FAF0000}"/>
    <cellStyle name="Percent 46 4 2 2" xfId="28774" xr:uid="{00000000-0005-0000-0000-000070AF0000}"/>
    <cellStyle name="Percent 46 4 2 2 2" xfId="28775" xr:uid="{00000000-0005-0000-0000-000071AF0000}"/>
    <cellStyle name="Percent 46 4 2 2 3" xfId="28776" xr:uid="{00000000-0005-0000-0000-000072AF0000}"/>
    <cellStyle name="Percent 46 4 2 3" xfId="28777" xr:uid="{00000000-0005-0000-0000-000073AF0000}"/>
    <cellStyle name="Percent 46 4 2 4" xfId="28778" xr:uid="{00000000-0005-0000-0000-000074AF0000}"/>
    <cellStyle name="Percent 46 4 3" xfId="28779" xr:uid="{00000000-0005-0000-0000-000075AF0000}"/>
    <cellStyle name="Percent 46 4 3 2" xfId="28780" xr:uid="{00000000-0005-0000-0000-000076AF0000}"/>
    <cellStyle name="Percent 46 4 3 3" xfId="28781" xr:uid="{00000000-0005-0000-0000-000077AF0000}"/>
    <cellStyle name="Percent 46 4 4" xfId="28782" xr:uid="{00000000-0005-0000-0000-000078AF0000}"/>
    <cellStyle name="Percent 46 4 5" xfId="28783" xr:uid="{00000000-0005-0000-0000-000079AF0000}"/>
    <cellStyle name="Percent 46 5" xfId="28784" xr:uid="{00000000-0005-0000-0000-00007AAF0000}"/>
    <cellStyle name="Percent 46 5 2" xfId="28785" xr:uid="{00000000-0005-0000-0000-00007BAF0000}"/>
    <cellStyle name="Percent 46 5 2 2" xfId="28786" xr:uid="{00000000-0005-0000-0000-00007CAF0000}"/>
    <cellStyle name="Percent 46 5 2 3" xfId="28787" xr:uid="{00000000-0005-0000-0000-00007DAF0000}"/>
    <cellStyle name="Percent 46 5 3" xfId="28788" xr:uid="{00000000-0005-0000-0000-00007EAF0000}"/>
    <cellStyle name="Percent 46 5 4" xfId="28789" xr:uid="{00000000-0005-0000-0000-00007FAF0000}"/>
    <cellStyle name="Percent 46 6" xfId="28790" xr:uid="{00000000-0005-0000-0000-000080AF0000}"/>
    <cellStyle name="Percent 46 6 2" xfId="28791" xr:uid="{00000000-0005-0000-0000-000081AF0000}"/>
    <cellStyle name="Percent 46 6 3" xfId="28792" xr:uid="{00000000-0005-0000-0000-000082AF0000}"/>
    <cellStyle name="Percent 46 7" xfId="28793" xr:uid="{00000000-0005-0000-0000-000083AF0000}"/>
    <cellStyle name="Percent 46 7 2" xfId="28794" xr:uid="{00000000-0005-0000-0000-000084AF0000}"/>
    <cellStyle name="Percent 46 7 3" xfId="28795" xr:uid="{00000000-0005-0000-0000-000085AF0000}"/>
    <cellStyle name="Percent 46 8" xfId="28796" xr:uid="{00000000-0005-0000-0000-000086AF0000}"/>
    <cellStyle name="Percent 46 8 2" xfId="28797" xr:uid="{00000000-0005-0000-0000-000087AF0000}"/>
    <cellStyle name="Percent 46 8 3" xfId="28798" xr:uid="{00000000-0005-0000-0000-000088AF0000}"/>
    <cellStyle name="Percent 46 9" xfId="28799" xr:uid="{00000000-0005-0000-0000-000089AF0000}"/>
    <cellStyle name="Percent 46 9 2" xfId="28800" xr:uid="{00000000-0005-0000-0000-00008AAF0000}"/>
    <cellStyle name="Percent 46 9 3" xfId="28801" xr:uid="{00000000-0005-0000-0000-00008BAF0000}"/>
    <cellStyle name="Percent 47" xfId="28802" xr:uid="{00000000-0005-0000-0000-00008CAF0000}"/>
    <cellStyle name="Percent 47 10" xfId="28803" xr:uid="{00000000-0005-0000-0000-00008DAF0000}"/>
    <cellStyle name="Percent 47 11" xfId="28804" xr:uid="{00000000-0005-0000-0000-00008EAF0000}"/>
    <cellStyle name="Percent 47 12" xfId="28805" xr:uid="{00000000-0005-0000-0000-00008FAF0000}"/>
    <cellStyle name="Percent 47 2" xfId="28806" xr:uid="{00000000-0005-0000-0000-000090AF0000}"/>
    <cellStyle name="Percent 47 2 10" xfId="28807" xr:uid="{00000000-0005-0000-0000-000091AF0000}"/>
    <cellStyle name="Percent 47 2 10 2" xfId="28808" xr:uid="{00000000-0005-0000-0000-000092AF0000}"/>
    <cellStyle name="Percent 47 2 10 3" xfId="28809" xr:uid="{00000000-0005-0000-0000-000093AF0000}"/>
    <cellStyle name="Percent 47 2 11" xfId="28810" xr:uid="{00000000-0005-0000-0000-000094AF0000}"/>
    <cellStyle name="Percent 47 2 12" xfId="28811" xr:uid="{00000000-0005-0000-0000-000095AF0000}"/>
    <cellStyle name="Percent 47 2 13" xfId="28812" xr:uid="{00000000-0005-0000-0000-000096AF0000}"/>
    <cellStyle name="Percent 47 2 2" xfId="28813" xr:uid="{00000000-0005-0000-0000-000097AF0000}"/>
    <cellStyle name="Percent 47 2 2 2" xfId="28814" xr:uid="{00000000-0005-0000-0000-000098AF0000}"/>
    <cellStyle name="Percent 47 2 2 2 2" xfId="28815" xr:uid="{00000000-0005-0000-0000-000099AF0000}"/>
    <cellStyle name="Percent 47 2 2 2 2 2" xfId="28816" xr:uid="{00000000-0005-0000-0000-00009AAF0000}"/>
    <cellStyle name="Percent 47 2 2 2 2 3" xfId="28817" xr:uid="{00000000-0005-0000-0000-00009BAF0000}"/>
    <cellStyle name="Percent 47 2 2 2 3" xfId="28818" xr:uid="{00000000-0005-0000-0000-00009CAF0000}"/>
    <cellStyle name="Percent 47 2 2 2 3 2" xfId="28819" xr:uid="{00000000-0005-0000-0000-00009DAF0000}"/>
    <cellStyle name="Percent 47 2 2 2 3 3" xfId="28820" xr:uid="{00000000-0005-0000-0000-00009EAF0000}"/>
    <cellStyle name="Percent 47 2 2 2 4" xfId="28821" xr:uid="{00000000-0005-0000-0000-00009FAF0000}"/>
    <cellStyle name="Percent 47 2 2 2 4 2" xfId="28822" xr:uid="{00000000-0005-0000-0000-0000A0AF0000}"/>
    <cellStyle name="Percent 47 2 2 2 4 3" xfId="28823" xr:uid="{00000000-0005-0000-0000-0000A1AF0000}"/>
    <cellStyle name="Percent 47 2 2 2 5" xfId="28824" xr:uid="{00000000-0005-0000-0000-0000A2AF0000}"/>
    <cellStyle name="Percent 47 2 2 2 6" xfId="28825" xr:uid="{00000000-0005-0000-0000-0000A3AF0000}"/>
    <cellStyle name="Percent 47 2 2 2 7" xfId="28826" xr:uid="{00000000-0005-0000-0000-0000A4AF0000}"/>
    <cellStyle name="Percent 47 2 2 3" xfId="28827" xr:uid="{00000000-0005-0000-0000-0000A5AF0000}"/>
    <cellStyle name="Percent 47 2 2 3 2" xfId="28828" xr:uid="{00000000-0005-0000-0000-0000A6AF0000}"/>
    <cellStyle name="Percent 47 2 2 3 3" xfId="28829" xr:uid="{00000000-0005-0000-0000-0000A7AF0000}"/>
    <cellStyle name="Percent 47 2 2 4" xfId="28830" xr:uid="{00000000-0005-0000-0000-0000A8AF0000}"/>
    <cellStyle name="Percent 47 2 2 4 2" xfId="28831" xr:uid="{00000000-0005-0000-0000-0000A9AF0000}"/>
    <cellStyle name="Percent 47 2 2 4 3" xfId="28832" xr:uid="{00000000-0005-0000-0000-0000AAAF0000}"/>
    <cellStyle name="Percent 47 2 2 5" xfId="28833" xr:uid="{00000000-0005-0000-0000-0000ABAF0000}"/>
    <cellStyle name="Percent 47 2 2 5 2" xfId="28834" xr:uid="{00000000-0005-0000-0000-0000ACAF0000}"/>
    <cellStyle name="Percent 47 2 2 5 3" xfId="28835" xr:uid="{00000000-0005-0000-0000-0000ADAF0000}"/>
    <cellStyle name="Percent 47 2 2 6" xfId="28836" xr:uid="{00000000-0005-0000-0000-0000AEAF0000}"/>
    <cellStyle name="Percent 47 2 2 7" xfId="28837" xr:uid="{00000000-0005-0000-0000-0000AFAF0000}"/>
    <cellStyle name="Percent 47 2 2 8" xfId="28838" xr:uid="{00000000-0005-0000-0000-0000B0AF0000}"/>
    <cellStyle name="Percent 47 2 3" xfId="28839" xr:uid="{00000000-0005-0000-0000-0000B1AF0000}"/>
    <cellStyle name="Percent 47 2 3 2" xfId="28840" xr:uid="{00000000-0005-0000-0000-0000B2AF0000}"/>
    <cellStyle name="Percent 47 2 3 2 2" xfId="28841" xr:uid="{00000000-0005-0000-0000-0000B3AF0000}"/>
    <cellStyle name="Percent 47 2 3 2 3" xfId="28842" xr:uid="{00000000-0005-0000-0000-0000B4AF0000}"/>
    <cellStyle name="Percent 47 2 3 3" xfId="28843" xr:uid="{00000000-0005-0000-0000-0000B5AF0000}"/>
    <cellStyle name="Percent 47 2 3 3 2" xfId="28844" xr:uid="{00000000-0005-0000-0000-0000B6AF0000}"/>
    <cellStyle name="Percent 47 2 3 3 3" xfId="28845" xr:uid="{00000000-0005-0000-0000-0000B7AF0000}"/>
    <cellStyle name="Percent 47 2 3 4" xfId="28846" xr:uid="{00000000-0005-0000-0000-0000B8AF0000}"/>
    <cellStyle name="Percent 47 2 3 4 2" xfId="28847" xr:uid="{00000000-0005-0000-0000-0000B9AF0000}"/>
    <cellStyle name="Percent 47 2 3 4 3" xfId="28848" xr:uid="{00000000-0005-0000-0000-0000BAAF0000}"/>
    <cellStyle name="Percent 47 2 3 5" xfId="28849" xr:uid="{00000000-0005-0000-0000-0000BBAF0000}"/>
    <cellStyle name="Percent 47 2 3 6" xfId="28850" xr:uid="{00000000-0005-0000-0000-0000BCAF0000}"/>
    <cellStyle name="Percent 47 2 3 7" xfId="28851" xr:uid="{00000000-0005-0000-0000-0000BDAF0000}"/>
    <cellStyle name="Percent 47 2 4" xfId="28852" xr:uid="{00000000-0005-0000-0000-0000BEAF0000}"/>
    <cellStyle name="Percent 47 2 4 2" xfId="28853" xr:uid="{00000000-0005-0000-0000-0000BFAF0000}"/>
    <cellStyle name="Percent 47 2 4 2 2" xfId="28854" xr:uid="{00000000-0005-0000-0000-0000C0AF0000}"/>
    <cellStyle name="Percent 47 2 4 2 3" xfId="28855" xr:uid="{00000000-0005-0000-0000-0000C1AF0000}"/>
    <cellStyle name="Percent 47 2 4 3" xfId="28856" xr:uid="{00000000-0005-0000-0000-0000C2AF0000}"/>
    <cellStyle name="Percent 47 2 4 3 2" xfId="28857" xr:uid="{00000000-0005-0000-0000-0000C3AF0000}"/>
    <cellStyle name="Percent 47 2 4 3 3" xfId="28858" xr:uid="{00000000-0005-0000-0000-0000C4AF0000}"/>
    <cellStyle name="Percent 47 2 4 4" xfId="28859" xr:uid="{00000000-0005-0000-0000-0000C5AF0000}"/>
    <cellStyle name="Percent 47 2 4 4 2" xfId="28860" xr:uid="{00000000-0005-0000-0000-0000C6AF0000}"/>
    <cellStyle name="Percent 47 2 4 4 3" xfId="28861" xr:uid="{00000000-0005-0000-0000-0000C7AF0000}"/>
    <cellStyle name="Percent 47 2 4 5" xfId="28862" xr:uid="{00000000-0005-0000-0000-0000C8AF0000}"/>
    <cellStyle name="Percent 47 2 4 6" xfId="28863" xr:uid="{00000000-0005-0000-0000-0000C9AF0000}"/>
    <cellStyle name="Percent 47 2 4 7" xfId="28864" xr:uid="{00000000-0005-0000-0000-0000CAAF0000}"/>
    <cellStyle name="Percent 47 2 5" xfId="28865" xr:uid="{00000000-0005-0000-0000-0000CBAF0000}"/>
    <cellStyle name="Percent 47 2 5 2" xfId="28866" xr:uid="{00000000-0005-0000-0000-0000CCAF0000}"/>
    <cellStyle name="Percent 47 2 5 2 2" xfId="28867" xr:uid="{00000000-0005-0000-0000-0000CDAF0000}"/>
    <cellStyle name="Percent 47 2 5 2 3" xfId="28868" xr:uid="{00000000-0005-0000-0000-0000CEAF0000}"/>
    <cellStyle name="Percent 47 2 5 3" xfId="28869" xr:uid="{00000000-0005-0000-0000-0000CFAF0000}"/>
    <cellStyle name="Percent 47 2 5 4" xfId="28870" xr:uid="{00000000-0005-0000-0000-0000D0AF0000}"/>
    <cellStyle name="Percent 47 2 6" xfId="28871" xr:uid="{00000000-0005-0000-0000-0000D1AF0000}"/>
    <cellStyle name="Percent 47 2 6 2" xfId="28872" xr:uid="{00000000-0005-0000-0000-0000D2AF0000}"/>
    <cellStyle name="Percent 47 2 6 2 2" xfId="28873" xr:uid="{00000000-0005-0000-0000-0000D3AF0000}"/>
    <cellStyle name="Percent 47 2 6 2 3" xfId="28874" xr:uid="{00000000-0005-0000-0000-0000D4AF0000}"/>
    <cellStyle name="Percent 47 2 6 3" xfId="28875" xr:uid="{00000000-0005-0000-0000-0000D5AF0000}"/>
    <cellStyle name="Percent 47 2 6 4" xfId="28876" xr:uid="{00000000-0005-0000-0000-0000D6AF0000}"/>
    <cellStyle name="Percent 47 2 7" xfId="28877" xr:uid="{00000000-0005-0000-0000-0000D7AF0000}"/>
    <cellStyle name="Percent 47 2 7 2" xfId="28878" xr:uid="{00000000-0005-0000-0000-0000D8AF0000}"/>
    <cellStyle name="Percent 47 2 7 3" xfId="28879" xr:uid="{00000000-0005-0000-0000-0000D9AF0000}"/>
    <cellStyle name="Percent 47 2 8" xfId="28880" xr:uid="{00000000-0005-0000-0000-0000DAAF0000}"/>
    <cellStyle name="Percent 47 2 8 2" xfId="28881" xr:uid="{00000000-0005-0000-0000-0000DBAF0000}"/>
    <cellStyle name="Percent 47 2 8 3" xfId="28882" xr:uid="{00000000-0005-0000-0000-0000DCAF0000}"/>
    <cellStyle name="Percent 47 2 9" xfId="28883" xr:uid="{00000000-0005-0000-0000-0000DDAF0000}"/>
    <cellStyle name="Percent 47 2 9 2" xfId="28884" xr:uid="{00000000-0005-0000-0000-0000DEAF0000}"/>
    <cellStyle name="Percent 47 2 9 3" xfId="28885" xr:uid="{00000000-0005-0000-0000-0000DFAF0000}"/>
    <cellStyle name="Percent 47 3" xfId="28886" xr:uid="{00000000-0005-0000-0000-0000E0AF0000}"/>
    <cellStyle name="Percent 47 3 10" xfId="28887" xr:uid="{00000000-0005-0000-0000-0000E1AF0000}"/>
    <cellStyle name="Percent 47 3 11" xfId="28888" xr:uid="{00000000-0005-0000-0000-0000E2AF0000}"/>
    <cellStyle name="Percent 47 3 2" xfId="28889" xr:uid="{00000000-0005-0000-0000-0000E3AF0000}"/>
    <cellStyle name="Percent 47 3 2 2" xfId="28890" xr:uid="{00000000-0005-0000-0000-0000E4AF0000}"/>
    <cellStyle name="Percent 47 3 2 2 2" xfId="28891" xr:uid="{00000000-0005-0000-0000-0000E5AF0000}"/>
    <cellStyle name="Percent 47 3 2 2 3" xfId="28892" xr:uid="{00000000-0005-0000-0000-0000E6AF0000}"/>
    <cellStyle name="Percent 47 3 2 3" xfId="28893" xr:uid="{00000000-0005-0000-0000-0000E7AF0000}"/>
    <cellStyle name="Percent 47 3 2 3 2" xfId="28894" xr:uid="{00000000-0005-0000-0000-0000E8AF0000}"/>
    <cellStyle name="Percent 47 3 2 3 3" xfId="28895" xr:uid="{00000000-0005-0000-0000-0000E9AF0000}"/>
    <cellStyle name="Percent 47 3 2 4" xfId="28896" xr:uid="{00000000-0005-0000-0000-0000EAAF0000}"/>
    <cellStyle name="Percent 47 3 2 4 2" xfId="28897" xr:uid="{00000000-0005-0000-0000-0000EBAF0000}"/>
    <cellStyle name="Percent 47 3 2 4 3" xfId="28898" xr:uid="{00000000-0005-0000-0000-0000ECAF0000}"/>
    <cellStyle name="Percent 47 3 2 5" xfId="28899" xr:uid="{00000000-0005-0000-0000-0000EDAF0000}"/>
    <cellStyle name="Percent 47 3 2 6" xfId="28900" xr:uid="{00000000-0005-0000-0000-0000EEAF0000}"/>
    <cellStyle name="Percent 47 3 2 7" xfId="28901" xr:uid="{00000000-0005-0000-0000-0000EFAF0000}"/>
    <cellStyle name="Percent 47 3 3" xfId="28902" xr:uid="{00000000-0005-0000-0000-0000F0AF0000}"/>
    <cellStyle name="Percent 47 3 3 2" xfId="28903" xr:uid="{00000000-0005-0000-0000-0000F1AF0000}"/>
    <cellStyle name="Percent 47 3 3 2 2" xfId="28904" xr:uid="{00000000-0005-0000-0000-0000F2AF0000}"/>
    <cellStyle name="Percent 47 3 3 2 3" xfId="28905" xr:uid="{00000000-0005-0000-0000-0000F3AF0000}"/>
    <cellStyle name="Percent 47 3 3 3" xfId="28906" xr:uid="{00000000-0005-0000-0000-0000F4AF0000}"/>
    <cellStyle name="Percent 47 3 3 4" xfId="28907" xr:uid="{00000000-0005-0000-0000-0000F5AF0000}"/>
    <cellStyle name="Percent 47 3 4" xfId="28908" xr:uid="{00000000-0005-0000-0000-0000F6AF0000}"/>
    <cellStyle name="Percent 47 3 4 2" xfId="28909" xr:uid="{00000000-0005-0000-0000-0000F7AF0000}"/>
    <cellStyle name="Percent 47 3 4 2 2" xfId="28910" xr:uid="{00000000-0005-0000-0000-0000F8AF0000}"/>
    <cellStyle name="Percent 47 3 4 2 3" xfId="28911" xr:uid="{00000000-0005-0000-0000-0000F9AF0000}"/>
    <cellStyle name="Percent 47 3 4 3" xfId="28912" xr:uid="{00000000-0005-0000-0000-0000FAAF0000}"/>
    <cellStyle name="Percent 47 3 4 4" xfId="28913" xr:uid="{00000000-0005-0000-0000-0000FBAF0000}"/>
    <cellStyle name="Percent 47 3 5" xfId="28914" xr:uid="{00000000-0005-0000-0000-0000FCAF0000}"/>
    <cellStyle name="Percent 47 3 5 2" xfId="28915" xr:uid="{00000000-0005-0000-0000-0000FDAF0000}"/>
    <cellStyle name="Percent 47 3 5 3" xfId="28916" xr:uid="{00000000-0005-0000-0000-0000FEAF0000}"/>
    <cellStyle name="Percent 47 3 6" xfId="28917" xr:uid="{00000000-0005-0000-0000-0000FFAF0000}"/>
    <cellStyle name="Percent 47 3 6 2" xfId="28918" xr:uid="{00000000-0005-0000-0000-000000B00000}"/>
    <cellStyle name="Percent 47 3 6 3" xfId="28919" xr:uid="{00000000-0005-0000-0000-000001B00000}"/>
    <cellStyle name="Percent 47 3 7" xfId="28920" xr:uid="{00000000-0005-0000-0000-000002B00000}"/>
    <cellStyle name="Percent 47 3 7 2" xfId="28921" xr:uid="{00000000-0005-0000-0000-000003B00000}"/>
    <cellStyle name="Percent 47 3 7 3" xfId="28922" xr:uid="{00000000-0005-0000-0000-000004B00000}"/>
    <cellStyle name="Percent 47 3 8" xfId="28923" xr:uid="{00000000-0005-0000-0000-000005B00000}"/>
    <cellStyle name="Percent 47 3 8 2" xfId="28924" xr:uid="{00000000-0005-0000-0000-000006B00000}"/>
    <cellStyle name="Percent 47 3 8 3" xfId="28925" xr:uid="{00000000-0005-0000-0000-000007B00000}"/>
    <cellStyle name="Percent 47 3 9" xfId="28926" xr:uid="{00000000-0005-0000-0000-000008B00000}"/>
    <cellStyle name="Percent 47 4" xfId="28927" xr:uid="{00000000-0005-0000-0000-000009B00000}"/>
    <cellStyle name="Percent 47 4 2" xfId="28928" xr:uid="{00000000-0005-0000-0000-00000AB00000}"/>
    <cellStyle name="Percent 47 4 2 2" xfId="28929" xr:uid="{00000000-0005-0000-0000-00000BB00000}"/>
    <cellStyle name="Percent 47 4 2 2 2" xfId="28930" xr:uid="{00000000-0005-0000-0000-00000CB00000}"/>
    <cellStyle name="Percent 47 4 2 2 3" xfId="28931" xr:uid="{00000000-0005-0000-0000-00000DB00000}"/>
    <cellStyle name="Percent 47 4 2 3" xfId="28932" xr:uid="{00000000-0005-0000-0000-00000EB00000}"/>
    <cellStyle name="Percent 47 4 2 4" xfId="28933" xr:uid="{00000000-0005-0000-0000-00000FB00000}"/>
    <cellStyle name="Percent 47 4 3" xfId="28934" xr:uid="{00000000-0005-0000-0000-000010B00000}"/>
    <cellStyle name="Percent 47 4 3 2" xfId="28935" xr:uid="{00000000-0005-0000-0000-000011B00000}"/>
    <cellStyle name="Percent 47 4 3 3" xfId="28936" xr:uid="{00000000-0005-0000-0000-000012B00000}"/>
    <cellStyle name="Percent 47 4 4" xfId="28937" xr:uid="{00000000-0005-0000-0000-000013B00000}"/>
    <cellStyle name="Percent 47 4 5" xfId="28938" xr:uid="{00000000-0005-0000-0000-000014B00000}"/>
    <cellStyle name="Percent 47 5" xfId="28939" xr:uid="{00000000-0005-0000-0000-000015B00000}"/>
    <cellStyle name="Percent 47 5 2" xfId="28940" xr:uid="{00000000-0005-0000-0000-000016B00000}"/>
    <cellStyle name="Percent 47 5 2 2" xfId="28941" xr:uid="{00000000-0005-0000-0000-000017B00000}"/>
    <cellStyle name="Percent 47 5 2 3" xfId="28942" xr:uid="{00000000-0005-0000-0000-000018B00000}"/>
    <cellStyle name="Percent 47 5 3" xfId="28943" xr:uid="{00000000-0005-0000-0000-000019B00000}"/>
    <cellStyle name="Percent 47 5 4" xfId="28944" xr:uid="{00000000-0005-0000-0000-00001AB00000}"/>
    <cellStyle name="Percent 47 6" xfId="28945" xr:uid="{00000000-0005-0000-0000-00001BB00000}"/>
    <cellStyle name="Percent 47 6 2" xfId="28946" xr:uid="{00000000-0005-0000-0000-00001CB00000}"/>
    <cellStyle name="Percent 47 6 3" xfId="28947" xr:uid="{00000000-0005-0000-0000-00001DB00000}"/>
    <cellStyle name="Percent 47 7" xfId="28948" xr:uid="{00000000-0005-0000-0000-00001EB00000}"/>
    <cellStyle name="Percent 47 7 2" xfId="28949" xr:uid="{00000000-0005-0000-0000-00001FB00000}"/>
    <cellStyle name="Percent 47 7 3" xfId="28950" xr:uid="{00000000-0005-0000-0000-000020B00000}"/>
    <cellStyle name="Percent 47 8" xfId="28951" xr:uid="{00000000-0005-0000-0000-000021B00000}"/>
    <cellStyle name="Percent 47 8 2" xfId="28952" xr:uid="{00000000-0005-0000-0000-000022B00000}"/>
    <cellStyle name="Percent 47 8 3" xfId="28953" xr:uid="{00000000-0005-0000-0000-000023B00000}"/>
    <cellStyle name="Percent 47 9" xfId="28954" xr:uid="{00000000-0005-0000-0000-000024B00000}"/>
    <cellStyle name="Percent 47 9 2" xfId="28955" xr:uid="{00000000-0005-0000-0000-000025B00000}"/>
    <cellStyle name="Percent 47 9 3" xfId="28956" xr:uid="{00000000-0005-0000-0000-000026B00000}"/>
    <cellStyle name="Percent 48" xfId="28957" xr:uid="{00000000-0005-0000-0000-000027B00000}"/>
    <cellStyle name="Percent 48 2" xfId="28958" xr:uid="{00000000-0005-0000-0000-000028B00000}"/>
    <cellStyle name="Percent 48 2 2" xfId="28959" xr:uid="{00000000-0005-0000-0000-000029B00000}"/>
    <cellStyle name="Percent 48 2 2 2" xfId="28960" xr:uid="{00000000-0005-0000-0000-00002AB00000}"/>
    <cellStyle name="Percent 48 2 2 2 2" xfId="28961" xr:uid="{00000000-0005-0000-0000-00002BB00000}"/>
    <cellStyle name="Percent 48 2 2 2 3" xfId="28962" xr:uid="{00000000-0005-0000-0000-00002CB00000}"/>
    <cellStyle name="Percent 48 2 2 3" xfId="28963" xr:uid="{00000000-0005-0000-0000-00002DB00000}"/>
    <cellStyle name="Percent 48 2 2 3 2" xfId="28964" xr:uid="{00000000-0005-0000-0000-00002EB00000}"/>
    <cellStyle name="Percent 48 2 2 3 3" xfId="28965" xr:uid="{00000000-0005-0000-0000-00002FB00000}"/>
    <cellStyle name="Percent 48 2 2 4" xfId="28966" xr:uid="{00000000-0005-0000-0000-000030B00000}"/>
    <cellStyle name="Percent 48 2 2 5" xfId="28967" xr:uid="{00000000-0005-0000-0000-000031B00000}"/>
    <cellStyle name="Percent 48 2 2 6" xfId="28968" xr:uid="{00000000-0005-0000-0000-000032B00000}"/>
    <cellStyle name="Percent 48 2 3" xfId="28969" xr:uid="{00000000-0005-0000-0000-000033B00000}"/>
    <cellStyle name="Percent 48 2 3 2" xfId="28970" xr:uid="{00000000-0005-0000-0000-000034B00000}"/>
    <cellStyle name="Percent 48 2 3 3" xfId="28971" xr:uid="{00000000-0005-0000-0000-000035B00000}"/>
    <cellStyle name="Percent 48 2 4" xfId="28972" xr:uid="{00000000-0005-0000-0000-000036B00000}"/>
    <cellStyle name="Percent 48 2 4 2" xfId="28973" xr:uid="{00000000-0005-0000-0000-000037B00000}"/>
    <cellStyle name="Percent 48 2 4 3" xfId="28974" xr:uid="{00000000-0005-0000-0000-000038B00000}"/>
    <cellStyle name="Percent 48 2 5" xfId="28975" xr:uid="{00000000-0005-0000-0000-000039B00000}"/>
    <cellStyle name="Percent 48 2 6" xfId="28976" xr:uid="{00000000-0005-0000-0000-00003AB00000}"/>
    <cellStyle name="Percent 48 2 7" xfId="28977" xr:uid="{00000000-0005-0000-0000-00003BB00000}"/>
    <cellStyle name="Percent 48 3" xfId="28978" xr:uid="{00000000-0005-0000-0000-00003CB00000}"/>
    <cellStyle name="Percent 48 3 2" xfId="28979" xr:uid="{00000000-0005-0000-0000-00003DB00000}"/>
    <cellStyle name="Percent 48 3 2 2" xfId="28980" xr:uid="{00000000-0005-0000-0000-00003EB00000}"/>
    <cellStyle name="Percent 48 3 2 3" xfId="28981" xr:uid="{00000000-0005-0000-0000-00003FB00000}"/>
    <cellStyle name="Percent 48 3 3" xfId="28982" xr:uid="{00000000-0005-0000-0000-000040B00000}"/>
    <cellStyle name="Percent 48 3 3 2" xfId="28983" xr:uid="{00000000-0005-0000-0000-000041B00000}"/>
    <cellStyle name="Percent 48 3 3 3" xfId="28984" xr:uid="{00000000-0005-0000-0000-000042B00000}"/>
    <cellStyle name="Percent 48 3 4" xfId="28985" xr:uid="{00000000-0005-0000-0000-000043B00000}"/>
    <cellStyle name="Percent 48 3 5" xfId="28986" xr:uid="{00000000-0005-0000-0000-000044B00000}"/>
    <cellStyle name="Percent 48 3 6" xfId="28987" xr:uid="{00000000-0005-0000-0000-000045B00000}"/>
    <cellStyle name="Percent 48 4" xfId="28988" xr:uid="{00000000-0005-0000-0000-000046B00000}"/>
    <cellStyle name="Percent 48 4 2" xfId="28989" xr:uid="{00000000-0005-0000-0000-000047B00000}"/>
    <cellStyle name="Percent 48 4 2 2" xfId="28990" xr:uid="{00000000-0005-0000-0000-000048B00000}"/>
    <cellStyle name="Percent 48 4 2 3" xfId="28991" xr:uid="{00000000-0005-0000-0000-000049B00000}"/>
    <cellStyle name="Percent 48 4 3" xfId="28992" xr:uid="{00000000-0005-0000-0000-00004AB00000}"/>
    <cellStyle name="Percent 48 4 4" xfId="28993" xr:uid="{00000000-0005-0000-0000-00004BB00000}"/>
    <cellStyle name="Percent 48 4 5" xfId="28994" xr:uid="{00000000-0005-0000-0000-00004CB00000}"/>
    <cellStyle name="Percent 48 5" xfId="28995" xr:uid="{00000000-0005-0000-0000-00004DB00000}"/>
    <cellStyle name="Percent 48 5 2" xfId="28996" xr:uid="{00000000-0005-0000-0000-00004EB00000}"/>
    <cellStyle name="Percent 48 5 3" xfId="28997" xr:uid="{00000000-0005-0000-0000-00004FB00000}"/>
    <cellStyle name="Percent 48 6" xfId="28998" xr:uid="{00000000-0005-0000-0000-000050B00000}"/>
    <cellStyle name="Percent 48 6 2" xfId="28999" xr:uid="{00000000-0005-0000-0000-000051B00000}"/>
    <cellStyle name="Percent 48 6 3" xfId="29000" xr:uid="{00000000-0005-0000-0000-000052B00000}"/>
    <cellStyle name="Percent 48 7" xfId="29001" xr:uid="{00000000-0005-0000-0000-000053B00000}"/>
    <cellStyle name="Percent 48 8" xfId="29002" xr:uid="{00000000-0005-0000-0000-000054B00000}"/>
    <cellStyle name="Percent 48 9" xfId="29003" xr:uid="{00000000-0005-0000-0000-000055B00000}"/>
    <cellStyle name="Percent 49" xfId="29004" xr:uid="{00000000-0005-0000-0000-000056B00000}"/>
    <cellStyle name="Percent 49 2" xfId="29005" xr:uid="{00000000-0005-0000-0000-000057B00000}"/>
    <cellStyle name="Percent 49 2 2" xfId="29006" xr:uid="{00000000-0005-0000-0000-000058B00000}"/>
    <cellStyle name="Percent 49 2 2 2" xfId="29007" xr:uid="{00000000-0005-0000-0000-000059B00000}"/>
    <cellStyle name="Percent 49 2 2 2 2" xfId="29008" xr:uid="{00000000-0005-0000-0000-00005AB00000}"/>
    <cellStyle name="Percent 49 2 2 2 3" xfId="29009" xr:uid="{00000000-0005-0000-0000-00005BB00000}"/>
    <cellStyle name="Percent 49 2 2 3" xfId="29010" xr:uid="{00000000-0005-0000-0000-00005CB00000}"/>
    <cellStyle name="Percent 49 2 2 4" xfId="29011" xr:uid="{00000000-0005-0000-0000-00005DB00000}"/>
    <cellStyle name="Percent 49 2 2 5" xfId="29012" xr:uid="{00000000-0005-0000-0000-00005EB00000}"/>
    <cellStyle name="Percent 49 2 3" xfId="29013" xr:uid="{00000000-0005-0000-0000-00005FB00000}"/>
    <cellStyle name="Percent 49 2 3 2" xfId="29014" xr:uid="{00000000-0005-0000-0000-000060B00000}"/>
    <cellStyle name="Percent 49 2 3 3" xfId="29015" xr:uid="{00000000-0005-0000-0000-000061B00000}"/>
    <cellStyle name="Percent 49 2 4" xfId="29016" xr:uid="{00000000-0005-0000-0000-000062B00000}"/>
    <cellStyle name="Percent 49 2 4 2" xfId="29017" xr:uid="{00000000-0005-0000-0000-000063B00000}"/>
    <cellStyle name="Percent 49 2 4 3" xfId="29018" xr:uid="{00000000-0005-0000-0000-000064B00000}"/>
    <cellStyle name="Percent 49 2 5" xfId="29019" xr:uid="{00000000-0005-0000-0000-000065B00000}"/>
    <cellStyle name="Percent 49 2 6" xfId="29020" xr:uid="{00000000-0005-0000-0000-000066B00000}"/>
    <cellStyle name="Percent 49 2 7" xfId="29021" xr:uid="{00000000-0005-0000-0000-000067B00000}"/>
    <cellStyle name="Percent 49 3" xfId="29022" xr:uid="{00000000-0005-0000-0000-000068B00000}"/>
    <cellStyle name="Percent 49 3 2" xfId="29023" xr:uid="{00000000-0005-0000-0000-000069B00000}"/>
    <cellStyle name="Percent 49 3 2 2" xfId="29024" xr:uid="{00000000-0005-0000-0000-00006AB00000}"/>
    <cellStyle name="Percent 49 3 2 3" xfId="29025" xr:uid="{00000000-0005-0000-0000-00006BB00000}"/>
    <cellStyle name="Percent 49 3 3" xfId="29026" xr:uid="{00000000-0005-0000-0000-00006CB00000}"/>
    <cellStyle name="Percent 49 3 4" xfId="29027" xr:uid="{00000000-0005-0000-0000-00006DB00000}"/>
    <cellStyle name="Percent 49 3 5" xfId="29028" xr:uid="{00000000-0005-0000-0000-00006EB00000}"/>
    <cellStyle name="Percent 49 4" xfId="29029" xr:uid="{00000000-0005-0000-0000-00006FB00000}"/>
    <cellStyle name="Percent 49 4 2" xfId="29030" xr:uid="{00000000-0005-0000-0000-000070B00000}"/>
    <cellStyle name="Percent 49 4 2 2" xfId="29031" xr:uid="{00000000-0005-0000-0000-000071B00000}"/>
    <cellStyle name="Percent 49 4 2 3" xfId="29032" xr:uid="{00000000-0005-0000-0000-000072B00000}"/>
    <cellStyle name="Percent 49 4 3" xfId="29033" xr:uid="{00000000-0005-0000-0000-000073B00000}"/>
    <cellStyle name="Percent 49 4 4" xfId="29034" xr:uid="{00000000-0005-0000-0000-000074B00000}"/>
    <cellStyle name="Percent 49 4 5" xfId="29035" xr:uid="{00000000-0005-0000-0000-000075B00000}"/>
    <cellStyle name="Percent 49 5" xfId="29036" xr:uid="{00000000-0005-0000-0000-000076B00000}"/>
    <cellStyle name="Percent 49 5 2" xfId="29037" xr:uid="{00000000-0005-0000-0000-000077B00000}"/>
    <cellStyle name="Percent 49 5 3" xfId="29038" xr:uid="{00000000-0005-0000-0000-000078B00000}"/>
    <cellStyle name="Percent 49 6" xfId="29039" xr:uid="{00000000-0005-0000-0000-000079B00000}"/>
    <cellStyle name="Percent 49 6 2" xfId="29040" xr:uid="{00000000-0005-0000-0000-00007AB00000}"/>
    <cellStyle name="Percent 49 6 3" xfId="29041" xr:uid="{00000000-0005-0000-0000-00007BB00000}"/>
    <cellStyle name="Percent 49 7" xfId="29042" xr:uid="{00000000-0005-0000-0000-00007CB00000}"/>
    <cellStyle name="Percent 49 8" xfId="29043" xr:uid="{00000000-0005-0000-0000-00007DB00000}"/>
    <cellStyle name="Percent 49 9" xfId="29044" xr:uid="{00000000-0005-0000-0000-00007EB00000}"/>
    <cellStyle name="Percent 5" xfId="127" xr:uid="{00000000-0005-0000-0000-00007FB00000}"/>
    <cellStyle name="Percent 5 10" xfId="29045" xr:uid="{00000000-0005-0000-0000-000080B00000}"/>
    <cellStyle name="Percent 5 11" xfId="29046" xr:uid="{00000000-0005-0000-0000-000081B00000}"/>
    <cellStyle name="Percent 5 12" xfId="29047" xr:uid="{00000000-0005-0000-0000-000082B00000}"/>
    <cellStyle name="Percent 5 13" xfId="29048" xr:uid="{00000000-0005-0000-0000-000083B00000}"/>
    <cellStyle name="Percent 5 2" xfId="29049" xr:uid="{00000000-0005-0000-0000-000084B00000}"/>
    <cellStyle name="Percent 5 2 10" xfId="29050" xr:uid="{00000000-0005-0000-0000-000085B00000}"/>
    <cellStyle name="Percent 5 2 10 2" xfId="29051" xr:uid="{00000000-0005-0000-0000-000086B00000}"/>
    <cellStyle name="Percent 5 2 10 3" xfId="29052" xr:uid="{00000000-0005-0000-0000-000087B00000}"/>
    <cellStyle name="Percent 5 2 11" xfId="29053" xr:uid="{00000000-0005-0000-0000-000088B00000}"/>
    <cellStyle name="Percent 5 2 12" xfId="29054" xr:uid="{00000000-0005-0000-0000-000089B00000}"/>
    <cellStyle name="Percent 5 2 13" xfId="29055" xr:uid="{00000000-0005-0000-0000-00008AB00000}"/>
    <cellStyle name="Percent 5 2 14" xfId="29056" xr:uid="{00000000-0005-0000-0000-00008BB00000}"/>
    <cellStyle name="Percent 5 2 2" xfId="29057" xr:uid="{00000000-0005-0000-0000-00008CB00000}"/>
    <cellStyle name="Percent 5 2 2 2" xfId="29058" xr:uid="{00000000-0005-0000-0000-00008DB00000}"/>
    <cellStyle name="Percent 5 2 2 2 2" xfId="29059" xr:uid="{00000000-0005-0000-0000-00008EB00000}"/>
    <cellStyle name="Percent 5 2 2 2 2 2" xfId="29060" xr:uid="{00000000-0005-0000-0000-00008FB00000}"/>
    <cellStyle name="Percent 5 2 2 2 2 3" xfId="29061" xr:uid="{00000000-0005-0000-0000-000090B00000}"/>
    <cellStyle name="Percent 5 2 2 2 3" xfId="29062" xr:uid="{00000000-0005-0000-0000-000091B00000}"/>
    <cellStyle name="Percent 5 2 2 2 3 2" xfId="29063" xr:uid="{00000000-0005-0000-0000-000092B00000}"/>
    <cellStyle name="Percent 5 2 2 2 3 3" xfId="29064" xr:uid="{00000000-0005-0000-0000-000093B00000}"/>
    <cellStyle name="Percent 5 2 2 2 4" xfId="29065" xr:uid="{00000000-0005-0000-0000-000094B00000}"/>
    <cellStyle name="Percent 5 2 2 2 4 2" xfId="29066" xr:uid="{00000000-0005-0000-0000-000095B00000}"/>
    <cellStyle name="Percent 5 2 2 2 4 3" xfId="29067" xr:uid="{00000000-0005-0000-0000-000096B00000}"/>
    <cellStyle name="Percent 5 2 2 2 5" xfId="29068" xr:uid="{00000000-0005-0000-0000-000097B00000}"/>
    <cellStyle name="Percent 5 2 2 2 6" xfId="29069" xr:uid="{00000000-0005-0000-0000-000098B00000}"/>
    <cellStyle name="Percent 5 2 2 2 7" xfId="29070" xr:uid="{00000000-0005-0000-0000-000099B00000}"/>
    <cellStyle name="Percent 5 2 2 3" xfId="29071" xr:uid="{00000000-0005-0000-0000-00009AB00000}"/>
    <cellStyle name="Percent 5 2 2 3 2" xfId="29072" xr:uid="{00000000-0005-0000-0000-00009BB00000}"/>
    <cellStyle name="Percent 5 2 2 3 3" xfId="29073" xr:uid="{00000000-0005-0000-0000-00009CB00000}"/>
    <cellStyle name="Percent 5 2 2 4" xfId="29074" xr:uid="{00000000-0005-0000-0000-00009DB00000}"/>
    <cellStyle name="Percent 5 2 2 4 2" xfId="29075" xr:uid="{00000000-0005-0000-0000-00009EB00000}"/>
    <cellStyle name="Percent 5 2 2 4 3" xfId="29076" xr:uid="{00000000-0005-0000-0000-00009FB00000}"/>
    <cellStyle name="Percent 5 2 2 5" xfId="29077" xr:uid="{00000000-0005-0000-0000-0000A0B00000}"/>
    <cellStyle name="Percent 5 2 2 5 2" xfId="29078" xr:uid="{00000000-0005-0000-0000-0000A1B00000}"/>
    <cellStyle name="Percent 5 2 2 5 3" xfId="29079" xr:uid="{00000000-0005-0000-0000-0000A2B00000}"/>
    <cellStyle name="Percent 5 2 2 6" xfId="29080" xr:uid="{00000000-0005-0000-0000-0000A3B00000}"/>
    <cellStyle name="Percent 5 2 2 7" xfId="29081" xr:uid="{00000000-0005-0000-0000-0000A4B00000}"/>
    <cellStyle name="Percent 5 2 2 8" xfId="29082" xr:uid="{00000000-0005-0000-0000-0000A5B00000}"/>
    <cellStyle name="Percent 5 2 3" xfId="29083" xr:uid="{00000000-0005-0000-0000-0000A6B00000}"/>
    <cellStyle name="Percent 5 2 3 2" xfId="29084" xr:uid="{00000000-0005-0000-0000-0000A7B00000}"/>
    <cellStyle name="Percent 5 2 3 2 2" xfId="29085" xr:uid="{00000000-0005-0000-0000-0000A8B00000}"/>
    <cellStyle name="Percent 5 2 3 2 3" xfId="29086" xr:uid="{00000000-0005-0000-0000-0000A9B00000}"/>
    <cellStyle name="Percent 5 2 3 3" xfId="29087" xr:uid="{00000000-0005-0000-0000-0000AAB00000}"/>
    <cellStyle name="Percent 5 2 3 3 2" xfId="29088" xr:uid="{00000000-0005-0000-0000-0000ABB00000}"/>
    <cellStyle name="Percent 5 2 3 3 3" xfId="29089" xr:uid="{00000000-0005-0000-0000-0000ACB00000}"/>
    <cellStyle name="Percent 5 2 3 4" xfId="29090" xr:uid="{00000000-0005-0000-0000-0000ADB00000}"/>
    <cellStyle name="Percent 5 2 3 4 2" xfId="29091" xr:uid="{00000000-0005-0000-0000-0000AEB00000}"/>
    <cellStyle name="Percent 5 2 3 4 3" xfId="29092" xr:uid="{00000000-0005-0000-0000-0000AFB00000}"/>
    <cellStyle name="Percent 5 2 3 5" xfId="29093" xr:uid="{00000000-0005-0000-0000-0000B0B00000}"/>
    <cellStyle name="Percent 5 2 3 6" xfId="29094" xr:uid="{00000000-0005-0000-0000-0000B1B00000}"/>
    <cellStyle name="Percent 5 2 3 7" xfId="29095" xr:uid="{00000000-0005-0000-0000-0000B2B00000}"/>
    <cellStyle name="Percent 5 2 4" xfId="29096" xr:uid="{00000000-0005-0000-0000-0000B3B00000}"/>
    <cellStyle name="Percent 5 2 4 2" xfId="29097" xr:uid="{00000000-0005-0000-0000-0000B4B00000}"/>
    <cellStyle name="Percent 5 2 4 2 2" xfId="29098" xr:uid="{00000000-0005-0000-0000-0000B5B00000}"/>
    <cellStyle name="Percent 5 2 4 2 3" xfId="29099" xr:uid="{00000000-0005-0000-0000-0000B6B00000}"/>
    <cellStyle name="Percent 5 2 4 3" xfId="29100" xr:uid="{00000000-0005-0000-0000-0000B7B00000}"/>
    <cellStyle name="Percent 5 2 4 3 2" xfId="29101" xr:uid="{00000000-0005-0000-0000-0000B8B00000}"/>
    <cellStyle name="Percent 5 2 4 3 3" xfId="29102" xr:uid="{00000000-0005-0000-0000-0000B9B00000}"/>
    <cellStyle name="Percent 5 2 4 4" xfId="29103" xr:uid="{00000000-0005-0000-0000-0000BAB00000}"/>
    <cellStyle name="Percent 5 2 4 4 2" xfId="29104" xr:uid="{00000000-0005-0000-0000-0000BBB00000}"/>
    <cellStyle name="Percent 5 2 4 4 3" xfId="29105" xr:uid="{00000000-0005-0000-0000-0000BCB00000}"/>
    <cellStyle name="Percent 5 2 4 5" xfId="29106" xr:uid="{00000000-0005-0000-0000-0000BDB00000}"/>
    <cellStyle name="Percent 5 2 4 6" xfId="29107" xr:uid="{00000000-0005-0000-0000-0000BEB00000}"/>
    <cellStyle name="Percent 5 2 4 7" xfId="29108" xr:uid="{00000000-0005-0000-0000-0000BFB00000}"/>
    <cellStyle name="Percent 5 2 5" xfId="29109" xr:uid="{00000000-0005-0000-0000-0000C0B00000}"/>
    <cellStyle name="Percent 5 2 5 2" xfId="29110" xr:uid="{00000000-0005-0000-0000-0000C1B00000}"/>
    <cellStyle name="Percent 5 2 5 2 2" xfId="29111" xr:uid="{00000000-0005-0000-0000-0000C2B00000}"/>
    <cellStyle name="Percent 5 2 5 2 3" xfId="29112" xr:uid="{00000000-0005-0000-0000-0000C3B00000}"/>
    <cellStyle name="Percent 5 2 5 3" xfId="29113" xr:uid="{00000000-0005-0000-0000-0000C4B00000}"/>
    <cellStyle name="Percent 5 2 5 4" xfId="29114" xr:uid="{00000000-0005-0000-0000-0000C5B00000}"/>
    <cellStyle name="Percent 5 2 6" xfId="29115" xr:uid="{00000000-0005-0000-0000-0000C6B00000}"/>
    <cellStyle name="Percent 5 2 6 2" xfId="29116" xr:uid="{00000000-0005-0000-0000-0000C7B00000}"/>
    <cellStyle name="Percent 5 2 6 2 2" xfId="29117" xr:uid="{00000000-0005-0000-0000-0000C8B00000}"/>
    <cellStyle name="Percent 5 2 6 2 3" xfId="29118" xr:uid="{00000000-0005-0000-0000-0000C9B00000}"/>
    <cellStyle name="Percent 5 2 6 3" xfId="29119" xr:uid="{00000000-0005-0000-0000-0000CAB00000}"/>
    <cellStyle name="Percent 5 2 6 4" xfId="29120" xr:uid="{00000000-0005-0000-0000-0000CBB00000}"/>
    <cellStyle name="Percent 5 2 7" xfId="29121" xr:uid="{00000000-0005-0000-0000-0000CCB00000}"/>
    <cellStyle name="Percent 5 2 7 2" xfId="29122" xr:uid="{00000000-0005-0000-0000-0000CDB00000}"/>
    <cellStyle name="Percent 5 2 7 3" xfId="29123" xr:uid="{00000000-0005-0000-0000-0000CEB00000}"/>
    <cellStyle name="Percent 5 2 8" xfId="29124" xr:uid="{00000000-0005-0000-0000-0000CFB00000}"/>
    <cellStyle name="Percent 5 2 8 2" xfId="29125" xr:uid="{00000000-0005-0000-0000-0000D0B00000}"/>
    <cellStyle name="Percent 5 2 8 3" xfId="29126" xr:uid="{00000000-0005-0000-0000-0000D1B00000}"/>
    <cellStyle name="Percent 5 2 9" xfId="29127" xr:uid="{00000000-0005-0000-0000-0000D2B00000}"/>
    <cellStyle name="Percent 5 2 9 2" xfId="29128" xr:uid="{00000000-0005-0000-0000-0000D3B00000}"/>
    <cellStyle name="Percent 5 2 9 3" xfId="29129" xr:uid="{00000000-0005-0000-0000-0000D4B00000}"/>
    <cellStyle name="Percent 5 3" xfId="29130" xr:uid="{00000000-0005-0000-0000-0000D5B00000}"/>
    <cellStyle name="Percent 5 3 10" xfId="29131" xr:uid="{00000000-0005-0000-0000-0000D6B00000}"/>
    <cellStyle name="Percent 5 3 11" xfId="29132" xr:uid="{00000000-0005-0000-0000-0000D7B00000}"/>
    <cellStyle name="Percent 5 3 2" xfId="29133" xr:uid="{00000000-0005-0000-0000-0000D8B00000}"/>
    <cellStyle name="Percent 5 3 2 2" xfId="29134" xr:uid="{00000000-0005-0000-0000-0000D9B00000}"/>
    <cellStyle name="Percent 5 3 2 2 2" xfId="29135" xr:uid="{00000000-0005-0000-0000-0000DAB00000}"/>
    <cellStyle name="Percent 5 3 2 2 3" xfId="29136" xr:uid="{00000000-0005-0000-0000-0000DBB00000}"/>
    <cellStyle name="Percent 5 3 2 3" xfId="29137" xr:uid="{00000000-0005-0000-0000-0000DCB00000}"/>
    <cellStyle name="Percent 5 3 2 3 2" xfId="29138" xr:uid="{00000000-0005-0000-0000-0000DDB00000}"/>
    <cellStyle name="Percent 5 3 2 3 3" xfId="29139" xr:uid="{00000000-0005-0000-0000-0000DEB00000}"/>
    <cellStyle name="Percent 5 3 2 4" xfId="29140" xr:uid="{00000000-0005-0000-0000-0000DFB00000}"/>
    <cellStyle name="Percent 5 3 2 4 2" xfId="29141" xr:uid="{00000000-0005-0000-0000-0000E0B00000}"/>
    <cellStyle name="Percent 5 3 2 4 3" xfId="29142" xr:uid="{00000000-0005-0000-0000-0000E1B00000}"/>
    <cellStyle name="Percent 5 3 2 5" xfId="29143" xr:uid="{00000000-0005-0000-0000-0000E2B00000}"/>
    <cellStyle name="Percent 5 3 2 6" xfId="29144" xr:uid="{00000000-0005-0000-0000-0000E3B00000}"/>
    <cellStyle name="Percent 5 3 2 7" xfId="29145" xr:uid="{00000000-0005-0000-0000-0000E4B00000}"/>
    <cellStyle name="Percent 5 3 3" xfId="29146" xr:uid="{00000000-0005-0000-0000-0000E5B00000}"/>
    <cellStyle name="Percent 5 3 3 2" xfId="29147" xr:uid="{00000000-0005-0000-0000-0000E6B00000}"/>
    <cellStyle name="Percent 5 3 3 2 2" xfId="29148" xr:uid="{00000000-0005-0000-0000-0000E7B00000}"/>
    <cellStyle name="Percent 5 3 3 2 3" xfId="29149" xr:uid="{00000000-0005-0000-0000-0000E8B00000}"/>
    <cellStyle name="Percent 5 3 3 3" xfId="29150" xr:uid="{00000000-0005-0000-0000-0000E9B00000}"/>
    <cellStyle name="Percent 5 3 3 4" xfId="29151" xr:uid="{00000000-0005-0000-0000-0000EAB00000}"/>
    <cellStyle name="Percent 5 3 4" xfId="29152" xr:uid="{00000000-0005-0000-0000-0000EBB00000}"/>
    <cellStyle name="Percent 5 3 4 2" xfId="29153" xr:uid="{00000000-0005-0000-0000-0000ECB00000}"/>
    <cellStyle name="Percent 5 3 4 2 2" xfId="29154" xr:uid="{00000000-0005-0000-0000-0000EDB00000}"/>
    <cellStyle name="Percent 5 3 4 2 3" xfId="29155" xr:uid="{00000000-0005-0000-0000-0000EEB00000}"/>
    <cellStyle name="Percent 5 3 4 3" xfId="29156" xr:uid="{00000000-0005-0000-0000-0000EFB00000}"/>
    <cellStyle name="Percent 5 3 4 4" xfId="29157" xr:uid="{00000000-0005-0000-0000-0000F0B00000}"/>
    <cellStyle name="Percent 5 3 5" xfId="29158" xr:uid="{00000000-0005-0000-0000-0000F1B00000}"/>
    <cellStyle name="Percent 5 3 5 2" xfId="29159" xr:uid="{00000000-0005-0000-0000-0000F2B00000}"/>
    <cellStyle name="Percent 5 3 5 3" xfId="29160" xr:uid="{00000000-0005-0000-0000-0000F3B00000}"/>
    <cellStyle name="Percent 5 3 6" xfId="29161" xr:uid="{00000000-0005-0000-0000-0000F4B00000}"/>
    <cellStyle name="Percent 5 3 6 2" xfId="29162" xr:uid="{00000000-0005-0000-0000-0000F5B00000}"/>
    <cellStyle name="Percent 5 3 6 3" xfId="29163" xr:uid="{00000000-0005-0000-0000-0000F6B00000}"/>
    <cellStyle name="Percent 5 3 7" xfId="29164" xr:uid="{00000000-0005-0000-0000-0000F7B00000}"/>
    <cellStyle name="Percent 5 3 7 2" xfId="29165" xr:uid="{00000000-0005-0000-0000-0000F8B00000}"/>
    <cellStyle name="Percent 5 3 7 3" xfId="29166" xr:uid="{00000000-0005-0000-0000-0000F9B00000}"/>
    <cellStyle name="Percent 5 3 8" xfId="29167" xr:uid="{00000000-0005-0000-0000-0000FAB00000}"/>
    <cellStyle name="Percent 5 3 8 2" xfId="29168" xr:uid="{00000000-0005-0000-0000-0000FBB00000}"/>
    <cellStyle name="Percent 5 3 8 3" xfId="29169" xr:uid="{00000000-0005-0000-0000-0000FCB00000}"/>
    <cellStyle name="Percent 5 3 9" xfId="29170" xr:uid="{00000000-0005-0000-0000-0000FDB00000}"/>
    <cellStyle name="Percent 5 4" xfId="29171" xr:uid="{00000000-0005-0000-0000-0000FEB00000}"/>
    <cellStyle name="Percent 5 4 2" xfId="29172" xr:uid="{00000000-0005-0000-0000-0000FFB00000}"/>
    <cellStyle name="Percent 5 4 2 2" xfId="29173" xr:uid="{00000000-0005-0000-0000-000000B10000}"/>
    <cellStyle name="Percent 5 4 2 2 2" xfId="29174" xr:uid="{00000000-0005-0000-0000-000001B10000}"/>
    <cellStyle name="Percent 5 4 2 2 3" xfId="29175" xr:uid="{00000000-0005-0000-0000-000002B10000}"/>
    <cellStyle name="Percent 5 4 2 3" xfId="29176" xr:uid="{00000000-0005-0000-0000-000003B10000}"/>
    <cellStyle name="Percent 5 4 2 4" xfId="29177" xr:uid="{00000000-0005-0000-0000-000004B10000}"/>
    <cellStyle name="Percent 5 4 3" xfId="29178" xr:uid="{00000000-0005-0000-0000-000005B10000}"/>
    <cellStyle name="Percent 5 4 3 2" xfId="29179" xr:uid="{00000000-0005-0000-0000-000006B10000}"/>
    <cellStyle name="Percent 5 4 3 3" xfId="29180" xr:uid="{00000000-0005-0000-0000-000007B10000}"/>
    <cellStyle name="Percent 5 4 4" xfId="29181" xr:uid="{00000000-0005-0000-0000-000008B10000}"/>
    <cellStyle name="Percent 5 4 5" xfId="29182" xr:uid="{00000000-0005-0000-0000-000009B10000}"/>
    <cellStyle name="Percent 5 5" xfId="29183" xr:uid="{00000000-0005-0000-0000-00000AB10000}"/>
    <cellStyle name="Percent 5 5 2" xfId="29184" xr:uid="{00000000-0005-0000-0000-00000BB10000}"/>
    <cellStyle name="Percent 5 5 2 2" xfId="29185" xr:uid="{00000000-0005-0000-0000-00000CB10000}"/>
    <cellStyle name="Percent 5 5 2 3" xfId="29186" xr:uid="{00000000-0005-0000-0000-00000DB10000}"/>
    <cellStyle name="Percent 5 5 3" xfId="29187" xr:uid="{00000000-0005-0000-0000-00000EB10000}"/>
    <cellStyle name="Percent 5 5 4" xfId="29188" xr:uid="{00000000-0005-0000-0000-00000FB10000}"/>
    <cellStyle name="Percent 5 6" xfId="29189" xr:uid="{00000000-0005-0000-0000-000010B10000}"/>
    <cellStyle name="Percent 5 6 2" xfId="29190" xr:uid="{00000000-0005-0000-0000-000011B10000}"/>
    <cellStyle name="Percent 5 6 3" xfId="29191" xr:uid="{00000000-0005-0000-0000-000012B10000}"/>
    <cellStyle name="Percent 5 7" xfId="29192" xr:uid="{00000000-0005-0000-0000-000013B10000}"/>
    <cellStyle name="Percent 5 7 2" xfId="29193" xr:uid="{00000000-0005-0000-0000-000014B10000}"/>
    <cellStyle name="Percent 5 7 3" xfId="29194" xr:uid="{00000000-0005-0000-0000-000015B10000}"/>
    <cellStyle name="Percent 5 8" xfId="29195" xr:uid="{00000000-0005-0000-0000-000016B10000}"/>
    <cellStyle name="Percent 5 8 2" xfId="29196" xr:uid="{00000000-0005-0000-0000-000017B10000}"/>
    <cellStyle name="Percent 5 8 3" xfId="29197" xr:uid="{00000000-0005-0000-0000-000018B10000}"/>
    <cellStyle name="Percent 5 9" xfId="29198" xr:uid="{00000000-0005-0000-0000-000019B10000}"/>
    <cellStyle name="Percent 5 9 2" xfId="29199" xr:uid="{00000000-0005-0000-0000-00001AB10000}"/>
    <cellStyle name="Percent 5 9 3" xfId="29200" xr:uid="{00000000-0005-0000-0000-00001BB10000}"/>
    <cellStyle name="Percent 50" xfId="29201" xr:uid="{00000000-0005-0000-0000-00001CB10000}"/>
    <cellStyle name="Percent 50 2" xfId="29202" xr:uid="{00000000-0005-0000-0000-00001DB10000}"/>
    <cellStyle name="Percent 50 2 2" xfId="29203" xr:uid="{00000000-0005-0000-0000-00001EB10000}"/>
    <cellStyle name="Percent 50 2 2 2" xfId="29204" xr:uid="{00000000-0005-0000-0000-00001FB10000}"/>
    <cellStyle name="Percent 50 2 2 2 2" xfId="29205" xr:uid="{00000000-0005-0000-0000-000020B10000}"/>
    <cellStyle name="Percent 50 2 2 2 3" xfId="29206" xr:uid="{00000000-0005-0000-0000-000021B10000}"/>
    <cellStyle name="Percent 50 2 2 3" xfId="29207" xr:uid="{00000000-0005-0000-0000-000022B10000}"/>
    <cellStyle name="Percent 50 2 2 4" xfId="29208" xr:uid="{00000000-0005-0000-0000-000023B10000}"/>
    <cellStyle name="Percent 50 2 2 5" xfId="29209" xr:uid="{00000000-0005-0000-0000-000024B10000}"/>
    <cellStyle name="Percent 50 2 3" xfId="29210" xr:uid="{00000000-0005-0000-0000-000025B10000}"/>
    <cellStyle name="Percent 50 2 3 2" xfId="29211" xr:uid="{00000000-0005-0000-0000-000026B10000}"/>
    <cellStyle name="Percent 50 2 3 3" xfId="29212" xr:uid="{00000000-0005-0000-0000-000027B10000}"/>
    <cellStyle name="Percent 50 2 4" xfId="29213" xr:uid="{00000000-0005-0000-0000-000028B10000}"/>
    <cellStyle name="Percent 50 2 4 2" xfId="29214" xr:uid="{00000000-0005-0000-0000-000029B10000}"/>
    <cellStyle name="Percent 50 2 4 3" xfId="29215" xr:uid="{00000000-0005-0000-0000-00002AB10000}"/>
    <cellStyle name="Percent 50 2 5" xfId="29216" xr:uid="{00000000-0005-0000-0000-00002BB10000}"/>
    <cellStyle name="Percent 50 2 6" xfId="29217" xr:uid="{00000000-0005-0000-0000-00002CB10000}"/>
    <cellStyle name="Percent 50 2 7" xfId="29218" xr:uid="{00000000-0005-0000-0000-00002DB10000}"/>
    <cellStyle name="Percent 50 3" xfId="29219" xr:uid="{00000000-0005-0000-0000-00002EB10000}"/>
    <cellStyle name="Percent 50 3 2" xfId="29220" xr:uid="{00000000-0005-0000-0000-00002FB10000}"/>
    <cellStyle name="Percent 50 3 2 2" xfId="29221" xr:uid="{00000000-0005-0000-0000-000030B10000}"/>
    <cellStyle name="Percent 50 3 2 3" xfId="29222" xr:uid="{00000000-0005-0000-0000-000031B10000}"/>
    <cellStyle name="Percent 50 3 3" xfId="29223" xr:uid="{00000000-0005-0000-0000-000032B10000}"/>
    <cellStyle name="Percent 50 3 4" xfId="29224" xr:uid="{00000000-0005-0000-0000-000033B10000}"/>
    <cellStyle name="Percent 50 3 5" xfId="29225" xr:uid="{00000000-0005-0000-0000-000034B10000}"/>
    <cellStyle name="Percent 50 4" xfId="29226" xr:uid="{00000000-0005-0000-0000-000035B10000}"/>
    <cellStyle name="Percent 50 4 2" xfId="29227" xr:uid="{00000000-0005-0000-0000-000036B10000}"/>
    <cellStyle name="Percent 50 4 2 2" xfId="29228" xr:uid="{00000000-0005-0000-0000-000037B10000}"/>
    <cellStyle name="Percent 50 4 2 3" xfId="29229" xr:uid="{00000000-0005-0000-0000-000038B10000}"/>
    <cellStyle name="Percent 50 4 3" xfId="29230" xr:uid="{00000000-0005-0000-0000-000039B10000}"/>
    <cellStyle name="Percent 50 4 4" xfId="29231" xr:uid="{00000000-0005-0000-0000-00003AB10000}"/>
    <cellStyle name="Percent 50 4 5" xfId="29232" xr:uid="{00000000-0005-0000-0000-00003BB10000}"/>
    <cellStyle name="Percent 50 5" xfId="29233" xr:uid="{00000000-0005-0000-0000-00003CB10000}"/>
    <cellStyle name="Percent 50 5 2" xfId="29234" xr:uid="{00000000-0005-0000-0000-00003DB10000}"/>
    <cellStyle name="Percent 50 5 3" xfId="29235" xr:uid="{00000000-0005-0000-0000-00003EB10000}"/>
    <cellStyle name="Percent 50 6" xfId="29236" xr:uid="{00000000-0005-0000-0000-00003FB10000}"/>
    <cellStyle name="Percent 50 6 2" xfId="29237" xr:uid="{00000000-0005-0000-0000-000040B10000}"/>
    <cellStyle name="Percent 50 6 3" xfId="29238" xr:uid="{00000000-0005-0000-0000-000041B10000}"/>
    <cellStyle name="Percent 50 7" xfId="29239" xr:uid="{00000000-0005-0000-0000-000042B10000}"/>
    <cellStyle name="Percent 50 8" xfId="29240" xr:uid="{00000000-0005-0000-0000-000043B10000}"/>
    <cellStyle name="Percent 50 9" xfId="29241" xr:uid="{00000000-0005-0000-0000-000044B10000}"/>
    <cellStyle name="Percent 51" xfId="29242" xr:uid="{00000000-0005-0000-0000-000045B10000}"/>
    <cellStyle name="Percent 51 2" xfId="29243" xr:uid="{00000000-0005-0000-0000-000046B10000}"/>
    <cellStyle name="Percent 51 2 2" xfId="29244" xr:uid="{00000000-0005-0000-0000-000047B10000}"/>
    <cellStyle name="Percent 51 2 2 2" xfId="29245" xr:uid="{00000000-0005-0000-0000-000048B10000}"/>
    <cellStyle name="Percent 51 2 2 2 2" xfId="29246" xr:uid="{00000000-0005-0000-0000-000049B10000}"/>
    <cellStyle name="Percent 51 2 2 2 3" xfId="29247" xr:uid="{00000000-0005-0000-0000-00004AB10000}"/>
    <cellStyle name="Percent 51 2 2 3" xfId="29248" xr:uid="{00000000-0005-0000-0000-00004BB10000}"/>
    <cellStyle name="Percent 51 2 2 4" xfId="29249" xr:uid="{00000000-0005-0000-0000-00004CB10000}"/>
    <cellStyle name="Percent 51 2 2 5" xfId="29250" xr:uid="{00000000-0005-0000-0000-00004DB10000}"/>
    <cellStyle name="Percent 51 2 3" xfId="29251" xr:uid="{00000000-0005-0000-0000-00004EB10000}"/>
    <cellStyle name="Percent 51 2 3 2" xfId="29252" xr:uid="{00000000-0005-0000-0000-00004FB10000}"/>
    <cellStyle name="Percent 51 2 3 3" xfId="29253" xr:uid="{00000000-0005-0000-0000-000050B10000}"/>
    <cellStyle name="Percent 51 2 4" xfId="29254" xr:uid="{00000000-0005-0000-0000-000051B10000}"/>
    <cellStyle name="Percent 51 2 4 2" xfId="29255" xr:uid="{00000000-0005-0000-0000-000052B10000}"/>
    <cellStyle name="Percent 51 2 4 3" xfId="29256" xr:uid="{00000000-0005-0000-0000-000053B10000}"/>
    <cellStyle name="Percent 51 2 5" xfId="29257" xr:uid="{00000000-0005-0000-0000-000054B10000}"/>
    <cellStyle name="Percent 51 2 6" xfId="29258" xr:uid="{00000000-0005-0000-0000-000055B10000}"/>
    <cellStyle name="Percent 51 2 7" xfId="29259" xr:uid="{00000000-0005-0000-0000-000056B10000}"/>
    <cellStyle name="Percent 51 3" xfId="29260" xr:uid="{00000000-0005-0000-0000-000057B10000}"/>
    <cellStyle name="Percent 51 3 2" xfId="29261" xr:uid="{00000000-0005-0000-0000-000058B10000}"/>
    <cellStyle name="Percent 51 3 2 2" xfId="29262" xr:uid="{00000000-0005-0000-0000-000059B10000}"/>
    <cellStyle name="Percent 51 3 2 3" xfId="29263" xr:uid="{00000000-0005-0000-0000-00005AB10000}"/>
    <cellStyle name="Percent 51 3 3" xfId="29264" xr:uid="{00000000-0005-0000-0000-00005BB10000}"/>
    <cellStyle name="Percent 51 3 4" xfId="29265" xr:uid="{00000000-0005-0000-0000-00005CB10000}"/>
    <cellStyle name="Percent 51 3 5" xfId="29266" xr:uid="{00000000-0005-0000-0000-00005DB10000}"/>
    <cellStyle name="Percent 51 4" xfId="29267" xr:uid="{00000000-0005-0000-0000-00005EB10000}"/>
    <cellStyle name="Percent 51 4 2" xfId="29268" xr:uid="{00000000-0005-0000-0000-00005FB10000}"/>
    <cellStyle name="Percent 51 4 2 2" xfId="29269" xr:uid="{00000000-0005-0000-0000-000060B10000}"/>
    <cellStyle name="Percent 51 4 2 3" xfId="29270" xr:uid="{00000000-0005-0000-0000-000061B10000}"/>
    <cellStyle name="Percent 51 4 3" xfId="29271" xr:uid="{00000000-0005-0000-0000-000062B10000}"/>
    <cellStyle name="Percent 51 4 4" xfId="29272" xr:uid="{00000000-0005-0000-0000-000063B10000}"/>
    <cellStyle name="Percent 51 4 5" xfId="29273" xr:uid="{00000000-0005-0000-0000-000064B10000}"/>
    <cellStyle name="Percent 51 5" xfId="29274" xr:uid="{00000000-0005-0000-0000-000065B10000}"/>
    <cellStyle name="Percent 51 5 2" xfId="29275" xr:uid="{00000000-0005-0000-0000-000066B10000}"/>
    <cellStyle name="Percent 51 5 3" xfId="29276" xr:uid="{00000000-0005-0000-0000-000067B10000}"/>
    <cellStyle name="Percent 51 6" xfId="29277" xr:uid="{00000000-0005-0000-0000-000068B10000}"/>
    <cellStyle name="Percent 51 6 2" xfId="29278" xr:uid="{00000000-0005-0000-0000-000069B10000}"/>
    <cellStyle name="Percent 51 6 3" xfId="29279" xr:uid="{00000000-0005-0000-0000-00006AB10000}"/>
    <cellStyle name="Percent 51 7" xfId="29280" xr:uid="{00000000-0005-0000-0000-00006BB10000}"/>
    <cellStyle name="Percent 51 8" xfId="29281" xr:uid="{00000000-0005-0000-0000-00006CB10000}"/>
    <cellStyle name="Percent 51 9" xfId="29282" xr:uid="{00000000-0005-0000-0000-00006DB10000}"/>
    <cellStyle name="Percent 52" xfId="29283" xr:uid="{00000000-0005-0000-0000-00006EB10000}"/>
    <cellStyle name="Percent 52 2" xfId="29284" xr:uid="{00000000-0005-0000-0000-00006FB10000}"/>
    <cellStyle name="Percent 52 2 2" xfId="29285" xr:uid="{00000000-0005-0000-0000-000070B10000}"/>
    <cellStyle name="Percent 52 2 3" xfId="29286" xr:uid="{00000000-0005-0000-0000-000071B10000}"/>
    <cellStyle name="Percent 52 3" xfId="29287" xr:uid="{00000000-0005-0000-0000-000072B10000}"/>
    <cellStyle name="Percent 52 4" xfId="29288" xr:uid="{00000000-0005-0000-0000-000073B10000}"/>
    <cellStyle name="Percent 53" xfId="29289" xr:uid="{00000000-0005-0000-0000-000074B10000}"/>
    <cellStyle name="Percent 53 2" xfId="60437" xr:uid="{00000000-0005-0000-0000-000075B10000}"/>
    <cellStyle name="Percent 53 2 2" xfId="60438" xr:uid="{00000000-0005-0000-0000-000076B10000}"/>
    <cellStyle name="Percent 53 3" xfId="60439" xr:uid="{00000000-0005-0000-0000-000077B10000}"/>
    <cellStyle name="Percent 54" xfId="128" xr:uid="{00000000-0005-0000-0000-000078B10000}"/>
    <cellStyle name="Percent 54 2" xfId="60440" xr:uid="{00000000-0005-0000-0000-000079B10000}"/>
    <cellStyle name="Percent 54 3" xfId="60441" xr:uid="{00000000-0005-0000-0000-00007AB10000}"/>
    <cellStyle name="Percent 54 4" xfId="60473" xr:uid="{00000000-0005-0000-0000-00007BB10000}"/>
    <cellStyle name="Percent 55" xfId="29290" xr:uid="{00000000-0005-0000-0000-00007CB10000}"/>
    <cellStyle name="Percent 55 2" xfId="60442" xr:uid="{00000000-0005-0000-0000-00007DB10000}"/>
    <cellStyle name="Percent 55 3" xfId="60443" xr:uid="{00000000-0005-0000-0000-00007EB10000}"/>
    <cellStyle name="Percent 56" xfId="29291" xr:uid="{00000000-0005-0000-0000-00007FB10000}"/>
    <cellStyle name="Percent 56 2" xfId="60444" xr:uid="{00000000-0005-0000-0000-000080B10000}"/>
    <cellStyle name="Percent 56 3" xfId="60445" xr:uid="{00000000-0005-0000-0000-000081B10000}"/>
    <cellStyle name="Percent 57" xfId="29292" xr:uid="{00000000-0005-0000-0000-000082B10000}"/>
    <cellStyle name="Percent 57 2" xfId="60446" xr:uid="{00000000-0005-0000-0000-000083B10000}"/>
    <cellStyle name="Percent 57 3" xfId="60447" xr:uid="{00000000-0005-0000-0000-000084B10000}"/>
    <cellStyle name="Percent 58" xfId="29293" xr:uid="{00000000-0005-0000-0000-000085B10000}"/>
    <cellStyle name="Percent 58 2" xfId="60448" xr:uid="{00000000-0005-0000-0000-000086B10000}"/>
    <cellStyle name="Percent 59" xfId="29294" xr:uid="{00000000-0005-0000-0000-000087B10000}"/>
    <cellStyle name="Percent 59 2" xfId="60449" xr:uid="{00000000-0005-0000-0000-000088B10000}"/>
    <cellStyle name="Percent 6" xfId="129" xr:uid="{00000000-0005-0000-0000-000089B10000}"/>
    <cellStyle name="Percent 6 10" xfId="29295" xr:uid="{00000000-0005-0000-0000-00008AB10000}"/>
    <cellStyle name="Percent 6 11" xfId="29296" xr:uid="{00000000-0005-0000-0000-00008BB10000}"/>
    <cellStyle name="Percent 6 12" xfId="29297" xr:uid="{00000000-0005-0000-0000-00008CB10000}"/>
    <cellStyle name="Percent 6 13" xfId="29298" xr:uid="{00000000-0005-0000-0000-00008DB10000}"/>
    <cellStyle name="Percent 6 2" xfId="29299" xr:uid="{00000000-0005-0000-0000-00008EB10000}"/>
    <cellStyle name="Percent 6 2 10" xfId="29300" xr:uid="{00000000-0005-0000-0000-00008FB10000}"/>
    <cellStyle name="Percent 6 2 10 2" xfId="29301" xr:uid="{00000000-0005-0000-0000-000090B10000}"/>
    <cellStyle name="Percent 6 2 10 3" xfId="29302" xr:uid="{00000000-0005-0000-0000-000091B10000}"/>
    <cellStyle name="Percent 6 2 11" xfId="29303" xr:uid="{00000000-0005-0000-0000-000092B10000}"/>
    <cellStyle name="Percent 6 2 12" xfId="29304" xr:uid="{00000000-0005-0000-0000-000093B10000}"/>
    <cellStyle name="Percent 6 2 13" xfId="29305" xr:uid="{00000000-0005-0000-0000-000094B10000}"/>
    <cellStyle name="Percent 6 2 14" xfId="29306" xr:uid="{00000000-0005-0000-0000-000095B10000}"/>
    <cellStyle name="Percent 6 2 2" xfId="29307" xr:uid="{00000000-0005-0000-0000-000096B10000}"/>
    <cellStyle name="Percent 6 2 2 2" xfId="29308" xr:uid="{00000000-0005-0000-0000-000097B10000}"/>
    <cellStyle name="Percent 6 2 2 2 2" xfId="29309" xr:uid="{00000000-0005-0000-0000-000098B10000}"/>
    <cellStyle name="Percent 6 2 2 2 2 2" xfId="29310" xr:uid="{00000000-0005-0000-0000-000099B10000}"/>
    <cellStyle name="Percent 6 2 2 2 2 3" xfId="29311" xr:uid="{00000000-0005-0000-0000-00009AB10000}"/>
    <cellStyle name="Percent 6 2 2 2 3" xfId="29312" xr:uid="{00000000-0005-0000-0000-00009BB10000}"/>
    <cellStyle name="Percent 6 2 2 2 3 2" xfId="29313" xr:uid="{00000000-0005-0000-0000-00009CB10000}"/>
    <cellStyle name="Percent 6 2 2 2 3 3" xfId="29314" xr:uid="{00000000-0005-0000-0000-00009DB10000}"/>
    <cellStyle name="Percent 6 2 2 2 4" xfId="29315" xr:uid="{00000000-0005-0000-0000-00009EB10000}"/>
    <cellStyle name="Percent 6 2 2 2 4 2" xfId="29316" xr:uid="{00000000-0005-0000-0000-00009FB10000}"/>
    <cellStyle name="Percent 6 2 2 2 4 3" xfId="29317" xr:uid="{00000000-0005-0000-0000-0000A0B10000}"/>
    <cellStyle name="Percent 6 2 2 2 5" xfId="29318" xr:uid="{00000000-0005-0000-0000-0000A1B10000}"/>
    <cellStyle name="Percent 6 2 2 2 6" xfId="29319" xr:uid="{00000000-0005-0000-0000-0000A2B10000}"/>
    <cellStyle name="Percent 6 2 2 2 7" xfId="29320" xr:uid="{00000000-0005-0000-0000-0000A3B10000}"/>
    <cellStyle name="Percent 6 2 2 3" xfId="29321" xr:uid="{00000000-0005-0000-0000-0000A4B10000}"/>
    <cellStyle name="Percent 6 2 2 3 2" xfId="29322" xr:uid="{00000000-0005-0000-0000-0000A5B10000}"/>
    <cellStyle name="Percent 6 2 2 3 3" xfId="29323" xr:uid="{00000000-0005-0000-0000-0000A6B10000}"/>
    <cellStyle name="Percent 6 2 2 4" xfId="29324" xr:uid="{00000000-0005-0000-0000-0000A7B10000}"/>
    <cellStyle name="Percent 6 2 2 4 2" xfId="29325" xr:uid="{00000000-0005-0000-0000-0000A8B10000}"/>
    <cellStyle name="Percent 6 2 2 4 3" xfId="29326" xr:uid="{00000000-0005-0000-0000-0000A9B10000}"/>
    <cellStyle name="Percent 6 2 2 5" xfId="29327" xr:uid="{00000000-0005-0000-0000-0000AAB10000}"/>
    <cellStyle name="Percent 6 2 2 5 2" xfId="29328" xr:uid="{00000000-0005-0000-0000-0000ABB10000}"/>
    <cellStyle name="Percent 6 2 2 5 3" xfId="29329" xr:uid="{00000000-0005-0000-0000-0000ACB10000}"/>
    <cellStyle name="Percent 6 2 2 6" xfId="29330" xr:uid="{00000000-0005-0000-0000-0000ADB10000}"/>
    <cellStyle name="Percent 6 2 2 7" xfId="29331" xr:uid="{00000000-0005-0000-0000-0000AEB10000}"/>
    <cellStyle name="Percent 6 2 2 8" xfId="29332" xr:uid="{00000000-0005-0000-0000-0000AFB10000}"/>
    <cellStyle name="Percent 6 2 3" xfId="29333" xr:uid="{00000000-0005-0000-0000-0000B0B10000}"/>
    <cellStyle name="Percent 6 2 3 2" xfId="29334" xr:uid="{00000000-0005-0000-0000-0000B1B10000}"/>
    <cellStyle name="Percent 6 2 3 2 2" xfId="29335" xr:uid="{00000000-0005-0000-0000-0000B2B10000}"/>
    <cellStyle name="Percent 6 2 3 2 3" xfId="29336" xr:uid="{00000000-0005-0000-0000-0000B3B10000}"/>
    <cellStyle name="Percent 6 2 3 3" xfId="29337" xr:uid="{00000000-0005-0000-0000-0000B4B10000}"/>
    <cellStyle name="Percent 6 2 3 3 2" xfId="29338" xr:uid="{00000000-0005-0000-0000-0000B5B10000}"/>
    <cellStyle name="Percent 6 2 3 3 3" xfId="29339" xr:uid="{00000000-0005-0000-0000-0000B6B10000}"/>
    <cellStyle name="Percent 6 2 3 4" xfId="29340" xr:uid="{00000000-0005-0000-0000-0000B7B10000}"/>
    <cellStyle name="Percent 6 2 3 4 2" xfId="29341" xr:uid="{00000000-0005-0000-0000-0000B8B10000}"/>
    <cellStyle name="Percent 6 2 3 4 3" xfId="29342" xr:uid="{00000000-0005-0000-0000-0000B9B10000}"/>
    <cellStyle name="Percent 6 2 3 5" xfId="29343" xr:uid="{00000000-0005-0000-0000-0000BAB10000}"/>
    <cellStyle name="Percent 6 2 3 6" xfId="29344" xr:uid="{00000000-0005-0000-0000-0000BBB10000}"/>
    <cellStyle name="Percent 6 2 3 7" xfId="29345" xr:uid="{00000000-0005-0000-0000-0000BCB10000}"/>
    <cellStyle name="Percent 6 2 4" xfId="29346" xr:uid="{00000000-0005-0000-0000-0000BDB10000}"/>
    <cellStyle name="Percent 6 2 4 2" xfId="29347" xr:uid="{00000000-0005-0000-0000-0000BEB10000}"/>
    <cellStyle name="Percent 6 2 4 2 2" xfId="29348" xr:uid="{00000000-0005-0000-0000-0000BFB10000}"/>
    <cellStyle name="Percent 6 2 4 2 3" xfId="29349" xr:uid="{00000000-0005-0000-0000-0000C0B10000}"/>
    <cellStyle name="Percent 6 2 4 3" xfId="29350" xr:uid="{00000000-0005-0000-0000-0000C1B10000}"/>
    <cellStyle name="Percent 6 2 4 3 2" xfId="29351" xr:uid="{00000000-0005-0000-0000-0000C2B10000}"/>
    <cellStyle name="Percent 6 2 4 3 3" xfId="29352" xr:uid="{00000000-0005-0000-0000-0000C3B10000}"/>
    <cellStyle name="Percent 6 2 4 4" xfId="29353" xr:uid="{00000000-0005-0000-0000-0000C4B10000}"/>
    <cellStyle name="Percent 6 2 4 4 2" xfId="29354" xr:uid="{00000000-0005-0000-0000-0000C5B10000}"/>
    <cellStyle name="Percent 6 2 4 4 3" xfId="29355" xr:uid="{00000000-0005-0000-0000-0000C6B10000}"/>
    <cellStyle name="Percent 6 2 4 5" xfId="29356" xr:uid="{00000000-0005-0000-0000-0000C7B10000}"/>
    <cellStyle name="Percent 6 2 4 6" xfId="29357" xr:uid="{00000000-0005-0000-0000-0000C8B10000}"/>
    <cellStyle name="Percent 6 2 4 7" xfId="29358" xr:uid="{00000000-0005-0000-0000-0000C9B10000}"/>
    <cellStyle name="Percent 6 2 5" xfId="29359" xr:uid="{00000000-0005-0000-0000-0000CAB10000}"/>
    <cellStyle name="Percent 6 2 5 2" xfId="29360" xr:uid="{00000000-0005-0000-0000-0000CBB10000}"/>
    <cellStyle name="Percent 6 2 5 2 2" xfId="29361" xr:uid="{00000000-0005-0000-0000-0000CCB10000}"/>
    <cellStyle name="Percent 6 2 5 2 3" xfId="29362" xr:uid="{00000000-0005-0000-0000-0000CDB10000}"/>
    <cellStyle name="Percent 6 2 5 3" xfId="29363" xr:uid="{00000000-0005-0000-0000-0000CEB10000}"/>
    <cellStyle name="Percent 6 2 5 4" xfId="29364" xr:uid="{00000000-0005-0000-0000-0000CFB10000}"/>
    <cellStyle name="Percent 6 2 6" xfId="29365" xr:uid="{00000000-0005-0000-0000-0000D0B10000}"/>
    <cellStyle name="Percent 6 2 6 2" xfId="29366" xr:uid="{00000000-0005-0000-0000-0000D1B10000}"/>
    <cellStyle name="Percent 6 2 6 2 2" xfId="29367" xr:uid="{00000000-0005-0000-0000-0000D2B10000}"/>
    <cellStyle name="Percent 6 2 6 2 3" xfId="29368" xr:uid="{00000000-0005-0000-0000-0000D3B10000}"/>
    <cellStyle name="Percent 6 2 6 3" xfId="29369" xr:uid="{00000000-0005-0000-0000-0000D4B10000}"/>
    <cellStyle name="Percent 6 2 6 4" xfId="29370" xr:uid="{00000000-0005-0000-0000-0000D5B10000}"/>
    <cellStyle name="Percent 6 2 7" xfId="29371" xr:uid="{00000000-0005-0000-0000-0000D6B10000}"/>
    <cellStyle name="Percent 6 2 7 2" xfId="29372" xr:uid="{00000000-0005-0000-0000-0000D7B10000}"/>
    <cellStyle name="Percent 6 2 7 3" xfId="29373" xr:uid="{00000000-0005-0000-0000-0000D8B10000}"/>
    <cellStyle name="Percent 6 2 8" xfId="29374" xr:uid="{00000000-0005-0000-0000-0000D9B10000}"/>
    <cellStyle name="Percent 6 2 8 2" xfId="29375" xr:uid="{00000000-0005-0000-0000-0000DAB10000}"/>
    <cellStyle name="Percent 6 2 8 3" xfId="29376" xr:uid="{00000000-0005-0000-0000-0000DBB10000}"/>
    <cellStyle name="Percent 6 2 9" xfId="29377" xr:uid="{00000000-0005-0000-0000-0000DCB10000}"/>
    <cellStyle name="Percent 6 2 9 2" xfId="29378" xr:uid="{00000000-0005-0000-0000-0000DDB10000}"/>
    <cellStyle name="Percent 6 2 9 3" xfId="29379" xr:uid="{00000000-0005-0000-0000-0000DEB10000}"/>
    <cellStyle name="Percent 6 3" xfId="29380" xr:uid="{00000000-0005-0000-0000-0000DFB10000}"/>
    <cellStyle name="Percent 6 3 10" xfId="29381" xr:uid="{00000000-0005-0000-0000-0000E0B10000}"/>
    <cellStyle name="Percent 6 3 11" xfId="29382" xr:uid="{00000000-0005-0000-0000-0000E1B10000}"/>
    <cellStyle name="Percent 6 3 2" xfId="29383" xr:uid="{00000000-0005-0000-0000-0000E2B10000}"/>
    <cellStyle name="Percent 6 3 2 2" xfId="29384" xr:uid="{00000000-0005-0000-0000-0000E3B10000}"/>
    <cellStyle name="Percent 6 3 2 2 2" xfId="29385" xr:uid="{00000000-0005-0000-0000-0000E4B10000}"/>
    <cellStyle name="Percent 6 3 2 2 3" xfId="29386" xr:uid="{00000000-0005-0000-0000-0000E5B10000}"/>
    <cellStyle name="Percent 6 3 2 3" xfId="29387" xr:uid="{00000000-0005-0000-0000-0000E6B10000}"/>
    <cellStyle name="Percent 6 3 2 3 2" xfId="29388" xr:uid="{00000000-0005-0000-0000-0000E7B10000}"/>
    <cellStyle name="Percent 6 3 2 3 3" xfId="29389" xr:uid="{00000000-0005-0000-0000-0000E8B10000}"/>
    <cellStyle name="Percent 6 3 2 4" xfId="29390" xr:uid="{00000000-0005-0000-0000-0000E9B10000}"/>
    <cellStyle name="Percent 6 3 2 4 2" xfId="29391" xr:uid="{00000000-0005-0000-0000-0000EAB10000}"/>
    <cellStyle name="Percent 6 3 2 4 3" xfId="29392" xr:uid="{00000000-0005-0000-0000-0000EBB10000}"/>
    <cellStyle name="Percent 6 3 2 5" xfId="29393" xr:uid="{00000000-0005-0000-0000-0000ECB10000}"/>
    <cellStyle name="Percent 6 3 2 6" xfId="29394" xr:uid="{00000000-0005-0000-0000-0000EDB10000}"/>
    <cellStyle name="Percent 6 3 2 7" xfId="29395" xr:uid="{00000000-0005-0000-0000-0000EEB10000}"/>
    <cellStyle name="Percent 6 3 3" xfId="29396" xr:uid="{00000000-0005-0000-0000-0000EFB10000}"/>
    <cellStyle name="Percent 6 3 3 2" xfId="29397" xr:uid="{00000000-0005-0000-0000-0000F0B10000}"/>
    <cellStyle name="Percent 6 3 3 2 2" xfId="29398" xr:uid="{00000000-0005-0000-0000-0000F1B10000}"/>
    <cellStyle name="Percent 6 3 3 2 3" xfId="29399" xr:uid="{00000000-0005-0000-0000-0000F2B10000}"/>
    <cellStyle name="Percent 6 3 3 3" xfId="29400" xr:uid="{00000000-0005-0000-0000-0000F3B10000}"/>
    <cellStyle name="Percent 6 3 3 4" xfId="29401" xr:uid="{00000000-0005-0000-0000-0000F4B10000}"/>
    <cellStyle name="Percent 6 3 4" xfId="29402" xr:uid="{00000000-0005-0000-0000-0000F5B10000}"/>
    <cellStyle name="Percent 6 3 4 2" xfId="29403" xr:uid="{00000000-0005-0000-0000-0000F6B10000}"/>
    <cellStyle name="Percent 6 3 4 2 2" xfId="29404" xr:uid="{00000000-0005-0000-0000-0000F7B10000}"/>
    <cellStyle name="Percent 6 3 4 2 3" xfId="29405" xr:uid="{00000000-0005-0000-0000-0000F8B10000}"/>
    <cellStyle name="Percent 6 3 4 3" xfId="29406" xr:uid="{00000000-0005-0000-0000-0000F9B10000}"/>
    <cellStyle name="Percent 6 3 4 4" xfId="29407" xr:uid="{00000000-0005-0000-0000-0000FAB10000}"/>
    <cellStyle name="Percent 6 3 5" xfId="29408" xr:uid="{00000000-0005-0000-0000-0000FBB10000}"/>
    <cellStyle name="Percent 6 3 5 2" xfId="29409" xr:uid="{00000000-0005-0000-0000-0000FCB10000}"/>
    <cellStyle name="Percent 6 3 5 3" xfId="29410" xr:uid="{00000000-0005-0000-0000-0000FDB10000}"/>
    <cellStyle name="Percent 6 3 6" xfId="29411" xr:uid="{00000000-0005-0000-0000-0000FEB10000}"/>
    <cellStyle name="Percent 6 3 6 2" xfId="29412" xr:uid="{00000000-0005-0000-0000-0000FFB10000}"/>
    <cellStyle name="Percent 6 3 6 3" xfId="29413" xr:uid="{00000000-0005-0000-0000-000000B20000}"/>
    <cellStyle name="Percent 6 3 7" xfId="29414" xr:uid="{00000000-0005-0000-0000-000001B20000}"/>
    <cellStyle name="Percent 6 3 7 2" xfId="29415" xr:uid="{00000000-0005-0000-0000-000002B20000}"/>
    <cellStyle name="Percent 6 3 7 3" xfId="29416" xr:uid="{00000000-0005-0000-0000-000003B20000}"/>
    <cellStyle name="Percent 6 3 8" xfId="29417" xr:uid="{00000000-0005-0000-0000-000004B20000}"/>
    <cellStyle name="Percent 6 3 8 2" xfId="29418" xr:uid="{00000000-0005-0000-0000-000005B20000}"/>
    <cellStyle name="Percent 6 3 8 3" xfId="29419" xr:uid="{00000000-0005-0000-0000-000006B20000}"/>
    <cellStyle name="Percent 6 3 9" xfId="29420" xr:uid="{00000000-0005-0000-0000-000007B20000}"/>
    <cellStyle name="Percent 6 4" xfId="29421" xr:uid="{00000000-0005-0000-0000-000008B20000}"/>
    <cellStyle name="Percent 6 4 2" xfId="29422" xr:uid="{00000000-0005-0000-0000-000009B20000}"/>
    <cellStyle name="Percent 6 4 2 2" xfId="29423" xr:uid="{00000000-0005-0000-0000-00000AB20000}"/>
    <cellStyle name="Percent 6 4 2 2 2" xfId="29424" xr:uid="{00000000-0005-0000-0000-00000BB20000}"/>
    <cellStyle name="Percent 6 4 2 2 3" xfId="29425" xr:uid="{00000000-0005-0000-0000-00000CB20000}"/>
    <cellStyle name="Percent 6 4 2 3" xfId="29426" xr:uid="{00000000-0005-0000-0000-00000DB20000}"/>
    <cellStyle name="Percent 6 4 2 4" xfId="29427" xr:uid="{00000000-0005-0000-0000-00000EB20000}"/>
    <cellStyle name="Percent 6 4 3" xfId="29428" xr:uid="{00000000-0005-0000-0000-00000FB20000}"/>
    <cellStyle name="Percent 6 4 3 2" xfId="29429" xr:uid="{00000000-0005-0000-0000-000010B20000}"/>
    <cellStyle name="Percent 6 4 3 3" xfId="29430" xr:uid="{00000000-0005-0000-0000-000011B20000}"/>
    <cellStyle name="Percent 6 4 4" xfId="29431" xr:uid="{00000000-0005-0000-0000-000012B20000}"/>
    <cellStyle name="Percent 6 4 5" xfId="29432" xr:uid="{00000000-0005-0000-0000-000013B20000}"/>
    <cellStyle name="Percent 6 5" xfId="29433" xr:uid="{00000000-0005-0000-0000-000014B20000}"/>
    <cellStyle name="Percent 6 5 2" xfId="29434" xr:uid="{00000000-0005-0000-0000-000015B20000}"/>
    <cellStyle name="Percent 6 5 2 2" xfId="29435" xr:uid="{00000000-0005-0000-0000-000016B20000}"/>
    <cellStyle name="Percent 6 5 2 3" xfId="29436" xr:uid="{00000000-0005-0000-0000-000017B20000}"/>
    <cellStyle name="Percent 6 5 3" xfId="29437" xr:uid="{00000000-0005-0000-0000-000018B20000}"/>
    <cellStyle name="Percent 6 5 4" xfId="29438" xr:uid="{00000000-0005-0000-0000-000019B20000}"/>
    <cellStyle name="Percent 6 6" xfId="29439" xr:uid="{00000000-0005-0000-0000-00001AB20000}"/>
    <cellStyle name="Percent 6 6 2" xfId="29440" xr:uid="{00000000-0005-0000-0000-00001BB20000}"/>
    <cellStyle name="Percent 6 6 3" xfId="29441" xr:uid="{00000000-0005-0000-0000-00001CB20000}"/>
    <cellStyle name="Percent 6 7" xfId="29442" xr:uid="{00000000-0005-0000-0000-00001DB20000}"/>
    <cellStyle name="Percent 6 7 2" xfId="29443" xr:uid="{00000000-0005-0000-0000-00001EB20000}"/>
    <cellStyle name="Percent 6 7 3" xfId="29444" xr:uid="{00000000-0005-0000-0000-00001FB20000}"/>
    <cellStyle name="Percent 6 8" xfId="29445" xr:uid="{00000000-0005-0000-0000-000020B20000}"/>
    <cellStyle name="Percent 6 8 2" xfId="29446" xr:uid="{00000000-0005-0000-0000-000021B20000}"/>
    <cellStyle name="Percent 6 8 3" xfId="29447" xr:uid="{00000000-0005-0000-0000-000022B20000}"/>
    <cellStyle name="Percent 6 9" xfId="29448" xr:uid="{00000000-0005-0000-0000-000023B20000}"/>
    <cellStyle name="Percent 6 9 2" xfId="29449" xr:uid="{00000000-0005-0000-0000-000024B20000}"/>
    <cellStyle name="Percent 6 9 3" xfId="29450" xr:uid="{00000000-0005-0000-0000-000025B20000}"/>
    <cellStyle name="Percent 60" xfId="29451" xr:uid="{00000000-0005-0000-0000-000026B20000}"/>
    <cellStyle name="Percent 60 2" xfId="60450" xr:uid="{00000000-0005-0000-0000-000027B20000}"/>
    <cellStyle name="Percent 61" xfId="29452" xr:uid="{00000000-0005-0000-0000-000028B20000}"/>
    <cellStyle name="Percent 61 2" xfId="60451" xr:uid="{00000000-0005-0000-0000-000029B20000}"/>
    <cellStyle name="Percent 62" xfId="29453" xr:uid="{00000000-0005-0000-0000-00002AB20000}"/>
    <cellStyle name="Percent 62 2" xfId="60452" xr:uid="{00000000-0005-0000-0000-00002BB20000}"/>
    <cellStyle name="Percent 62 3" xfId="60453" xr:uid="{00000000-0005-0000-0000-00002CB20000}"/>
    <cellStyle name="Percent 63" xfId="29454" xr:uid="{00000000-0005-0000-0000-00002DB20000}"/>
    <cellStyle name="Percent 64" xfId="29455" xr:uid="{00000000-0005-0000-0000-00002EB20000}"/>
    <cellStyle name="Percent 65" xfId="29456" xr:uid="{00000000-0005-0000-0000-00002FB20000}"/>
    <cellStyle name="Percent 66" xfId="29457" xr:uid="{00000000-0005-0000-0000-000030B20000}"/>
    <cellStyle name="Percent 67" xfId="29458" xr:uid="{00000000-0005-0000-0000-000031B20000}"/>
    <cellStyle name="Percent 68" xfId="29459" xr:uid="{00000000-0005-0000-0000-000032B20000}"/>
    <cellStyle name="Percent 69" xfId="44342" xr:uid="{00000000-0005-0000-0000-000033B20000}"/>
    <cellStyle name="Percent 7" xfId="130" xr:uid="{00000000-0005-0000-0000-000034B20000}"/>
    <cellStyle name="Percent 7 10" xfId="29461" xr:uid="{00000000-0005-0000-0000-000035B20000}"/>
    <cellStyle name="Percent 7 11" xfId="29462" xr:uid="{00000000-0005-0000-0000-000036B20000}"/>
    <cellStyle name="Percent 7 12" xfId="29463" xr:uid="{00000000-0005-0000-0000-000037B20000}"/>
    <cellStyle name="Percent 7 13" xfId="29464" xr:uid="{00000000-0005-0000-0000-000038B20000}"/>
    <cellStyle name="Percent 7 14" xfId="29465" xr:uid="{00000000-0005-0000-0000-000039B20000}"/>
    <cellStyle name="Percent 7 15" xfId="29460" xr:uid="{00000000-0005-0000-0000-00003AB20000}"/>
    <cellStyle name="Percent 7 2" xfId="29466" xr:uid="{00000000-0005-0000-0000-00003BB20000}"/>
    <cellStyle name="Percent 7 2 10" xfId="29467" xr:uid="{00000000-0005-0000-0000-00003CB20000}"/>
    <cellStyle name="Percent 7 2 10 2" xfId="29468" xr:uid="{00000000-0005-0000-0000-00003DB20000}"/>
    <cellStyle name="Percent 7 2 10 3" xfId="29469" xr:uid="{00000000-0005-0000-0000-00003EB20000}"/>
    <cellStyle name="Percent 7 2 11" xfId="29470" xr:uid="{00000000-0005-0000-0000-00003FB20000}"/>
    <cellStyle name="Percent 7 2 12" xfId="29471" xr:uid="{00000000-0005-0000-0000-000040B20000}"/>
    <cellStyle name="Percent 7 2 13" xfId="29472" xr:uid="{00000000-0005-0000-0000-000041B20000}"/>
    <cellStyle name="Percent 7 2 14" xfId="29473" xr:uid="{00000000-0005-0000-0000-000042B20000}"/>
    <cellStyle name="Percent 7 2 2" xfId="29474" xr:uid="{00000000-0005-0000-0000-000043B20000}"/>
    <cellStyle name="Percent 7 2 2 2" xfId="29475" xr:uid="{00000000-0005-0000-0000-000044B20000}"/>
    <cellStyle name="Percent 7 2 2 2 2" xfId="29476" xr:uid="{00000000-0005-0000-0000-000045B20000}"/>
    <cellStyle name="Percent 7 2 2 2 2 2" xfId="29477" xr:uid="{00000000-0005-0000-0000-000046B20000}"/>
    <cellStyle name="Percent 7 2 2 2 2 3" xfId="29478" xr:uid="{00000000-0005-0000-0000-000047B20000}"/>
    <cellStyle name="Percent 7 2 2 2 3" xfId="29479" xr:uid="{00000000-0005-0000-0000-000048B20000}"/>
    <cellStyle name="Percent 7 2 2 2 3 2" xfId="29480" xr:uid="{00000000-0005-0000-0000-000049B20000}"/>
    <cellStyle name="Percent 7 2 2 2 3 3" xfId="29481" xr:uid="{00000000-0005-0000-0000-00004AB20000}"/>
    <cellStyle name="Percent 7 2 2 2 4" xfId="29482" xr:uid="{00000000-0005-0000-0000-00004BB20000}"/>
    <cellStyle name="Percent 7 2 2 2 4 2" xfId="29483" xr:uid="{00000000-0005-0000-0000-00004CB20000}"/>
    <cellStyle name="Percent 7 2 2 2 4 3" xfId="29484" xr:uid="{00000000-0005-0000-0000-00004DB20000}"/>
    <cellStyle name="Percent 7 2 2 2 5" xfId="29485" xr:uid="{00000000-0005-0000-0000-00004EB20000}"/>
    <cellStyle name="Percent 7 2 2 2 6" xfId="29486" xr:uid="{00000000-0005-0000-0000-00004FB20000}"/>
    <cellStyle name="Percent 7 2 2 2 7" xfId="29487" xr:uid="{00000000-0005-0000-0000-000050B20000}"/>
    <cellStyle name="Percent 7 2 2 3" xfId="29488" xr:uid="{00000000-0005-0000-0000-000051B20000}"/>
    <cellStyle name="Percent 7 2 2 3 2" xfId="29489" xr:uid="{00000000-0005-0000-0000-000052B20000}"/>
    <cellStyle name="Percent 7 2 2 3 3" xfId="29490" xr:uid="{00000000-0005-0000-0000-000053B20000}"/>
    <cellStyle name="Percent 7 2 2 4" xfId="29491" xr:uid="{00000000-0005-0000-0000-000054B20000}"/>
    <cellStyle name="Percent 7 2 2 4 2" xfId="29492" xr:uid="{00000000-0005-0000-0000-000055B20000}"/>
    <cellStyle name="Percent 7 2 2 4 3" xfId="29493" xr:uid="{00000000-0005-0000-0000-000056B20000}"/>
    <cellStyle name="Percent 7 2 2 5" xfId="29494" xr:uid="{00000000-0005-0000-0000-000057B20000}"/>
    <cellStyle name="Percent 7 2 2 5 2" xfId="29495" xr:uid="{00000000-0005-0000-0000-000058B20000}"/>
    <cellStyle name="Percent 7 2 2 5 3" xfId="29496" xr:uid="{00000000-0005-0000-0000-000059B20000}"/>
    <cellStyle name="Percent 7 2 2 6" xfId="29497" xr:uid="{00000000-0005-0000-0000-00005AB20000}"/>
    <cellStyle name="Percent 7 2 2 7" xfId="29498" xr:uid="{00000000-0005-0000-0000-00005BB20000}"/>
    <cellStyle name="Percent 7 2 2 8" xfId="29499" xr:uid="{00000000-0005-0000-0000-00005CB20000}"/>
    <cellStyle name="Percent 7 2 3" xfId="29500" xr:uid="{00000000-0005-0000-0000-00005DB20000}"/>
    <cellStyle name="Percent 7 2 3 2" xfId="29501" xr:uid="{00000000-0005-0000-0000-00005EB20000}"/>
    <cellStyle name="Percent 7 2 3 2 2" xfId="29502" xr:uid="{00000000-0005-0000-0000-00005FB20000}"/>
    <cellStyle name="Percent 7 2 3 2 3" xfId="29503" xr:uid="{00000000-0005-0000-0000-000060B20000}"/>
    <cellStyle name="Percent 7 2 3 3" xfId="29504" xr:uid="{00000000-0005-0000-0000-000061B20000}"/>
    <cellStyle name="Percent 7 2 3 3 2" xfId="29505" xr:uid="{00000000-0005-0000-0000-000062B20000}"/>
    <cellStyle name="Percent 7 2 3 3 3" xfId="29506" xr:uid="{00000000-0005-0000-0000-000063B20000}"/>
    <cellStyle name="Percent 7 2 3 4" xfId="29507" xr:uid="{00000000-0005-0000-0000-000064B20000}"/>
    <cellStyle name="Percent 7 2 3 4 2" xfId="29508" xr:uid="{00000000-0005-0000-0000-000065B20000}"/>
    <cellStyle name="Percent 7 2 3 4 3" xfId="29509" xr:uid="{00000000-0005-0000-0000-000066B20000}"/>
    <cellStyle name="Percent 7 2 3 5" xfId="29510" xr:uid="{00000000-0005-0000-0000-000067B20000}"/>
    <cellStyle name="Percent 7 2 3 6" xfId="29511" xr:uid="{00000000-0005-0000-0000-000068B20000}"/>
    <cellStyle name="Percent 7 2 3 7" xfId="29512" xr:uid="{00000000-0005-0000-0000-000069B20000}"/>
    <cellStyle name="Percent 7 2 4" xfId="29513" xr:uid="{00000000-0005-0000-0000-00006AB20000}"/>
    <cellStyle name="Percent 7 2 4 2" xfId="29514" xr:uid="{00000000-0005-0000-0000-00006BB20000}"/>
    <cellStyle name="Percent 7 2 4 2 2" xfId="29515" xr:uid="{00000000-0005-0000-0000-00006CB20000}"/>
    <cellStyle name="Percent 7 2 4 2 3" xfId="29516" xr:uid="{00000000-0005-0000-0000-00006DB20000}"/>
    <cellStyle name="Percent 7 2 4 3" xfId="29517" xr:uid="{00000000-0005-0000-0000-00006EB20000}"/>
    <cellStyle name="Percent 7 2 4 3 2" xfId="29518" xr:uid="{00000000-0005-0000-0000-00006FB20000}"/>
    <cellStyle name="Percent 7 2 4 3 3" xfId="29519" xr:uid="{00000000-0005-0000-0000-000070B20000}"/>
    <cellStyle name="Percent 7 2 4 4" xfId="29520" xr:uid="{00000000-0005-0000-0000-000071B20000}"/>
    <cellStyle name="Percent 7 2 4 4 2" xfId="29521" xr:uid="{00000000-0005-0000-0000-000072B20000}"/>
    <cellStyle name="Percent 7 2 4 4 3" xfId="29522" xr:uid="{00000000-0005-0000-0000-000073B20000}"/>
    <cellStyle name="Percent 7 2 4 5" xfId="29523" xr:uid="{00000000-0005-0000-0000-000074B20000}"/>
    <cellStyle name="Percent 7 2 4 6" xfId="29524" xr:uid="{00000000-0005-0000-0000-000075B20000}"/>
    <cellStyle name="Percent 7 2 4 7" xfId="29525" xr:uid="{00000000-0005-0000-0000-000076B20000}"/>
    <cellStyle name="Percent 7 2 5" xfId="29526" xr:uid="{00000000-0005-0000-0000-000077B20000}"/>
    <cellStyle name="Percent 7 2 5 2" xfId="29527" xr:uid="{00000000-0005-0000-0000-000078B20000}"/>
    <cellStyle name="Percent 7 2 5 2 2" xfId="29528" xr:uid="{00000000-0005-0000-0000-000079B20000}"/>
    <cellStyle name="Percent 7 2 5 2 3" xfId="29529" xr:uid="{00000000-0005-0000-0000-00007AB20000}"/>
    <cellStyle name="Percent 7 2 5 3" xfId="29530" xr:uid="{00000000-0005-0000-0000-00007BB20000}"/>
    <cellStyle name="Percent 7 2 5 4" xfId="29531" xr:uid="{00000000-0005-0000-0000-00007CB20000}"/>
    <cellStyle name="Percent 7 2 6" xfId="29532" xr:uid="{00000000-0005-0000-0000-00007DB20000}"/>
    <cellStyle name="Percent 7 2 6 2" xfId="29533" xr:uid="{00000000-0005-0000-0000-00007EB20000}"/>
    <cellStyle name="Percent 7 2 6 2 2" xfId="29534" xr:uid="{00000000-0005-0000-0000-00007FB20000}"/>
    <cellStyle name="Percent 7 2 6 2 3" xfId="29535" xr:uid="{00000000-0005-0000-0000-000080B20000}"/>
    <cellStyle name="Percent 7 2 6 3" xfId="29536" xr:uid="{00000000-0005-0000-0000-000081B20000}"/>
    <cellStyle name="Percent 7 2 6 4" xfId="29537" xr:uid="{00000000-0005-0000-0000-000082B20000}"/>
    <cellStyle name="Percent 7 2 7" xfId="29538" xr:uid="{00000000-0005-0000-0000-000083B20000}"/>
    <cellStyle name="Percent 7 2 7 2" xfId="29539" xr:uid="{00000000-0005-0000-0000-000084B20000}"/>
    <cellStyle name="Percent 7 2 7 3" xfId="29540" xr:uid="{00000000-0005-0000-0000-000085B20000}"/>
    <cellStyle name="Percent 7 2 8" xfId="29541" xr:uid="{00000000-0005-0000-0000-000086B20000}"/>
    <cellStyle name="Percent 7 2 8 2" xfId="29542" xr:uid="{00000000-0005-0000-0000-000087B20000}"/>
    <cellStyle name="Percent 7 2 8 3" xfId="29543" xr:uid="{00000000-0005-0000-0000-000088B20000}"/>
    <cellStyle name="Percent 7 2 9" xfId="29544" xr:uid="{00000000-0005-0000-0000-000089B20000}"/>
    <cellStyle name="Percent 7 2 9 2" xfId="29545" xr:uid="{00000000-0005-0000-0000-00008AB20000}"/>
    <cellStyle name="Percent 7 2 9 3" xfId="29546" xr:uid="{00000000-0005-0000-0000-00008BB20000}"/>
    <cellStyle name="Percent 7 3" xfId="29547" xr:uid="{00000000-0005-0000-0000-00008CB20000}"/>
    <cellStyle name="Percent 7 3 10" xfId="29548" xr:uid="{00000000-0005-0000-0000-00008DB20000}"/>
    <cellStyle name="Percent 7 3 11" xfId="29549" xr:uid="{00000000-0005-0000-0000-00008EB20000}"/>
    <cellStyle name="Percent 7 3 2" xfId="29550" xr:uid="{00000000-0005-0000-0000-00008FB20000}"/>
    <cellStyle name="Percent 7 3 2 2" xfId="29551" xr:uid="{00000000-0005-0000-0000-000090B20000}"/>
    <cellStyle name="Percent 7 3 2 2 2" xfId="29552" xr:uid="{00000000-0005-0000-0000-000091B20000}"/>
    <cellStyle name="Percent 7 3 2 2 3" xfId="29553" xr:uid="{00000000-0005-0000-0000-000092B20000}"/>
    <cellStyle name="Percent 7 3 2 3" xfId="29554" xr:uid="{00000000-0005-0000-0000-000093B20000}"/>
    <cellStyle name="Percent 7 3 2 3 2" xfId="29555" xr:uid="{00000000-0005-0000-0000-000094B20000}"/>
    <cellStyle name="Percent 7 3 2 3 3" xfId="29556" xr:uid="{00000000-0005-0000-0000-000095B20000}"/>
    <cellStyle name="Percent 7 3 2 4" xfId="29557" xr:uid="{00000000-0005-0000-0000-000096B20000}"/>
    <cellStyle name="Percent 7 3 2 4 2" xfId="29558" xr:uid="{00000000-0005-0000-0000-000097B20000}"/>
    <cellStyle name="Percent 7 3 2 4 3" xfId="29559" xr:uid="{00000000-0005-0000-0000-000098B20000}"/>
    <cellStyle name="Percent 7 3 2 5" xfId="29560" xr:uid="{00000000-0005-0000-0000-000099B20000}"/>
    <cellStyle name="Percent 7 3 2 6" xfId="29561" xr:uid="{00000000-0005-0000-0000-00009AB20000}"/>
    <cellStyle name="Percent 7 3 2 7" xfId="29562" xr:uid="{00000000-0005-0000-0000-00009BB20000}"/>
    <cellStyle name="Percent 7 3 3" xfId="29563" xr:uid="{00000000-0005-0000-0000-00009CB20000}"/>
    <cellStyle name="Percent 7 3 3 2" xfId="29564" xr:uid="{00000000-0005-0000-0000-00009DB20000}"/>
    <cellStyle name="Percent 7 3 3 2 2" xfId="29565" xr:uid="{00000000-0005-0000-0000-00009EB20000}"/>
    <cellStyle name="Percent 7 3 3 2 3" xfId="29566" xr:uid="{00000000-0005-0000-0000-00009FB20000}"/>
    <cellStyle name="Percent 7 3 3 3" xfId="29567" xr:uid="{00000000-0005-0000-0000-0000A0B20000}"/>
    <cellStyle name="Percent 7 3 3 4" xfId="29568" xr:uid="{00000000-0005-0000-0000-0000A1B20000}"/>
    <cellStyle name="Percent 7 3 4" xfId="29569" xr:uid="{00000000-0005-0000-0000-0000A2B20000}"/>
    <cellStyle name="Percent 7 3 4 2" xfId="29570" xr:uid="{00000000-0005-0000-0000-0000A3B20000}"/>
    <cellStyle name="Percent 7 3 4 2 2" xfId="29571" xr:uid="{00000000-0005-0000-0000-0000A4B20000}"/>
    <cellStyle name="Percent 7 3 4 2 3" xfId="29572" xr:uid="{00000000-0005-0000-0000-0000A5B20000}"/>
    <cellStyle name="Percent 7 3 4 3" xfId="29573" xr:uid="{00000000-0005-0000-0000-0000A6B20000}"/>
    <cellStyle name="Percent 7 3 4 4" xfId="29574" xr:uid="{00000000-0005-0000-0000-0000A7B20000}"/>
    <cellStyle name="Percent 7 3 5" xfId="29575" xr:uid="{00000000-0005-0000-0000-0000A8B20000}"/>
    <cellStyle name="Percent 7 3 5 2" xfId="29576" xr:uid="{00000000-0005-0000-0000-0000A9B20000}"/>
    <cellStyle name="Percent 7 3 5 3" xfId="29577" xr:uid="{00000000-0005-0000-0000-0000AAB20000}"/>
    <cellStyle name="Percent 7 3 6" xfId="29578" xr:uid="{00000000-0005-0000-0000-0000ABB20000}"/>
    <cellStyle name="Percent 7 3 6 2" xfId="29579" xr:uid="{00000000-0005-0000-0000-0000ACB20000}"/>
    <cellStyle name="Percent 7 3 6 3" xfId="29580" xr:uid="{00000000-0005-0000-0000-0000ADB20000}"/>
    <cellStyle name="Percent 7 3 7" xfId="29581" xr:uid="{00000000-0005-0000-0000-0000AEB20000}"/>
    <cellStyle name="Percent 7 3 7 2" xfId="29582" xr:uid="{00000000-0005-0000-0000-0000AFB20000}"/>
    <cellStyle name="Percent 7 3 7 3" xfId="29583" xr:uid="{00000000-0005-0000-0000-0000B0B20000}"/>
    <cellStyle name="Percent 7 3 8" xfId="29584" xr:uid="{00000000-0005-0000-0000-0000B1B20000}"/>
    <cellStyle name="Percent 7 3 8 2" xfId="29585" xr:uid="{00000000-0005-0000-0000-0000B2B20000}"/>
    <cellStyle name="Percent 7 3 8 3" xfId="29586" xr:uid="{00000000-0005-0000-0000-0000B3B20000}"/>
    <cellStyle name="Percent 7 3 9" xfId="29587" xr:uid="{00000000-0005-0000-0000-0000B4B20000}"/>
    <cellStyle name="Percent 7 4" xfId="29588" xr:uid="{00000000-0005-0000-0000-0000B5B20000}"/>
    <cellStyle name="Percent 7 4 2" xfId="29589" xr:uid="{00000000-0005-0000-0000-0000B6B20000}"/>
    <cellStyle name="Percent 7 4 2 2" xfId="29590" xr:uid="{00000000-0005-0000-0000-0000B7B20000}"/>
    <cellStyle name="Percent 7 4 2 2 2" xfId="29591" xr:uid="{00000000-0005-0000-0000-0000B8B20000}"/>
    <cellStyle name="Percent 7 4 2 2 3" xfId="29592" xr:uid="{00000000-0005-0000-0000-0000B9B20000}"/>
    <cellStyle name="Percent 7 4 2 3" xfId="29593" xr:uid="{00000000-0005-0000-0000-0000BAB20000}"/>
    <cellStyle name="Percent 7 4 2 4" xfId="29594" xr:uid="{00000000-0005-0000-0000-0000BBB20000}"/>
    <cellStyle name="Percent 7 4 3" xfId="29595" xr:uid="{00000000-0005-0000-0000-0000BCB20000}"/>
    <cellStyle name="Percent 7 4 3 2" xfId="29596" xr:uid="{00000000-0005-0000-0000-0000BDB20000}"/>
    <cellStyle name="Percent 7 4 3 3" xfId="29597" xr:uid="{00000000-0005-0000-0000-0000BEB20000}"/>
    <cellStyle name="Percent 7 4 4" xfId="29598" xr:uid="{00000000-0005-0000-0000-0000BFB20000}"/>
    <cellStyle name="Percent 7 4 5" xfId="29599" xr:uid="{00000000-0005-0000-0000-0000C0B20000}"/>
    <cellStyle name="Percent 7 5" xfId="29600" xr:uid="{00000000-0005-0000-0000-0000C1B20000}"/>
    <cellStyle name="Percent 7 5 2" xfId="29601" xr:uid="{00000000-0005-0000-0000-0000C2B20000}"/>
    <cellStyle name="Percent 7 5 2 2" xfId="29602" xr:uid="{00000000-0005-0000-0000-0000C3B20000}"/>
    <cellStyle name="Percent 7 5 2 3" xfId="29603" xr:uid="{00000000-0005-0000-0000-0000C4B20000}"/>
    <cellStyle name="Percent 7 5 3" xfId="29604" xr:uid="{00000000-0005-0000-0000-0000C5B20000}"/>
    <cellStyle name="Percent 7 5 4" xfId="29605" xr:uid="{00000000-0005-0000-0000-0000C6B20000}"/>
    <cellStyle name="Percent 7 6" xfId="29606" xr:uid="{00000000-0005-0000-0000-0000C7B20000}"/>
    <cellStyle name="Percent 7 6 2" xfId="29607" xr:uid="{00000000-0005-0000-0000-0000C8B20000}"/>
    <cellStyle name="Percent 7 6 3" xfId="29608" xr:uid="{00000000-0005-0000-0000-0000C9B20000}"/>
    <cellStyle name="Percent 7 7" xfId="29609" xr:uid="{00000000-0005-0000-0000-0000CAB20000}"/>
    <cellStyle name="Percent 7 7 2" xfId="29610" xr:uid="{00000000-0005-0000-0000-0000CBB20000}"/>
    <cellStyle name="Percent 7 7 3" xfId="29611" xr:uid="{00000000-0005-0000-0000-0000CCB20000}"/>
    <cellStyle name="Percent 7 8" xfId="29612" xr:uid="{00000000-0005-0000-0000-0000CDB20000}"/>
    <cellStyle name="Percent 7 8 2" xfId="29613" xr:uid="{00000000-0005-0000-0000-0000CEB20000}"/>
    <cellStyle name="Percent 7 8 3" xfId="29614" xr:uid="{00000000-0005-0000-0000-0000CFB20000}"/>
    <cellStyle name="Percent 7 9" xfId="29615" xr:uid="{00000000-0005-0000-0000-0000D0B20000}"/>
    <cellStyle name="Percent 7 9 2" xfId="29616" xr:uid="{00000000-0005-0000-0000-0000D1B20000}"/>
    <cellStyle name="Percent 7 9 3" xfId="29617" xr:uid="{00000000-0005-0000-0000-0000D2B20000}"/>
    <cellStyle name="Percent 70" xfId="44381" xr:uid="{00000000-0005-0000-0000-0000D3B20000}"/>
    <cellStyle name="Percent 71" xfId="60525" xr:uid="{00000000-0005-0000-0000-0000D4B20000}"/>
    <cellStyle name="Percent 72" xfId="60526" xr:uid="{00000000-0005-0000-0000-0000D5B20000}"/>
    <cellStyle name="Percent 73" xfId="60527" xr:uid="{00000000-0005-0000-0000-0000D6B20000}"/>
    <cellStyle name="Percent 74" xfId="60528" xr:uid="{00000000-0005-0000-0000-0000D7B20000}"/>
    <cellStyle name="Percent 75" xfId="60529" xr:uid="{00000000-0005-0000-0000-0000D8B20000}"/>
    <cellStyle name="Percent 76" xfId="60530" xr:uid="{00000000-0005-0000-0000-0000D9B20000}"/>
    <cellStyle name="Percent 77" xfId="60531" xr:uid="{00000000-0005-0000-0000-0000DAB20000}"/>
    <cellStyle name="Percent 78" xfId="60532" xr:uid="{00000000-0005-0000-0000-0000DBB20000}"/>
    <cellStyle name="Percent 79" xfId="60533" xr:uid="{00000000-0005-0000-0000-0000DCB20000}"/>
    <cellStyle name="Percent 8" xfId="29618" xr:uid="{00000000-0005-0000-0000-0000DDB20000}"/>
    <cellStyle name="Percent 8 10" xfId="29619" xr:uid="{00000000-0005-0000-0000-0000DEB20000}"/>
    <cellStyle name="Percent 8 11" xfId="29620" xr:uid="{00000000-0005-0000-0000-0000DFB20000}"/>
    <cellStyle name="Percent 8 12" xfId="29621" xr:uid="{00000000-0005-0000-0000-0000E0B20000}"/>
    <cellStyle name="Percent 8 13" xfId="29622" xr:uid="{00000000-0005-0000-0000-0000E1B20000}"/>
    <cellStyle name="Percent 8 2" xfId="29623" xr:uid="{00000000-0005-0000-0000-0000E2B20000}"/>
    <cellStyle name="Percent 8 2 10" xfId="29624" xr:uid="{00000000-0005-0000-0000-0000E3B20000}"/>
    <cellStyle name="Percent 8 2 10 2" xfId="29625" xr:uid="{00000000-0005-0000-0000-0000E4B20000}"/>
    <cellStyle name="Percent 8 2 10 3" xfId="29626" xr:uid="{00000000-0005-0000-0000-0000E5B20000}"/>
    <cellStyle name="Percent 8 2 11" xfId="29627" xr:uid="{00000000-0005-0000-0000-0000E6B20000}"/>
    <cellStyle name="Percent 8 2 12" xfId="29628" xr:uid="{00000000-0005-0000-0000-0000E7B20000}"/>
    <cellStyle name="Percent 8 2 13" xfId="29629" xr:uid="{00000000-0005-0000-0000-0000E8B20000}"/>
    <cellStyle name="Percent 8 2 14" xfId="29630" xr:uid="{00000000-0005-0000-0000-0000E9B20000}"/>
    <cellStyle name="Percent 8 2 2" xfId="29631" xr:uid="{00000000-0005-0000-0000-0000EAB20000}"/>
    <cellStyle name="Percent 8 2 2 2" xfId="29632" xr:uid="{00000000-0005-0000-0000-0000EBB20000}"/>
    <cellStyle name="Percent 8 2 2 2 2" xfId="29633" xr:uid="{00000000-0005-0000-0000-0000ECB20000}"/>
    <cellStyle name="Percent 8 2 2 2 2 2" xfId="29634" xr:uid="{00000000-0005-0000-0000-0000EDB20000}"/>
    <cellStyle name="Percent 8 2 2 2 2 3" xfId="29635" xr:uid="{00000000-0005-0000-0000-0000EEB20000}"/>
    <cellStyle name="Percent 8 2 2 2 3" xfId="29636" xr:uid="{00000000-0005-0000-0000-0000EFB20000}"/>
    <cellStyle name="Percent 8 2 2 2 3 2" xfId="29637" xr:uid="{00000000-0005-0000-0000-0000F0B20000}"/>
    <cellStyle name="Percent 8 2 2 2 3 3" xfId="29638" xr:uid="{00000000-0005-0000-0000-0000F1B20000}"/>
    <cellStyle name="Percent 8 2 2 2 4" xfId="29639" xr:uid="{00000000-0005-0000-0000-0000F2B20000}"/>
    <cellStyle name="Percent 8 2 2 2 4 2" xfId="29640" xr:uid="{00000000-0005-0000-0000-0000F3B20000}"/>
    <cellStyle name="Percent 8 2 2 2 4 3" xfId="29641" xr:uid="{00000000-0005-0000-0000-0000F4B20000}"/>
    <cellStyle name="Percent 8 2 2 2 5" xfId="29642" xr:uid="{00000000-0005-0000-0000-0000F5B20000}"/>
    <cellStyle name="Percent 8 2 2 2 6" xfId="29643" xr:uid="{00000000-0005-0000-0000-0000F6B20000}"/>
    <cellStyle name="Percent 8 2 2 2 7" xfId="29644" xr:uid="{00000000-0005-0000-0000-0000F7B20000}"/>
    <cellStyle name="Percent 8 2 2 3" xfId="29645" xr:uid="{00000000-0005-0000-0000-0000F8B20000}"/>
    <cellStyle name="Percent 8 2 2 3 2" xfId="29646" xr:uid="{00000000-0005-0000-0000-0000F9B20000}"/>
    <cellStyle name="Percent 8 2 2 3 3" xfId="29647" xr:uid="{00000000-0005-0000-0000-0000FAB20000}"/>
    <cellStyle name="Percent 8 2 2 4" xfId="29648" xr:uid="{00000000-0005-0000-0000-0000FBB20000}"/>
    <cellStyle name="Percent 8 2 2 4 2" xfId="29649" xr:uid="{00000000-0005-0000-0000-0000FCB20000}"/>
    <cellStyle name="Percent 8 2 2 4 3" xfId="29650" xr:uid="{00000000-0005-0000-0000-0000FDB20000}"/>
    <cellStyle name="Percent 8 2 2 5" xfId="29651" xr:uid="{00000000-0005-0000-0000-0000FEB20000}"/>
    <cellStyle name="Percent 8 2 2 5 2" xfId="29652" xr:uid="{00000000-0005-0000-0000-0000FFB20000}"/>
    <cellStyle name="Percent 8 2 2 5 3" xfId="29653" xr:uid="{00000000-0005-0000-0000-000000B30000}"/>
    <cellStyle name="Percent 8 2 2 6" xfId="29654" xr:uid="{00000000-0005-0000-0000-000001B30000}"/>
    <cellStyle name="Percent 8 2 2 7" xfId="29655" xr:uid="{00000000-0005-0000-0000-000002B30000}"/>
    <cellStyle name="Percent 8 2 2 8" xfId="29656" xr:uid="{00000000-0005-0000-0000-000003B30000}"/>
    <cellStyle name="Percent 8 2 3" xfId="29657" xr:uid="{00000000-0005-0000-0000-000004B30000}"/>
    <cellStyle name="Percent 8 2 3 2" xfId="29658" xr:uid="{00000000-0005-0000-0000-000005B30000}"/>
    <cellStyle name="Percent 8 2 3 2 2" xfId="29659" xr:uid="{00000000-0005-0000-0000-000006B30000}"/>
    <cellStyle name="Percent 8 2 3 2 3" xfId="29660" xr:uid="{00000000-0005-0000-0000-000007B30000}"/>
    <cellStyle name="Percent 8 2 3 3" xfId="29661" xr:uid="{00000000-0005-0000-0000-000008B30000}"/>
    <cellStyle name="Percent 8 2 3 3 2" xfId="29662" xr:uid="{00000000-0005-0000-0000-000009B30000}"/>
    <cellStyle name="Percent 8 2 3 3 3" xfId="29663" xr:uid="{00000000-0005-0000-0000-00000AB30000}"/>
    <cellStyle name="Percent 8 2 3 4" xfId="29664" xr:uid="{00000000-0005-0000-0000-00000BB30000}"/>
    <cellStyle name="Percent 8 2 3 4 2" xfId="29665" xr:uid="{00000000-0005-0000-0000-00000CB30000}"/>
    <cellStyle name="Percent 8 2 3 4 3" xfId="29666" xr:uid="{00000000-0005-0000-0000-00000DB30000}"/>
    <cellStyle name="Percent 8 2 3 5" xfId="29667" xr:uid="{00000000-0005-0000-0000-00000EB30000}"/>
    <cellStyle name="Percent 8 2 3 6" xfId="29668" xr:uid="{00000000-0005-0000-0000-00000FB30000}"/>
    <cellStyle name="Percent 8 2 3 7" xfId="29669" xr:uid="{00000000-0005-0000-0000-000010B30000}"/>
    <cellStyle name="Percent 8 2 4" xfId="29670" xr:uid="{00000000-0005-0000-0000-000011B30000}"/>
    <cellStyle name="Percent 8 2 4 2" xfId="29671" xr:uid="{00000000-0005-0000-0000-000012B30000}"/>
    <cellStyle name="Percent 8 2 4 2 2" xfId="29672" xr:uid="{00000000-0005-0000-0000-000013B30000}"/>
    <cellStyle name="Percent 8 2 4 2 3" xfId="29673" xr:uid="{00000000-0005-0000-0000-000014B30000}"/>
    <cellStyle name="Percent 8 2 4 3" xfId="29674" xr:uid="{00000000-0005-0000-0000-000015B30000}"/>
    <cellStyle name="Percent 8 2 4 3 2" xfId="29675" xr:uid="{00000000-0005-0000-0000-000016B30000}"/>
    <cellStyle name="Percent 8 2 4 3 3" xfId="29676" xr:uid="{00000000-0005-0000-0000-000017B30000}"/>
    <cellStyle name="Percent 8 2 4 4" xfId="29677" xr:uid="{00000000-0005-0000-0000-000018B30000}"/>
    <cellStyle name="Percent 8 2 4 4 2" xfId="29678" xr:uid="{00000000-0005-0000-0000-000019B30000}"/>
    <cellStyle name="Percent 8 2 4 4 3" xfId="29679" xr:uid="{00000000-0005-0000-0000-00001AB30000}"/>
    <cellStyle name="Percent 8 2 4 5" xfId="29680" xr:uid="{00000000-0005-0000-0000-00001BB30000}"/>
    <cellStyle name="Percent 8 2 4 6" xfId="29681" xr:uid="{00000000-0005-0000-0000-00001CB30000}"/>
    <cellStyle name="Percent 8 2 4 7" xfId="29682" xr:uid="{00000000-0005-0000-0000-00001DB30000}"/>
    <cellStyle name="Percent 8 2 5" xfId="29683" xr:uid="{00000000-0005-0000-0000-00001EB30000}"/>
    <cellStyle name="Percent 8 2 5 2" xfId="29684" xr:uid="{00000000-0005-0000-0000-00001FB30000}"/>
    <cellStyle name="Percent 8 2 5 2 2" xfId="29685" xr:uid="{00000000-0005-0000-0000-000020B30000}"/>
    <cellStyle name="Percent 8 2 5 2 3" xfId="29686" xr:uid="{00000000-0005-0000-0000-000021B30000}"/>
    <cellStyle name="Percent 8 2 5 3" xfId="29687" xr:uid="{00000000-0005-0000-0000-000022B30000}"/>
    <cellStyle name="Percent 8 2 5 4" xfId="29688" xr:uid="{00000000-0005-0000-0000-000023B30000}"/>
    <cellStyle name="Percent 8 2 6" xfId="29689" xr:uid="{00000000-0005-0000-0000-000024B30000}"/>
    <cellStyle name="Percent 8 2 6 2" xfId="29690" xr:uid="{00000000-0005-0000-0000-000025B30000}"/>
    <cellStyle name="Percent 8 2 6 2 2" xfId="29691" xr:uid="{00000000-0005-0000-0000-000026B30000}"/>
    <cellStyle name="Percent 8 2 6 2 3" xfId="29692" xr:uid="{00000000-0005-0000-0000-000027B30000}"/>
    <cellStyle name="Percent 8 2 6 3" xfId="29693" xr:uid="{00000000-0005-0000-0000-000028B30000}"/>
    <cellStyle name="Percent 8 2 6 4" xfId="29694" xr:uid="{00000000-0005-0000-0000-000029B30000}"/>
    <cellStyle name="Percent 8 2 7" xfId="29695" xr:uid="{00000000-0005-0000-0000-00002AB30000}"/>
    <cellStyle name="Percent 8 2 7 2" xfId="29696" xr:uid="{00000000-0005-0000-0000-00002BB30000}"/>
    <cellStyle name="Percent 8 2 7 3" xfId="29697" xr:uid="{00000000-0005-0000-0000-00002CB30000}"/>
    <cellStyle name="Percent 8 2 8" xfId="29698" xr:uid="{00000000-0005-0000-0000-00002DB30000}"/>
    <cellStyle name="Percent 8 2 8 2" xfId="29699" xr:uid="{00000000-0005-0000-0000-00002EB30000}"/>
    <cellStyle name="Percent 8 2 8 3" xfId="29700" xr:uid="{00000000-0005-0000-0000-00002FB30000}"/>
    <cellStyle name="Percent 8 2 9" xfId="29701" xr:uid="{00000000-0005-0000-0000-000030B30000}"/>
    <cellStyle name="Percent 8 2 9 2" xfId="29702" xr:uid="{00000000-0005-0000-0000-000031B30000}"/>
    <cellStyle name="Percent 8 2 9 3" xfId="29703" xr:uid="{00000000-0005-0000-0000-000032B30000}"/>
    <cellStyle name="Percent 8 3" xfId="29704" xr:uid="{00000000-0005-0000-0000-000033B30000}"/>
    <cellStyle name="Percent 8 3 10" xfId="29705" xr:uid="{00000000-0005-0000-0000-000034B30000}"/>
    <cellStyle name="Percent 8 3 11" xfId="29706" xr:uid="{00000000-0005-0000-0000-000035B30000}"/>
    <cellStyle name="Percent 8 3 2" xfId="29707" xr:uid="{00000000-0005-0000-0000-000036B30000}"/>
    <cellStyle name="Percent 8 3 2 2" xfId="29708" xr:uid="{00000000-0005-0000-0000-000037B30000}"/>
    <cellStyle name="Percent 8 3 2 2 2" xfId="29709" xr:uid="{00000000-0005-0000-0000-000038B30000}"/>
    <cellStyle name="Percent 8 3 2 2 3" xfId="29710" xr:uid="{00000000-0005-0000-0000-000039B30000}"/>
    <cellStyle name="Percent 8 3 2 3" xfId="29711" xr:uid="{00000000-0005-0000-0000-00003AB30000}"/>
    <cellStyle name="Percent 8 3 2 3 2" xfId="29712" xr:uid="{00000000-0005-0000-0000-00003BB30000}"/>
    <cellStyle name="Percent 8 3 2 3 3" xfId="29713" xr:uid="{00000000-0005-0000-0000-00003CB30000}"/>
    <cellStyle name="Percent 8 3 2 4" xfId="29714" xr:uid="{00000000-0005-0000-0000-00003DB30000}"/>
    <cellStyle name="Percent 8 3 2 4 2" xfId="29715" xr:uid="{00000000-0005-0000-0000-00003EB30000}"/>
    <cellStyle name="Percent 8 3 2 4 3" xfId="29716" xr:uid="{00000000-0005-0000-0000-00003FB30000}"/>
    <cellStyle name="Percent 8 3 2 5" xfId="29717" xr:uid="{00000000-0005-0000-0000-000040B30000}"/>
    <cellStyle name="Percent 8 3 2 6" xfId="29718" xr:uid="{00000000-0005-0000-0000-000041B30000}"/>
    <cellStyle name="Percent 8 3 2 7" xfId="29719" xr:uid="{00000000-0005-0000-0000-000042B30000}"/>
    <cellStyle name="Percent 8 3 3" xfId="29720" xr:uid="{00000000-0005-0000-0000-000043B30000}"/>
    <cellStyle name="Percent 8 3 3 2" xfId="29721" xr:uid="{00000000-0005-0000-0000-000044B30000}"/>
    <cellStyle name="Percent 8 3 3 2 2" xfId="29722" xr:uid="{00000000-0005-0000-0000-000045B30000}"/>
    <cellStyle name="Percent 8 3 3 2 3" xfId="29723" xr:uid="{00000000-0005-0000-0000-000046B30000}"/>
    <cellStyle name="Percent 8 3 3 3" xfId="29724" xr:uid="{00000000-0005-0000-0000-000047B30000}"/>
    <cellStyle name="Percent 8 3 3 4" xfId="29725" xr:uid="{00000000-0005-0000-0000-000048B30000}"/>
    <cellStyle name="Percent 8 3 4" xfId="29726" xr:uid="{00000000-0005-0000-0000-000049B30000}"/>
    <cellStyle name="Percent 8 3 4 2" xfId="29727" xr:uid="{00000000-0005-0000-0000-00004AB30000}"/>
    <cellStyle name="Percent 8 3 4 2 2" xfId="29728" xr:uid="{00000000-0005-0000-0000-00004BB30000}"/>
    <cellStyle name="Percent 8 3 4 2 3" xfId="29729" xr:uid="{00000000-0005-0000-0000-00004CB30000}"/>
    <cellStyle name="Percent 8 3 4 3" xfId="29730" xr:uid="{00000000-0005-0000-0000-00004DB30000}"/>
    <cellStyle name="Percent 8 3 4 4" xfId="29731" xr:uid="{00000000-0005-0000-0000-00004EB30000}"/>
    <cellStyle name="Percent 8 3 5" xfId="29732" xr:uid="{00000000-0005-0000-0000-00004FB30000}"/>
    <cellStyle name="Percent 8 3 5 2" xfId="29733" xr:uid="{00000000-0005-0000-0000-000050B30000}"/>
    <cellStyle name="Percent 8 3 5 3" xfId="29734" xr:uid="{00000000-0005-0000-0000-000051B30000}"/>
    <cellStyle name="Percent 8 3 6" xfId="29735" xr:uid="{00000000-0005-0000-0000-000052B30000}"/>
    <cellStyle name="Percent 8 3 6 2" xfId="29736" xr:uid="{00000000-0005-0000-0000-000053B30000}"/>
    <cellStyle name="Percent 8 3 6 3" xfId="29737" xr:uid="{00000000-0005-0000-0000-000054B30000}"/>
    <cellStyle name="Percent 8 3 7" xfId="29738" xr:uid="{00000000-0005-0000-0000-000055B30000}"/>
    <cellStyle name="Percent 8 3 7 2" xfId="29739" xr:uid="{00000000-0005-0000-0000-000056B30000}"/>
    <cellStyle name="Percent 8 3 7 3" xfId="29740" xr:uid="{00000000-0005-0000-0000-000057B30000}"/>
    <cellStyle name="Percent 8 3 8" xfId="29741" xr:uid="{00000000-0005-0000-0000-000058B30000}"/>
    <cellStyle name="Percent 8 3 8 2" xfId="29742" xr:uid="{00000000-0005-0000-0000-000059B30000}"/>
    <cellStyle name="Percent 8 3 8 3" xfId="29743" xr:uid="{00000000-0005-0000-0000-00005AB30000}"/>
    <cellStyle name="Percent 8 3 9" xfId="29744" xr:uid="{00000000-0005-0000-0000-00005BB30000}"/>
    <cellStyle name="Percent 8 4" xfId="29745" xr:uid="{00000000-0005-0000-0000-00005CB30000}"/>
    <cellStyle name="Percent 8 4 2" xfId="29746" xr:uid="{00000000-0005-0000-0000-00005DB30000}"/>
    <cellStyle name="Percent 8 4 2 2" xfId="29747" xr:uid="{00000000-0005-0000-0000-00005EB30000}"/>
    <cellStyle name="Percent 8 4 2 2 2" xfId="29748" xr:uid="{00000000-0005-0000-0000-00005FB30000}"/>
    <cellStyle name="Percent 8 4 2 2 3" xfId="29749" xr:uid="{00000000-0005-0000-0000-000060B30000}"/>
    <cellStyle name="Percent 8 4 2 3" xfId="29750" xr:uid="{00000000-0005-0000-0000-000061B30000}"/>
    <cellStyle name="Percent 8 4 2 4" xfId="29751" xr:uid="{00000000-0005-0000-0000-000062B30000}"/>
    <cellStyle name="Percent 8 4 3" xfId="29752" xr:uid="{00000000-0005-0000-0000-000063B30000}"/>
    <cellStyle name="Percent 8 4 3 2" xfId="29753" xr:uid="{00000000-0005-0000-0000-000064B30000}"/>
    <cellStyle name="Percent 8 4 3 3" xfId="29754" xr:uid="{00000000-0005-0000-0000-000065B30000}"/>
    <cellStyle name="Percent 8 4 4" xfId="29755" xr:uid="{00000000-0005-0000-0000-000066B30000}"/>
    <cellStyle name="Percent 8 4 5" xfId="29756" xr:uid="{00000000-0005-0000-0000-000067B30000}"/>
    <cellStyle name="Percent 8 5" xfId="29757" xr:uid="{00000000-0005-0000-0000-000068B30000}"/>
    <cellStyle name="Percent 8 5 2" xfId="29758" xr:uid="{00000000-0005-0000-0000-000069B30000}"/>
    <cellStyle name="Percent 8 5 2 2" xfId="29759" xr:uid="{00000000-0005-0000-0000-00006AB30000}"/>
    <cellStyle name="Percent 8 5 2 3" xfId="29760" xr:uid="{00000000-0005-0000-0000-00006BB30000}"/>
    <cellStyle name="Percent 8 5 3" xfId="29761" xr:uid="{00000000-0005-0000-0000-00006CB30000}"/>
    <cellStyle name="Percent 8 5 4" xfId="29762" xr:uid="{00000000-0005-0000-0000-00006DB30000}"/>
    <cellStyle name="Percent 8 6" xfId="29763" xr:uid="{00000000-0005-0000-0000-00006EB30000}"/>
    <cellStyle name="Percent 8 6 2" xfId="29764" xr:uid="{00000000-0005-0000-0000-00006FB30000}"/>
    <cellStyle name="Percent 8 6 3" xfId="29765" xr:uid="{00000000-0005-0000-0000-000070B30000}"/>
    <cellStyle name="Percent 8 7" xfId="29766" xr:uid="{00000000-0005-0000-0000-000071B30000}"/>
    <cellStyle name="Percent 8 7 2" xfId="29767" xr:uid="{00000000-0005-0000-0000-000072B30000}"/>
    <cellStyle name="Percent 8 7 3" xfId="29768" xr:uid="{00000000-0005-0000-0000-000073B30000}"/>
    <cellStyle name="Percent 8 8" xfId="29769" xr:uid="{00000000-0005-0000-0000-000074B30000}"/>
    <cellStyle name="Percent 8 8 2" xfId="29770" xr:uid="{00000000-0005-0000-0000-000075B30000}"/>
    <cellStyle name="Percent 8 8 3" xfId="29771" xr:uid="{00000000-0005-0000-0000-000076B30000}"/>
    <cellStyle name="Percent 8 9" xfId="29772" xr:uid="{00000000-0005-0000-0000-000077B30000}"/>
    <cellStyle name="Percent 8 9 2" xfId="29773" xr:uid="{00000000-0005-0000-0000-000078B30000}"/>
    <cellStyle name="Percent 8 9 3" xfId="29774" xr:uid="{00000000-0005-0000-0000-000079B30000}"/>
    <cellStyle name="Percent 80" xfId="60534" xr:uid="{00000000-0005-0000-0000-00007AB30000}"/>
    <cellStyle name="Percent 81" xfId="60535" xr:uid="{00000000-0005-0000-0000-00007BB30000}"/>
    <cellStyle name="Percent 82" xfId="60536" xr:uid="{00000000-0005-0000-0000-00007CB30000}"/>
    <cellStyle name="Percent 83" xfId="60537" xr:uid="{00000000-0005-0000-0000-00007DB30000}"/>
    <cellStyle name="Percent 84" xfId="60538" xr:uid="{00000000-0005-0000-0000-00007EB30000}"/>
    <cellStyle name="Percent 85" xfId="60539" xr:uid="{00000000-0005-0000-0000-00007FB30000}"/>
    <cellStyle name="Percent 86" xfId="60540" xr:uid="{00000000-0005-0000-0000-000080B30000}"/>
    <cellStyle name="Percent 87" xfId="60541" xr:uid="{00000000-0005-0000-0000-000081B30000}"/>
    <cellStyle name="Percent 88" xfId="60542" xr:uid="{00000000-0005-0000-0000-000082B30000}"/>
    <cellStyle name="Percent 89" xfId="60543" xr:uid="{00000000-0005-0000-0000-000083B30000}"/>
    <cellStyle name="Percent 9" xfId="29775" xr:uid="{00000000-0005-0000-0000-000084B30000}"/>
    <cellStyle name="Percent 9 10" xfId="29776" xr:uid="{00000000-0005-0000-0000-000085B30000}"/>
    <cellStyle name="Percent 9 11" xfId="29777" xr:uid="{00000000-0005-0000-0000-000086B30000}"/>
    <cellStyle name="Percent 9 12" xfId="29778" xr:uid="{00000000-0005-0000-0000-000087B30000}"/>
    <cellStyle name="Percent 9 13" xfId="29779" xr:uid="{00000000-0005-0000-0000-000088B30000}"/>
    <cellStyle name="Percent 9 2" xfId="29780" xr:uid="{00000000-0005-0000-0000-000089B30000}"/>
    <cellStyle name="Percent 9 2 10" xfId="29781" xr:uid="{00000000-0005-0000-0000-00008AB30000}"/>
    <cellStyle name="Percent 9 2 10 2" xfId="29782" xr:uid="{00000000-0005-0000-0000-00008BB30000}"/>
    <cellStyle name="Percent 9 2 10 3" xfId="29783" xr:uid="{00000000-0005-0000-0000-00008CB30000}"/>
    <cellStyle name="Percent 9 2 11" xfId="29784" xr:uid="{00000000-0005-0000-0000-00008DB30000}"/>
    <cellStyle name="Percent 9 2 12" xfId="29785" xr:uid="{00000000-0005-0000-0000-00008EB30000}"/>
    <cellStyle name="Percent 9 2 13" xfId="29786" xr:uid="{00000000-0005-0000-0000-00008FB30000}"/>
    <cellStyle name="Percent 9 2 14" xfId="29787" xr:uid="{00000000-0005-0000-0000-000090B30000}"/>
    <cellStyle name="Percent 9 2 2" xfId="29788" xr:uid="{00000000-0005-0000-0000-000091B30000}"/>
    <cellStyle name="Percent 9 2 2 2" xfId="29789" xr:uid="{00000000-0005-0000-0000-000092B30000}"/>
    <cellStyle name="Percent 9 2 2 2 2" xfId="29790" xr:uid="{00000000-0005-0000-0000-000093B30000}"/>
    <cellStyle name="Percent 9 2 2 2 2 2" xfId="29791" xr:uid="{00000000-0005-0000-0000-000094B30000}"/>
    <cellStyle name="Percent 9 2 2 2 2 3" xfId="29792" xr:uid="{00000000-0005-0000-0000-000095B30000}"/>
    <cellStyle name="Percent 9 2 2 2 3" xfId="29793" xr:uid="{00000000-0005-0000-0000-000096B30000}"/>
    <cellStyle name="Percent 9 2 2 2 3 2" xfId="29794" xr:uid="{00000000-0005-0000-0000-000097B30000}"/>
    <cellStyle name="Percent 9 2 2 2 3 3" xfId="29795" xr:uid="{00000000-0005-0000-0000-000098B30000}"/>
    <cellStyle name="Percent 9 2 2 2 4" xfId="29796" xr:uid="{00000000-0005-0000-0000-000099B30000}"/>
    <cellStyle name="Percent 9 2 2 2 4 2" xfId="29797" xr:uid="{00000000-0005-0000-0000-00009AB30000}"/>
    <cellStyle name="Percent 9 2 2 2 4 3" xfId="29798" xr:uid="{00000000-0005-0000-0000-00009BB30000}"/>
    <cellStyle name="Percent 9 2 2 2 5" xfId="29799" xr:uid="{00000000-0005-0000-0000-00009CB30000}"/>
    <cellStyle name="Percent 9 2 2 2 6" xfId="29800" xr:uid="{00000000-0005-0000-0000-00009DB30000}"/>
    <cellStyle name="Percent 9 2 2 2 7" xfId="29801" xr:uid="{00000000-0005-0000-0000-00009EB30000}"/>
    <cellStyle name="Percent 9 2 2 3" xfId="29802" xr:uid="{00000000-0005-0000-0000-00009FB30000}"/>
    <cellStyle name="Percent 9 2 2 3 2" xfId="29803" xr:uid="{00000000-0005-0000-0000-0000A0B30000}"/>
    <cellStyle name="Percent 9 2 2 3 3" xfId="29804" xr:uid="{00000000-0005-0000-0000-0000A1B30000}"/>
    <cellStyle name="Percent 9 2 2 4" xfId="29805" xr:uid="{00000000-0005-0000-0000-0000A2B30000}"/>
    <cellStyle name="Percent 9 2 2 4 2" xfId="29806" xr:uid="{00000000-0005-0000-0000-0000A3B30000}"/>
    <cellStyle name="Percent 9 2 2 4 3" xfId="29807" xr:uid="{00000000-0005-0000-0000-0000A4B30000}"/>
    <cellStyle name="Percent 9 2 2 5" xfId="29808" xr:uid="{00000000-0005-0000-0000-0000A5B30000}"/>
    <cellStyle name="Percent 9 2 2 5 2" xfId="29809" xr:uid="{00000000-0005-0000-0000-0000A6B30000}"/>
    <cellStyle name="Percent 9 2 2 5 3" xfId="29810" xr:uid="{00000000-0005-0000-0000-0000A7B30000}"/>
    <cellStyle name="Percent 9 2 2 6" xfId="29811" xr:uid="{00000000-0005-0000-0000-0000A8B30000}"/>
    <cellStyle name="Percent 9 2 2 7" xfId="29812" xr:uid="{00000000-0005-0000-0000-0000A9B30000}"/>
    <cellStyle name="Percent 9 2 2 8" xfId="29813" xr:uid="{00000000-0005-0000-0000-0000AAB30000}"/>
    <cellStyle name="Percent 9 2 3" xfId="29814" xr:uid="{00000000-0005-0000-0000-0000ABB30000}"/>
    <cellStyle name="Percent 9 2 3 2" xfId="29815" xr:uid="{00000000-0005-0000-0000-0000ACB30000}"/>
    <cellStyle name="Percent 9 2 3 2 2" xfId="29816" xr:uid="{00000000-0005-0000-0000-0000ADB30000}"/>
    <cellStyle name="Percent 9 2 3 2 3" xfId="29817" xr:uid="{00000000-0005-0000-0000-0000AEB30000}"/>
    <cellStyle name="Percent 9 2 3 3" xfId="29818" xr:uid="{00000000-0005-0000-0000-0000AFB30000}"/>
    <cellStyle name="Percent 9 2 3 3 2" xfId="29819" xr:uid="{00000000-0005-0000-0000-0000B0B30000}"/>
    <cellStyle name="Percent 9 2 3 3 3" xfId="29820" xr:uid="{00000000-0005-0000-0000-0000B1B30000}"/>
    <cellStyle name="Percent 9 2 3 4" xfId="29821" xr:uid="{00000000-0005-0000-0000-0000B2B30000}"/>
    <cellStyle name="Percent 9 2 3 4 2" xfId="29822" xr:uid="{00000000-0005-0000-0000-0000B3B30000}"/>
    <cellStyle name="Percent 9 2 3 4 3" xfId="29823" xr:uid="{00000000-0005-0000-0000-0000B4B30000}"/>
    <cellStyle name="Percent 9 2 3 5" xfId="29824" xr:uid="{00000000-0005-0000-0000-0000B5B30000}"/>
    <cellStyle name="Percent 9 2 3 6" xfId="29825" xr:uid="{00000000-0005-0000-0000-0000B6B30000}"/>
    <cellStyle name="Percent 9 2 3 7" xfId="29826" xr:uid="{00000000-0005-0000-0000-0000B7B30000}"/>
    <cellStyle name="Percent 9 2 4" xfId="29827" xr:uid="{00000000-0005-0000-0000-0000B8B30000}"/>
    <cellStyle name="Percent 9 2 4 2" xfId="29828" xr:uid="{00000000-0005-0000-0000-0000B9B30000}"/>
    <cellStyle name="Percent 9 2 4 2 2" xfId="29829" xr:uid="{00000000-0005-0000-0000-0000BAB30000}"/>
    <cellStyle name="Percent 9 2 4 2 3" xfId="29830" xr:uid="{00000000-0005-0000-0000-0000BBB30000}"/>
    <cellStyle name="Percent 9 2 4 3" xfId="29831" xr:uid="{00000000-0005-0000-0000-0000BCB30000}"/>
    <cellStyle name="Percent 9 2 4 3 2" xfId="29832" xr:uid="{00000000-0005-0000-0000-0000BDB30000}"/>
    <cellStyle name="Percent 9 2 4 3 3" xfId="29833" xr:uid="{00000000-0005-0000-0000-0000BEB30000}"/>
    <cellStyle name="Percent 9 2 4 4" xfId="29834" xr:uid="{00000000-0005-0000-0000-0000BFB30000}"/>
    <cellStyle name="Percent 9 2 4 4 2" xfId="29835" xr:uid="{00000000-0005-0000-0000-0000C0B30000}"/>
    <cellStyle name="Percent 9 2 4 4 3" xfId="29836" xr:uid="{00000000-0005-0000-0000-0000C1B30000}"/>
    <cellStyle name="Percent 9 2 4 5" xfId="29837" xr:uid="{00000000-0005-0000-0000-0000C2B30000}"/>
    <cellStyle name="Percent 9 2 4 6" xfId="29838" xr:uid="{00000000-0005-0000-0000-0000C3B30000}"/>
    <cellStyle name="Percent 9 2 4 7" xfId="29839" xr:uid="{00000000-0005-0000-0000-0000C4B30000}"/>
    <cellStyle name="Percent 9 2 5" xfId="29840" xr:uid="{00000000-0005-0000-0000-0000C5B30000}"/>
    <cellStyle name="Percent 9 2 5 2" xfId="29841" xr:uid="{00000000-0005-0000-0000-0000C6B30000}"/>
    <cellStyle name="Percent 9 2 5 2 2" xfId="29842" xr:uid="{00000000-0005-0000-0000-0000C7B30000}"/>
    <cellStyle name="Percent 9 2 5 2 3" xfId="29843" xr:uid="{00000000-0005-0000-0000-0000C8B30000}"/>
    <cellStyle name="Percent 9 2 5 3" xfId="29844" xr:uid="{00000000-0005-0000-0000-0000C9B30000}"/>
    <cellStyle name="Percent 9 2 5 4" xfId="29845" xr:uid="{00000000-0005-0000-0000-0000CAB30000}"/>
    <cellStyle name="Percent 9 2 6" xfId="29846" xr:uid="{00000000-0005-0000-0000-0000CBB30000}"/>
    <cellStyle name="Percent 9 2 6 2" xfId="29847" xr:uid="{00000000-0005-0000-0000-0000CCB30000}"/>
    <cellStyle name="Percent 9 2 6 2 2" xfId="29848" xr:uid="{00000000-0005-0000-0000-0000CDB30000}"/>
    <cellStyle name="Percent 9 2 6 2 3" xfId="29849" xr:uid="{00000000-0005-0000-0000-0000CEB30000}"/>
    <cellStyle name="Percent 9 2 6 3" xfId="29850" xr:uid="{00000000-0005-0000-0000-0000CFB30000}"/>
    <cellStyle name="Percent 9 2 6 4" xfId="29851" xr:uid="{00000000-0005-0000-0000-0000D0B30000}"/>
    <cellStyle name="Percent 9 2 7" xfId="29852" xr:uid="{00000000-0005-0000-0000-0000D1B30000}"/>
    <cellStyle name="Percent 9 2 7 2" xfId="29853" xr:uid="{00000000-0005-0000-0000-0000D2B30000}"/>
    <cellStyle name="Percent 9 2 7 3" xfId="29854" xr:uid="{00000000-0005-0000-0000-0000D3B30000}"/>
    <cellStyle name="Percent 9 2 8" xfId="29855" xr:uid="{00000000-0005-0000-0000-0000D4B30000}"/>
    <cellStyle name="Percent 9 2 8 2" xfId="29856" xr:uid="{00000000-0005-0000-0000-0000D5B30000}"/>
    <cellStyle name="Percent 9 2 8 3" xfId="29857" xr:uid="{00000000-0005-0000-0000-0000D6B30000}"/>
    <cellStyle name="Percent 9 2 9" xfId="29858" xr:uid="{00000000-0005-0000-0000-0000D7B30000}"/>
    <cellStyle name="Percent 9 2 9 2" xfId="29859" xr:uid="{00000000-0005-0000-0000-0000D8B30000}"/>
    <cellStyle name="Percent 9 2 9 3" xfId="29860" xr:uid="{00000000-0005-0000-0000-0000D9B30000}"/>
    <cellStyle name="Percent 9 3" xfId="29861" xr:uid="{00000000-0005-0000-0000-0000DAB30000}"/>
    <cellStyle name="Percent 9 3 10" xfId="29862" xr:uid="{00000000-0005-0000-0000-0000DBB30000}"/>
    <cellStyle name="Percent 9 3 11" xfId="29863" xr:uid="{00000000-0005-0000-0000-0000DCB30000}"/>
    <cellStyle name="Percent 9 3 2" xfId="29864" xr:uid="{00000000-0005-0000-0000-0000DDB30000}"/>
    <cellStyle name="Percent 9 3 2 2" xfId="29865" xr:uid="{00000000-0005-0000-0000-0000DEB30000}"/>
    <cellStyle name="Percent 9 3 2 2 2" xfId="29866" xr:uid="{00000000-0005-0000-0000-0000DFB30000}"/>
    <cellStyle name="Percent 9 3 2 2 3" xfId="29867" xr:uid="{00000000-0005-0000-0000-0000E0B30000}"/>
    <cellStyle name="Percent 9 3 2 3" xfId="29868" xr:uid="{00000000-0005-0000-0000-0000E1B30000}"/>
    <cellStyle name="Percent 9 3 2 3 2" xfId="29869" xr:uid="{00000000-0005-0000-0000-0000E2B30000}"/>
    <cellStyle name="Percent 9 3 2 3 3" xfId="29870" xr:uid="{00000000-0005-0000-0000-0000E3B30000}"/>
    <cellStyle name="Percent 9 3 2 4" xfId="29871" xr:uid="{00000000-0005-0000-0000-0000E4B30000}"/>
    <cellStyle name="Percent 9 3 2 4 2" xfId="29872" xr:uid="{00000000-0005-0000-0000-0000E5B30000}"/>
    <cellStyle name="Percent 9 3 2 4 3" xfId="29873" xr:uid="{00000000-0005-0000-0000-0000E6B30000}"/>
    <cellStyle name="Percent 9 3 2 5" xfId="29874" xr:uid="{00000000-0005-0000-0000-0000E7B30000}"/>
    <cellStyle name="Percent 9 3 2 6" xfId="29875" xr:uid="{00000000-0005-0000-0000-0000E8B30000}"/>
    <cellStyle name="Percent 9 3 2 7" xfId="29876" xr:uid="{00000000-0005-0000-0000-0000E9B30000}"/>
    <cellStyle name="Percent 9 3 3" xfId="29877" xr:uid="{00000000-0005-0000-0000-0000EAB30000}"/>
    <cellStyle name="Percent 9 3 3 2" xfId="29878" xr:uid="{00000000-0005-0000-0000-0000EBB30000}"/>
    <cellStyle name="Percent 9 3 3 2 2" xfId="29879" xr:uid="{00000000-0005-0000-0000-0000ECB30000}"/>
    <cellStyle name="Percent 9 3 3 2 3" xfId="29880" xr:uid="{00000000-0005-0000-0000-0000EDB30000}"/>
    <cellStyle name="Percent 9 3 3 3" xfId="29881" xr:uid="{00000000-0005-0000-0000-0000EEB30000}"/>
    <cellStyle name="Percent 9 3 3 4" xfId="29882" xr:uid="{00000000-0005-0000-0000-0000EFB30000}"/>
    <cellStyle name="Percent 9 3 4" xfId="29883" xr:uid="{00000000-0005-0000-0000-0000F0B30000}"/>
    <cellStyle name="Percent 9 3 4 2" xfId="29884" xr:uid="{00000000-0005-0000-0000-0000F1B30000}"/>
    <cellStyle name="Percent 9 3 4 2 2" xfId="29885" xr:uid="{00000000-0005-0000-0000-0000F2B30000}"/>
    <cellStyle name="Percent 9 3 4 2 3" xfId="29886" xr:uid="{00000000-0005-0000-0000-0000F3B30000}"/>
    <cellStyle name="Percent 9 3 4 3" xfId="29887" xr:uid="{00000000-0005-0000-0000-0000F4B30000}"/>
    <cellStyle name="Percent 9 3 4 4" xfId="29888" xr:uid="{00000000-0005-0000-0000-0000F5B30000}"/>
    <cellStyle name="Percent 9 3 5" xfId="29889" xr:uid="{00000000-0005-0000-0000-0000F6B30000}"/>
    <cellStyle name="Percent 9 3 5 2" xfId="29890" xr:uid="{00000000-0005-0000-0000-0000F7B30000}"/>
    <cellStyle name="Percent 9 3 5 3" xfId="29891" xr:uid="{00000000-0005-0000-0000-0000F8B30000}"/>
    <cellStyle name="Percent 9 3 6" xfId="29892" xr:uid="{00000000-0005-0000-0000-0000F9B30000}"/>
    <cellStyle name="Percent 9 3 6 2" xfId="29893" xr:uid="{00000000-0005-0000-0000-0000FAB30000}"/>
    <cellStyle name="Percent 9 3 6 3" xfId="29894" xr:uid="{00000000-0005-0000-0000-0000FBB30000}"/>
    <cellStyle name="Percent 9 3 7" xfId="29895" xr:uid="{00000000-0005-0000-0000-0000FCB30000}"/>
    <cellStyle name="Percent 9 3 7 2" xfId="29896" xr:uid="{00000000-0005-0000-0000-0000FDB30000}"/>
    <cellStyle name="Percent 9 3 7 3" xfId="29897" xr:uid="{00000000-0005-0000-0000-0000FEB30000}"/>
    <cellStyle name="Percent 9 3 8" xfId="29898" xr:uid="{00000000-0005-0000-0000-0000FFB30000}"/>
    <cellStyle name="Percent 9 3 8 2" xfId="29899" xr:uid="{00000000-0005-0000-0000-000000B40000}"/>
    <cellStyle name="Percent 9 3 8 3" xfId="29900" xr:uid="{00000000-0005-0000-0000-000001B40000}"/>
    <cellStyle name="Percent 9 3 9" xfId="29901" xr:uid="{00000000-0005-0000-0000-000002B40000}"/>
    <cellStyle name="Percent 9 4" xfId="29902" xr:uid="{00000000-0005-0000-0000-000003B40000}"/>
    <cellStyle name="Percent 9 4 2" xfId="29903" xr:uid="{00000000-0005-0000-0000-000004B40000}"/>
    <cellStyle name="Percent 9 4 2 2" xfId="29904" xr:uid="{00000000-0005-0000-0000-000005B40000}"/>
    <cellStyle name="Percent 9 4 2 2 2" xfId="29905" xr:uid="{00000000-0005-0000-0000-000006B40000}"/>
    <cellStyle name="Percent 9 4 2 2 3" xfId="29906" xr:uid="{00000000-0005-0000-0000-000007B40000}"/>
    <cellStyle name="Percent 9 4 2 3" xfId="29907" xr:uid="{00000000-0005-0000-0000-000008B40000}"/>
    <cellStyle name="Percent 9 4 2 4" xfId="29908" xr:uid="{00000000-0005-0000-0000-000009B40000}"/>
    <cellStyle name="Percent 9 4 3" xfId="29909" xr:uid="{00000000-0005-0000-0000-00000AB40000}"/>
    <cellStyle name="Percent 9 4 3 2" xfId="29910" xr:uid="{00000000-0005-0000-0000-00000BB40000}"/>
    <cellStyle name="Percent 9 4 3 3" xfId="29911" xr:uid="{00000000-0005-0000-0000-00000CB40000}"/>
    <cellStyle name="Percent 9 4 4" xfId="29912" xr:uid="{00000000-0005-0000-0000-00000DB40000}"/>
    <cellStyle name="Percent 9 4 5" xfId="29913" xr:uid="{00000000-0005-0000-0000-00000EB40000}"/>
    <cellStyle name="Percent 9 5" xfId="29914" xr:uid="{00000000-0005-0000-0000-00000FB40000}"/>
    <cellStyle name="Percent 9 5 2" xfId="29915" xr:uid="{00000000-0005-0000-0000-000010B40000}"/>
    <cellStyle name="Percent 9 5 2 2" xfId="29916" xr:uid="{00000000-0005-0000-0000-000011B40000}"/>
    <cellStyle name="Percent 9 5 2 3" xfId="29917" xr:uid="{00000000-0005-0000-0000-000012B40000}"/>
    <cellStyle name="Percent 9 5 3" xfId="29918" xr:uid="{00000000-0005-0000-0000-000013B40000}"/>
    <cellStyle name="Percent 9 5 4" xfId="29919" xr:uid="{00000000-0005-0000-0000-000014B40000}"/>
    <cellStyle name="Percent 9 6" xfId="29920" xr:uid="{00000000-0005-0000-0000-000015B40000}"/>
    <cellStyle name="Percent 9 6 2" xfId="29921" xr:uid="{00000000-0005-0000-0000-000016B40000}"/>
    <cellStyle name="Percent 9 6 3" xfId="29922" xr:uid="{00000000-0005-0000-0000-000017B40000}"/>
    <cellStyle name="Percent 9 7" xfId="29923" xr:uid="{00000000-0005-0000-0000-000018B40000}"/>
    <cellStyle name="Percent 9 7 2" xfId="29924" xr:uid="{00000000-0005-0000-0000-000019B40000}"/>
    <cellStyle name="Percent 9 7 3" xfId="29925" xr:uid="{00000000-0005-0000-0000-00001AB40000}"/>
    <cellStyle name="Percent 9 8" xfId="29926" xr:uid="{00000000-0005-0000-0000-00001BB40000}"/>
    <cellStyle name="Percent 9 8 2" xfId="29927" xr:uid="{00000000-0005-0000-0000-00001CB40000}"/>
    <cellStyle name="Percent 9 8 3" xfId="29928" xr:uid="{00000000-0005-0000-0000-00001DB40000}"/>
    <cellStyle name="Percent 9 9" xfId="29929" xr:uid="{00000000-0005-0000-0000-00001EB40000}"/>
    <cellStyle name="Percent 9 9 2" xfId="29930" xr:uid="{00000000-0005-0000-0000-00001FB40000}"/>
    <cellStyle name="Percent 9 9 3" xfId="29931" xr:uid="{00000000-0005-0000-0000-000020B40000}"/>
    <cellStyle name="Percent 90" xfId="60544" xr:uid="{00000000-0005-0000-0000-000021B40000}"/>
    <cellStyle name="Percent 91" xfId="44340" xr:uid="{00000000-0005-0000-0000-000022B40000}"/>
    <cellStyle name="Percent w/1 decimal" xfId="29932" xr:uid="{00000000-0005-0000-0000-000023B40000}"/>
    <cellStyle name="Percent w/1 decimal 10" xfId="29933" xr:uid="{00000000-0005-0000-0000-000024B40000}"/>
    <cellStyle name="Percent w/1 decimal 11" xfId="29934" xr:uid="{00000000-0005-0000-0000-000025B40000}"/>
    <cellStyle name="Percent w/1 decimal 12" xfId="29935" xr:uid="{00000000-0005-0000-0000-000026B40000}"/>
    <cellStyle name="Percent w/1 decimal 2" xfId="29936" xr:uid="{00000000-0005-0000-0000-000027B40000}"/>
    <cellStyle name="Percent w/1 decimal 2 2" xfId="29937" xr:uid="{00000000-0005-0000-0000-000028B40000}"/>
    <cellStyle name="Percent w/1 decimal 2 2 2" xfId="29938" xr:uid="{00000000-0005-0000-0000-000029B40000}"/>
    <cellStyle name="Percent w/1 decimal 2 2 3" xfId="29939" xr:uid="{00000000-0005-0000-0000-00002AB40000}"/>
    <cellStyle name="Percent w/1 decimal 2 3" xfId="29940" xr:uid="{00000000-0005-0000-0000-00002BB40000}"/>
    <cellStyle name="Percent w/1 decimal 2 3 2" xfId="29941" xr:uid="{00000000-0005-0000-0000-00002CB40000}"/>
    <cellStyle name="Percent w/1 decimal 2 3 3" xfId="29942" xr:uid="{00000000-0005-0000-0000-00002DB40000}"/>
    <cellStyle name="Percent w/1 decimal 2 4" xfId="29943" xr:uid="{00000000-0005-0000-0000-00002EB40000}"/>
    <cellStyle name="Percent w/1 decimal 2 4 2" xfId="29944" xr:uid="{00000000-0005-0000-0000-00002FB40000}"/>
    <cellStyle name="Percent w/1 decimal 2 4 3" xfId="29945" xr:uid="{00000000-0005-0000-0000-000030B40000}"/>
    <cellStyle name="Percent w/1 decimal 2 5" xfId="29946" xr:uid="{00000000-0005-0000-0000-000031B40000}"/>
    <cellStyle name="Percent w/1 decimal 2 6" xfId="29947" xr:uid="{00000000-0005-0000-0000-000032B40000}"/>
    <cellStyle name="Percent w/1 decimal 2 7" xfId="29948" xr:uid="{00000000-0005-0000-0000-000033B40000}"/>
    <cellStyle name="Percent w/1 decimal 2 8" xfId="29949" xr:uid="{00000000-0005-0000-0000-000034B40000}"/>
    <cellStyle name="Percent w/1 decimal 3" xfId="29950" xr:uid="{00000000-0005-0000-0000-000035B40000}"/>
    <cellStyle name="Percent w/1 decimal 3 2" xfId="29951" xr:uid="{00000000-0005-0000-0000-000036B40000}"/>
    <cellStyle name="Percent w/1 decimal 3 2 2" xfId="29952" xr:uid="{00000000-0005-0000-0000-000037B40000}"/>
    <cellStyle name="Percent w/1 decimal 3 2 3" xfId="29953" xr:uid="{00000000-0005-0000-0000-000038B40000}"/>
    <cellStyle name="Percent w/1 decimal 3 3" xfId="29954" xr:uid="{00000000-0005-0000-0000-000039B40000}"/>
    <cellStyle name="Percent w/1 decimal 3 4" xfId="29955" xr:uid="{00000000-0005-0000-0000-00003AB40000}"/>
    <cellStyle name="Percent w/1 decimal 3 5" xfId="29956" xr:uid="{00000000-0005-0000-0000-00003BB40000}"/>
    <cellStyle name="Percent w/1 decimal 3 6" xfId="29957" xr:uid="{00000000-0005-0000-0000-00003CB40000}"/>
    <cellStyle name="Percent w/1 decimal 4" xfId="29958" xr:uid="{00000000-0005-0000-0000-00003DB40000}"/>
    <cellStyle name="Percent w/1 decimal 4 2" xfId="29959" xr:uid="{00000000-0005-0000-0000-00003EB40000}"/>
    <cellStyle name="Percent w/1 decimal 4 2 2" xfId="29960" xr:uid="{00000000-0005-0000-0000-00003FB40000}"/>
    <cellStyle name="Percent w/1 decimal 4 2 3" xfId="29961" xr:uid="{00000000-0005-0000-0000-000040B40000}"/>
    <cellStyle name="Percent w/1 decimal 4 3" xfId="29962" xr:uid="{00000000-0005-0000-0000-000041B40000}"/>
    <cellStyle name="Percent w/1 decimal 4 4" xfId="29963" xr:uid="{00000000-0005-0000-0000-000042B40000}"/>
    <cellStyle name="Percent w/1 decimal 5" xfId="29964" xr:uid="{00000000-0005-0000-0000-000043B40000}"/>
    <cellStyle name="Percent w/1 decimal 5 2" xfId="29965" xr:uid="{00000000-0005-0000-0000-000044B40000}"/>
    <cellStyle name="Percent w/1 decimal 5 2 2" xfId="29966" xr:uid="{00000000-0005-0000-0000-000045B40000}"/>
    <cellStyle name="Percent w/1 decimal 5 2 3" xfId="29967" xr:uid="{00000000-0005-0000-0000-000046B40000}"/>
    <cellStyle name="Percent w/1 decimal 5 3" xfId="29968" xr:uid="{00000000-0005-0000-0000-000047B40000}"/>
    <cellStyle name="Percent w/1 decimal 5 4" xfId="29969" xr:uid="{00000000-0005-0000-0000-000048B40000}"/>
    <cellStyle name="Percent w/1 decimal 6" xfId="29970" xr:uid="{00000000-0005-0000-0000-000049B40000}"/>
    <cellStyle name="Percent w/1 decimal 6 2" xfId="29971" xr:uid="{00000000-0005-0000-0000-00004AB40000}"/>
    <cellStyle name="Percent w/1 decimal 6 3" xfId="29972" xr:uid="{00000000-0005-0000-0000-00004BB40000}"/>
    <cellStyle name="Percent w/1 decimal 7" xfId="29973" xr:uid="{00000000-0005-0000-0000-00004CB40000}"/>
    <cellStyle name="Percent w/1 decimal 7 2" xfId="29974" xr:uid="{00000000-0005-0000-0000-00004DB40000}"/>
    <cellStyle name="Percent w/1 decimal 7 3" xfId="29975" xr:uid="{00000000-0005-0000-0000-00004EB40000}"/>
    <cellStyle name="Percent w/1 decimal 8" xfId="29976" xr:uid="{00000000-0005-0000-0000-00004FB40000}"/>
    <cellStyle name="Percent w/1 decimal 8 2" xfId="29977" xr:uid="{00000000-0005-0000-0000-000050B40000}"/>
    <cellStyle name="Percent w/1 decimal 8 3" xfId="29978" xr:uid="{00000000-0005-0000-0000-000051B40000}"/>
    <cellStyle name="Percent w/1 decimal 9" xfId="29979" xr:uid="{00000000-0005-0000-0000-000052B40000}"/>
    <cellStyle name="Percent w/2 decimal" xfId="29980" xr:uid="{00000000-0005-0000-0000-000053B40000}"/>
    <cellStyle name="Percent w/2 decimal 10" xfId="29981" xr:uid="{00000000-0005-0000-0000-000054B40000}"/>
    <cellStyle name="Percent w/2 decimal 11" xfId="29982" xr:uid="{00000000-0005-0000-0000-000055B40000}"/>
    <cellStyle name="Percent w/2 decimal 12" xfId="29983" xr:uid="{00000000-0005-0000-0000-000056B40000}"/>
    <cellStyle name="Percent w/2 decimal 2" xfId="29984" xr:uid="{00000000-0005-0000-0000-000057B40000}"/>
    <cellStyle name="Percent w/2 decimal 2 2" xfId="29985" xr:uid="{00000000-0005-0000-0000-000058B40000}"/>
    <cellStyle name="Percent w/2 decimal 2 2 2" xfId="29986" xr:uid="{00000000-0005-0000-0000-000059B40000}"/>
    <cellStyle name="Percent w/2 decimal 2 2 3" xfId="29987" xr:uid="{00000000-0005-0000-0000-00005AB40000}"/>
    <cellStyle name="Percent w/2 decimal 2 3" xfId="29988" xr:uid="{00000000-0005-0000-0000-00005BB40000}"/>
    <cellStyle name="Percent w/2 decimal 2 3 2" xfId="29989" xr:uid="{00000000-0005-0000-0000-00005CB40000}"/>
    <cellStyle name="Percent w/2 decimal 2 3 3" xfId="29990" xr:uid="{00000000-0005-0000-0000-00005DB40000}"/>
    <cellStyle name="Percent w/2 decimal 2 4" xfId="29991" xr:uid="{00000000-0005-0000-0000-00005EB40000}"/>
    <cellStyle name="Percent w/2 decimal 2 4 2" xfId="29992" xr:uid="{00000000-0005-0000-0000-00005FB40000}"/>
    <cellStyle name="Percent w/2 decimal 2 4 3" xfId="29993" xr:uid="{00000000-0005-0000-0000-000060B40000}"/>
    <cellStyle name="Percent w/2 decimal 2 5" xfId="29994" xr:uid="{00000000-0005-0000-0000-000061B40000}"/>
    <cellStyle name="Percent w/2 decimal 2 6" xfId="29995" xr:uid="{00000000-0005-0000-0000-000062B40000}"/>
    <cellStyle name="Percent w/2 decimal 2 7" xfId="29996" xr:uid="{00000000-0005-0000-0000-000063B40000}"/>
    <cellStyle name="Percent w/2 decimal 2 8" xfId="29997" xr:uid="{00000000-0005-0000-0000-000064B40000}"/>
    <cellStyle name="Percent w/2 decimal 3" xfId="29998" xr:uid="{00000000-0005-0000-0000-000065B40000}"/>
    <cellStyle name="Percent w/2 decimal 3 2" xfId="29999" xr:uid="{00000000-0005-0000-0000-000066B40000}"/>
    <cellStyle name="Percent w/2 decimal 3 2 2" xfId="30000" xr:uid="{00000000-0005-0000-0000-000067B40000}"/>
    <cellStyle name="Percent w/2 decimal 3 2 3" xfId="30001" xr:uid="{00000000-0005-0000-0000-000068B40000}"/>
    <cellStyle name="Percent w/2 decimal 3 3" xfId="30002" xr:uid="{00000000-0005-0000-0000-000069B40000}"/>
    <cellStyle name="Percent w/2 decimal 3 4" xfId="30003" xr:uid="{00000000-0005-0000-0000-00006AB40000}"/>
    <cellStyle name="Percent w/2 decimal 3 5" xfId="30004" xr:uid="{00000000-0005-0000-0000-00006BB40000}"/>
    <cellStyle name="Percent w/2 decimal 3 6" xfId="30005" xr:uid="{00000000-0005-0000-0000-00006CB40000}"/>
    <cellStyle name="Percent w/2 decimal 4" xfId="30006" xr:uid="{00000000-0005-0000-0000-00006DB40000}"/>
    <cellStyle name="Percent w/2 decimal 4 2" xfId="30007" xr:uid="{00000000-0005-0000-0000-00006EB40000}"/>
    <cellStyle name="Percent w/2 decimal 4 2 2" xfId="30008" xr:uid="{00000000-0005-0000-0000-00006FB40000}"/>
    <cellStyle name="Percent w/2 decimal 4 2 3" xfId="30009" xr:uid="{00000000-0005-0000-0000-000070B40000}"/>
    <cellStyle name="Percent w/2 decimal 4 3" xfId="30010" xr:uid="{00000000-0005-0000-0000-000071B40000}"/>
    <cellStyle name="Percent w/2 decimal 4 4" xfId="30011" xr:uid="{00000000-0005-0000-0000-000072B40000}"/>
    <cellStyle name="Percent w/2 decimal 5" xfId="30012" xr:uid="{00000000-0005-0000-0000-000073B40000}"/>
    <cellStyle name="Percent w/2 decimal 5 2" xfId="30013" xr:uid="{00000000-0005-0000-0000-000074B40000}"/>
    <cellStyle name="Percent w/2 decimal 5 2 2" xfId="30014" xr:uid="{00000000-0005-0000-0000-000075B40000}"/>
    <cellStyle name="Percent w/2 decimal 5 2 3" xfId="30015" xr:uid="{00000000-0005-0000-0000-000076B40000}"/>
    <cellStyle name="Percent w/2 decimal 5 3" xfId="30016" xr:uid="{00000000-0005-0000-0000-000077B40000}"/>
    <cellStyle name="Percent w/2 decimal 5 4" xfId="30017" xr:uid="{00000000-0005-0000-0000-000078B40000}"/>
    <cellStyle name="Percent w/2 decimal 6" xfId="30018" xr:uid="{00000000-0005-0000-0000-000079B40000}"/>
    <cellStyle name="Percent w/2 decimal 6 2" xfId="30019" xr:uid="{00000000-0005-0000-0000-00007AB40000}"/>
    <cellStyle name="Percent w/2 decimal 6 3" xfId="30020" xr:uid="{00000000-0005-0000-0000-00007BB40000}"/>
    <cellStyle name="Percent w/2 decimal 7" xfId="30021" xr:uid="{00000000-0005-0000-0000-00007CB40000}"/>
    <cellStyle name="Percent w/2 decimal 7 2" xfId="30022" xr:uid="{00000000-0005-0000-0000-00007DB40000}"/>
    <cellStyle name="Percent w/2 decimal 7 3" xfId="30023" xr:uid="{00000000-0005-0000-0000-00007EB40000}"/>
    <cellStyle name="Percent w/2 decimal 8" xfId="30024" xr:uid="{00000000-0005-0000-0000-00007FB40000}"/>
    <cellStyle name="Percent w/2 decimal 8 2" xfId="30025" xr:uid="{00000000-0005-0000-0000-000080B40000}"/>
    <cellStyle name="Percent w/2 decimal 8 3" xfId="30026" xr:uid="{00000000-0005-0000-0000-000081B40000}"/>
    <cellStyle name="Percent w/2 decimal 9" xfId="30027" xr:uid="{00000000-0005-0000-0000-000082B40000}"/>
    <cellStyle name="percentage" xfId="30028" xr:uid="{00000000-0005-0000-0000-000083B40000}"/>
    <cellStyle name="percentage 10" xfId="30029" xr:uid="{00000000-0005-0000-0000-000084B40000}"/>
    <cellStyle name="percentage 2" xfId="30030" xr:uid="{00000000-0005-0000-0000-000085B40000}"/>
    <cellStyle name="percentage 2 2" xfId="30031" xr:uid="{00000000-0005-0000-0000-000086B40000}"/>
    <cellStyle name="percentage 2 2 2" xfId="30032" xr:uid="{00000000-0005-0000-0000-000087B40000}"/>
    <cellStyle name="percentage 2 2 3" xfId="30033" xr:uid="{00000000-0005-0000-0000-000088B40000}"/>
    <cellStyle name="percentage 2 3" xfId="30034" xr:uid="{00000000-0005-0000-0000-000089B40000}"/>
    <cellStyle name="percentage 2 4" xfId="30035" xr:uid="{00000000-0005-0000-0000-00008AB40000}"/>
    <cellStyle name="percentage 3" xfId="30036" xr:uid="{00000000-0005-0000-0000-00008BB40000}"/>
    <cellStyle name="percentage 3 2" xfId="30037" xr:uid="{00000000-0005-0000-0000-00008CB40000}"/>
    <cellStyle name="percentage 3 2 2" xfId="30038" xr:uid="{00000000-0005-0000-0000-00008DB40000}"/>
    <cellStyle name="percentage 3 2 3" xfId="30039" xr:uid="{00000000-0005-0000-0000-00008EB40000}"/>
    <cellStyle name="percentage 3 3" xfId="30040" xr:uid="{00000000-0005-0000-0000-00008FB40000}"/>
    <cellStyle name="percentage 3 4" xfId="30041" xr:uid="{00000000-0005-0000-0000-000090B40000}"/>
    <cellStyle name="percentage 4" xfId="30042" xr:uid="{00000000-0005-0000-0000-000091B40000}"/>
    <cellStyle name="percentage 4 2" xfId="30043" xr:uid="{00000000-0005-0000-0000-000092B40000}"/>
    <cellStyle name="percentage 4 3" xfId="30044" xr:uid="{00000000-0005-0000-0000-000093B40000}"/>
    <cellStyle name="percentage 5" xfId="30045" xr:uid="{00000000-0005-0000-0000-000094B40000}"/>
    <cellStyle name="percentage 5 2" xfId="30046" xr:uid="{00000000-0005-0000-0000-000095B40000}"/>
    <cellStyle name="percentage 5 3" xfId="30047" xr:uid="{00000000-0005-0000-0000-000096B40000}"/>
    <cellStyle name="percentage 6" xfId="30048" xr:uid="{00000000-0005-0000-0000-000097B40000}"/>
    <cellStyle name="percentage 6 2" xfId="30049" xr:uid="{00000000-0005-0000-0000-000098B40000}"/>
    <cellStyle name="percentage 6 3" xfId="30050" xr:uid="{00000000-0005-0000-0000-000099B40000}"/>
    <cellStyle name="percentage 7" xfId="30051" xr:uid="{00000000-0005-0000-0000-00009AB40000}"/>
    <cellStyle name="percentage 8" xfId="30052" xr:uid="{00000000-0005-0000-0000-00009BB40000}"/>
    <cellStyle name="percentage 9" xfId="30053" xr:uid="{00000000-0005-0000-0000-00009CB40000}"/>
    <cellStyle name="PrePop Currency (0)" xfId="30054" xr:uid="{00000000-0005-0000-0000-00009DB40000}"/>
    <cellStyle name="PrePop Currency (0) 10" xfId="30055" xr:uid="{00000000-0005-0000-0000-00009EB40000}"/>
    <cellStyle name="PrePop Currency (0) 11" xfId="30056" xr:uid="{00000000-0005-0000-0000-00009FB40000}"/>
    <cellStyle name="PrePop Currency (0) 12" xfId="30057" xr:uid="{00000000-0005-0000-0000-0000A0B40000}"/>
    <cellStyle name="PrePop Currency (0) 2" xfId="30058" xr:uid="{00000000-0005-0000-0000-0000A1B40000}"/>
    <cellStyle name="PrePop Currency (0) 2 2" xfId="30059" xr:uid="{00000000-0005-0000-0000-0000A2B40000}"/>
    <cellStyle name="PrePop Currency (0) 2 2 2" xfId="30060" xr:uid="{00000000-0005-0000-0000-0000A3B40000}"/>
    <cellStyle name="PrePop Currency (0) 2 2 2 2" xfId="30061" xr:uid="{00000000-0005-0000-0000-0000A4B40000}"/>
    <cellStyle name="PrePop Currency (0) 2 2 2 3" xfId="30062" xr:uid="{00000000-0005-0000-0000-0000A5B40000}"/>
    <cellStyle name="PrePop Currency (0) 2 2 3" xfId="30063" xr:uid="{00000000-0005-0000-0000-0000A6B40000}"/>
    <cellStyle name="PrePop Currency (0) 2 2 3 2" xfId="60454" xr:uid="{00000000-0005-0000-0000-0000A7B40000}"/>
    <cellStyle name="PrePop Currency (0) 2 2 4" xfId="30064" xr:uid="{00000000-0005-0000-0000-0000A8B40000}"/>
    <cellStyle name="PrePop Currency (0) 2 2 5" xfId="30065" xr:uid="{00000000-0005-0000-0000-0000A9B40000}"/>
    <cellStyle name="PrePop Currency (0) 2 2 6" xfId="30066" xr:uid="{00000000-0005-0000-0000-0000AAB40000}"/>
    <cellStyle name="PrePop Currency (0) 2 3" xfId="30067" xr:uid="{00000000-0005-0000-0000-0000ABB40000}"/>
    <cellStyle name="PrePop Currency (0) 2 3 2" xfId="30068" xr:uid="{00000000-0005-0000-0000-0000ACB40000}"/>
    <cellStyle name="PrePop Currency (0) 2 3 2 2" xfId="60455" xr:uid="{00000000-0005-0000-0000-0000ADB40000}"/>
    <cellStyle name="PrePop Currency (0) 2 3 3" xfId="30069" xr:uid="{00000000-0005-0000-0000-0000AEB40000}"/>
    <cellStyle name="PrePop Currency (0) 2 4" xfId="30070" xr:uid="{00000000-0005-0000-0000-0000AFB40000}"/>
    <cellStyle name="PrePop Currency (0) 2 4 2" xfId="60456" xr:uid="{00000000-0005-0000-0000-0000B0B40000}"/>
    <cellStyle name="PrePop Currency (0) 2 5" xfId="30071" xr:uid="{00000000-0005-0000-0000-0000B1B40000}"/>
    <cellStyle name="PrePop Currency (0) 2 6" xfId="30072" xr:uid="{00000000-0005-0000-0000-0000B2B40000}"/>
    <cellStyle name="PrePop Currency (0) 2 7" xfId="30073" xr:uid="{00000000-0005-0000-0000-0000B3B40000}"/>
    <cellStyle name="PrePop Currency (0) 2_County Purchase SB-04-2011 - System Change Requests for Contact Center and PACE" xfId="60457" xr:uid="{00000000-0005-0000-0000-0000B4B40000}"/>
    <cellStyle name="PrePop Currency (0) 3" xfId="30074" xr:uid="{00000000-0005-0000-0000-0000B5B40000}"/>
    <cellStyle name="PrePop Currency (0) 3 2" xfId="30075" xr:uid="{00000000-0005-0000-0000-0000B6B40000}"/>
    <cellStyle name="PrePop Currency (0) 3 2 2" xfId="30076" xr:uid="{00000000-0005-0000-0000-0000B7B40000}"/>
    <cellStyle name="PrePop Currency (0) 3 2 3" xfId="30077" xr:uid="{00000000-0005-0000-0000-0000B8B40000}"/>
    <cellStyle name="PrePop Currency (0) 3 2 4" xfId="30078" xr:uid="{00000000-0005-0000-0000-0000B9B40000}"/>
    <cellStyle name="PrePop Currency (0) 3 2 5" xfId="30079" xr:uid="{00000000-0005-0000-0000-0000BAB40000}"/>
    <cellStyle name="PrePop Currency (0) 3 3" xfId="30080" xr:uid="{00000000-0005-0000-0000-0000BBB40000}"/>
    <cellStyle name="PrePop Currency (0) 3 3 2" xfId="60458" xr:uid="{00000000-0005-0000-0000-0000BCB40000}"/>
    <cellStyle name="PrePop Currency (0) 3 4" xfId="30081" xr:uid="{00000000-0005-0000-0000-0000BDB40000}"/>
    <cellStyle name="PrePop Currency (0) 3 5" xfId="30082" xr:uid="{00000000-0005-0000-0000-0000BEB40000}"/>
    <cellStyle name="PrePop Currency (0) 3 6" xfId="30083" xr:uid="{00000000-0005-0000-0000-0000BFB40000}"/>
    <cellStyle name="PrePop Currency (0) 4" xfId="30084" xr:uid="{00000000-0005-0000-0000-0000C0B40000}"/>
    <cellStyle name="PrePop Currency (0) 4 2" xfId="30085" xr:uid="{00000000-0005-0000-0000-0000C1B40000}"/>
    <cellStyle name="PrePop Currency (0) 4 2 2" xfId="30086" xr:uid="{00000000-0005-0000-0000-0000C2B40000}"/>
    <cellStyle name="PrePop Currency (0) 4 2 3" xfId="30087" xr:uid="{00000000-0005-0000-0000-0000C3B40000}"/>
    <cellStyle name="PrePop Currency (0) 4 3" xfId="30088" xr:uid="{00000000-0005-0000-0000-0000C4B40000}"/>
    <cellStyle name="PrePop Currency (0) 4 4" xfId="30089" xr:uid="{00000000-0005-0000-0000-0000C5B40000}"/>
    <cellStyle name="PrePop Currency (0) 4 5" xfId="30090" xr:uid="{00000000-0005-0000-0000-0000C6B40000}"/>
    <cellStyle name="PrePop Currency (0) 4 6" xfId="30091" xr:uid="{00000000-0005-0000-0000-0000C7B40000}"/>
    <cellStyle name="PrePop Currency (0) 5" xfId="30092" xr:uid="{00000000-0005-0000-0000-0000C8B40000}"/>
    <cellStyle name="PrePop Currency (0) 5 2" xfId="30093" xr:uid="{00000000-0005-0000-0000-0000C9B40000}"/>
    <cellStyle name="PrePop Currency (0) 5 2 2" xfId="30094" xr:uid="{00000000-0005-0000-0000-0000CAB40000}"/>
    <cellStyle name="PrePop Currency (0) 5 2 3" xfId="30095" xr:uid="{00000000-0005-0000-0000-0000CBB40000}"/>
    <cellStyle name="PrePop Currency (0) 5 3" xfId="30096" xr:uid="{00000000-0005-0000-0000-0000CCB40000}"/>
    <cellStyle name="PrePop Currency (0) 5 4" xfId="30097" xr:uid="{00000000-0005-0000-0000-0000CDB40000}"/>
    <cellStyle name="PrePop Currency (0) 6" xfId="30098" xr:uid="{00000000-0005-0000-0000-0000CEB40000}"/>
    <cellStyle name="PrePop Currency (0) 6 2" xfId="30099" xr:uid="{00000000-0005-0000-0000-0000CFB40000}"/>
    <cellStyle name="PrePop Currency (0) 6 3" xfId="30100" xr:uid="{00000000-0005-0000-0000-0000D0B40000}"/>
    <cellStyle name="PrePop Currency (0) 7" xfId="30101" xr:uid="{00000000-0005-0000-0000-0000D1B40000}"/>
    <cellStyle name="PrePop Currency (0) 7 2" xfId="30102" xr:uid="{00000000-0005-0000-0000-0000D2B40000}"/>
    <cellStyle name="PrePop Currency (0) 7 3" xfId="30103" xr:uid="{00000000-0005-0000-0000-0000D3B40000}"/>
    <cellStyle name="PrePop Currency (0) 8" xfId="30104" xr:uid="{00000000-0005-0000-0000-0000D4B40000}"/>
    <cellStyle name="PrePop Currency (0) 8 2" xfId="30105" xr:uid="{00000000-0005-0000-0000-0000D5B40000}"/>
    <cellStyle name="PrePop Currency (0) 8 3" xfId="30106" xr:uid="{00000000-0005-0000-0000-0000D6B40000}"/>
    <cellStyle name="PrePop Currency (0) 9" xfId="30107" xr:uid="{00000000-0005-0000-0000-0000D7B40000}"/>
    <cellStyle name="PrePop Currency (2)" xfId="30108" xr:uid="{00000000-0005-0000-0000-0000D8B40000}"/>
    <cellStyle name="PrePop Currency (2) 10" xfId="30109" xr:uid="{00000000-0005-0000-0000-0000D9B40000}"/>
    <cellStyle name="PrePop Currency (2) 11" xfId="30110" xr:uid="{00000000-0005-0000-0000-0000DAB40000}"/>
    <cellStyle name="PrePop Currency (2) 12" xfId="30111" xr:uid="{00000000-0005-0000-0000-0000DBB40000}"/>
    <cellStyle name="PrePop Currency (2) 2" xfId="30112" xr:uid="{00000000-0005-0000-0000-0000DCB40000}"/>
    <cellStyle name="PrePop Currency (2) 2 2" xfId="30113" xr:uid="{00000000-0005-0000-0000-0000DDB40000}"/>
    <cellStyle name="PrePop Currency (2) 2 2 2" xfId="30114" xr:uid="{00000000-0005-0000-0000-0000DEB40000}"/>
    <cellStyle name="PrePop Currency (2) 2 2 3" xfId="30115" xr:uid="{00000000-0005-0000-0000-0000DFB40000}"/>
    <cellStyle name="PrePop Currency (2) 2 3" xfId="30116" xr:uid="{00000000-0005-0000-0000-0000E0B40000}"/>
    <cellStyle name="PrePop Currency (2) 2 4" xfId="30117" xr:uid="{00000000-0005-0000-0000-0000E1B40000}"/>
    <cellStyle name="PrePop Currency (2) 3" xfId="30118" xr:uid="{00000000-0005-0000-0000-0000E2B40000}"/>
    <cellStyle name="PrePop Currency (2) 3 2" xfId="30119" xr:uid="{00000000-0005-0000-0000-0000E3B40000}"/>
    <cellStyle name="PrePop Currency (2) 3 2 2" xfId="30120" xr:uid="{00000000-0005-0000-0000-0000E4B40000}"/>
    <cellStyle name="PrePop Currency (2) 3 2 3" xfId="30121" xr:uid="{00000000-0005-0000-0000-0000E5B40000}"/>
    <cellStyle name="PrePop Currency (2) 3 3" xfId="30122" xr:uid="{00000000-0005-0000-0000-0000E6B40000}"/>
    <cellStyle name="PrePop Currency (2) 3 4" xfId="30123" xr:uid="{00000000-0005-0000-0000-0000E7B40000}"/>
    <cellStyle name="PrePop Currency (2) 4" xfId="30124" xr:uid="{00000000-0005-0000-0000-0000E8B40000}"/>
    <cellStyle name="PrePop Currency (2) 4 2" xfId="30125" xr:uid="{00000000-0005-0000-0000-0000E9B40000}"/>
    <cellStyle name="PrePop Currency (2) 4 2 2" xfId="30126" xr:uid="{00000000-0005-0000-0000-0000EAB40000}"/>
    <cellStyle name="PrePop Currency (2) 4 2 3" xfId="30127" xr:uid="{00000000-0005-0000-0000-0000EBB40000}"/>
    <cellStyle name="PrePop Currency (2) 4 3" xfId="30128" xr:uid="{00000000-0005-0000-0000-0000ECB40000}"/>
    <cellStyle name="PrePop Currency (2) 4 4" xfId="30129" xr:uid="{00000000-0005-0000-0000-0000EDB40000}"/>
    <cellStyle name="PrePop Currency (2) 5" xfId="30130" xr:uid="{00000000-0005-0000-0000-0000EEB40000}"/>
    <cellStyle name="PrePop Currency (2) 5 2" xfId="30131" xr:uid="{00000000-0005-0000-0000-0000EFB40000}"/>
    <cellStyle name="PrePop Currency (2) 5 2 2" xfId="30132" xr:uid="{00000000-0005-0000-0000-0000F0B40000}"/>
    <cellStyle name="PrePop Currency (2) 5 2 3" xfId="30133" xr:uid="{00000000-0005-0000-0000-0000F1B40000}"/>
    <cellStyle name="PrePop Currency (2) 5 3" xfId="30134" xr:uid="{00000000-0005-0000-0000-0000F2B40000}"/>
    <cellStyle name="PrePop Currency (2) 5 4" xfId="30135" xr:uid="{00000000-0005-0000-0000-0000F3B40000}"/>
    <cellStyle name="PrePop Currency (2) 6" xfId="30136" xr:uid="{00000000-0005-0000-0000-0000F4B40000}"/>
    <cellStyle name="PrePop Currency (2) 6 2" xfId="30137" xr:uid="{00000000-0005-0000-0000-0000F5B40000}"/>
    <cellStyle name="PrePop Currency (2) 6 3" xfId="30138" xr:uid="{00000000-0005-0000-0000-0000F6B40000}"/>
    <cellStyle name="PrePop Currency (2) 7" xfId="30139" xr:uid="{00000000-0005-0000-0000-0000F7B40000}"/>
    <cellStyle name="PrePop Currency (2) 7 2" xfId="30140" xr:uid="{00000000-0005-0000-0000-0000F8B40000}"/>
    <cellStyle name="PrePop Currency (2) 7 3" xfId="30141" xr:uid="{00000000-0005-0000-0000-0000F9B40000}"/>
    <cellStyle name="PrePop Currency (2) 8" xfId="30142" xr:uid="{00000000-0005-0000-0000-0000FAB40000}"/>
    <cellStyle name="PrePop Currency (2) 8 2" xfId="30143" xr:uid="{00000000-0005-0000-0000-0000FBB40000}"/>
    <cellStyle name="PrePop Currency (2) 8 3" xfId="30144" xr:uid="{00000000-0005-0000-0000-0000FCB40000}"/>
    <cellStyle name="PrePop Currency (2) 9" xfId="30145" xr:uid="{00000000-0005-0000-0000-0000FDB40000}"/>
    <cellStyle name="PrePop Units (0)" xfId="30146" xr:uid="{00000000-0005-0000-0000-0000FEB40000}"/>
    <cellStyle name="PrePop Units (0) 10" xfId="30147" xr:uid="{00000000-0005-0000-0000-0000FFB40000}"/>
    <cellStyle name="PrePop Units (0) 11" xfId="30148" xr:uid="{00000000-0005-0000-0000-000000B50000}"/>
    <cellStyle name="PrePop Units (0) 12" xfId="30149" xr:uid="{00000000-0005-0000-0000-000001B50000}"/>
    <cellStyle name="PrePop Units (0) 2" xfId="30150" xr:uid="{00000000-0005-0000-0000-000002B50000}"/>
    <cellStyle name="PrePop Units (0) 2 2" xfId="30151" xr:uid="{00000000-0005-0000-0000-000003B50000}"/>
    <cellStyle name="PrePop Units (0) 2 2 2" xfId="30152" xr:uid="{00000000-0005-0000-0000-000004B50000}"/>
    <cellStyle name="PrePop Units (0) 2 2 2 2" xfId="30153" xr:uid="{00000000-0005-0000-0000-000005B50000}"/>
    <cellStyle name="PrePop Units (0) 2 2 2 3" xfId="30154" xr:uid="{00000000-0005-0000-0000-000006B50000}"/>
    <cellStyle name="PrePop Units (0) 2 2 3" xfId="30155" xr:uid="{00000000-0005-0000-0000-000007B50000}"/>
    <cellStyle name="PrePop Units (0) 2 2 3 2" xfId="60459" xr:uid="{00000000-0005-0000-0000-000008B50000}"/>
    <cellStyle name="PrePop Units (0) 2 2 4" xfId="30156" xr:uid="{00000000-0005-0000-0000-000009B50000}"/>
    <cellStyle name="PrePop Units (0) 2 2 5" xfId="30157" xr:uid="{00000000-0005-0000-0000-00000AB50000}"/>
    <cellStyle name="PrePop Units (0) 2 2 6" xfId="30158" xr:uid="{00000000-0005-0000-0000-00000BB50000}"/>
    <cellStyle name="PrePop Units (0) 2 3" xfId="30159" xr:uid="{00000000-0005-0000-0000-00000CB50000}"/>
    <cellStyle name="PrePop Units (0) 2 3 2" xfId="30160" xr:uid="{00000000-0005-0000-0000-00000DB50000}"/>
    <cellStyle name="PrePop Units (0) 2 3 2 2" xfId="60460" xr:uid="{00000000-0005-0000-0000-00000EB50000}"/>
    <cellStyle name="PrePop Units (0) 2 3 3" xfId="30161" xr:uid="{00000000-0005-0000-0000-00000FB50000}"/>
    <cellStyle name="PrePop Units (0) 2 4" xfId="30162" xr:uid="{00000000-0005-0000-0000-000010B50000}"/>
    <cellStyle name="PrePop Units (0) 2 4 2" xfId="60461" xr:uid="{00000000-0005-0000-0000-000011B50000}"/>
    <cellStyle name="PrePop Units (0) 2 5" xfId="30163" xr:uid="{00000000-0005-0000-0000-000012B50000}"/>
    <cellStyle name="PrePop Units (0) 2 6" xfId="30164" xr:uid="{00000000-0005-0000-0000-000013B50000}"/>
    <cellStyle name="PrePop Units (0) 2 7" xfId="30165" xr:uid="{00000000-0005-0000-0000-000014B50000}"/>
    <cellStyle name="PrePop Units (0) 2_County Purchase SB-04-2011 - System Change Requests for Contact Center and PACE" xfId="60462" xr:uid="{00000000-0005-0000-0000-000015B50000}"/>
    <cellStyle name="PrePop Units (0) 3" xfId="30166" xr:uid="{00000000-0005-0000-0000-000016B50000}"/>
    <cellStyle name="PrePop Units (0) 3 2" xfId="30167" xr:uid="{00000000-0005-0000-0000-000017B50000}"/>
    <cellStyle name="PrePop Units (0) 3 2 2" xfId="30168" xr:uid="{00000000-0005-0000-0000-000018B50000}"/>
    <cellStyle name="PrePop Units (0) 3 2 3" xfId="30169" xr:uid="{00000000-0005-0000-0000-000019B50000}"/>
    <cellStyle name="PrePop Units (0) 3 2 4" xfId="30170" xr:uid="{00000000-0005-0000-0000-00001AB50000}"/>
    <cellStyle name="PrePop Units (0) 3 2 5" xfId="30171" xr:uid="{00000000-0005-0000-0000-00001BB50000}"/>
    <cellStyle name="PrePop Units (0) 3 3" xfId="30172" xr:uid="{00000000-0005-0000-0000-00001CB50000}"/>
    <cellStyle name="PrePop Units (0) 3 3 2" xfId="60463" xr:uid="{00000000-0005-0000-0000-00001DB50000}"/>
    <cellStyle name="PrePop Units (0) 3 4" xfId="30173" xr:uid="{00000000-0005-0000-0000-00001EB50000}"/>
    <cellStyle name="PrePop Units (0) 3 5" xfId="30174" xr:uid="{00000000-0005-0000-0000-00001FB50000}"/>
    <cellStyle name="PrePop Units (0) 3 6" xfId="30175" xr:uid="{00000000-0005-0000-0000-000020B50000}"/>
    <cellStyle name="PrePop Units (0) 4" xfId="30176" xr:uid="{00000000-0005-0000-0000-000021B50000}"/>
    <cellStyle name="PrePop Units (0) 4 2" xfId="30177" xr:uid="{00000000-0005-0000-0000-000022B50000}"/>
    <cellStyle name="PrePop Units (0) 4 2 2" xfId="30178" xr:uid="{00000000-0005-0000-0000-000023B50000}"/>
    <cellStyle name="PrePop Units (0) 4 2 3" xfId="30179" xr:uid="{00000000-0005-0000-0000-000024B50000}"/>
    <cellStyle name="PrePop Units (0) 4 3" xfId="30180" xr:uid="{00000000-0005-0000-0000-000025B50000}"/>
    <cellStyle name="PrePop Units (0) 4 4" xfId="30181" xr:uid="{00000000-0005-0000-0000-000026B50000}"/>
    <cellStyle name="PrePop Units (0) 4 5" xfId="30182" xr:uid="{00000000-0005-0000-0000-000027B50000}"/>
    <cellStyle name="PrePop Units (0) 4 6" xfId="30183" xr:uid="{00000000-0005-0000-0000-000028B50000}"/>
    <cellStyle name="PrePop Units (0) 5" xfId="30184" xr:uid="{00000000-0005-0000-0000-000029B50000}"/>
    <cellStyle name="PrePop Units (0) 5 2" xfId="30185" xr:uid="{00000000-0005-0000-0000-00002AB50000}"/>
    <cellStyle name="PrePop Units (0) 5 2 2" xfId="30186" xr:uid="{00000000-0005-0000-0000-00002BB50000}"/>
    <cellStyle name="PrePop Units (0) 5 2 3" xfId="30187" xr:uid="{00000000-0005-0000-0000-00002CB50000}"/>
    <cellStyle name="PrePop Units (0) 5 3" xfId="30188" xr:uid="{00000000-0005-0000-0000-00002DB50000}"/>
    <cellStyle name="PrePop Units (0) 5 4" xfId="30189" xr:uid="{00000000-0005-0000-0000-00002EB50000}"/>
    <cellStyle name="PrePop Units (0) 6" xfId="30190" xr:uid="{00000000-0005-0000-0000-00002FB50000}"/>
    <cellStyle name="PrePop Units (0) 6 2" xfId="30191" xr:uid="{00000000-0005-0000-0000-000030B50000}"/>
    <cellStyle name="PrePop Units (0) 6 3" xfId="30192" xr:uid="{00000000-0005-0000-0000-000031B50000}"/>
    <cellStyle name="PrePop Units (0) 7" xfId="30193" xr:uid="{00000000-0005-0000-0000-000032B50000}"/>
    <cellStyle name="PrePop Units (0) 7 2" xfId="30194" xr:uid="{00000000-0005-0000-0000-000033B50000}"/>
    <cellStyle name="PrePop Units (0) 7 3" xfId="30195" xr:uid="{00000000-0005-0000-0000-000034B50000}"/>
    <cellStyle name="PrePop Units (0) 8" xfId="30196" xr:uid="{00000000-0005-0000-0000-000035B50000}"/>
    <cellStyle name="PrePop Units (0) 8 2" xfId="30197" xr:uid="{00000000-0005-0000-0000-000036B50000}"/>
    <cellStyle name="PrePop Units (0) 8 3" xfId="30198" xr:uid="{00000000-0005-0000-0000-000037B50000}"/>
    <cellStyle name="PrePop Units (0) 9" xfId="30199" xr:uid="{00000000-0005-0000-0000-000038B50000}"/>
    <cellStyle name="PrePop Units (1)" xfId="30200" xr:uid="{00000000-0005-0000-0000-000039B50000}"/>
    <cellStyle name="PrePop Units (1) 10" xfId="30201" xr:uid="{00000000-0005-0000-0000-00003AB50000}"/>
    <cellStyle name="PrePop Units (1) 11" xfId="30202" xr:uid="{00000000-0005-0000-0000-00003BB50000}"/>
    <cellStyle name="PrePop Units (1) 12" xfId="30203" xr:uid="{00000000-0005-0000-0000-00003CB50000}"/>
    <cellStyle name="PrePop Units (1) 2" xfId="30204" xr:uid="{00000000-0005-0000-0000-00003DB50000}"/>
    <cellStyle name="PrePop Units (1) 2 2" xfId="30205" xr:uid="{00000000-0005-0000-0000-00003EB50000}"/>
    <cellStyle name="PrePop Units (1) 2 2 2" xfId="30206" xr:uid="{00000000-0005-0000-0000-00003FB50000}"/>
    <cellStyle name="PrePop Units (1) 2 2 3" xfId="30207" xr:uid="{00000000-0005-0000-0000-000040B50000}"/>
    <cellStyle name="PrePop Units (1) 2 3" xfId="30208" xr:uid="{00000000-0005-0000-0000-000041B50000}"/>
    <cellStyle name="PrePop Units (1) 2 4" xfId="30209" xr:uid="{00000000-0005-0000-0000-000042B50000}"/>
    <cellStyle name="PrePop Units (1) 3" xfId="30210" xr:uid="{00000000-0005-0000-0000-000043B50000}"/>
    <cellStyle name="PrePop Units (1) 3 2" xfId="30211" xr:uid="{00000000-0005-0000-0000-000044B50000}"/>
    <cellStyle name="PrePop Units (1) 3 2 2" xfId="30212" xr:uid="{00000000-0005-0000-0000-000045B50000}"/>
    <cellStyle name="PrePop Units (1) 3 2 3" xfId="30213" xr:uid="{00000000-0005-0000-0000-000046B50000}"/>
    <cellStyle name="PrePop Units (1) 3 3" xfId="30214" xr:uid="{00000000-0005-0000-0000-000047B50000}"/>
    <cellStyle name="PrePop Units (1) 3 4" xfId="30215" xr:uid="{00000000-0005-0000-0000-000048B50000}"/>
    <cellStyle name="PrePop Units (1) 4" xfId="30216" xr:uid="{00000000-0005-0000-0000-000049B50000}"/>
    <cellStyle name="PrePop Units (1) 4 2" xfId="30217" xr:uid="{00000000-0005-0000-0000-00004AB50000}"/>
    <cellStyle name="PrePop Units (1) 4 2 2" xfId="30218" xr:uid="{00000000-0005-0000-0000-00004BB50000}"/>
    <cellStyle name="PrePop Units (1) 4 2 3" xfId="30219" xr:uid="{00000000-0005-0000-0000-00004CB50000}"/>
    <cellStyle name="PrePop Units (1) 4 3" xfId="30220" xr:uid="{00000000-0005-0000-0000-00004DB50000}"/>
    <cellStyle name="PrePop Units (1) 4 4" xfId="30221" xr:uid="{00000000-0005-0000-0000-00004EB50000}"/>
    <cellStyle name="PrePop Units (1) 5" xfId="30222" xr:uid="{00000000-0005-0000-0000-00004FB50000}"/>
    <cellStyle name="PrePop Units (1) 5 2" xfId="30223" xr:uid="{00000000-0005-0000-0000-000050B50000}"/>
    <cellStyle name="PrePop Units (1) 5 2 2" xfId="30224" xr:uid="{00000000-0005-0000-0000-000051B50000}"/>
    <cellStyle name="PrePop Units (1) 5 2 3" xfId="30225" xr:uid="{00000000-0005-0000-0000-000052B50000}"/>
    <cellStyle name="PrePop Units (1) 5 3" xfId="30226" xr:uid="{00000000-0005-0000-0000-000053B50000}"/>
    <cellStyle name="PrePop Units (1) 5 4" xfId="30227" xr:uid="{00000000-0005-0000-0000-000054B50000}"/>
    <cellStyle name="PrePop Units (1) 6" xfId="30228" xr:uid="{00000000-0005-0000-0000-000055B50000}"/>
    <cellStyle name="PrePop Units (1) 6 2" xfId="30229" xr:uid="{00000000-0005-0000-0000-000056B50000}"/>
    <cellStyle name="PrePop Units (1) 6 3" xfId="30230" xr:uid="{00000000-0005-0000-0000-000057B50000}"/>
    <cellStyle name="PrePop Units (1) 7" xfId="30231" xr:uid="{00000000-0005-0000-0000-000058B50000}"/>
    <cellStyle name="PrePop Units (1) 7 2" xfId="30232" xr:uid="{00000000-0005-0000-0000-000059B50000}"/>
    <cellStyle name="PrePop Units (1) 7 3" xfId="30233" xr:uid="{00000000-0005-0000-0000-00005AB50000}"/>
    <cellStyle name="PrePop Units (1) 8" xfId="30234" xr:uid="{00000000-0005-0000-0000-00005BB50000}"/>
    <cellStyle name="PrePop Units (1) 8 2" xfId="30235" xr:uid="{00000000-0005-0000-0000-00005CB50000}"/>
    <cellStyle name="PrePop Units (1) 8 3" xfId="30236" xr:uid="{00000000-0005-0000-0000-00005DB50000}"/>
    <cellStyle name="PrePop Units (1) 9" xfId="30237" xr:uid="{00000000-0005-0000-0000-00005EB50000}"/>
    <cellStyle name="PrePop Units (2)" xfId="30238" xr:uid="{00000000-0005-0000-0000-00005FB50000}"/>
    <cellStyle name="PrePop Units (2) 10" xfId="30239" xr:uid="{00000000-0005-0000-0000-000060B50000}"/>
    <cellStyle name="PrePop Units (2) 11" xfId="30240" xr:uid="{00000000-0005-0000-0000-000061B50000}"/>
    <cellStyle name="PrePop Units (2) 12" xfId="30241" xr:uid="{00000000-0005-0000-0000-000062B50000}"/>
    <cellStyle name="PrePop Units (2) 2" xfId="30242" xr:uid="{00000000-0005-0000-0000-000063B50000}"/>
    <cellStyle name="PrePop Units (2) 2 2" xfId="30243" xr:uid="{00000000-0005-0000-0000-000064B50000}"/>
    <cellStyle name="PrePop Units (2) 2 2 2" xfId="30244" xr:uid="{00000000-0005-0000-0000-000065B50000}"/>
    <cellStyle name="PrePop Units (2) 2 2 3" xfId="30245" xr:uid="{00000000-0005-0000-0000-000066B50000}"/>
    <cellStyle name="PrePop Units (2) 2 3" xfId="30246" xr:uid="{00000000-0005-0000-0000-000067B50000}"/>
    <cellStyle name="PrePop Units (2) 2 4" xfId="30247" xr:uid="{00000000-0005-0000-0000-000068B50000}"/>
    <cellStyle name="PrePop Units (2) 3" xfId="30248" xr:uid="{00000000-0005-0000-0000-000069B50000}"/>
    <cellStyle name="PrePop Units (2) 3 2" xfId="30249" xr:uid="{00000000-0005-0000-0000-00006AB50000}"/>
    <cellStyle name="PrePop Units (2) 3 2 2" xfId="30250" xr:uid="{00000000-0005-0000-0000-00006BB50000}"/>
    <cellStyle name="PrePop Units (2) 3 2 3" xfId="30251" xr:uid="{00000000-0005-0000-0000-00006CB50000}"/>
    <cellStyle name="PrePop Units (2) 3 3" xfId="30252" xr:uid="{00000000-0005-0000-0000-00006DB50000}"/>
    <cellStyle name="PrePop Units (2) 3 4" xfId="30253" xr:uid="{00000000-0005-0000-0000-00006EB50000}"/>
    <cellStyle name="PrePop Units (2) 4" xfId="30254" xr:uid="{00000000-0005-0000-0000-00006FB50000}"/>
    <cellStyle name="PrePop Units (2) 4 2" xfId="30255" xr:uid="{00000000-0005-0000-0000-000070B50000}"/>
    <cellStyle name="PrePop Units (2) 4 2 2" xfId="30256" xr:uid="{00000000-0005-0000-0000-000071B50000}"/>
    <cellStyle name="PrePop Units (2) 4 2 3" xfId="30257" xr:uid="{00000000-0005-0000-0000-000072B50000}"/>
    <cellStyle name="PrePop Units (2) 4 3" xfId="30258" xr:uid="{00000000-0005-0000-0000-000073B50000}"/>
    <cellStyle name="PrePop Units (2) 4 4" xfId="30259" xr:uid="{00000000-0005-0000-0000-000074B50000}"/>
    <cellStyle name="PrePop Units (2) 5" xfId="30260" xr:uid="{00000000-0005-0000-0000-000075B50000}"/>
    <cellStyle name="PrePop Units (2) 5 2" xfId="30261" xr:uid="{00000000-0005-0000-0000-000076B50000}"/>
    <cellStyle name="PrePop Units (2) 5 2 2" xfId="30262" xr:uid="{00000000-0005-0000-0000-000077B50000}"/>
    <cellStyle name="PrePop Units (2) 5 2 3" xfId="30263" xr:uid="{00000000-0005-0000-0000-000078B50000}"/>
    <cellStyle name="PrePop Units (2) 5 3" xfId="30264" xr:uid="{00000000-0005-0000-0000-000079B50000}"/>
    <cellStyle name="PrePop Units (2) 5 4" xfId="30265" xr:uid="{00000000-0005-0000-0000-00007AB50000}"/>
    <cellStyle name="PrePop Units (2) 6" xfId="30266" xr:uid="{00000000-0005-0000-0000-00007BB50000}"/>
    <cellStyle name="PrePop Units (2) 6 2" xfId="30267" xr:uid="{00000000-0005-0000-0000-00007CB50000}"/>
    <cellStyle name="PrePop Units (2) 6 3" xfId="30268" xr:uid="{00000000-0005-0000-0000-00007DB50000}"/>
    <cellStyle name="PrePop Units (2) 7" xfId="30269" xr:uid="{00000000-0005-0000-0000-00007EB50000}"/>
    <cellStyle name="PrePop Units (2) 7 2" xfId="30270" xr:uid="{00000000-0005-0000-0000-00007FB50000}"/>
    <cellStyle name="PrePop Units (2) 7 3" xfId="30271" xr:uid="{00000000-0005-0000-0000-000080B50000}"/>
    <cellStyle name="PrePop Units (2) 8" xfId="30272" xr:uid="{00000000-0005-0000-0000-000081B50000}"/>
    <cellStyle name="PrePop Units (2) 8 2" xfId="30273" xr:uid="{00000000-0005-0000-0000-000082B50000}"/>
    <cellStyle name="PrePop Units (2) 8 3" xfId="30274" xr:uid="{00000000-0005-0000-0000-000083B50000}"/>
    <cellStyle name="PrePop Units (2) 9" xfId="30275" xr:uid="{00000000-0005-0000-0000-000084B50000}"/>
    <cellStyle name="PSChar" xfId="30276" xr:uid="{00000000-0005-0000-0000-000085B50000}"/>
    <cellStyle name="PSChar 10" xfId="30277" xr:uid="{00000000-0005-0000-0000-000086B50000}"/>
    <cellStyle name="PSChar 11" xfId="30278" xr:uid="{00000000-0005-0000-0000-000087B50000}"/>
    <cellStyle name="PSChar 12" xfId="30279" xr:uid="{00000000-0005-0000-0000-000088B50000}"/>
    <cellStyle name="PSChar 13" xfId="30280" xr:uid="{00000000-0005-0000-0000-000089B50000}"/>
    <cellStyle name="PSChar 2" xfId="30281" xr:uid="{00000000-0005-0000-0000-00008AB50000}"/>
    <cellStyle name="PSChar 2 10" xfId="30282" xr:uid="{00000000-0005-0000-0000-00008BB50000}"/>
    <cellStyle name="PSChar 2 2" xfId="30283" xr:uid="{00000000-0005-0000-0000-00008CB50000}"/>
    <cellStyle name="PSChar 2 2 2" xfId="30284" xr:uid="{00000000-0005-0000-0000-00008DB50000}"/>
    <cellStyle name="PSChar 2 2 2 2" xfId="30285" xr:uid="{00000000-0005-0000-0000-00008EB50000}"/>
    <cellStyle name="PSChar 2 2 2 3" xfId="30286" xr:uid="{00000000-0005-0000-0000-00008FB50000}"/>
    <cellStyle name="PSChar 2 2 3" xfId="30287" xr:uid="{00000000-0005-0000-0000-000090B50000}"/>
    <cellStyle name="PSChar 2 2 4" xfId="30288" xr:uid="{00000000-0005-0000-0000-000091B50000}"/>
    <cellStyle name="PSChar 2 3" xfId="30289" xr:uid="{00000000-0005-0000-0000-000092B50000}"/>
    <cellStyle name="PSChar 2 3 2" xfId="30290" xr:uid="{00000000-0005-0000-0000-000093B50000}"/>
    <cellStyle name="PSChar 2 3 3" xfId="30291" xr:uid="{00000000-0005-0000-0000-000094B50000}"/>
    <cellStyle name="PSChar 2 4" xfId="30292" xr:uid="{00000000-0005-0000-0000-000095B50000}"/>
    <cellStyle name="PSChar 2 4 2" xfId="30293" xr:uid="{00000000-0005-0000-0000-000096B50000}"/>
    <cellStyle name="PSChar 2 4 3" xfId="30294" xr:uid="{00000000-0005-0000-0000-000097B50000}"/>
    <cellStyle name="PSChar 2 5" xfId="30295" xr:uid="{00000000-0005-0000-0000-000098B50000}"/>
    <cellStyle name="PSChar 2 5 2" xfId="30296" xr:uid="{00000000-0005-0000-0000-000099B50000}"/>
    <cellStyle name="PSChar 2 5 3" xfId="30297" xr:uid="{00000000-0005-0000-0000-00009AB50000}"/>
    <cellStyle name="PSChar 2 6" xfId="30298" xr:uid="{00000000-0005-0000-0000-00009BB50000}"/>
    <cellStyle name="PSChar 2 6 2" xfId="30299" xr:uid="{00000000-0005-0000-0000-00009CB50000}"/>
    <cellStyle name="PSChar 2 6 3" xfId="30300" xr:uid="{00000000-0005-0000-0000-00009DB50000}"/>
    <cellStyle name="PSChar 2 7" xfId="30301" xr:uid="{00000000-0005-0000-0000-00009EB50000}"/>
    <cellStyle name="PSChar 2 8" xfId="30302" xr:uid="{00000000-0005-0000-0000-00009FB50000}"/>
    <cellStyle name="PSChar 2 9" xfId="30303" xr:uid="{00000000-0005-0000-0000-0000A0B50000}"/>
    <cellStyle name="PSChar 3" xfId="30304" xr:uid="{00000000-0005-0000-0000-0000A1B50000}"/>
    <cellStyle name="PSChar 3 10" xfId="30305" xr:uid="{00000000-0005-0000-0000-0000A2B50000}"/>
    <cellStyle name="PSChar 3 11" xfId="30306" xr:uid="{00000000-0005-0000-0000-0000A3B50000}"/>
    <cellStyle name="PSChar 3 2" xfId="30307" xr:uid="{00000000-0005-0000-0000-0000A4B50000}"/>
    <cellStyle name="PSChar 3 2 2" xfId="30308" xr:uid="{00000000-0005-0000-0000-0000A5B50000}"/>
    <cellStyle name="PSChar 3 2 2 2" xfId="30309" xr:uid="{00000000-0005-0000-0000-0000A6B50000}"/>
    <cellStyle name="PSChar 3 2 2 3" xfId="30310" xr:uid="{00000000-0005-0000-0000-0000A7B50000}"/>
    <cellStyle name="PSChar 3 2 3" xfId="30311" xr:uid="{00000000-0005-0000-0000-0000A8B50000}"/>
    <cellStyle name="PSChar 3 2 3 2" xfId="30312" xr:uid="{00000000-0005-0000-0000-0000A9B50000}"/>
    <cellStyle name="PSChar 3 2 3 3" xfId="30313" xr:uid="{00000000-0005-0000-0000-0000AAB50000}"/>
    <cellStyle name="PSChar 3 2 4" xfId="30314" xr:uid="{00000000-0005-0000-0000-0000ABB50000}"/>
    <cellStyle name="PSChar 3 2 4 2" xfId="30315" xr:uid="{00000000-0005-0000-0000-0000ACB50000}"/>
    <cellStyle name="PSChar 3 2 4 3" xfId="30316" xr:uid="{00000000-0005-0000-0000-0000ADB50000}"/>
    <cellStyle name="PSChar 3 2 5" xfId="30317" xr:uid="{00000000-0005-0000-0000-0000AEB50000}"/>
    <cellStyle name="PSChar 3 2 6" xfId="30318" xr:uid="{00000000-0005-0000-0000-0000AFB50000}"/>
    <cellStyle name="PSChar 3 2 7" xfId="30319" xr:uid="{00000000-0005-0000-0000-0000B0B50000}"/>
    <cellStyle name="PSChar 3 3" xfId="30320" xr:uid="{00000000-0005-0000-0000-0000B1B50000}"/>
    <cellStyle name="PSChar 3 3 2" xfId="30321" xr:uid="{00000000-0005-0000-0000-0000B2B50000}"/>
    <cellStyle name="PSChar 3 3 2 2" xfId="30322" xr:uid="{00000000-0005-0000-0000-0000B3B50000}"/>
    <cellStyle name="PSChar 3 3 2 3" xfId="30323" xr:uid="{00000000-0005-0000-0000-0000B4B50000}"/>
    <cellStyle name="PSChar 3 3 3" xfId="30324" xr:uid="{00000000-0005-0000-0000-0000B5B50000}"/>
    <cellStyle name="PSChar 3 3 4" xfId="30325" xr:uid="{00000000-0005-0000-0000-0000B6B50000}"/>
    <cellStyle name="PSChar 3 4" xfId="30326" xr:uid="{00000000-0005-0000-0000-0000B7B50000}"/>
    <cellStyle name="PSChar 3 4 2" xfId="30327" xr:uid="{00000000-0005-0000-0000-0000B8B50000}"/>
    <cellStyle name="PSChar 3 4 3" xfId="30328" xr:uid="{00000000-0005-0000-0000-0000B9B50000}"/>
    <cellStyle name="PSChar 3 5" xfId="30329" xr:uid="{00000000-0005-0000-0000-0000BAB50000}"/>
    <cellStyle name="PSChar 3 5 2" xfId="30330" xr:uid="{00000000-0005-0000-0000-0000BBB50000}"/>
    <cellStyle name="PSChar 3 5 3" xfId="30331" xr:uid="{00000000-0005-0000-0000-0000BCB50000}"/>
    <cellStyle name="PSChar 3 6" xfId="30332" xr:uid="{00000000-0005-0000-0000-0000BDB50000}"/>
    <cellStyle name="PSChar 3 6 2" xfId="30333" xr:uid="{00000000-0005-0000-0000-0000BEB50000}"/>
    <cellStyle name="PSChar 3 6 3" xfId="30334" xr:uid="{00000000-0005-0000-0000-0000BFB50000}"/>
    <cellStyle name="PSChar 3 7" xfId="30335" xr:uid="{00000000-0005-0000-0000-0000C0B50000}"/>
    <cellStyle name="PSChar 3 7 2" xfId="30336" xr:uid="{00000000-0005-0000-0000-0000C1B50000}"/>
    <cellStyle name="PSChar 3 7 3" xfId="30337" xr:uid="{00000000-0005-0000-0000-0000C2B50000}"/>
    <cellStyle name="PSChar 3 8" xfId="30338" xr:uid="{00000000-0005-0000-0000-0000C3B50000}"/>
    <cellStyle name="PSChar 3 9" xfId="30339" xr:uid="{00000000-0005-0000-0000-0000C4B50000}"/>
    <cellStyle name="PSChar 4" xfId="30340" xr:uid="{00000000-0005-0000-0000-0000C5B50000}"/>
    <cellStyle name="PSChar 4 2" xfId="30341" xr:uid="{00000000-0005-0000-0000-0000C6B50000}"/>
    <cellStyle name="PSChar 4 2 2" xfId="30342" xr:uid="{00000000-0005-0000-0000-0000C7B50000}"/>
    <cellStyle name="PSChar 4 2 3" xfId="30343" xr:uid="{00000000-0005-0000-0000-0000C8B50000}"/>
    <cellStyle name="PSChar 4 3" xfId="30344" xr:uid="{00000000-0005-0000-0000-0000C9B50000}"/>
    <cellStyle name="PSChar 4 4" xfId="30345" xr:uid="{00000000-0005-0000-0000-0000CAB50000}"/>
    <cellStyle name="PSChar 5" xfId="30346" xr:uid="{00000000-0005-0000-0000-0000CBB50000}"/>
    <cellStyle name="PSChar 5 2" xfId="30347" xr:uid="{00000000-0005-0000-0000-0000CCB50000}"/>
    <cellStyle name="PSChar 5 2 2" xfId="30348" xr:uid="{00000000-0005-0000-0000-0000CDB50000}"/>
    <cellStyle name="PSChar 5 2 3" xfId="30349" xr:uid="{00000000-0005-0000-0000-0000CEB50000}"/>
    <cellStyle name="PSChar 5 3" xfId="30350" xr:uid="{00000000-0005-0000-0000-0000CFB50000}"/>
    <cellStyle name="PSChar 5 4" xfId="30351" xr:uid="{00000000-0005-0000-0000-0000D0B50000}"/>
    <cellStyle name="PSChar 6" xfId="30352" xr:uid="{00000000-0005-0000-0000-0000D1B50000}"/>
    <cellStyle name="PSChar 6 2" xfId="30353" xr:uid="{00000000-0005-0000-0000-0000D2B50000}"/>
    <cellStyle name="PSChar 6 3" xfId="30354" xr:uid="{00000000-0005-0000-0000-0000D3B50000}"/>
    <cellStyle name="PSChar 7" xfId="30355" xr:uid="{00000000-0005-0000-0000-0000D4B50000}"/>
    <cellStyle name="PSChar 7 2" xfId="30356" xr:uid="{00000000-0005-0000-0000-0000D5B50000}"/>
    <cellStyle name="PSChar 7 3" xfId="30357" xr:uid="{00000000-0005-0000-0000-0000D6B50000}"/>
    <cellStyle name="PSChar 8" xfId="30358" xr:uid="{00000000-0005-0000-0000-0000D7B50000}"/>
    <cellStyle name="PSChar 8 2" xfId="30359" xr:uid="{00000000-0005-0000-0000-0000D8B50000}"/>
    <cellStyle name="PSChar 8 3" xfId="30360" xr:uid="{00000000-0005-0000-0000-0000D9B50000}"/>
    <cellStyle name="PSChar 9" xfId="30361" xr:uid="{00000000-0005-0000-0000-0000DAB50000}"/>
    <cellStyle name="PSChar 9 2" xfId="30362" xr:uid="{00000000-0005-0000-0000-0000DBB50000}"/>
    <cellStyle name="PSChar 9 3" xfId="30363" xr:uid="{00000000-0005-0000-0000-0000DCB50000}"/>
    <cellStyle name="PSDate" xfId="30364" xr:uid="{00000000-0005-0000-0000-0000DDB50000}"/>
    <cellStyle name="PSDate 10" xfId="30365" xr:uid="{00000000-0005-0000-0000-0000DEB50000}"/>
    <cellStyle name="PSDate 11" xfId="30366" xr:uid="{00000000-0005-0000-0000-0000DFB50000}"/>
    <cellStyle name="PSDate 2" xfId="30367" xr:uid="{00000000-0005-0000-0000-0000E0B50000}"/>
    <cellStyle name="PSDate 2 2" xfId="30368" xr:uid="{00000000-0005-0000-0000-0000E1B50000}"/>
    <cellStyle name="PSDate 2 2 2" xfId="30369" xr:uid="{00000000-0005-0000-0000-0000E2B50000}"/>
    <cellStyle name="PSDate 2 2 2 2" xfId="30370" xr:uid="{00000000-0005-0000-0000-0000E3B50000}"/>
    <cellStyle name="PSDate 2 2 2 3" xfId="30371" xr:uid="{00000000-0005-0000-0000-0000E4B50000}"/>
    <cellStyle name="PSDate 2 2 3" xfId="30372" xr:uid="{00000000-0005-0000-0000-0000E5B50000}"/>
    <cellStyle name="PSDate 2 2 4" xfId="30373" xr:uid="{00000000-0005-0000-0000-0000E6B50000}"/>
    <cellStyle name="PSDate 2 3" xfId="30374" xr:uid="{00000000-0005-0000-0000-0000E7B50000}"/>
    <cellStyle name="PSDate 2 3 2" xfId="30375" xr:uid="{00000000-0005-0000-0000-0000E8B50000}"/>
    <cellStyle name="PSDate 2 3 3" xfId="30376" xr:uid="{00000000-0005-0000-0000-0000E9B50000}"/>
    <cellStyle name="PSDate 2 4" xfId="30377" xr:uid="{00000000-0005-0000-0000-0000EAB50000}"/>
    <cellStyle name="PSDate 2 4 2" xfId="30378" xr:uid="{00000000-0005-0000-0000-0000EBB50000}"/>
    <cellStyle name="PSDate 2 4 3" xfId="30379" xr:uid="{00000000-0005-0000-0000-0000ECB50000}"/>
    <cellStyle name="PSDate 2 5" xfId="30380" xr:uid="{00000000-0005-0000-0000-0000EDB50000}"/>
    <cellStyle name="PSDate 2 5 2" xfId="30381" xr:uid="{00000000-0005-0000-0000-0000EEB50000}"/>
    <cellStyle name="PSDate 2 5 3" xfId="30382" xr:uid="{00000000-0005-0000-0000-0000EFB50000}"/>
    <cellStyle name="PSDate 2 6" xfId="30383" xr:uid="{00000000-0005-0000-0000-0000F0B50000}"/>
    <cellStyle name="PSDate 2 6 2" xfId="30384" xr:uid="{00000000-0005-0000-0000-0000F1B50000}"/>
    <cellStyle name="PSDate 2 6 3" xfId="30385" xr:uid="{00000000-0005-0000-0000-0000F2B50000}"/>
    <cellStyle name="PSDate 2 7" xfId="30386" xr:uid="{00000000-0005-0000-0000-0000F3B50000}"/>
    <cellStyle name="PSDate 2 8" xfId="30387" xr:uid="{00000000-0005-0000-0000-0000F4B50000}"/>
    <cellStyle name="PSDate 2 9" xfId="30388" xr:uid="{00000000-0005-0000-0000-0000F5B50000}"/>
    <cellStyle name="PSDate 3" xfId="30389" xr:uid="{00000000-0005-0000-0000-0000F6B50000}"/>
    <cellStyle name="PSDate 3 2" xfId="30390" xr:uid="{00000000-0005-0000-0000-0000F7B50000}"/>
    <cellStyle name="PSDate 3 2 2" xfId="30391" xr:uid="{00000000-0005-0000-0000-0000F8B50000}"/>
    <cellStyle name="PSDate 3 2 2 2" xfId="30392" xr:uid="{00000000-0005-0000-0000-0000F9B50000}"/>
    <cellStyle name="PSDate 3 2 2 3" xfId="30393" xr:uid="{00000000-0005-0000-0000-0000FAB50000}"/>
    <cellStyle name="PSDate 3 2 3" xfId="30394" xr:uid="{00000000-0005-0000-0000-0000FBB50000}"/>
    <cellStyle name="PSDate 3 2 3 2" xfId="30395" xr:uid="{00000000-0005-0000-0000-0000FCB50000}"/>
    <cellStyle name="PSDate 3 2 3 3" xfId="30396" xr:uid="{00000000-0005-0000-0000-0000FDB50000}"/>
    <cellStyle name="PSDate 3 2 4" xfId="30397" xr:uid="{00000000-0005-0000-0000-0000FEB50000}"/>
    <cellStyle name="PSDate 3 2 4 2" xfId="30398" xr:uid="{00000000-0005-0000-0000-0000FFB50000}"/>
    <cellStyle name="PSDate 3 2 4 3" xfId="30399" xr:uid="{00000000-0005-0000-0000-000000B60000}"/>
    <cellStyle name="PSDate 3 2 5" xfId="30400" xr:uid="{00000000-0005-0000-0000-000001B60000}"/>
    <cellStyle name="PSDate 3 2 6" xfId="30401" xr:uid="{00000000-0005-0000-0000-000002B60000}"/>
    <cellStyle name="PSDate 3 2 7" xfId="30402" xr:uid="{00000000-0005-0000-0000-000003B60000}"/>
    <cellStyle name="PSDate 3 3" xfId="30403" xr:uid="{00000000-0005-0000-0000-000004B60000}"/>
    <cellStyle name="PSDate 3 3 2" xfId="30404" xr:uid="{00000000-0005-0000-0000-000005B60000}"/>
    <cellStyle name="PSDate 3 3 3" xfId="30405" xr:uid="{00000000-0005-0000-0000-000006B60000}"/>
    <cellStyle name="PSDate 3 4" xfId="30406" xr:uid="{00000000-0005-0000-0000-000007B60000}"/>
    <cellStyle name="PSDate 3 4 2" xfId="30407" xr:uid="{00000000-0005-0000-0000-000008B60000}"/>
    <cellStyle name="PSDate 3 4 3" xfId="30408" xr:uid="{00000000-0005-0000-0000-000009B60000}"/>
    <cellStyle name="PSDate 3 5" xfId="30409" xr:uid="{00000000-0005-0000-0000-00000AB60000}"/>
    <cellStyle name="PSDate 3 5 2" xfId="30410" xr:uid="{00000000-0005-0000-0000-00000BB60000}"/>
    <cellStyle name="PSDate 3 5 3" xfId="30411" xr:uid="{00000000-0005-0000-0000-00000CB60000}"/>
    <cellStyle name="PSDate 3 6" xfId="30412" xr:uid="{00000000-0005-0000-0000-00000DB60000}"/>
    <cellStyle name="PSDate 3 6 2" xfId="30413" xr:uid="{00000000-0005-0000-0000-00000EB60000}"/>
    <cellStyle name="PSDate 3 6 3" xfId="30414" xr:uid="{00000000-0005-0000-0000-00000FB60000}"/>
    <cellStyle name="PSDate 3 7" xfId="30415" xr:uid="{00000000-0005-0000-0000-000010B60000}"/>
    <cellStyle name="PSDate 3 8" xfId="30416" xr:uid="{00000000-0005-0000-0000-000011B60000}"/>
    <cellStyle name="PSDate 3 9" xfId="30417" xr:uid="{00000000-0005-0000-0000-000012B60000}"/>
    <cellStyle name="PSDate 4" xfId="30418" xr:uid="{00000000-0005-0000-0000-000013B60000}"/>
    <cellStyle name="PSDate 4 2" xfId="30419" xr:uid="{00000000-0005-0000-0000-000014B60000}"/>
    <cellStyle name="PSDate 4 2 2" xfId="30420" xr:uid="{00000000-0005-0000-0000-000015B60000}"/>
    <cellStyle name="PSDate 4 2 3" xfId="30421" xr:uid="{00000000-0005-0000-0000-000016B60000}"/>
    <cellStyle name="PSDate 4 3" xfId="30422" xr:uid="{00000000-0005-0000-0000-000017B60000}"/>
    <cellStyle name="PSDate 4 4" xfId="30423" xr:uid="{00000000-0005-0000-0000-000018B60000}"/>
    <cellStyle name="PSDate 5" xfId="30424" xr:uid="{00000000-0005-0000-0000-000019B60000}"/>
    <cellStyle name="PSDate 5 2" xfId="30425" xr:uid="{00000000-0005-0000-0000-00001AB60000}"/>
    <cellStyle name="PSDate 5 3" xfId="30426" xr:uid="{00000000-0005-0000-0000-00001BB60000}"/>
    <cellStyle name="PSDate 6" xfId="30427" xr:uid="{00000000-0005-0000-0000-00001CB60000}"/>
    <cellStyle name="PSDate 6 2" xfId="30428" xr:uid="{00000000-0005-0000-0000-00001DB60000}"/>
    <cellStyle name="PSDate 6 3" xfId="30429" xr:uid="{00000000-0005-0000-0000-00001EB60000}"/>
    <cellStyle name="PSDate 7" xfId="30430" xr:uid="{00000000-0005-0000-0000-00001FB60000}"/>
    <cellStyle name="PSDate 7 2" xfId="30431" xr:uid="{00000000-0005-0000-0000-000020B60000}"/>
    <cellStyle name="PSDate 7 3" xfId="30432" xr:uid="{00000000-0005-0000-0000-000021B60000}"/>
    <cellStyle name="PSDate 8" xfId="30433" xr:uid="{00000000-0005-0000-0000-000022B60000}"/>
    <cellStyle name="PSDate 8 2" xfId="30434" xr:uid="{00000000-0005-0000-0000-000023B60000}"/>
    <cellStyle name="PSDate 8 3" xfId="30435" xr:uid="{00000000-0005-0000-0000-000024B60000}"/>
    <cellStyle name="PSDate 9" xfId="30436" xr:uid="{00000000-0005-0000-0000-000025B60000}"/>
    <cellStyle name="PSDec" xfId="30437" xr:uid="{00000000-0005-0000-0000-000026B60000}"/>
    <cellStyle name="PSDec 10" xfId="30438" xr:uid="{00000000-0005-0000-0000-000027B60000}"/>
    <cellStyle name="PSDec 11" xfId="30439" xr:uid="{00000000-0005-0000-0000-000028B60000}"/>
    <cellStyle name="PSDec 12" xfId="30440" xr:uid="{00000000-0005-0000-0000-000029B60000}"/>
    <cellStyle name="PSDec 13" xfId="30441" xr:uid="{00000000-0005-0000-0000-00002AB60000}"/>
    <cellStyle name="PSDec 2" xfId="30442" xr:uid="{00000000-0005-0000-0000-00002BB60000}"/>
    <cellStyle name="PSDec 2 10" xfId="30443" xr:uid="{00000000-0005-0000-0000-00002CB60000}"/>
    <cellStyle name="PSDec 2 2" xfId="30444" xr:uid="{00000000-0005-0000-0000-00002DB60000}"/>
    <cellStyle name="PSDec 2 2 2" xfId="30445" xr:uid="{00000000-0005-0000-0000-00002EB60000}"/>
    <cellStyle name="PSDec 2 2 2 2" xfId="30446" xr:uid="{00000000-0005-0000-0000-00002FB60000}"/>
    <cellStyle name="PSDec 2 2 2 3" xfId="30447" xr:uid="{00000000-0005-0000-0000-000030B60000}"/>
    <cellStyle name="PSDec 2 2 3" xfId="30448" xr:uid="{00000000-0005-0000-0000-000031B60000}"/>
    <cellStyle name="PSDec 2 2 4" xfId="30449" xr:uid="{00000000-0005-0000-0000-000032B60000}"/>
    <cellStyle name="PSDec 2 3" xfId="30450" xr:uid="{00000000-0005-0000-0000-000033B60000}"/>
    <cellStyle name="PSDec 2 3 2" xfId="30451" xr:uid="{00000000-0005-0000-0000-000034B60000}"/>
    <cellStyle name="PSDec 2 3 3" xfId="30452" xr:uid="{00000000-0005-0000-0000-000035B60000}"/>
    <cellStyle name="PSDec 2 4" xfId="30453" xr:uid="{00000000-0005-0000-0000-000036B60000}"/>
    <cellStyle name="PSDec 2 4 2" xfId="30454" xr:uid="{00000000-0005-0000-0000-000037B60000}"/>
    <cellStyle name="PSDec 2 4 3" xfId="30455" xr:uid="{00000000-0005-0000-0000-000038B60000}"/>
    <cellStyle name="PSDec 2 5" xfId="30456" xr:uid="{00000000-0005-0000-0000-000039B60000}"/>
    <cellStyle name="PSDec 2 5 2" xfId="30457" xr:uid="{00000000-0005-0000-0000-00003AB60000}"/>
    <cellStyle name="PSDec 2 5 3" xfId="30458" xr:uid="{00000000-0005-0000-0000-00003BB60000}"/>
    <cellStyle name="PSDec 2 6" xfId="30459" xr:uid="{00000000-0005-0000-0000-00003CB60000}"/>
    <cellStyle name="PSDec 2 6 2" xfId="30460" xr:uid="{00000000-0005-0000-0000-00003DB60000}"/>
    <cellStyle name="PSDec 2 6 3" xfId="30461" xr:uid="{00000000-0005-0000-0000-00003EB60000}"/>
    <cellStyle name="PSDec 2 7" xfId="30462" xr:uid="{00000000-0005-0000-0000-00003FB60000}"/>
    <cellStyle name="PSDec 2 8" xfId="30463" xr:uid="{00000000-0005-0000-0000-000040B60000}"/>
    <cellStyle name="PSDec 2 9" xfId="30464" xr:uid="{00000000-0005-0000-0000-000041B60000}"/>
    <cellStyle name="PSDec 3" xfId="30465" xr:uid="{00000000-0005-0000-0000-000042B60000}"/>
    <cellStyle name="PSDec 3 10" xfId="30466" xr:uid="{00000000-0005-0000-0000-000043B60000}"/>
    <cellStyle name="PSDec 3 11" xfId="30467" xr:uid="{00000000-0005-0000-0000-000044B60000}"/>
    <cellStyle name="PSDec 3 2" xfId="30468" xr:uid="{00000000-0005-0000-0000-000045B60000}"/>
    <cellStyle name="PSDec 3 2 2" xfId="30469" xr:uid="{00000000-0005-0000-0000-000046B60000}"/>
    <cellStyle name="PSDec 3 2 2 2" xfId="30470" xr:uid="{00000000-0005-0000-0000-000047B60000}"/>
    <cellStyle name="PSDec 3 2 2 3" xfId="30471" xr:uid="{00000000-0005-0000-0000-000048B60000}"/>
    <cellStyle name="PSDec 3 2 3" xfId="30472" xr:uid="{00000000-0005-0000-0000-000049B60000}"/>
    <cellStyle name="PSDec 3 2 3 2" xfId="30473" xr:uid="{00000000-0005-0000-0000-00004AB60000}"/>
    <cellStyle name="PSDec 3 2 3 3" xfId="30474" xr:uid="{00000000-0005-0000-0000-00004BB60000}"/>
    <cellStyle name="PSDec 3 2 4" xfId="30475" xr:uid="{00000000-0005-0000-0000-00004CB60000}"/>
    <cellStyle name="PSDec 3 2 4 2" xfId="30476" xr:uid="{00000000-0005-0000-0000-00004DB60000}"/>
    <cellStyle name="PSDec 3 2 4 3" xfId="30477" xr:uid="{00000000-0005-0000-0000-00004EB60000}"/>
    <cellStyle name="PSDec 3 2 5" xfId="30478" xr:uid="{00000000-0005-0000-0000-00004FB60000}"/>
    <cellStyle name="PSDec 3 2 6" xfId="30479" xr:uid="{00000000-0005-0000-0000-000050B60000}"/>
    <cellStyle name="PSDec 3 2 7" xfId="30480" xr:uid="{00000000-0005-0000-0000-000051B60000}"/>
    <cellStyle name="PSDec 3 3" xfId="30481" xr:uid="{00000000-0005-0000-0000-000052B60000}"/>
    <cellStyle name="PSDec 3 3 2" xfId="30482" xr:uid="{00000000-0005-0000-0000-000053B60000}"/>
    <cellStyle name="PSDec 3 3 2 2" xfId="30483" xr:uid="{00000000-0005-0000-0000-000054B60000}"/>
    <cellStyle name="PSDec 3 3 2 3" xfId="30484" xr:uid="{00000000-0005-0000-0000-000055B60000}"/>
    <cellStyle name="PSDec 3 3 3" xfId="30485" xr:uid="{00000000-0005-0000-0000-000056B60000}"/>
    <cellStyle name="PSDec 3 3 4" xfId="30486" xr:uid="{00000000-0005-0000-0000-000057B60000}"/>
    <cellStyle name="PSDec 3 4" xfId="30487" xr:uid="{00000000-0005-0000-0000-000058B60000}"/>
    <cellStyle name="PSDec 3 4 2" xfId="30488" xr:uid="{00000000-0005-0000-0000-000059B60000}"/>
    <cellStyle name="PSDec 3 4 3" xfId="30489" xr:uid="{00000000-0005-0000-0000-00005AB60000}"/>
    <cellStyle name="PSDec 3 5" xfId="30490" xr:uid="{00000000-0005-0000-0000-00005BB60000}"/>
    <cellStyle name="PSDec 3 5 2" xfId="30491" xr:uid="{00000000-0005-0000-0000-00005CB60000}"/>
    <cellStyle name="PSDec 3 5 3" xfId="30492" xr:uid="{00000000-0005-0000-0000-00005DB60000}"/>
    <cellStyle name="PSDec 3 6" xfId="30493" xr:uid="{00000000-0005-0000-0000-00005EB60000}"/>
    <cellStyle name="PSDec 3 6 2" xfId="30494" xr:uid="{00000000-0005-0000-0000-00005FB60000}"/>
    <cellStyle name="PSDec 3 6 3" xfId="30495" xr:uid="{00000000-0005-0000-0000-000060B60000}"/>
    <cellStyle name="PSDec 3 7" xfId="30496" xr:uid="{00000000-0005-0000-0000-000061B60000}"/>
    <cellStyle name="PSDec 3 7 2" xfId="30497" xr:uid="{00000000-0005-0000-0000-000062B60000}"/>
    <cellStyle name="PSDec 3 7 3" xfId="30498" xr:uid="{00000000-0005-0000-0000-000063B60000}"/>
    <cellStyle name="PSDec 3 8" xfId="30499" xr:uid="{00000000-0005-0000-0000-000064B60000}"/>
    <cellStyle name="PSDec 3 9" xfId="30500" xr:uid="{00000000-0005-0000-0000-000065B60000}"/>
    <cellStyle name="PSDec 4" xfId="30501" xr:uid="{00000000-0005-0000-0000-000066B60000}"/>
    <cellStyle name="PSDec 4 2" xfId="30502" xr:uid="{00000000-0005-0000-0000-000067B60000}"/>
    <cellStyle name="PSDec 4 2 2" xfId="30503" xr:uid="{00000000-0005-0000-0000-000068B60000}"/>
    <cellStyle name="PSDec 4 2 3" xfId="30504" xr:uid="{00000000-0005-0000-0000-000069B60000}"/>
    <cellStyle name="PSDec 4 3" xfId="30505" xr:uid="{00000000-0005-0000-0000-00006AB60000}"/>
    <cellStyle name="PSDec 4 4" xfId="30506" xr:uid="{00000000-0005-0000-0000-00006BB60000}"/>
    <cellStyle name="PSDec 5" xfId="30507" xr:uid="{00000000-0005-0000-0000-00006CB60000}"/>
    <cellStyle name="PSDec 5 2" xfId="30508" xr:uid="{00000000-0005-0000-0000-00006DB60000}"/>
    <cellStyle name="PSDec 5 2 2" xfId="30509" xr:uid="{00000000-0005-0000-0000-00006EB60000}"/>
    <cellStyle name="PSDec 5 2 3" xfId="30510" xr:uid="{00000000-0005-0000-0000-00006FB60000}"/>
    <cellStyle name="PSDec 5 3" xfId="30511" xr:uid="{00000000-0005-0000-0000-000070B60000}"/>
    <cellStyle name="PSDec 5 4" xfId="30512" xr:uid="{00000000-0005-0000-0000-000071B60000}"/>
    <cellStyle name="PSDec 6" xfId="30513" xr:uid="{00000000-0005-0000-0000-000072B60000}"/>
    <cellStyle name="PSDec 6 2" xfId="30514" xr:uid="{00000000-0005-0000-0000-000073B60000}"/>
    <cellStyle name="PSDec 6 3" xfId="30515" xr:uid="{00000000-0005-0000-0000-000074B60000}"/>
    <cellStyle name="PSDec 7" xfId="30516" xr:uid="{00000000-0005-0000-0000-000075B60000}"/>
    <cellStyle name="PSDec 7 2" xfId="30517" xr:uid="{00000000-0005-0000-0000-000076B60000}"/>
    <cellStyle name="PSDec 7 3" xfId="30518" xr:uid="{00000000-0005-0000-0000-000077B60000}"/>
    <cellStyle name="PSDec 8" xfId="30519" xr:uid="{00000000-0005-0000-0000-000078B60000}"/>
    <cellStyle name="PSDec 8 2" xfId="30520" xr:uid="{00000000-0005-0000-0000-000079B60000}"/>
    <cellStyle name="PSDec 8 3" xfId="30521" xr:uid="{00000000-0005-0000-0000-00007AB60000}"/>
    <cellStyle name="PSDec 9" xfId="30522" xr:uid="{00000000-0005-0000-0000-00007BB60000}"/>
    <cellStyle name="PSDec 9 2" xfId="30523" xr:uid="{00000000-0005-0000-0000-00007CB60000}"/>
    <cellStyle name="PSDec 9 3" xfId="30524" xr:uid="{00000000-0005-0000-0000-00007DB60000}"/>
    <cellStyle name="PSHeading" xfId="30525" xr:uid="{00000000-0005-0000-0000-00007EB60000}"/>
    <cellStyle name="PSHeading 10" xfId="30526" xr:uid="{00000000-0005-0000-0000-00007FB60000}"/>
    <cellStyle name="PSHeading 11" xfId="30527" xr:uid="{00000000-0005-0000-0000-000080B60000}"/>
    <cellStyle name="PSHeading 2" xfId="30528" xr:uid="{00000000-0005-0000-0000-000081B60000}"/>
    <cellStyle name="PSHeading 2 2" xfId="30529" xr:uid="{00000000-0005-0000-0000-000082B60000}"/>
    <cellStyle name="PSHeading 2 2 2" xfId="30530" xr:uid="{00000000-0005-0000-0000-000083B60000}"/>
    <cellStyle name="PSHeading 2 2 2 2" xfId="30531" xr:uid="{00000000-0005-0000-0000-000084B60000}"/>
    <cellStyle name="PSHeading 2 2 2 3" xfId="30532" xr:uid="{00000000-0005-0000-0000-000085B60000}"/>
    <cellStyle name="PSHeading 2 2 3" xfId="30533" xr:uid="{00000000-0005-0000-0000-000086B60000}"/>
    <cellStyle name="PSHeading 2 2 4" xfId="30534" xr:uid="{00000000-0005-0000-0000-000087B60000}"/>
    <cellStyle name="PSHeading 2 3" xfId="30535" xr:uid="{00000000-0005-0000-0000-000088B60000}"/>
    <cellStyle name="PSHeading 2 3 2" xfId="30536" xr:uid="{00000000-0005-0000-0000-000089B60000}"/>
    <cellStyle name="PSHeading 2 3 3" xfId="30537" xr:uid="{00000000-0005-0000-0000-00008AB60000}"/>
    <cellStyle name="PSHeading 2 4" xfId="30538" xr:uid="{00000000-0005-0000-0000-00008BB60000}"/>
    <cellStyle name="PSHeading 2 4 2" xfId="30539" xr:uid="{00000000-0005-0000-0000-00008CB60000}"/>
    <cellStyle name="PSHeading 2 4 3" xfId="30540" xr:uid="{00000000-0005-0000-0000-00008DB60000}"/>
    <cellStyle name="PSHeading 2 5" xfId="30541" xr:uid="{00000000-0005-0000-0000-00008EB60000}"/>
    <cellStyle name="PSHeading 2 5 2" xfId="30542" xr:uid="{00000000-0005-0000-0000-00008FB60000}"/>
    <cellStyle name="PSHeading 2 5 3" xfId="30543" xr:uid="{00000000-0005-0000-0000-000090B60000}"/>
    <cellStyle name="PSHeading 2 6" xfId="30544" xr:uid="{00000000-0005-0000-0000-000091B60000}"/>
    <cellStyle name="PSHeading 2 6 2" xfId="30545" xr:uid="{00000000-0005-0000-0000-000092B60000}"/>
    <cellStyle name="PSHeading 2 6 3" xfId="30546" xr:uid="{00000000-0005-0000-0000-000093B60000}"/>
    <cellStyle name="PSHeading 2 7" xfId="30547" xr:uid="{00000000-0005-0000-0000-000094B60000}"/>
    <cellStyle name="PSHeading 2 8" xfId="30548" xr:uid="{00000000-0005-0000-0000-000095B60000}"/>
    <cellStyle name="PSHeading 2 9" xfId="30549" xr:uid="{00000000-0005-0000-0000-000096B60000}"/>
    <cellStyle name="PSHeading 3" xfId="30550" xr:uid="{00000000-0005-0000-0000-000097B60000}"/>
    <cellStyle name="PSHeading 3 2" xfId="30551" xr:uid="{00000000-0005-0000-0000-000098B60000}"/>
    <cellStyle name="PSHeading 3 2 2" xfId="30552" xr:uid="{00000000-0005-0000-0000-000099B60000}"/>
    <cellStyle name="PSHeading 3 2 2 2" xfId="30553" xr:uid="{00000000-0005-0000-0000-00009AB60000}"/>
    <cellStyle name="PSHeading 3 2 2 3" xfId="30554" xr:uid="{00000000-0005-0000-0000-00009BB60000}"/>
    <cellStyle name="PSHeading 3 2 3" xfId="30555" xr:uid="{00000000-0005-0000-0000-00009CB60000}"/>
    <cellStyle name="PSHeading 3 2 3 2" xfId="30556" xr:uid="{00000000-0005-0000-0000-00009DB60000}"/>
    <cellStyle name="PSHeading 3 2 3 3" xfId="30557" xr:uid="{00000000-0005-0000-0000-00009EB60000}"/>
    <cellStyle name="PSHeading 3 2 4" xfId="30558" xr:uid="{00000000-0005-0000-0000-00009FB60000}"/>
    <cellStyle name="PSHeading 3 2 4 2" xfId="30559" xr:uid="{00000000-0005-0000-0000-0000A0B60000}"/>
    <cellStyle name="PSHeading 3 2 4 3" xfId="30560" xr:uid="{00000000-0005-0000-0000-0000A1B60000}"/>
    <cellStyle name="PSHeading 3 2 5" xfId="30561" xr:uid="{00000000-0005-0000-0000-0000A2B60000}"/>
    <cellStyle name="PSHeading 3 2 6" xfId="30562" xr:uid="{00000000-0005-0000-0000-0000A3B60000}"/>
    <cellStyle name="PSHeading 3 2 7" xfId="30563" xr:uid="{00000000-0005-0000-0000-0000A4B60000}"/>
    <cellStyle name="PSHeading 3 3" xfId="30564" xr:uid="{00000000-0005-0000-0000-0000A5B60000}"/>
    <cellStyle name="PSHeading 3 3 2" xfId="30565" xr:uid="{00000000-0005-0000-0000-0000A6B60000}"/>
    <cellStyle name="PSHeading 3 3 3" xfId="30566" xr:uid="{00000000-0005-0000-0000-0000A7B60000}"/>
    <cellStyle name="PSHeading 3 4" xfId="30567" xr:uid="{00000000-0005-0000-0000-0000A8B60000}"/>
    <cellStyle name="PSHeading 3 4 2" xfId="30568" xr:uid="{00000000-0005-0000-0000-0000A9B60000}"/>
    <cellStyle name="PSHeading 3 4 3" xfId="30569" xr:uid="{00000000-0005-0000-0000-0000AAB60000}"/>
    <cellStyle name="PSHeading 3 5" xfId="30570" xr:uid="{00000000-0005-0000-0000-0000ABB60000}"/>
    <cellStyle name="PSHeading 3 5 2" xfId="30571" xr:uid="{00000000-0005-0000-0000-0000ACB60000}"/>
    <cellStyle name="PSHeading 3 5 3" xfId="30572" xr:uid="{00000000-0005-0000-0000-0000ADB60000}"/>
    <cellStyle name="PSHeading 3 6" xfId="30573" xr:uid="{00000000-0005-0000-0000-0000AEB60000}"/>
    <cellStyle name="PSHeading 3 6 2" xfId="30574" xr:uid="{00000000-0005-0000-0000-0000AFB60000}"/>
    <cellStyle name="PSHeading 3 6 3" xfId="30575" xr:uid="{00000000-0005-0000-0000-0000B0B60000}"/>
    <cellStyle name="PSHeading 3 7" xfId="30576" xr:uid="{00000000-0005-0000-0000-0000B1B60000}"/>
    <cellStyle name="PSHeading 3 8" xfId="30577" xr:uid="{00000000-0005-0000-0000-0000B2B60000}"/>
    <cellStyle name="PSHeading 3 9" xfId="30578" xr:uid="{00000000-0005-0000-0000-0000B3B60000}"/>
    <cellStyle name="PSHeading 4" xfId="30579" xr:uid="{00000000-0005-0000-0000-0000B4B60000}"/>
    <cellStyle name="PSHeading 4 2" xfId="30580" xr:uid="{00000000-0005-0000-0000-0000B5B60000}"/>
    <cellStyle name="PSHeading 4 2 2" xfId="30581" xr:uid="{00000000-0005-0000-0000-0000B6B60000}"/>
    <cellStyle name="PSHeading 4 2 3" xfId="30582" xr:uid="{00000000-0005-0000-0000-0000B7B60000}"/>
    <cellStyle name="PSHeading 4 3" xfId="30583" xr:uid="{00000000-0005-0000-0000-0000B8B60000}"/>
    <cellStyle name="PSHeading 4 4" xfId="30584" xr:uid="{00000000-0005-0000-0000-0000B9B60000}"/>
    <cellStyle name="PSHeading 5" xfId="30585" xr:uid="{00000000-0005-0000-0000-0000BAB60000}"/>
    <cellStyle name="PSHeading 5 2" xfId="30586" xr:uid="{00000000-0005-0000-0000-0000BBB60000}"/>
    <cellStyle name="PSHeading 5 3" xfId="30587" xr:uid="{00000000-0005-0000-0000-0000BCB60000}"/>
    <cellStyle name="PSHeading 6" xfId="30588" xr:uid="{00000000-0005-0000-0000-0000BDB60000}"/>
    <cellStyle name="PSHeading 6 2" xfId="30589" xr:uid="{00000000-0005-0000-0000-0000BEB60000}"/>
    <cellStyle name="PSHeading 6 3" xfId="30590" xr:uid="{00000000-0005-0000-0000-0000BFB60000}"/>
    <cellStyle name="PSHeading 7" xfId="30591" xr:uid="{00000000-0005-0000-0000-0000C0B60000}"/>
    <cellStyle name="PSHeading 7 2" xfId="30592" xr:uid="{00000000-0005-0000-0000-0000C1B60000}"/>
    <cellStyle name="PSHeading 7 3" xfId="30593" xr:uid="{00000000-0005-0000-0000-0000C2B60000}"/>
    <cellStyle name="PSHeading 8" xfId="30594" xr:uid="{00000000-0005-0000-0000-0000C3B60000}"/>
    <cellStyle name="PSHeading 8 2" xfId="30595" xr:uid="{00000000-0005-0000-0000-0000C4B60000}"/>
    <cellStyle name="PSHeading 8 3" xfId="30596" xr:uid="{00000000-0005-0000-0000-0000C5B60000}"/>
    <cellStyle name="PSHeading 9" xfId="30597" xr:uid="{00000000-0005-0000-0000-0000C6B60000}"/>
    <cellStyle name="PSInt" xfId="30598" xr:uid="{00000000-0005-0000-0000-0000C7B60000}"/>
    <cellStyle name="PSInt 10" xfId="30599" xr:uid="{00000000-0005-0000-0000-0000C8B60000}"/>
    <cellStyle name="PSInt 11" xfId="30600" xr:uid="{00000000-0005-0000-0000-0000C9B60000}"/>
    <cellStyle name="PSInt 2" xfId="30601" xr:uid="{00000000-0005-0000-0000-0000CAB60000}"/>
    <cellStyle name="PSInt 2 2" xfId="30602" xr:uid="{00000000-0005-0000-0000-0000CBB60000}"/>
    <cellStyle name="PSInt 2 2 2" xfId="30603" xr:uid="{00000000-0005-0000-0000-0000CCB60000}"/>
    <cellStyle name="PSInt 2 2 2 2" xfId="30604" xr:uid="{00000000-0005-0000-0000-0000CDB60000}"/>
    <cellStyle name="PSInt 2 2 2 3" xfId="30605" xr:uid="{00000000-0005-0000-0000-0000CEB60000}"/>
    <cellStyle name="PSInt 2 2 3" xfId="30606" xr:uid="{00000000-0005-0000-0000-0000CFB60000}"/>
    <cellStyle name="PSInt 2 2 4" xfId="30607" xr:uid="{00000000-0005-0000-0000-0000D0B60000}"/>
    <cellStyle name="PSInt 2 3" xfId="30608" xr:uid="{00000000-0005-0000-0000-0000D1B60000}"/>
    <cellStyle name="PSInt 2 3 2" xfId="30609" xr:uid="{00000000-0005-0000-0000-0000D2B60000}"/>
    <cellStyle name="PSInt 2 3 3" xfId="30610" xr:uid="{00000000-0005-0000-0000-0000D3B60000}"/>
    <cellStyle name="PSInt 2 4" xfId="30611" xr:uid="{00000000-0005-0000-0000-0000D4B60000}"/>
    <cellStyle name="PSInt 2 4 2" xfId="30612" xr:uid="{00000000-0005-0000-0000-0000D5B60000}"/>
    <cellStyle name="PSInt 2 4 3" xfId="30613" xr:uid="{00000000-0005-0000-0000-0000D6B60000}"/>
    <cellStyle name="PSInt 2 5" xfId="30614" xr:uid="{00000000-0005-0000-0000-0000D7B60000}"/>
    <cellStyle name="PSInt 2 5 2" xfId="30615" xr:uid="{00000000-0005-0000-0000-0000D8B60000}"/>
    <cellStyle name="PSInt 2 5 3" xfId="30616" xr:uid="{00000000-0005-0000-0000-0000D9B60000}"/>
    <cellStyle name="PSInt 2 6" xfId="30617" xr:uid="{00000000-0005-0000-0000-0000DAB60000}"/>
    <cellStyle name="PSInt 2 6 2" xfId="30618" xr:uid="{00000000-0005-0000-0000-0000DBB60000}"/>
    <cellStyle name="PSInt 2 6 3" xfId="30619" xr:uid="{00000000-0005-0000-0000-0000DCB60000}"/>
    <cellStyle name="PSInt 2 7" xfId="30620" xr:uid="{00000000-0005-0000-0000-0000DDB60000}"/>
    <cellStyle name="PSInt 2 8" xfId="30621" xr:uid="{00000000-0005-0000-0000-0000DEB60000}"/>
    <cellStyle name="PSInt 2 9" xfId="30622" xr:uid="{00000000-0005-0000-0000-0000DFB60000}"/>
    <cellStyle name="PSInt 3" xfId="30623" xr:uid="{00000000-0005-0000-0000-0000E0B60000}"/>
    <cellStyle name="PSInt 3 2" xfId="30624" xr:uid="{00000000-0005-0000-0000-0000E1B60000}"/>
    <cellStyle name="PSInt 3 2 2" xfId="30625" xr:uid="{00000000-0005-0000-0000-0000E2B60000}"/>
    <cellStyle name="PSInt 3 2 2 2" xfId="30626" xr:uid="{00000000-0005-0000-0000-0000E3B60000}"/>
    <cellStyle name="PSInt 3 2 2 3" xfId="30627" xr:uid="{00000000-0005-0000-0000-0000E4B60000}"/>
    <cellStyle name="PSInt 3 2 3" xfId="30628" xr:uid="{00000000-0005-0000-0000-0000E5B60000}"/>
    <cellStyle name="PSInt 3 2 3 2" xfId="30629" xr:uid="{00000000-0005-0000-0000-0000E6B60000}"/>
    <cellStyle name="PSInt 3 2 3 3" xfId="30630" xr:uid="{00000000-0005-0000-0000-0000E7B60000}"/>
    <cellStyle name="PSInt 3 2 4" xfId="30631" xr:uid="{00000000-0005-0000-0000-0000E8B60000}"/>
    <cellStyle name="PSInt 3 2 4 2" xfId="30632" xr:uid="{00000000-0005-0000-0000-0000E9B60000}"/>
    <cellStyle name="PSInt 3 2 4 3" xfId="30633" xr:uid="{00000000-0005-0000-0000-0000EAB60000}"/>
    <cellStyle name="PSInt 3 2 5" xfId="30634" xr:uid="{00000000-0005-0000-0000-0000EBB60000}"/>
    <cellStyle name="PSInt 3 2 6" xfId="30635" xr:uid="{00000000-0005-0000-0000-0000ECB60000}"/>
    <cellStyle name="PSInt 3 2 7" xfId="30636" xr:uid="{00000000-0005-0000-0000-0000EDB60000}"/>
    <cellStyle name="PSInt 3 3" xfId="30637" xr:uid="{00000000-0005-0000-0000-0000EEB60000}"/>
    <cellStyle name="PSInt 3 3 2" xfId="30638" xr:uid="{00000000-0005-0000-0000-0000EFB60000}"/>
    <cellStyle name="PSInt 3 3 3" xfId="30639" xr:uid="{00000000-0005-0000-0000-0000F0B60000}"/>
    <cellStyle name="PSInt 3 4" xfId="30640" xr:uid="{00000000-0005-0000-0000-0000F1B60000}"/>
    <cellStyle name="PSInt 3 4 2" xfId="30641" xr:uid="{00000000-0005-0000-0000-0000F2B60000}"/>
    <cellStyle name="PSInt 3 4 3" xfId="30642" xr:uid="{00000000-0005-0000-0000-0000F3B60000}"/>
    <cellStyle name="PSInt 3 5" xfId="30643" xr:uid="{00000000-0005-0000-0000-0000F4B60000}"/>
    <cellStyle name="PSInt 3 5 2" xfId="30644" xr:uid="{00000000-0005-0000-0000-0000F5B60000}"/>
    <cellStyle name="PSInt 3 5 3" xfId="30645" xr:uid="{00000000-0005-0000-0000-0000F6B60000}"/>
    <cellStyle name="PSInt 3 6" xfId="30646" xr:uid="{00000000-0005-0000-0000-0000F7B60000}"/>
    <cellStyle name="PSInt 3 6 2" xfId="30647" xr:uid="{00000000-0005-0000-0000-0000F8B60000}"/>
    <cellStyle name="PSInt 3 6 3" xfId="30648" xr:uid="{00000000-0005-0000-0000-0000F9B60000}"/>
    <cellStyle name="PSInt 3 7" xfId="30649" xr:uid="{00000000-0005-0000-0000-0000FAB60000}"/>
    <cellStyle name="PSInt 3 8" xfId="30650" xr:uid="{00000000-0005-0000-0000-0000FBB60000}"/>
    <cellStyle name="PSInt 3 9" xfId="30651" xr:uid="{00000000-0005-0000-0000-0000FCB60000}"/>
    <cellStyle name="PSInt 4" xfId="30652" xr:uid="{00000000-0005-0000-0000-0000FDB60000}"/>
    <cellStyle name="PSInt 4 2" xfId="30653" xr:uid="{00000000-0005-0000-0000-0000FEB60000}"/>
    <cellStyle name="PSInt 4 2 2" xfId="30654" xr:uid="{00000000-0005-0000-0000-0000FFB60000}"/>
    <cellStyle name="PSInt 4 2 3" xfId="30655" xr:uid="{00000000-0005-0000-0000-000000B70000}"/>
    <cellStyle name="PSInt 4 3" xfId="30656" xr:uid="{00000000-0005-0000-0000-000001B70000}"/>
    <cellStyle name="PSInt 4 4" xfId="30657" xr:uid="{00000000-0005-0000-0000-000002B70000}"/>
    <cellStyle name="PSInt 5" xfId="30658" xr:uid="{00000000-0005-0000-0000-000003B70000}"/>
    <cellStyle name="PSInt 5 2" xfId="30659" xr:uid="{00000000-0005-0000-0000-000004B70000}"/>
    <cellStyle name="PSInt 5 3" xfId="30660" xr:uid="{00000000-0005-0000-0000-000005B70000}"/>
    <cellStyle name="PSInt 6" xfId="30661" xr:uid="{00000000-0005-0000-0000-000006B70000}"/>
    <cellStyle name="PSInt 6 2" xfId="30662" xr:uid="{00000000-0005-0000-0000-000007B70000}"/>
    <cellStyle name="PSInt 6 3" xfId="30663" xr:uid="{00000000-0005-0000-0000-000008B70000}"/>
    <cellStyle name="PSInt 7" xfId="30664" xr:uid="{00000000-0005-0000-0000-000009B70000}"/>
    <cellStyle name="PSInt 7 2" xfId="30665" xr:uid="{00000000-0005-0000-0000-00000AB70000}"/>
    <cellStyle name="PSInt 7 3" xfId="30666" xr:uid="{00000000-0005-0000-0000-00000BB70000}"/>
    <cellStyle name="PSInt 8" xfId="30667" xr:uid="{00000000-0005-0000-0000-00000CB70000}"/>
    <cellStyle name="PSInt 8 2" xfId="30668" xr:uid="{00000000-0005-0000-0000-00000DB70000}"/>
    <cellStyle name="PSInt 8 3" xfId="30669" xr:uid="{00000000-0005-0000-0000-00000EB70000}"/>
    <cellStyle name="PSInt 9" xfId="30670" xr:uid="{00000000-0005-0000-0000-00000FB70000}"/>
    <cellStyle name="PSSpacer" xfId="30671" xr:uid="{00000000-0005-0000-0000-000010B70000}"/>
    <cellStyle name="PSSpacer 10" xfId="30672" xr:uid="{00000000-0005-0000-0000-000011B70000}"/>
    <cellStyle name="PSSpacer 11" xfId="30673" xr:uid="{00000000-0005-0000-0000-000012B70000}"/>
    <cellStyle name="PSSpacer 2" xfId="30674" xr:uid="{00000000-0005-0000-0000-000013B70000}"/>
    <cellStyle name="PSSpacer 2 2" xfId="30675" xr:uid="{00000000-0005-0000-0000-000014B70000}"/>
    <cellStyle name="PSSpacer 2 2 2" xfId="30676" xr:uid="{00000000-0005-0000-0000-000015B70000}"/>
    <cellStyle name="PSSpacer 2 2 2 2" xfId="30677" xr:uid="{00000000-0005-0000-0000-000016B70000}"/>
    <cellStyle name="PSSpacer 2 2 2 3" xfId="30678" xr:uid="{00000000-0005-0000-0000-000017B70000}"/>
    <cellStyle name="PSSpacer 2 2 3" xfId="30679" xr:uid="{00000000-0005-0000-0000-000018B70000}"/>
    <cellStyle name="PSSpacer 2 2 4" xfId="30680" xr:uid="{00000000-0005-0000-0000-000019B70000}"/>
    <cellStyle name="PSSpacer 2 3" xfId="30681" xr:uid="{00000000-0005-0000-0000-00001AB70000}"/>
    <cellStyle name="PSSpacer 2 3 2" xfId="30682" xr:uid="{00000000-0005-0000-0000-00001BB70000}"/>
    <cellStyle name="PSSpacer 2 3 3" xfId="30683" xr:uid="{00000000-0005-0000-0000-00001CB70000}"/>
    <cellStyle name="PSSpacer 2 4" xfId="30684" xr:uid="{00000000-0005-0000-0000-00001DB70000}"/>
    <cellStyle name="PSSpacer 2 4 2" xfId="30685" xr:uid="{00000000-0005-0000-0000-00001EB70000}"/>
    <cellStyle name="PSSpacer 2 4 3" xfId="30686" xr:uid="{00000000-0005-0000-0000-00001FB70000}"/>
    <cellStyle name="PSSpacer 2 5" xfId="30687" xr:uid="{00000000-0005-0000-0000-000020B70000}"/>
    <cellStyle name="PSSpacer 2 5 2" xfId="30688" xr:uid="{00000000-0005-0000-0000-000021B70000}"/>
    <cellStyle name="PSSpacer 2 5 3" xfId="30689" xr:uid="{00000000-0005-0000-0000-000022B70000}"/>
    <cellStyle name="PSSpacer 2 6" xfId="30690" xr:uid="{00000000-0005-0000-0000-000023B70000}"/>
    <cellStyle name="PSSpacer 2 6 2" xfId="30691" xr:uid="{00000000-0005-0000-0000-000024B70000}"/>
    <cellStyle name="PSSpacer 2 6 3" xfId="30692" xr:uid="{00000000-0005-0000-0000-000025B70000}"/>
    <cellStyle name="PSSpacer 2 7" xfId="30693" xr:uid="{00000000-0005-0000-0000-000026B70000}"/>
    <cellStyle name="PSSpacer 2 8" xfId="30694" xr:uid="{00000000-0005-0000-0000-000027B70000}"/>
    <cellStyle name="PSSpacer 2 9" xfId="30695" xr:uid="{00000000-0005-0000-0000-000028B70000}"/>
    <cellStyle name="PSSpacer 3" xfId="30696" xr:uid="{00000000-0005-0000-0000-000029B70000}"/>
    <cellStyle name="PSSpacer 3 2" xfId="30697" xr:uid="{00000000-0005-0000-0000-00002AB70000}"/>
    <cellStyle name="PSSpacer 3 2 2" xfId="30698" xr:uid="{00000000-0005-0000-0000-00002BB70000}"/>
    <cellStyle name="PSSpacer 3 2 2 2" xfId="30699" xr:uid="{00000000-0005-0000-0000-00002CB70000}"/>
    <cellStyle name="PSSpacer 3 2 2 3" xfId="30700" xr:uid="{00000000-0005-0000-0000-00002DB70000}"/>
    <cellStyle name="PSSpacer 3 2 3" xfId="30701" xr:uid="{00000000-0005-0000-0000-00002EB70000}"/>
    <cellStyle name="PSSpacer 3 2 3 2" xfId="30702" xr:uid="{00000000-0005-0000-0000-00002FB70000}"/>
    <cellStyle name="PSSpacer 3 2 3 3" xfId="30703" xr:uid="{00000000-0005-0000-0000-000030B70000}"/>
    <cellStyle name="PSSpacer 3 2 4" xfId="30704" xr:uid="{00000000-0005-0000-0000-000031B70000}"/>
    <cellStyle name="PSSpacer 3 2 4 2" xfId="30705" xr:uid="{00000000-0005-0000-0000-000032B70000}"/>
    <cellStyle name="PSSpacer 3 2 4 3" xfId="30706" xr:uid="{00000000-0005-0000-0000-000033B70000}"/>
    <cellStyle name="PSSpacer 3 2 5" xfId="30707" xr:uid="{00000000-0005-0000-0000-000034B70000}"/>
    <cellStyle name="PSSpacer 3 2 6" xfId="30708" xr:uid="{00000000-0005-0000-0000-000035B70000}"/>
    <cellStyle name="PSSpacer 3 2 7" xfId="30709" xr:uid="{00000000-0005-0000-0000-000036B70000}"/>
    <cellStyle name="PSSpacer 3 3" xfId="30710" xr:uid="{00000000-0005-0000-0000-000037B70000}"/>
    <cellStyle name="PSSpacer 3 3 2" xfId="30711" xr:uid="{00000000-0005-0000-0000-000038B70000}"/>
    <cellStyle name="PSSpacer 3 3 3" xfId="30712" xr:uid="{00000000-0005-0000-0000-000039B70000}"/>
    <cellStyle name="PSSpacer 3 4" xfId="30713" xr:uid="{00000000-0005-0000-0000-00003AB70000}"/>
    <cellStyle name="PSSpacer 3 4 2" xfId="30714" xr:uid="{00000000-0005-0000-0000-00003BB70000}"/>
    <cellStyle name="PSSpacer 3 4 3" xfId="30715" xr:uid="{00000000-0005-0000-0000-00003CB70000}"/>
    <cellStyle name="PSSpacer 3 5" xfId="30716" xr:uid="{00000000-0005-0000-0000-00003DB70000}"/>
    <cellStyle name="PSSpacer 3 5 2" xfId="30717" xr:uid="{00000000-0005-0000-0000-00003EB70000}"/>
    <cellStyle name="PSSpacer 3 5 3" xfId="30718" xr:uid="{00000000-0005-0000-0000-00003FB70000}"/>
    <cellStyle name="PSSpacer 3 6" xfId="30719" xr:uid="{00000000-0005-0000-0000-000040B70000}"/>
    <cellStyle name="PSSpacer 3 6 2" xfId="30720" xr:uid="{00000000-0005-0000-0000-000041B70000}"/>
    <cellStyle name="PSSpacer 3 6 3" xfId="30721" xr:uid="{00000000-0005-0000-0000-000042B70000}"/>
    <cellStyle name="PSSpacer 3 7" xfId="30722" xr:uid="{00000000-0005-0000-0000-000043B70000}"/>
    <cellStyle name="PSSpacer 3 8" xfId="30723" xr:uid="{00000000-0005-0000-0000-000044B70000}"/>
    <cellStyle name="PSSpacer 3 9" xfId="30724" xr:uid="{00000000-0005-0000-0000-000045B70000}"/>
    <cellStyle name="PSSpacer 4" xfId="30725" xr:uid="{00000000-0005-0000-0000-000046B70000}"/>
    <cellStyle name="PSSpacer 4 2" xfId="30726" xr:uid="{00000000-0005-0000-0000-000047B70000}"/>
    <cellStyle name="PSSpacer 4 2 2" xfId="30727" xr:uid="{00000000-0005-0000-0000-000048B70000}"/>
    <cellStyle name="PSSpacer 4 2 3" xfId="30728" xr:uid="{00000000-0005-0000-0000-000049B70000}"/>
    <cellStyle name="PSSpacer 4 3" xfId="30729" xr:uid="{00000000-0005-0000-0000-00004AB70000}"/>
    <cellStyle name="PSSpacer 4 4" xfId="30730" xr:uid="{00000000-0005-0000-0000-00004BB70000}"/>
    <cellStyle name="PSSpacer 5" xfId="30731" xr:uid="{00000000-0005-0000-0000-00004CB70000}"/>
    <cellStyle name="PSSpacer 5 2" xfId="30732" xr:uid="{00000000-0005-0000-0000-00004DB70000}"/>
    <cellStyle name="PSSpacer 5 3" xfId="30733" xr:uid="{00000000-0005-0000-0000-00004EB70000}"/>
    <cellStyle name="PSSpacer 6" xfId="30734" xr:uid="{00000000-0005-0000-0000-00004FB70000}"/>
    <cellStyle name="PSSpacer 6 2" xfId="30735" xr:uid="{00000000-0005-0000-0000-000050B70000}"/>
    <cellStyle name="PSSpacer 6 3" xfId="30736" xr:uid="{00000000-0005-0000-0000-000051B70000}"/>
    <cellStyle name="PSSpacer 7" xfId="30737" xr:uid="{00000000-0005-0000-0000-000052B70000}"/>
    <cellStyle name="PSSpacer 7 2" xfId="30738" xr:uid="{00000000-0005-0000-0000-000053B70000}"/>
    <cellStyle name="PSSpacer 7 3" xfId="30739" xr:uid="{00000000-0005-0000-0000-000054B70000}"/>
    <cellStyle name="PSSpacer 8" xfId="30740" xr:uid="{00000000-0005-0000-0000-000055B70000}"/>
    <cellStyle name="PSSpacer 8 2" xfId="30741" xr:uid="{00000000-0005-0000-0000-000056B70000}"/>
    <cellStyle name="PSSpacer 8 3" xfId="30742" xr:uid="{00000000-0005-0000-0000-000057B70000}"/>
    <cellStyle name="PSSpacer 9" xfId="30743" xr:uid="{00000000-0005-0000-0000-000058B70000}"/>
    <cellStyle name="qty" xfId="30744" xr:uid="{00000000-0005-0000-0000-000059B70000}"/>
    <cellStyle name="qty 2" xfId="30745" xr:uid="{00000000-0005-0000-0000-00005AB70000}"/>
    <cellStyle name="qty 2 2" xfId="30746" xr:uid="{00000000-0005-0000-0000-00005BB70000}"/>
    <cellStyle name="qty 2 2 2" xfId="30747" xr:uid="{00000000-0005-0000-0000-00005CB70000}"/>
    <cellStyle name="qty 2 2 3" xfId="30748" xr:uid="{00000000-0005-0000-0000-00005DB70000}"/>
    <cellStyle name="qty 2 3" xfId="30749" xr:uid="{00000000-0005-0000-0000-00005EB70000}"/>
    <cellStyle name="qty 2 4" xfId="30750" xr:uid="{00000000-0005-0000-0000-00005FB70000}"/>
    <cellStyle name="qty 3" xfId="30751" xr:uid="{00000000-0005-0000-0000-000060B70000}"/>
    <cellStyle name="qty 3 2" xfId="30752" xr:uid="{00000000-0005-0000-0000-000061B70000}"/>
    <cellStyle name="qty 3 3" xfId="30753" xr:uid="{00000000-0005-0000-0000-000062B70000}"/>
    <cellStyle name="qty 4" xfId="30754" xr:uid="{00000000-0005-0000-0000-000063B70000}"/>
    <cellStyle name="qty 5" xfId="30755" xr:uid="{00000000-0005-0000-0000-000064B70000}"/>
    <cellStyle name="RevList" xfId="30756" xr:uid="{00000000-0005-0000-0000-000065B70000}"/>
    <cellStyle name="RevList 10" xfId="30757" xr:uid="{00000000-0005-0000-0000-000066B70000}"/>
    <cellStyle name="RevList 11" xfId="30758" xr:uid="{00000000-0005-0000-0000-000067B70000}"/>
    <cellStyle name="RevList 12" xfId="30759" xr:uid="{00000000-0005-0000-0000-000068B70000}"/>
    <cellStyle name="RevList 2" xfId="30760" xr:uid="{00000000-0005-0000-0000-000069B70000}"/>
    <cellStyle name="RevList 2 2" xfId="30761" xr:uid="{00000000-0005-0000-0000-00006AB70000}"/>
    <cellStyle name="RevList 2 2 2" xfId="30762" xr:uid="{00000000-0005-0000-0000-00006BB70000}"/>
    <cellStyle name="RevList 2 2 2 2" xfId="30763" xr:uid="{00000000-0005-0000-0000-00006CB70000}"/>
    <cellStyle name="RevList 2 2 2 3" xfId="30764" xr:uid="{00000000-0005-0000-0000-00006DB70000}"/>
    <cellStyle name="RevList 2 2 3" xfId="30765" xr:uid="{00000000-0005-0000-0000-00006EB70000}"/>
    <cellStyle name="RevList 2 2 3 2" xfId="60464" xr:uid="{00000000-0005-0000-0000-00006FB70000}"/>
    <cellStyle name="RevList 2 2 4" xfId="30766" xr:uid="{00000000-0005-0000-0000-000070B70000}"/>
    <cellStyle name="RevList 2 2 5" xfId="30767" xr:uid="{00000000-0005-0000-0000-000071B70000}"/>
    <cellStyle name="RevList 2 2 6" xfId="30768" xr:uid="{00000000-0005-0000-0000-000072B70000}"/>
    <cellStyle name="RevList 2 3" xfId="30769" xr:uid="{00000000-0005-0000-0000-000073B70000}"/>
    <cellStyle name="RevList 2 3 2" xfId="30770" xr:uid="{00000000-0005-0000-0000-000074B70000}"/>
    <cellStyle name="RevList 2 3 2 2" xfId="60465" xr:uid="{00000000-0005-0000-0000-000075B70000}"/>
    <cellStyle name="RevList 2 3 3" xfId="30771" xr:uid="{00000000-0005-0000-0000-000076B70000}"/>
    <cellStyle name="RevList 2 4" xfId="30772" xr:uid="{00000000-0005-0000-0000-000077B70000}"/>
    <cellStyle name="RevList 2 4 2" xfId="60466" xr:uid="{00000000-0005-0000-0000-000078B70000}"/>
    <cellStyle name="RevList 2 5" xfId="30773" xr:uid="{00000000-0005-0000-0000-000079B70000}"/>
    <cellStyle name="RevList 2 6" xfId="30774" xr:uid="{00000000-0005-0000-0000-00007AB70000}"/>
    <cellStyle name="RevList 2 7" xfId="30775" xr:uid="{00000000-0005-0000-0000-00007BB70000}"/>
    <cellStyle name="RevList 2_County Purchase SB-04-2011 - System Change Requests for Contact Center and PACE" xfId="60467" xr:uid="{00000000-0005-0000-0000-00007CB70000}"/>
    <cellStyle name="RevList 3" xfId="30776" xr:uid="{00000000-0005-0000-0000-00007DB70000}"/>
    <cellStyle name="RevList 3 2" xfId="30777" xr:uid="{00000000-0005-0000-0000-00007EB70000}"/>
    <cellStyle name="RevList 3 2 2" xfId="30778" xr:uid="{00000000-0005-0000-0000-00007FB70000}"/>
    <cellStyle name="RevList 3 2 3" xfId="30779" xr:uid="{00000000-0005-0000-0000-000080B70000}"/>
    <cellStyle name="RevList 3 2 4" xfId="30780" xr:uid="{00000000-0005-0000-0000-000081B70000}"/>
    <cellStyle name="RevList 3 2 5" xfId="30781" xr:uid="{00000000-0005-0000-0000-000082B70000}"/>
    <cellStyle name="RevList 3 3" xfId="30782" xr:uid="{00000000-0005-0000-0000-000083B70000}"/>
    <cellStyle name="RevList 3 3 2" xfId="60468" xr:uid="{00000000-0005-0000-0000-000084B70000}"/>
    <cellStyle name="RevList 3 4" xfId="30783" xr:uid="{00000000-0005-0000-0000-000085B70000}"/>
    <cellStyle name="RevList 3 5" xfId="30784" xr:uid="{00000000-0005-0000-0000-000086B70000}"/>
    <cellStyle name="RevList 3 6" xfId="30785" xr:uid="{00000000-0005-0000-0000-000087B70000}"/>
    <cellStyle name="RevList 4" xfId="30786" xr:uid="{00000000-0005-0000-0000-000088B70000}"/>
    <cellStyle name="RevList 4 2" xfId="30787" xr:uid="{00000000-0005-0000-0000-000089B70000}"/>
    <cellStyle name="RevList 4 2 2" xfId="30788" xr:uid="{00000000-0005-0000-0000-00008AB70000}"/>
    <cellStyle name="RevList 4 2 3" xfId="30789" xr:uid="{00000000-0005-0000-0000-00008BB70000}"/>
    <cellStyle name="RevList 4 3" xfId="30790" xr:uid="{00000000-0005-0000-0000-00008CB70000}"/>
    <cellStyle name="RevList 4 4" xfId="30791" xr:uid="{00000000-0005-0000-0000-00008DB70000}"/>
    <cellStyle name="RevList 4 5" xfId="30792" xr:uid="{00000000-0005-0000-0000-00008EB70000}"/>
    <cellStyle name="RevList 4 6" xfId="30793" xr:uid="{00000000-0005-0000-0000-00008FB70000}"/>
    <cellStyle name="RevList 5" xfId="30794" xr:uid="{00000000-0005-0000-0000-000090B70000}"/>
    <cellStyle name="RevList 5 2" xfId="30795" xr:uid="{00000000-0005-0000-0000-000091B70000}"/>
    <cellStyle name="RevList 5 2 2" xfId="30796" xr:uid="{00000000-0005-0000-0000-000092B70000}"/>
    <cellStyle name="RevList 5 2 3" xfId="30797" xr:uid="{00000000-0005-0000-0000-000093B70000}"/>
    <cellStyle name="RevList 5 3" xfId="30798" xr:uid="{00000000-0005-0000-0000-000094B70000}"/>
    <cellStyle name="RevList 5 4" xfId="30799" xr:uid="{00000000-0005-0000-0000-000095B70000}"/>
    <cellStyle name="RevList 6" xfId="30800" xr:uid="{00000000-0005-0000-0000-000096B70000}"/>
    <cellStyle name="RevList 6 2" xfId="30801" xr:uid="{00000000-0005-0000-0000-000097B70000}"/>
    <cellStyle name="RevList 6 3" xfId="30802" xr:uid="{00000000-0005-0000-0000-000098B70000}"/>
    <cellStyle name="RevList 7" xfId="30803" xr:uid="{00000000-0005-0000-0000-000099B70000}"/>
    <cellStyle name="RevList 7 2" xfId="30804" xr:uid="{00000000-0005-0000-0000-00009AB70000}"/>
    <cellStyle name="RevList 7 3" xfId="30805" xr:uid="{00000000-0005-0000-0000-00009BB70000}"/>
    <cellStyle name="RevList 8" xfId="30806" xr:uid="{00000000-0005-0000-0000-00009CB70000}"/>
    <cellStyle name="RevList 8 2" xfId="30807" xr:uid="{00000000-0005-0000-0000-00009DB70000}"/>
    <cellStyle name="RevList 8 3" xfId="30808" xr:uid="{00000000-0005-0000-0000-00009EB70000}"/>
    <cellStyle name="RevList 9" xfId="30809" xr:uid="{00000000-0005-0000-0000-00009FB70000}"/>
    <cellStyle name="SAPBEXstdDataEmph" xfId="30810" xr:uid="{00000000-0005-0000-0000-0000A0B70000}"/>
    <cellStyle name="SAPBEXstdDataEmph 10" xfId="30811" xr:uid="{00000000-0005-0000-0000-0000A1B70000}"/>
    <cellStyle name="SAPBEXstdDataEmph 2" xfId="30812" xr:uid="{00000000-0005-0000-0000-0000A2B70000}"/>
    <cellStyle name="SAPBEXstdDataEmph 2 2" xfId="30813" xr:uid="{00000000-0005-0000-0000-0000A3B70000}"/>
    <cellStyle name="SAPBEXstdDataEmph 2 2 2" xfId="30814" xr:uid="{00000000-0005-0000-0000-0000A4B70000}"/>
    <cellStyle name="SAPBEXstdDataEmph 2 2 3" xfId="30815" xr:uid="{00000000-0005-0000-0000-0000A5B70000}"/>
    <cellStyle name="SAPBEXstdDataEmph 2 3" xfId="30816" xr:uid="{00000000-0005-0000-0000-0000A6B70000}"/>
    <cellStyle name="SAPBEXstdDataEmph 2 4" xfId="30817" xr:uid="{00000000-0005-0000-0000-0000A7B70000}"/>
    <cellStyle name="SAPBEXstdDataEmph 3" xfId="30818" xr:uid="{00000000-0005-0000-0000-0000A8B70000}"/>
    <cellStyle name="SAPBEXstdDataEmph 3 2" xfId="30819" xr:uid="{00000000-0005-0000-0000-0000A9B70000}"/>
    <cellStyle name="SAPBEXstdDataEmph 3 2 2" xfId="30820" xr:uid="{00000000-0005-0000-0000-0000AAB70000}"/>
    <cellStyle name="SAPBEXstdDataEmph 3 2 3" xfId="30821" xr:uid="{00000000-0005-0000-0000-0000ABB70000}"/>
    <cellStyle name="SAPBEXstdDataEmph 3 3" xfId="30822" xr:uid="{00000000-0005-0000-0000-0000ACB70000}"/>
    <cellStyle name="SAPBEXstdDataEmph 3 4" xfId="30823" xr:uid="{00000000-0005-0000-0000-0000ADB70000}"/>
    <cellStyle name="SAPBEXstdDataEmph 4" xfId="30824" xr:uid="{00000000-0005-0000-0000-0000AEB70000}"/>
    <cellStyle name="SAPBEXstdDataEmph 4 2" xfId="30825" xr:uid="{00000000-0005-0000-0000-0000AFB70000}"/>
    <cellStyle name="SAPBEXstdDataEmph 4 3" xfId="30826" xr:uid="{00000000-0005-0000-0000-0000B0B70000}"/>
    <cellStyle name="SAPBEXstdDataEmph 5" xfId="30827" xr:uid="{00000000-0005-0000-0000-0000B1B70000}"/>
    <cellStyle name="SAPBEXstdDataEmph 5 2" xfId="30828" xr:uid="{00000000-0005-0000-0000-0000B2B70000}"/>
    <cellStyle name="SAPBEXstdDataEmph 5 3" xfId="30829" xr:uid="{00000000-0005-0000-0000-0000B3B70000}"/>
    <cellStyle name="SAPBEXstdDataEmph 6" xfId="30830" xr:uid="{00000000-0005-0000-0000-0000B4B70000}"/>
    <cellStyle name="SAPBEXstdDataEmph 6 2" xfId="30831" xr:uid="{00000000-0005-0000-0000-0000B5B70000}"/>
    <cellStyle name="SAPBEXstdDataEmph 6 3" xfId="30832" xr:uid="{00000000-0005-0000-0000-0000B6B70000}"/>
    <cellStyle name="SAPBEXstdDataEmph 7" xfId="30833" xr:uid="{00000000-0005-0000-0000-0000B7B70000}"/>
    <cellStyle name="SAPBEXstdDataEmph 8" xfId="30834" xr:uid="{00000000-0005-0000-0000-0000B8B70000}"/>
    <cellStyle name="SAPBEXstdDataEmph 9" xfId="30835" xr:uid="{00000000-0005-0000-0000-0000B9B70000}"/>
    <cellStyle name="Standard_AC" xfId="30836" xr:uid="{00000000-0005-0000-0000-0000BAB70000}"/>
    <cellStyle name="Stock" xfId="30837" xr:uid="{00000000-0005-0000-0000-0000BBB70000}"/>
    <cellStyle name="Stock 2" xfId="30838" xr:uid="{00000000-0005-0000-0000-0000BCB70000}"/>
    <cellStyle name="Stock 2 2" xfId="30839" xr:uid="{00000000-0005-0000-0000-0000BDB70000}"/>
    <cellStyle name="Stock 2 2 2" xfId="30840" xr:uid="{00000000-0005-0000-0000-0000BEB70000}"/>
    <cellStyle name="Stock 2 2 3" xfId="30841" xr:uid="{00000000-0005-0000-0000-0000BFB70000}"/>
    <cellStyle name="Stock 2 3" xfId="30842" xr:uid="{00000000-0005-0000-0000-0000C0B70000}"/>
    <cellStyle name="Stock 2 4" xfId="30843" xr:uid="{00000000-0005-0000-0000-0000C1B70000}"/>
    <cellStyle name="Stock 3" xfId="30844" xr:uid="{00000000-0005-0000-0000-0000C2B70000}"/>
    <cellStyle name="Stock 3 2" xfId="30845" xr:uid="{00000000-0005-0000-0000-0000C3B70000}"/>
    <cellStyle name="Stock 3 3" xfId="30846" xr:uid="{00000000-0005-0000-0000-0000C4B70000}"/>
    <cellStyle name="Stock 4" xfId="30847" xr:uid="{00000000-0005-0000-0000-0000C5B70000}"/>
    <cellStyle name="Stock 5" xfId="30848" xr:uid="{00000000-0005-0000-0000-0000C6B70000}"/>
    <cellStyle name="Style 1" xfId="131" xr:uid="{00000000-0005-0000-0000-0000C7B70000}"/>
    <cellStyle name="Style 1 10" xfId="30849" xr:uid="{00000000-0005-0000-0000-0000C8B70000}"/>
    <cellStyle name="Style 1 11" xfId="30850" xr:uid="{00000000-0005-0000-0000-0000C9B70000}"/>
    <cellStyle name="Style 1 12" xfId="30851" xr:uid="{00000000-0005-0000-0000-0000CAB70000}"/>
    <cellStyle name="Style 1 13" xfId="30852" xr:uid="{00000000-0005-0000-0000-0000CBB70000}"/>
    <cellStyle name="Style 1 2" xfId="30853" xr:uid="{00000000-0005-0000-0000-0000CCB70000}"/>
    <cellStyle name="Style 1 2 2" xfId="30854" xr:uid="{00000000-0005-0000-0000-0000CDB70000}"/>
    <cellStyle name="Style 1 2 2 2" xfId="30855" xr:uid="{00000000-0005-0000-0000-0000CEB70000}"/>
    <cellStyle name="Style 1 2 2 2 2" xfId="30856" xr:uid="{00000000-0005-0000-0000-0000CFB70000}"/>
    <cellStyle name="Style 1 2 2 2 3" xfId="30857" xr:uid="{00000000-0005-0000-0000-0000D0B70000}"/>
    <cellStyle name="Style 1 2 2 3" xfId="30858" xr:uid="{00000000-0005-0000-0000-0000D1B70000}"/>
    <cellStyle name="Style 1 2 2 4" xfId="30859" xr:uid="{00000000-0005-0000-0000-0000D2B70000}"/>
    <cellStyle name="Style 1 2 3" xfId="30860" xr:uid="{00000000-0005-0000-0000-0000D3B70000}"/>
    <cellStyle name="Style 1 2 3 2" xfId="30861" xr:uid="{00000000-0005-0000-0000-0000D4B70000}"/>
    <cellStyle name="Style 1 2 3 3" xfId="30862" xr:uid="{00000000-0005-0000-0000-0000D5B70000}"/>
    <cellStyle name="Style 1 2 4" xfId="30863" xr:uid="{00000000-0005-0000-0000-0000D6B70000}"/>
    <cellStyle name="Style 1 2 5" xfId="30864" xr:uid="{00000000-0005-0000-0000-0000D7B70000}"/>
    <cellStyle name="Style 1 3" xfId="30865" xr:uid="{00000000-0005-0000-0000-0000D8B70000}"/>
    <cellStyle name="Style 1 3 2" xfId="30866" xr:uid="{00000000-0005-0000-0000-0000D9B70000}"/>
    <cellStyle name="Style 1 3 2 2" xfId="30867" xr:uid="{00000000-0005-0000-0000-0000DAB70000}"/>
    <cellStyle name="Style 1 3 2 2 2" xfId="30868" xr:uid="{00000000-0005-0000-0000-0000DBB70000}"/>
    <cellStyle name="Style 1 3 2 2 3" xfId="30869" xr:uid="{00000000-0005-0000-0000-0000DCB70000}"/>
    <cellStyle name="Style 1 3 2 3" xfId="30870" xr:uid="{00000000-0005-0000-0000-0000DDB70000}"/>
    <cellStyle name="Style 1 3 2 4" xfId="30871" xr:uid="{00000000-0005-0000-0000-0000DEB70000}"/>
    <cellStyle name="Style 1 3 3" xfId="30872" xr:uid="{00000000-0005-0000-0000-0000DFB70000}"/>
    <cellStyle name="Style 1 3 3 2" xfId="30873" xr:uid="{00000000-0005-0000-0000-0000E0B70000}"/>
    <cellStyle name="Style 1 3 3 3" xfId="30874" xr:uid="{00000000-0005-0000-0000-0000E1B70000}"/>
    <cellStyle name="Style 1 3 4" xfId="30875" xr:uid="{00000000-0005-0000-0000-0000E2B70000}"/>
    <cellStyle name="Style 1 3 5" xfId="30876" xr:uid="{00000000-0005-0000-0000-0000E3B70000}"/>
    <cellStyle name="Style 1 4" xfId="30877" xr:uid="{00000000-0005-0000-0000-0000E4B70000}"/>
    <cellStyle name="Style 1 4 2" xfId="30878" xr:uid="{00000000-0005-0000-0000-0000E5B70000}"/>
    <cellStyle name="Style 1 4 2 2" xfId="30879" xr:uid="{00000000-0005-0000-0000-0000E6B70000}"/>
    <cellStyle name="Style 1 4 2 3" xfId="30880" xr:uid="{00000000-0005-0000-0000-0000E7B70000}"/>
    <cellStyle name="Style 1 4 3" xfId="30881" xr:uid="{00000000-0005-0000-0000-0000E8B70000}"/>
    <cellStyle name="Style 1 4 4" xfId="30882" xr:uid="{00000000-0005-0000-0000-0000E9B70000}"/>
    <cellStyle name="Style 1 5" xfId="30883" xr:uid="{00000000-0005-0000-0000-0000EAB70000}"/>
    <cellStyle name="Style 1 5 2" xfId="30884" xr:uid="{00000000-0005-0000-0000-0000EBB70000}"/>
    <cellStyle name="Style 1 5 2 2" xfId="30885" xr:uid="{00000000-0005-0000-0000-0000ECB70000}"/>
    <cellStyle name="Style 1 5 2 3" xfId="30886" xr:uid="{00000000-0005-0000-0000-0000EDB70000}"/>
    <cellStyle name="Style 1 5 3" xfId="30887" xr:uid="{00000000-0005-0000-0000-0000EEB70000}"/>
    <cellStyle name="Style 1 5 4" xfId="30888" xr:uid="{00000000-0005-0000-0000-0000EFB70000}"/>
    <cellStyle name="Style 1 6" xfId="30889" xr:uid="{00000000-0005-0000-0000-0000F0B70000}"/>
    <cellStyle name="Style 1 6 2" xfId="30890" xr:uid="{00000000-0005-0000-0000-0000F1B70000}"/>
    <cellStyle name="Style 1 6 3" xfId="30891" xr:uid="{00000000-0005-0000-0000-0000F2B70000}"/>
    <cellStyle name="Style 1 7" xfId="30892" xr:uid="{00000000-0005-0000-0000-0000F3B70000}"/>
    <cellStyle name="Style 1 7 2" xfId="30893" xr:uid="{00000000-0005-0000-0000-0000F4B70000}"/>
    <cellStyle name="Style 1 7 3" xfId="30894" xr:uid="{00000000-0005-0000-0000-0000F5B70000}"/>
    <cellStyle name="Style 1 8" xfId="30895" xr:uid="{00000000-0005-0000-0000-0000F6B70000}"/>
    <cellStyle name="Style 1 8 2" xfId="30896" xr:uid="{00000000-0005-0000-0000-0000F7B70000}"/>
    <cellStyle name="Style 1 8 3" xfId="30897" xr:uid="{00000000-0005-0000-0000-0000F8B70000}"/>
    <cellStyle name="Style 1 9" xfId="30898" xr:uid="{00000000-0005-0000-0000-0000F9B70000}"/>
    <cellStyle name="Style 1 9 2" xfId="30899" xr:uid="{00000000-0005-0000-0000-0000FAB70000}"/>
    <cellStyle name="Style 1 9 3" xfId="30900" xr:uid="{00000000-0005-0000-0000-0000FBB70000}"/>
    <cellStyle name="Style 100" xfId="30901" xr:uid="{00000000-0005-0000-0000-0000FCB70000}"/>
    <cellStyle name="Style 100 2" xfId="30902" xr:uid="{00000000-0005-0000-0000-0000FDB70000}"/>
    <cellStyle name="Style 100 2 2" xfId="30903" xr:uid="{00000000-0005-0000-0000-0000FEB70000}"/>
    <cellStyle name="Style 100 2 2 2" xfId="30904" xr:uid="{00000000-0005-0000-0000-0000FFB70000}"/>
    <cellStyle name="Style 100 2 2 3" xfId="30905" xr:uid="{00000000-0005-0000-0000-000000B80000}"/>
    <cellStyle name="Style 100 2 3" xfId="30906" xr:uid="{00000000-0005-0000-0000-000001B80000}"/>
    <cellStyle name="Style 100 2 4" xfId="30907" xr:uid="{00000000-0005-0000-0000-000002B80000}"/>
    <cellStyle name="Style 100 3" xfId="30908" xr:uid="{00000000-0005-0000-0000-000003B80000}"/>
    <cellStyle name="Style 100 3 2" xfId="30909" xr:uid="{00000000-0005-0000-0000-000004B80000}"/>
    <cellStyle name="Style 100 3 3" xfId="30910" xr:uid="{00000000-0005-0000-0000-000005B80000}"/>
    <cellStyle name="Style 100 4" xfId="30911" xr:uid="{00000000-0005-0000-0000-000006B80000}"/>
    <cellStyle name="Style 100 5" xfId="30912" xr:uid="{00000000-0005-0000-0000-000007B80000}"/>
    <cellStyle name="Style 101" xfId="30913" xr:uid="{00000000-0005-0000-0000-000008B80000}"/>
    <cellStyle name="Style 101 2" xfId="30914" xr:uid="{00000000-0005-0000-0000-000009B80000}"/>
    <cellStyle name="Style 101 2 2" xfId="30915" xr:uid="{00000000-0005-0000-0000-00000AB80000}"/>
    <cellStyle name="Style 101 2 2 2" xfId="30916" xr:uid="{00000000-0005-0000-0000-00000BB80000}"/>
    <cellStyle name="Style 101 2 2 3" xfId="30917" xr:uid="{00000000-0005-0000-0000-00000CB80000}"/>
    <cellStyle name="Style 101 2 3" xfId="30918" xr:uid="{00000000-0005-0000-0000-00000DB80000}"/>
    <cellStyle name="Style 101 2 4" xfId="30919" xr:uid="{00000000-0005-0000-0000-00000EB80000}"/>
    <cellStyle name="Style 101 3" xfId="30920" xr:uid="{00000000-0005-0000-0000-00000FB80000}"/>
    <cellStyle name="Style 101 3 2" xfId="30921" xr:uid="{00000000-0005-0000-0000-000010B80000}"/>
    <cellStyle name="Style 101 3 3" xfId="30922" xr:uid="{00000000-0005-0000-0000-000011B80000}"/>
    <cellStyle name="Style 101 4" xfId="30923" xr:uid="{00000000-0005-0000-0000-000012B80000}"/>
    <cellStyle name="Style 101 5" xfId="30924" xr:uid="{00000000-0005-0000-0000-000013B80000}"/>
    <cellStyle name="Style 102" xfId="30925" xr:uid="{00000000-0005-0000-0000-000014B80000}"/>
    <cellStyle name="Style 102 2" xfId="30926" xr:uid="{00000000-0005-0000-0000-000015B80000}"/>
    <cellStyle name="Style 102 2 2" xfId="30927" xr:uid="{00000000-0005-0000-0000-000016B80000}"/>
    <cellStyle name="Style 102 2 2 2" xfId="30928" xr:uid="{00000000-0005-0000-0000-000017B80000}"/>
    <cellStyle name="Style 102 2 2 3" xfId="30929" xr:uid="{00000000-0005-0000-0000-000018B80000}"/>
    <cellStyle name="Style 102 2 3" xfId="30930" xr:uid="{00000000-0005-0000-0000-000019B80000}"/>
    <cellStyle name="Style 102 2 4" xfId="30931" xr:uid="{00000000-0005-0000-0000-00001AB80000}"/>
    <cellStyle name="Style 102 3" xfId="30932" xr:uid="{00000000-0005-0000-0000-00001BB80000}"/>
    <cellStyle name="Style 102 3 2" xfId="30933" xr:uid="{00000000-0005-0000-0000-00001CB80000}"/>
    <cellStyle name="Style 102 3 3" xfId="30934" xr:uid="{00000000-0005-0000-0000-00001DB80000}"/>
    <cellStyle name="Style 102 4" xfId="30935" xr:uid="{00000000-0005-0000-0000-00001EB80000}"/>
    <cellStyle name="Style 102 5" xfId="30936" xr:uid="{00000000-0005-0000-0000-00001FB80000}"/>
    <cellStyle name="Style 103" xfId="30937" xr:uid="{00000000-0005-0000-0000-000020B80000}"/>
    <cellStyle name="Style 103 2" xfId="30938" xr:uid="{00000000-0005-0000-0000-000021B80000}"/>
    <cellStyle name="Style 103 2 2" xfId="30939" xr:uid="{00000000-0005-0000-0000-000022B80000}"/>
    <cellStyle name="Style 103 2 2 2" xfId="30940" xr:uid="{00000000-0005-0000-0000-000023B80000}"/>
    <cellStyle name="Style 103 2 2 3" xfId="30941" xr:uid="{00000000-0005-0000-0000-000024B80000}"/>
    <cellStyle name="Style 103 2 3" xfId="30942" xr:uid="{00000000-0005-0000-0000-000025B80000}"/>
    <cellStyle name="Style 103 2 4" xfId="30943" xr:uid="{00000000-0005-0000-0000-000026B80000}"/>
    <cellStyle name="Style 103 3" xfId="30944" xr:uid="{00000000-0005-0000-0000-000027B80000}"/>
    <cellStyle name="Style 103 3 2" xfId="30945" xr:uid="{00000000-0005-0000-0000-000028B80000}"/>
    <cellStyle name="Style 103 3 3" xfId="30946" xr:uid="{00000000-0005-0000-0000-000029B80000}"/>
    <cellStyle name="Style 103 4" xfId="30947" xr:uid="{00000000-0005-0000-0000-00002AB80000}"/>
    <cellStyle name="Style 103 5" xfId="30948" xr:uid="{00000000-0005-0000-0000-00002BB80000}"/>
    <cellStyle name="Style 104" xfId="30949" xr:uid="{00000000-0005-0000-0000-00002CB80000}"/>
    <cellStyle name="Style 104 2" xfId="30950" xr:uid="{00000000-0005-0000-0000-00002DB80000}"/>
    <cellStyle name="Style 104 2 2" xfId="30951" xr:uid="{00000000-0005-0000-0000-00002EB80000}"/>
    <cellStyle name="Style 104 2 2 2" xfId="30952" xr:uid="{00000000-0005-0000-0000-00002FB80000}"/>
    <cellStyle name="Style 104 2 2 3" xfId="30953" xr:uid="{00000000-0005-0000-0000-000030B80000}"/>
    <cellStyle name="Style 104 2 3" xfId="30954" xr:uid="{00000000-0005-0000-0000-000031B80000}"/>
    <cellStyle name="Style 104 2 4" xfId="30955" xr:uid="{00000000-0005-0000-0000-000032B80000}"/>
    <cellStyle name="Style 104 3" xfId="30956" xr:uid="{00000000-0005-0000-0000-000033B80000}"/>
    <cellStyle name="Style 104 3 2" xfId="30957" xr:uid="{00000000-0005-0000-0000-000034B80000}"/>
    <cellStyle name="Style 104 3 3" xfId="30958" xr:uid="{00000000-0005-0000-0000-000035B80000}"/>
    <cellStyle name="Style 104 4" xfId="30959" xr:uid="{00000000-0005-0000-0000-000036B80000}"/>
    <cellStyle name="Style 104 5" xfId="30960" xr:uid="{00000000-0005-0000-0000-000037B80000}"/>
    <cellStyle name="Style 105" xfId="30961" xr:uid="{00000000-0005-0000-0000-000038B80000}"/>
    <cellStyle name="Style 105 2" xfId="30962" xr:uid="{00000000-0005-0000-0000-000039B80000}"/>
    <cellStyle name="Style 105 2 2" xfId="30963" xr:uid="{00000000-0005-0000-0000-00003AB80000}"/>
    <cellStyle name="Style 105 2 2 2" xfId="30964" xr:uid="{00000000-0005-0000-0000-00003BB80000}"/>
    <cellStyle name="Style 105 2 2 3" xfId="30965" xr:uid="{00000000-0005-0000-0000-00003CB80000}"/>
    <cellStyle name="Style 105 2 3" xfId="30966" xr:uid="{00000000-0005-0000-0000-00003DB80000}"/>
    <cellStyle name="Style 105 2 4" xfId="30967" xr:uid="{00000000-0005-0000-0000-00003EB80000}"/>
    <cellStyle name="Style 105 3" xfId="30968" xr:uid="{00000000-0005-0000-0000-00003FB80000}"/>
    <cellStyle name="Style 105 3 2" xfId="30969" xr:uid="{00000000-0005-0000-0000-000040B80000}"/>
    <cellStyle name="Style 105 3 3" xfId="30970" xr:uid="{00000000-0005-0000-0000-000041B80000}"/>
    <cellStyle name="Style 105 4" xfId="30971" xr:uid="{00000000-0005-0000-0000-000042B80000}"/>
    <cellStyle name="Style 105 5" xfId="30972" xr:uid="{00000000-0005-0000-0000-000043B80000}"/>
    <cellStyle name="Style 106" xfId="30973" xr:uid="{00000000-0005-0000-0000-000044B80000}"/>
    <cellStyle name="Style 106 2" xfId="30974" xr:uid="{00000000-0005-0000-0000-000045B80000}"/>
    <cellStyle name="Style 106 2 2" xfId="30975" xr:uid="{00000000-0005-0000-0000-000046B80000}"/>
    <cellStyle name="Style 106 2 2 2" xfId="30976" xr:uid="{00000000-0005-0000-0000-000047B80000}"/>
    <cellStyle name="Style 106 2 2 3" xfId="30977" xr:uid="{00000000-0005-0000-0000-000048B80000}"/>
    <cellStyle name="Style 106 2 3" xfId="30978" xr:uid="{00000000-0005-0000-0000-000049B80000}"/>
    <cellStyle name="Style 106 2 4" xfId="30979" xr:uid="{00000000-0005-0000-0000-00004AB80000}"/>
    <cellStyle name="Style 106 3" xfId="30980" xr:uid="{00000000-0005-0000-0000-00004BB80000}"/>
    <cellStyle name="Style 106 3 2" xfId="30981" xr:uid="{00000000-0005-0000-0000-00004CB80000}"/>
    <cellStyle name="Style 106 3 3" xfId="30982" xr:uid="{00000000-0005-0000-0000-00004DB80000}"/>
    <cellStyle name="Style 106 4" xfId="30983" xr:uid="{00000000-0005-0000-0000-00004EB80000}"/>
    <cellStyle name="Style 106 5" xfId="30984" xr:uid="{00000000-0005-0000-0000-00004FB80000}"/>
    <cellStyle name="Style 107" xfId="30985" xr:uid="{00000000-0005-0000-0000-000050B80000}"/>
    <cellStyle name="Style 107 2" xfId="30986" xr:uid="{00000000-0005-0000-0000-000051B80000}"/>
    <cellStyle name="Style 107 2 2" xfId="30987" xr:uid="{00000000-0005-0000-0000-000052B80000}"/>
    <cellStyle name="Style 107 2 2 2" xfId="30988" xr:uid="{00000000-0005-0000-0000-000053B80000}"/>
    <cellStyle name="Style 107 2 2 3" xfId="30989" xr:uid="{00000000-0005-0000-0000-000054B80000}"/>
    <cellStyle name="Style 107 2 3" xfId="30990" xr:uid="{00000000-0005-0000-0000-000055B80000}"/>
    <cellStyle name="Style 107 2 4" xfId="30991" xr:uid="{00000000-0005-0000-0000-000056B80000}"/>
    <cellStyle name="Style 107 3" xfId="30992" xr:uid="{00000000-0005-0000-0000-000057B80000}"/>
    <cellStyle name="Style 107 3 2" xfId="30993" xr:uid="{00000000-0005-0000-0000-000058B80000}"/>
    <cellStyle name="Style 107 3 3" xfId="30994" xr:uid="{00000000-0005-0000-0000-000059B80000}"/>
    <cellStyle name="Style 107 4" xfId="30995" xr:uid="{00000000-0005-0000-0000-00005AB80000}"/>
    <cellStyle name="Style 107 5" xfId="30996" xr:uid="{00000000-0005-0000-0000-00005BB80000}"/>
    <cellStyle name="Style 108" xfId="30997" xr:uid="{00000000-0005-0000-0000-00005CB80000}"/>
    <cellStyle name="Style 108 2" xfId="30998" xr:uid="{00000000-0005-0000-0000-00005DB80000}"/>
    <cellStyle name="Style 108 2 2" xfId="30999" xr:uid="{00000000-0005-0000-0000-00005EB80000}"/>
    <cellStyle name="Style 108 2 2 2" xfId="31000" xr:uid="{00000000-0005-0000-0000-00005FB80000}"/>
    <cellStyle name="Style 108 2 2 3" xfId="31001" xr:uid="{00000000-0005-0000-0000-000060B80000}"/>
    <cellStyle name="Style 108 2 3" xfId="31002" xr:uid="{00000000-0005-0000-0000-000061B80000}"/>
    <cellStyle name="Style 108 2 4" xfId="31003" xr:uid="{00000000-0005-0000-0000-000062B80000}"/>
    <cellStyle name="Style 108 3" xfId="31004" xr:uid="{00000000-0005-0000-0000-000063B80000}"/>
    <cellStyle name="Style 108 3 2" xfId="31005" xr:uid="{00000000-0005-0000-0000-000064B80000}"/>
    <cellStyle name="Style 108 3 3" xfId="31006" xr:uid="{00000000-0005-0000-0000-000065B80000}"/>
    <cellStyle name="Style 108 4" xfId="31007" xr:uid="{00000000-0005-0000-0000-000066B80000}"/>
    <cellStyle name="Style 108 5" xfId="31008" xr:uid="{00000000-0005-0000-0000-000067B80000}"/>
    <cellStyle name="Style 109" xfId="31009" xr:uid="{00000000-0005-0000-0000-000068B80000}"/>
    <cellStyle name="Style 109 2" xfId="31010" xr:uid="{00000000-0005-0000-0000-000069B80000}"/>
    <cellStyle name="Style 109 2 2" xfId="31011" xr:uid="{00000000-0005-0000-0000-00006AB80000}"/>
    <cellStyle name="Style 109 2 2 2" xfId="31012" xr:uid="{00000000-0005-0000-0000-00006BB80000}"/>
    <cellStyle name="Style 109 2 2 3" xfId="31013" xr:uid="{00000000-0005-0000-0000-00006CB80000}"/>
    <cellStyle name="Style 109 2 3" xfId="31014" xr:uid="{00000000-0005-0000-0000-00006DB80000}"/>
    <cellStyle name="Style 109 2 4" xfId="31015" xr:uid="{00000000-0005-0000-0000-00006EB80000}"/>
    <cellStyle name="Style 109 3" xfId="31016" xr:uid="{00000000-0005-0000-0000-00006FB80000}"/>
    <cellStyle name="Style 109 3 2" xfId="31017" xr:uid="{00000000-0005-0000-0000-000070B80000}"/>
    <cellStyle name="Style 109 3 3" xfId="31018" xr:uid="{00000000-0005-0000-0000-000071B80000}"/>
    <cellStyle name="Style 109 4" xfId="31019" xr:uid="{00000000-0005-0000-0000-000072B80000}"/>
    <cellStyle name="Style 109 5" xfId="31020" xr:uid="{00000000-0005-0000-0000-000073B80000}"/>
    <cellStyle name="Style 110" xfId="31021" xr:uid="{00000000-0005-0000-0000-000074B80000}"/>
    <cellStyle name="Style 110 2" xfId="31022" xr:uid="{00000000-0005-0000-0000-000075B80000}"/>
    <cellStyle name="Style 110 2 2" xfId="31023" xr:uid="{00000000-0005-0000-0000-000076B80000}"/>
    <cellStyle name="Style 110 2 2 2" xfId="31024" xr:uid="{00000000-0005-0000-0000-000077B80000}"/>
    <cellStyle name="Style 110 2 2 3" xfId="31025" xr:uid="{00000000-0005-0000-0000-000078B80000}"/>
    <cellStyle name="Style 110 2 3" xfId="31026" xr:uid="{00000000-0005-0000-0000-000079B80000}"/>
    <cellStyle name="Style 110 2 4" xfId="31027" xr:uid="{00000000-0005-0000-0000-00007AB80000}"/>
    <cellStyle name="Style 110 3" xfId="31028" xr:uid="{00000000-0005-0000-0000-00007BB80000}"/>
    <cellStyle name="Style 110 3 2" xfId="31029" xr:uid="{00000000-0005-0000-0000-00007CB80000}"/>
    <cellStyle name="Style 110 3 3" xfId="31030" xr:uid="{00000000-0005-0000-0000-00007DB80000}"/>
    <cellStyle name="Style 110 4" xfId="31031" xr:uid="{00000000-0005-0000-0000-00007EB80000}"/>
    <cellStyle name="Style 110 5" xfId="31032" xr:uid="{00000000-0005-0000-0000-00007FB80000}"/>
    <cellStyle name="Style 111" xfId="31033" xr:uid="{00000000-0005-0000-0000-000080B80000}"/>
    <cellStyle name="Style 111 2" xfId="31034" xr:uid="{00000000-0005-0000-0000-000081B80000}"/>
    <cellStyle name="Style 111 2 2" xfId="31035" xr:uid="{00000000-0005-0000-0000-000082B80000}"/>
    <cellStyle name="Style 111 2 2 2" xfId="31036" xr:uid="{00000000-0005-0000-0000-000083B80000}"/>
    <cellStyle name="Style 111 2 2 3" xfId="31037" xr:uid="{00000000-0005-0000-0000-000084B80000}"/>
    <cellStyle name="Style 111 2 3" xfId="31038" xr:uid="{00000000-0005-0000-0000-000085B80000}"/>
    <cellStyle name="Style 111 2 4" xfId="31039" xr:uid="{00000000-0005-0000-0000-000086B80000}"/>
    <cellStyle name="Style 111 3" xfId="31040" xr:uid="{00000000-0005-0000-0000-000087B80000}"/>
    <cellStyle name="Style 111 3 2" xfId="31041" xr:uid="{00000000-0005-0000-0000-000088B80000}"/>
    <cellStyle name="Style 111 3 3" xfId="31042" xr:uid="{00000000-0005-0000-0000-000089B80000}"/>
    <cellStyle name="Style 111 4" xfId="31043" xr:uid="{00000000-0005-0000-0000-00008AB80000}"/>
    <cellStyle name="Style 111 5" xfId="31044" xr:uid="{00000000-0005-0000-0000-00008BB80000}"/>
    <cellStyle name="Style 112" xfId="31045" xr:uid="{00000000-0005-0000-0000-00008CB80000}"/>
    <cellStyle name="Style 112 2" xfId="31046" xr:uid="{00000000-0005-0000-0000-00008DB80000}"/>
    <cellStyle name="Style 112 2 2" xfId="31047" xr:uid="{00000000-0005-0000-0000-00008EB80000}"/>
    <cellStyle name="Style 112 2 2 2" xfId="31048" xr:uid="{00000000-0005-0000-0000-00008FB80000}"/>
    <cellStyle name="Style 112 2 2 3" xfId="31049" xr:uid="{00000000-0005-0000-0000-000090B80000}"/>
    <cellStyle name="Style 112 2 3" xfId="31050" xr:uid="{00000000-0005-0000-0000-000091B80000}"/>
    <cellStyle name="Style 112 2 4" xfId="31051" xr:uid="{00000000-0005-0000-0000-000092B80000}"/>
    <cellStyle name="Style 112 3" xfId="31052" xr:uid="{00000000-0005-0000-0000-000093B80000}"/>
    <cellStyle name="Style 112 3 2" xfId="31053" xr:uid="{00000000-0005-0000-0000-000094B80000}"/>
    <cellStyle name="Style 112 3 3" xfId="31054" xr:uid="{00000000-0005-0000-0000-000095B80000}"/>
    <cellStyle name="Style 112 4" xfId="31055" xr:uid="{00000000-0005-0000-0000-000096B80000}"/>
    <cellStyle name="Style 112 5" xfId="31056" xr:uid="{00000000-0005-0000-0000-000097B80000}"/>
    <cellStyle name="Style 113" xfId="31057" xr:uid="{00000000-0005-0000-0000-000098B80000}"/>
    <cellStyle name="Style 113 2" xfId="31058" xr:uid="{00000000-0005-0000-0000-000099B80000}"/>
    <cellStyle name="Style 113 2 2" xfId="31059" xr:uid="{00000000-0005-0000-0000-00009AB80000}"/>
    <cellStyle name="Style 113 2 2 2" xfId="31060" xr:uid="{00000000-0005-0000-0000-00009BB80000}"/>
    <cellStyle name="Style 113 2 2 3" xfId="31061" xr:uid="{00000000-0005-0000-0000-00009CB80000}"/>
    <cellStyle name="Style 113 2 3" xfId="31062" xr:uid="{00000000-0005-0000-0000-00009DB80000}"/>
    <cellStyle name="Style 113 2 4" xfId="31063" xr:uid="{00000000-0005-0000-0000-00009EB80000}"/>
    <cellStyle name="Style 113 3" xfId="31064" xr:uid="{00000000-0005-0000-0000-00009FB80000}"/>
    <cellStyle name="Style 113 3 2" xfId="31065" xr:uid="{00000000-0005-0000-0000-0000A0B80000}"/>
    <cellStyle name="Style 113 3 3" xfId="31066" xr:uid="{00000000-0005-0000-0000-0000A1B80000}"/>
    <cellStyle name="Style 113 4" xfId="31067" xr:uid="{00000000-0005-0000-0000-0000A2B80000}"/>
    <cellStyle name="Style 113 5" xfId="31068" xr:uid="{00000000-0005-0000-0000-0000A3B80000}"/>
    <cellStyle name="Style 114" xfId="31069" xr:uid="{00000000-0005-0000-0000-0000A4B80000}"/>
    <cellStyle name="Style 114 2" xfId="31070" xr:uid="{00000000-0005-0000-0000-0000A5B80000}"/>
    <cellStyle name="Style 114 2 2" xfId="31071" xr:uid="{00000000-0005-0000-0000-0000A6B80000}"/>
    <cellStyle name="Style 114 2 2 2" xfId="31072" xr:uid="{00000000-0005-0000-0000-0000A7B80000}"/>
    <cellStyle name="Style 114 2 2 3" xfId="31073" xr:uid="{00000000-0005-0000-0000-0000A8B80000}"/>
    <cellStyle name="Style 114 2 3" xfId="31074" xr:uid="{00000000-0005-0000-0000-0000A9B80000}"/>
    <cellStyle name="Style 114 2 4" xfId="31075" xr:uid="{00000000-0005-0000-0000-0000AAB80000}"/>
    <cellStyle name="Style 114 3" xfId="31076" xr:uid="{00000000-0005-0000-0000-0000ABB80000}"/>
    <cellStyle name="Style 114 3 2" xfId="31077" xr:uid="{00000000-0005-0000-0000-0000ACB80000}"/>
    <cellStyle name="Style 114 3 3" xfId="31078" xr:uid="{00000000-0005-0000-0000-0000ADB80000}"/>
    <cellStyle name="Style 114 4" xfId="31079" xr:uid="{00000000-0005-0000-0000-0000AEB80000}"/>
    <cellStyle name="Style 114 5" xfId="31080" xr:uid="{00000000-0005-0000-0000-0000AFB80000}"/>
    <cellStyle name="Style 115" xfId="31081" xr:uid="{00000000-0005-0000-0000-0000B0B80000}"/>
    <cellStyle name="Style 115 2" xfId="31082" xr:uid="{00000000-0005-0000-0000-0000B1B80000}"/>
    <cellStyle name="Style 115 2 2" xfId="31083" xr:uid="{00000000-0005-0000-0000-0000B2B80000}"/>
    <cellStyle name="Style 115 2 2 2" xfId="31084" xr:uid="{00000000-0005-0000-0000-0000B3B80000}"/>
    <cellStyle name="Style 115 2 2 3" xfId="31085" xr:uid="{00000000-0005-0000-0000-0000B4B80000}"/>
    <cellStyle name="Style 115 2 3" xfId="31086" xr:uid="{00000000-0005-0000-0000-0000B5B80000}"/>
    <cellStyle name="Style 115 2 4" xfId="31087" xr:uid="{00000000-0005-0000-0000-0000B6B80000}"/>
    <cellStyle name="Style 115 3" xfId="31088" xr:uid="{00000000-0005-0000-0000-0000B7B80000}"/>
    <cellStyle name="Style 115 3 2" xfId="31089" xr:uid="{00000000-0005-0000-0000-0000B8B80000}"/>
    <cellStyle name="Style 115 3 3" xfId="31090" xr:uid="{00000000-0005-0000-0000-0000B9B80000}"/>
    <cellStyle name="Style 115 4" xfId="31091" xr:uid="{00000000-0005-0000-0000-0000BAB80000}"/>
    <cellStyle name="Style 115 5" xfId="31092" xr:uid="{00000000-0005-0000-0000-0000BBB80000}"/>
    <cellStyle name="Style 116" xfId="31093" xr:uid="{00000000-0005-0000-0000-0000BCB80000}"/>
    <cellStyle name="Style 116 2" xfId="31094" xr:uid="{00000000-0005-0000-0000-0000BDB80000}"/>
    <cellStyle name="Style 116 2 2" xfId="31095" xr:uid="{00000000-0005-0000-0000-0000BEB80000}"/>
    <cellStyle name="Style 116 2 2 2" xfId="31096" xr:uid="{00000000-0005-0000-0000-0000BFB80000}"/>
    <cellStyle name="Style 116 2 2 3" xfId="31097" xr:uid="{00000000-0005-0000-0000-0000C0B80000}"/>
    <cellStyle name="Style 116 2 3" xfId="31098" xr:uid="{00000000-0005-0000-0000-0000C1B80000}"/>
    <cellStyle name="Style 116 2 4" xfId="31099" xr:uid="{00000000-0005-0000-0000-0000C2B80000}"/>
    <cellStyle name="Style 116 3" xfId="31100" xr:uid="{00000000-0005-0000-0000-0000C3B80000}"/>
    <cellStyle name="Style 116 3 2" xfId="31101" xr:uid="{00000000-0005-0000-0000-0000C4B80000}"/>
    <cellStyle name="Style 116 3 3" xfId="31102" xr:uid="{00000000-0005-0000-0000-0000C5B80000}"/>
    <cellStyle name="Style 116 4" xfId="31103" xr:uid="{00000000-0005-0000-0000-0000C6B80000}"/>
    <cellStyle name="Style 116 5" xfId="31104" xr:uid="{00000000-0005-0000-0000-0000C7B80000}"/>
    <cellStyle name="Style 117" xfId="31105" xr:uid="{00000000-0005-0000-0000-0000C8B80000}"/>
    <cellStyle name="Style 117 2" xfId="31106" xr:uid="{00000000-0005-0000-0000-0000C9B80000}"/>
    <cellStyle name="Style 117 2 2" xfId="31107" xr:uid="{00000000-0005-0000-0000-0000CAB80000}"/>
    <cellStyle name="Style 117 2 2 2" xfId="31108" xr:uid="{00000000-0005-0000-0000-0000CBB80000}"/>
    <cellStyle name="Style 117 2 2 3" xfId="31109" xr:uid="{00000000-0005-0000-0000-0000CCB80000}"/>
    <cellStyle name="Style 117 2 3" xfId="31110" xr:uid="{00000000-0005-0000-0000-0000CDB80000}"/>
    <cellStyle name="Style 117 2 4" xfId="31111" xr:uid="{00000000-0005-0000-0000-0000CEB80000}"/>
    <cellStyle name="Style 117 3" xfId="31112" xr:uid="{00000000-0005-0000-0000-0000CFB80000}"/>
    <cellStyle name="Style 117 3 2" xfId="31113" xr:uid="{00000000-0005-0000-0000-0000D0B80000}"/>
    <cellStyle name="Style 117 3 3" xfId="31114" xr:uid="{00000000-0005-0000-0000-0000D1B80000}"/>
    <cellStyle name="Style 117 4" xfId="31115" xr:uid="{00000000-0005-0000-0000-0000D2B80000}"/>
    <cellStyle name="Style 117 5" xfId="31116" xr:uid="{00000000-0005-0000-0000-0000D3B80000}"/>
    <cellStyle name="Style 118" xfId="31117" xr:uid="{00000000-0005-0000-0000-0000D4B80000}"/>
    <cellStyle name="Style 118 2" xfId="31118" xr:uid="{00000000-0005-0000-0000-0000D5B80000}"/>
    <cellStyle name="Style 118 2 2" xfId="31119" xr:uid="{00000000-0005-0000-0000-0000D6B80000}"/>
    <cellStyle name="Style 118 2 2 2" xfId="31120" xr:uid="{00000000-0005-0000-0000-0000D7B80000}"/>
    <cellStyle name="Style 118 2 2 3" xfId="31121" xr:uid="{00000000-0005-0000-0000-0000D8B80000}"/>
    <cellStyle name="Style 118 2 3" xfId="31122" xr:uid="{00000000-0005-0000-0000-0000D9B80000}"/>
    <cellStyle name="Style 118 2 4" xfId="31123" xr:uid="{00000000-0005-0000-0000-0000DAB80000}"/>
    <cellStyle name="Style 118 3" xfId="31124" xr:uid="{00000000-0005-0000-0000-0000DBB80000}"/>
    <cellStyle name="Style 118 3 2" xfId="31125" xr:uid="{00000000-0005-0000-0000-0000DCB80000}"/>
    <cellStyle name="Style 118 3 3" xfId="31126" xr:uid="{00000000-0005-0000-0000-0000DDB80000}"/>
    <cellStyle name="Style 118 4" xfId="31127" xr:uid="{00000000-0005-0000-0000-0000DEB80000}"/>
    <cellStyle name="Style 118 5" xfId="31128" xr:uid="{00000000-0005-0000-0000-0000DFB80000}"/>
    <cellStyle name="Style 119" xfId="31129" xr:uid="{00000000-0005-0000-0000-0000E0B80000}"/>
    <cellStyle name="Style 119 2" xfId="31130" xr:uid="{00000000-0005-0000-0000-0000E1B80000}"/>
    <cellStyle name="Style 119 2 2" xfId="31131" xr:uid="{00000000-0005-0000-0000-0000E2B80000}"/>
    <cellStyle name="Style 119 2 2 2" xfId="31132" xr:uid="{00000000-0005-0000-0000-0000E3B80000}"/>
    <cellStyle name="Style 119 2 2 3" xfId="31133" xr:uid="{00000000-0005-0000-0000-0000E4B80000}"/>
    <cellStyle name="Style 119 2 3" xfId="31134" xr:uid="{00000000-0005-0000-0000-0000E5B80000}"/>
    <cellStyle name="Style 119 2 4" xfId="31135" xr:uid="{00000000-0005-0000-0000-0000E6B80000}"/>
    <cellStyle name="Style 119 3" xfId="31136" xr:uid="{00000000-0005-0000-0000-0000E7B80000}"/>
    <cellStyle name="Style 119 3 2" xfId="31137" xr:uid="{00000000-0005-0000-0000-0000E8B80000}"/>
    <cellStyle name="Style 119 3 3" xfId="31138" xr:uid="{00000000-0005-0000-0000-0000E9B80000}"/>
    <cellStyle name="Style 119 4" xfId="31139" xr:uid="{00000000-0005-0000-0000-0000EAB80000}"/>
    <cellStyle name="Style 119 5" xfId="31140" xr:uid="{00000000-0005-0000-0000-0000EBB80000}"/>
    <cellStyle name="Style 120" xfId="31141" xr:uid="{00000000-0005-0000-0000-0000ECB80000}"/>
    <cellStyle name="Style 120 2" xfId="31142" xr:uid="{00000000-0005-0000-0000-0000EDB80000}"/>
    <cellStyle name="Style 120 2 2" xfId="31143" xr:uid="{00000000-0005-0000-0000-0000EEB80000}"/>
    <cellStyle name="Style 120 2 2 2" xfId="31144" xr:uid="{00000000-0005-0000-0000-0000EFB80000}"/>
    <cellStyle name="Style 120 2 2 3" xfId="31145" xr:uid="{00000000-0005-0000-0000-0000F0B80000}"/>
    <cellStyle name="Style 120 2 3" xfId="31146" xr:uid="{00000000-0005-0000-0000-0000F1B80000}"/>
    <cellStyle name="Style 120 2 4" xfId="31147" xr:uid="{00000000-0005-0000-0000-0000F2B80000}"/>
    <cellStyle name="Style 120 3" xfId="31148" xr:uid="{00000000-0005-0000-0000-0000F3B80000}"/>
    <cellStyle name="Style 120 3 2" xfId="31149" xr:uid="{00000000-0005-0000-0000-0000F4B80000}"/>
    <cellStyle name="Style 120 3 3" xfId="31150" xr:uid="{00000000-0005-0000-0000-0000F5B80000}"/>
    <cellStyle name="Style 120 4" xfId="31151" xr:uid="{00000000-0005-0000-0000-0000F6B80000}"/>
    <cellStyle name="Style 120 5" xfId="31152" xr:uid="{00000000-0005-0000-0000-0000F7B80000}"/>
    <cellStyle name="Style 121" xfId="31153" xr:uid="{00000000-0005-0000-0000-0000F8B80000}"/>
    <cellStyle name="Style 121 2" xfId="31154" xr:uid="{00000000-0005-0000-0000-0000F9B80000}"/>
    <cellStyle name="Style 121 2 2" xfId="31155" xr:uid="{00000000-0005-0000-0000-0000FAB80000}"/>
    <cellStyle name="Style 121 2 2 2" xfId="31156" xr:uid="{00000000-0005-0000-0000-0000FBB80000}"/>
    <cellStyle name="Style 121 2 2 3" xfId="31157" xr:uid="{00000000-0005-0000-0000-0000FCB80000}"/>
    <cellStyle name="Style 121 2 3" xfId="31158" xr:uid="{00000000-0005-0000-0000-0000FDB80000}"/>
    <cellStyle name="Style 121 2 4" xfId="31159" xr:uid="{00000000-0005-0000-0000-0000FEB80000}"/>
    <cellStyle name="Style 121 3" xfId="31160" xr:uid="{00000000-0005-0000-0000-0000FFB80000}"/>
    <cellStyle name="Style 121 3 2" xfId="31161" xr:uid="{00000000-0005-0000-0000-000000B90000}"/>
    <cellStyle name="Style 121 3 3" xfId="31162" xr:uid="{00000000-0005-0000-0000-000001B90000}"/>
    <cellStyle name="Style 121 4" xfId="31163" xr:uid="{00000000-0005-0000-0000-000002B90000}"/>
    <cellStyle name="Style 121 5" xfId="31164" xr:uid="{00000000-0005-0000-0000-000003B90000}"/>
    <cellStyle name="Style 122" xfId="31165" xr:uid="{00000000-0005-0000-0000-000004B90000}"/>
    <cellStyle name="Style 122 2" xfId="31166" xr:uid="{00000000-0005-0000-0000-000005B90000}"/>
    <cellStyle name="Style 122 2 2" xfId="31167" xr:uid="{00000000-0005-0000-0000-000006B90000}"/>
    <cellStyle name="Style 122 2 2 2" xfId="31168" xr:uid="{00000000-0005-0000-0000-000007B90000}"/>
    <cellStyle name="Style 122 2 2 3" xfId="31169" xr:uid="{00000000-0005-0000-0000-000008B90000}"/>
    <cellStyle name="Style 122 2 3" xfId="31170" xr:uid="{00000000-0005-0000-0000-000009B90000}"/>
    <cellStyle name="Style 122 2 4" xfId="31171" xr:uid="{00000000-0005-0000-0000-00000AB90000}"/>
    <cellStyle name="Style 122 3" xfId="31172" xr:uid="{00000000-0005-0000-0000-00000BB90000}"/>
    <cellStyle name="Style 122 3 2" xfId="31173" xr:uid="{00000000-0005-0000-0000-00000CB90000}"/>
    <cellStyle name="Style 122 3 3" xfId="31174" xr:uid="{00000000-0005-0000-0000-00000DB90000}"/>
    <cellStyle name="Style 122 4" xfId="31175" xr:uid="{00000000-0005-0000-0000-00000EB90000}"/>
    <cellStyle name="Style 122 5" xfId="31176" xr:uid="{00000000-0005-0000-0000-00000FB90000}"/>
    <cellStyle name="Style 123" xfId="31177" xr:uid="{00000000-0005-0000-0000-000010B90000}"/>
    <cellStyle name="Style 123 2" xfId="31178" xr:uid="{00000000-0005-0000-0000-000011B90000}"/>
    <cellStyle name="Style 123 2 2" xfId="31179" xr:uid="{00000000-0005-0000-0000-000012B90000}"/>
    <cellStyle name="Style 123 2 2 2" xfId="31180" xr:uid="{00000000-0005-0000-0000-000013B90000}"/>
    <cellStyle name="Style 123 2 2 3" xfId="31181" xr:uid="{00000000-0005-0000-0000-000014B90000}"/>
    <cellStyle name="Style 123 2 3" xfId="31182" xr:uid="{00000000-0005-0000-0000-000015B90000}"/>
    <cellStyle name="Style 123 2 4" xfId="31183" xr:uid="{00000000-0005-0000-0000-000016B90000}"/>
    <cellStyle name="Style 123 3" xfId="31184" xr:uid="{00000000-0005-0000-0000-000017B90000}"/>
    <cellStyle name="Style 123 3 2" xfId="31185" xr:uid="{00000000-0005-0000-0000-000018B90000}"/>
    <cellStyle name="Style 123 3 3" xfId="31186" xr:uid="{00000000-0005-0000-0000-000019B90000}"/>
    <cellStyle name="Style 123 4" xfId="31187" xr:uid="{00000000-0005-0000-0000-00001AB90000}"/>
    <cellStyle name="Style 123 5" xfId="31188" xr:uid="{00000000-0005-0000-0000-00001BB90000}"/>
    <cellStyle name="Style 124" xfId="31189" xr:uid="{00000000-0005-0000-0000-00001CB90000}"/>
    <cellStyle name="Style 124 2" xfId="31190" xr:uid="{00000000-0005-0000-0000-00001DB90000}"/>
    <cellStyle name="Style 124 2 2" xfId="31191" xr:uid="{00000000-0005-0000-0000-00001EB90000}"/>
    <cellStyle name="Style 124 2 2 2" xfId="31192" xr:uid="{00000000-0005-0000-0000-00001FB90000}"/>
    <cellStyle name="Style 124 2 2 3" xfId="31193" xr:uid="{00000000-0005-0000-0000-000020B90000}"/>
    <cellStyle name="Style 124 2 3" xfId="31194" xr:uid="{00000000-0005-0000-0000-000021B90000}"/>
    <cellStyle name="Style 124 2 4" xfId="31195" xr:uid="{00000000-0005-0000-0000-000022B90000}"/>
    <cellStyle name="Style 124 3" xfId="31196" xr:uid="{00000000-0005-0000-0000-000023B90000}"/>
    <cellStyle name="Style 124 3 2" xfId="31197" xr:uid="{00000000-0005-0000-0000-000024B90000}"/>
    <cellStyle name="Style 124 3 3" xfId="31198" xr:uid="{00000000-0005-0000-0000-000025B90000}"/>
    <cellStyle name="Style 124 4" xfId="31199" xr:uid="{00000000-0005-0000-0000-000026B90000}"/>
    <cellStyle name="Style 124 5" xfId="31200" xr:uid="{00000000-0005-0000-0000-000027B90000}"/>
    <cellStyle name="Style 125" xfId="31201" xr:uid="{00000000-0005-0000-0000-000028B90000}"/>
    <cellStyle name="Style 125 2" xfId="31202" xr:uid="{00000000-0005-0000-0000-000029B90000}"/>
    <cellStyle name="Style 125 2 2" xfId="31203" xr:uid="{00000000-0005-0000-0000-00002AB90000}"/>
    <cellStyle name="Style 125 2 2 2" xfId="31204" xr:uid="{00000000-0005-0000-0000-00002BB90000}"/>
    <cellStyle name="Style 125 2 2 3" xfId="31205" xr:uid="{00000000-0005-0000-0000-00002CB90000}"/>
    <cellStyle name="Style 125 2 3" xfId="31206" xr:uid="{00000000-0005-0000-0000-00002DB90000}"/>
    <cellStyle name="Style 125 2 4" xfId="31207" xr:uid="{00000000-0005-0000-0000-00002EB90000}"/>
    <cellStyle name="Style 125 3" xfId="31208" xr:uid="{00000000-0005-0000-0000-00002FB90000}"/>
    <cellStyle name="Style 125 3 2" xfId="31209" xr:uid="{00000000-0005-0000-0000-000030B90000}"/>
    <cellStyle name="Style 125 3 3" xfId="31210" xr:uid="{00000000-0005-0000-0000-000031B90000}"/>
    <cellStyle name="Style 125 4" xfId="31211" xr:uid="{00000000-0005-0000-0000-000032B90000}"/>
    <cellStyle name="Style 125 5" xfId="31212" xr:uid="{00000000-0005-0000-0000-000033B90000}"/>
    <cellStyle name="Style 126" xfId="31213" xr:uid="{00000000-0005-0000-0000-000034B90000}"/>
    <cellStyle name="Style 126 2" xfId="31214" xr:uid="{00000000-0005-0000-0000-000035B90000}"/>
    <cellStyle name="Style 126 2 2" xfId="31215" xr:uid="{00000000-0005-0000-0000-000036B90000}"/>
    <cellStyle name="Style 126 2 2 2" xfId="31216" xr:uid="{00000000-0005-0000-0000-000037B90000}"/>
    <cellStyle name="Style 126 2 2 3" xfId="31217" xr:uid="{00000000-0005-0000-0000-000038B90000}"/>
    <cellStyle name="Style 126 2 3" xfId="31218" xr:uid="{00000000-0005-0000-0000-000039B90000}"/>
    <cellStyle name="Style 126 2 4" xfId="31219" xr:uid="{00000000-0005-0000-0000-00003AB90000}"/>
    <cellStyle name="Style 126 3" xfId="31220" xr:uid="{00000000-0005-0000-0000-00003BB90000}"/>
    <cellStyle name="Style 126 3 2" xfId="31221" xr:uid="{00000000-0005-0000-0000-00003CB90000}"/>
    <cellStyle name="Style 126 3 3" xfId="31222" xr:uid="{00000000-0005-0000-0000-00003DB90000}"/>
    <cellStyle name="Style 126 4" xfId="31223" xr:uid="{00000000-0005-0000-0000-00003EB90000}"/>
    <cellStyle name="Style 126 5" xfId="31224" xr:uid="{00000000-0005-0000-0000-00003FB90000}"/>
    <cellStyle name="Style 127" xfId="31225" xr:uid="{00000000-0005-0000-0000-000040B90000}"/>
    <cellStyle name="Style 127 2" xfId="31226" xr:uid="{00000000-0005-0000-0000-000041B90000}"/>
    <cellStyle name="Style 127 2 2" xfId="31227" xr:uid="{00000000-0005-0000-0000-000042B90000}"/>
    <cellStyle name="Style 127 2 2 2" xfId="31228" xr:uid="{00000000-0005-0000-0000-000043B90000}"/>
    <cellStyle name="Style 127 2 2 3" xfId="31229" xr:uid="{00000000-0005-0000-0000-000044B90000}"/>
    <cellStyle name="Style 127 2 3" xfId="31230" xr:uid="{00000000-0005-0000-0000-000045B90000}"/>
    <cellStyle name="Style 127 2 4" xfId="31231" xr:uid="{00000000-0005-0000-0000-000046B90000}"/>
    <cellStyle name="Style 127 3" xfId="31232" xr:uid="{00000000-0005-0000-0000-000047B90000}"/>
    <cellStyle name="Style 127 3 2" xfId="31233" xr:uid="{00000000-0005-0000-0000-000048B90000}"/>
    <cellStyle name="Style 127 3 3" xfId="31234" xr:uid="{00000000-0005-0000-0000-000049B90000}"/>
    <cellStyle name="Style 127 4" xfId="31235" xr:uid="{00000000-0005-0000-0000-00004AB90000}"/>
    <cellStyle name="Style 127 5" xfId="31236" xr:uid="{00000000-0005-0000-0000-00004BB90000}"/>
    <cellStyle name="Style 128" xfId="31237" xr:uid="{00000000-0005-0000-0000-00004CB90000}"/>
    <cellStyle name="Style 128 2" xfId="31238" xr:uid="{00000000-0005-0000-0000-00004DB90000}"/>
    <cellStyle name="Style 128 2 2" xfId="31239" xr:uid="{00000000-0005-0000-0000-00004EB90000}"/>
    <cellStyle name="Style 128 2 2 2" xfId="31240" xr:uid="{00000000-0005-0000-0000-00004FB90000}"/>
    <cellStyle name="Style 128 2 2 3" xfId="31241" xr:uid="{00000000-0005-0000-0000-000050B90000}"/>
    <cellStyle name="Style 128 2 3" xfId="31242" xr:uid="{00000000-0005-0000-0000-000051B90000}"/>
    <cellStyle name="Style 128 2 4" xfId="31243" xr:uid="{00000000-0005-0000-0000-000052B90000}"/>
    <cellStyle name="Style 128 3" xfId="31244" xr:uid="{00000000-0005-0000-0000-000053B90000}"/>
    <cellStyle name="Style 128 3 2" xfId="31245" xr:uid="{00000000-0005-0000-0000-000054B90000}"/>
    <cellStyle name="Style 128 3 3" xfId="31246" xr:uid="{00000000-0005-0000-0000-000055B90000}"/>
    <cellStyle name="Style 128 4" xfId="31247" xr:uid="{00000000-0005-0000-0000-000056B90000}"/>
    <cellStyle name="Style 128 5" xfId="31248" xr:uid="{00000000-0005-0000-0000-000057B90000}"/>
    <cellStyle name="Style 129" xfId="31249" xr:uid="{00000000-0005-0000-0000-000058B90000}"/>
    <cellStyle name="Style 129 2" xfId="31250" xr:uid="{00000000-0005-0000-0000-000059B90000}"/>
    <cellStyle name="Style 129 2 2" xfId="31251" xr:uid="{00000000-0005-0000-0000-00005AB90000}"/>
    <cellStyle name="Style 129 2 2 2" xfId="31252" xr:uid="{00000000-0005-0000-0000-00005BB90000}"/>
    <cellStyle name="Style 129 2 2 3" xfId="31253" xr:uid="{00000000-0005-0000-0000-00005CB90000}"/>
    <cellStyle name="Style 129 2 3" xfId="31254" xr:uid="{00000000-0005-0000-0000-00005DB90000}"/>
    <cellStyle name="Style 129 2 4" xfId="31255" xr:uid="{00000000-0005-0000-0000-00005EB90000}"/>
    <cellStyle name="Style 129 3" xfId="31256" xr:uid="{00000000-0005-0000-0000-00005FB90000}"/>
    <cellStyle name="Style 129 3 2" xfId="31257" xr:uid="{00000000-0005-0000-0000-000060B90000}"/>
    <cellStyle name="Style 129 3 3" xfId="31258" xr:uid="{00000000-0005-0000-0000-000061B90000}"/>
    <cellStyle name="Style 129 4" xfId="31259" xr:uid="{00000000-0005-0000-0000-000062B90000}"/>
    <cellStyle name="Style 129 5" xfId="31260" xr:uid="{00000000-0005-0000-0000-000063B90000}"/>
    <cellStyle name="Style 130" xfId="31261" xr:uid="{00000000-0005-0000-0000-000064B90000}"/>
    <cellStyle name="Style 130 2" xfId="31262" xr:uid="{00000000-0005-0000-0000-000065B90000}"/>
    <cellStyle name="Style 130 2 2" xfId="31263" xr:uid="{00000000-0005-0000-0000-000066B90000}"/>
    <cellStyle name="Style 130 2 2 2" xfId="31264" xr:uid="{00000000-0005-0000-0000-000067B90000}"/>
    <cellStyle name="Style 130 2 2 3" xfId="31265" xr:uid="{00000000-0005-0000-0000-000068B90000}"/>
    <cellStyle name="Style 130 2 3" xfId="31266" xr:uid="{00000000-0005-0000-0000-000069B90000}"/>
    <cellStyle name="Style 130 2 4" xfId="31267" xr:uid="{00000000-0005-0000-0000-00006AB90000}"/>
    <cellStyle name="Style 130 3" xfId="31268" xr:uid="{00000000-0005-0000-0000-00006BB90000}"/>
    <cellStyle name="Style 130 3 2" xfId="31269" xr:uid="{00000000-0005-0000-0000-00006CB90000}"/>
    <cellStyle name="Style 130 3 3" xfId="31270" xr:uid="{00000000-0005-0000-0000-00006DB90000}"/>
    <cellStyle name="Style 130 4" xfId="31271" xr:uid="{00000000-0005-0000-0000-00006EB90000}"/>
    <cellStyle name="Style 130 5" xfId="31272" xr:uid="{00000000-0005-0000-0000-00006FB90000}"/>
    <cellStyle name="Style 131" xfId="31273" xr:uid="{00000000-0005-0000-0000-000070B90000}"/>
    <cellStyle name="Style 131 2" xfId="31274" xr:uid="{00000000-0005-0000-0000-000071B90000}"/>
    <cellStyle name="Style 131 2 2" xfId="31275" xr:uid="{00000000-0005-0000-0000-000072B90000}"/>
    <cellStyle name="Style 131 2 2 2" xfId="31276" xr:uid="{00000000-0005-0000-0000-000073B90000}"/>
    <cellStyle name="Style 131 2 2 3" xfId="31277" xr:uid="{00000000-0005-0000-0000-000074B90000}"/>
    <cellStyle name="Style 131 2 3" xfId="31278" xr:uid="{00000000-0005-0000-0000-000075B90000}"/>
    <cellStyle name="Style 131 2 4" xfId="31279" xr:uid="{00000000-0005-0000-0000-000076B90000}"/>
    <cellStyle name="Style 131 3" xfId="31280" xr:uid="{00000000-0005-0000-0000-000077B90000}"/>
    <cellStyle name="Style 131 3 2" xfId="31281" xr:uid="{00000000-0005-0000-0000-000078B90000}"/>
    <cellStyle name="Style 131 3 3" xfId="31282" xr:uid="{00000000-0005-0000-0000-000079B90000}"/>
    <cellStyle name="Style 131 4" xfId="31283" xr:uid="{00000000-0005-0000-0000-00007AB90000}"/>
    <cellStyle name="Style 131 5" xfId="31284" xr:uid="{00000000-0005-0000-0000-00007BB90000}"/>
    <cellStyle name="Style 132" xfId="31285" xr:uid="{00000000-0005-0000-0000-00007CB90000}"/>
    <cellStyle name="Style 132 2" xfId="31286" xr:uid="{00000000-0005-0000-0000-00007DB90000}"/>
    <cellStyle name="Style 132 2 2" xfId="31287" xr:uid="{00000000-0005-0000-0000-00007EB90000}"/>
    <cellStyle name="Style 132 2 2 2" xfId="31288" xr:uid="{00000000-0005-0000-0000-00007FB90000}"/>
    <cellStyle name="Style 132 2 2 3" xfId="31289" xr:uid="{00000000-0005-0000-0000-000080B90000}"/>
    <cellStyle name="Style 132 2 3" xfId="31290" xr:uid="{00000000-0005-0000-0000-000081B90000}"/>
    <cellStyle name="Style 132 2 4" xfId="31291" xr:uid="{00000000-0005-0000-0000-000082B90000}"/>
    <cellStyle name="Style 132 3" xfId="31292" xr:uid="{00000000-0005-0000-0000-000083B90000}"/>
    <cellStyle name="Style 132 3 2" xfId="31293" xr:uid="{00000000-0005-0000-0000-000084B90000}"/>
    <cellStyle name="Style 132 3 3" xfId="31294" xr:uid="{00000000-0005-0000-0000-000085B90000}"/>
    <cellStyle name="Style 132 4" xfId="31295" xr:uid="{00000000-0005-0000-0000-000086B90000}"/>
    <cellStyle name="Style 132 5" xfId="31296" xr:uid="{00000000-0005-0000-0000-000087B90000}"/>
    <cellStyle name="Style 133" xfId="31297" xr:uid="{00000000-0005-0000-0000-000088B90000}"/>
    <cellStyle name="Style 133 2" xfId="31298" xr:uid="{00000000-0005-0000-0000-000089B90000}"/>
    <cellStyle name="Style 133 2 2" xfId="31299" xr:uid="{00000000-0005-0000-0000-00008AB90000}"/>
    <cellStyle name="Style 133 2 2 2" xfId="31300" xr:uid="{00000000-0005-0000-0000-00008BB90000}"/>
    <cellStyle name="Style 133 2 2 3" xfId="31301" xr:uid="{00000000-0005-0000-0000-00008CB90000}"/>
    <cellStyle name="Style 133 2 3" xfId="31302" xr:uid="{00000000-0005-0000-0000-00008DB90000}"/>
    <cellStyle name="Style 133 2 4" xfId="31303" xr:uid="{00000000-0005-0000-0000-00008EB90000}"/>
    <cellStyle name="Style 133 3" xfId="31304" xr:uid="{00000000-0005-0000-0000-00008FB90000}"/>
    <cellStyle name="Style 133 3 2" xfId="31305" xr:uid="{00000000-0005-0000-0000-000090B90000}"/>
    <cellStyle name="Style 133 3 3" xfId="31306" xr:uid="{00000000-0005-0000-0000-000091B90000}"/>
    <cellStyle name="Style 133 4" xfId="31307" xr:uid="{00000000-0005-0000-0000-000092B90000}"/>
    <cellStyle name="Style 133 5" xfId="31308" xr:uid="{00000000-0005-0000-0000-000093B90000}"/>
    <cellStyle name="Style 134" xfId="31309" xr:uid="{00000000-0005-0000-0000-000094B90000}"/>
    <cellStyle name="Style 134 2" xfId="31310" xr:uid="{00000000-0005-0000-0000-000095B90000}"/>
    <cellStyle name="Style 134 2 2" xfId="31311" xr:uid="{00000000-0005-0000-0000-000096B90000}"/>
    <cellStyle name="Style 134 2 2 2" xfId="31312" xr:uid="{00000000-0005-0000-0000-000097B90000}"/>
    <cellStyle name="Style 134 2 2 3" xfId="31313" xr:uid="{00000000-0005-0000-0000-000098B90000}"/>
    <cellStyle name="Style 134 2 3" xfId="31314" xr:uid="{00000000-0005-0000-0000-000099B90000}"/>
    <cellStyle name="Style 134 2 4" xfId="31315" xr:uid="{00000000-0005-0000-0000-00009AB90000}"/>
    <cellStyle name="Style 134 3" xfId="31316" xr:uid="{00000000-0005-0000-0000-00009BB90000}"/>
    <cellStyle name="Style 134 3 2" xfId="31317" xr:uid="{00000000-0005-0000-0000-00009CB90000}"/>
    <cellStyle name="Style 134 3 3" xfId="31318" xr:uid="{00000000-0005-0000-0000-00009DB90000}"/>
    <cellStyle name="Style 134 4" xfId="31319" xr:uid="{00000000-0005-0000-0000-00009EB90000}"/>
    <cellStyle name="Style 134 5" xfId="31320" xr:uid="{00000000-0005-0000-0000-00009FB90000}"/>
    <cellStyle name="Style 135" xfId="31321" xr:uid="{00000000-0005-0000-0000-0000A0B90000}"/>
    <cellStyle name="Style 135 2" xfId="31322" xr:uid="{00000000-0005-0000-0000-0000A1B90000}"/>
    <cellStyle name="Style 135 2 2" xfId="31323" xr:uid="{00000000-0005-0000-0000-0000A2B90000}"/>
    <cellStyle name="Style 135 2 2 2" xfId="31324" xr:uid="{00000000-0005-0000-0000-0000A3B90000}"/>
    <cellStyle name="Style 135 2 2 3" xfId="31325" xr:uid="{00000000-0005-0000-0000-0000A4B90000}"/>
    <cellStyle name="Style 135 2 3" xfId="31326" xr:uid="{00000000-0005-0000-0000-0000A5B90000}"/>
    <cellStyle name="Style 135 2 4" xfId="31327" xr:uid="{00000000-0005-0000-0000-0000A6B90000}"/>
    <cellStyle name="Style 135 3" xfId="31328" xr:uid="{00000000-0005-0000-0000-0000A7B90000}"/>
    <cellStyle name="Style 135 3 2" xfId="31329" xr:uid="{00000000-0005-0000-0000-0000A8B90000}"/>
    <cellStyle name="Style 135 3 3" xfId="31330" xr:uid="{00000000-0005-0000-0000-0000A9B90000}"/>
    <cellStyle name="Style 135 4" xfId="31331" xr:uid="{00000000-0005-0000-0000-0000AAB90000}"/>
    <cellStyle name="Style 135 5" xfId="31332" xr:uid="{00000000-0005-0000-0000-0000ABB90000}"/>
    <cellStyle name="Style 136" xfId="31333" xr:uid="{00000000-0005-0000-0000-0000ACB90000}"/>
    <cellStyle name="Style 136 2" xfId="31334" xr:uid="{00000000-0005-0000-0000-0000ADB90000}"/>
    <cellStyle name="Style 136 2 2" xfId="31335" xr:uid="{00000000-0005-0000-0000-0000AEB90000}"/>
    <cellStyle name="Style 136 2 2 2" xfId="31336" xr:uid="{00000000-0005-0000-0000-0000AFB90000}"/>
    <cellStyle name="Style 136 2 2 3" xfId="31337" xr:uid="{00000000-0005-0000-0000-0000B0B90000}"/>
    <cellStyle name="Style 136 2 3" xfId="31338" xr:uid="{00000000-0005-0000-0000-0000B1B90000}"/>
    <cellStyle name="Style 136 2 4" xfId="31339" xr:uid="{00000000-0005-0000-0000-0000B2B90000}"/>
    <cellStyle name="Style 136 3" xfId="31340" xr:uid="{00000000-0005-0000-0000-0000B3B90000}"/>
    <cellStyle name="Style 136 3 2" xfId="31341" xr:uid="{00000000-0005-0000-0000-0000B4B90000}"/>
    <cellStyle name="Style 136 3 3" xfId="31342" xr:uid="{00000000-0005-0000-0000-0000B5B90000}"/>
    <cellStyle name="Style 136 4" xfId="31343" xr:uid="{00000000-0005-0000-0000-0000B6B90000}"/>
    <cellStyle name="Style 136 5" xfId="31344" xr:uid="{00000000-0005-0000-0000-0000B7B90000}"/>
    <cellStyle name="Style 137" xfId="31345" xr:uid="{00000000-0005-0000-0000-0000B8B90000}"/>
    <cellStyle name="Style 137 2" xfId="31346" xr:uid="{00000000-0005-0000-0000-0000B9B90000}"/>
    <cellStyle name="Style 137 2 2" xfId="31347" xr:uid="{00000000-0005-0000-0000-0000BAB90000}"/>
    <cellStyle name="Style 137 2 2 2" xfId="31348" xr:uid="{00000000-0005-0000-0000-0000BBB90000}"/>
    <cellStyle name="Style 137 2 2 3" xfId="31349" xr:uid="{00000000-0005-0000-0000-0000BCB90000}"/>
    <cellStyle name="Style 137 2 3" xfId="31350" xr:uid="{00000000-0005-0000-0000-0000BDB90000}"/>
    <cellStyle name="Style 137 2 4" xfId="31351" xr:uid="{00000000-0005-0000-0000-0000BEB90000}"/>
    <cellStyle name="Style 137 3" xfId="31352" xr:uid="{00000000-0005-0000-0000-0000BFB90000}"/>
    <cellStyle name="Style 137 3 2" xfId="31353" xr:uid="{00000000-0005-0000-0000-0000C0B90000}"/>
    <cellStyle name="Style 137 3 3" xfId="31354" xr:uid="{00000000-0005-0000-0000-0000C1B90000}"/>
    <cellStyle name="Style 137 4" xfId="31355" xr:uid="{00000000-0005-0000-0000-0000C2B90000}"/>
    <cellStyle name="Style 137 5" xfId="31356" xr:uid="{00000000-0005-0000-0000-0000C3B90000}"/>
    <cellStyle name="Style 138" xfId="31357" xr:uid="{00000000-0005-0000-0000-0000C4B90000}"/>
    <cellStyle name="Style 138 2" xfId="31358" xr:uid="{00000000-0005-0000-0000-0000C5B90000}"/>
    <cellStyle name="Style 138 2 2" xfId="31359" xr:uid="{00000000-0005-0000-0000-0000C6B90000}"/>
    <cellStyle name="Style 138 2 2 2" xfId="31360" xr:uid="{00000000-0005-0000-0000-0000C7B90000}"/>
    <cellStyle name="Style 138 2 2 3" xfId="31361" xr:uid="{00000000-0005-0000-0000-0000C8B90000}"/>
    <cellStyle name="Style 138 2 3" xfId="31362" xr:uid="{00000000-0005-0000-0000-0000C9B90000}"/>
    <cellStyle name="Style 138 2 4" xfId="31363" xr:uid="{00000000-0005-0000-0000-0000CAB90000}"/>
    <cellStyle name="Style 138 3" xfId="31364" xr:uid="{00000000-0005-0000-0000-0000CBB90000}"/>
    <cellStyle name="Style 138 3 2" xfId="31365" xr:uid="{00000000-0005-0000-0000-0000CCB90000}"/>
    <cellStyle name="Style 138 3 3" xfId="31366" xr:uid="{00000000-0005-0000-0000-0000CDB90000}"/>
    <cellStyle name="Style 138 4" xfId="31367" xr:uid="{00000000-0005-0000-0000-0000CEB90000}"/>
    <cellStyle name="Style 138 5" xfId="31368" xr:uid="{00000000-0005-0000-0000-0000CFB90000}"/>
    <cellStyle name="Style 139" xfId="31369" xr:uid="{00000000-0005-0000-0000-0000D0B90000}"/>
    <cellStyle name="Style 139 2" xfId="31370" xr:uid="{00000000-0005-0000-0000-0000D1B90000}"/>
    <cellStyle name="Style 139 2 2" xfId="31371" xr:uid="{00000000-0005-0000-0000-0000D2B90000}"/>
    <cellStyle name="Style 139 2 2 2" xfId="31372" xr:uid="{00000000-0005-0000-0000-0000D3B90000}"/>
    <cellStyle name="Style 139 2 2 3" xfId="31373" xr:uid="{00000000-0005-0000-0000-0000D4B90000}"/>
    <cellStyle name="Style 139 2 3" xfId="31374" xr:uid="{00000000-0005-0000-0000-0000D5B90000}"/>
    <cellStyle name="Style 139 2 4" xfId="31375" xr:uid="{00000000-0005-0000-0000-0000D6B90000}"/>
    <cellStyle name="Style 139 3" xfId="31376" xr:uid="{00000000-0005-0000-0000-0000D7B90000}"/>
    <cellStyle name="Style 139 3 2" xfId="31377" xr:uid="{00000000-0005-0000-0000-0000D8B90000}"/>
    <cellStyle name="Style 139 3 3" xfId="31378" xr:uid="{00000000-0005-0000-0000-0000D9B90000}"/>
    <cellStyle name="Style 139 4" xfId="31379" xr:uid="{00000000-0005-0000-0000-0000DAB90000}"/>
    <cellStyle name="Style 139 5" xfId="31380" xr:uid="{00000000-0005-0000-0000-0000DBB90000}"/>
    <cellStyle name="Style 140" xfId="31381" xr:uid="{00000000-0005-0000-0000-0000DCB90000}"/>
    <cellStyle name="Style 140 2" xfId="31382" xr:uid="{00000000-0005-0000-0000-0000DDB90000}"/>
    <cellStyle name="Style 140 2 2" xfId="31383" xr:uid="{00000000-0005-0000-0000-0000DEB90000}"/>
    <cellStyle name="Style 140 2 2 2" xfId="31384" xr:uid="{00000000-0005-0000-0000-0000DFB90000}"/>
    <cellStyle name="Style 140 2 2 3" xfId="31385" xr:uid="{00000000-0005-0000-0000-0000E0B90000}"/>
    <cellStyle name="Style 140 2 3" xfId="31386" xr:uid="{00000000-0005-0000-0000-0000E1B90000}"/>
    <cellStyle name="Style 140 2 4" xfId="31387" xr:uid="{00000000-0005-0000-0000-0000E2B90000}"/>
    <cellStyle name="Style 140 3" xfId="31388" xr:uid="{00000000-0005-0000-0000-0000E3B90000}"/>
    <cellStyle name="Style 140 3 2" xfId="31389" xr:uid="{00000000-0005-0000-0000-0000E4B90000}"/>
    <cellStyle name="Style 140 3 3" xfId="31390" xr:uid="{00000000-0005-0000-0000-0000E5B90000}"/>
    <cellStyle name="Style 140 4" xfId="31391" xr:uid="{00000000-0005-0000-0000-0000E6B90000}"/>
    <cellStyle name="Style 140 5" xfId="31392" xr:uid="{00000000-0005-0000-0000-0000E7B90000}"/>
    <cellStyle name="Style 141" xfId="31393" xr:uid="{00000000-0005-0000-0000-0000E8B90000}"/>
    <cellStyle name="Style 141 2" xfId="31394" xr:uid="{00000000-0005-0000-0000-0000E9B90000}"/>
    <cellStyle name="Style 141 2 2" xfId="31395" xr:uid="{00000000-0005-0000-0000-0000EAB90000}"/>
    <cellStyle name="Style 141 2 2 2" xfId="31396" xr:uid="{00000000-0005-0000-0000-0000EBB90000}"/>
    <cellStyle name="Style 141 2 2 3" xfId="31397" xr:uid="{00000000-0005-0000-0000-0000ECB90000}"/>
    <cellStyle name="Style 141 2 3" xfId="31398" xr:uid="{00000000-0005-0000-0000-0000EDB90000}"/>
    <cellStyle name="Style 141 2 4" xfId="31399" xr:uid="{00000000-0005-0000-0000-0000EEB90000}"/>
    <cellStyle name="Style 141 3" xfId="31400" xr:uid="{00000000-0005-0000-0000-0000EFB90000}"/>
    <cellStyle name="Style 141 3 2" xfId="31401" xr:uid="{00000000-0005-0000-0000-0000F0B90000}"/>
    <cellStyle name="Style 141 3 3" xfId="31402" xr:uid="{00000000-0005-0000-0000-0000F1B90000}"/>
    <cellStyle name="Style 141 4" xfId="31403" xr:uid="{00000000-0005-0000-0000-0000F2B90000}"/>
    <cellStyle name="Style 141 5" xfId="31404" xr:uid="{00000000-0005-0000-0000-0000F3B90000}"/>
    <cellStyle name="Style 142" xfId="31405" xr:uid="{00000000-0005-0000-0000-0000F4B90000}"/>
    <cellStyle name="Style 142 2" xfId="31406" xr:uid="{00000000-0005-0000-0000-0000F5B90000}"/>
    <cellStyle name="Style 142 2 2" xfId="31407" xr:uid="{00000000-0005-0000-0000-0000F6B90000}"/>
    <cellStyle name="Style 142 2 2 2" xfId="31408" xr:uid="{00000000-0005-0000-0000-0000F7B90000}"/>
    <cellStyle name="Style 142 2 2 3" xfId="31409" xr:uid="{00000000-0005-0000-0000-0000F8B90000}"/>
    <cellStyle name="Style 142 2 3" xfId="31410" xr:uid="{00000000-0005-0000-0000-0000F9B90000}"/>
    <cellStyle name="Style 142 2 4" xfId="31411" xr:uid="{00000000-0005-0000-0000-0000FAB90000}"/>
    <cellStyle name="Style 142 3" xfId="31412" xr:uid="{00000000-0005-0000-0000-0000FBB90000}"/>
    <cellStyle name="Style 142 3 2" xfId="31413" xr:uid="{00000000-0005-0000-0000-0000FCB90000}"/>
    <cellStyle name="Style 142 3 3" xfId="31414" xr:uid="{00000000-0005-0000-0000-0000FDB90000}"/>
    <cellStyle name="Style 142 4" xfId="31415" xr:uid="{00000000-0005-0000-0000-0000FEB90000}"/>
    <cellStyle name="Style 142 5" xfId="31416" xr:uid="{00000000-0005-0000-0000-0000FFB90000}"/>
    <cellStyle name="Style 143" xfId="31417" xr:uid="{00000000-0005-0000-0000-000000BA0000}"/>
    <cellStyle name="Style 143 2" xfId="31418" xr:uid="{00000000-0005-0000-0000-000001BA0000}"/>
    <cellStyle name="Style 143 2 2" xfId="31419" xr:uid="{00000000-0005-0000-0000-000002BA0000}"/>
    <cellStyle name="Style 143 2 2 2" xfId="31420" xr:uid="{00000000-0005-0000-0000-000003BA0000}"/>
    <cellStyle name="Style 143 2 2 3" xfId="31421" xr:uid="{00000000-0005-0000-0000-000004BA0000}"/>
    <cellStyle name="Style 143 2 3" xfId="31422" xr:uid="{00000000-0005-0000-0000-000005BA0000}"/>
    <cellStyle name="Style 143 2 4" xfId="31423" xr:uid="{00000000-0005-0000-0000-000006BA0000}"/>
    <cellStyle name="Style 143 3" xfId="31424" xr:uid="{00000000-0005-0000-0000-000007BA0000}"/>
    <cellStyle name="Style 143 3 2" xfId="31425" xr:uid="{00000000-0005-0000-0000-000008BA0000}"/>
    <cellStyle name="Style 143 3 3" xfId="31426" xr:uid="{00000000-0005-0000-0000-000009BA0000}"/>
    <cellStyle name="Style 143 4" xfId="31427" xr:uid="{00000000-0005-0000-0000-00000ABA0000}"/>
    <cellStyle name="Style 143 5" xfId="31428" xr:uid="{00000000-0005-0000-0000-00000BBA0000}"/>
    <cellStyle name="Style 144" xfId="31429" xr:uid="{00000000-0005-0000-0000-00000CBA0000}"/>
    <cellStyle name="Style 144 2" xfId="31430" xr:uid="{00000000-0005-0000-0000-00000DBA0000}"/>
    <cellStyle name="Style 144 2 2" xfId="31431" xr:uid="{00000000-0005-0000-0000-00000EBA0000}"/>
    <cellStyle name="Style 144 2 2 2" xfId="31432" xr:uid="{00000000-0005-0000-0000-00000FBA0000}"/>
    <cellStyle name="Style 144 2 2 3" xfId="31433" xr:uid="{00000000-0005-0000-0000-000010BA0000}"/>
    <cellStyle name="Style 144 2 3" xfId="31434" xr:uid="{00000000-0005-0000-0000-000011BA0000}"/>
    <cellStyle name="Style 144 2 4" xfId="31435" xr:uid="{00000000-0005-0000-0000-000012BA0000}"/>
    <cellStyle name="Style 144 3" xfId="31436" xr:uid="{00000000-0005-0000-0000-000013BA0000}"/>
    <cellStyle name="Style 144 3 2" xfId="31437" xr:uid="{00000000-0005-0000-0000-000014BA0000}"/>
    <cellStyle name="Style 144 3 3" xfId="31438" xr:uid="{00000000-0005-0000-0000-000015BA0000}"/>
    <cellStyle name="Style 144 4" xfId="31439" xr:uid="{00000000-0005-0000-0000-000016BA0000}"/>
    <cellStyle name="Style 144 5" xfId="31440" xr:uid="{00000000-0005-0000-0000-000017BA0000}"/>
    <cellStyle name="Style 145" xfId="31441" xr:uid="{00000000-0005-0000-0000-000018BA0000}"/>
    <cellStyle name="Style 145 2" xfId="31442" xr:uid="{00000000-0005-0000-0000-000019BA0000}"/>
    <cellStyle name="Style 145 2 2" xfId="31443" xr:uid="{00000000-0005-0000-0000-00001ABA0000}"/>
    <cellStyle name="Style 145 2 2 2" xfId="31444" xr:uid="{00000000-0005-0000-0000-00001BBA0000}"/>
    <cellStyle name="Style 145 2 2 3" xfId="31445" xr:uid="{00000000-0005-0000-0000-00001CBA0000}"/>
    <cellStyle name="Style 145 2 3" xfId="31446" xr:uid="{00000000-0005-0000-0000-00001DBA0000}"/>
    <cellStyle name="Style 145 2 4" xfId="31447" xr:uid="{00000000-0005-0000-0000-00001EBA0000}"/>
    <cellStyle name="Style 145 3" xfId="31448" xr:uid="{00000000-0005-0000-0000-00001FBA0000}"/>
    <cellStyle name="Style 145 3 2" xfId="31449" xr:uid="{00000000-0005-0000-0000-000020BA0000}"/>
    <cellStyle name="Style 145 3 3" xfId="31450" xr:uid="{00000000-0005-0000-0000-000021BA0000}"/>
    <cellStyle name="Style 145 4" xfId="31451" xr:uid="{00000000-0005-0000-0000-000022BA0000}"/>
    <cellStyle name="Style 145 5" xfId="31452" xr:uid="{00000000-0005-0000-0000-000023BA0000}"/>
    <cellStyle name="Style 146" xfId="31453" xr:uid="{00000000-0005-0000-0000-000024BA0000}"/>
    <cellStyle name="Style 146 2" xfId="31454" xr:uid="{00000000-0005-0000-0000-000025BA0000}"/>
    <cellStyle name="Style 146 2 2" xfId="31455" xr:uid="{00000000-0005-0000-0000-000026BA0000}"/>
    <cellStyle name="Style 146 2 2 2" xfId="31456" xr:uid="{00000000-0005-0000-0000-000027BA0000}"/>
    <cellStyle name="Style 146 2 2 3" xfId="31457" xr:uid="{00000000-0005-0000-0000-000028BA0000}"/>
    <cellStyle name="Style 146 2 3" xfId="31458" xr:uid="{00000000-0005-0000-0000-000029BA0000}"/>
    <cellStyle name="Style 146 2 4" xfId="31459" xr:uid="{00000000-0005-0000-0000-00002ABA0000}"/>
    <cellStyle name="Style 146 3" xfId="31460" xr:uid="{00000000-0005-0000-0000-00002BBA0000}"/>
    <cellStyle name="Style 146 3 2" xfId="31461" xr:uid="{00000000-0005-0000-0000-00002CBA0000}"/>
    <cellStyle name="Style 146 3 3" xfId="31462" xr:uid="{00000000-0005-0000-0000-00002DBA0000}"/>
    <cellStyle name="Style 146 4" xfId="31463" xr:uid="{00000000-0005-0000-0000-00002EBA0000}"/>
    <cellStyle name="Style 146 5" xfId="31464" xr:uid="{00000000-0005-0000-0000-00002FBA0000}"/>
    <cellStyle name="Style 147" xfId="31465" xr:uid="{00000000-0005-0000-0000-000030BA0000}"/>
    <cellStyle name="Style 147 2" xfId="31466" xr:uid="{00000000-0005-0000-0000-000031BA0000}"/>
    <cellStyle name="Style 147 2 2" xfId="31467" xr:uid="{00000000-0005-0000-0000-000032BA0000}"/>
    <cellStyle name="Style 147 2 2 2" xfId="31468" xr:uid="{00000000-0005-0000-0000-000033BA0000}"/>
    <cellStyle name="Style 147 2 2 3" xfId="31469" xr:uid="{00000000-0005-0000-0000-000034BA0000}"/>
    <cellStyle name="Style 147 2 3" xfId="31470" xr:uid="{00000000-0005-0000-0000-000035BA0000}"/>
    <cellStyle name="Style 147 2 4" xfId="31471" xr:uid="{00000000-0005-0000-0000-000036BA0000}"/>
    <cellStyle name="Style 147 3" xfId="31472" xr:uid="{00000000-0005-0000-0000-000037BA0000}"/>
    <cellStyle name="Style 147 3 2" xfId="31473" xr:uid="{00000000-0005-0000-0000-000038BA0000}"/>
    <cellStyle name="Style 147 3 3" xfId="31474" xr:uid="{00000000-0005-0000-0000-000039BA0000}"/>
    <cellStyle name="Style 147 4" xfId="31475" xr:uid="{00000000-0005-0000-0000-00003ABA0000}"/>
    <cellStyle name="Style 147 5" xfId="31476" xr:uid="{00000000-0005-0000-0000-00003BBA0000}"/>
    <cellStyle name="Style 148" xfId="31477" xr:uid="{00000000-0005-0000-0000-00003CBA0000}"/>
    <cellStyle name="Style 148 2" xfId="31478" xr:uid="{00000000-0005-0000-0000-00003DBA0000}"/>
    <cellStyle name="Style 148 2 2" xfId="31479" xr:uid="{00000000-0005-0000-0000-00003EBA0000}"/>
    <cellStyle name="Style 148 2 2 2" xfId="31480" xr:uid="{00000000-0005-0000-0000-00003FBA0000}"/>
    <cellStyle name="Style 148 2 2 3" xfId="31481" xr:uid="{00000000-0005-0000-0000-000040BA0000}"/>
    <cellStyle name="Style 148 2 3" xfId="31482" xr:uid="{00000000-0005-0000-0000-000041BA0000}"/>
    <cellStyle name="Style 148 2 4" xfId="31483" xr:uid="{00000000-0005-0000-0000-000042BA0000}"/>
    <cellStyle name="Style 148 3" xfId="31484" xr:uid="{00000000-0005-0000-0000-000043BA0000}"/>
    <cellStyle name="Style 148 3 2" xfId="31485" xr:uid="{00000000-0005-0000-0000-000044BA0000}"/>
    <cellStyle name="Style 148 3 3" xfId="31486" xr:uid="{00000000-0005-0000-0000-000045BA0000}"/>
    <cellStyle name="Style 148 4" xfId="31487" xr:uid="{00000000-0005-0000-0000-000046BA0000}"/>
    <cellStyle name="Style 148 5" xfId="31488" xr:uid="{00000000-0005-0000-0000-000047BA0000}"/>
    <cellStyle name="Style 149" xfId="31489" xr:uid="{00000000-0005-0000-0000-000048BA0000}"/>
    <cellStyle name="Style 149 2" xfId="31490" xr:uid="{00000000-0005-0000-0000-000049BA0000}"/>
    <cellStyle name="Style 149 2 2" xfId="31491" xr:uid="{00000000-0005-0000-0000-00004ABA0000}"/>
    <cellStyle name="Style 149 2 2 2" xfId="31492" xr:uid="{00000000-0005-0000-0000-00004BBA0000}"/>
    <cellStyle name="Style 149 2 2 3" xfId="31493" xr:uid="{00000000-0005-0000-0000-00004CBA0000}"/>
    <cellStyle name="Style 149 2 3" xfId="31494" xr:uid="{00000000-0005-0000-0000-00004DBA0000}"/>
    <cellStyle name="Style 149 2 4" xfId="31495" xr:uid="{00000000-0005-0000-0000-00004EBA0000}"/>
    <cellStyle name="Style 149 3" xfId="31496" xr:uid="{00000000-0005-0000-0000-00004FBA0000}"/>
    <cellStyle name="Style 149 3 2" xfId="31497" xr:uid="{00000000-0005-0000-0000-000050BA0000}"/>
    <cellStyle name="Style 149 3 3" xfId="31498" xr:uid="{00000000-0005-0000-0000-000051BA0000}"/>
    <cellStyle name="Style 149 4" xfId="31499" xr:uid="{00000000-0005-0000-0000-000052BA0000}"/>
    <cellStyle name="Style 149 5" xfId="31500" xr:uid="{00000000-0005-0000-0000-000053BA0000}"/>
    <cellStyle name="Style 150" xfId="31501" xr:uid="{00000000-0005-0000-0000-000054BA0000}"/>
    <cellStyle name="Style 150 2" xfId="31502" xr:uid="{00000000-0005-0000-0000-000055BA0000}"/>
    <cellStyle name="Style 150 2 2" xfId="31503" xr:uid="{00000000-0005-0000-0000-000056BA0000}"/>
    <cellStyle name="Style 150 2 2 2" xfId="31504" xr:uid="{00000000-0005-0000-0000-000057BA0000}"/>
    <cellStyle name="Style 150 2 2 3" xfId="31505" xr:uid="{00000000-0005-0000-0000-000058BA0000}"/>
    <cellStyle name="Style 150 2 3" xfId="31506" xr:uid="{00000000-0005-0000-0000-000059BA0000}"/>
    <cellStyle name="Style 150 2 4" xfId="31507" xr:uid="{00000000-0005-0000-0000-00005ABA0000}"/>
    <cellStyle name="Style 150 3" xfId="31508" xr:uid="{00000000-0005-0000-0000-00005BBA0000}"/>
    <cellStyle name="Style 150 3 2" xfId="31509" xr:uid="{00000000-0005-0000-0000-00005CBA0000}"/>
    <cellStyle name="Style 150 3 3" xfId="31510" xr:uid="{00000000-0005-0000-0000-00005DBA0000}"/>
    <cellStyle name="Style 150 4" xfId="31511" xr:uid="{00000000-0005-0000-0000-00005EBA0000}"/>
    <cellStyle name="Style 150 5" xfId="31512" xr:uid="{00000000-0005-0000-0000-00005FBA0000}"/>
    <cellStyle name="Style 151" xfId="31513" xr:uid="{00000000-0005-0000-0000-000060BA0000}"/>
    <cellStyle name="Style 151 2" xfId="31514" xr:uid="{00000000-0005-0000-0000-000061BA0000}"/>
    <cellStyle name="Style 151 2 2" xfId="31515" xr:uid="{00000000-0005-0000-0000-000062BA0000}"/>
    <cellStyle name="Style 151 2 2 2" xfId="31516" xr:uid="{00000000-0005-0000-0000-000063BA0000}"/>
    <cellStyle name="Style 151 2 2 3" xfId="31517" xr:uid="{00000000-0005-0000-0000-000064BA0000}"/>
    <cellStyle name="Style 151 2 3" xfId="31518" xr:uid="{00000000-0005-0000-0000-000065BA0000}"/>
    <cellStyle name="Style 151 2 4" xfId="31519" xr:uid="{00000000-0005-0000-0000-000066BA0000}"/>
    <cellStyle name="Style 151 3" xfId="31520" xr:uid="{00000000-0005-0000-0000-000067BA0000}"/>
    <cellStyle name="Style 151 3 2" xfId="31521" xr:uid="{00000000-0005-0000-0000-000068BA0000}"/>
    <cellStyle name="Style 151 3 3" xfId="31522" xr:uid="{00000000-0005-0000-0000-000069BA0000}"/>
    <cellStyle name="Style 151 4" xfId="31523" xr:uid="{00000000-0005-0000-0000-00006ABA0000}"/>
    <cellStyle name="Style 151 5" xfId="31524" xr:uid="{00000000-0005-0000-0000-00006BBA0000}"/>
    <cellStyle name="Style 152" xfId="31525" xr:uid="{00000000-0005-0000-0000-00006CBA0000}"/>
    <cellStyle name="Style 152 2" xfId="31526" xr:uid="{00000000-0005-0000-0000-00006DBA0000}"/>
    <cellStyle name="Style 152 2 2" xfId="31527" xr:uid="{00000000-0005-0000-0000-00006EBA0000}"/>
    <cellStyle name="Style 152 2 2 2" xfId="31528" xr:uid="{00000000-0005-0000-0000-00006FBA0000}"/>
    <cellStyle name="Style 152 2 2 3" xfId="31529" xr:uid="{00000000-0005-0000-0000-000070BA0000}"/>
    <cellStyle name="Style 152 2 3" xfId="31530" xr:uid="{00000000-0005-0000-0000-000071BA0000}"/>
    <cellStyle name="Style 152 2 4" xfId="31531" xr:uid="{00000000-0005-0000-0000-000072BA0000}"/>
    <cellStyle name="Style 152 3" xfId="31532" xr:uid="{00000000-0005-0000-0000-000073BA0000}"/>
    <cellStyle name="Style 152 3 2" xfId="31533" xr:uid="{00000000-0005-0000-0000-000074BA0000}"/>
    <cellStyle name="Style 152 3 3" xfId="31534" xr:uid="{00000000-0005-0000-0000-000075BA0000}"/>
    <cellStyle name="Style 152 4" xfId="31535" xr:uid="{00000000-0005-0000-0000-000076BA0000}"/>
    <cellStyle name="Style 152 5" xfId="31536" xr:uid="{00000000-0005-0000-0000-000077BA0000}"/>
    <cellStyle name="Style 153" xfId="31537" xr:uid="{00000000-0005-0000-0000-000078BA0000}"/>
    <cellStyle name="Style 153 2" xfId="31538" xr:uid="{00000000-0005-0000-0000-000079BA0000}"/>
    <cellStyle name="Style 153 2 2" xfId="31539" xr:uid="{00000000-0005-0000-0000-00007ABA0000}"/>
    <cellStyle name="Style 153 2 2 2" xfId="31540" xr:uid="{00000000-0005-0000-0000-00007BBA0000}"/>
    <cellStyle name="Style 153 2 2 3" xfId="31541" xr:uid="{00000000-0005-0000-0000-00007CBA0000}"/>
    <cellStyle name="Style 153 2 3" xfId="31542" xr:uid="{00000000-0005-0000-0000-00007DBA0000}"/>
    <cellStyle name="Style 153 2 4" xfId="31543" xr:uid="{00000000-0005-0000-0000-00007EBA0000}"/>
    <cellStyle name="Style 153 3" xfId="31544" xr:uid="{00000000-0005-0000-0000-00007FBA0000}"/>
    <cellStyle name="Style 153 3 2" xfId="31545" xr:uid="{00000000-0005-0000-0000-000080BA0000}"/>
    <cellStyle name="Style 153 3 3" xfId="31546" xr:uid="{00000000-0005-0000-0000-000081BA0000}"/>
    <cellStyle name="Style 153 4" xfId="31547" xr:uid="{00000000-0005-0000-0000-000082BA0000}"/>
    <cellStyle name="Style 153 5" xfId="31548" xr:uid="{00000000-0005-0000-0000-000083BA0000}"/>
    <cellStyle name="Style 154" xfId="31549" xr:uid="{00000000-0005-0000-0000-000084BA0000}"/>
    <cellStyle name="Style 154 2" xfId="31550" xr:uid="{00000000-0005-0000-0000-000085BA0000}"/>
    <cellStyle name="Style 154 2 2" xfId="31551" xr:uid="{00000000-0005-0000-0000-000086BA0000}"/>
    <cellStyle name="Style 154 2 2 2" xfId="31552" xr:uid="{00000000-0005-0000-0000-000087BA0000}"/>
    <cellStyle name="Style 154 2 2 3" xfId="31553" xr:uid="{00000000-0005-0000-0000-000088BA0000}"/>
    <cellStyle name="Style 154 2 3" xfId="31554" xr:uid="{00000000-0005-0000-0000-000089BA0000}"/>
    <cellStyle name="Style 154 2 4" xfId="31555" xr:uid="{00000000-0005-0000-0000-00008ABA0000}"/>
    <cellStyle name="Style 154 3" xfId="31556" xr:uid="{00000000-0005-0000-0000-00008BBA0000}"/>
    <cellStyle name="Style 154 3 2" xfId="31557" xr:uid="{00000000-0005-0000-0000-00008CBA0000}"/>
    <cellStyle name="Style 154 3 3" xfId="31558" xr:uid="{00000000-0005-0000-0000-00008DBA0000}"/>
    <cellStyle name="Style 154 4" xfId="31559" xr:uid="{00000000-0005-0000-0000-00008EBA0000}"/>
    <cellStyle name="Style 154 5" xfId="31560" xr:uid="{00000000-0005-0000-0000-00008FBA0000}"/>
    <cellStyle name="Style 155" xfId="31561" xr:uid="{00000000-0005-0000-0000-000090BA0000}"/>
    <cellStyle name="Style 155 2" xfId="31562" xr:uid="{00000000-0005-0000-0000-000091BA0000}"/>
    <cellStyle name="Style 155 2 2" xfId="31563" xr:uid="{00000000-0005-0000-0000-000092BA0000}"/>
    <cellStyle name="Style 155 2 2 2" xfId="31564" xr:uid="{00000000-0005-0000-0000-000093BA0000}"/>
    <cellStyle name="Style 155 2 2 3" xfId="31565" xr:uid="{00000000-0005-0000-0000-000094BA0000}"/>
    <cellStyle name="Style 155 2 3" xfId="31566" xr:uid="{00000000-0005-0000-0000-000095BA0000}"/>
    <cellStyle name="Style 155 2 4" xfId="31567" xr:uid="{00000000-0005-0000-0000-000096BA0000}"/>
    <cellStyle name="Style 155 3" xfId="31568" xr:uid="{00000000-0005-0000-0000-000097BA0000}"/>
    <cellStyle name="Style 155 3 2" xfId="31569" xr:uid="{00000000-0005-0000-0000-000098BA0000}"/>
    <cellStyle name="Style 155 3 3" xfId="31570" xr:uid="{00000000-0005-0000-0000-000099BA0000}"/>
    <cellStyle name="Style 155 4" xfId="31571" xr:uid="{00000000-0005-0000-0000-00009ABA0000}"/>
    <cellStyle name="Style 155 5" xfId="31572" xr:uid="{00000000-0005-0000-0000-00009BBA0000}"/>
    <cellStyle name="Style 156" xfId="31573" xr:uid="{00000000-0005-0000-0000-00009CBA0000}"/>
    <cellStyle name="Style 156 2" xfId="31574" xr:uid="{00000000-0005-0000-0000-00009DBA0000}"/>
    <cellStyle name="Style 156 2 2" xfId="31575" xr:uid="{00000000-0005-0000-0000-00009EBA0000}"/>
    <cellStyle name="Style 156 2 2 2" xfId="31576" xr:uid="{00000000-0005-0000-0000-00009FBA0000}"/>
    <cellStyle name="Style 156 2 2 3" xfId="31577" xr:uid="{00000000-0005-0000-0000-0000A0BA0000}"/>
    <cellStyle name="Style 156 2 3" xfId="31578" xr:uid="{00000000-0005-0000-0000-0000A1BA0000}"/>
    <cellStyle name="Style 156 2 4" xfId="31579" xr:uid="{00000000-0005-0000-0000-0000A2BA0000}"/>
    <cellStyle name="Style 156 3" xfId="31580" xr:uid="{00000000-0005-0000-0000-0000A3BA0000}"/>
    <cellStyle name="Style 156 3 2" xfId="31581" xr:uid="{00000000-0005-0000-0000-0000A4BA0000}"/>
    <cellStyle name="Style 156 3 3" xfId="31582" xr:uid="{00000000-0005-0000-0000-0000A5BA0000}"/>
    <cellStyle name="Style 156 4" xfId="31583" xr:uid="{00000000-0005-0000-0000-0000A6BA0000}"/>
    <cellStyle name="Style 156 5" xfId="31584" xr:uid="{00000000-0005-0000-0000-0000A7BA0000}"/>
    <cellStyle name="Style 156_CUSBRQS2" xfId="31585" xr:uid="{00000000-0005-0000-0000-0000A8BA0000}"/>
    <cellStyle name="Style 157" xfId="31586" xr:uid="{00000000-0005-0000-0000-0000A9BA0000}"/>
    <cellStyle name="Style 157 2" xfId="31587" xr:uid="{00000000-0005-0000-0000-0000AABA0000}"/>
    <cellStyle name="Style 157 2 2" xfId="31588" xr:uid="{00000000-0005-0000-0000-0000ABBA0000}"/>
    <cellStyle name="Style 157 2 2 2" xfId="31589" xr:uid="{00000000-0005-0000-0000-0000ACBA0000}"/>
    <cellStyle name="Style 157 2 2 3" xfId="31590" xr:uid="{00000000-0005-0000-0000-0000ADBA0000}"/>
    <cellStyle name="Style 157 2 3" xfId="31591" xr:uid="{00000000-0005-0000-0000-0000AEBA0000}"/>
    <cellStyle name="Style 157 2 4" xfId="31592" xr:uid="{00000000-0005-0000-0000-0000AFBA0000}"/>
    <cellStyle name="Style 157 3" xfId="31593" xr:uid="{00000000-0005-0000-0000-0000B0BA0000}"/>
    <cellStyle name="Style 157 3 2" xfId="31594" xr:uid="{00000000-0005-0000-0000-0000B1BA0000}"/>
    <cellStyle name="Style 157 3 3" xfId="31595" xr:uid="{00000000-0005-0000-0000-0000B2BA0000}"/>
    <cellStyle name="Style 157 4" xfId="31596" xr:uid="{00000000-0005-0000-0000-0000B3BA0000}"/>
    <cellStyle name="Style 157 5" xfId="31597" xr:uid="{00000000-0005-0000-0000-0000B4BA0000}"/>
    <cellStyle name="Style 158" xfId="31598" xr:uid="{00000000-0005-0000-0000-0000B5BA0000}"/>
    <cellStyle name="Style 158 2" xfId="31599" xr:uid="{00000000-0005-0000-0000-0000B6BA0000}"/>
    <cellStyle name="Style 158 2 2" xfId="31600" xr:uid="{00000000-0005-0000-0000-0000B7BA0000}"/>
    <cellStyle name="Style 158 2 2 2" xfId="31601" xr:uid="{00000000-0005-0000-0000-0000B8BA0000}"/>
    <cellStyle name="Style 158 2 2 3" xfId="31602" xr:uid="{00000000-0005-0000-0000-0000B9BA0000}"/>
    <cellStyle name="Style 158 2 3" xfId="31603" xr:uid="{00000000-0005-0000-0000-0000BABA0000}"/>
    <cellStyle name="Style 158 2 4" xfId="31604" xr:uid="{00000000-0005-0000-0000-0000BBBA0000}"/>
    <cellStyle name="Style 158 3" xfId="31605" xr:uid="{00000000-0005-0000-0000-0000BCBA0000}"/>
    <cellStyle name="Style 158 3 2" xfId="31606" xr:uid="{00000000-0005-0000-0000-0000BDBA0000}"/>
    <cellStyle name="Style 158 3 3" xfId="31607" xr:uid="{00000000-0005-0000-0000-0000BEBA0000}"/>
    <cellStyle name="Style 158 4" xfId="31608" xr:uid="{00000000-0005-0000-0000-0000BFBA0000}"/>
    <cellStyle name="Style 158 5" xfId="31609" xr:uid="{00000000-0005-0000-0000-0000C0BA0000}"/>
    <cellStyle name="Style 159" xfId="31610" xr:uid="{00000000-0005-0000-0000-0000C1BA0000}"/>
    <cellStyle name="Style 159 2" xfId="31611" xr:uid="{00000000-0005-0000-0000-0000C2BA0000}"/>
    <cellStyle name="Style 159 2 2" xfId="31612" xr:uid="{00000000-0005-0000-0000-0000C3BA0000}"/>
    <cellStyle name="Style 159 2 2 2" xfId="31613" xr:uid="{00000000-0005-0000-0000-0000C4BA0000}"/>
    <cellStyle name="Style 159 2 2 3" xfId="31614" xr:uid="{00000000-0005-0000-0000-0000C5BA0000}"/>
    <cellStyle name="Style 159 2 3" xfId="31615" xr:uid="{00000000-0005-0000-0000-0000C6BA0000}"/>
    <cellStyle name="Style 159 2 4" xfId="31616" xr:uid="{00000000-0005-0000-0000-0000C7BA0000}"/>
    <cellStyle name="Style 159 3" xfId="31617" xr:uid="{00000000-0005-0000-0000-0000C8BA0000}"/>
    <cellStyle name="Style 159 3 2" xfId="31618" xr:uid="{00000000-0005-0000-0000-0000C9BA0000}"/>
    <cellStyle name="Style 159 3 3" xfId="31619" xr:uid="{00000000-0005-0000-0000-0000CABA0000}"/>
    <cellStyle name="Style 159 4" xfId="31620" xr:uid="{00000000-0005-0000-0000-0000CBBA0000}"/>
    <cellStyle name="Style 159 5" xfId="31621" xr:uid="{00000000-0005-0000-0000-0000CCBA0000}"/>
    <cellStyle name="Style 160" xfId="31622" xr:uid="{00000000-0005-0000-0000-0000CDBA0000}"/>
    <cellStyle name="Style 160 2" xfId="31623" xr:uid="{00000000-0005-0000-0000-0000CEBA0000}"/>
    <cellStyle name="Style 160 2 2" xfId="31624" xr:uid="{00000000-0005-0000-0000-0000CFBA0000}"/>
    <cellStyle name="Style 160 2 2 2" xfId="31625" xr:uid="{00000000-0005-0000-0000-0000D0BA0000}"/>
    <cellStyle name="Style 160 2 2 3" xfId="31626" xr:uid="{00000000-0005-0000-0000-0000D1BA0000}"/>
    <cellStyle name="Style 160 2 3" xfId="31627" xr:uid="{00000000-0005-0000-0000-0000D2BA0000}"/>
    <cellStyle name="Style 160 2 4" xfId="31628" xr:uid="{00000000-0005-0000-0000-0000D3BA0000}"/>
    <cellStyle name="Style 160 3" xfId="31629" xr:uid="{00000000-0005-0000-0000-0000D4BA0000}"/>
    <cellStyle name="Style 160 3 2" xfId="31630" xr:uid="{00000000-0005-0000-0000-0000D5BA0000}"/>
    <cellStyle name="Style 160 3 3" xfId="31631" xr:uid="{00000000-0005-0000-0000-0000D6BA0000}"/>
    <cellStyle name="Style 160 4" xfId="31632" xr:uid="{00000000-0005-0000-0000-0000D7BA0000}"/>
    <cellStyle name="Style 160 5" xfId="31633" xr:uid="{00000000-0005-0000-0000-0000D8BA0000}"/>
    <cellStyle name="Style 161" xfId="31634" xr:uid="{00000000-0005-0000-0000-0000D9BA0000}"/>
    <cellStyle name="Style 161 2" xfId="31635" xr:uid="{00000000-0005-0000-0000-0000DABA0000}"/>
    <cellStyle name="Style 161 2 2" xfId="31636" xr:uid="{00000000-0005-0000-0000-0000DBBA0000}"/>
    <cellStyle name="Style 161 2 2 2" xfId="31637" xr:uid="{00000000-0005-0000-0000-0000DCBA0000}"/>
    <cellStyle name="Style 161 2 2 3" xfId="31638" xr:uid="{00000000-0005-0000-0000-0000DDBA0000}"/>
    <cellStyle name="Style 161 2 3" xfId="31639" xr:uid="{00000000-0005-0000-0000-0000DEBA0000}"/>
    <cellStyle name="Style 161 2 4" xfId="31640" xr:uid="{00000000-0005-0000-0000-0000DFBA0000}"/>
    <cellStyle name="Style 161 3" xfId="31641" xr:uid="{00000000-0005-0000-0000-0000E0BA0000}"/>
    <cellStyle name="Style 161 3 2" xfId="31642" xr:uid="{00000000-0005-0000-0000-0000E1BA0000}"/>
    <cellStyle name="Style 161 3 3" xfId="31643" xr:uid="{00000000-0005-0000-0000-0000E2BA0000}"/>
    <cellStyle name="Style 161 4" xfId="31644" xr:uid="{00000000-0005-0000-0000-0000E3BA0000}"/>
    <cellStyle name="Style 161 5" xfId="31645" xr:uid="{00000000-0005-0000-0000-0000E4BA0000}"/>
    <cellStyle name="Style 162" xfId="31646" xr:uid="{00000000-0005-0000-0000-0000E5BA0000}"/>
    <cellStyle name="Style 162 2" xfId="31647" xr:uid="{00000000-0005-0000-0000-0000E6BA0000}"/>
    <cellStyle name="Style 162 2 2" xfId="31648" xr:uid="{00000000-0005-0000-0000-0000E7BA0000}"/>
    <cellStyle name="Style 162 2 2 2" xfId="31649" xr:uid="{00000000-0005-0000-0000-0000E8BA0000}"/>
    <cellStyle name="Style 162 2 2 3" xfId="31650" xr:uid="{00000000-0005-0000-0000-0000E9BA0000}"/>
    <cellStyle name="Style 162 2 3" xfId="31651" xr:uid="{00000000-0005-0000-0000-0000EABA0000}"/>
    <cellStyle name="Style 162 2 4" xfId="31652" xr:uid="{00000000-0005-0000-0000-0000EBBA0000}"/>
    <cellStyle name="Style 162 3" xfId="31653" xr:uid="{00000000-0005-0000-0000-0000ECBA0000}"/>
    <cellStyle name="Style 162 3 2" xfId="31654" xr:uid="{00000000-0005-0000-0000-0000EDBA0000}"/>
    <cellStyle name="Style 162 3 3" xfId="31655" xr:uid="{00000000-0005-0000-0000-0000EEBA0000}"/>
    <cellStyle name="Style 162 4" xfId="31656" xr:uid="{00000000-0005-0000-0000-0000EFBA0000}"/>
    <cellStyle name="Style 162 5" xfId="31657" xr:uid="{00000000-0005-0000-0000-0000F0BA0000}"/>
    <cellStyle name="Style 163" xfId="31658" xr:uid="{00000000-0005-0000-0000-0000F1BA0000}"/>
    <cellStyle name="Style 163 2" xfId="31659" xr:uid="{00000000-0005-0000-0000-0000F2BA0000}"/>
    <cellStyle name="Style 163 2 2" xfId="31660" xr:uid="{00000000-0005-0000-0000-0000F3BA0000}"/>
    <cellStyle name="Style 163 2 2 2" xfId="31661" xr:uid="{00000000-0005-0000-0000-0000F4BA0000}"/>
    <cellStyle name="Style 163 2 2 3" xfId="31662" xr:uid="{00000000-0005-0000-0000-0000F5BA0000}"/>
    <cellStyle name="Style 163 2 3" xfId="31663" xr:uid="{00000000-0005-0000-0000-0000F6BA0000}"/>
    <cellStyle name="Style 163 2 4" xfId="31664" xr:uid="{00000000-0005-0000-0000-0000F7BA0000}"/>
    <cellStyle name="Style 163 3" xfId="31665" xr:uid="{00000000-0005-0000-0000-0000F8BA0000}"/>
    <cellStyle name="Style 163 3 2" xfId="31666" xr:uid="{00000000-0005-0000-0000-0000F9BA0000}"/>
    <cellStyle name="Style 163 3 3" xfId="31667" xr:uid="{00000000-0005-0000-0000-0000FABA0000}"/>
    <cellStyle name="Style 163 4" xfId="31668" xr:uid="{00000000-0005-0000-0000-0000FBBA0000}"/>
    <cellStyle name="Style 163 5" xfId="31669" xr:uid="{00000000-0005-0000-0000-0000FCBA0000}"/>
    <cellStyle name="Style 164" xfId="31670" xr:uid="{00000000-0005-0000-0000-0000FDBA0000}"/>
    <cellStyle name="Style 164 2" xfId="31671" xr:uid="{00000000-0005-0000-0000-0000FEBA0000}"/>
    <cellStyle name="Style 164 2 2" xfId="31672" xr:uid="{00000000-0005-0000-0000-0000FFBA0000}"/>
    <cellStyle name="Style 164 2 2 2" xfId="31673" xr:uid="{00000000-0005-0000-0000-000000BB0000}"/>
    <cellStyle name="Style 164 2 2 3" xfId="31674" xr:uid="{00000000-0005-0000-0000-000001BB0000}"/>
    <cellStyle name="Style 164 2 3" xfId="31675" xr:uid="{00000000-0005-0000-0000-000002BB0000}"/>
    <cellStyle name="Style 164 2 4" xfId="31676" xr:uid="{00000000-0005-0000-0000-000003BB0000}"/>
    <cellStyle name="Style 164 3" xfId="31677" xr:uid="{00000000-0005-0000-0000-000004BB0000}"/>
    <cellStyle name="Style 164 3 2" xfId="31678" xr:uid="{00000000-0005-0000-0000-000005BB0000}"/>
    <cellStyle name="Style 164 3 3" xfId="31679" xr:uid="{00000000-0005-0000-0000-000006BB0000}"/>
    <cellStyle name="Style 164 4" xfId="31680" xr:uid="{00000000-0005-0000-0000-000007BB0000}"/>
    <cellStyle name="Style 164 5" xfId="31681" xr:uid="{00000000-0005-0000-0000-000008BB0000}"/>
    <cellStyle name="Style 165" xfId="31682" xr:uid="{00000000-0005-0000-0000-000009BB0000}"/>
    <cellStyle name="Style 165 2" xfId="31683" xr:uid="{00000000-0005-0000-0000-00000ABB0000}"/>
    <cellStyle name="Style 165 2 2" xfId="31684" xr:uid="{00000000-0005-0000-0000-00000BBB0000}"/>
    <cellStyle name="Style 165 2 2 2" xfId="31685" xr:uid="{00000000-0005-0000-0000-00000CBB0000}"/>
    <cellStyle name="Style 165 2 2 3" xfId="31686" xr:uid="{00000000-0005-0000-0000-00000DBB0000}"/>
    <cellStyle name="Style 165 2 3" xfId="31687" xr:uid="{00000000-0005-0000-0000-00000EBB0000}"/>
    <cellStyle name="Style 165 2 4" xfId="31688" xr:uid="{00000000-0005-0000-0000-00000FBB0000}"/>
    <cellStyle name="Style 165 3" xfId="31689" xr:uid="{00000000-0005-0000-0000-000010BB0000}"/>
    <cellStyle name="Style 165 3 2" xfId="31690" xr:uid="{00000000-0005-0000-0000-000011BB0000}"/>
    <cellStyle name="Style 165 3 3" xfId="31691" xr:uid="{00000000-0005-0000-0000-000012BB0000}"/>
    <cellStyle name="Style 165 4" xfId="31692" xr:uid="{00000000-0005-0000-0000-000013BB0000}"/>
    <cellStyle name="Style 165 5" xfId="31693" xr:uid="{00000000-0005-0000-0000-000014BB0000}"/>
    <cellStyle name="Style 166" xfId="31694" xr:uid="{00000000-0005-0000-0000-000015BB0000}"/>
    <cellStyle name="Style 166 2" xfId="31695" xr:uid="{00000000-0005-0000-0000-000016BB0000}"/>
    <cellStyle name="Style 166 2 2" xfId="31696" xr:uid="{00000000-0005-0000-0000-000017BB0000}"/>
    <cellStyle name="Style 166 2 2 2" xfId="31697" xr:uid="{00000000-0005-0000-0000-000018BB0000}"/>
    <cellStyle name="Style 166 2 2 3" xfId="31698" xr:uid="{00000000-0005-0000-0000-000019BB0000}"/>
    <cellStyle name="Style 166 2 3" xfId="31699" xr:uid="{00000000-0005-0000-0000-00001ABB0000}"/>
    <cellStyle name="Style 166 2 4" xfId="31700" xr:uid="{00000000-0005-0000-0000-00001BBB0000}"/>
    <cellStyle name="Style 166 3" xfId="31701" xr:uid="{00000000-0005-0000-0000-00001CBB0000}"/>
    <cellStyle name="Style 166 3 2" xfId="31702" xr:uid="{00000000-0005-0000-0000-00001DBB0000}"/>
    <cellStyle name="Style 166 3 3" xfId="31703" xr:uid="{00000000-0005-0000-0000-00001EBB0000}"/>
    <cellStyle name="Style 166 4" xfId="31704" xr:uid="{00000000-0005-0000-0000-00001FBB0000}"/>
    <cellStyle name="Style 166 5" xfId="31705" xr:uid="{00000000-0005-0000-0000-000020BB0000}"/>
    <cellStyle name="Style 167" xfId="31706" xr:uid="{00000000-0005-0000-0000-000021BB0000}"/>
    <cellStyle name="Style 167 2" xfId="31707" xr:uid="{00000000-0005-0000-0000-000022BB0000}"/>
    <cellStyle name="Style 167 2 2" xfId="31708" xr:uid="{00000000-0005-0000-0000-000023BB0000}"/>
    <cellStyle name="Style 167 2 2 2" xfId="31709" xr:uid="{00000000-0005-0000-0000-000024BB0000}"/>
    <cellStyle name="Style 167 2 2 3" xfId="31710" xr:uid="{00000000-0005-0000-0000-000025BB0000}"/>
    <cellStyle name="Style 167 2 3" xfId="31711" xr:uid="{00000000-0005-0000-0000-000026BB0000}"/>
    <cellStyle name="Style 167 2 4" xfId="31712" xr:uid="{00000000-0005-0000-0000-000027BB0000}"/>
    <cellStyle name="Style 167 3" xfId="31713" xr:uid="{00000000-0005-0000-0000-000028BB0000}"/>
    <cellStyle name="Style 167 3 2" xfId="31714" xr:uid="{00000000-0005-0000-0000-000029BB0000}"/>
    <cellStyle name="Style 167 3 3" xfId="31715" xr:uid="{00000000-0005-0000-0000-00002ABB0000}"/>
    <cellStyle name="Style 167 4" xfId="31716" xr:uid="{00000000-0005-0000-0000-00002BBB0000}"/>
    <cellStyle name="Style 167 5" xfId="31717" xr:uid="{00000000-0005-0000-0000-00002CBB0000}"/>
    <cellStyle name="Style 168" xfId="31718" xr:uid="{00000000-0005-0000-0000-00002DBB0000}"/>
    <cellStyle name="Style 168 2" xfId="31719" xr:uid="{00000000-0005-0000-0000-00002EBB0000}"/>
    <cellStyle name="Style 168 2 2" xfId="31720" xr:uid="{00000000-0005-0000-0000-00002FBB0000}"/>
    <cellStyle name="Style 168 2 2 2" xfId="31721" xr:uid="{00000000-0005-0000-0000-000030BB0000}"/>
    <cellStyle name="Style 168 2 2 3" xfId="31722" xr:uid="{00000000-0005-0000-0000-000031BB0000}"/>
    <cellStyle name="Style 168 2 3" xfId="31723" xr:uid="{00000000-0005-0000-0000-000032BB0000}"/>
    <cellStyle name="Style 168 2 4" xfId="31724" xr:uid="{00000000-0005-0000-0000-000033BB0000}"/>
    <cellStyle name="Style 168 3" xfId="31725" xr:uid="{00000000-0005-0000-0000-000034BB0000}"/>
    <cellStyle name="Style 168 3 2" xfId="31726" xr:uid="{00000000-0005-0000-0000-000035BB0000}"/>
    <cellStyle name="Style 168 3 3" xfId="31727" xr:uid="{00000000-0005-0000-0000-000036BB0000}"/>
    <cellStyle name="Style 168 4" xfId="31728" xr:uid="{00000000-0005-0000-0000-000037BB0000}"/>
    <cellStyle name="Style 168 5" xfId="31729" xr:uid="{00000000-0005-0000-0000-000038BB0000}"/>
    <cellStyle name="Style 169" xfId="31730" xr:uid="{00000000-0005-0000-0000-000039BB0000}"/>
    <cellStyle name="Style 169 2" xfId="31731" xr:uid="{00000000-0005-0000-0000-00003ABB0000}"/>
    <cellStyle name="Style 169 2 2" xfId="31732" xr:uid="{00000000-0005-0000-0000-00003BBB0000}"/>
    <cellStyle name="Style 169 2 2 2" xfId="31733" xr:uid="{00000000-0005-0000-0000-00003CBB0000}"/>
    <cellStyle name="Style 169 2 2 3" xfId="31734" xr:uid="{00000000-0005-0000-0000-00003DBB0000}"/>
    <cellStyle name="Style 169 2 3" xfId="31735" xr:uid="{00000000-0005-0000-0000-00003EBB0000}"/>
    <cellStyle name="Style 169 2 4" xfId="31736" xr:uid="{00000000-0005-0000-0000-00003FBB0000}"/>
    <cellStyle name="Style 169 3" xfId="31737" xr:uid="{00000000-0005-0000-0000-000040BB0000}"/>
    <cellStyle name="Style 169 3 2" xfId="31738" xr:uid="{00000000-0005-0000-0000-000041BB0000}"/>
    <cellStyle name="Style 169 3 3" xfId="31739" xr:uid="{00000000-0005-0000-0000-000042BB0000}"/>
    <cellStyle name="Style 169 4" xfId="31740" xr:uid="{00000000-0005-0000-0000-000043BB0000}"/>
    <cellStyle name="Style 169 5" xfId="31741" xr:uid="{00000000-0005-0000-0000-000044BB0000}"/>
    <cellStyle name="Style 170" xfId="31742" xr:uid="{00000000-0005-0000-0000-000045BB0000}"/>
    <cellStyle name="Style 170 2" xfId="31743" xr:uid="{00000000-0005-0000-0000-000046BB0000}"/>
    <cellStyle name="Style 170 2 2" xfId="31744" xr:uid="{00000000-0005-0000-0000-000047BB0000}"/>
    <cellStyle name="Style 170 2 2 2" xfId="31745" xr:uid="{00000000-0005-0000-0000-000048BB0000}"/>
    <cellStyle name="Style 170 2 2 3" xfId="31746" xr:uid="{00000000-0005-0000-0000-000049BB0000}"/>
    <cellStyle name="Style 170 2 3" xfId="31747" xr:uid="{00000000-0005-0000-0000-00004ABB0000}"/>
    <cellStyle name="Style 170 2 4" xfId="31748" xr:uid="{00000000-0005-0000-0000-00004BBB0000}"/>
    <cellStyle name="Style 170 3" xfId="31749" xr:uid="{00000000-0005-0000-0000-00004CBB0000}"/>
    <cellStyle name="Style 170 3 2" xfId="31750" xr:uid="{00000000-0005-0000-0000-00004DBB0000}"/>
    <cellStyle name="Style 170 3 3" xfId="31751" xr:uid="{00000000-0005-0000-0000-00004EBB0000}"/>
    <cellStyle name="Style 170 4" xfId="31752" xr:uid="{00000000-0005-0000-0000-00004FBB0000}"/>
    <cellStyle name="Style 170 5" xfId="31753" xr:uid="{00000000-0005-0000-0000-000050BB0000}"/>
    <cellStyle name="Style 171" xfId="31754" xr:uid="{00000000-0005-0000-0000-000051BB0000}"/>
    <cellStyle name="Style 171 2" xfId="31755" xr:uid="{00000000-0005-0000-0000-000052BB0000}"/>
    <cellStyle name="Style 171 2 2" xfId="31756" xr:uid="{00000000-0005-0000-0000-000053BB0000}"/>
    <cellStyle name="Style 171 2 2 2" xfId="31757" xr:uid="{00000000-0005-0000-0000-000054BB0000}"/>
    <cellStyle name="Style 171 2 2 3" xfId="31758" xr:uid="{00000000-0005-0000-0000-000055BB0000}"/>
    <cellStyle name="Style 171 2 3" xfId="31759" xr:uid="{00000000-0005-0000-0000-000056BB0000}"/>
    <cellStyle name="Style 171 2 4" xfId="31760" xr:uid="{00000000-0005-0000-0000-000057BB0000}"/>
    <cellStyle name="Style 171 3" xfId="31761" xr:uid="{00000000-0005-0000-0000-000058BB0000}"/>
    <cellStyle name="Style 171 3 2" xfId="31762" xr:uid="{00000000-0005-0000-0000-000059BB0000}"/>
    <cellStyle name="Style 171 3 3" xfId="31763" xr:uid="{00000000-0005-0000-0000-00005ABB0000}"/>
    <cellStyle name="Style 171 4" xfId="31764" xr:uid="{00000000-0005-0000-0000-00005BBB0000}"/>
    <cellStyle name="Style 171 5" xfId="31765" xr:uid="{00000000-0005-0000-0000-00005CBB0000}"/>
    <cellStyle name="Style 172" xfId="31766" xr:uid="{00000000-0005-0000-0000-00005DBB0000}"/>
    <cellStyle name="Style 172 2" xfId="31767" xr:uid="{00000000-0005-0000-0000-00005EBB0000}"/>
    <cellStyle name="Style 172 2 2" xfId="31768" xr:uid="{00000000-0005-0000-0000-00005FBB0000}"/>
    <cellStyle name="Style 172 2 2 2" xfId="31769" xr:uid="{00000000-0005-0000-0000-000060BB0000}"/>
    <cellStyle name="Style 172 2 2 3" xfId="31770" xr:uid="{00000000-0005-0000-0000-000061BB0000}"/>
    <cellStyle name="Style 172 2 3" xfId="31771" xr:uid="{00000000-0005-0000-0000-000062BB0000}"/>
    <cellStyle name="Style 172 2 4" xfId="31772" xr:uid="{00000000-0005-0000-0000-000063BB0000}"/>
    <cellStyle name="Style 172 3" xfId="31773" xr:uid="{00000000-0005-0000-0000-000064BB0000}"/>
    <cellStyle name="Style 172 3 2" xfId="31774" xr:uid="{00000000-0005-0000-0000-000065BB0000}"/>
    <cellStyle name="Style 172 3 3" xfId="31775" xr:uid="{00000000-0005-0000-0000-000066BB0000}"/>
    <cellStyle name="Style 172 4" xfId="31776" xr:uid="{00000000-0005-0000-0000-000067BB0000}"/>
    <cellStyle name="Style 172 5" xfId="31777" xr:uid="{00000000-0005-0000-0000-000068BB0000}"/>
    <cellStyle name="Style 173" xfId="31778" xr:uid="{00000000-0005-0000-0000-000069BB0000}"/>
    <cellStyle name="Style 173 2" xfId="31779" xr:uid="{00000000-0005-0000-0000-00006ABB0000}"/>
    <cellStyle name="Style 173 2 2" xfId="31780" xr:uid="{00000000-0005-0000-0000-00006BBB0000}"/>
    <cellStyle name="Style 173 2 2 2" xfId="31781" xr:uid="{00000000-0005-0000-0000-00006CBB0000}"/>
    <cellStyle name="Style 173 2 2 3" xfId="31782" xr:uid="{00000000-0005-0000-0000-00006DBB0000}"/>
    <cellStyle name="Style 173 2 3" xfId="31783" xr:uid="{00000000-0005-0000-0000-00006EBB0000}"/>
    <cellStyle name="Style 173 2 4" xfId="31784" xr:uid="{00000000-0005-0000-0000-00006FBB0000}"/>
    <cellStyle name="Style 173 3" xfId="31785" xr:uid="{00000000-0005-0000-0000-000070BB0000}"/>
    <cellStyle name="Style 173 3 2" xfId="31786" xr:uid="{00000000-0005-0000-0000-000071BB0000}"/>
    <cellStyle name="Style 173 3 3" xfId="31787" xr:uid="{00000000-0005-0000-0000-000072BB0000}"/>
    <cellStyle name="Style 173 4" xfId="31788" xr:uid="{00000000-0005-0000-0000-000073BB0000}"/>
    <cellStyle name="Style 173 5" xfId="31789" xr:uid="{00000000-0005-0000-0000-000074BB0000}"/>
    <cellStyle name="Style 174" xfId="31790" xr:uid="{00000000-0005-0000-0000-000075BB0000}"/>
    <cellStyle name="Style 174 2" xfId="31791" xr:uid="{00000000-0005-0000-0000-000076BB0000}"/>
    <cellStyle name="Style 174 2 2" xfId="31792" xr:uid="{00000000-0005-0000-0000-000077BB0000}"/>
    <cellStyle name="Style 174 2 2 2" xfId="31793" xr:uid="{00000000-0005-0000-0000-000078BB0000}"/>
    <cellStyle name="Style 174 2 2 3" xfId="31794" xr:uid="{00000000-0005-0000-0000-000079BB0000}"/>
    <cellStyle name="Style 174 2 3" xfId="31795" xr:uid="{00000000-0005-0000-0000-00007ABB0000}"/>
    <cellStyle name="Style 174 2 4" xfId="31796" xr:uid="{00000000-0005-0000-0000-00007BBB0000}"/>
    <cellStyle name="Style 174 3" xfId="31797" xr:uid="{00000000-0005-0000-0000-00007CBB0000}"/>
    <cellStyle name="Style 174 3 2" xfId="31798" xr:uid="{00000000-0005-0000-0000-00007DBB0000}"/>
    <cellStyle name="Style 174 3 3" xfId="31799" xr:uid="{00000000-0005-0000-0000-00007EBB0000}"/>
    <cellStyle name="Style 174 4" xfId="31800" xr:uid="{00000000-0005-0000-0000-00007FBB0000}"/>
    <cellStyle name="Style 174 5" xfId="31801" xr:uid="{00000000-0005-0000-0000-000080BB0000}"/>
    <cellStyle name="Style 175" xfId="31802" xr:uid="{00000000-0005-0000-0000-000081BB0000}"/>
    <cellStyle name="Style 175 2" xfId="31803" xr:uid="{00000000-0005-0000-0000-000082BB0000}"/>
    <cellStyle name="Style 175 2 2" xfId="31804" xr:uid="{00000000-0005-0000-0000-000083BB0000}"/>
    <cellStyle name="Style 175 2 2 2" xfId="31805" xr:uid="{00000000-0005-0000-0000-000084BB0000}"/>
    <cellStyle name="Style 175 2 2 3" xfId="31806" xr:uid="{00000000-0005-0000-0000-000085BB0000}"/>
    <cellStyle name="Style 175 2 3" xfId="31807" xr:uid="{00000000-0005-0000-0000-000086BB0000}"/>
    <cellStyle name="Style 175 2 4" xfId="31808" xr:uid="{00000000-0005-0000-0000-000087BB0000}"/>
    <cellStyle name="Style 175 3" xfId="31809" xr:uid="{00000000-0005-0000-0000-000088BB0000}"/>
    <cellStyle name="Style 175 3 2" xfId="31810" xr:uid="{00000000-0005-0000-0000-000089BB0000}"/>
    <cellStyle name="Style 175 3 3" xfId="31811" xr:uid="{00000000-0005-0000-0000-00008ABB0000}"/>
    <cellStyle name="Style 175 4" xfId="31812" xr:uid="{00000000-0005-0000-0000-00008BBB0000}"/>
    <cellStyle name="Style 175 5" xfId="31813" xr:uid="{00000000-0005-0000-0000-00008CBB0000}"/>
    <cellStyle name="Style 176" xfId="31814" xr:uid="{00000000-0005-0000-0000-00008DBB0000}"/>
    <cellStyle name="Style 176 2" xfId="31815" xr:uid="{00000000-0005-0000-0000-00008EBB0000}"/>
    <cellStyle name="Style 176 2 2" xfId="31816" xr:uid="{00000000-0005-0000-0000-00008FBB0000}"/>
    <cellStyle name="Style 176 2 2 2" xfId="31817" xr:uid="{00000000-0005-0000-0000-000090BB0000}"/>
    <cellStyle name="Style 176 2 2 3" xfId="31818" xr:uid="{00000000-0005-0000-0000-000091BB0000}"/>
    <cellStyle name="Style 176 2 3" xfId="31819" xr:uid="{00000000-0005-0000-0000-000092BB0000}"/>
    <cellStyle name="Style 176 2 4" xfId="31820" xr:uid="{00000000-0005-0000-0000-000093BB0000}"/>
    <cellStyle name="Style 176 3" xfId="31821" xr:uid="{00000000-0005-0000-0000-000094BB0000}"/>
    <cellStyle name="Style 176 3 2" xfId="31822" xr:uid="{00000000-0005-0000-0000-000095BB0000}"/>
    <cellStyle name="Style 176 3 3" xfId="31823" xr:uid="{00000000-0005-0000-0000-000096BB0000}"/>
    <cellStyle name="Style 176 4" xfId="31824" xr:uid="{00000000-0005-0000-0000-000097BB0000}"/>
    <cellStyle name="Style 176 5" xfId="31825" xr:uid="{00000000-0005-0000-0000-000098BB0000}"/>
    <cellStyle name="Style 177" xfId="31826" xr:uid="{00000000-0005-0000-0000-000099BB0000}"/>
    <cellStyle name="Style 177 2" xfId="31827" xr:uid="{00000000-0005-0000-0000-00009ABB0000}"/>
    <cellStyle name="Style 177 2 2" xfId="31828" xr:uid="{00000000-0005-0000-0000-00009BBB0000}"/>
    <cellStyle name="Style 177 2 2 2" xfId="31829" xr:uid="{00000000-0005-0000-0000-00009CBB0000}"/>
    <cellStyle name="Style 177 2 2 3" xfId="31830" xr:uid="{00000000-0005-0000-0000-00009DBB0000}"/>
    <cellStyle name="Style 177 2 3" xfId="31831" xr:uid="{00000000-0005-0000-0000-00009EBB0000}"/>
    <cellStyle name="Style 177 2 4" xfId="31832" xr:uid="{00000000-0005-0000-0000-00009FBB0000}"/>
    <cellStyle name="Style 177 3" xfId="31833" xr:uid="{00000000-0005-0000-0000-0000A0BB0000}"/>
    <cellStyle name="Style 177 3 2" xfId="31834" xr:uid="{00000000-0005-0000-0000-0000A1BB0000}"/>
    <cellStyle name="Style 177 3 3" xfId="31835" xr:uid="{00000000-0005-0000-0000-0000A2BB0000}"/>
    <cellStyle name="Style 177 4" xfId="31836" xr:uid="{00000000-0005-0000-0000-0000A3BB0000}"/>
    <cellStyle name="Style 177 5" xfId="31837" xr:uid="{00000000-0005-0000-0000-0000A4BB0000}"/>
    <cellStyle name="Style 178" xfId="31838" xr:uid="{00000000-0005-0000-0000-0000A5BB0000}"/>
    <cellStyle name="Style 178 2" xfId="31839" xr:uid="{00000000-0005-0000-0000-0000A6BB0000}"/>
    <cellStyle name="Style 178 2 2" xfId="31840" xr:uid="{00000000-0005-0000-0000-0000A7BB0000}"/>
    <cellStyle name="Style 178 2 2 2" xfId="31841" xr:uid="{00000000-0005-0000-0000-0000A8BB0000}"/>
    <cellStyle name="Style 178 2 2 3" xfId="31842" xr:uid="{00000000-0005-0000-0000-0000A9BB0000}"/>
    <cellStyle name="Style 178 2 3" xfId="31843" xr:uid="{00000000-0005-0000-0000-0000AABB0000}"/>
    <cellStyle name="Style 178 2 4" xfId="31844" xr:uid="{00000000-0005-0000-0000-0000ABBB0000}"/>
    <cellStyle name="Style 178 3" xfId="31845" xr:uid="{00000000-0005-0000-0000-0000ACBB0000}"/>
    <cellStyle name="Style 178 3 2" xfId="31846" xr:uid="{00000000-0005-0000-0000-0000ADBB0000}"/>
    <cellStyle name="Style 178 3 3" xfId="31847" xr:uid="{00000000-0005-0000-0000-0000AEBB0000}"/>
    <cellStyle name="Style 178 4" xfId="31848" xr:uid="{00000000-0005-0000-0000-0000AFBB0000}"/>
    <cellStyle name="Style 178 5" xfId="31849" xr:uid="{00000000-0005-0000-0000-0000B0BB0000}"/>
    <cellStyle name="Style 179" xfId="31850" xr:uid="{00000000-0005-0000-0000-0000B1BB0000}"/>
    <cellStyle name="Style 179 2" xfId="31851" xr:uid="{00000000-0005-0000-0000-0000B2BB0000}"/>
    <cellStyle name="Style 179 2 2" xfId="31852" xr:uid="{00000000-0005-0000-0000-0000B3BB0000}"/>
    <cellStyle name="Style 179 2 2 2" xfId="31853" xr:uid="{00000000-0005-0000-0000-0000B4BB0000}"/>
    <cellStyle name="Style 179 2 2 3" xfId="31854" xr:uid="{00000000-0005-0000-0000-0000B5BB0000}"/>
    <cellStyle name="Style 179 2 3" xfId="31855" xr:uid="{00000000-0005-0000-0000-0000B6BB0000}"/>
    <cellStyle name="Style 179 2 4" xfId="31856" xr:uid="{00000000-0005-0000-0000-0000B7BB0000}"/>
    <cellStyle name="Style 179 3" xfId="31857" xr:uid="{00000000-0005-0000-0000-0000B8BB0000}"/>
    <cellStyle name="Style 179 3 2" xfId="31858" xr:uid="{00000000-0005-0000-0000-0000B9BB0000}"/>
    <cellStyle name="Style 179 3 3" xfId="31859" xr:uid="{00000000-0005-0000-0000-0000BABB0000}"/>
    <cellStyle name="Style 179 4" xfId="31860" xr:uid="{00000000-0005-0000-0000-0000BBBB0000}"/>
    <cellStyle name="Style 179 5" xfId="31861" xr:uid="{00000000-0005-0000-0000-0000BCBB0000}"/>
    <cellStyle name="Style 180" xfId="31862" xr:uid="{00000000-0005-0000-0000-0000BDBB0000}"/>
    <cellStyle name="Style 180 2" xfId="31863" xr:uid="{00000000-0005-0000-0000-0000BEBB0000}"/>
    <cellStyle name="Style 180 2 2" xfId="31864" xr:uid="{00000000-0005-0000-0000-0000BFBB0000}"/>
    <cellStyle name="Style 180 2 2 2" xfId="31865" xr:uid="{00000000-0005-0000-0000-0000C0BB0000}"/>
    <cellStyle name="Style 180 2 2 3" xfId="31866" xr:uid="{00000000-0005-0000-0000-0000C1BB0000}"/>
    <cellStyle name="Style 180 2 3" xfId="31867" xr:uid="{00000000-0005-0000-0000-0000C2BB0000}"/>
    <cellStyle name="Style 180 2 4" xfId="31868" xr:uid="{00000000-0005-0000-0000-0000C3BB0000}"/>
    <cellStyle name="Style 180 3" xfId="31869" xr:uid="{00000000-0005-0000-0000-0000C4BB0000}"/>
    <cellStyle name="Style 180 3 2" xfId="31870" xr:uid="{00000000-0005-0000-0000-0000C5BB0000}"/>
    <cellStyle name="Style 180 3 3" xfId="31871" xr:uid="{00000000-0005-0000-0000-0000C6BB0000}"/>
    <cellStyle name="Style 180 4" xfId="31872" xr:uid="{00000000-0005-0000-0000-0000C7BB0000}"/>
    <cellStyle name="Style 180 5" xfId="31873" xr:uid="{00000000-0005-0000-0000-0000C8BB0000}"/>
    <cellStyle name="Style 181" xfId="31874" xr:uid="{00000000-0005-0000-0000-0000C9BB0000}"/>
    <cellStyle name="Style 181 2" xfId="31875" xr:uid="{00000000-0005-0000-0000-0000CABB0000}"/>
    <cellStyle name="Style 181 2 2" xfId="31876" xr:uid="{00000000-0005-0000-0000-0000CBBB0000}"/>
    <cellStyle name="Style 181 2 2 2" xfId="31877" xr:uid="{00000000-0005-0000-0000-0000CCBB0000}"/>
    <cellStyle name="Style 181 2 2 3" xfId="31878" xr:uid="{00000000-0005-0000-0000-0000CDBB0000}"/>
    <cellStyle name="Style 181 2 3" xfId="31879" xr:uid="{00000000-0005-0000-0000-0000CEBB0000}"/>
    <cellStyle name="Style 181 2 4" xfId="31880" xr:uid="{00000000-0005-0000-0000-0000CFBB0000}"/>
    <cellStyle name="Style 181 3" xfId="31881" xr:uid="{00000000-0005-0000-0000-0000D0BB0000}"/>
    <cellStyle name="Style 181 3 2" xfId="31882" xr:uid="{00000000-0005-0000-0000-0000D1BB0000}"/>
    <cellStyle name="Style 181 3 3" xfId="31883" xr:uid="{00000000-0005-0000-0000-0000D2BB0000}"/>
    <cellStyle name="Style 181 4" xfId="31884" xr:uid="{00000000-0005-0000-0000-0000D3BB0000}"/>
    <cellStyle name="Style 181 5" xfId="31885" xr:uid="{00000000-0005-0000-0000-0000D4BB0000}"/>
    <cellStyle name="Style 182" xfId="31886" xr:uid="{00000000-0005-0000-0000-0000D5BB0000}"/>
    <cellStyle name="Style 182 2" xfId="31887" xr:uid="{00000000-0005-0000-0000-0000D6BB0000}"/>
    <cellStyle name="Style 182 2 2" xfId="31888" xr:uid="{00000000-0005-0000-0000-0000D7BB0000}"/>
    <cellStyle name="Style 182 2 2 2" xfId="31889" xr:uid="{00000000-0005-0000-0000-0000D8BB0000}"/>
    <cellStyle name="Style 182 2 2 3" xfId="31890" xr:uid="{00000000-0005-0000-0000-0000D9BB0000}"/>
    <cellStyle name="Style 182 2 3" xfId="31891" xr:uid="{00000000-0005-0000-0000-0000DABB0000}"/>
    <cellStyle name="Style 182 2 4" xfId="31892" xr:uid="{00000000-0005-0000-0000-0000DBBB0000}"/>
    <cellStyle name="Style 182 3" xfId="31893" xr:uid="{00000000-0005-0000-0000-0000DCBB0000}"/>
    <cellStyle name="Style 182 3 2" xfId="31894" xr:uid="{00000000-0005-0000-0000-0000DDBB0000}"/>
    <cellStyle name="Style 182 3 3" xfId="31895" xr:uid="{00000000-0005-0000-0000-0000DEBB0000}"/>
    <cellStyle name="Style 182 4" xfId="31896" xr:uid="{00000000-0005-0000-0000-0000DFBB0000}"/>
    <cellStyle name="Style 182 5" xfId="31897" xr:uid="{00000000-0005-0000-0000-0000E0BB0000}"/>
    <cellStyle name="Style 183" xfId="31898" xr:uid="{00000000-0005-0000-0000-0000E1BB0000}"/>
    <cellStyle name="Style 183 2" xfId="31899" xr:uid="{00000000-0005-0000-0000-0000E2BB0000}"/>
    <cellStyle name="Style 183 2 2" xfId="31900" xr:uid="{00000000-0005-0000-0000-0000E3BB0000}"/>
    <cellStyle name="Style 183 2 2 2" xfId="31901" xr:uid="{00000000-0005-0000-0000-0000E4BB0000}"/>
    <cellStyle name="Style 183 2 2 3" xfId="31902" xr:uid="{00000000-0005-0000-0000-0000E5BB0000}"/>
    <cellStyle name="Style 183 2 3" xfId="31903" xr:uid="{00000000-0005-0000-0000-0000E6BB0000}"/>
    <cellStyle name="Style 183 2 4" xfId="31904" xr:uid="{00000000-0005-0000-0000-0000E7BB0000}"/>
    <cellStyle name="Style 183 3" xfId="31905" xr:uid="{00000000-0005-0000-0000-0000E8BB0000}"/>
    <cellStyle name="Style 183 3 2" xfId="31906" xr:uid="{00000000-0005-0000-0000-0000E9BB0000}"/>
    <cellStyle name="Style 183 3 3" xfId="31907" xr:uid="{00000000-0005-0000-0000-0000EABB0000}"/>
    <cellStyle name="Style 183 4" xfId="31908" xr:uid="{00000000-0005-0000-0000-0000EBBB0000}"/>
    <cellStyle name="Style 183 5" xfId="31909" xr:uid="{00000000-0005-0000-0000-0000ECBB0000}"/>
    <cellStyle name="Style 184" xfId="31910" xr:uid="{00000000-0005-0000-0000-0000EDBB0000}"/>
    <cellStyle name="Style 184 2" xfId="31911" xr:uid="{00000000-0005-0000-0000-0000EEBB0000}"/>
    <cellStyle name="Style 184 2 2" xfId="31912" xr:uid="{00000000-0005-0000-0000-0000EFBB0000}"/>
    <cellStyle name="Style 184 2 2 2" xfId="31913" xr:uid="{00000000-0005-0000-0000-0000F0BB0000}"/>
    <cellStyle name="Style 184 2 2 3" xfId="31914" xr:uid="{00000000-0005-0000-0000-0000F1BB0000}"/>
    <cellStyle name="Style 184 2 3" xfId="31915" xr:uid="{00000000-0005-0000-0000-0000F2BB0000}"/>
    <cellStyle name="Style 184 2 4" xfId="31916" xr:uid="{00000000-0005-0000-0000-0000F3BB0000}"/>
    <cellStyle name="Style 184 3" xfId="31917" xr:uid="{00000000-0005-0000-0000-0000F4BB0000}"/>
    <cellStyle name="Style 184 3 2" xfId="31918" xr:uid="{00000000-0005-0000-0000-0000F5BB0000}"/>
    <cellStyle name="Style 184 3 3" xfId="31919" xr:uid="{00000000-0005-0000-0000-0000F6BB0000}"/>
    <cellStyle name="Style 184 4" xfId="31920" xr:uid="{00000000-0005-0000-0000-0000F7BB0000}"/>
    <cellStyle name="Style 184 5" xfId="31921" xr:uid="{00000000-0005-0000-0000-0000F8BB0000}"/>
    <cellStyle name="Style 185" xfId="31922" xr:uid="{00000000-0005-0000-0000-0000F9BB0000}"/>
    <cellStyle name="Style 185 2" xfId="31923" xr:uid="{00000000-0005-0000-0000-0000FABB0000}"/>
    <cellStyle name="Style 185 2 2" xfId="31924" xr:uid="{00000000-0005-0000-0000-0000FBBB0000}"/>
    <cellStyle name="Style 185 2 2 2" xfId="31925" xr:uid="{00000000-0005-0000-0000-0000FCBB0000}"/>
    <cellStyle name="Style 185 2 2 3" xfId="31926" xr:uid="{00000000-0005-0000-0000-0000FDBB0000}"/>
    <cellStyle name="Style 185 2 3" xfId="31927" xr:uid="{00000000-0005-0000-0000-0000FEBB0000}"/>
    <cellStyle name="Style 185 2 4" xfId="31928" xr:uid="{00000000-0005-0000-0000-0000FFBB0000}"/>
    <cellStyle name="Style 185 3" xfId="31929" xr:uid="{00000000-0005-0000-0000-000000BC0000}"/>
    <cellStyle name="Style 185 3 2" xfId="31930" xr:uid="{00000000-0005-0000-0000-000001BC0000}"/>
    <cellStyle name="Style 185 3 3" xfId="31931" xr:uid="{00000000-0005-0000-0000-000002BC0000}"/>
    <cellStyle name="Style 185 4" xfId="31932" xr:uid="{00000000-0005-0000-0000-000003BC0000}"/>
    <cellStyle name="Style 185 5" xfId="31933" xr:uid="{00000000-0005-0000-0000-000004BC0000}"/>
    <cellStyle name="Style 186" xfId="31934" xr:uid="{00000000-0005-0000-0000-000005BC0000}"/>
    <cellStyle name="Style 186 2" xfId="31935" xr:uid="{00000000-0005-0000-0000-000006BC0000}"/>
    <cellStyle name="Style 186 2 2" xfId="31936" xr:uid="{00000000-0005-0000-0000-000007BC0000}"/>
    <cellStyle name="Style 186 2 2 2" xfId="31937" xr:uid="{00000000-0005-0000-0000-000008BC0000}"/>
    <cellStyle name="Style 186 2 2 3" xfId="31938" xr:uid="{00000000-0005-0000-0000-000009BC0000}"/>
    <cellStyle name="Style 186 2 3" xfId="31939" xr:uid="{00000000-0005-0000-0000-00000ABC0000}"/>
    <cellStyle name="Style 186 2 4" xfId="31940" xr:uid="{00000000-0005-0000-0000-00000BBC0000}"/>
    <cellStyle name="Style 186 3" xfId="31941" xr:uid="{00000000-0005-0000-0000-00000CBC0000}"/>
    <cellStyle name="Style 186 3 2" xfId="31942" xr:uid="{00000000-0005-0000-0000-00000DBC0000}"/>
    <cellStyle name="Style 186 3 3" xfId="31943" xr:uid="{00000000-0005-0000-0000-00000EBC0000}"/>
    <cellStyle name="Style 186 4" xfId="31944" xr:uid="{00000000-0005-0000-0000-00000FBC0000}"/>
    <cellStyle name="Style 186 5" xfId="31945" xr:uid="{00000000-0005-0000-0000-000010BC0000}"/>
    <cellStyle name="Style 187" xfId="31946" xr:uid="{00000000-0005-0000-0000-000011BC0000}"/>
    <cellStyle name="Style 187 2" xfId="31947" xr:uid="{00000000-0005-0000-0000-000012BC0000}"/>
    <cellStyle name="Style 187 2 2" xfId="31948" xr:uid="{00000000-0005-0000-0000-000013BC0000}"/>
    <cellStyle name="Style 187 2 2 2" xfId="31949" xr:uid="{00000000-0005-0000-0000-000014BC0000}"/>
    <cellStyle name="Style 187 2 2 3" xfId="31950" xr:uid="{00000000-0005-0000-0000-000015BC0000}"/>
    <cellStyle name="Style 187 2 3" xfId="31951" xr:uid="{00000000-0005-0000-0000-000016BC0000}"/>
    <cellStyle name="Style 187 2 4" xfId="31952" xr:uid="{00000000-0005-0000-0000-000017BC0000}"/>
    <cellStyle name="Style 187 3" xfId="31953" xr:uid="{00000000-0005-0000-0000-000018BC0000}"/>
    <cellStyle name="Style 187 3 2" xfId="31954" xr:uid="{00000000-0005-0000-0000-000019BC0000}"/>
    <cellStyle name="Style 187 3 3" xfId="31955" xr:uid="{00000000-0005-0000-0000-00001ABC0000}"/>
    <cellStyle name="Style 187 4" xfId="31956" xr:uid="{00000000-0005-0000-0000-00001BBC0000}"/>
    <cellStyle name="Style 187 5" xfId="31957" xr:uid="{00000000-0005-0000-0000-00001CBC0000}"/>
    <cellStyle name="Style 188" xfId="31958" xr:uid="{00000000-0005-0000-0000-00001DBC0000}"/>
    <cellStyle name="Style 188 2" xfId="31959" xr:uid="{00000000-0005-0000-0000-00001EBC0000}"/>
    <cellStyle name="Style 188 2 2" xfId="31960" xr:uid="{00000000-0005-0000-0000-00001FBC0000}"/>
    <cellStyle name="Style 188 2 2 2" xfId="31961" xr:uid="{00000000-0005-0000-0000-000020BC0000}"/>
    <cellStyle name="Style 188 2 2 3" xfId="31962" xr:uid="{00000000-0005-0000-0000-000021BC0000}"/>
    <cellStyle name="Style 188 2 3" xfId="31963" xr:uid="{00000000-0005-0000-0000-000022BC0000}"/>
    <cellStyle name="Style 188 2 4" xfId="31964" xr:uid="{00000000-0005-0000-0000-000023BC0000}"/>
    <cellStyle name="Style 188 3" xfId="31965" xr:uid="{00000000-0005-0000-0000-000024BC0000}"/>
    <cellStyle name="Style 188 3 2" xfId="31966" xr:uid="{00000000-0005-0000-0000-000025BC0000}"/>
    <cellStyle name="Style 188 3 3" xfId="31967" xr:uid="{00000000-0005-0000-0000-000026BC0000}"/>
    <cellStyle name="Style 188 4" xfId="31968" xr:uid="{00000000-0005-0000-0000-000027BC0000}"/>
    <cellStyle name="Style 188 5" xfId="31969" xr:uid="{00000000-0005-0000-0000-000028BC0000}"/>
    <cellStyle name="Style 189" xfId="31970" xr:uid="{00000000-0005-0000-0000-000029BC0000}"/>
    <cellStyle name="Style 189 2" xfId="31971" xr:uid="{00000000-0005-0000-0000-00002ABC0000}"/>
    <cellStyle name="Style 189 2 2" xfId="31972" xr:uid="{00000000-0005-0000-0000-00002BBC0000}"/>
    <cellStyle name="Style 189 2 2 2" xfId="31973" xr:uid="{00000000-0005-0000-0000-00002CBC0000}"/>
    <cellStyle name="Style 189 2 2 3" xfId="31974" xr:uid="{00000000-0005-0000-0000-00002DBC0000}"/>
    <cellStyle name="Style 189 2 3" xfId="31975" xr:uid="{00000000-0005-0000-0000-00002EBC0000}"/>
    <cellStyle name="Style 189 2 4" xfId="31976" xr:uid="{00000000-0005-0000-0000-00002FBC0000}"/>
    <cellStyle name="Style 189 3" xfId="31977" xr:uid="{00000000-0005-0000-0000-000030BC0000}"/>
    <cellStyle name="Style 189 3 2" xfId="31978" xr:uid="{00000000-0005-0000-0000-000031BC0000}"/>
    <cellStyle name="Style 189 3 3" xfId="31979" xr:uid="{00000000-0005-0000-0000-000032BC0000}"/>
    <cellStyle name="Style 189 4" xfId="31980" xr:uid="{00000000-0005-0000-0000-000033BC0000}"/>
    <cellStyle name="Style 189 5" xfId="31981" xr:uid="{00000000-0005-0000-0000-000034BC0000}"/>
    <cellStyle name="Style 190" xfId="31982" xr:uid="{00000000-0005-0000-0000-000035BC0000}"/>
    <cellStyle name="Style 190 2" xfId="31983" xr:uid="{00000000-0005-0000-0000-000036BC0000}"/>
    <cellStyle name="Style 190 2 2" xfId="31984" xr:uid="{00000000-0005-0000-0000-000037BC0000}"/>
    <cellStyle name="Style 190 2 2 2" xfId="31985" xr:uid="{00000000-0005-0000-0000-000038BC0000}"/>
    <cellStyle name="Style 190 2 2 3" xfId="31986" xr:uid="{00000000-0005-0000-0000-000039BC0000}"/>
    <cellStyle name="Style 190 2 3" xfId="31987" xr:uid="{00000000-0005-0000-0000-00003ABC0000}"/>
    <cellStyle name="Style 190 2 4" xfId="31988" xr:uid="{00000000-0005-0000-0000-00003BBC0000}"/>
    <cellStyle name="Style 190 3" xfId="31989" xr:uid="{00000000-0005-0000-0000-00003CBC0000}"/>
    <cellStyle name="Style 190 3 2" xfId="31990" xr:uid="{00000000-0005-0000-0000-00003DBC0000}"/>
    <cellStyle name="Style 190 3 3" xfId="31991" xr:uid="{00000000-0005-0000-0000-00003EBC0000}"/>
    <cellStyle name="Style 190 4" xfId="31992" xr:uid="{00000000-0005-0000-0000-00003FBC0000}"/>
    <cellStyle name="Style 190 5" xfId="31993" xr:uid="{00000000-0005-0000-0000-000040BC0000}"/>
    <cellStyle name="Style 191" xfId="31994" xr:uid="{00000000-0005-0000-0000-000041BC0000}"/>
    <cellStyle name="Style 191 2" xfId="31995" xr:uid="{00000000-0005-0000-0000-000042BC0000}"/>
    <cellStyle name="Style 191 2 2" xfId="31996" xr:uid="{00000000-0005-0000-0000-000043BC0000}"/>
    <cellStyle name="Style 191 2 2 2" xfId="31997" xr:uid="{00000000-0005-0000-0000-000044BC0000}"/>
    <cellStyle name="Style 191 2 2 3" xfId="31998" xr:uid="{00000000-0005-0000-0000-000045BC0000}"/>
    <cellStyle name="Style 191 2 3" xfId="31999" xr:uid="{00000000-0005-0000-0000-000046BC0000}"/>
    <cellStyle name="Style 191 2 4" xfId="32000" xr:uid="{00000000-0005-0000-0000-000047BC0000}"/>
    <cellStyle name="Style 191 3" xfId="32001" xr:uid="{00000000-0005-0000-0000-000048BC0000}"/>
    <cellStyle name="Style 191 3 2" xfId="32002" xr:uid="{00000000-0005-0000-0000-000049BC0000}"/>
    <cellStyle name="Style 191 3 3" xfId="32003" xr:uid="{00000000-0005-0000-0000-00004ABC0000}"/>
    <cellStyle name="Style 191 4" xfId="32004" xr:uid="{00000000-0005-0000-0000-00004BBC0000}"/>
    <cellStyle name="Style 191 5" xfId="32005" xr:uid="{00000000-0005-0000-0000-00004CBC0000}"/>
    <cellStyle name="Style 192" xfId="32006" xr:uid="{00000000-0005-0000-0000-00004DBC0000}"/>
    <cellStyle name="Style 192 2" xfId="32007" xr:uid="{00000000-0005-0000-0000-00004EBC0000}"/>
    <cellStyle name="Style 192 2 2" xfId="32008" xr:uid="{00000000-0005-0000-0000-00004FBC0000}"/>
    <cellStyle name="Style 192 2 2 2" xfId="32009" xr:uid="{00000000-0005-0000-0000-000050BC0000}"/>
    <cellStyle name="Style 192 2 2 3" xfId="32010" xr:uid="{00000000-0005-0000-0000-000051BC0000}"/>
    <cellStyle name="Style 192 2 3" xfId="32011" xr:uid="{00000000-0005-0000-0000-000052BC0000}"/>
    <cellStyle name="Style 192 2 4" xfId="32012" xr:uid="{00000000-0005-0000-0000-000053BC0000}"/>
    <cellStyle name="Style 192 3" xfId="32013" xr:uid="{00000000-0005-0000-0000-000054BC0000}"/>
    <cellStyle name="Style 192 3 2" xfId="32014" xr:uid="{00000000-0005-0000-0000-000055BC0000}"/>
    <cellStyle name="Style 192 3 3" xfId="32015" xr:uid="{00000000-0005-0000-0000-000056BC0000}"/>
    <cellStyle name="Style 192 4" xfId="32016" xr:uid="{00000000-0005-0000-0000-000057BC0000}"/>
    <cellStyle name="Style 192 5" xfId="32017" xr:uid="{00000000-0005-0000-0000-000058BC0000}"/>
    <cellStyle name="Style 193" xfId="32018" xr:uid="{00000000-0005-0000-0000-000059BC0000}"/>
    <cellStyle name="Style 193 2" xfId="32019" xr:uid="{00000000-0005-0000-0000-00005ABC0000}"/>
    <cellStyle name="Style 193 2 2" xfId="32020" xr:uid="{00000000-0005-0000-0000-00005BBC0000}"/>
    <cellStyle name="Style 193 2 2 2" xfId="32021" xr:uid="{00000000-0005-0000-0000-00005CBC0000}"/>
    <cellStyle name="Style 193 2 2 3" xfId="32022" xr:uid="{00000000-0005-0000-0000-00005DBC0000}"/>
    <cellStyle name="Style 193 2 3" xfId="32023" xr:uid="{00000000-0005-0000-0000-00005EBC0000}"/>
    <cellStyle name="Style 193 2 4" xfId="32024" xr:uid="{00000000-0005-0000-0000-00005FBC0000}"/>
    <cellStyle name="Style 193 3" xfId="32025" xr:uid="{00000000-0005-0000-0000-000060BC0000}"/>
    <cellStyle name="Style 193 3 2" xfId="32026" xr:uid="{00000000-0005-0000-0000-000061BC0000}"/>
    <cellStyle name="Style 193 3 3" xfId="32027" xr:uid="{00000000-0005-0000-0000-000062BC0000}"/>
    <cellStyle name="Style 193 4" xfId="32028" xr:uid="{00000000-0005-0000-0000-000063BC0000}"/>
    <cellStyle name="Style 193 5" xfId="32029" xr:uid="{00000000-0005-0000-0000-000064BC0000}"/>
    <cellStyle name="Style 194" xfId="32030" xr:uid="{00000000-0005-0000-0000-000065BC0000}"/>
    <cellStyle name="Style 194 2" xfId="32031" xr:uid="{00000000-0005-0000-0000-000066BC0000}"/>
    <cellStyle name="Style 194 2 2" xfId="32032" xr:uid="{00000000-0005-0000-0000-000067BC0000}"/>
    <cellStyle name="Style 194 2 2 2" xfId="32033" xr:uid="{00000000-0005-0000-0000-000068BC0000}"/>
    <cellStyle name="Style 194 2 2 3" xfId="32034" xr:uid="{00000000-0005-0000-0000-000069BC0000}"/>
    <cellStyle name="Style 194 2 3" xfId="32035" xr:uid="{00000000-0005-0000-0000-00006ABC0000}"/>
    <cellStyle name="Style 194 2 4" xfId="32036" xr:uid="{00000000-0005-0000-0000-00006BBC0000}"/>
    <cellStyle name="Style 194 3" xfId="32037" xr:uid="{00000000-0005-0000-0000-00006CBC0000}"/>
    <cellStyle name="Style 194 3 2" xfId="32038" xr:uid="{00000000-0005-0000-0000-00006DBC0000}"/>
    <cellStyle name="Style 194 3 3" xfId="32039" xr:uid="{00000000-0005-0000-0000-00006EBC0000}"/>
    <cellStyle name="Style 194 4" xfId="32040" xr:uid="{00000000-0005-0000-0000-00006FBC0000}"/>
    <cellStyle name="Style 194 5" xfId="32041" xr:uid="{00000000-0005-0000-0000-000070BC0000}"/>
    <cellStyle name="Style 195" xfId="32042" xr:uid="{00000000-0005-0000-0000-000071BC0000}"/>
    <cellStyle name="Style 195 2" xfId="32043" xr:uid="{00000000-0005-0000-0000-000072BC0000}"/>
    <cellStyle name="Style 195 2 2" xfId="32044" xr:uid="{00000000-0005-0000-0000-000073BC0000}"/>
    <cellStyle name="Style 195 2 2 2" xfId="32045" xr:uid="{00000000-0005-0000-0000-000074BC0000}"/>
    <cellStyle name="Style 195 2 2 3" xfId="32046" xr:uid="{00000000-0005-0000-0000-000075BC0000}"/>
    <cellStyle name="Style 195 2 3" xfId="32047" xr:uid="{00000000-0005-0000-0000-000076BC0000}"/>
    <cellStyle name="Style 195 2 4" xfId="32048" xr:uid="{00000000-0005-0000-0000-000077BC0000}"/>
    <cellStyle name="Style 195 3" xfId="32049" xr:uid="{00000000-0005-0000-0000-000078BC0000}"/>
    <cellStyle name="Style 195 3 2" xfId="32050" xr:uid="{00000000-0005-0000-0000-000079BC0000}"/>
    <cellStyle name="Style 195 3 3" xfId="32051" xr:uid="{00000000-0005-0000-0000-00007ABC0000}"/>
    <cellStyle name="Style 195 4" xfId="32052" xr:uid="{00000000-0005-0000-0000-00007BBC0000}"/>
    <cellStyle name="Style 195 5" xfId="32053" xr:uid="{00000000-0005-0000-0000-00007CBC0000}"/>
    <cellStyle name="Style 2" xfId="32054" xr:uid="{00000000-0005-0000-0000-00007DBC0000}"/>
    <cellStyle name="Style 2 2" xfId="32055" xr:uid="{00000000-0005-0000-0000-00007EBC0000}"/>
    <cellStyle name="Style 2 2 2" xfId="32056" xr:uid="{00000000-0005-0000-0000-00007FBC0000}"/>
    <cellStyle name="Style 2 2 2 2" xfId="32057" xr:uid="{00000000-0005-0000-0000-000080BC0000}"/>
    <cellStyle name="Style 2 2 2 3" xfId="32058" xr:uid="{00000000-0005-0000-0000-000081BC0000}"/>
    <cellStyle name="Style 2 2 3" xfId="32059" xr:uid="{00000000-0005-0000-0000-000082BC0000}"/>
    <cellStyle name="Style 2 2 4" xfId="32060" xr:uid="{00000000-0005-0000-0000-000083BC0000}"/>
    <cellStyle name="Style 2 3" xfId="32061" xr:uid="{00000000-0005-0000-0000-000084BC0000}"/>
    <cellStyle name="Style 2 3 2" xfId="32062" xr:uid="{00000000-0005-0000-0000-000085BC0000}"/>
    <cellStyle name="Style 2 3 3" xfId="32063" xr:uid="{00000000-0005-0000-0000-000086BC0000}"/>
    <cellStyle name="Style 2 4" xfId="32064" xr:uid="{00000000-0005-0000-0000-000087BC0000}"/>
    <cellStyle name="Style 2 4 2" xfId="32065" xr:uid="{00000000-0005-0000-0000-000088BC0000}"/>
    <cellStyle name="Style 2 4 3" xfId="32066" xr:uid="{00000000-0005-0000-0000-000089BC0000}"/>
    <cellStyle name="Style 2 5" xfId="32067" xr:uid="{00000000-0005-0000-0000-00008ABC0000}"/>
    <cellStyle name="Style 2 5 2" xfId="32068" xr:uid="{00000000-0005-0000-0000-00008BBC0000}"/>
    <cellStyle name="Style 2 5 3" xfId="32069" xr:uid="{00000000-0005-0000-0000-00008CBC0000}"/>
    <cellStyle name="Style 2 6" xfId="32070" xr:uid="{00000000-0005-0000-0000-00008DBC0000}"/>
    <cellStyle name="Style 2 7" xfId="32071" xr:uid="{00000000-0005-0000-0000-00008EBC0000}"/>
    <cellStyle name="Style 2 8" xfId="32072" xr:uid="{00000000-0005-0000-0000-00008FBC0000}"/>
    <cellStyle name="Style 21" xfId="32073" xr:uid="{00000000-0005-0000-0000-000090BC0000}"/>
    <cellStyle name="Style 21 2" xfId="32074" xr:uid="{00000000-0005-0000-0000-000091BC0000}"/>
    <cellStyle name="Style 21 2 2" xfId="32075" xr:uid="{00000000-0005-0000-0000-000092BC0000}"/>
    <cellStyle name="Style 21 2 2 2" xfId="32076" xr:uid="{00000000-0005-0000-0000-000093BC0000}"/>
    <cellStyle name="Style 21 2 2 3" xfId="32077" xr:uid="{00000000-0005-0000-0000-000094BC0000}"/>
    <cellStyle name="Style 21 2 3" xfId="32078" xr:uid="{00000000-0005-0000-0000-000095BC0000}"/>
    <cellStyle name="Style 21 2 4" xfId="32079" xr:uid="{00000000-0005-0000-0000-000096BC0000}"/>
    <cellStyle name="Style 21 3" xfId="32080" xr:uid="{00000000-0005-0000-0000-000097BC0000}"/>
    <cellStyle name="Style 21 3 2" xfId="32081" xr:uid="{00000000-0005-0000-0000-000098BC0000}"/>
    <cellStyle name="Style 21 3 3" xfId="32082" xr:uid="{00000000-0005-0000-0000-000099BC0000}"/>
    <cellStyle name="Style 21 4" xfId="32083" xr:uid="{00000000-0005-0000-0000-00009ABC0000}"/>
    <cellStyle name="Style 21 5" xfId="32084" xr:uid="{00000000-0005-0000-0000-00009BBC0000}"/>
    <cellStyle name="Style 22" xfId="32085" xr:uid="{00000000-0005-0000-0000-00009CBC0000}"/>
    <cellStyle name="Style 22 2" xfId="32086" xr:uid="{00000000-0005-0000-0000-00009DBC0000}"/>
    <cellStyle name="Style 22 2 2" xfId="32087" xr:uid="{00000000-0005-0000-0000-00009EBC0000}"/>
    <cellStyle name="Style 22 2 2 2" xfId="32088" xr:uid="{00000000-0005-0000-0000-00009FBC0000}"/>
    <cellStyle name="Style 22 2 2 3" xfId="32089" xr:uid="{00000000-0005-0000-0000-0000A0BC0000}"/>
    <cellStyle name="Style 22 2 3" xfId="32090" xr:uid="{00000000-0005-0000-0000-0000A1BC0000}"/>
    <cellStyle name="Style 22 2 4" xfId="32091" xr:uid="{00000000-0005-0000-0000-0000A2BC0000}"/>
    <cellStyle name="Style 22 3" xfId="32092" xr:uid="{00000000-0005-0000-0000-0000A3BC0000}"/>
    <cellStyle name="Style 22 3 2" xfId="32093" xr:uid="{00000000-0005-0000-0000-0000A4BC0000}"/>
    <cellStyle name="Style 22 3 3" xfId="32094" xr:uid="{00000000-0005-0000-0000-0000A5BC0000}"/>
    <cellStyle name="Style 22 4" xfId="32095" xr:uid="{00000000-0005-0000-0000-0000A6BC0000}"/>
    <cellStyle name="Style 22 5" xfId="32096" xr:uid="{00000000-0005-0000-0000-0000A7BC0000}"/>
    <cellStyle name="Style 23" xfId="32097" xr:uid="{00000000-0005-0000-0000-0000A8BC0000}"/>
    <cellStyle name="Style 23 2" xfId="32098" xr:uid="{00000000-0005-0000-0000-0000A9BC0000}"/>
    <cellStyle name="Style 23 2 2" xfId="32099" xr:uid="{00000000-0005-0000-0000-0000AABC0000}"/>
    <cellStyle name="Style 23 2 2 2" xfId="32100" xr:uid="{00000000-0005-0000-0000-0000ABBC0000}"/>
    <cellStyle name="Style 23 2 2 3" xfId="32101" xr:uid="{00000000-0005-0000-0000-0000ACBC0000}"/>
    <cellStyle name="Style 23 2 3" xfId="32102" xr:uid="{00000000-0005-0000-0000-0000ADBC0000}"/>
    <cellStyle name="Style 23 2 4" xfId="32103" xr:uid="{00000000-0005-0000-0000-0000AEBC0000}"/>
    <cellStyle name="Style 23 3" xfId="32104" xr:uid="{00000000-0005-0000-0000-0000AFBC0000}"/>
    <cellStyle name="Style 23 3 2" xfId="32105" xr:uid="{00000000-0005-0000-0000-0000B0BC0000}"/>
    <cellStyle name="Style 23 3 3" xfId="32106" xr:uid="{00000000-0005-0000-0000-0000B1BC0000}"/>
    <cellStyle name="Style 23 4" xfId="32107" xr:uid="{00000000-0005-0000-0000-0000B2BC0000}"/>
    <cellStyle name="Style 23 5" xfId="32108" xr:uid="{00000000-0005-0000-0000-0000B3BC0000}"/>
    <cellStyle name="Style 24" xfId="32109" xr:uid="{00000000-0005-0000-0000-0000B4BC0000}"/>
    <cellStyle name="Style 24 2" xfId="32110" xr:uid="{00000000-0005-0000-0000-0000B5BC0000}"/>
    <cellStyle name="Style 24 2 2" xfId="32111" xr:uid="{00000000-0005-0000-0000-0000B6BC0000}"/>
    <cellStyle name="Style 24 2 2 2" xfId="32112" xr:uid="{00000000-0005-0000-0000-0000B7BC0000}"/>
    <cellStyle name="Style 24 2 2 3" xfId="32113" xr:uid="{00000000-0005-0000-0000-0000B8BC0000}"/>
    <cellStyle name="Style 24 2 3" xfId="32114" xr:uid="{00000000-0005-0000-0000-0000B9BC0000}"/>
    <cellStyle name="Style 24 2 4" xfId="32115" xr:uid="{00000000-0005-0000-0000-0000BABC0000}"/>
    <cellStyle name="Style 24 3" xfId="32116" xr:uid="{00000000-0005-0000-0000-0000BBBC0000}"/>
    <cellStyle name="Style 24 3 2" xfId="32117" xr:uid="{00000000-0005-0000-0000-0000BCBC0000}"/>
    <cellStyle name="Style 24 3 3" xfId="32118" xr:uid="{00000000-0005-0000-0000-0000BDBC0000}"/>
    <cellStyle name="Style 24 4" xfId="32119" xr:uid="{00000000-0005-0000-0000-0000BEBC0000}"/>
    <cellStyle name="Style 24 5" xfId="32120" xr:uid="{00000000-0005-0000-0000-0000BFBC0000}"/>
    <cellStyle name="Style 25" xfId="32121" xr:uid="{00000000-0005-0000-0000-0000C0BC0000}"/>
    <cellStyle name="Style 25 2" xfId="32122" xr:uid="{00000000-0005-0000-0000-0000C1BC0000}"/>
    <cellStyle name="Style 25 2 2" xfId="32123" xr:uid="{00000000-0005-0000-0000-0000C2BC0000}"/>
    <cellStyle name="Style 25 2 2 2" xfId="32124" xr:uid="{00000000-0005-0000-0000-0000C3BC0000}"/>
    <cellStyle name="Style 25 2 2 3" xfId="32125" xr:uid="{00000000-0005-0000-0000-0000C4BC0000}"/>
    <cellStyle name="Style 25 2 3" xfId="32126" xr:uid="{00000000-0005-0000-0000-0000C5BC0000}"/>
    <cellStyle name="Style 25 2 4" xfId="32127" xr:uid="{00000000-0005-0000-0000-0000C6BC0000}"/>
    <cellStyle name="Style 25 3" xfId="32128" xr:uid="{00000000-0005-0000-0000-0000C7BC0000}"/>
    <cellStyle name="Style 25 3 2" xfId="32129" xr:uid="{00000000-0005-0000-0000-0000C8BC0000}"/>
    <cellStyle name="Style 25 3 3" xfId="32130" xr:uid="{00000000-0005-0000-0000-0000C9BC0000}"/>
    <cellStyle name="Style 25 4" xfId="32131" xr:uid="{00000000-0005-0000-0000-0000CABC0000}"/>
    <cellStyle name="Style 25 5" xfId="32132" xr:uid="{00000000-0005-0000-0000-0000CBBC0000}"/>
    <cellStyle name="Style 26" xfId="32133" xr:uid="{00000000-0005-0000-0000-0000CCBC0000}"/>
    <cellStyle name="Style 26 2" xfId="32134" xr:uid="{00000000-0005-0000-0000-0000CDBC0000}"/>
    <cellStyle name="Style 26 2 2" xfId="32135" xr:uid="{00000000-0005-0000-0000-0000CEBC0000}"/>
    <cellStyle name="Style 26 2 2 2" xfId="32136" xr:uid="{00000000-0005-0000-0000-0000CFBC0000}"/>
    <cellStyle name="Style 26 2 2 3" xfId="32137" xr:uid="{00000000-0005-0000-0000-0000D0BC0000}"/>
    <cellStyle name="Style 26 2 3" xfId="32138" xr:uid="{00000000-0005-0000-0000-0000D1BC0000}"/>
    <cellStyle name="Style 26 2 4" xfId="32139" xr:uid="{00000000-0005-0000-0000-0000D2BC0000}"/>
    <cellStyle name="Style 26 3" xfId="32140" xr:uid="{00000000-0005-0000-0000-0000D3BC0000}"/>
    <cellStyle name="Style 26 3 2" xfId="32141" xr:uid="{00000000-0005-0000-0000-0000D4BC0000}"/>
    <cellStyle name="Style 26 3 3" xfId="32142" xr:uid="{00000000-0005-0000-0000-0000D5BC0000}"/>
    <cellStyle name="Style 26 4" xfId="32143" xr:uid="{00000000-0005-0000-0000-0000D6BC0000}"/>
    <cellStyle name="Style 26 5" xfId="32144" xr:uid="{00000000-0005-0000-0000-0000D7BC0000}"/>
    <cellStyle name="Style 27" xfId="32145" xr:uid="{00000000-0005-0000-0000-0000D8BC0000}"/>
    <cellStyle name="Style 27 2" xfId="32146" xr:uid="{00000000-0005-0000-0000-0000D9BC0000}"/>
    <cellStyle name="Style 27 2 2" xfId="32147" xr:uid="{00000000-0005-0000-0000-0000DABC0000}"/>
    <cellStyle name="Style 27 2 2 2" xfId="32148" xr:uid="{00000000-0005-0000-0000-0000DBBC0000}"/>
    <cellStyle name="Style 27 2 2 3" xfId="32149" xr:uid="{00000000-0005-0000-0000-0000DCBC0000}"/>
    <cellStyle name="Style 27 2 3" xfId="32150" xr:uid="{00000000-0005-0000-0000-0000DDBC0000}"/>
    <cellStyle name="Style 27 2 4" xfId="32151" xr:uid="{00000000-0005-0000-0000-0000DEBC0000}"/>
    <cellStyle name="Style 27 3" xfId="32152" xr:uid="{00000000-0005-0000-0000-0000DFBC0000}"/>
    <cellStyle name="Style 27 3 2" xfId="32153" xr:uid="{00000000-0005-0000-0000-0000E0BC0000}"/>
    <cellStyle name="Style 27 3 3" xfId="32154" xr:uid="{00000000-0005-0000-0000-0000E1BC0000}"/>
    <cellStyle name="Style 27 4" xfId="32155" xr:uid="{00000000-0005-0000-0000-0000E2BC0000}"/>
    <cellStyle name="Style 27 5" xfId="32156" xr:uid="{00000000-0005-0000-0000-0000E3BC0000}"/>
    <cellStyle name="Style 28" xfId="32157" xr:uid="{00000000-0005-0000-0000-0000E4BC0000}"/>
    <cellStyle name="Style 28 2" xfId="32158" xr:uid="{00000000-0005-0000-0000-0000E5BC0000}"/>
    <cellStyle name="Style 28 2 2" xfId="32159" xr:uid="{00000000-0005-0000-0000-0000E6BC0000}"/>
    <cellStyle name="Style 28 2 2 2" xfId="32160" xr:uid="{00000000-0005-0000-0000-0000E7BC0000}"/>
    <cellStyle name="Style 28 2 2 3" xfId="32161" xr:uid="{00000000-0005-0000-0000-0000E8BC0000}"/>
    <cellStyle name="Style 28 2 3" xfId="32162" xr:uid="{00000000-0005-0000-0000-0000E9BC0000}"/>
    <cellStyle name="Style 28 2 4" xfId="32163" xr:uid="{00000000-0005-0000-0000-0000EABC0000}"/>
    <cellStyle name="Style 28 3" xfId="32164" xr:uid="{00000000-0005-0000-0000-0000EBBC0000}"/>
    <cellStyle name="Style 28 3 2" xfId="32165" xr:uid="{00000000-0005-0000-0000-0000ECBC0000}"/>
    <cellStyle name="Style 28 3 3" xfId="32166" xr:uid="{00000000-0005-0000-0000-0000EDBC0000}"/>
    <cellStyle name="Style 28 4" xfId="32167" xr:uid="{00000000-0005-0000-0000-0000EEBC0000}"/>
    <cellStyle name="Style 28 5" xfId="32168" xr:uid="{00000000-0005-0000-0000-0000EFBC0000}"/>
    <cellStyle name="Style 29" xfId="32169" xr:uid="{00000000-0005-0000-0000-0000F0BC0000}"/>
    <cellStyle name="Style 29 2" xfId="32170" xr:uid="{00000000-0005-0000-0000-0000F1BC0000}"/>
    <cellStyle name="Style 29 2 2" xfId="32171" xr:uid="{00000000-0005-0000-0000-0000F2BC0000}"/>
    <cellStyle name="Style 29 2 2 2" xfId="32172" xr:uid="{00000000-0005-0000-0000-0000F3BC0000}"/>
    <cellStyle name="Style 29 2 2 3" xfId="32173" xr:uid="{00000000-0005-0000-0000-0000F4BC0000}"/>
    <cellStyle name="Style 29 2 3" xfId="32174" xr:uid="{00000000-0005-0000-0000-0000F5BC0000}"/>
    <cellStyle name="Style 29 2 4" xfId="32175" xr:uid="{00000000-0005-0000-0000-0000F6BC0000}"/>
    <cellStyle name="Style 29 3" xfId="32176" xr:uid="{00000000-0005-0000-0000-0000F7BC0000}"/>
    <cellStyle name="Style 29 3 2" xfId="32177" xr:uid="{00000000-0005-0000-0000-0000F8BC0000}"/>
    <cellStyle name="Style 29 3 3" xfId="32178" xr:uid="{00000000-0005-0000-0000-0000F9BC0000}"/>
    <cellStyle name="Style 29 4" xfId="32179" xr:uid="{00000000-0005-0000-0000-0000FABC0000}"/>
    <cellStyle name="Style 29 5" xfId="32180" xr:uid="{00000000-0005-0000-0000-0000FBBC0000}"/>
    <cellStyle name="Style 30" xfId="32181" xr:uid="{00000000-0005-0000-0000-0000FCBC0000}"/>
    <cellStyle name="Style 30 2" xfId="32182" xr:uid="{00000000-0005-0000-0000-0000FDBC0000}"/>
    <cellStyle name="Style 30 2 2" xfId="32183" xr:uid="{00000000-0005-0000-0000-0000FEBC0000}"/>
    <cellStyle name="Style 30 2 2 2" xfId="32184" xr:uid="{00000000-0005-0000-0000-0000FFBC0000}"/>
    <cellStyle name="Style 30 2 2 3" xfId="32185" xr:uid="{00000000-0005-0000-0000-000000BD0000}"/>
    <cellStyle name="Style 30 2 3" xfId="32186" xr:uid="{00000000-0005-0000-0000-000001BD0000}"/>
    <cellStyle name="Style 30 2 4" xfId="32187" xr:uid="{00000000-0005-0000-0000-000002BD0000}"/>
    <cellStyle name="Style 30 3" xfId="32188" xr:uid="{00000000-0005-0000-0000-000003BD0000}"/>
    <cellStyle name="Style 30 3 2" xfId="32189" xr:uid="{00000000-0005-0000-0000-000004BD0000}"/>
    <cellStyle name="Style 30 3 3" xfId="32190" xr:uid="{00000000-0005-0000-0000-000005BD0000}"/>
    <cellStyle name="Style 30 4" xfId="32191" xr:uid="{00000000-0005-0000-0000-000006BD0000}"/>
    <cellStyle name="Style 30 5" xfId="32192" xr:uid="{00000000-0005-0000-0000-000007BD0000}"/>
    <cellStyle name="Style 31" xfId="32193" xr:uid="{00000000-0005-0000-0000-000008BD0000}"/>
    <cellStyle name="Style 31 2" xfId="32194" xr:uid="{00000000-0005-0000-0000-000009BD0000}"/>
    <cellStyle name="Style 31 2 2" xfId="32195" xr:uid="{00000000-0005-0000-0000-00000ABD0000}"/>
    <cellStyle name="Style 31 2 2 2" xfId="32196" xr:uid="{00000000-0005-0000-0000-00000BBD0000}"/>
    <cellStyle name="Style 31 2 2 3" xfId="32197" xr:uid="{00000000-0005-0000-0000-00000CBD0000}"/>
    <cellStyle name="Style 31 2 3" xfId="32198" xr:uid="{00000000-0005-0000-0000-00000DBD0000}"/>
    <cellStyle name="Style 31 2 4" xfId="32199" xr:uid="{00000000-0005-0000-0000-00000EBD0000}"/>
    <cellStyle name="Style 31 3" xfId="32200" xr:uid="{00000000-0005-0000-0000-00000FBD0000}"/>
    <cellStyle name="Style 31 3 2" xfId="32201" xr:uid="{00000000-0005-0000-0000-000010BD0000}"/>
    <cellStyle name="Style 31 3 3" xfId="32202" xr:uid="{00000000-0005-0000-0000-000011BD0000}"/>
    <cellStyle name="Style 31 4" xfId="32203" xr:uid="{00000000-0005-0000-0000-000012BD0000}"/>
    <cellStyle name="Style 31 5" xfId="32204" xr:uid="{00000000-0005-0000-0000-000013BD0000}"/>
    <cellStyle name="Style 310" xfId="32205" xr:uid="{00000000-0005-0000-0000-000014BD0000}"/>
    <cellStyle name="Style 310 2" xfId="32206" xr:uid="{00000000-0005-0000-0000-000015BD0000}"/>
    <cellStyle name="Style 310 2 2" xfId="32207" xr:uid="{00000000-0005-0000-0000-000016BD0000}"/>
    <cellStyle name="Style 310 2 2 2" xfId="32208" xr:uid="{00000000-0005-0000-0000-000017BD0000}"/>
    <cellStyle name="Style 310 2 2 3" xfId="32209" xr:uid="{00000000-0005-0000-0000-000018BD0000}"/>
    <cellStyle name="Style 310 2 3" xfId="32210" xr:uid="{00000000-0005-0000-0000-000019BD0000}"/>
    <cellStyle name="Style 310 2 4" xfId="32211" xr:uid="{00000000-0005-0000-0000-00001ABD0000}"/>
    <cellStyle name="Style 310 3" xfId="32212" xr:uid="{00000000-0005-0000-0000-00001BBD0000}"/>
    <cellStyle name="Style 310 3 2" xfId="32213" xr:uid="{00000000-0005-0000-0000-00001CBD0000}"/>
    <cellStyle name="Style 310 3 3" xfId="32214" xr:uid="{00000000-0005-0000-0000-00001DBD0000}"/>
    <cellStyle name="Style 310 4" xfId="32215" xr:uid="{00000000-0005-0000-0000-00001EBD0000}"/>
    <cellStyle name="Style 310 5" xfId="32216" xr:uid="{00000000-0005-0000-0000-00001FBD0000}"/>
    <cellStyle name="Style 311" xfId="32217" xr:uid="{00000000-0005-0000-0000-000020BD0000}"/>
    <cellStyle name="Style 311 2" xfId="32218" xr:uid="{00000000-0005-0000-0000-000021BD0000}"/>
    <cellStyle name="Style 311 2 2" xfId="32219" xr:uid="{00000000-0005-0000-0000-000022BD0000}"/>
    <cellStyle name="Style 311 2 2 2" xfId="32220" xr:uid="{00000000-0005-0000-0000-000023BD0000}"/>
    <cellStyle name="Style 311 2 2 3" xfId="32221" xr:uid="{00000000-0005-0000-0000-000024BD0000}"/>
    <cellStyle name="Style 311 2 3" xfId="32222" xr:uid="{00000000-0005-0000-0000-000025BD0000}"/>
    <cellStyle name="Style 311 2 4" xfId="32223" xr:uid="{00000000-0005-0000-0000-000026BD0000}"/>
    <cellStyle name="Style 311 3" xfId="32224" xr:uid="{00000000-0005-0000-0000-000027BD0000}"/>
    <cellStyle name="Style 311 3 2" xfId="32225" xr:uid="{00000000-0005-0000-0000-000028BD0000}"/>
    <cellStyle name="Style 311 3 3" xfId="32226" xr:uid="{00000000-0005-0000-0000-000029BD0000}"/>
    <cellStyle name="Style 311 4" xfId="32227" xr:uid="{00000000-0005-0000-0000-00002ABD0000}"/>
    <cellStyle name="Style 311 5" xfId="32228" xr:uid="{00000000-0005-0000-0000-00002BBD0000}"/>
    <cellStyle name="Style 312" xfId="32229" xr:uid="{00000000-0005-0000-0000-00002CBD0000}"/>
    <cellStyle name="Style 312 2" xfId="32230" xr:uid="{00000000-0005-0000-0000-00002DBD0000}"/>
    <cellStyle name="Style 312 2 2" xfId="32231" xr:uid="{00000000-0005-0000-0000-00002EBD0000}"/>
    <cellStyle name="Style 312 2 2 2" xfId="32232" xr:uid="{00000000-0005-0000-0000-00002FBD0000}"/>
    <cellStyle name="Style 312 2 2 3" xfId="32233" xr:uid="{00000000-0005-0000-0000-000030BD0000}"/>
    <cellStyle name="Style 312 2 3" xfId="32234" xr:uid="{00000000-0005-0000-0000-000031BD0000}"/>
    <cellStyle name="Style 312 2 4" xfId="32235" xr:uid="{00000000-0005-0000-0000-000032BD0000}"/>
    <cellStyle name="Style 312 3" xfId="32236" xr:uid="{00000000-0005-0000-0000-000033BD0000}"/>
    <cellStyle name="Style 312 3 2" xfId="32237" xr:uid="{00000000-0005-0000-0000-000034BD0000}"/>
    <cellStyle name="Style 312 3 3" xfId="32238" xr:uid="{00000000-0005-0000-0000-000035BD0000}"/>
    <cellStyle name="Style 312 4" xfId="32239" xr:uid="{00000000-0005-0000-0000-000036BD0000}"/>
    <cellStyle name="Style 312 5" xfId="32240" xr:uid="{00000000-0005-0000-0000-000037BD0000}"/>
    <cellStyle name="Style 313" xfId="32241" xr:uid="{00000000-0005-0000-0000-000038BD0000}"/>
    <cellStyle name="Style 313 2" xfId="32242" xr:uid="{00000000-0005-0000-0000-000039BD0000}"/>
    <cellStyle name="Style 313 2 2" xfId="32243" xr:uid="{00000000-0005-0000-0000-00003ABD0000}"/>
    <cellStyle name="Style 313 2 2 2" xfId="32244" xr:uid="{00000000-0005-0000-0000-00003BBD0000}"/>
    <cellStyle name="Style 313 2 2 3" xfId="32245" xr:uid="{00000000-0005-0000-0000-00003CBD0000}"/>
    <cellStyle name="Style 313 2 3" xfId="32246" xr:uid="{00000000-0005-0000-0000-00003DBD0000}"/>
    <cellStyle name="Style 313 2 4" xfId="32247" xr:uid="{00000000-0005-0000-0000-00003EBD0000}"/>
    <cellStyle name="Style 313 3" xfId="32248" xr:uid="{00000000-0005-0000-0000-00003FBD0000}"/>
    <cellStyle name="Style 313 3 2" xfId="32249" xr:uid="{00000000-0005-0000-0000-000040BD0000}"/>
    <cellStyle name="Style 313 3 3" xfId="32250" xr:uid="{00000000-0005-0000-0000-000041BD0000}"/>
    <cellStyle name="Style 313 4" xfId="32251" xr:uid="{00000000-0005-0000-0000-000042BD0000}"/>
    <cellStyle name="Style 313 5" xfId="32252" xr:uid="{00000000-0005-0000-0000-000043BD0000}"/>
    <cellStyle name="Style 314" xfId="32253" xr:uid="{00000000-0005-0000-0000-000044BD0000}"/>
    <cellStyle name="Style 314 2" xfId="32254" xr:uid="{00000000-0005-0000-0000-000045BD0000}"/>
    <cellStyle name="Style 314 2 2" xfId="32255" xr:uid="{00000000-0005-0000-0000-000046BD0000}"/>
    <cellStyle name="Style 314 2 2 2" xfId="32256" xr:uid="{00000000-0005-0000-0000-000047BD0000}"/>
    <cellStyle name="Style 314 2 2 3" xfId="32257" xr:uid="{00000000-0005-0000-0000-000048BD0000}"/>
    <cellStyle name="Style 314 2 3" xfId="32258" xr:uid="{00000000-0005-0000-0000-000049BD0000}"/>
    <cellStyle name="Style 314 2 4" xfId="32259" xr:uid="{00000000-0005-0000-0000-00004ABD0000}"/>
    <cellStyle name="Style 314 3" xfId="32260" xr:uid="{00000000-0005-0000-0000-00004BBD0000}"/>
    <cellStyle name="Style 314 3 2" xfId="32261" xr:uid="{00000000-0005-0000-0000-00004CBD0000}"/>
    <cellStyle name="Style 314 3 3" xfId="32262" xr:uid="{00000000-0005-0000-0000-00004DBD0000}"/>
    <cellStyle name="Style 314 4" xfId="32263" xr:uid="{00000000-0005-0000-0000-00004EBD0000}"/>
    <cellStyle name="Style 314 5" xfId="32264" xr:uid="{00000000-0005-0000-0000-00004FBD0000}"/>
    <cellStyle name="Style 315" xfId="32265" xr:uid="{00000000-0005-0000-0000-000050BD0000}"/>
    <cellStyle name="Style 315 2" xfId="32266" xr:uid="{00000000-0005-0000-0000-000051BD0000}"/>
    <cellStyle name="Style 315 2 2" xfId="32267" xr:uid="{00000000-0005-0000-0000-000052BD0000}"/>
    <cellStyle name="Style 315 2 2 2" xfId="32268" xr:uid="{00000000-0005-0000-0000-000053BD0000}"/>
    <cellStyle name="Style 315 2 2 3" xfId="32269" xr:uid="{00000000-0005-0000-0000-000054BD0000}"/>
    <cellStyle name="Style 315 2 3" xfId="32270" xr:uid="{00000000-0005-0000-0000-000055BD0000}"/>
    <cellStyle name="Style 315 2 4" xfId="32271" xr:uid="{00000000-0005-0000-0000-000056BD0000}"/>
    <cellStyle name="Style 315 3" xfId="32272" xr:uid="{00000000-0005-0000-0000-000057BD0000}"/>
    <cellStyle name="Style 315 3 2" xfId="32273" xr:uid="{00000000-0005-0000-0000-000058BD0000}"/>
    <cellStyle name="Style 315 3 3" xfId="32274" xr:uid="{00000000-0005-0000-0000-000059BD0000}"/>
    <cellStyle name="Style 315 4" xfId="32275" xr:uid="{00000000-0005-0000-0000-00005ABD0000}"/>
    <cellStyle name="Style 315 5" xfId="32276" xr:uid="{00000000-0005-0000-0000-00005BBD0000}"/>
    <cellStyle name="Style 316" xfId="32277" xr:uid="{00000000-0005-0000-0000-00005CBD0000}"/>
    <cellStyle name="Style 316 2" xfId="32278" xr:uid="{00000000-0005-0000-0000-00005DBD0000}"/>
    <cellStyle name="Style 316 2 2" xfId="32279" xr:uid="{00000000-0005-0000-0000-00005EBD0000}"/>
    <cellStyle name="Style 316 2 2 2" xfId="32280" xr:uid="{00000000-0005-0000-0000-00005FBD0000}"/>
    <cellStyle name="Style 316 2 2 3" xfId="32281" xr:uid="{00000000-0005-0000-0000-000060BD0000}"/>
    <cellStyle name="Style 316 2 3" xfId="32282" xr:uid="{00000000-0005-0000-0000-000061BD0000}"/>
    <cellStyle name="Style 316 2 4" xfId="32283" xr:uid="{00000000-0005-0000-0000-000062BD0000}"/>
    <cellStyle name="Style 316 3" xfId="32284" xr:uid="{00000000-0005-0000-0000-000063BD0000}"/>
    <cellStyle name="Style 316 3 2" xfId="32285" xr:uid="{00000000-0005-0000-0000-000064BD0000}"/>
    <cellStyle name="Style 316 3 3" xfId="32286" xr:uid="{00000000-0005-0000-0000-000065BD0000}"/>
    <cellStyle name="Style 316 4" xfId="32287" xr:uid="{00000000-0005-0000-0000-000066BD0000}"/>
    <cellStyle name="Style 316 5" xfId="32288" xr:uid="{00000000-0005-0000-0000-000067BD0000}"/>
    <cellStyle name="Style 317" xfId="32289" xr:uid="{00000000-0005-0000-0000-000068BD0000}"/>
    <cellStyle name="Style 317 2" xfId="32290" xr:uid="{00000000-0005-0000-0000-000069BD0000}"/>
    <cellStyle name="Style 317 2 2" xfId="32291" xr:uid="{00000000-0005-0000-0000-00006ABD0000}"/>
    <cellStyle name="Style 317 2 2 2" xfId="32292" xr:uid="{00000000-0005-0000-0000-00006BBD0000}"/>
    <cellStyle name="Style 317 2 2 3" xfId="32293" xr:uid="{00000000-0005-0000-0000-00006CBD0000}"/>
    <cellStyle name="Style 317 2 3" xfId="32294" xr:uid="{00000000-0005-0000-0000-00006DBD0000}"/>
    <cellStyle name="Style 317 2 4" xfId="32295" xr:uid="{00000000-0005-0000-0000-00006EBD0000}"/>
    <cellStyle name="Style 317 3" xfId="32296" xr:uid="{00000000-0005-0000-0000-00006FBD0000}"/>
    <cellStyle name="Style 317 3 2" xfId="32297" xr:uid="{00000000-0005-0000-0000-000070BD0000}"/>
    <cellStyle name="Style 317 3 3" xfId="32298" xr:uid="{00000000-0005-0000-0000-000071BD0000}"/>
    <cellStyle name="Style 317 4" xfId="32299" xr:uid="{00000000-0005-0000-0000-000072BD0000}"/>
    <cellStyle name="Style 317 5" xfId="32300" xr:uid="{00000000-0005-0000-0000-000073BD0000}"/>
    <cellStyle name="Style 318" xfId="32301" xr:uid="{00000000-0005-0000-0000-000074BD0000}"/>
    <cellStyle name="Style 318 2" xfId="32302" xr:uid="{00000000-0005-0000-0000-000075BD0000}"/>
    <cellStyle name="Style 318 2 2" xfId="32303" xr:uid="{00000000-0005-0000-0000-000076BD0000}"/>
    <cellStyle name="Style 318 2 2 2" xfId="32304" xr:uid="{00000000-0005-0000-0000-000077BD0000}"/>
    <cellStyle name="Style 318 2 2 3" xfId="32305" xr:uid="{00000000-0005-0000-0000-000078BD0000}"/>
    <cellStyle name="Style 318 2 3" xfId="32306" xr:uid="{00000000-0005-0000-0000-000079BD0000}"/>
    <cellStyle name="Style 318 2 4" xfId="32307" xr:uid="{00000000-0005-0000-0000-00007ABD0000}"/>
    <cellStyle name="Style 318 3" xfId="32308" xr:uid="{00000000-0005-0000-0000-00007BBD0000}"/>
    <cellStyle name="Style 318 3 2" xfId="32309" xr:uid="{00000000-0005-0000-0000-00007CBD0000}"/>
    <cellStyle name="Style 318 3 3" xfId="32310" xr:uid="{00000000-0005-0000-0000-00007DBD0000}"/>
    <cellStyle name="Style 318 4" xfId="32311" xr:uid="{00000000-0005-0000-0000-00007EBD0000}"/>
    <cellStyle name="Style 318 5" xfId="32312" xr:uid="{00000000-0005-0000-0000-00007FBD0000}"/>
    <cellStyle name="Style 319" xfId="32313" xr:uid="{00000000-0005-0000-0000-000080BD0000}"/>
    <cellStyle name="Style 319 2" xfId="32314" xr:uid="{00000000-0005-0000-0000-000081BD0000}"/>
    <cellStyle name="Style 319 2 2" xfId="32315" xr:uid="{00000000-0005-0000-0000-000082BD0000}"/>
    <cellStyle name="Style 319 2 2 2" xfId="32316" xr:uid="{00000000-0005-0000-0000-000083BD0000}"/>
    <cellStyle name="Style 319 2 2 3" xfId="32317" xr:uid="{00000000-0005-0000-0000-000084BD0000}"/>
    <cellStyle name="Style 319 2 3" xfId="32318" xr:uid="{00000000-0005-0000-0000-000085BD0000}"/>
    <cellStyle name="Style 319 2 4" xfId="32319" xr:uid="{00000000-0005-0000-0000-000086BD0000}"/>
    <cellStyle name="Style 319 3" xfId="32320" xr:uid="{00000000-0005-0000-0000-000087BD0000}"/>
    <cellStyle name="Style 319 3 2" xfId="32321" xr:uid="{00000000-0005-0000-0000-000088BD0000}"/>
    <cellStyle name="Style 319 3 3" xfId="32322" xr:uid="{00000000-0005-0000-0000-000089BD0000}"/>
    <cellStyle name="Style 319 4" xfId="32323" xr:uid="{00000000-0005-0000-0000-00008ABD0000}"/>
    <cellStyle name="Style 319 5" xfId="32324" xr:uid="{00000000-0005-0000-0000-00008BBD0000}"/>
    <cellStyle name="Style 32" xfId="32325" xr:uid="{00000000-0005-0000-0000-00008CBD0000}"/>
    <cellStyle name="Style 32 2" xfId="32326" xr:uid="{00000000-0005-0000-0000-00008DBD0000}"/>
    <cellStyle name="Style 32 2 2" xfId="32327" xr:uid="{00000000-0005-0000-0000-00008EBD0000}"/>
    <cellStyle name="Style 32 2 2 2" xfId="32328" xr:uid="{00000000-0005-0000-0000-00008FBD0000}"/>
    <cellStyle name="Style 32 2 2 3" xfId="32329" xr:uid="{00000000-0005-0000-0000-000090BD0000}"/>
    <cellStyle name="Style 32 2 3" xfId="32330" xr:uid="{00000000-0005-0000-0000-000091BD0000}"/>
    <cellStyle name="Style 32 2 4" xfId="32331" xr:uid="{00000000-0005-0000-0000-000092BD0000}"/>
    <cellStyle name="Style 32 3" xfId="32332" xr:uid="{00000000-0005-0000-0000-000093BD0000}"/>
    <cellStyle name="Style 32 3 2" xfId="32333" xr:uid="{00000000-0005-0000-0000-000094BD0000}"/>
    <cellStyle name="Style 32 3 3" xfId="32334" xr:uid="{00000000-0005-0000-0000-000095BD0000}"/>
    <cellStyle name="Style 32 4" xfId="32335" xr:uid="{00000000-0005-0000-0000-000096BD0000}"/>
    <cellStyle name="Style 32 5" xfId="32336" xr:uid="{00000000-0005-0000-0000-000097BD0000}"/>
    <cellStyle name="Style 320" xfId="32337" xr:uid="{00000000-0005-0000-0000-000098BD0000}"/>
    <cellStyle name="Style 320 2" xfId="32338" xr:uid="{00000000-0005-0000-0000-000099BD0000}"/>
    <cellStyle name="Style 320 2 2" xfId="32339" xr:uid="{00000000-0005-0000-0000-00009ABD0000}"/>
    <cellStyle name="Style 320 2 2 2" xfId="32340" xr:uid="{00000000-0005-0000-0000-00009BBD0000}"/>
    <cellStyle name="Style 320 2 2 3" xfId="32341" xr:uid="{00000000-0005-0000-0000-00009CBD0000}"/>
    <cellStyle name="Style 320 2 3" xfId="32342" xr:uid="{00000000-0005-0000-0000-00009DBD0000}"/>
    <cellStyle name="Style 320 2 4" xfId="32343" xr:uid="{00000000-0005-0000-0000-00009EBD0000}"/>
    <cellStyle name="Style 320 3" xfId="32344" xr:uid="{00000000-0005-0000-0000-00009FBD0000}"/>
    <cellStyle name="Style 320 3 2" xfId="32345" xr:uid="{00000000-0005-0000-0000-0000A0BD0000}"/>
    <cellStyle name="Style 320 3 3" xfId="32346" xr:uid="{00000000-0005-0000-0000-0000A1BD0000}"/>
    <cellStyle name="Style 320 4" xfId="32347" xr:uid="{00000000-0005-0000-0000-0000A2BD0000}"/>
    <cellStyle name="Style 320 5" xfId="32348" xr:uid="{00000000-0005-0000-0000-0000A3BD0000}"/>
    <cellStyle name="Style 321" xfId="32349" xr:uid="{00000000-0005-0000-0000-0000A4BD0000}"/>
    <cellStyle name="Style 321 2" xfId="32350" xr:uid="{00000000-0005-0000-0000-0000A5BD0000}"/>
    <cellStyle name="Style 321 2 2" xfId="32351" xr:uid="{00000000-0005-0000-0000-0000A6BD0000}"/>
    <cellStyle name="Style 321 2 2 2" xfId="32352" xr:uid="{00000000-0005-0000-0000-0000A7BD0000}"/>
    <cellStyle name="Style 321 2 2 3" xfId="32353" xr:uid="{00000000-0005-0000-0000-0000A8BD0000}"/>
    <cellStyle name="Style 321 2 3" xfId="32354" xr:uid="{00000000-0005-0000-0000-0000A9BD0000}"/>
    <cellStyle name="Style 321 2 4" xfId="32355" xr:uid="{00000000-0005-0000-0000-0000AABD0000}"/>
    <cellStyle name="Style 321 3" xfId="32356" xr:uid="{00000000-0005-0000-0000-0000ABBD0000}"/>
    <cellStyle name="Style 321 3 2" xfId="32357" xr:uid="{00000000-0005-0000-0000-0000ACBD0000}"/>
    <cellStyle name="Style 321 3 3" xfId="32358" xr:uid="{00000000-0005-0000-0000-0000ADBD0000}"/>
    <cellStyle name="Style 321 4" xfId="32359" xr:uid="{00000000-0005-0000-0000-0000AEBD0000}"/>
    <cellStyle name="Style 321 5" xfId="32360" xr:uid="{00000000-0005-0000-0000-0000AFBD0000}"/>
    <cellStyle name="Style 322" xfId="32361" xr:uid="{00000000-0005-0000-0000-0000B0BD0000}"/>
    <cellStyle name="Style 322 2" xfId="32362" xr:uid="{00000000-0005-0000-0000-0000B1BD0000}"/>
    <cellStyle name="Style 322 2 2" xfId="32363" xr:uid="{00000000-0005-0000-0000-0000B2BD0000}"/>
    <cellStyle name="Style 322 2 2 2" xfId="32364" xr:uid="{00000000-0005-0000-0000-0000B3BD0000}"/>
    <cellStyle name="Style 322 2 2 3" xfId="32365" xr:uid="{00000000-0005-0000-0000-0000B4BD0000}"/>
    <cellStyle name="Style 322 2 3" xfId="32366" xr:uid="{00000000-0005-0000-0000-0000B5BD0000}"/>
    <cellStyle name="Style 322 2 4" xfId="32367" xr:uid="{00000000-0005-0000-0000-0000B6BD0000}"/>
    <cellStyle name="Style 322 3" xfId="32368" xr:uid="{00000000-0005-0000-0000-0000B7BD0000}"/>
    <cellStyle name="Style 322 3 2" xfId="32369" xr:uid="{00000000-0005-0000-0000-0000B8BD0000}"/>
    <cellStyle name="Style 322 3 3" xfId="32370" xr:uid="{00000000-0005-0000-0000-0000B9BD0000}"/>
    <cellStyle name="Style 322 4" xfId="32371" xr:uid="{00000000-0005-0000-0000-0000BABD0000}"/>
    <cellStyle name="Style 322 5" xfId="32372" xr:uid="{00000000-0005-0000-0000-0000BBBD0000}"/>
    <cellStyle name="Style 323" xfId="32373" xr:uid="{00000000-0005-0000-0000-0000BCBD0000}"/>
    <cellStyle name="Style 323 2" xfId="32374" xr:uid="{00000000-0005-0000-0000-0000BDBD0000}"/>
    <cellStyle name="Style 323 2 2" xfId="32375" xr:uid="{00000000-0005-0000-0000-0000BEBD0000}"/>
    <cellStyle name="Style 323 2 2 2" xfId="32376" xr:uid="{00000000-0005-0000-0000-0000BFBD0000}"/>
    <cellStyle name="Style 323 2 2 3" xfId="32377" xr:uid="{00000000-0005-0000-0000-0000C0BD0000}"/>
    <cellStyle name="Style 323 2 3" xfId="32378" xr:uid="{00000000-0005-0000-0000-0000C1BD0000}"/>
    <cellStyle name="Style 323 2 4" xfId="32379" xr:uid="{00000000-0005-0000-0000-0000C2BD0000}"/>
    <cellStyle name="Style 323 3" xfId="32380" xr:uid="{00000000-0005-0000-0000-0000C3BD0000}"/>
    <cellStyle name="Style 323 3 2" xfId="32381" xr:uid="{00000000-0005-0000-0000-0000C4BD0000}"/>
    <cellStyle name="Style 323 3 3" xfId="32382" xr:uid="{00000000-0005-0000-0000-0000C5BD0000}"/>
    <cellStyle name="Style 323 4" xfId="32383" xr:uid="{00000000-0005-0000-0000-0000C6BD0000}"/>
    <cellStyle name="Style 323 5" xfId="32384" xr:uid="{00000000-0005-0000-0000-0000C7BD0000}"/>
    <cellStyle name="Style 324" xfId="32385" xr:uid="{00000000-0005-0000-0000-0000C8BD0000}"/>
    <cellStyle name="Style 324 2" xfId="32386" xr:uid="{00000000-0005-0000-0000-0000C9BD0000}"/>
    <cellStyle name="Style 324 2 2" xfId="32387" xr:uid="{00000000-0005-0000-0000-0000CABD0000}"/>
    <cellStyle name="Style 324 2 2 2" xfId="32388" xr:uid="{00000000-0005-0000-0000-0000CBBD0000}"/>
    <cellStyle name="Style 324 2 2 3" xfId="32389" xr:uid="{00000000-0005-0000-0000-0000CCBD0000}"/>
    <cellStyle name="Style 324 2 3" xfId="32390" xr:uid="{00000000-0005-0000-0000-0000CDBD0000}"/>
    <cellStyle name="Style 324 2 4" xfId="32391" xr:uid="{00000000-0005-0000-0000-0000CEBD0000}"/>
    <cellStyle name="Style 324 3" xfId="32392" xr:uid="{00000000-0005-0000-0000-0000CFBD0000}"/>
    <cellStyle name="Style 324 3 2" xfId="32393" xr:uid="{00000000-0005-0000-0000-0000D0BD0000}"/>
    <cellStyle name="Style 324 3 3" xfId="32394" xr:uid="{00000000-0005-0000-0000-0000D1BD0000}"/>
    <cellStyle name="Style 324 4" xfId="32395" xr:uid="{00000000-0005-0000-0000-0000D2BD0000}"/>
    <cellStyle name="Style 324 5" xfId="32396" xr:uid="{00000000-0005-0000-0000-0000D3BD0000}"/>
    <cellStyle name="Style 325" xfId="32397" xr:uid="{00000000-0005-0000-0000-0000D4BD0000}"/>
    <cellStyle name="Style 325 2" xfId="32398" xr:uid="{00000000-0005-0000-0000-0000D5BD0000}"/>
    <cellStyle name="Style 325 2 2" xfId="32399" xr:uid="{00000000-0005-0000-0000-0000D6BD0000}"/>
    <cellStyle name="Style 325 2 2 2" xfId="32400" xr:uid="{00000000-0005-0000-0000-0000D7BD0000}"/>
    <cellStyle name="Style 325 2 2 3" xfId="32401" xr:uid="{00000000-0005-0000-0000-0000D8BD0000}"/>
    <cellStyle name="Style 325 2 3" xfId="32402" xr:uid="{00000000-0005-0000-0000-0000D9BD0000}"/>
    <cellStyle name="Style 325 2 4" xfId="32403" xr:uid="{00000000-0005-0000-0000-0000DABD0000}"/>
    <cellStyle name="Style 325 3" xfId="32404" xr:uid="{00000000-0005-0000-0000-0000DBBD0000}"/>
    <cellStyle name="Style 325 3 2" xfId="32405" xr:uid="{00000000-0005-0000-0000-0000DCBD0000}"/>
    <cellStyle name="Style 325 3 3" xfId="32406" xr:uid="{00000000-0005-0000-0000-0000DDBD0000}"/>
    <cellStyle name="Style 325 4" xfId="32407" xr:uid="{00000000-0005-0000-0000-0000DEBD0000}"/>
    <cellStyle name="Style 325 5" xfId="32408" xr:uid="{00000000-0005-0000-0000-0000DFBD0000}"/>
    <cellStyle name="Style 326" xfId="32409" xr:uid="{00000000-0005-0000-0000-0000E0BD0000}"/>
    <cellStyle name="Style 326 2" xfId="32410" xr:uid="{00000000-0005-0000-0000-0000E1BD0000}"/>
    <cellStyle name="Style 326 2 2" xfId="32411" xr:uid="{00000000-0005-0000-0000-0000E2BD0000}"/>
    <cellStyle name="Style 326 2 2 2" xfId="32412" xr:uid="{00000000-0005-0000-0000-0000E3BD0000}"/>
    <cellStyle name="Style 326 2 2 3" xfId="32413" xr:uid="{00000000-0005-0000-0000-0000E4BD0000}"/>
    <cellStyle name="Style 326 2 3" xfId="32414" xr:uid="{00000000-0005-0000-0000-0000E5BD0000}"/>
    <cellStyle name="Style 326 2 4" xfId="32415" xr:uid="{00000000-0005-0000-0000-0000E6BD0000}"/>
    <cellStyle name="Style 326 3" xfId="32416" xr:uid="{00000000-0005-0000-0000-0000E7BD0000}"/>
    <cellStyle name="Style 326 3 2" xfId="32417" xr:uid="{00000000-0005-0000-0000-0000E8BD0000}"/>
    <cellStyle name="Style 326 3 3" xfId="32418" xr:uid="{00000000-0005-0000-0000-0000E9BD0000}"/>
    <cellStyle name="Style 326 4" xfId="32419" xr:uid="{00000000-0005-0000-0000-0000EABD0000}"/>
    <cellStyle name="Style 326 5" xfId="32420" xr:uid="{00000000-0005-0000-0000-0000EBBD0000}"/>
    <cellStyle name="Style 327" xfId="32421" xr:uid="{00000000-0005-0000-0000-0000ECBD0000}"/>
    <cellStyle name="Style 327 2" xfId="32422" xr:uid="{00000000-0005-0000-0000-0000EDBD0000}"/>
    <cellStyle name="Style 327 2 2" xfId="32423" xr:uid="{00000000-0005-0000-0000-0000EEBD0000}"/>
    <cellStyle name="Style 327 2 2 2" xfId="32424" xr:uid="{00000000-0005-0000-0000-0000EFBD0000}"/>
    <cellStyle name="Style 327 2 2 3" xfId="32425" xr:uid="{00000000-0005-0000-0000-0000F0BD0000}"/>
    <cellStyle name="Style 327 2 3" xfId="32426" xr:uid="{00000000-0005-0000-0000-0000F1BD0000}"/>
    <cellStyle name="Style 327 2 4" xfId="32427" xr:uid="{00000000-0005-0000-0000-0000F2BD0000}"/>
    <cellStyle name="Style 327 3" xfId="32428" xr:uid="{00000000-0005-0000-0000-0000F3BD0000}"/>
    <cellStyle name="Style 327 3 2" xfId="32429" xr:uid="{00000000-0005-0000-0000-0000F4BD0000}"/>
    <cellStyle name="Style 327 3 3" xfId="32430" xr:uid="{00000000-0005-0000-0000-0000F5BD0000}"/>
    <cellStyle name="Style 327 4" xfId="32431" xr:uid="{00000000-0005-0000-0000-0000F6BD0000}"/>
    <cellStyle name="Style 327 5" xfId="32432" xr:uid="{00000000-0005-0000-0000-0000F7BD0000}"/>
    <cellStyle name="Style 328" xfId="32433" xr:uid="{00000000-0005-0000-0000-0000F8BD0000}"/>
    <cellStyle name="Style 328 2" xfId="32434" xr:uid="{00000000-0005-0000-0000-0000F9BD0000}"/>
    <cellStyle name="Style 328 2 2" xfId="32435" xr:uid="{00000000-0005-0000-0000-0000FABD0000}"/>
    <cellStyle name="Style 328 2 2 2" xfId="32436" xr:uid="{00000000-0005-0000-0000-0000FBBD0000}"/>
    <cellStyle name="Style 328 2 2 3" xfId="32437" xr:uid="{00000000-0005-0000-0000-0000FCBD0000}"/>
    <cellStyle name="Style 328 2 3" xfId="32438" xr:uid="{00000000-0005-0000-0000-0000FDBD0000}"/>
    <cellStyle name="Style 328 2 4" xfId="32439" xr:uid="{00000000-0005-0000-0000-0000FEBD0000}"/>
    <cellStyle name="Style 328 3" xfId="32440" xr:uid="{00000000-0005-0000-0000-0000FFBD0000}"/>
    <cellStyle name="Style 328 3 2" xfId="32441" xr:uid="{00000000-0005-0000-0000-000000BE0000}"/>
    <cellStyle name="Style 328 3 3" xfId="32442" xr:uid="{00000000-0005-0000-0000-000001BE0000}"/>
    <cellStyle name="Style 328 4" xfId="32443" xr:uid="{00000000-0005-0000-0000-000002BE0000}"/>
    <cellStyle name="Style 328 5" xfId="32444" xr:uid="{00000000-0005-0000-0000-000003BE0000}"/>
    <cellStyle name="Style 329" xfId="32445" xr:uid="{00000000-0005-0000-0000-000004BE0000}"/>
    <cellStyle name="Style 329 2" xfId="32446" xr:uid="{00000000-0005-0000-0000-000005BE0000}"/>
    <cellStyle name="Style 329 2 2" xfId="32447" xr:uid="{00000000-0005-0000-0000-000006BE0000}"/>
    <cellStyle name="Style 329 2 2 2" xfId="32448" xr:uid="{00000000-0005-0000-0000-000007BE0000}"/>
    <cellStyle name="Style 329 2 2 3" xfId="32449" xr:uid="{00000000-0005-0000-0000-000008BE0000}"/>
    <cellStyle name="Style 329 2 3" xfId="32450" xr:uid="{00000000-0005-0000-0000-000009BE0000}"/>
    <cellStyle name="Style 329 2 4" xfId="32451" xr:uid="{00000000-0005-0000-0000-00000ABE0000}"/>
    <cellStyle name="Style 329 3" xfId="32452" xr:uid="{00000000-0005-0000-0000-00000BBE0000}"/>
    <cellStyle name="Style 329 3 2" xfId="32453" xr:uid="{00000000-0005-0000-0000-00000CBE0000}"/>
    <cellStyle name="Style 329 3 3" xfId="32454" xr:uid="{00000000-0005-0000-0000-00000DBE0000}"/>
    <cellStyle name="Style 329 4" xfId="32455" xr:uid="{00000000-0005-0000-0000-00000EBE0000}"/>
    <cellStyle name="Style 329 5" xfId="32456" xr:uid="{00000000-0005-0000-0000-00000FBE0000}"/>
    <cellStyle name="Style 33" xfId="32457" xr:uid="{00000000-0005-0000-0000-000010BE0000}"/>
    <cellStyle name="Style 33 2" xfId="32458" xr:uid="{00000000-0005-0000-0000-000011BE0000}"/>
    <cellStyle name="Style 33 2 2" xfId="32459" xr:uid="{00000000-0005-0000-0000-000012BE0000}"/>
    <cellStyle name="Style 33 2 2 2" xfId="32460" xr:uid="{00000000-0005-0000-0000-000013BE0000}"/>
    <cellStyle name="Style 33 2 2 3" xfId="32461" xr:uid="{00000000-0005-0000-0000-000014BE0000}"/>
    <cellStyle name="Style 33 2 3" xfId="32462" xr:uid="{00000000-0005-0000-0000-000015BE0000}"/>
    <cellStyle name="Style 33 2 4" xfId="32463" xr:uid="{00000000-0005-0000-0000-000016BE0000}"/>
    <cellStyle name="Style 33 3" xfId="32464" xr:uid="{00000000-0005-0000-0000-000017BE0000}"/>
    <cellStyle name="Style 33 3 2" xfId="32465" xr:uid="{00000000-0005-0000-0000-000018BE0000}"/>
    <cellStyle name="Style 33 3 3" xfId="32466" xr:uid="{00000000-0005-0000-0000-000019BE0000}"/>
    <cellStyle name="Style 33 4" xfId="32467" xr:uid="{00000000-0005-0000-0000-00001ABE0000}"/>
    <cellStyle name="Style 33 5" xfId="32468" xr:uid="{00000000-0005-0000-0000-00001BBE0000}"/>
    <cellStyle name="Style 330" xfId="32469" xr:uid="{00000000-0005-0000-0000-00001CBE0000}"/>
    <cellStyle name="Style 330 2" xfId="32470" xr:uid="{00000000-0005-0000-0000-00001DBE0000}"/>
    <cellStyle name="Style 330 2 2" xfId="32471" xr:uid="{00000000-0005-0000-0000-00001EBE0000}"/>
    <cellStyle name="Style 330 2 2 2" xfId="32472" xr:uid="{00000000-0005-0000-0000-00001FBE0000}"/>
    <cellStyle name="Style 330 2 2 3" xfId="32473" xr:uid="{00000000-0005-0000-0000-000020BE0000}"/>
    <cellStyle name="Style 330 2 3" xfId="32474" xr:uid="{00000000-0005-0000-0000-000021BE0000}"/>
    <cellStyle name="Style 330 2 4" xfId="32475" xr:uid="{00000000-0005-0000-0000-000022BE0000}"/>
    <cellStyle name="Style 330 3" xfId="32476" xr:uid="{00000000-0005-0000-0000-000023BE0000}"/>
    <cellStyle name="Style 330 3 2" xfId="32477" xr:uid="{00000000-0005-0000-0000-000024BE0000}"/>
    <cellStyle name="Style 330 3 3" xfId="32478" xr:uid="{00000000-0005-0000-0000-000025BE0000}"/>
    <cellStyle name="Style 330 4" xfId="32479" xr:uid="{00000000-0005-0000-0000-000026BE0000}"/>
    <cellStyle name="Style 330 5" xfId="32480" xr:uid="{00000000-0005-0000-0000-000027BE0000}"/>
    <cellStyle name="Style 331" xfId="32481" xr:uid="{00000000-0005-0000-0000-000028BE0000}"/>
    <cellStyle name="Style 331 2" xfId="32482" xr:uid="{00000000-0005-0000-0000-000029BE0000}"/>
    <cellStyle name="Style 331 2 2" xfId="32483" xr:uid="{00000000-0005-0000-0000-00002ABE0000}"/>
    <cellStyle name="Style 331 2 2 2" xfId="32484" xr:uid="{00000000-0005-0000-0000-00002BBE0000}"/>
    <cellStyle name="Style 331 2 2 3" xfId="32485" xr:uid="{00000000-0005-0000-0000-00002CBE0000}"/>
    <cellStyle name="Style 331 2 3" xfId="32486" xr:uid="{00000000-0005-0000-0000-00002DBE0000}"/>
    <cellStyle name="Style 331 2 4" xfId="32487" xr:uid="{00000000-0005-0000-0000-00002EBE0000}"/>
    <cellStyle name="Style 331 3" xfId="32488" xr:uid="{00000000-0005-0000-0000-00002FBE0000}"/>
    <cellStyle name="Style 331 3 2" xfId="32489" xr:uid="{00000000-0005-0000-0000-000030BE0000}"/>
    <cellStyle name="Style 331 3 3" xfId="32490" xr:uid="{00000000-0005-0000-0000-000031BE0000}"/>
    <cellStyle name="Style 331 4" xfId="32491" xr:uid="{00000000-0005-0000-0000-000032BE0000}"/>
    <cellStyle name="Style 331 5" xfId="32492" xr:uid="{00000000-0005-0000-0000-000033BE0000}"/>
    <cellStyle name="Style 332" xfId="32493" xr:uid="{00000000-0005-0000-0000-000034BE0000}"/>
    <cellStyle name="Style 332 2" xfId="32494" xr:uid="{00000000-0005-0000-0000-000035BE0000}"/>
    <cellStyle name="Style 332 2 2" xfId="32495" xr:uid="{00000000-0005-0000-0000-000036BE0000}"/>
    <cellStyle name="Style 332 2 2 2" xfId="32496" xr:uid="{00000000-0005-0000-0000-000037BE0000}"/>
    <cellStyle name="Style 332 2 2 3" xfId="32497" xr:uid="{00000000-0005-0000-0000-000038BE0000}"/>
    <cellStyle name="Style 332 2 3" xfId="32498" xr:uid="{00000000-0005-0000-0000-000039BE0000}"/>
    <cellStyle name="Style 332 2 4" xfId="32499" xr:uid="{00000000-0005-0000-0000-00003ABE0000}"/>
    <cellStyle name="Style 332 3" xfId="32500" xr:uid="{00000000-0005-0000-0000-00003BBE0000}"/>
    <cellStyle name="Style 332 3 2" xfId="32501" xr:uid="{00000000-0005-0000-0000-00003CBE0000}"/>
    <cellStyle name="Style 332 3 3" xfId="32502" xr:uid="{00000000-0005-0000-0000-00003DBE0000}"/>
    <cellStyle name="Style 332 4" xfId="32503" xr:uid="{00000000-0005-0000-0000-00003EBE0000}"/>
    <cellStyle name="Style 332 5" xfId="32504" xr:uid="{00000000-0005-0000-0000-00003FBE0000}"/>
    <cellStyle name="Style 333" xfId="32505" xr:uid="{00000000-0005-0000-0000-000040BE0000}"/>
    <cellStyle name="Style 333 2" xfId="32506" xr:uid="{00000000-0005-0000-0000-000041BE0000}"/>
    <cellStyle name="Style 333 2 2" xfId="32507" xr:uid="{00000000-0005-0000-0000-000042BE0000}"/>
    <cellStyle name="Style 333 2 2 2" xfId="32508" xr:uid="{00000000-0005-0000-0000-000043BE0000}"/>
    <cellStyle name="Style 333 2 2 3" xfId="32509" xr:uid="{00000000-0005-0000-0000-000044BE0000}"/>
    <cellStyle name="Style 333 2 3" xfId="32510" xr:uid="{00000000-0005-0000-0000-000045BE0000}"/>
    <cellStyle name="Style 333 2 4" xfId="32511" xr:uid="{00000000-0005-0000-0000-000046BE0000}"/>
    <cellStyle name="Style 333 3" xfId="32512" xr:uid="{00000000-0005-0000-0000-000047BE0000}"/>
    <cellStyle name="Style 333 3 2" xfId="32513" xr:uid="{00000000-0005-0000-0000-000048BE0000}"/>
    <cellStyle name="Style 333 3 3" xfId="32514" xr:uid="{00000000-0005-0000-0000-000049BE0000}"/>
    <cellStyle name="Style 333 4" xfId="32515" xr:uid="{00000000-0005-0000-0000-00004ABE0000}"/>
    <cellStyle name="Style 333 5" xfId="32516" xr:uid="{00000000-0005-0000-0000-00004BBE0000}"/>
    <cellStyle name="Style 334" xfId="32517" xr:uid="{00000000-0005-0000-0000-00004CBE0000}"/>
    <cellStyle name="Style 334 2" xfId="32518" xr:uid="{00000000-0005-0000-0000-00004DBE0000}"/>
    <cellStyle name="Style 334 2 2" xfId="32519" xr:uid="{00000000-0005-0000-0000-00004EBE0000}"/>
    <cellStyle name="Style 334 2 2 2" xfId="32520" xr:uid="{00000000-0005-0000-0000-00004FBE0000}"/>
    <cellStyle name="Style 334 2 2 3" xfId="32521" xr:uid="{00000000-0005-0000-0000-000050BE0000}"/>
    <cellStyle name="Style 334 2 3" xfId="32522" xr:uid="{00000000-0005-0000-0000-000051BE0000}"/>
    <cellStyle name="Style 334 2 4" xfId="32523" xr:uid="{00000000-0005-0000-0000-000052BE0000}"/>
    <cellStyle name="Style 334 3" xfId="32524" xr:uid="{00000000-0005-0000-0000-000053BE0000}"/>
    <cellStyle name="Style 334 3 2" xfId="32525" xr:uid="{00000000-0005-0000-0000-000054BE0000}"/>
    <cellStyle name="Style 334 3 3" xfId="32526" xr:uid="{00000000-0005-0000-0000-000055BE0000}"/>
    <cellStyle name="Style 334 4" xfId="32527" xr:uid="{00000000-0005-0000-0000-000056BE0000}"/>
    <cellStyle name="Style 334 5" xfId="32528" xr:uid="{00000000-0005-0000-0000-000057BE0000}"/>
    <cellStyle name="Style 335" xfId="32529" xr:uid="{00000000-0005-0000-0000-000058BE0000}"/>
    <cellStyle name="Style 335 2" xfId="32530" xr:uid="{00000000-0005-0000-0000-000059BE0000}"/>
    <cellStyle name="Style 335 2 2" xfId="32531" xr:uid="{00000000-0005-0000-0000-00005ABE0000}"/>
    <cellStyle name="Style 335 2 2 2" xfId="32532" xr:uid="{00000000-0005-0000-0000-00005BBE0000}"/>
    <cellStyle name="Style 335 2 2 3" xfId="32533" xr:uid="{00000000-0005-0000-0000-00005CBE0000}"/>
    <cellStyle name="Style 335 2 3" xfId="32534" xr:uid="{00000000-0005-0000-0000-00005DBE0000}"/>
    <cellStyle name="Style 335 2 4" xfId="32535" xr:uid="{00000000-0005-0000-0000-00005EBE0000}"/>
    <cellStyle name="Style 335 3" xfId="32536" xr:uid="{00000000-0005-0000-0000-00005FBE0000}"/>
    <cellStyle name="Style 335 3 2" xfId="32537" xr:uid="{00000000-0005-0000-0000-000060BE0000}"/>
    <cellStyle name="Style 335 3 3" xfId="32538" xr:uid="{00000000-0005-0000-0000-000061BE0000}"/>
    <cellStyle name="Style 335 4" xfId="32539" xr:uid="{00000000-0005-0000-0000-000062BE0000}"/>
    <cellStyle name="Style 335 5" xfId="32540" xr:uid="{00000000-0005-0000-0000-000063BE0000}"/>
    <cellStyle name="Style 336" xfId="32541" xr:uid="{00000000-0005-0000-0000-000064BE0000}"/>
    <cellStyle name="Style 336 2" xfId="32542" xr:uid="{00000000-0005-0000-0000-000065BE0000}"/>
    <cellStyle name="Style 336 2 2" xfId="32543" xr:uid="{00000000-0005-0000-0000-000066BE0000}"/>
    <cellStyle name="Style 336 2 2 2" xfId="32544" xr:uid="{00000000-0005-0000-0000-000067BE0000}"/>
    <cellStyle name="Style 336 2 2 3" xfId="32545" xr:uid="{00000000-0005-0000-0000-000068BE0000}"/>
    <cellStyle name="Style 336 2 3" xfId="32546" xr:uid="{00000000-0005-0000-0000-000069BE0000}"/>
    <cellStyle name="Style 336 2 4" xfId="32547" xr:uid="{00000000-0005-0000-0000-00006ABE0000}"/>
    <cellStyle name="Style 336 3" xfId="32548" xr:uid="{00000000-0005-0000-0000-00006BBE0000}"/>
    <cellStyle name="Style 336 3 2" xfId="32549" xr:uid="{00000000-0005-0000-0000-00006CBE0000}"/>
    <cellStyle name="Style 336 3 3" xfId="32550" xr:uid="{00000000-0005-0000-0000-00006DBE0000}"/>
    <cellStyle name="Style 336 4" xfId="32551" xr:uid="{00000000-0005-0000-0000-00006EBE0000}"/>
    <cellStyle name="Style 336 5" xfId="32552" xr:uid="{00000000-0005-0000-0000-00006FBE0000}"/>
    <cellStyle name="Style 337" xfId="32553" xr:uid="{00000000-0005-0000-0000-000070BE0000}"/>
    <cellStyle name="Style 337 2" xfId="32554" xr:uid="{00000000-0005-0000-0000-000071BE0000}"/>
    <cellStyle name="Style 337 2 2" xfId="32555" xr:uid="{00000000-0005-0000-0000-000072BE0000}"/>
    <cellStyle name="Style 337 2 2 2" xfId="32556" xr:uid="{00000000-0005-0000-0000-000073BE0000}"/>
    <cellStyle name="Style 337 2 2 3" xfId="32557" xr:uid="{00000000-0005-0000-0000-000074BE0000}"/>
    <cellStyle name="Style 337 2 3" xfId="32558" xr:uid="{00000000-0005-0000-0000-000075BE0000}"/>
    <cellStyle name="Style 337 2 4" xfId="32559" xr:uid="{00000000-0005-0000-0000-000076BE0000}"/>
    <cellStyle name="Style 337 3" xfId="32560" xr:uid="{00000000-0005-0000-0000-000077BE0000}"/>
    <cellStyle name="Style 337 3 2" xfId="32561" xr:uid="{00000000-0005-0000-0000-000078BE0000}"/>
    <cellStyle name="Style 337 3 3" xfId="32562" xr:uid="{00000000-0005-0000-0000-000079BE0000}"/>
    <cellStyle name="Style 337 4" xfId="32563" xr:uid="{00000000-0005-0000-0000-00007ABE0000}"/>
    <cellStyle name="Style 337 5" xfId="32564" xr:uid="{00000000-0005-0000-0000-00007BBE0000}"/>
    <cellStyle name="Style 338" xfId="32565" xr:uid="{00000000-0005-0000-0000-00007CBE0000}"/>
    <cellStyle name="Style 338 2" xfId="32566" xr:uid="{00000000-0005-0000-0000-00007DBE0000}"/>
    <cellStyle name="Style 338 2 2" xfId="32567" xr:uid="{00000000-0005-0000-0000-00007EBE0000}"/>
    <cellStyle name="Style 338 2 2 2" xfId="32568" xr:uid="{00000000-0005-0000-0000-00007FBE0000}"/>
    <cellStyle name="Style 338 2 2 3" xfId="32569" xr:uid="{00000000-0005-0000-0000-000080BE0000}"/>
    <cellStyle name="Style 338 2 3" xfId="32570" xr:uid="{00000000-0005-0000-0000-000081BE0000}"/>
    <cellStyle name="Style 338 2 4" xfId="32571" xr:uid="{00000000-0005-0000-0000-000082BE0000}"/>
    <cellStyle name="Style 338 3" xfId="32572" xr:uid="{00000000-0005-0000-0000-000083BE0000}"/>
    <cellStyle name="Style 338 3 2" xfId="32573" xr:uid="{00000000-0005-0000-0000-000084BE0000}"/>
    <cellStyle name="Style 338 3 3" xfId="32574" xr:uid="{00000000-0005-0000-0000-000085BE0000}"/>
    <cellStyle name="Style 338 4" xfId="32575" xr:uid="{00000000-0005-0000-0000-000086BE0000}"/>
    <cellStyle name="Style 338 5" xfId="32576" xr:uid="{00000000-0005-0000-0000-000087BE0000}"/>
    <cellStyle name="Style 339" xfId="32577" xr:uid="{00000000-0005-0000-0000-000088BE0000}"/>
    <cellStyle name="Style 339 2" xfId="32578" xr:uid="{00000000-0005-0000-0000-000089BE0000}"/>
    <cellStyle name="Style 339 2 2" xfId="32579" xr:uid="{00000000-0005-0000-0000-00008ABE0000}"/>
    <cellStyle name="Style 339 2 2 2" xfId="32580" xr:uid="{00000000-0005-0000-0000-00008BBE0000}"/>
    <cellStyle name="Style 339 2 2 3" xfId="32581" xr:uid="{00000000-0005-0000-0000-00008CBE0000}"/>
    <cellStyle name="Style 339 2 3" xfId="32582" xr:uid="{00000000-0005-0000-0000-00008DBE0000}"/>
    <cellStyle name="Style 339 2 4" xfId="32583" xr:uid="{00000000-0005-0000-0000-00008EBE0000}"/>
    <cellStyle name="Style 339 3" xfId="32584" xr:uid="{00000000-0005-0000-0000-00008FBE0000}"/>
    <cellStyle name="Style 339 3 2" xfId="32585" xr:uid="{00000000-0005-0000-0000-000090BE0000}"/>
    <cellStyle name="Style 339 3 3" xfId="32586" xr:uid="{00000000-0005-0000-0000-000091BE0000}"/>
    <cellStyle name="Style 339 4" xfId="32587" xr:uid="{00000000-0005-0000-0000-000092BE0000}"/>
    <cellStyle name="Style 339 5" xfId="32588" xr:uid="{00000000-0005-0000-0000-000093BE0000}"/>
    <cellStyle name="Style 34" xfId="32589" xr:uid="{00000000-0005-0000-0000-000094BE0000}"/>
    <cellStyle name="Style 34 2" xfId="32590" xr:uid="{00000000-0005-0000-0000-000095BE0000}"/>
    <cellStyle name="Style 34 2 2" xfId="32591" xr:uid="{00000000-0005-0000-0000-000096BE0000}"/>
    <cellStyle name="Style 34 2 2 2" xfId="32592" xr:uid="{00000000-0005-0000-0000-000097BE0000}"/>
    <cellStyle name="Style 34 2 2 3" xfId="32593" xr:uid="{00000000-0005-0000-0000-000098BE0000}"/>
    <cellStyle name="Style 34 2 3" xfId="32594" xr:uid="{00000000-0005-0000-0000-000099BE0000}"/>
    <cellStyle name="Style 34 2 4" xfId="32595" xr:uid="{00000000-0005-0000-0000-00009ABE0000}"/>
    <cellStyle name="Style 34 3" xfId="32596" xr:uid="{00000000-0005-0000-0000-00009BBE0000}"/>
    <cellStyle name="Style 34 3 2" xfId="32597" xr:uid="{00000000-0005-0000-0000-00009CBE0000}"/>
    <cellStyle name="Style 34 3 3" xfId="32598" xr:uid="{00000000-0005-0000-0000-00009DBE0000}"/>
    <cellStyle name="Style 34 4" xfId="32599" xr:uid="{00000000-0005-0000-0000-00009EBE0000}"/>
    <cellStyle name="Style 34 5" xfId="32600" xr:uid="{00000000-0005-0000-0000-00009FBE0000}"/>
    <cellStyle name="Style 340" xfId="32601" xr:uid="{00000000-0005-0000-0000-0000A0BE0000}"/>
    <cellStyle name="Style 340 2" xfId="32602" xr:uid="{00000000-0005-0000-0000-0000A1BE0000}"/>
    <cellStyle name="Style 340 2 2" xfId="32603" xr:uid="{00000000-0005-0000-0000-0000A2BE0000}"/>
    <cellStyle name="Style 340 2 2 2" xfId="32604" xr:uid="{00000000-0005-0000-0000-0000A3BE0000}"/>
    <cellStyle name="Style 340 2 2 3" xfId="32605" xr:uid="{00000000-0005-0000-0000-0000A4BE0000}"/>
    <cellStyle name="Style 340 2 3" xfId="32606" xr:uid="{00000000-0005-0000-0000-0000A5BE0000}"/>
    <cellStyle name="Style 340 2 4" xfId="32607" xr:uid="{00000000-0005-0000-0000-0000A6BE0000}"/>
    <cellStyle name="Style 340 3" xfId="32608" xr:uid="{00000000-0005-0000-0000-0000A7BE0000}"/>
    <cellStyle name="Style 340 3 2" xfId="32609" xr:uid="{00000000-0005-0000-0000-0000A8BE0000}"/>
    <cellStyle name="Style 340 3 3" xfId="32610" xr:uid="{00000000-0005-0000-0000-0000A9BE0000}"/>
    <cellStyle name="Style 340 4" xfId="32611" xr:uid="{00000000-0005-0000-0000-0000AABE0000}"/>
    <cellStyle name="Style 340 5" xfId="32612" xr:uid="{00000000-0005-0000-0000-0000ABBE0000}"/>
    <cellStyle name="Style 341" xfId="32613" xr:uid="{00000000-0005-0000-0000-0000ACBE0000}"/>
    <cellStyle name="Style 341 2" xfId="32614" xr:uid="{00000000-0005-0000-0000-0000ADBE0000}"/>
    <cellStyle name="Style 341 2 2" xfId="32615" xr:uid="{00000000-0005-0000-0000-0000AEBE0000}"/>
    <cellStyle name="Style 341 2 2 2" xfId="32616" xr:uid="{00000000-0005-0000-0000-0000AFBE0000}"/>
    <cellStyle name="Style 341 2 2 3" xfId="32617" xr:uid="{00000000-0005-0000-0000-0000B0BE0000}"/>
    <cellStyle name="Style 341 2 3" xfId="32618" xr:uid="{00000000-0005-0000-0000-0000B1BE0000}"/>
    <cellStyle name="Style 341 2 4" xfId="32619" xr:uid="{00000000-0005-0000-0000-0000B2BE0000}"/>
    <cellStyle name="Style 341 3" xfId="32620" xr:uid="{00000000-0005-0000-0000-0000B3BE0000}"/>
    <cellStyle name="Style 341 3 2" xfId="32621" xr:uid="{00000000-0005-0000-0000-0000B4BE0000}"/>
    <cellStyle name="Style 341 3 3" xfId="32622" xr:uid="{00000000-0005-0000-0000-0000B5BE0000}"/>
    <cellStyle name="Style 341 4" xfId="32623" xr:uid="{00000000-0005-0000-0000-0000B6BE0000}"/>
    <cellStyle name="Style 341 5" xfId="32624" xr:uid="{00000000-0005-0000-0000-0000B7BE0000}"/>
    <cellStyle name="Style 342" xfId="32625" xr:uid="{00000000-0005-0000-0000-0000B8BE0000}"/>
    <cellStyle name="Style 342 2" xfId="32626" xr:uid="{00000000-0005-0000-0000-0000B9BE0000}"/>
    <cellStyle name="Style 342 2 2" xfId="32627" xr:uid="{00000000-0005-0000-0000-0000BABE0000}"/>
    <cellStyle name="Style 342 2 2 2" xfId="32628" xr:uid="{00000000-0005-0000-0000-0000BBBE0000}"/>
    <cellStyle name="Style 342 2 2 3" xfId="32629" xr:uid="{00000000-0005-0000-0000-0000BCBE0000}"/>
    <cellStyle name="Style 342 2 3" xfId="32630" xr:uid="{00000000-0005-0000-0000-0000BDBE0000}"/>
    <cellStyle name="Style 342 2 4" xfId="32631" xr:uid="{00000000-0005-0000-0000-0000BEBE0000}"/>
    <cellStyle name="Style 342 3" xfId="32632" xr:uid="{00000000-0005-0000-0000-0000BFBE0000}"/>
    <cellStyle name="Style 342 3 2" xfId="32633" xr:uid="{00000000-0005-0000-0000-0000C0BE0000}"/>
    <cellStyle name="Style 342 3 3" xfId="32634" xr:uid="{00000000-0005-0000-0000-0000C1BE0000}"/>
    <cellStyle name="Style 342 4" xfId="32635" xr:uid="{00000000-0005-0000-0000-0000C2BE0000}"/>
    <cellStyle name="Style 342 5" xfId="32636" xr:uid="{00000000-0005-0000-0000-0000C3BE0000}"/>
    <cellStyle name="Style 343" xfId="32637" xr:uid="{00000000-0005-0000-0000-0000C4BE0000}"/>
    <cellStyle name="Style 343 2" xfId="32638" xr:uid="{00000000-0005-0000-0000-0000C5BE0000}"/>
    <cellStyle name="Style 343 2 2" xfId="32639" xr:uid="{00000000-0005-0000-0000-0000C6BE0000}"/>
    <cellStyle name="Style 343 2 2 2" xfId="32640" xr:uid="{00000000-0005-0000-0000-0000C7BE0000}"/>
    <cellStyle name="Style 343 2 2 3" xfId="32641" xr:uid="{00000000-0005-0000-0000-0000C8BE0000}"/>
    <cellStyle name="Style 343 2 3" xfId="32642" xr:uid="{00000000-0005-0000-0000-0000C9BE0000}"/>
    <cellStyle name="Style 343 2 4" xfId="32643" xr:uid="{00000000-0005-0000-0000-0000CABE0000}"/>
    <cellStyle name="Style 343 3" xfId="32644" xr:uid="{00000000-0005-0000-0000-0000CBBE0000}"/>
    <cellStyle name="Style 343 3 2" xfId="32645" xr:uid="{00000000-0005-0000-0000-0000CCBE0000}"/>
    <cellStyle name="Style 343 3 3" xfId="32646" xr:uid="{00000000-0005-0000-0000-0000CDBE0000}"/>
    <cellStyle name="Style 343 4" xfId="32647" xr:uid="{00000000-0005-0000-0000-0000CEBE0000}"/>
    <cellStyle name="Style 343 5" xfId="32648" xr:uid="{00000000-0005-0000-0000-0000CFBE0000}"/>
    <cellStyle name="Style 344" xfId="32649" xr:uid="{00000000-0005-0000-0000-0000D0BE0000}"/>
    <cellStyle name="Style 344 2" xfId="32650" xr:uid="{00000000-0005-0000-0000-0000D1BE0000}"/>
    <cellStyle name="Style 344 2 2" xfId="32651" xr:uid="{00000000-0005-0000-0000-0000D2BE0000}"/>
    <cellStyle name="Style 344 2 2 2" xfId="32652" xr:uid="{00000000-0005-0000-0000-0000D3BE0000}"/>
    <cellStyle name="Style 344 2 2 3" xfId="32653" xr:uid="{00000000-0005-0000-0000-0000D4BE0000}"/>
    <cellStyle name="Style 344 2 3" xfId="32654" xr:uid="{00000000-0005-0000-0000-0000D5BE0000}"/>
    <cellStyle name="Style 344 2 4" xfId="32655" xr:uid="{00000000-0005-0000-0000-0000D6BE0000}"/>
    <cellStyle name="Style 344 3" xfId="32656" xr:uid="{00000000-0005-0000-0000-0000D7BE0000}"/>
    <cellStyle name="Style 344 3 2" xfId="32657" xr:uid="{00000000-0005-0000-0000-0000D8BE0000}"/>
    <cellStyle name="Style 344 3 3" xfId="32658" xr:uid="{00000000-0005-0000-0000-0000D9BE0000}"/>
    <cellStyle name="Style 344 4" xfId="32659" xr:uid="{00000000-0005-0000-0000-0000DABE0000}"/>
    <cellStyle name="Style 344 5" xfId="32660" xr:uid="{00000000-0005-0000-0000-0000DBBE0000}"/>
    <cellStyle name="Style 345" xfId="32661" xr:uid="{00000000-0005-0000-0000-0000DCBE0000}"/>
    <cellStyle name="Style 345 2" xfId="32662" xr:uid="{00000000-0005-0000-0000-0000DDBE0000}"/>
    <cellStyle name="Style 345 2 2" xfId="32663" xr:uid="{00000000-0005-0000-0000-0000DEBE0000}"/>
    <cellStyle name="Style 345 2 2 2" xfId="32664" xr:uid="{00000000-0005-0000-0000-0000DFBE0000}"/>
    <cellStyle name="Style 345 2 2 3" xfId="32665" xr:uid="{00000000-0005-0000-0000-0000E0BE0000}"/>
    <cellStyle name="Style 345 2 3" xfId="32666" xr:uid="{00000000-0005-0000-0000-0000E1BE0000}"/>
    <cellStyle name="Style 345 2 4" xfId="32667" xr:uid="{00000000-0005-0000-0000-0000E2BE0000}"/>
    <cellStyle name="Style 345 3" xfId="32668" xr:uid="{00000000-0005-0000-0000-0000E3BE0000}"/>
    <cellStyle name="Style 345 3 2" xfId="32669" xr:uid="{00000000-0005-0000-0000-0000E4BE0000}"/>
    <cellStyle name="Style 345 3 3" xfId="32670" xr:uid="{00000000-0005-0000-0000-0000E5BE0000}"/>
    <cellStyle name="Style 345 4" xfId="32671" xr:uid="{00000000-0005-0000-0000-0000E6BE0000}"/>
    <cellStyle name="Style 345 5" xfId="32672" xr:uid="{00000000-0005-0000-0000-0000E7BE0000}"/>
    <cellStyle name="Style 346" xfId="32673" xr:uid="{00000000-0005-0000-0000-0000E8BE0000}"/>
    <cellStyle name="Style 346 2" xfId="32674" xr:uid="{00000000-0005-0000-0000-0000E9BE0000}"/>
    <cellStyle name="Style 346 2 2" xfId="32675" xr:uid="{00000000-0005-0000-0000-0000EABE0000}"/>
    <cellStyle name="Style 346 2 2 2" xfId="32676" xr:uid="{00000000-0005-0000-0000-0000EBBE0000}"/>
    <cellStyle name="Style 346 2 2 3" xfId="32677" xr:uid="{00000000-0005-0000-0000-0000ECBE0000}"/>
    <cellStyle name="Style 346 2 3" xfId="32678" xr:uid="{00000000-0005-0000-0000-0000EDBE0000}"/>
    <cellStyle name="Style 346 2 4" xfId="32679" xr:uid="{00000000-0005-0000-0000-0000EEBE0000}"/>
    <cellStyle name="Style 346 3" xfId="32680" xr:uid="{00000000-0005-0000-0000-0000EFBE0000}"/>
    <cellStyle name="Style 346 3 2" xfId="32681" xr:uid="{00000000-0005-0000-0000-0000F0BE0000}"/>
    <cellStyle name="Style 346 3 3" xfId="32682" xr:uid="{00000000-0005-0000-0000-0000F1BE0000}"/>
    <cellStyle name="Style 346 4" xfId="32683" xr:uid="{00000000-0005-0000-0000-0000F2BE0000}"/>
    <cellStyle name="Style 346 5" xfId="32684" xr:uid="{00000000-0005-0000-0000-0000F3BE0000}"/>
    <cellStyle name="Style 347" xfId="32685" xr:uid="{00000000-0005-0000-0000-0000F4BE0000}"/>
    <cellStyle name="Style 347 2" xfId="32686" xr:uid="{00000000-0005-0000-0000-0000F5BE0000}"/>
    <cellStyle name="Style 347 2 2" xfId="32687" xr:uid="{00000000-0005-0000-0000-0000F6BE0000}"/>
    <cellStyle name="Style 347 2 2 2" xfId="32688" xr:uid="{00000000-0005-0000-0000-0000F7BE0000}"/>
    <cellStyle name="Style 347 2 2 3" xfId="32689" xr:uid="{00000000-0005-0000-0000-0000F8BE0000}"/>
    <cellStyle name="Style 347 2 3" xfId="32690" xr:uid="{00000000-0005-0000-0000-0000F9BE0000}"/>
    <cellStyle name="Style 347 2 4" xfId="32691" xr:uid="{00000000-0005-0000-0000-0000FABE0000}"/>
    <cellStyle name="Style 347 3" xfId="32692" xr:uid="{00000000-0005-0000-0000-0000FBBE0000}"/>
    <cellStyle name="Style 347 3 2" xfId="32693" xr:uid="{00000000-0005-0000-0000-0000FCBE0000}"/>
    <cellStyle name="Style 347 3 3" xfId="32694" xr:uid="{00000000-0005-0000-0000-0000FDBE0000}"/>
    <cellStyle name="Style 347 4" xfId="32695" xr:uid="{00000000-0005-0000-0000-0000FEBE0000}"/>
    <cellStyle name="Style 347 5" xfId="32696" xr:uid="{00000000-0005-0000-0000-0000FFBE0000}"/>
    <cellStyle name="Style 348" xfId="32697" xr:uid="{00000000-0005-0000-0000-000000BF0000}"/>
    <cellStyle name="Style 348 2" xfId="32698" xr:uid="{00000000-0005-0000-0000-000001BF0000}"/>
    <cellStyle name="Style 348 2 2" xfId="32699" xr:uid="{00000000-0005-0000-0000-000002BF0000}"/>
    <cellStyle name="Style 348 2 2 2" xfId="32700" xr:uid="{00000000-0005-0000-0000-000003BF0000}"/>
    <cellStyle name="Style 348 2 2 3" xfId="32701" xr:uid="{00000000-0005-0000-0000-000004BF0000}"/>
    <cellStyle name="Style 348 2 3" xfId="32702" xr:uid="{00000000-0005-0000-0000-000005BF0000}"/>
    <cellStyle name="Style 348 2 4" xfId="32703" xr:uid="{00000000-0005-0000-0000-000006BF0000}"/>
    <cellStyle name="Style 348 3" xfId="32704" xr:uid="{00000000-0005-0000-0000-000007BF0000}"/>
    <cellStyle name="Style 348 3 2" xfId="32705" xr:uid="{00000000-0005-0000-0000-000008BF0000}"/>
    <cellStyle name="Style 348 3 3" xfId="32706" xr:uid="{00000000-0005-0000-0000-000009BF0000}"/>
    <cellStyle name="Style 348 4" xfId="32707" xr:uid="{00000000-0005-0000-0000-00000ABF0000}"/>
    <cellStyle name="Style 348 5" xfId="32708" xr:uid="{00000000-0005-0000-0000-00000BBF0000}"/>
    <cellStyle name="Style 349" xfId="32709" xr:uid="{00000000-0005-0000-0000-00000CBF0000}"/>
    <cellStyle name="Style 349 2" xfId="32710" xr:uid="{00000000-0005-0000-0000-00000DBF0000}"/>
    <cellStyle name="Style 349 2 2" xfId="32711" xr:uid="{00000000-0005-0000-0000-00000EBF0000}"/>
    <cellStyle name="Style 349 2 2 2" xfId="32712" xr:uid="{00000000-0005-0000-0000-00000FBF0000}"/>
    <cellStyle name="Style 349 2 2 3" xfId="32713" xr:uid="{00000000-0005-0000-0000-000010BF0000}"/>
    <cellStyle name="Style 349 2 3" xfId="32714" xr:uid="{00000000-0005-0000-0000-000011BF0000}"/>
    <cellStyle name="Style 349 2 4" xfId="32715" xr:uid="{00000000-0005-0000-0000-000012BF0000}"/>
    <cellStyle name="Style 349 3" xfId="32716" xr:uid="{00000000-0005-0000-0000-000013BF0000}"/>
    <cellStyle name="Style 349 3 2" xfId="32717" xr:uid="{00000000-0005-0000-0000-000014BF0000}"/>
    <cellStyle name="Style 349 3 3" xfId="32718" xr:uid="{00000000-0005-0000-0000-000015BF0000}"/>
    <cellStyle name="Style 349 4" xfId="32719" xr:uid="{00000000-0005-0000-0000-000016BF0000}"/>
    <cellStyle name="Style 349 5" xfId="32720" xr:uid="{00000000-0005-0000-0000-000017BF0000}"/>
    <cellStyle name="Style 35" xfId="32721" xr:uid="{00000000-0005-0000-0000-000018BF0000}"/>
    <cellStyle name="Style 35 2" xfId="32722" xr:uid="{00000000-0005-0000-0000-000019BF0000}"/>
    <cellStyle name="Style 35 2 2" xfId="32723" xr:uid="{00000000-0005-0000-0000-00001ABF0000}"/>
    <cellStyle name="Style 35 2 2 2" xfId="32724" xr:uid="{00000000-0005-0000-0000-00001BBF0000}"/>
    <cellStyle name="Style 35 2 2 3" xfId="32725" xr:uid="{00000000-0005-0000-0000-00001CBF0000}"/>
    <cellStyle name="Style 35 2 3" xfId="32726" xr:uid="{00000000-0005-0000-0000-00001DBF0000}"/>
    <cellStyle name="Style 35 2 4" xfId="32727" xr:uid="{00000000-0005-0000-0000-00001EBF0000}"/>
    <cellStyle name="Style 35 3" xfId="32728" xr:uid="{00000000-0005-0000-0000-00001FBF0000}"/>
    <cellStyle name="Style 35 3 2" xfId="32729" xr:uid="{00000000-0005-0000-0000-000020BF0000}"/>
    <cellStyle name="Style 35 3 3" xfId="32730" xr:uid="{00000000-0005-0000-0000-000021BF0000}"/>
    <cellStyle name="Style 35 4" xfId="32731" xr:uid="{00000000-0005-0000-0000-000022BF0000}"/>
    <cellStyle name="Style 35 5" xfId="32732" xr:uid="{00000000-0005-0000-0000-000023BF0000}"/>
    <cellStyle name="Style 350" xfId="32733" xr:uid="{00000000-0005-0000-0000-000024BF0000}"/>
    <cellStyle name="Style 350 2" xfId="32734" xr:uid="{00000000-0005-0000-0000-000025BF0000}"/>
    <cellStyle name="Style 350 2 2" xfId="32735" xr:uid="{00000000-0005-0000-0000-000026BF0000}"/>
    <cellStyle name="Style 350 2 2 2" xfId="32736" xr:uid="{00000000-0005-0000-0000-000027BF0000}"/>
    <cellStyle name="Style 350 2 2 3" xfId="32737" xr:uid="{00000000-0005-0000-0000-000028BF0000}"/>
    <cellStyle name="Style 350 2 3" xfId="32738" xr:uid="{00000000-0005-0000-0000-000029BF0000}"/>
    <cellStyle name="Style 350 2 4" xfId="32739" xr:uid="{00000000-0005-0000-0000-00002ABF0000}"/>
    <cellStyle name="Style 350 3" xfId="32740" xr:uid="{00000000-0005-0000-0000-00002BBF0000}"/>
    <cellStyle name="Style 350 3 2" xfId="32741" xr:uid="{00000000-0005-0000-0000-00002CBF0000}"/>
    <cellStyle name="Style 350 3 3" xfId="32742" xr:uid="{00000000-0005-0000-0000-00002DBF0000}"/>
    <cellStyle name="Style 350 4" xfId="32743" xr:uid="{00000000-0005-0000-0000-00002EBF0000}"/>
    <cellStyle name="Style 350 5" xfId="32744" xr:uid="{00000000-0005-0000-0000-00002FBF0000}"/>
    <cellStyle name="Style 351" xfId="32745" xr:uid="{00000000-0005-0000-0000-000030BF0000}"/>
    <cellStyle name="Style 351 2" xfId="32746" xr:uid="{00000000-0005-0000-0000-000031BF0000}"/>
    <cellStyle name="Style 351 2 2" xfId="32747" xr:uid="{00000000-0005-0000-0000-000032BF0000}"/>
    <cellStyle name="Style 351 2 2 2" xfId="32748" xr:uid="{00000000-0005-0000-0000-000033BF0000}"/>
    <cellStyle name="Style 351 2 2 3" xfId="32749" xr:uid="{00000000-0005-0000-0000-000034BF0000}"/>
    <cellStyle name="Style 351 2 3" xfId="32750" xr:uid="{00000000-0005-0000-0000-000035BF0000}"/>
    <cellStyle name="Style 351 2 4" xfId="32751" xr:uid="{00000000-0005-0000-0000-000036BF0000}"/>
    <cellStyle name="Style 351 3" xfId="32752" xr:uid="{00000000-0005-0000-0000-000037BF0000}"/>
    <cellStyle name="Style 351 3 2" xfId="32753" xr:uid="{00000000-0005-0000-0000-000038BF0000}"/>
    <cellStyle name="Style 351 3 3" xfId="32754" xr:uid="{00000000-0005-0000-0000-000039BF0000}"/>
    <cellStyle name="Style 351 4" xfId="32755" xr:uid="{00000000-0005-0000-0000-00003ABF0000}"/>
    <cellStyle name="Style 351 5" xfId="32756" xr:uid="{00000000-0005-0000-0000-00003BBF0000}"/>
    <cellStyle name="Style 352" xfId="32757" xr:uid="{00000000-0005-0000-0000-00003CBF0000}"/>
    <cellStyle name="Style 352 2" xfId="32758" xr:uid="{00000000-0005-0000-0000-00003DBF0000}"/>
    <cellStyle name="Style 352 2 2" xfId="32759" xr:uid="{00000000-0005-0000-0000-00003EBF0000}"/>
    <cellStyle name="Style 352 2 2 2" xfId="32760" xr:uid="{00000000-0005-0000-0000-00003FBF0000}"/>
    <cellStyle name="Style 352 2 2 3" xfId="32761" xr:uid="{00000000-0005-0000-0000-000040BF0000}"/>
    <cellStyle name="Style 352 2 3" xfId="32762" xr:uid="{00000000-0005-0000-0000-000041BF0000}"/>
    <cellStyle name="Style 352 2 4" xfId="32763" xr:uid="{00000000-0005-0000-0000-000042BF0000}"/>
    <cellStyle name="Style 352 3" xfId="32764" xr:uid="{00000000-0005-0000-0000-000043BF0000}"/>
    <cellStyle name="Style 352 3 2" xfId="32765" xr:uid="{00000000-0005-0000-0000-000044BF0000}"/>
    <cellStyle name="Style 352 3 3" xfId="32766" xr:uid="{00000000-0005-0000-0000-000045BF0000}"/>
    <cellStyle name="Style 352 4" xfId="32767" xr:uid="{00000000-0005-0000-0000-000046BF0000}"/>
    <cellStyle name="Style 352 5" xfId="32768" xr:uid="{00000000-0005-0000-0000-000047BF0000}"/>
    <cellStyle name="Style 353" xfId="32769" xr:uid="{00000000-0005-0000-0000-000048BF0000}"/>
    <cellStyle name="Style 353 2" xfId="32770" xr:uid="{00000000-0005-0000-0000-000049BF0000}"/>
    <cellStyle name="Style 353 2 2" xfId="32771" xr:uid="{00000000-0005-0000-0000-00004ABF0000}"/>
    <cellStyle name="Style 353 2 2 2" xfId="32772" xr:uid="{00000000-0005-0000-0000-00004BBF0000}"/>
    <cellStyle name="Style 353 2 2 3" xfId="32773" xr:uid="{00000000-0005-0000-0000-00004CBF0000}"/>
    <cellStyle name="Style 353 2 3" xfId="32774" xr:uid="{00000000-0005-0000-0000-00004DBF0000}"/>
    <cellStyle name="Style 353 2 4" xfId="32775" xr:uid="{00000000-0005-0000-0000-00004EBF0000}"/>
    <cellStyle name="Style 353 3" xfId="32776" xr:uid="{00000000-0005-0000-0000-00004FBF0000}"/>
    <cellStyle name="Style 353 3 2" xfId="32777" xr:uid="{00000000-0005-0000-0000-000050BF0000}"/>
    <cellStyle name="Style 353 3 3" xfId="32778" xr:uid="{00000000-0005-0000-0000-000051BF0000}"/>
    <cellStyle name="Style 353 4" xfId="32779" xr:uid="{00000000-0005-0000-0000-000052BF0000}"/>
    <cellStyle name="Style 353 5" xfId="32780" xr:uid="{00000000-0005-0000-0000-000053BF0000}"/>
    <cellStyle name="Style 354" xfId="32781" xr:uid="{00000000-0005-0000-0000-000054BF0000}"/>
    <cellStyle name="Style 354 2" xfId="32782" xr:uid="{00000000-0005-0000-0000-000055BF0000}"/>
    <cellStyle name="Style 354 2 2" xfId="32783" xr:uid="{00000000-0005-0000-0000-000056BF0000}"/>
    <cellStyle name="Style 354 2 2 2" xfId="32784" xr:uid="{00000000-0005-0000-0000-000057BF0000}"/>
    <cellStyle name="Style 354 2 2 3" xfId="32785" xr:uid="{00000000-0005-0000-0000-000058BF0000}"/>
    <cellStyle name="Style 354 2 3" xfId="32786" xr:uid="{00000000-0005-0000-0000-000059BF0000}"/>
    <cellStyle name="Style 354 2 4" xfId="32787" xr:uid="{00000000-0005-0000-0000-00005ABF0000}"/>
    <cellStyle name="Style 354 3" xfId="32788" xr:uid="{00000000-0005-0000-0000-00005BBF0000}"/>
    <cellStyle name="Style 354 3 2" xfId="32789" xr:uid="{00000000-0005-0000-0000-00005CBF0000}"/>
    <cellStyle name="Style 354 3 3" xfId="32790" xr:uid="{00000000-0005-0000-0000-00005DBF0000}"/>
    <cellStyle name="Style 354 4" xfId="32791" xr:uid="{00000000-0005-0000-0000-00005EBF0000}"/>
    <cellStyle name="Style 354 5" xfId="32792" xr:uid="{00000000-0005-0000-0000-00005FBF0000}"/>
    <cellStyle name="Style 355" xfId="32793" xr:uid="{00000000-0005-0000-0000-000060BF0000}"/>
    <cellStyle name="Style 355 2" xfId="32794" xr:uid="{00000000-0005-0000-0000-000061BF0000}"/>
    <cellStyle name="Style 355 2 2" xfId="32795" xr:uid="{00000000-0005-0000-0000-000062BF0000}"/>
    <cellStyle name="Style 355 2 2 2" xfId="32796" xr:uid="{00000000-0005-0000-0000-000063BF0000}"/>
    <cellStyle name="Style 355 2 2 3" xfId="32797" xr:uid="{00000000-0005-0000-0000-000064BF0000}"/>
    <cellStyle name="Style 355 2 3" xfId="32798" xr:uid="{00000000-0005-0000-0000-000065BF0000}"/>
    <cellStyle name="Style 355 2 4" xfId="32799" xr:uid="{00000000-0005-0000-0000-000066BF0000}"/>
    <cellStyle name="Style 355 3" xfId="32800" xr:uid="{00000000-0005-0000-0000-000067BF0000}"/>
    <cellStyle name="Style 355 3 2" xfId="32801" xr:uid="{00000000-0005-0000-0000-000068BF0000}"/>
    <cellStyle name="Style 355 3 3" xfId="32802" xr:uid="{00000000-0005-0000-0000-000069BF0000}"/>
    <cellStyle name="Style 355 4" xfId="32803" xr:uid="{00000000-0005-0000-0000-00006ABF0000}"/>
    <cellStyle name="Style 355 5" xfId="32804" xr:uid="{00000000-0005-0000-0000-00006BBF0000}"/>
    <cellStyle name="Style 356" xfId="32805" xr:uid="{00000000-0005-0000-0000-00006CBF0000}"/>
    <cellStyle name="Style 356 2" xfId="32806" xr:uid="{00000000-0005-0000-0000-00006DBF0000}"/>
    <cellStyle name="Style 356 2 2" xfId="32807" xr:uid="{00000000-0005-0000-0000-00006EBF0000}"/>
    <cellStyle name="Style 356 2 2 2" xfId="32808" xr:uid="{00000000-0005-0000-0000-00006FBF0000}"/>
    <cellStyle name="Style 356 2 2 3" xfId="32809" xr:uid="{00000000-0005-0000-0000-000070BF0000}"/>
    <cellStyle name="Style 356 2 3" xfId="32810" xr:uid="{00000000-0005-0000-0000-000071BF0000}"/>
    <cellStyle name="Style 356 2 4" xfId="32811" xr:uid="{00000000-0005-0000-0000-000072BF0000}"/>
    <cellStyle name="Style 356 3" xfId="32812" xr:uid="{00000000-0005-0000-0000-000073BF0000}"/>
    <cellStyle name="Style 356 3 2" xfId="32813" xr:uid="{00000000-0005-0000-0000-000074BF0000}"/>
    <cellStyle name="Style 356 3 3" xfId="32814" xr:uid="{00000000-0005-0000-0000-000075BF0000}"/>
    <cellStyle name="Style 356 4" xfId="32815" xr:uid="{00000000-0005-0000-0000-000076BF0000}"/>
    <cellStyle name="Style 356 5" xfId="32816" xr:uid="{00000000-0005-0000-0000-000077BF0000}"/>
    <cellStyle name="Style 357" xfId="32817" xr:uid="{00000000-0005-0000-0000-000078BF0000}"/>
    <cellStyle name="Style 357 2" xfId="32818" xr:uid="{00000000-0005-0000-0000-000079BF0000}"/>
    <cellStyle name="Style 357 2 2" xfId="32819" xr:uid="{00000000-0005-0000-0000-00007ABF0000}"/>
    <cellStyle name="Style 357 2 2 2" xfId="32820" xr:uid="{00000000-0005-0000-0000-00007BBF0000}"/>
    <cellStyle name="Style 357 2 2 3" xfId="32821" xr:uid="{00000000-0005-0000-0000-00007CBF0000}"/>
    <cellStyle name="Style 357 2 3" xfId="32822" xr:uid="{00000000-0005-0000-0000-00007DBF0000}"/>
    <cellStyle name="Style 357 2 4" xfId="32823" xr:uid="{00000000-0005-0000-0000-00007EBF0000}"/>
    <cellStyle name="Style 357 3" xfId="32824" xr:uid="{00000000-0005-0000-0000-00007FBF0000}"/>
    <cellStyle name="Style 357 3 2" xfId="32825" xr:uid="{00000000-0005-0000-0000-000080BF0000}"/>
    <cellStyle name="Style 357 3 3" xfId="32826" xr:uid="{00000000-0005-0000-0000-000081BF0000}"/>
    <cellStyle name="Style 357 4" xfId="32827" xr:uid="{00000000-0005-0000-0000-000082BF0000}"/>
    <cellStyle name="Style 357 5" xfId="32828" xr:uid="{00000000-0005-0000-0000-000083BF0000}"/>
    <cellStyle name="Style 358" xfId="32829" xr:uid="{00000000-0005-0000-0000-000084BF0000}"/>
    <cellStyle name="Style 358 2" xfId="32830" xr:uid="{00000000-0005-0000-0000-000085BF0000}"/>
    <cellStyle name="Style 358 2 2" xfId="32831" xr:uid="{00000000-0005-0000-0000-000086BF0000}"/>
    <cellStyle name="Style 358 2 2 2" xfId="32832" xr:uid="{00000000-0005-0000-0000-000087BF0000}"/>
    <cellStyle name="Style 358 2 2 3" xfId="32833" xr:uid="{00000000-0005-0000-0000-000088BF0000}"/>
    <cellStyle name="Style 358 2 3" xfId="32834" xr:uid="{00000000-0005-0000-0000-000089BF0000}"/>
    <cellStyle name="Style 358 2 4" xfId="32835" xr:uid="{00000000-0005-0000-0000-00008ABF0000}"/>
    <cellStyle name="Style 358 3" xfId="32836" xr:uid="{00000000-0005-0000-0000-00008BBF0000}"/>
    <cellStyle name="Style 358 3 2" xfId="32837" xr:uid="{00000000-0005-0000-0000-00008CBF0000}"/>
    <cellStyle name="Style 358 3 3" xfId="32838" xr:uid="{00000000-0005-0000-0000-00008DBF0000}"/>
    <cellStyle name="Style 358 4" xfId="32839" xr:uid="{00000000-0005-0000-0000-00008EBF0000}"/>
    <cellStyle name="Style 358 5" xfId="32840" xr:uid="{00000000-0005-0000-0000-00008FBF0000}"/>
    <cellStyle name="Style 359" xfId="32841" xr:uid="{00000000-0005-0000-0000-000090BF0000}"/>
    <cellStyle name="Style 359 2" xfId="32842" xr:uid="{00000000-0005-0000-0000-000091BF0000}"/>
    <cellStyle name="Style 359 2 2" xfId="32843" xr:uid="{00000000-0005-0000-0000-000092BF0000}"/>
    <cellStyle name="Style 359 2 2 2" xfId="32844" xr:uid="{00000000-0005-0000-0000-000093BF0000}"/>
    <cellStyle name="Style 359 2 2 3" xfId="32845" xr:uid="{00000000-0005-0000-0000-000094BF0000}"/>
    <cellStyle name="Style 359 2 3" xfId="32846" xr:uid="{00000000-0005-0000-0000-000095BF0000}"/>
    <cellStyle name="Style 359 2 4" xfId="32847" xr:uid="{00000000-0005-0000-0000-000096BF0000}"/>
    <cellStyle name="Style 359 3" xfId="32848" xr:uid="{00000000-0005-0000-0000-000097BF0000}"/>
    <cellStyle name="Style 359 3 2" xfId="32849" xr:uid="{00000000-0005-0000-0000-000098BF0000}"/>
    <cellStyle name="Style 359 3 3" xfId="32850" xr:uid="{00000000-0005-0000-0000-000099BF0000}"/>
    <cellStyle name="Style 359 4" xfId="32851" xr:uid="{00000000-0005-0000-0000-00009ABF0000}"/>
    <cellStyle name="Style 359 5" xfId="32852" xr:uid="{00000000-0005-0000-0000-00009BBF0000}"/>
    <cellStyle name="Style 36" xfId="32853" xr:uid="{00000000-0005-0000-0000-00009CBF0000}"/>
    <cellStyle name="Style 36 2" xfId="32854" xr:uid="{00000000-0005-0000-0000-00009DBF0000}"/>
    <cellStyle name="Style 36 2 2" xfId="32855" xr:uid="{00000000-0005-0000-0000-00009EBF0000}"/>
    <cellStyle name="Style 36 2 2 2" xfId="32856" xr:uid="{00000000-0005-0000-0000-00009FBF0000}"/>
    <cellStyle name="Style 36 2 2 3" xfId="32857" xr:uid="{00000000-0005-0000-0000-0000A0BF0000}"/>
    <cellStyle name="Style 36 2 3" xfId="32858" xr:uid="{00000000-0005-0000-0000-0000A1BF0000}"/>
    <cellStyle name="Style 36 2 4" xfId="32859" xr:uid="{00000000-0005-0000-0000-0000A2BF0000}"/>
    <cellStyle name="Style 36 3" xfId="32860" xr:uid="{00000000-0005-0000-0000-0000A3BF0000}"/>
    <cellStyle name="Style 36 3 2" xfId="32861" xr:uid="{00000000-0005-0000-0000-0000A4BF0000}"/>
    <cellStyle name="Style 36 3 3" xfId="32862" xr:uid="{00000000-0005-0000-0000-0000A5BF0000}"/>
    <cellStyle name="Style 36 4" xfId="32863" xr:uid="{00000000-0005-0000-0000-0000A6BF0000}"/>
    <cellStyle name="Style 36 5" xfId="32864" xr:uid="{00000000-0005-0000-0000-0000A7BF0000}"/>
    <cellStyle name="Style 360" xfId="32865" xr:uid="{00000000-0005-0000-0000-0000A8BF0000}"/>
    <cellStyle name="Style 360 2" xfId="32866" xr:uid="{00000000-0005-0000-0000-0000A9BF0000}"/>
    <cellStyle name="Style 360 2 2" xfId="32867" xr:uid="{00000000-0005-0000-0000-0000AABF0000}"/>
    <cellStyle name="Style 360 2 2 2" xfId="32868" xr:uid="{00000000-0005-0000-0000-0000ABBF0000}"/>
    <cellStyle name="Style 360 2 2 3" xfId="32869" xr:uid="{00000000-0005-0000-0000-0000ACBF0000}"/>
    <cellStyle name="Style 360 2 3" xfId="32870" xr:uid="{00000000-0005-0000-0000-0000ADBF0000}"/>
    <cellStyle name="Style 360 2 4" xfId="32871" xr:uid="{00000000-0005-0000-0000-0000AEBF0000}"/>
    <cellStyle name="Style 360 3" xfId="32872" xr:uid="{00000000-0005-0000-0000-0000AFBF0000}"/>
    <cellStyle name="Style 360 3 2" xfId="32873" xr:uid="{00000000-0005-0000-0000-0000B0BF0000}"/>
    <cellStyle name="Style 360 3 3" xfId="32874" xr:uid="{00000000-0005-0000-0000-0000B1BF0000}"/>
    <cellStyle name="Style 360 4" xfId="32875" xr:uid="{00000000-0005-0000-0000-0000B2BF0000}"/>
    <cellStyle name="Style 360 5" xfId="32876" xr:uid="{00000000-0005-0000-0000-0000B3BF0000}"/>
    <cellStyle name="Style 361" xfId="32877" xr:uid="{00000000-0005-0000-0000-0000B4BF0000}"/>
    <cellStyle name="Style 361 2" xfId="32878" xr:uid="{00000000-0005-0000-0000-0000B5BF0000}"/>
    <cellStyle name="Style 361 2 2" xfId="32879" xr:uid="{00000000-0005-0000-0000-0000B6BF0000}"/>
    <cellStyle name="Style 361 2 2 2" xfId="32880" xr:uid="{00000000-0005-0000-0000-0000B7BF0000}"/>
    <cellStyle name="Style 361 2 2 3" xfId="32881" xr:uid="{00000000-0005-0000-0000-0000B8BF0000}"/>
    <cellStyle name="Style 361 2 3" xfId="32882" xr:uid="{00000000-0005-0000-0000-0000B9BF0000}"/>
    <cellStyle name="Style 361 2 4" xfId="32883" xr:uid="{00000000-0005-0000-0000-0000BABF0000}"/>
    <cellStyle name="Style 361 3" xfId="32884" xr:uid="{00000000-0005-0000-0000-0000BBBF0000}"/>
    <cellStyle name="Style 361 3 2" xfId="32885" xr:uid="{00000000-0005-0000-0000-0000BCBF0000}"/>
    <cellStyle name="Style 361 3 3" xfId="32886" xr:uid="{00000000-0005-0000-0000-0000BDBF0000}"/>
    <cellStyle name="Style 361 4" xfId="32887" xr:uid="{00000000-0005-0000-0000-0000BEBF0000}"/>
    <cellStyle name="Style 361 5" xfId="32888" xr:uid="{00000000-0005-0000-0000-0000BFBF0000}"/>
    <cellStyle name="Style 362" xfId="32889" xr:uid="{00000000-0005-0000-0000-0000C0BF0000}"/>
    <cellStyle name="Style 362 2" xfId="32890" xr:uid="{00000000-0005-0000-0000-0000C1BF0000}"/>
    <cellStyle name="Style 362 2 2" xfId="32891" xr:uid="{00000000-0005-0000-0000-0000C2BF0000}"/>
    <cellStyle name="Style 362 2 2 2" xfId="32892" xr:uid="{00000000-0005-0000-0000-0000C3BF0000}"/>
    <cellStyle name="Style 362 2 2 3" xfId="32893" xr:uid="{00000000-0005-0000-0000-0000C4BF0000}"/>
    <cellStyle name="Style 362 2 3" xfId="32894" xr:uid="{00000000-0005-0000-0000-0000C5BF0000}"/>
    <cellStyle name="Style 362 2 4" xfId="32895" xr:uid="{00000000-0005-0000-0000-0000C6BF0000}"/>
    <cellStyle name="Style 362 3" xfId="32896" xr:uid="{00000000-0005-0000-0000-0000C7BF0000}"/>
    <cellStyle name="Style 362 3 2" xfId="32897" xr:uid="{00000000-0005-0000-0000-0000C8BF0000}"/>
    <cellStyle name="Style 362 3 3" xfId="32898" xr:uid="{00000000-0005-0000-0000-0000C9BF0000}"/>
    <cellStyle name="Style 362 4" xfId="32899" xr:uid="{00000000-0005-0000-0000-0000CABF0000}"/>
    <cellStyle name="Style 362 5" xfId="32900" xr:uid="{00000000-0005-0000-0000-0000CBBF0000}"/>
    <cellStyle name="Style 363" xfId="32901" xr:uid="{00000000-0005-0000-0000-0000CCBF0000}"/>
    <cellStyle name="Style 363 2" xfId="32902" xr:uid="{00000000-0005-0000-0000-0000CDBF0000}"/>
    <cellStyle name="Style 363 2 2" xfId="32903" xr:uid="{00000000-0005-0000-0000-0000CEBF0000}"/>
    <cellStyle name="Style 363 2 2 2" xfId="32904" xr:uid="{00000000-0005-0000-0000-0000CFBF0000}"/>
    <cellStyle name="Style 363 2 2 3" xfId="32905" xr:uid="{00000000-0005-0000-0000-0000D0BF0000}"/>
    <cellStyle name="Style 363 2 3" xfId="32906" xr:uid="{00000000-0005-0000-0000-0000D1BF0000}"/>
    <cellStyle name="Style 363 2 4" xfId="32907" xr:uid="{00000000-0005-0000-0000-0000D2BF0000}"/>
    <cellStyle name="Style 363 3" xfId="32908" xr:uid="{00000000-0005-0000-0000-0000D3BF0000}"/>
    <cellStyle name="Style 363 3 2" xfId="32909" xr:uid="{00000000-0005-0000-0000-0000D4BF0000}"/>
    <cellStyle name="Style 363 3 3" xfId="32910" xr:uid="{00000000-0005-0000-0000-0000D5BF0000}"/>
    <cellStyle name="Style 363 4" xfId="32911" xr:uid="{00000000-0005-0000-0000-0000D6BF0000}"/>
    <cellStyle name="Style 363 5" xfId="32912" xr:uid="{00000000-0005-0000-0000-0000D7BF0000}"/>
    <cellStyle name="Style 364" xfId="32913" xr:uid="{00000000-0005-0000-0000-0000D8BF0000}"/>
    <cellStyle name="Style 364 2" xfId="32914" xr:uid="{00000000-0005-0000-0000-0000D9BF0000}"/>
    <cellStyle name="Style 364 2 2" xfId="32915" xr:uid="{00000000-0005-0000-0000-0000DABF0000}"/>
    <cellStyle name="Style 364 2 2 2" xfId="32916" xr:uid="{00000000-0005-0000-0000-0000DBBF0000}"/>
    <cellStyle name="Style 364 2 2 3" xfId="32917" xr:uid="{00000000-0005-0000-0000-0000DCBF0000}"/>
    <cellStyle name="Style 364 2 3" xfId="32918" xr:uid="{00000000-0005-0000-0000-0000DDBF0000}"/>
    <cellStyle name="Style 364 2 4" xfId="32919" xr:uid="{00000000-0005-0000-0000-0000DEBF0000}"/>
    <cellStyle name="Style 364 3" xfId="32920" xr:uid="{00000000-0005-0000-0000-0000DFBF0000}"/>
    <cellStyle name="Style 364 3 2" xfId="32921" xr:uid="{00000000-0005-0000-0000-0000E0BF0000}"/>
    <cellStyle name="Style 364 3 3" xfId="32922" xr:uid="{00000000-0005-0000-0000-0000E1BF0000}"/>
    <cellStyle name="Style 364 4" xfId="32923" xr:uid="{00000000-0005-0000-0000-0000E2BF0000}"/>
    <cellStyle name="Style 364 5" xfId="32924" xr:uid="{00000000-0005-0000-0000-0000E3BF0000}"/>
    <cellStyle name="Style 365" xfId="32925" xr:uid="{00000000-0005-0000-0000-0000E4BF0000}"/>
    <cellStyle name="Style 365 2" xfId="32926" xr:uid="{00000000-0005-0000-0000-0000E5BF0000}"/>
    <cellStyle name="Style 365 2 2" xfId="32927" xr:uid="{00000000-0005-0000-0000-0000E6BF0000}"/>
    <cellStyle name="Style 365 2 2 2" xfId="32928" xr:uid="{00000000-0005-0000-0000-0000E7BF0000}"/>
    <cellStyle name="Style 365 2 2 3" xfId="32929" xr:uid="{00000000-0005-0000-0000-0000E8BF0000}"/>
    <cellStyle name="Style 365 2 3" xfId="32930" xr:uid="{00000000-0005-0000-0000-0000E9BF0000}"/>
    <cellStyle name="Style 365 2 4" xfId="32931" xr:uid="{00000000-0005-0000-0000-0000EABF0000}"/>
    <cellStyle name="Style 365 3" xfId="32932" xr:uid="{00000000-0005-0000-0000-0000EBBF0000}"/>
    <cellStyle name="Style 365 3 2" xfId="32933" xr:uid="{00000000-0005-0000-0000-0000ECBF0000}"/>
    <cellStyle name="Style 365 3 3" xfId="32934" xr:uid="{00000000-0005-0000-0000-0000EDBF0000}"/>
    <cellStyle name="Style 365 4" xfId="32935" xr:uid="{00000000-0005-0000-0000-0000EEBF0000}"/>
    <cellStyle name="Style 365 5" xfId="32936" xr:uid="{00000000-0005-0000-0000-0000EFBF0000}"/>
    <cellStyle name="Style 366" xfId="32937" xr:uid="{00000000-0005-0000-0000-0000F0BF0000}"/>
    <cellStyle name="Style 366 2" xfId="32938" xr:uid="{00000000-0005-0000-0000-0000F1BF0000}"/>
    <cellStyle name="Style 366 2 2" xfId="32939" xr:uid="{00000000-0005-0000-0000-0000F2BF0000}"/>
    <cellStyle name="Style 366 2 2 2" xfId="32940" xr:uid="{00000000-0005-0000-0000-0000F3BF0000}"/>
    <cellStyle name="Style 366 2 2 3" xfId="32941" xr:uid="{00000000-0005-0000-0000-0000F4BF0000}"/>
    <cellStyle name="Style 366 2 3" xfId="32942" xr:uid="{00000000-0005-0000-0000-0000F5BF0000}"/>
    <cellStyle name="Style 366 2 4" xfId="32943" xr:uid="{00000000-0005-0000-0000-0000F6BF0000}"/>
    <cellStyle name="Style 366 3" xfId="32944" xr:uid="{00000000-0005-0000-0000-0000F7BF0000}"/>
    <cellStyle name="Style 366 3 2" xfId="32945" xr:uid="{00000000-0005-0000-0000-0000F8BF0000}"/>
    <cellStyle name="Style 366 3 3" xfId="32946" xr:uid="{00000000-0005-0000-0000-0000F9BF0000}"/>
    <cellStyle name="Style 366 4" xfId="32947" xr:uid="{00000000-0005-0000-0000-0000FABF0000}"/>
    <cellStyle name="Style 366 5" xfId="32948" xr:uid="{00000000-0005-0000-0000-0000FBBF0000}"/>
    <cellStyle name="Style 367" xfId="32949" xr:uid="{00000000-0005-0000-0000-0000FCBF0000}"/>
    <cellStyle name="Style 367 2" xfId="32950" xr:uid="{00000000-0005-0000-0000-0000FDBF0000}"/>
    <cellStyle name="Style 367 2 2" xfId="32951" xr:uid="{00000000-0005-0000-0000-0000FEBF0000}"/>
    <cellStyle name="Style 367 2 2 2" xfId="32952" xr:uid="{00000000-0005-0000-0000-0000FFBF0000}"/>
    <cellStyle name="Style 367 2 2 3" xfId="32953" xr:uid="{00000000-0005-0000-0000-000000C00000}"/>
    <cellStyle name="Style 367 2 3" xfId="32954" xr:uid="{00000000-0005-0000-0000-000001C00000}"/>
    <cellStyle name="Style 367 2 4" xfId="32955" xr:uid="{00000000-0005-0000-0000-000002C00000}"/>
    <cellStyle name="Style 367 3" xfId="32956" xr:uid="{00000000-0005-0000-0000-000003C00000}"/>
    <cellStyle name="Style 367 3 2" xfId="32957" xr:uid="{00000000-0005-0000-0000-000004C00000}"/>
    <cellStyle name="Style 367 3 3" xfId="32958" xr:uid="{00000000-0005-0000-0000-000005C00000}"/>
    <cellStyle name="Style 367 4" xfId="32959" xr:uid="{00000000-0005-0000-0000-000006C00000}"/>
    <cellStyle name="Style 367 5" xfId="32960" xr:uid="{00000000-0005-0000-0000-000007C00000}"/>
    <cellStyle name="Style 368" xfId="32961" xr:uid="{00000000-0005-0000-0000-000008C00000}"/>
    <cellStyle name="Style 368 2" xfId="32962" xr:uid="{00000000-0005-0000-0000-000009C00000}"/>
    <cellStyle name="Style 368 2 2" xfId="32963" xr:uid="{00000000-0005-0000-0000-00000AC00000}"/>
    <cellStyle name="Style 368 2 2 2" xfId="32964" xr:uid="{00000000-0005-0000-0000-00000BC00000}"/>
    <cellStyle name="Style 368 2 2 3" xfId="32965" xr:uid="{00000000-0005-0000-0000-00000CC00000}"/>
    <cellStyle name="Style 368 2 3" xfId="32966" xr:uid="{00000000-0005-0000-0000-00000DC00000}"/>
    <cellStyle name="Style 368 2 4" xfId="32967" xr:uid="{00000000-0005-0000-0000-00000EC00000}"/>
    <cellStyle name="Style 368 3" xfId="32968" xr:uid="{00000000-0005-0000-0000-00000FC00000}"/>
    <cellStyle name="Style 368 3 2" xfId="32969" xr:uid="{00000000-0005-0000-0000-000010C00000}"/>
    <cellStyle name="Style 368 3 3" xfId="32970" xr:uid="{00000000-0005-0000-0000-000011C00000}"/>
    <cellStyle name="Style 368 4" xfId="32971" xr:uid="{00000000-0005-0000-0000-000012C00000}"/>
    <cellStyle name="Style 368 5" xfId="32972" xr:uid="{00000000-0005-0000-0000-000013C00000}"/>
    <cellStyle name="Style 369" xfId="32973" xr:uid="{00000000-0005-0000-0000-000014C00000}"/>
    <cellStyle name="Style 369 2" xfId="32974" xr:uid="{00000000-0005-0000-0000-000015C00000}"/>
    <cellStyle name="Style 369 2 2" xfId="32975" xr:uid="{00000000-0005-0000-0000-000016C00000}"/>
    <cellStyle name="Style 369 2 2 2" xfId="32976" xr:uid="{00000000-0005-0000-0000-000017C00000}"/>
    <cellStyle name="Style 369 2 2 3" xfId="32977" xr:uid="{00000000-0005-0000-0000-000018C00000}"/>
    <cellStyle name="Style 369 2 3" xfId="32978" xr:uid="{00000000-0005-0000-0000-000019C00000}"/>
    <cellStyle name="Style 369 2 4" xfId="32979" xr:uid="{00000000-0005-0000-0000-00001AC00000}"/>
    <cellStyle name="Style 369 3" xfId="32980" xr:uid="{00000000-0005-0000-0000-00001BC00000}"/>
    <cellStyle name="Style 369 3 2" xfId="32981" xr:uid="{00000000-0005-0000-0000-00001CC00000}"/>
    <cellStyle name="Style 369 3 3" xfId="32982" xr:uid="{00000000-0005-0000-0000-00001DC00000}"/>
    <cellStyle name="Style 369 4" xfId="32983" xr:uid="{00000000-0005-0000-0000-00001EC00000}"/>
    <cellStyle name="Style 369 5" xfId="32984" xr:uid="{00000000-0005-0000-0000-00001FC00000}"/>
    <cellStyle name="Style 37" xfId="32985" xr:uid="{00000000-0005-0000-0000-000020C00000}"/>
    <cellStyle name="Style 37 2" xfId="32986" xr:uid="{00000000-0005-0000-0000-000021C00000}"/>
    <cellStyle name="Style 37 2 2" xfId="32987" xr:uid="{00000000-0005-0000-0000-000022C00000}"/>
    <cellStyle name="Style 37 2 2 2" xfId="32988" xr:uid="{00000000-0005-0000-0000-000023C00000}"/>
    <cellStyle name="Style 37 2 2 3" xfId="32989" xr:uid="{00000000-0005-0000-0000-000024C00000}"/>
    <cellStyle name="Style 37 2 3" xfId="32990" xr:uid="{00000000-0005-0000-0000-000025C00000}"/>
    <cellStyle name="Style 37 2 4" xfId="32991" xr:uid="{00000000-0005-0000-0000-000026C00000}"/>
    <cellStyle name="Style 37 3" xfId="32992" xr:uid="{00000000-0005-0000-0000-000027C00000}"/>
    <cellStyle name="Style 37 3 2" xfId="32993" xr:uid="{00000000-0005-0000-0000-000028C00000}"/>
    <cellStyle name="Style 37 3 3" xfId="32994" xr:uid="{00000000-0005-0000-0000-000029C00000}"/>
    <cellStyle name="Style 37 4" xfId="32995" xr:uid="{00000000-0005-0000-0000-00002AC00000}"/>
    <cellStyle name="Style 37 5" xfId="32996" xr:uid="{00000000-0005-0000-0000-00002BC00000}"/>
    <cellStyle name="Style 370" xfId="32997" xr:uid="{00000000-0005-0000-0000-00002CC00000}"/>
    <cellStyle name="Style 370 2" xfId="32998" xr:uid="{00000000-0005-0000-0000-00002DC00000}"/>
    <cellStyle name="Style 370 2 2" xfId="32999" xr:uid="{00000000-0005-0000-0000-00002EC00000}"/>
    <cellStyle name="Style 370 2 2 2" xfId="33000" xr:uid="{00000000-0005-0000-0000-00002FC00000}"/>
    <cellStyle name="Style 370 2 2 3" xfId="33001" xr:uid="{00000000-0005-0000-0000-000030C00000}"/>
    <cellStyle name="Style 370 2 3" xfId="33002" xr:uid="{00000000-0005-0000-0000-000031C00000}"/>
    <cellStyle name="Style 370 2 4" xfId="33003" xr:uid="{00000000-0005-0000-0000-000032C00000}"/>
    <cellStyle name="Style 370 3" xfId="33004" xr:uid="{00000000-0005-0000-0000-000033C00000}"/>
    <cellStyle name="Style 370 3 2" xfId="33005" xr:uid="{00000000-0005-0000-0000-000034C00000}"/>
    <cellStyle name="Style 370 3 3" xfId="33006" xr:uid="{00000000-0005-0000-0000-000035C00000}"/>
    <cellStyle name="Style 370 4" xfId="33007" xr:uid="{00000000-0005-0000-0000-000036C00000}"/>
    <cellStyle name="Style 370 5" xfId="33008" xr:uid="{00000000-0005-0000-0000-000037C00000}"/>
    <cellStyle name="Style 371" xfId="33009" xr:uid="{00000000-0005-0000-0000-000038C00000}"/>
    <cellStyle name="Style 371 2" xfId="33010" xr:uid="{00000000-0005-0000-0000-000039C00000}"/>
    <cellStyle name="Style 371 2 2" xfId="33011" xr:uid="{00000000-0005-0000-0000-00003AC00000}"/>
    <cellStyle name="Style 371 2 2 2" xfId="33012" xr:uid="{00000000-0005-0000-0000-00003BC00000}"/>
    <cellStyle name="Style 371 2 2 3" xfId="33013" xr:uid="{00000000-0005-0000-0000-00003CC00000}"/>
    <cellStyle name="Style 371 2 3" xfId="33014" xr:uid="{00000000-0005-0000-0000-00003DC00000}"/>
    <cellStyle name="Style 371 2 4" xfId="33015" xr:uid="{00000000-0005-0000-0000-00003EC00000}"/>
    <cellStyle name="Style 371 3" xfId="33016" xr:uid="{00000000-0005-0000-0000-00003FC00000}"/>
    <cellStyle name="Style 371 3 2" xfId="33017" xr:uid="{00000000-0005-0000-0000-000040C00000}"/>
    <cellStyle name="Style 371 3 3" xfId="33018" xr:uid="{00000000-0005-0000-0000-000041C00000}"/>
    <cellStyle name="Style 371 4" xfId="33019" xr:uid="{00000000-0005-0000-0000-000042C00000}"/>
    <cellStyle name="Style 371 5" xfId="33020" xr:uid="{00000000-0005-0000-0000-000043C00000}"/>
    <cellStyle name="Style 372" xfId="33021" xr:uid="{00000000-0005-0000-0000-000044C00000}"/>
    <cellStyle name="Style 372 2" xfId="33022" xr:uid="{00000000-0005-0000-0000-000045C00000}"/>
    <cellStyle name="Style 372 2 2" xfId="33023" xr:uid="{00000000-0005-0000-0000-000046C00000}"/>
    <cellStyle name="Style 372 2 2 2" xfId="33024" xr:uid="{00000000-0005-0000-0000-000047C00000}"/>
    <cellStyle name="Style 372 2 2 3" xfId="33025" xr:uid="{00000000-0005-0000-0000-000048C00000}"/>
    <cellStyle name="Style 372 2 3" xfId="33026" xr:uid="{00000000-0005-0000-0000-000049C00000}"/>
    <cellStyle name="Style 372 2 4" xfId="33027" xr:uid="{00000000-0005-0000-0000-00004AC00000}"/>
    <cellStyle name="Style 372 3" xfId="33028" xr:uid="{00000000-0005-0000-0000-00004BC00000}"/>
    <cellStyle name="Style 372 3 2" xfId="33029" xr:uid="{00000000-0005-0000-0000-00004CC00000}"/>
    <cellStyle name="Style 372 3 3" xfId="33030" xr:uid="{00000000-0005-0000-0000-00004DC00000}"/>
    <cellStyle name="Style 372 4" xfId="33031" xr:uid="{00000000-0005-0000-0000-00004EC00000}"/>
    <cellStyle name="Style 372 5" xfId="33032" xr:uid="{00000000-0005-0000-0000-00004FC00000}"/>
    <cellStyle name="Style 373" xfId="33033" xr:uid="{00000000-0005-0000-0000-000050C00000}"/>
    <cellStyle name="Style 373 2" xfId="33034" xr:uid="{00000000-0005-0000-0000-000051C00000}"/>
    <cellStyle name="Style 373 2 2" xfId="33035" xr:uid="{00000000-0005-0000-0000-000052C00000}"/>
    <cellStyle name="Style 373 2 2 2" xfId="33036" xr:uid="{00000000-0005-0000-0000-000053C00000}"/>
    <cellStyle name="Style 373 2 2 3" xfId="33037" xr:uid="{00000000-0005-0000-0000-000054C00000}"/>
    <cellStyle name="Style 373 2 3" xfId="33038" xr:uid="{00000000-0005-0000-0000-000055C00000}"/>
    <cellStyle name="Style 373 2 4" xfId="33039" xr:uid="{00000000-0005-0000-0000-000056C00000}"/>
    <cellStyle name="Style 373 3" xfId="33040" xr:uid="{00000000-0005-0000-0000-000057C00000}"/>
    <cellStyle name="Style 373 3 2" xfId="33041" xr:uid="{00000000-0005-0000-0000-000058C00000}"/>
    <cellStyle name="Style 373 3 3" xfId="33042" xr:uid="{00000000-0005-0000-0000-000059C00000}"/>
    <cellStyle name="Style 373 4" xfId="33043" xr:uid="{00000000-0005-0000-0000-00005AC00000}"/>
    <cellStyle name="Style 373 5" xfId="33044" xr:uid="{00000000-0005-0000-0000-00005BC00000}"/>
    <cellStyle name="Style 374" xfId="33045" xr:uid="{00000000-0005-0000-0000-00005CC00000}"/>
    <cellStyle name="Style 374 2" xfId="33046" xr:uid="{00000000-0005-0000-0000-00005DC00000}"/>
    <cellStyle name="Style 374 2 2" xfId="33047" xr:uid="{00000000-0005-0000-0000-00005EC00000}"/>
    <cellStyle name="Style 374 2 2 2" xfId="33048" xr:uid="{00000000-0005-0000-0000-00005FC00000}"/>
    <cellStyle name="Style 374 2 2 3" xfId="33049" xr:uid="{00000000-0005-0000-0000-000060C00000}"/>
    <cellStyle name="Style 374 2 3" xfId="33050" xr:uid="{00000000-0005-0000-0000-000061C00000}"/>
    <cellStyle name="Style 374 2 4" xfId="33051" xr:uid="{00000000-0005-0000-0000-000062C00000}"/>
    <cellStyle name="Style 374 3" xfId="33052" xr:uid="{00000000-0005-0000-0000-000063C00000}"/>
    <cellStyle name="Style 374 3 2" xfId="33053" xr:uid="{00000000-0005-0000-0000-000064C00000}"/>
    <cellStyle name="Style 374 3 3" xfId="33054" xr:uid="{00000000-0005-0000-0000-000065C00000}"/>
    <cellStyle name="Style 374 4" xfId="33055" xr:uid="{00000000-0005-0000-0000-000066C00000}"/>
    <cellStyle name="Style 374 5" xfId="33056" xr:uid="{00000000-0005-0000-0000-000067C00000}"/>
    <cellStyle name="Style 375" xfId="33057" xr:uid="{00000000-0005-0000-0000-000068C00000}"/>
    <cellStyle name="Style 375 2" xfId="33058" xr:uid="{00000000-0005-0000-0000-000069C00000}"/>
    <cellStyle name="Style 375 2 2" xfId="33059" xr:uid="{00000000-0005-0000-0000-00006AC00000}"/>
    <cellStyle name="Style 375 2 2 2" xfId="33060" xr:uid="{00000000-0005-0000-0000-00006BC00000}"/>
    <cellStyle name="Style 375 2 2 3" xfId="33061" xr:uid="{00000000-0005-0000-0000-00006CC00000}"/>
    <cellStyle name="Style 375 2 3" xfId="33062" xr:uid="{00000000-0005-0000-0000-00006DC00000}"/>
    <cellStyle name="Style 375 2 4" xfId="33063" xr:uid="{00000000-0005-0000-0000-00006EC00000}"/>
    <cellStyle name="Style 375 3" xfId="33064" xr:uid="{00000000-0005-0000-0000-00006FC00000}"/>
    <cellStyle name="Style 375 3 2" xfId="33065" xr:uid="{00000000-0005-0000-0000-000070C00000}"/>
    <cellStyle name="Style 375 3 3" xfId="33066" xr:uid="{00000000-0005-0000-0000-000071C00000}"/>
    <cellStyle name="Style 375 4" xfId="33067" xr:uid="{00000000-0005-0000-0000-000072C00000}"/>
    <cellStyle name="Style 375 5" xfId="33068" xr:uid="{00000000-0005-0000-0000-000073C00000}"/>
    <cellStyle name="Style 376" xfId="33069" xr:uid="{00000000-0005-0000-0000-000074C00000}"/>
    <cellStyle name="Style 376 2" xfId="33070" xr:uid="{00000000-0005-0000-0000-000075C00000}"/>
    <cellStyle name="Style 376 2 2" xfId="33071" xr:uid="{00000000-0005-0000-0000-000076C00000}"/>
    <cellStyle name="Style 376 2 2 2" xfId="33072" xr:uid="{00000000-0005-0000-0000-000077C00000}"/>
    <cellStyle name="Style 376 2 2 3" xfId="33073" xr:uid="{00000000-0005-0000-0000-000078C00000}"/>
    <cellStyle name="Style 376 2 3" xfId="33074" xr:uid="{00000000-0005-0000-0000-000079C00000}"/>
    <cellStyle name="Style 376 2 4" xfId="33075" xr:uid="{00000000-0005-0000-0000-00007AC00000}"/>
    <cellStyle name="Style 376 3" xfId="33076" xr:uid="{00000000-0005-0000-0000-00007BC00000}"/>
    <cellStyle name="Style 376 3 2" xfId="33077" xr:uid="{00000000-0005-0000-0000-00007CC00000}"/>
    <cellStyle name="Style 376 3 3" xfId="33078" xr:uid="{00000000-0005-0000-0000-00007DC00000}"/>
    <cellStyle name="Style 376 4" xfId="33079" xr:uid="{00000000-0005-0000-0000-00007EC00000}"/>
    <cellStyle name="Style 376 5" xfId="33080" xr:uid="{00000000-0005-0000-0000-00007FC00000}"/>
    <cellStyle name="Style 377" xfId="33081" xr:uid="{00000000-0005-0000-0000-000080C00000}"/>
    <cellStyle name="Style 377 2" xfId="33082" xr:uid="{00000000-0005-0000-0000-000081C00000}"/>
    <cellStyle name="Style 377 2 2" xfId="33083" xr:uid="{00000000-0005-0000-0000-000082C00000}"/>
    <cellStyle name="Style 377 2 2 2" xfId="33084" xr:uid="{00000000-0005-0000-0000-000083C00000}"/>
    <cellStyle name="Style 377 2 2 3" xfId="33085" xr:uid="{00000000-0005-0000-0000-000084C00000}"/>
    <cellStyle name="Style 377 2 3" xfId="33086" xr:uid="{00000000-0005-0000-0000-000085C00000}"/>
    <cellStyle name="Style 377 2 4" xfId="33087" xr:uid="{00000000-0005-0000-0000-000086C00000}"/>
    <cellStyle name="Style 377 3" xfId="33088" xr:uid="{00000000-0005-0000-0000-000087C00000}"/>
    <cellStyle name="Style 377 3 2" xfId="33089" xr:uid="{00000000-0005-0000-0000-000088C00000}"/>
    <cellStyle name="Style 377 3 3" xfId="33090" xr:uid="{00000000-0005-0000-0000-000089C00000}"/>
    <cellStyle name="Style 377 4" xfId="33091" xr:uid="{00000000-0005-0000-0000-00008AC00000}"/>
    <cellStyle name="Style 377 5" xfId="33092" xr:uid="{00000000-0005-0000-0000-00008BC00000}"/>
    <cellStyle name="Style 378" xfId="33093" xr:uid="{00000000-0005-0000-0000-00008CC00000}"/>
    <cellStyle name="Style 378 2" xfId="33094" xr:uid="{00000000-0005-0000-0000-00008DC00000}"/>
    <cellStyle name="Style 378 2 2" xfId="33095" xr:uid="{00000000-0005-0000-0000-00008EC00000}"/>
    <cellStyle name="Style 378 2 2 2" xfId="33096" xr:uid="{00000000-0005-0000-0000-00008FC00000}"/>
    <cellStyle name="Style 378 2 2 3" xfId="33097" xr:uid="{00000000-0005-0000-0000-000090C00000}"/>
    <cellStyle name="Style 378 2 3" xfId="33098" xr:uid="{00000000-0005-0000-0000-000091C00000}"/>
    <cellStyle name="Style 378 2 4" xfId="33099" xr:uid="{00000000-0005-0000-0000-000092C00000}"/>
    <cellStyle name="Style 378 3" xfId="33100" xr:uid="{00000000-0005-0000-0000-000093C00000}"/>
    <cellStyle name="Style 378 3 2" xfId="33101" xr:uid="{00000000-0005-0000-0000-000094C00000}"/>
    <cellStyle name="Style 378 3 3" xfId="33102" xr:uid="{00000000-0005-0000-0000-000095C00000}"/>
    <cellStyle name="Style 378 4" xfId="33103" xr:uid="{00000000-0005-0000-0000-000096C00000}"/>
    <cellStyle name="Style 378 5" xfId="33104" xr:uid="{00000000-0005-0000-0000-000097C00000}"/>
    <cellStyle name="Style 379" xfId="33105" xr:uid="{00000000-0005-0000-0000-000098C00000}"/>
    <cellStyle name="Style 379 2" xfId="33106" xr:uid="{00000000-0005-0000-0000-000099C00000}"/>
    <cellStyle name="Style 379 2 2" xfId="33107" xr:uid="{00000000-0005-0000-0000-00009AC00000}"/>
    <cellStyle name="Style 379 2 2 2" xfId="33108" xr:uid="{00000000-0005-0000-0000-00009BC00000}"/>
    <cellStyle name="Style 379 2 2 3" xfId="33109" xr:uid="{00000000-0005-0000-0000-00009CC00000}"/>
    <cellStyle name="Style 379 2 3" xfId="33110" xr:uid="{00000000-0005-0000-0000-00009DC00000}"/>
    <cellStyle name="Style 379 2 4" xfId="33111" xr:uid="{00000000-0005-0000-0000-00009EC00000}"/>
    <cellStyle name="Style 379 3" xfId="33112" xr:uid="{00000000-0005-0000-0000-00009FC00000}"/>
    <cellStyle name="Style 379 3 2" xfId="33113" xr:uid="{00000000-0005-0000-0000-0000A0C00000}"/>
    <cellStyle name="Style 379 3 3" xfId="33114" xr:uid="{00000000-0005-0000-0000-0000A1C00000}"/>
    <cellStyle name="Style 379 4" xfId="33115" xr:uid="{00000000-0005-0000-0000-0000A2C00000}"/>
    <cellStyle name="Style 379 5" xfId="33116" xr:uid="{00000000-0005-0000-0000-0000A3C00000}"/>
    <cellStyle name="Style 38" xfId="33117" xr:uid="{00000000-0005-0000-0000-0000A4C00000}"/>
    <cellStyle name="Style 38 2" xfId="33118" xr:uid="{00000000-0005-0000-0000-0000A5C00000}"/>
    <cellStyle name="Style 38 2 2" xfId="33119" xr:uid="{00000000-0005-0000-0000-0000A6C00000}"/>
    <cellStyle name="Style 38 2 2 2" xfId="33120" xr:uid="{00000000-0005-0000-0000-0000A7C00000}"/>
    <cellStyle name="Style 38 2 2 3" xfId="33121" xr:uid="{00000000-0005-0000-0000-0000A8C00000}"/>
    <cellStyle name="Style 38 2 3" xfId="33122" xr:uid="{00000000-0005-0000-0000-0000A9C00000}"/>
    <cellStyle name="Style 38 2 4" xfId="33123" xr:uid="{00000000-0005-0000-0000-0000AAC00000}"/>
    <cellStyle name="Style 38 3" xfId="33124" xr:uid="{00000000-0005-0000-0000-0000ABC00000}"/>
    <cellStyle name="Style 38 3 2" xfId="33125" xr:uid="{00000000-0005-0000-0000-0000ACC00000}"/>
    <cellStyle name="Style 38 3 3" xfId="33126" xr:uid="{00000000-0005-0000-0000-0000ADC00000}"/>
    <cellStyle name="Style 38 4" xfId="33127" xr:uid="{00000000-0005-0000-0000-0000AEC00000}"/>
    <cellStyle name="Style 38 5" xfId="33128" xr:uid="{00000000-0005-0000-0000-0000AFC00000}"/>
    <cellStyle name="Style 380" xfId="33129" xr:uid="{00000000-0005-0000-0000-0000B0C00000}"/>
    <cellStyle name="Style 380 2" xfId="33130" xr:uid="{00000000-0005-0000-0000-0000B1C00000}"/>
    <cellStyle name="Style 380 2 2" xfId="33131" xr:uid="{00000000-0005-0000-0000-0000B2C00000}"/>
    <cellStyle name="Style 380 2 2 2" xfId="33132" xr:uid="{00000000-0005-0000-0000-0000B3C00000}"/>
    <cellStyle name="Style 380 2 2 3" xfId="33133" xr:uid="{00000000-0005-0000-0000-0000B4C00000}"/>
    <cellStyle name="Style 380 2 3" xfId="33134" xr:uid="{00000000-0005-0000-0000-0000B5C00000}"/>
    <cellStyle name="Style 380 2 4" xfId="33135" xr:uid="{00000000-0005-0000-0000-0000B6C00000}"/>
    <cellStyle name="Style 380 3" xfId="33136" xr:uid="{00000000-0005-0000-0000-0000B7C00000}"/>
    <cellStyle name="Style 380 3 2" xfId="33137" xr:uid="{00000000-0005-0000-0000-0000B8C00000}"/>
    <cellStyle name="Style 380 3 3" xfId="33138" xr:uid="{00000000-0005-0000-0000-0000B9C00000}"/>
    <cellStyle name="Style 380 4" xfId="33139" xr:uid="{00000000-0005-0000-0000-0000BAC00000}"/>
    <cellStyle name="Style 380 5" xfId="33140" xr:uid="{00000000-0005-0000-0000-0000BBC00000}"/>
    <cellStyle name="Style 381" xfId="33141" xr:uid="{00000000-0005-0000-0000-0000BCC00000}"/>
    <cellStyle name="Style 381 2" xfId="33142" xr:uid="{00000000-0005-0000-0000-0000BDC00000}"/>
    <cellStyle name="Style 381 2 2" xfId="33143" xr:uid="{00000000-0005-0000-0000-0000BEC00000}"/>
    <cellStyle name="Style 381 2 2 2" xfId="33144" xr:uid="{00000000-0005-0000-0000-0000BFC00000}"/>
    <cellStyle name="Style 381 2 2 3" xfId="33145" xr:uid="{00000000-0005-0000-0000-0000C0C00000}"/>
    <cellStyle name="Style 381 2 3" xfId="33146" xr:uid="{00000000-0005-0000-0000-0000C1C00000}"/>
    <cellStyle name="Style 381 2 4" xfId="33147" xr:uid="{00000000-0005-0000-0000-0000C2C00000}"/>
    <cellStyle name="Style 381 3" xfId="33148" xr:uid="{00000000-0005-0000-0000-0000C3C00000}"/>
    <cellStyle name="Style 381 3 2" xfId="33149" xr:uid="{00000000-0005-0000-0000-0000C4C00000}"/>
    <cellStyle name="Style 381 3 3" xfId="33150" xr:uid="{00000000-0005-0000-0000-0000C5C00000}"/>
    <cellStyle name="Style 381 4" xfId="33151" xr:uid="{00000000-0005-0000-0000-0000C6C00000}"/>
    <cellStyle name="Style 381 5" xfId="33152" xr:uid="{00000000-0005-0000-0000-0000C7C00000}"/>
    <cellStyle name="Style 382" xfId="33153" xr:uid="{00000000-0005-0000-0000-0000C8C00000}"/>
    <cellStyle name="Style 382 2" xfId="33154" xr:uid="{00000000-0005-0000-0000-0000C9C00000}"/>
    <cellStyle name="Style 382 2 2" xfId="33155" xr:uid="{00000000-0005-0000-0000-0000CAC00000}"/>
    <cellStyle name="Style 382 2 2 2" xfId="33156" xr:uid="{00000000-0005-0000-0000-0000CBC00000}"/>
    <cellStyle name="Style 382 2 2 3" xfId="33157" xr:uid="{00000000-0005-0000-0000-0000CCC00000}"/>
    <cellStyle name="Style 382 2 3" xfId="33158" xr:uid="{00000000-0005-0000-0000-0000CDC00000}"/>
    <cellStyle name="Style 382 2 4" xfId="33159" xr:uid="{00000000-0005-0000-0000-0000CEC00000}"/>
    <cellStyle name="Style 382 3" xfId="33160" xr:uid="{00000000-0005-0000-0000-0000CFC00000}"/>
    <cellStyle name="Style 382 3 2" xfId="33161" xr:uid="{00000000-0005-0000-0000-0000D0C00000}"/>
    <cellStyle name="Style 382 3 3" xfId="33162" xr:uid="{00000000-0005-0000-0000-0000D1C00000}"/>
    <cellStyle name="Style 382 4" xfId="33163" xr:uid="{00000000-0005-0000-0000-0000D2C00000}"/>
    <cellStyle name="Style 382 5" xfId="33164" xr:uid="{00000000-0005-0000-0000-0000D3C00000}"/>
    <cellStyle name="Style 383" xfId="33165" xr:uid="{00000000-0005-0000-0000-0000D4C00000}"/>
    <cellStyle name="Style 383 2" xfId="33166" xr:uid="{00000000-0005-0000-0000-0000D5C00000}"/>
    <cellStyle name="Style 383 2 2" xfId="33167" xr:uid="{00000000-0005-0000-0000-0000D6C00000}"/>
    <cellStyle name="Style 383 2 2 2" xfId="33168" xr:uid="{00000000-0005-0000-0000-0000D7C00000}"/>
    <cellStyle name="Style 383 2 2 3" xfId="33169" xr:uid="{00000000-0005-0000-0000-0000D8C00000}"/>
    <cellStyle name="Style 383 2 3" xfId="33170" xr:uid="{00000000-0005-0000-0000-0000D9C00000}"/>
    <cellStyle name="Style 383 2 4" xfId="33171" xr:uid="{00000000-0005-0000-0000-0000DAC00000}"/>
    <cellStyle name="Style 383 3" xfId="33172" xr:uid="{00000000-0005-0000-0000-0000DBC00000}"/>
    <cellStyle name="Style 383 3 2" xfId="33173" xr:uid="{00000000-0005-0000-0000-0000DCC00000}"/>
    <cellStyle name="Style 383 3 3" xfId="33174" xr:uid="{00000000-0005-0000-0000-0000DDC00000}"/>
    <cellStyle name="Style 383 4" xfId="33175" xr:uid="{00000000-0005-0000-0000-0000DEC00000}"/>
    <cellStyle name="Style 383 5" xfId="33176" xr:uid="{00000000-0005-0000-0000-0000DFC00000}"/>
    <cellStyle name="Style 384" xfId="33177" xr:uid="{00000000-0005-0000-0000-0000E0C00000}"/>
    <cellStyle name="Style 384 2" xfId="33178" xr:uid="{00000000-0005-0000-0000-0000E1C00000}"/>
    <cellStyle name="Style 384 2 2" xfId="33179" xr:uid="{00000000-0005-0000-0000-0000E2C00000}"/>
    <cellStyle name="Style 384 2 2 2" xfId="33180" xr:uid="{00000000-0005-0000-0000-0000E3C00000}"/>
    <cellStyle name="Style 384 2 2 3" xfId="33181" xr:uid="{00000000-0005-0000-0000-0000E4C00000}"/>
    <cellStyle name="Style 384 2 3" xfId="33182" xr:uid="{00000000-0005-0000-0000-0000E5C00000}"/>
    <cellStyle name="Style 384 2 4" xfId="33183" xr:uid="{00000000-0005-0000-0000-0000E6C00000}"/>
    <cellStyle name="Style 384 3" xfId="33184" xr:uid="{00000000-0005-0000-0000-0000E7C00000}"/>
    <cellStyle name="Style 384 3 2" xfId="33185" xr:uid="{00000000-0005-0000-0000-0000E8C00000}"/>
    <cellStyle name="Style 384 3 3" xfId="33186" xr:uid="{00000000-0005-0000-0000-0000E9C00000}"/>
    <cellStyle name="Style 384 4" xfId="33187" xr:uid="{00000000-0005-0000-0000-0000EAC00000}"/>
    <cellStyle name="Style 384 5" xfId="33188" xr:uid="{00000000-0005-0000-0000-0000EBC00000}"/>
    <cellStyle name="Style 385" xfId="33189" xr:uid="{00000000-0005-0000-0000-0000ECC00000}"/>
    <cellStyle name="Style 385 2" xfId="33190" xr:uid="{00000000-0005-0000-0000-0000EDC00000}"/>
    <cellStyle name="Style 385 2 2" xfId="33191" xr:uid="{00000000-0005-0000-0000-0000EEC00000}"/>
    <cellStyle name="Style 385 2 2 2" xfId="33192" xr:uid="{00000000-0005-0000-0000-0000EFC00000}"/>
    <cellStyle name="Style 385 2 2 3" xfId="33193" xr:uid="{00000000-0005-0000-0000-0000F0C00000}"/>
    <cellStyle name="Style 385 2 3" xfId="33194" xr:uid="{00000000-0005-0000-0000-0000F1C00000}"/>
    <cellStyle name="Style 385 2 4" xfId="33195" xr:uid="{00000000-0005-0000-0000-0000F2C00000}"/>
    <cellStyle name="Style 385 3" xfId="33196" xr:uid="{00000000-0005-0000-0000-0000F3C00000}"/>
    <cellStyle name="Style 385 3 2" xfId="33197" xr:uid="{00000000-0005-0000-0000-0000F4C00000}"/>
    <cellStyle name="Style 385 3 3" xfId="33198" xr:uid="{00000000-0005-0000-0000-0000F5C00000}"/>
    <cellStyle name="Style 385 4" xfId="33199" xr:uid="{00000000-0005-0000-0000-0000F6C00000}"/>
    <cellStyle name="Style 385 5" xfId="33200" xr:uid="{00000000-0005-0000-0000-0000F7C00000}"/>
    <cellStyle name="Style 386" xfId="33201" xr:uid="{00000000-0005-0000-0000-0000F8C00000}"/>
    <cellStyle name="Style 386 2" xfId="33202" xr:uid="{00000000-0005-0000-0000-0000F9C00000}"/>
    <cellStyle name="Style 386 2 2" xfId="33203" xr:uid="{00000000-0005-0000-0000-0000FAC00000}"/>
    <cellStyle name="Style 386 2 2 2" xfId="33204" xr:uid="{00000000-0005-0000-0000-0000FBC00000}"/>
    <cellStyle name="Style 386 2 2 3" xfId="33205" xr:uid="{00000000-0005-0000-0000-0000FCC00000}"/>
    <cellStyle name="Style 386 2 3" xfId="33206" xr:uid="{00000000-0005-0000-0000-0000FDC00000}"/>
    <cellStyle name="Style 386 2 4" xfId="33207" xr:uid="{00000000-0005-0000-0000-0000FEC00000}"/>
    <cellStyle name="Style 386 3" xfId="33208" xr:uid="{00000000-0005-0000-0000-0000FFC00000}"/>
    <cellStyle name="Style 386 3 2" xfId="33209" xr:uid="{00000000-0005-0000-0000-000000C10000}"/>
    <cellStyle name="Style 386 3 3" xfId="33210" xr:uid="{00000000-0005-0000-0000-000001C10000}"/>
    <cellStyle name="Style 386 4" xfId="33211" xr:uid="{00000000-0005-0000-0000-000002C10000}"/>
    <cellStyle name="Style 386 5" xfId="33212" xr:uid="{00000000-0005-0000-0000-000003C10000}"/>
    <cellStyle name="Style 387" xfId="33213" xr:uid="{00000000-0005-0000-0000-000004C10000}"/>
    <cellStyle name="Style 387 2" xfId="33214" xr:uid="{00000000-0005-0000-0000-000005C10000}"/>
    <cellStyle name="Style 387 2 2" xfId="33215" xr:uid="{00000000-0005-0000-0000-000006C10000}"/>
    <cellStyle name="Style 387 2 2 2" xfId="33216" xr:uid="{00000000-0005-0000-0000-000007C10000}"/>
    <cellStyle name="Style 387 2 2 3" xfId="33217" xr:uid="{00000000-0005-0000-0000-000008C10000}"/>
    <cellStyle name="Style 387 2 3" xfId="33218" xr:uid="{00000000-0005-0000-0000-000009C10000}"/>
    <cellStyle name="Style 387 2 4" xfId="33219" xr:uid="{00000000-0005-0000-0000-00000AC10000}"/>
    <cellStyle name="Style 387 3" xfId="33220" xr:uid="{00000000-0005-0000-0000-00000BC10000}"/>
    <cellStyle name="Style 387 3 2" xfId="33221" xr:uid="{00000000-0005-0000-0000-00000CC10000}"/>
    <cellStyle name="Style 387 3 3" xfId="33222" xr:uid="{00000000-0005-0000-0000-00000DC10000}"/>
    <cellStyle name="Style 387 4" xfId="33223" xr:uid="{00000000-0005-0000-0000-00000EC10000}"/>
    <cellStyle name="Style 387 5" xfId="33224" xr:uid="{00000000-0005-0000-0000-00000FC10000}"/>
    <cellStyle name="Style 388" xfId="33225" xr:uid="{00000000-0005-0000-0000-000010C10000}"/>
    <cellStyle name="Style 388 2" xfId="33226" xr:uid="{00000000-0005-0000-0000-000011C10000}"/>
    <cellStyle name="Style 388 2 2" xfId="33227" xr:uid="{00000000-0005-0000-0000-000012C10000}"/>
    <cellStyle name="Style 388 2 2 2" xfId="33228" xr:uid="{00000000-0005-0000-0000-000013C10000}"/>
    <cellStyle name="Style 388 2 2 3" xfId="33229" xr:uid="{00000000-0005-0000-0000-000014C10000}"/>
    <cellStyle name="Style 388 2 3" xfId="33230" xr:uid="{00000000-0005-0000-0000-000015C10000}"/>
    <cellStyle name="Style 388 2 4" xfId="33231" xr:uid="{00000000-0005-0000-0000-000016C10000}"/>
    <cellStyle name="Style 388 3" xfId="33232" xr:uid="{00000000-0005-0000-0000-000017C10000}"/>
    <cellStyle name="Style 388 3 2" xfId="33233" xr:uid="{00000000-0005-0000-0000-000018C10000}"/>
    <cellStyle name="Style 388 3 3" xfId="33234" xr:uid="{00000000-0005-0000-0000-000019C10000}"/>
    <cellStyle name="Style 388 4" xfId="33235" xr:uid="{00000000-0005-0000-0000-00001AC10000}"/>
    <cellStyle name="Style 388 5" xfId="33236" xr:uid="{00000000-0005-0000-0000-00001BC10000}"/>
    <cellStyle name="Style 389" xfId="33237" xr:uid="{00000000-0005-0000-0000-00001CC10000}"/>
    <cellStyle name="Style 389 2" xfId="33238" xr:uid="{00000000-0005-0000-0000-00001DC10000}"/>
    <cellStyle name="Style 389 2 2" xfId="33239" xr:uid="{00000000-0005-0000-0000-00001EC10000}"/>
    <cellStyle name="Style 389 2 2 2" xfId="33240" xr:uid="{00000000-0005-0000-0000-00001FC10000}"/>
    <cellStyle name="Style 389 2 2 3" xfId="33241" xr:uid="{00000000-0005-0000-0000-000020C10000}"/>
    <cellStyle name="Style 389 2 3" xfId="33242" xr:uid="{00000000-0005-0000-0000-000021C10000}"/>
    <cellStyle name="Style 389 2 4" xfId="33243" xr:uid="{00000000-0005-0000-0000-000022C10000}"/>
    <cellStyle name="Style 389 3" xfId="33244" xr:uid="{00000000-0005-0000-0000-000023C10000}"/>
    <cellStyle name="Style 389 3 2" xfId="33245" xr:uid="{00000000-0005-0000-0000-000024C10000}"/>
    <cellStyle name="Style 389 3 3" xfId="33246" xr:uid="{00000000-0005-0000-0000-000025C10000}"/>
    <cellStyle name="Style 389 4" xfId="33247" xr:uid="{00000000-0005-0000-0000-000026C10000}"/>
    <cellStyle name="Style 389 5" xfId="33248" xr:uid="{00000000-0005-0000-0000-000027C10000}"/>
    <cellStyle name="Style 39" xfId="33249" xr:uid="{00000000-0005-0000-0000-000028C10000}"/>
    <cellStyle name="Style 39 2" xfId="33250" xr:uid="{00000000-0005-0000-0000-000029C10000}"/>
    <cellStyle name="Style 39 2 2" xfId="33251" xr:uid="{00000000-0005-0000-0000-00002AC10000}"/>
    <cellStyle name="Style 39 2 2 2" xfId="33252" xr:uid="{00000000-0005-0000-0000-00002BC10000}"/>
    <cellStyle name="Style 39 2 2 3" xfId="33253" xr:uid="{00000000-0005-0000-0000-00002CC10000}"/>
    <cellStyle name="Style 39 2 3" xfId="33254" xr:uid="{00000000-0005-0000-0000-00002DC10000}"/>
    <cellStyle name="Style 39 2 4" xfId="33255" xr:uid="{00000000-0005-0000-0000-00002EC10000}"/>
    <cellStyle name="Style 39 3" xfId="33256" xr:uid="{00000000-0005-0000-0000-00002FC10000}"/>
    <cellStyle name="Style 39 3 2" xfId="33257" xr:uid="{00000000-0005-0000-0000-000030C10000}"/>
    <cellStyle name="Style 39 3 3" xfId="33258" xr:uid="{00000000-0005-0000-0000-000031C10000}"/>
    <cellStyle name="Style 39 4" xfId="33259" xr:uid="{00000000-0005-0000-0000-000032C10000}"/>
    <cellStyle name="Style 39 5" xfId="33260" xr:uid="{00000000-0005-0000-0000-000033C10000}"/>
    <cellStyle name="Style 390" xfId="33261" xr:uid="{00000000-0005-0000-0000-000034C10000}"/>
    <cellStyle name="Style 390 2" xfId="33262" xr:uid="{00000000-0005-0000-0000-000035C10000}"/>
    <cellStyle name="Style 390 2 2" xfId="33263" xr:uid="{00000000-0005-0000-0000-000036C10000}"/>
    <cellStyle name="Style 390 2 2 2" xfId="33264" xr:uid="{00000000-0005-0000-0000-000037C10000}"/>
    <cellStyle name="Style 390 2 2 3" xfId="33265" xr:uid="{00000000-0005-0000-0000-000038C10000}"/>
    <cellStyle name="Style 390 2 3" xfId="33266" xr:uid="{00000000-0005-0000-0000-000039C10000}"/>
    <cellStyle name="Style 390 2 4" xfId="33267" xr:uid="{00000000-0005-0000-0000-00003AC10000}"/>
    <cellStyle name="Style 390 3" xfId="33268" xr:uid="{00000000-0005-0000-0000-00003BC10000}"/>
    <cellStyle name="Style 390 3 2" xfId="33269" xr:uid="{00000000-0005-0000-0000-00003CC10000}"/>
    <cellStyle name="Style 390 3 3" xfId="33270" xr:uid="{00000000-0005-0000-0000-00003DC10000}"/>
    <cellStyle name="Style 390 4" xfId="33271" xr:uid="{00000000-0005-0000-0000-00003EC10000}"/>
    <cellStyle name="Style 390 5" xfId="33272" xr:uid="{00000000-0005-0000-0000-00003FC10000}"/>
    <cellStyle name="Style 391" xfId="33273" xr:uid="{00000000-0005-0000-0000-000040C10000}"/>
    <cellStyle name="Style 391 2" xfId="33274" xr:uid="{00000000-0005-0000-0000-000041C10000}"/>
    <cellStyle name="Style 391 2 2" xfId="33275" xr:uid="{00000000-0005-0000-0000-000042C10000}"/>
    <cellStyle name="Style 391 2 2 2" xfId="33276" xr:uid="{00000000-0005-0000-0000-000043C10000}"/>
    <cellStyle name="Style 391 2 2 3" xfId="33277" xr:uid="{00000000-0005-0000-0000-000044C10000}"/>
    <cellStyle name="Style 391 2 3" xfId="33278" xr:uid="{00000000-0005-0000-0000-000045C10000}"/>
    <cellStyle name="Style 391 2 4" xfId="33279" xr:uid="{00000000-0005-0000-0000-000046C10000}"/>
    <cellStyle name="Style 391 3" xfId="33280" xr:uid="{00000000-0005-0000-0000-000047C10000}"/>
    <cellStyle name="Style 391 3 2" xfId="33281" xr:uid="{00000000-0005-0000-0000-000048C10000}"/>
    <cellStyle name="Style 391 3 3" xfId="33282" xr:uid="{00000000-0005-0000-0000-000049C10000}"/>
    <cellStyle name="Style 391 4" xfId="33283" xr:uid="{00000000-0005-0000-0000-00004AC10000}"/>
    <cellStyle name="Style 391 5" xfId="33284" xr:uid="{00000000-0005-0000-0000-00004BC10000}"/>
    <cellStyle name="Style 392" xfId="33285" xr:uid="{00000000-0005-0000-0000-00004CC10000}"/>
    <cellStyle name="Style 392 2" xfId="33286" xr:uid="{00000000-0005-0000-0000-00004DC10000}"/>
    <cellStyle name="Style 392 2 2" xfId="33287" xr:uid="{00000000-0005-0000-0000-00004EC10000}"/>
    <cellStyle name="Style 392 2 2 2" xfId="33288" xr:uid="{00000000-0005-0000-0000-00004FC10000}"/>
    <cellStyle name="Style 392 2 2 3" xfId="33289" xr:uid="{00000000-0005-0000-0000-000050C10000}"/>
    <cellStyle name="Style 392 2 3" xfId="33290" xr:uid="{00000000-0005-0000-0000-000051C10000}"/>
    <cellStyle name="Style 392 2 4" xfId="33291" xr:uid="{00000000-0005-0000-0000-000052C10000}"/>
    <cellStyle name="Style 392 3" xfId="33292" xr:uid="{00000000-0005-0000-0000-000053C10000}"/>
    <cellStyle name="Style 392 3 2" xfId="33293" xr:uid="{00000000-0005-0000-0000-000054C10000}"/>
    <cellStyle name="Style 392 3 3" xfId="33294" xr:uid="{00000000-0005-0000-0000-000055C10000}"/>
    <cellStyle name="Style 392 4" xfId="33295" xr:uid="{00000000-0005-0000-0000-000056C10000}"/>
    <cellStyle name="Style 392 5" xfId="33296" xr:uid="{00000000-0005-0000-0000-000057C10000}"/>
    <cellStyle name="Style 393" xfId="33297" xr:uid="{00000000-0005-0000-0000-000058C10000}"/>
    <cellStyle name="Style 393 2" xfId="33298" xr:uid="{00000000-0005-0000-0000-000059C10000}"/>
    <cellStyle name="Style 393 2 2" xfId="33299" xr:uid="{00000000-0005-0000-0000-00005AC10000}"/>
    <cellStyle name="Style 393 2 2 2" xfId="33300" xr:uid="{00000000-0005-0000-0000-00005BC10000}"/>
    <cellStyle name="Style 393 2 2 3" xfId="33301" xr:uid="{00000000-0005-0000-0000-00005CC10000}"/>
    <cellStyle name="Style 393 2 3" xfId="33302" xr:uid="{00000000-0005-0000-0000-00005DC10000}"/>
    <cellStyle name="Style 393 2 4" xfId="33303" xr:uid="{00000000-0005-0000-0000-00005EC10000}"/>
    <cellStyle name="Style 393 3" xfId="33304" xr:uid="{00000000-0005-0000-0000-00005FC10000}"/>
    <cellStyle name="Style 393 3 2" xfId="33305" xr:uid="{00000000-0005-0000-0000-000060C10000}"/>
    <cellStyle name="Style 393 3 3" xfId="33306" xr:uid="{00000000-0005-0000-0000-000061C10000}"/>
    <cellStyle name="Style 393 4" xfId="33307" xr:uid="{00000000-0005-0000-0000-000062C10000}"/>
    <cellStyle name="Style 393 5" xfId="33308" xr:uid="{00000000-0005-0000-0000-000063C10000}"/>
    <cellStyle name="Style 394" xfId="33309" xr:uid="{00000000-0005-0000-0000-000064C10000}"/>
    <cellStyle name="Style 394 2" xfId="33310" xr:uid="{00000000-0005-0000-0000-000065C10000}"/>
    <cellStyle name="Style 394 2 2" xfId="33311" xr:uid="{00000000-0005-0000-0000-000066C10000}"/>
    <cellStyle name="Style 394 2 2 2" xfId="33312" xr:uid="{00000000-0005-0000-0000-000067C10000}"/>
    <cellStyle name="Style 394 2 2 3" xfId="33313" xr:uid="{00000000-0005-0000-0000-000068C10000}"/>
    <cellStyle name="Style 394 2 3" xfId="33314" xr:uid="{00000000-0005-0000-0000-000069C10000}"/>
    <cellStyle name="Style 394 2 4" xfId="33315" xr:uid="{00000000-0005-0000-0000-00006AC10000}"/>
    <cellStyle name="Style 394 3" xfId="33316" xr:uid="{00000000-0005-0000-0000-00006BC10000}"/>
    <cellStyle name="Style 394 3 2" xfId="33317" xr:uid="{00000000-0005-0000-0000-00006CC10000}"/>
    <cellStyle name="Style 394 3 3" xfId="33318" xr:uid="{00000000-0005-0000-0000-00006DC10000}"/>
    <cellStyle name="Style 394 4" xfId="33319" xr:uid="{00000000-0005-0000-0000-00006EC10000}"/>
    <cellStyle name="Style 394 5" xfId="33320" xr:uid="{00000000-0005-0000-0000-00006FC10000}"/>
    <cellStyle name="Style 395" xfId="33321" xr:uid="{00000000-0005-0000-0000-000070C10000}"/>
    <cellStyle name="Style 395 2" xfId="33322" xr:uid="{00000000-0005-0000-0000-000071C10000}"/>
    <cellStyle name="Style 395 2 2" xfId="33323" xr:uid="{00000000-0005-0000-0000-000072C10000}"/>
    <cellStyle name="Style 395 2 2 2" xfId="33324" xr:uid="{00000000-0005-0000-0000-000073C10000}"/>
    <cellStyle name="Style 395 2 2 3" xfId="33325" xr:uid="{00000000-0005-0000-0000-000074C10000}"/>
    <cellStyle name="Style 395 2 3" xfId="33326" xr:uid="{00000000-0005-0000-0000-000075C10000}"/>
    <cellStyle name="Style 395 2 4" xfId="33327" xr:uid="{00000000-0005-0000-0000-000076C10000}"/>
    <cellStyle name="Style 395 3" xfId="33328" xr:uid="{00000000-0005-0000-0000-000077C10000}"/>
    <cellStyle name="Style 395 3 2" xfId="33329" xr:uid="{00000000-0005-0000-0000-000078C10000}"/>
    <cellStyle name="Style 395 3 3" xfId="33330" xr:uid="{00000000-0005-0000-0000-000079C10000}"/>
    <cellStyle name="Style 395 4" xfId="33331" xr:uid="{00000000-0005-0000-0000-00007AC10000}"/>
    <cellStyle name="Style 395 5" xfId="33332" xr:uid="{00000000-0005-0000-0000-00007BC10000}"/>
    <cellStyle name="Style 396" xfId="33333" xr:uid="{00000000-0005-0000-0000-00007CC10000}"/>
    <cellStyle name="Style 396 2" xfId="33334" xr:uid="{00000000-0005-0000-0000-00007DC10000}"/>
    <cellStyle name="Style 396 2 2" xfId="33335" xr:uid="{00000000-0005-0000-0000-00007EC10000}"/>
    <cellStyle name="Style 396 2 2 2" xfId="33336" xr:uid="{00000000-0005-0000-0000-00007FC10000}"/>
    <cellStyle name="Style 396 2 2 3" xfId="33337" xr:uid="{00000000-0005-0000-0000-000080C10000}"/>
    <cellStyle name="Style 396 2 3" xfId="33338" xr:uid="{00000000-0005-0000-0000-000081C10000}"/>
    <cellStyle name="Style 396 2 4" xfId="33339" xr:uid="{00000000-0005-0000-0000-000082C10000}"/>
    <cellStyle name="Style 396 3" xfId="33340" xr:uid="{00000000-0005-0000-0000-000083C10000}"/>
    <cellStyle name="Style 396 3 2" xfId="33341" xr:uid="{00000000-0005-0000-0000-000084C10000}"/>
    <cellStyle name="Style 396 3 3" xfId="33342" xr:uid="{00000000-0005-0000-0000-000085C10000}"/>
    <cellStyle name="Style 396 4" xfId="33343" xr:uid="{00000000-0005-0000-0000-000086C10000}"/>
    <cellStyle name="Style 396 5" xfId="33344" xr:uid="{00000000-0005-0000-0000-000087C10000}"/>
    <cellStyle name="Style 397" xfId="33345" xr:uid="{00000000-0005-0000-0000-000088C10000}"/>
    <cellStyle name="Style 397 2" xfId="33346" xr:uid="{00000000-0005-0000-0000-000089C10000}"/>
    <cellStyle name="Style 397 2 2" xfId="33347" xr:uid="{00000000-0005-0000-0000-00008AC10000}"/>
    <cellStyle name="Style 397 2 2 2" xfId="33348" xr:uid="{00000000-0005-0000-0000-00008BC10000}"/>
    <cellStyle name="Style 397 2 2 3" xfId="33349" xr:uid="{00000000-0005-0000-0000-00008CC10000}"/>
    <cellStyle name="Style 397 2 3" xfId="33350" xr:uid="{00000000-0005-0000-0000-00008DC10000}"/>
    <cellStyle name="Style 397 2 4" xfId="33351" xr:uid="{00000000-0005-0000-0000-00008EC10000}"/>
    <cellStyle name="Style 397 3" xfId="33352" xr:uid="{00000000-0005-0000-0000-00008FC10000}"/>
    <cellStyle name="Style 397 3 2" xfId="33353" xr:uid="{00000000-0005-0000-0000-000090C10000}"/>
    <cellStyle name="Style 397 3 3" xfId="33354" xr:uid="{00000000-0005-0000-0000-000091C10000}"/>
    <cellStyle name="Style 397 4" xfId="33355" xr:uid="{00000000-0005-0000-0000-000092C10000}"/>
    <cellStyle name="Style 397 5" xfId="33356" xr:uid="{00000000-0005-0000-0000-000093C10000}"/>
    <cellStyle name="Style 398" xfId="33357" xr:uid="{00000000-0005-0000-0000-000094C10000}"/>
    <cellStyle name="Style 398 2" xfId="33358" xr:uid="{00000000-0005-0000-0000-000095C10000}"/>
    <cellStyle name="Style 398 2 2" xfId="33359" xr:uid="{00000000-0005-0000-0000-000096C10000}"/>
    <cellStyle name="Style 398 2 2 2" xfId="33360" xr:uid="{00000000-0005-0000-0000-000097C10000}"/>
    <cellStyle name="Style 398 2 2 3" xfId="33361" xr:uid="{00000000-0005-0000-0000-000098C10000}"/>
    <cellStyle name="Style 398 2 3" xfId="33362" xr:uid="{00000000-0005-0000-0000-000099C10000}"/>
    <cellStyle name="Style 398 2 4" xfId="33363" xr:uid="{00000000-0005-0000-0000-00009AC10000}"/>
    <cellStyle name="Style 398 3" xfId="33364" xr:uid="{00000000-0005-0000-0000-00009BC10000}"/>
    <cellStyle name="Style 398 3 2" xfId="33365" xr:uid="{00000000-0005-0000-0000-00009CC10000}"/>
    <cellStyle name="Style 398 3 3" xfId="33366" xr:uid="{00000000-0005-0000-0000-00009DC10000}"/>
    <cellStyle name="Style 398 4" xfId="33367" xr:uid="{00000000-0005-0000-0000-00009EC10000}"/>
    <cellStyle name="Style 398 5" xfId="33368" xr:uid="{00000000-0005-0000-0000-00009FC10000}"/>
    <cellStyle name="Style 399" xfId="33369" xr:uid="{00000000-0005-0000-0000-0000A0C10000}"/>
    <cellStyle name="Style 399 2" xfId="33370" xr:uid="{00000000-0005-0000-0000-0000A1C10000}"/>
    <cellStyle name="Style 399 2 2" xfId="33371" xr:uid="{00000000-0005-0000-0000-0000A2C10000}"/>
    <cellStyle name="Style 399 2 2 2" xfId="33372" xr:uid="{00000000-0005-0000-0000-0000A3C10000}"/>
    <cellStyle name="Style 399 2 2 3" xfId="33373" xr:uid="{00000000-0005-0000-0000-0000A4C10000}"/>
    <cellStyle name="Style 399 2 3" xfId="33374" xr:uid="{00000000-0005-0000-0000-0000A5C10000}"/>
    <cellStyle name="Style 399 2 4" xfId="33375" xr:uid="{00000000-0005-0000-0000-0000A6C10000}"/>
    <cellStyle name="Style 399 3" xfId="33376" xr:uid="{00000000-0005-0000-0000-0000A7C10000}"/>
    <cellStyle name="Style 399 3 2" xfId="33377" xr:uid="{00000000-0005-0000-0000-0000A8C10000}"/>
    <cellStyle name="Style 399 3 3" xfId="33378" xr:uid="{00000000-0005-0000-0000-0000A9C10000}"/>
    <cellStyle name="Style 399 4" xfId="33379" xr:uid="{00000000-0005-0000-0000-0000AAC10000}"/>
    <cellStyle name="Style 399 5" xfId="33380" xr:uid="{00000000-0005-0000-0000-0000ABC10000}"/>
    <cellStyle name="Style 40" xfId="33381" xr:uid="{00000000-0005-0000-0000-0000ACC10000}"/>
    <cellStyle name="Style 40 2" xfId="33382" xr:uid="{00000000-0005-0000-0000-0000ADC10000}"/>
    <cellStyle name="Style 40 2 2" xfId="33383" xr:uid="{00000000-0005-0000-0000-0000AEC10000}"/>
    <cellStyle name="Style 40 2 2 2" xfId="33384" xr:uid="{00000000-0005-0000-0000-0000AFC10000}"/>
    <cellStyle name="Style 40 2 2 3" xfId="33385" xr:uid="{00000000-0005-0000-0000-0000B0C10000}"/>
    <cellStyle name="Style 40 2 3" xfId="33386" xr:uid="{00000000-0005-0000-0000-0000B1C10000}"/>
    <cellStyle name="Style 40 2 4" xfId="33387" xr:uid="{00000000-0005-0000-0000-0000B2C10000}"/>
    <cellStyle name="Style 40 3" xfId="33388" xr:uid="{00000000-0005-0000-0000-0000B3C10000}"/>
    <cellStyle name="Style 40 3 2" xfId="33389" xr:uid="{00000000-0005-0000-0000-0000B4C10000}"/>
    <cellStyle name="Style 40 3 3" xfId="33390" xr:uid="{00000000-0005-0000-0000-0000B5C10000}"/>
    <cellStyle name="Style 40 4" xfId="33391" xr:uid="{00000000-0005-0000-0000-0000B6C10000}"/>
    <cellStyle name="Style 40 5" xfId="33392" xr:uid="{00000000-0005-0000-0000-0000B7C10000}"/>
    <cellStyle name="Style 400" xfId="33393" xr:uid="{00000000-0005-0000-0000-0000B8C10000}"/>
    <cellStyle name="Style 400 2" xfId="33394" xr:uid="{00000000-0005-0000-0000-0000B9C10000}"/>
    <cellStyle name="Style 400 2 2" xfId="33395" xr:uid="{00000000-0005-0000-0000-0000BAC10000}"/>
    <cellStyle name="Style 400 2 2 2" xfId="33396" xr:uid="{00000000-0005-0000-0000-0000BBC10000}"/>
    <cellStyle name="Style 400 2 2 3" xfId="33397" xr:uid="{00000000-0005-0000-0000-0000BCC10000}"/>
    <cellStyle name="Style 400 2 3" xfId="33398" xr:uid="{00000000-0005-0000-0000-0000BDC10000}"/>
    <cellStyle name="Style 400 2 4" xfId="33399" xr:uid="{00000000-0005-0000-0000-0000BEC10000}"/>
    <cellStyle name="Style 400 3" xfId="33400" xr:uid="{00000000-0005-0000-0000-0000BFC10000}"/>
    <cellStyle name="Style 400 3 2" xfId="33401" xr:uid="{00000000-0005-0000-0000-0000C0C10000}"/>
    <cellStyle name="Style 400 3 3" xfId="33402" xr:uid="{00000000-0005-0000-0000-0000C1C10000}"/>
    <cellStyle name="Style 400 4" xfId="33403" xr:uid="{00000000-0005-0000-0000-0000C2C10000}"/>
    <cellStyle name="Style 400 5" xfId="33404" xr:uid="{00000000-0005-0000-0000-0000C3C10000}"/>
    <cellStyle name="Style 401" xfId="33405" xr:uid="{00000000-0005-0000-0000-0000C4C10000}"/>
    <cellStyle name="Style 401 2" xfId="33406" xr:uid="{00000000-0005-0000-0000-0000C5C10000}"/>
    <cellStyle name="Style 401 2 2" xfId="33407" xr:uid="{00000000-0005-0000-0000-0000C6C10000}"/>
    <cellStyle name="Style 401 2 2 2" xfId="33408" xr:uid="{00000000-0005-0000-0000-0000C7C10000}"/>
    <cellStyle name="Style 401 2 2 3" xfId="33409" xr:uid="{00000000-0005-0000-0000-0000C8C10000}"/>
    <cellStyle name="Style 401 2 3" xfId="33410" xr:uid="{00000000-0005-0000-0000-0000C9C10000}"/>
    <cellStyle name="Style 401 2 4" xfId="33411" xr:uid="{00000000-0005-0000-0000-0000CAC10000}"/>
    <cellStyle name="Style 401 3" xfId="33412" xr:uid="{00000000-0005-0000-0000-0000CBC10000}"/>
    <cellStyle name="Style 401 3 2" xfId="33413" xr:uid="{00000000-0005-0000-0000-0000CCC10000}"/>
    <cellStyle name="Style 401 3 3" xfId="33414" xr:uid="{00000000-0005-0000-0000-0000CDC10000}"/>
    <cellStyle name="Style 401 4" xfId="33415" xr:uid="{00000000-0005-0000-0000-0000CEC10000}"/>
    <cellStyle name="Style 401 5" xfId="33416" xr:uid="{00000000-0005-0000-0000-0000CFC10000}"/>
    <cellStyle name="Style 402" xfId="33417" xr:uid="{00000000-0005-0000-0000-0000D0C10000}"/>
    <cellStyle name="Style 402 2" xfId="33418" xr:uid="{00000000-0005-0000-0000-0000D1C10000}"/>
    <cellStyle name="Style 402 2 2" xfId="33419" xr:uid="{00000000-0005-0000-0000-0000D2C10000}"/>
    <cellStyle name="Style 402 2 2 2" xfId="33420" xr:uid="{00000000-0005-0000-0000-0000D3C10000}"/>
    <cellStyle name="Style 402 2 2 3" xfId="33421" xr:uid="{00000000-0005-0000-0000-0000D4C10000}"/>
    <cellStyle name="Style 402 2 3" xfId="33422" xr:uid="{00000000-0005-0000-0000-0000D5C10000}"/>
    <cellStyle name="Style 402 2 4" xfId="33423" xr:uid="{00000000-0005-0000-0000-0000D6C10000}"/>
    <cellStyle name="Style 402 3" xfId="33424" xr:uid="{00000000-0005-0000-0000-0000D7C10000}"/>
    <cellStyle name="Style 402 3 2" xfId="33425" xr:uid="{00000000-0005-0000-0000-0000D8C10000}"/>
    <cellStyle name="Style 402 3 3" xfId="33426" xr:uid="{00000000-0005-0000-0000-0000D9C10000}"/>
    <cellStyle name="Style 402 4" xfId="33427" xr:uid="{00000000-0005-0000-0000-0000DAC10000}"/>
    <cellStyle name="Style 402 5" xfId="33428" xr:uid="{00000000-0005-0000-0000-0000DBC10000}"/>
    <cellStyle name="Style 403" xfId="33429" xr:uid="{00000000-0005-0000-0000-0000DCC10000}"/>
    <cellStyle name="Style 403 2" xfId="33430" xr:uid="{00000000-0005-0000-0000-0000DDC10000}"/>
    <cellStyle name="Style 403 2 2" xfId="33431" xr:uid="{00000000-0005-0000-0000-0000DEC10000}"/>
    <cellStyle name="Style 403 2 2 2" xfId="33432" xr:uid="{00000000-0005-0000-0000-0000DFC10000}"/>
    <cellStyle name="Style 403 2 2 3" xfId="33433" xr:uid="{00000000-0005-0000-0000-0000E0C10000}"/>
    <cellStyle name="Style 403 2 3" xfId="33434" xr:uid="{00000000-0005-0000-0000-0000E1C10000}"/>
    <cellStyle name="Style 403 2 4" xfId="33435" xr:uid="{00000000-0005-0000-0000-0000E2C10000}"/>
    <cellStyle name="Style 403 3" xfId="33436" xr:uid="{00000000-0005-0000-0000-0000E3C10000}"/>
    <cellStyle name="Style 403 3 2" xfId="33437" xr:uid="{00000000-0005-0000-0000-0000E4C10000}"/>
    <cellStyle name="Style 403 3 3" xfId="33438" xr:uid="{00000000-0005-0000-0000-0000E5C10000}"/>
    <cellStyle name="Style 403 4" xfId="33439" xr:uid="{00000000-0005-0000-0000-0000E6C10000}"/>
    <cellStyle name="Style 403 5" xfId="33440" xr:uid="{00000000-0005-0000-0000-0000E7C10000}"/>
    <cellStyle name="Style 404" xfId="33441" xr:uid="{00000000-0005-0000-0000-0000E8C10000}"/>
    <cellStyle name="Style 404 2" xfId="33442" xr:uid="{00000000-0005-0000-0000-0000E9C10000}"/>
    <cellStyle name="Style 404 2 2" xfId="33443" xr:uid="{00000000-0005-0000-0000-0000EAC10000}"/>
    <cellStyle name="Style 404 2 2 2" xfId="33444" xr:uid="{00000000-0005-0000-0000-0000EBC10000}"/>
    <cellStyle name="Style 404 2 2 3" xfId="33445" xr:uid="{00000000-0005-0000-0000-0000ECC10000}"/>
    <cellStyle name="Style 404 2 3" xfId="33446" xr:uid="{00000000-0005-0000-0000-0000EDC10000}"/>
    <cellStyle name="Style 404 2 4" xfId="33447" xr:uid="{00000000-0005-0000-0000-0000EEC10000}"/>
    <cellStyle name="Style 404 3" xfId="33448" xr:uid="{00000000-0005-0000-0000-0000EFC10000}"/>
    <cellStyle name="Style 404 3 2" xfId="33449" xr:uid="{00000000-0005-0000-0000-0000F0C10000}"/>
    <cellStyle name="Style 404 3 3" xfId="33450" xr:uid="{00000000-0005-0000-0000-0000F1C10000}"/>
    <cellStyle name="Style 404 4" xfId="33451" xr:uid="{00000000-0005-0000-0000-0000F2C10000}"/>
    <cellStyle name="Style 404 5" xfId="33452" xr:uid="{00000000-0005-0000-0000-0000F3C10000}"/>
    <cellStyle name="Style 405" xfId="33453" xr:uid="{00000000-0005-0000-0000-0000F4C10000}"/>
    <cellStyle name="Style 405 2" xfId="33454" xr:uid="{00000000-0005-0000-0000-0000F5C10000}"/>
    <cellStyle name="Style 405 2 2" xfId="33455" xr:uid="{00000000-0005-0000-0000-0000F6C10000}"/>
    <cellStyle name="Style 405 2 2 2" xfId="33456" xr:uid="{00000000-0005-0000-0000-0000F7C10000}"/>
    <cellStyle name="Style 405 2 2 3" xfId="33457" xr:uid="{00000000-0005-0000-0000-0000F8C10000}"/>
    <cellStyle name="Style 405 2 3" xfId="33458" xr:uid="{00000000-0005-0000-0000-0000F9C10000}"/>
    <cellStyle name="Style 405 2 4" xfId="33459" xr:uid="{00000000-0005-0000-0000-0000FAC10000}"/>
    <cellStyle name="Style 405 3" xfId="33460" xr:uid="{00000000-0005-0000-0000-0000FBC10000}"/>
    <cellStyle name="Style 405 3 2" xfId="33461" xr:uid="{00000000-0005-0000-0000-0000FCC10000}"/>
    <cellStyle name="Style 405 3 3" xfId="33462" xr:uid="{00000000-0005-0000-0000-0000FDC10000}"/>
    <cellStyle name="Style 405 4" xfId="33463" xr:uid="{00000000-0005-0000-0000-0000FEC10000}"/>
    <cellStyle name="Style 405 5" xfId="33464" xr:uid="{00000000-0005-0000-0000-0000FFC10000}"/>
    <cellStyle name="Style 406" xfId="33465" xr:uid="{00000000-0005-0000-0000-000000C20000}"/>
    <cellStyle name="Style 406 2" xfId="33466" xr:uid="{00000000-0005-0000-0000-000001C20000}"/>
    <cellStyle name="Style 406 2 2" xfId="33467" xr:uid="{00000000-0005-0000-0000-000002C20000}"/>
    <cellStyle name="Style 406 2 2 2" xfId="33468" xr:uid="{00000000-0005-0000-0000-000003C20000}"/>
    <cellStyle name="Style 406 2 2 3" xfId="33469" xr:uid="{00000000-0005-0000-0000-000004C20000}"/>
    <cellStyle name="Style 406 2 3" xfId="33470" xr:uid="{00000000-0005-0000-0000-000005C20000}"/>
    <cellStyle name="Style 406 2 4" xfId="33471" xr:uid="{00000000-0005-0000-0000-000006C20000}"/>
    <cellStyle name="Style 406 3" xfId="33472" xr:uid="{00000000-0005-0000-0000-000007C20000}"/>
    <cellStyle name="Style 406 3 2" xfId="33473" xr:uid="{00000000-0005-0000-0000-000008C20000}"/>
    <cellStyle name="Style 406 3 3" xfId="33474" xr:uid="{00000000-0005-0000-0000-000009C20000}"/>
    <cellStyle name="Style 406 4" xfId="33475" xr:uid="{00000000-0005-0000-0000-00000AC20000}"/>
    <cellStyle name="Style 406 5" xfId="33476" xr:uid="{00000000-0005-0000-0000-00000BC20000}"/>
    <cellStyle name="Style 407" xfId="33477" xr:uid="{00000000-0005-0000-0000-00000CC20000}"/>
    <cellStyle name="Style 407 2" xfId="33478" xr:uid="{00000000-0005-0000-0000-00000DC20000}"/>
    <cellStyle name="Style 407 2 2" xfId="33479" xr:uid="{00000000-0005-0000-0000-00000EC20000}"/>
    <cellStyle name="Style 407 2 2 2" xfId="33480" xr:uid="{00000000-0005-0000-0000-00000FC20000}"/>
    <cellStyle name="Style 407 2 2 3" xfId="33481" xr:uid="{00000000-0005-0000-0000-000010C20000}"/>
    <cellStyle name="Style 407 2 3" xfId="33482" xr:uid="{00000000-0005-0000-0000-000011C20000}"/>
    <cellStyle name="Style 407 2 4" xfId="33483" xr:uid="{00000000-0005-0000-0000-000012C20000}"/>
    <cellStyle name="Style 407 3" xfId="33484" xr:uid="{00000000-0005-0000-0000-000013C20000}"/>
    <cellStyle name="Style 407 3 2" xfId="33485" xr:uid="{00000000-0005-0000-0000-000014C20000}"/>
    <cellStyle name="Style 407 3 3" xfId="33486" xr:uid="{00000000-0005-0000-0000-000015C20000}"/>
    <cellStyle name="Style 407 4" xfId="33487" xr:uid="{00000000-0005-0000-0000-000016C20000}"/>
    <cellStyle name="Style 407 5" xfId="33488" xr:uid="{00000000-0005-0000-0000-000017C20000}"/>
    <cellStyle name="Style 408" xfId="33489" xr:uid="{00000000-0005-0000-0000-000018C20000}"/>
    <cellStyle name="Style 408 2" xfId="33490" xr:uid="{00000000-0005-0000-0000-000019C20000}"/>
    <cellStyle name="Style 408 2 2" xfId="33491" xr:uid="{00000000-0005-0000-0000-00001AC20000}"/>
    <cellStyle name="Style 408 2 2 2" xfId="33492" xr:uid="{00000000-0005-0000-0000-00001BC20000}"/>
    <cellStyle name="Style 408 2 2 3" xfId="33493" xr:uid="{00000000-0005-0000-0000-00001CC20000}"/>
    <cellStyle name="Style 408 2 3" xfId="33494" xr:uid="{00000000-0005-0000-0000-00001DC20000}"/>
    <cellStyle name="Style 408 2 4" xfId="33495" xr:uid="{00000000-0005-0000-0000-00001EC20000}"/>
    <cellStyle name="Style 408 3" xfId="33496" xr:uid="{00000000-0005-0000-0000-00001FC20000}"/>
    <cellStyle name="Style 408 3 2" xfId="33497" xr:uid="{00000000-0005-0000-0000-000020C20000}"/>
    <cellStyle name="Style 408 3 3" xfId="33498" xr:uid="{00000000-0005-0000-0000-000021C20000}"/>
    <cellStyle name="Style 408 4" xfId="33499" xr:uid="{00000000-0005-0000-0000-000022C20000}"/>
    <cellStyle name="Style 408 5" xfId="33500" xr:uid="{00000000-0005-0000-0000-000023C20000}"/>
    <cellStyle name="Style 409" xfId="33501" xr:uid="{00000000-0005-0000-0000-000024C20000}"/>
    <cellStyle name="Style 409 2" xfId="33502" xr:uid="{00000000-0005-0000-0000-000025C20000}"/>
    <cellStyle name="Style 409 2 2" xfId="33503" xr:uid="{00000000-0005-0000-0000-000026C20000}"/>
    <cellStyle name="Style 409 2 2 2" xfId="33504" xr:uid="{00000000-0005-0000-0000-000027C20000}"/>
    <cellStyle name="Style 409 2 2 3" xfId="33505" xr:uid="{00000000-0005-0000-0000-000028C20000}"/>
    <cellStyle name="Style 409 2 3" xfId="33506" xr:uid="{00000000-0005-0000-0000-000029C20000}"/>
    <cellStyle name="Style 409 2 4" xfId="33507" xr:uid="{00000000-0005-0000-0000-00002AC20000}"/>
    <cellStyle name="Style 409 3" xfId="33508" xr:uid="{00000000-0005-0000-0000-00002BC20000}"/>
    <cellStyle name="Style 409 3 2" xfId="33509" xr:uid="{00000000-0005-0000-0000-00002CC20000}"/>
    <cellStyle name="Style 409 3 3" xfId="33510" xr:uid="{00000000-0005-0000-0000-00002DC20000}"/>
    <cellStyle name="Style 409 4" xfId="33511" xr:uid="{00000000-0005-0000-0000-00002EC20000}"/>
    <cellStyle name="Style 409 5" xfId="33512" xr:uid="{00000000-0005-0000-0000-00002FC20000}"/>
    <cellStyle name="Style 41" xfId="33513" xr:uid="{00000000-0005-0000-0000-000030C20000}"/>
    <cellStyle name="Style 41 2" xfId="33514" xr:uid="{00000000-0005-0000-0000-000031C20000}"/>
    <cellStyle name="Style 41 2 2" xfId="33515" xr:uid="{00000000-0005-0000-0000-000032C20000}"/>
    <cellStyle name="Style 41 2 2 2" xfId="33516" xr:uid="{00000000-0005-0000-0000-000033C20000}"/>
    <cellStyle name="Style 41 2 2 3" xfId="33517" xr:uid="{00000000-0005-0000-0000-000034C20000}"/>
    <cellStyle name="Style 41 2 3" xfId="33518" xr:uid="{00000000-0005-0000-0000-000035C20000}"/>
    <cellStyle name="Style 41 2 4" xfId="33519" xr:uid="{00000000-0005-0000-0000-000036C20000}"/>
    <cellStyle name="Style 41 3" xfId="33520" xr:uid="{00000000-0005-0000-0000-000037C20000}"/>
    <cellStyle name="Style 41 3 2" xfId="33521" xr:uid="{00000000-0005-0000-0000-000038C20000}"/>
    <cellStyle name="Style 41 3 3" xfId="33522" xr:uid="{00000000-0005-0000-0000-000039C20000}"/>
    <cellStyle name="Style 41 4" xfId="33523" xr:uid="{00000000-0005-0000-0000-00003AC20000}"/>
    <cellStyle name="Style 41 5" xfId="33524" xr:uid="{00000000-0005-0000-0000-00003BC20000}"/>
    <cellStyle name="Style 410" xfId="33525" xr:uid="{00000000-0005-0000-0000-00003CC20000}"/>
    <cellStyle name="Style 410 2" xfId="33526" xr:uid="{00000000-0005-0000-0000-00003DC20000}"/>
    <cellStyle name="Style 410 2 2" xfId="33527" xr:uid="{00000000-0005-0000-0000-00003EC20000}"/>
    <cellStyle name="Style 410 2 2 2" xfId="33528" xr:uid="{00000000-0005-0000-0000-00003FC20000}"/>
    <cellStyle name="Style 410 2 2 3" xfId="33529" xr:uid="{00000000-0005-0000-0000-000040C20000}"/>
    <cellStyle name="Style 410 2 3" xfId="33530" xr:uid="{00000000-0005-0000-0000-000041C20000}"/>
    <cellStyle name="Style 410 2 4" xfId="33531" xr:uid="{00000000-0005-0000-0000-000042C20000}"/>
    <cellStyle name="Style 410 3" xfId="33532" xr:uid="{00000000-0005-0000-0000-000043C20000}"/>
    <cellStyle name="Style 410 3 2" xfId="33533" xr:uid="{00000000-0005-0000-0000-000044C20000}"/>
    <cellStyle name="Style 410 3 3" xfId="33534" xr:uid="{00000000-0005-0000-0000-000045C20000}"/>
    <cellStyle name="Style 410 4" xfId="33535" xr:uid="{00000000-0005-0000-0000-000046C20000}"/>
    <cellStyle name="Style 410 5" xfId="33536" xr:uid="{00000000-0005-0000-0000-000047C20000}"/>
    <cellStyle name="Style 411" xfId="33537" xr:uid="{00000000-0005-0000-0000-000048C20000}"/>
    <cellStyle name="Style 411 2" xfId="33538" xr:uid="{00000000-0005-0000-0000-000049C20000}"/>
    <cellStyle name="Style 411 2 2" xfId="33539" xr:uid="{00000000-0005-0000-0000-00004AC20000}"/>
    <cellStyle name="Style 411 2 2 2" xfId="33540" xr:uid="{00000000-0005-0000-0000-00004BC20000}"/>
    <cellStyle name="Style 411 2 2 3" xfId="33541" xr:uid="{00000000-0005-0000-0000-00004CC20000}"/>
    <cellStyle name="Style 411 2 3" xfId="33542" xr:uid="{00000000-0005-0000-0000-00004DC20000}"/>
    <cellStyle name="Style 411 2 4" xfId="33543" xr:uid="{00000000-0005-0000-0000-00004EC20000}"/>
    <cellStyle name="Style 411 3" xfId="33544" xr:uid="{00000000-0005-0000-0000-00004FC20000}"/>
    <cellStyle name="Style 411 3 2" xfId="33545" xr:uid="{00000000-0005-0000-0000-000050C20000}"/>
    <cellStyle name="Style 411 3 3" xfId="33546" xr:uid="{00000000-0005-0000-0000-000051C20000}"/>
    <cellStyle name="Style 411 4" xfId="33547" xr:uid="{00000000-0005-0000-0000-000052C20000}"/>
    <cellStyle name="Style 411 5" xfId="33548" xr:uid="{00000000-0005-0000-0000-000053C20000}"/>
    <cellStyle name="Style 412" xfId="33549" xr:uid="{00000000-0005-0000-0000-000054C20000}"/>
    <cellStyle name="Style 412 2" xfId="33550" xr:uid="{00000000-0005-0000-0000-000055C20000}"/>
    <cellStyle name="Style 412 2 2" xfId="33551" xr:uid="{00000000-0005-0000-0000-000056C20000}"/>
    <cellStyle name="Style 412 2 2 2" xfId="33552" xr:uid="{00000000-0005-0000-0000-000057C20000}"/>
    <cellStyle name="Style 412 2 2 3" xfId="33553" xr:uid="{00000000-0005-0000-0000-000058C20000}"/>
    <cellStyle name="Style 412 2 3" xfId="33554" xr:uid="{00000000-0005-0000-0000-000059C20000}"/>
    <cellStyle name="Style 412 2 4" xfId="33555" xr:uid="{00000000-0005-0000-0000-00005AC20000}"/>
    <cellStyle name="Style 412 3" xfId="33556" xr:uid="{00000000-0005-0000-0000-00005BC20000}"/>
    <cellStyle name="Style 412 3 2" xfId="33557" xr:uid="{00000000-0005-0000-0000-00005CC20000}"/>
    <cellStyle name="Style 412 3 3" xfId="33558" xr:uid="{00000000-0005-0000-0000-00005DC20000}"/>
    <cellStyle name="Style 412 4" xfId="33559" xr:uid="{00000000-0005-0000-0000-00005EC20000}"/>
    <cellStyle name="Style 412 5" xfId="33560" xr:uid="{00000000-0005-0000-0000-00005FC20000}"/>
    <cellStyle name="Style 413" xfId="33561" xr:uid="{00000000-0005-0000-0000-000060C20000}"/>
    <cellStyle name="Style 413 2" xfId="33562" xr:uid="{00000000-0005-0000-0000-000061C20000}"/>
    <cellStyle name="Style 413 2 2" xfId="33563" xr:uid="{00000000-0005-0000-0000-000062C20000}"/>
    <cellStyle name="Style 413 2 2 2" xfId="33564" xr:uid="{00000000-0005-0000-0000-000063C20000}"/>
    <cellStyle name="Style 413 2 2 3" xfId="33565" xr:uid="{00000000-0005-0000-0000-000064C20000}"/>
    <cellStyle name="Style 413 2 3" xfId="33566" xr:uid="{00000000-0005-0000-0000-000065C20000}"/>
    <cellStyle name="Style 413 2 4" xfId="33567" xr:uid="{00000000-0005-0000-0000-000066C20000}"/>
    <cellStyle name="Style 413 3" xfId="33568" xr:uid="{00000000-0005-0000-0000-000067C20000}"/>
    <cellStyle name="Style 413 3 2" xfId="33569" xr:uid="{00000000-0005-0000-0000-000068C20000}"/>
    <cellStyle name="Style 413 3 3" xfId="33570" xr:uid="{00000000-0005-0000-0000-000069C20000}"/>
    <cellStyle name="Style 413 4" xfId="33571" xr:uid="{00000000-0005-0000-0000-00006AC20000}"/>
    <cellStyle name="Style 413 5" xfId="33572" xr:uid="{00000000-0005-0000-0000-00006BC20000}"/>
    <cellStyle name="Style 414" xfId="33573" xr:uid="{00000000-0005-0000-0000-00006CC20000}"/>
    <cellStyle name="Style 414 2" xfId="33574" xr:uid="{00000000-0005-0000-0000-00006DC20000}"/>
    <cellStyle name="Style 414 2 2" xfId="33575" xr:uid="{00000000-0005-0000-0000-00006EC20000}"/>
    <cellStyle name="Style 414 2 2 2" xfId="33576" xr:uid="{00000000-0005-0000-0000-00006FC20000}"/>
    <cellStyle name="Style 414 2 2 3" xfId="33577" xr:uid="{00000000-0005-0000-0000-000070C20000}"/>
    <cellStyle name="Style 414 2 3" xfId="33578" xr:uid="{00000000-0005-0000-0000-000071C20000}"/>
    <cellStyle name="Style 414 2 4" xfId="33579" xr:uid="{00000000-0005-0000-0000-000072C20000}"/>
    <cellStyle name="Style 414 3" xfId="33580" xr:uid="{00000000-0005-0000-0000-000073C20000}"/>
    <cellStyle name="Style 414 3 2" xfId="33581" xr:uid="{00000000-0005-0000-0000-000074C20000}"/>
    <cellStyle name="Style 414 3 3" xfId="33582" xr:uid="{00000000-0005-0000-0000-000075C20000}"/>
    <cellStyle name="Style 414 4" xfId="33583" xr:uid="{00000000-0005-0000-0000-000076C20000}"/>
    <cellStyle name="Style 414 5" xfId="33584" xr:uid="{00000000-0005-0000-0000-000077C20000}"/>
    <cellStyle name="Style 415" xfId="33585" xr:uid="{00000000-0005-0000-0000-000078C20000}"/>
    <cellStyle name="Style 415 2" xfId="33586" xr:uid="{00000000-0005-0000-0000-000079C20000}"/>
    <cellStyle name="Style 415 2 2" xfId="33587" xr:uid="{00000000-0005-0000-0000-00007AC20000}"/>
    <cellStyle name="Style 415 2 2 2" xfId="33588" xr:uid="{00000000-0005-0000-0000-00007BC20000}"/>
    <cellStyle name="Style 415 2 2 3" xfId="33589" xr:uid="{00000000-0005-0000-0000-00007CC20000}"/>
    <cellStyle name="Style 415 2 3" xfId="33590" xr:uid="{00000000-0005-0000-0000-00007DC20000}"/>
    <cellStyle name="Style 415 2 4" xfId="33591" xr:uid="{00000000-0005-0000-0000-00007EC20000}"/>
    <cellStyle name="Style 415 3" xfId="33592" xr:uid="{00000000-0005-0000-0000-00007FC20000}"/>
    <cellStyle name="Style 415 3 2" xfId="33593" xr:uid="{00000000-0005-0000-0000-000080C20000}"/>
    <cellStyle name="Style 415 3 3" xfId="33594" xr:uid="{00000000-0005-0000-0000-000081C20000}"/>
    <cellStyle name="Style 415 4" xfId="33595" xr:uid="{00000000-0005-0000-0000-000082C20000}"/>
    <cellStyle name="Style 415 5" xfId="33596" xr:uid="{00000000-0005-0000-0000-000083C20000}"/>
    <cellStyle name="Style 416" xfId="33597" xr:uid="{00000000-0005-0000-0000-000084C20000}"/>
    <cellStyle name="Style 416 2" xfId="33598" xr:uid="{00000000-0005-0000-0000-000085C20000}"/>
    <cellStyle name="Style 416 2 2" xfId="33599" xr:uid="{00000000-0005-0000-0000-000086C20000}"/>
    <cellStyle name="Style 416 2 2 2" xfId="33600" xr:uid="{00000000-0005-0000-0000-000087C20000}"/>
    <cellStyle name="Style 416 2 2 3" xfId="33601" xr:uid="{00000000-0005-0000-0000-000088C20000}"/>
    <cellStyle name="Style 416 2 3" xfId="33602" xr:uid="{00000000-0005-0000-0000-000089C20000}"/>
    <cellStyle name="Style 416 2 4" xfId="33603" xr:uid="{00000000-0005-0000-0000-00008AC20000}"/>
    <cellStyle name="Style 416 3" xfId="33604" xr:uid="{00000000-0005-0000-0000-00008BC20000}"/>
    <cellStyle name="Style 416 3 2" xfId="33605" xr:uid="{00000000-0005-0000-0000-00008CC20000}"/>
    <cellStyle name="Style 416 3 3" xfId="33606" xr:uid="{00000000-0005-0000-0000-00008DC20000}"/>
    <cellStyle name="Style 416 4" xfId="33607" xr:uid="{00000000-0005-0000-0000-00008EC20000}"/>
    <cellStyle name="Style 416 5" xfId="33608" xr:uid="{00000000-0005-0000-0000-00008FC20000}"/>
    <cellStyle name="Style 417" xfId="33609" xr:uid="{00000000-0005-0000-0000-000090C20000}"/>
    <cellStyle name="Style 417 2" xfId="33610" xr:uid="{00000000-0005-0000-0000-000091C20000}"/>
    <cellStyle name="Style 417 2 2" xfId="33611" xr:uid="{00000000-0005-0000-0000-000092C20000}"/>
    <cellStyle name="Style 417 2 2 2" xfId="33612" xr:uid="{00000000-0005-0000-0000-000093C20000}"/>
    <cellStyle name="Style 417 2 2 3" xfId="33613" xr:uid="{00000000-0005-0000-0000-000094C20000}"/>
    <cellStyle name="Style 417 2 3" xfId="33614" xr:uid="{00000000-0005-0000-0000-000095C20000}"/>
    <cellStyle name="Style 417 2 4" xfId="33615" xr:uid="{00000000-0005-0000-0000-000096C20000}"/>
    <cellStyle name="Style 417 3" xfId="33616" xr:uid="{00000000-0005-0000-0000-000097C20000}"/>
    <cellStyle name="Style 417 3 2" xfId="33617" xr:uid="{00000000-0005-0000-0000-000098C20000}"/>
    <cellStyle name="Style 417 3 3" xfId="33618" xr:uid="{00000000-0005-0000-0000-000099C20000}"/>
    <cellStyle name="Style 417 4" xfId="33619" xr:uid="{00000000-0005-0000-0000-00009AC20000}"/>
    <cellStyle name="Style 417 5" xfId="33620" xr:uid="{00000000-0005-0000-0000-00009BC20000}"/>
    <cellStyle name="Style 418" xfId="33621" xr:uid="{00000000-0005-0000-0000-00009CC20000}"/>
    <cellStyle name="Style 418 2" xfId="33622" xr:uid="{00000000-0005-0000-0000-00009DC20000}"/>
    <cellStyle name="Style 418 2 2" xfId="33623" xr:uid="{00000000-0005-0000-0000-00009EC20000}"/>
    <cellStyle name="Style 418 2 2 2" xfId="33624" xr:uid="{00000000-0005-0000-0000-00009FC20000}"/>
    <cellStyle name="Style 418 2 2 3" xfId="33625" xr:uid="{00000000-0005-0000-0000-0000A0C20000}"/>
    <cellStyle name="Style 418 2 3" xfId="33626" xr:uid="{00000000-0005-0000-0000-0000A1C20000}"/>
    <cellStyle name="Style 418 2 4" xfId="33627" xr:uid="{00000000-0005-0000-0000-0000A2C20000}"/>
    <cellStyle name="Style 418 3" xfId="33628" xr:uid="{00000000-0005-0000-0000-0000A3C20000}"/>
    <cellStyle name="Style 418 3 2" xfId="33629" xr:uid="{00000000-0005-0000-0000-0000A4C20000}"/>
    <cellStyle name="Style 418 3 3" xfId="33630" xr:uid="{00000000-0005-0000-0000-0000A5C20000}"/>
    <cellStyle name="Style 418 4" xfId="33631" xr:uid="{00000000-0005-0000-0000-0000A6C20000}"/>
    <cellStyle name="Style 418 5" xfId="33632" xr:uid="{00000000-0005-0000-0000-0000A7C20000}"/>
    <cellStyle name="Style 419" xfId="33633" xr:uid="{00000000-0005-0000-0000-0000A8C20000}"/>
    <cellStyle name="Style 419 2" xfId="33634" xr:uid="{00000000-0005-0000-0000-0000A9C20000}"/>
    <cellStyle name="Style 419 2 2" xfId="33635" xr:uid="{00000000-0005-0000-0000-0000AAC20000}"/>
    <cellStyle name="Style 419 2 2 2" xfId="33636" xr:uid="{00000000-0005-0000-0000-0000ABC20000}"/>
    <cellStyle name="Style 419 2 2 3" xfId="33637" xr:uid="{00000000-0005-0000-0000-0000ACC20000}"/>
    <cellStyle name="Style 419 2 3" xfId="33638" xr:uid="{00000000-0005-0000-0000-0000ADC20000}"/>
    <cellStyle name="Style 419 2 4" xfId="33639" xr:uid="{00000000-0005-0000-0000-0000AEC20000}"/>
    <cellStyle name="Style 419 3" xfId="33640" xr:uid="{00000000-0005-0000-0000-0000AFC20000}"/>
    <cellStyle name="Style 419 3 2" xfId="33641" xr:uid="{00000000-0005-0000-0000-0000B0C20000}"/>
    <cellStyle name="Style 419 3 3" xfId="33642" xr:uid="{00000000-0005-0000-0000-0000B1C20000}"/>
    <cellStyle name="Style 419 4" xfId="33643" xr:uid="{00000000-0005-0000-0000-0000B2C20000}"/>
    <cellStyle name="Style 419 5" xfId="33644" xr:uid="{00000000-0005-0000-0000-0000B3C20000}"/>
    <cellStyle name="Style 42" xfId="33645" xr:uid="{00000000-0005-0000-0000-0000B4C20000}"/>
    <cellStyle name="Style 42 2" xfId="33646" xr:uid="{00000000-0005-0000-0000-0000B5C20000}"/>
    <cellStyle name="Style 42 2 2" xfId="33647" xr:uid="{00000000-0005-0000-0000-0000B6C20000}"/>
    <cellStyle name="Style 42 2 2 2" xfId="33648" xr:uid="{00000000-0005-0000-0000-0000B7C20000}"/>
    <cellStyle name="Style 42 2 2 3" xfId="33649" xr:uid="{00000000-0005-0000-0000-0000B8C20000}"/>
    <cellStyle name="Style 42 2 3" xfId="33650" xr:uid="{00000000-0005-0000-0000-0000B9C20000}"/>
    <cellStyle name="Style 42 2 4" xfId="33651" xr:uid="{00000000-0005-0000-0000-0000BAC20000}"/>
    <cellStyle name="Style 42 3" xfId="33652" xr:uid="{00000000-0005-0000-0000-0000BBC20000}"/>
    <cellStyle name="Style 42 3 2" xfId="33653" xr:uid="{00000000-0005-0000-0000-0000BCC20000}"/>
    <cellStyle name="Style 42 3 3" xfId="33654" xr:uid="{00000000-0005-0000-0000-0000BDC20000}"/>
    <cellStyle name="Style 42 4" xfId="33655" xr:uid="{00000000-0005-0000-0000-0000BEC20000}"/>
    <cellStyle name="Style 42 5" xfId="33656" xr:uid="{00000000-0005-0000-0000-0000BFC20000}"/>
    <cellStyle name="Style 420" xfId="33657" xr:uid="{00000000-0005-0000-0000-0000C0C20000}"/>
    <cellStyle name="Style 420 2" xfId="33658" xr:uid="{00000000-0005-0000-0000-0000C1C20000}"/>
    <cellStyle name="Style 420 2 2" xfId="33659" xr:uid="{00000000-0005-0000-0000-0000C2C20000}"/>
    <cellStyle name="Style 420 2 2 2" xfId="33660" xr:uid="{00000000-0005-0000-0000-0000C3C20000}"/>
    <cellStyle name="Style 420 2 2 3" xfId="33661" xr:uid="{00000000-0005-0000-0000-0000C4C20000}"/>
    <cellStyle name="Style 420 2 3" xfId="33662" xr:uid="{00000000-0005-0000-0000-0000C5C20000}"/>
    <cellStyle name="Style 420 2 4" xfId="33663" xr:uid="{00000000-0005-0000-0000-0000C6C20000}"/>
    <cellStyle name="Style 420 3" xfId="33664" xr:uid="{00000000-0005-0000-0000-0000C7C20000}"/>
    <cellStyle name="Style 420 3 2" xfId="33665" xr:uid="{00000000-0005-0000-0000-0000C8C20000}"/>
    <cellStyle name="Style 420 3 3" xfId="33666" xr:uid="{00000000-0005-0000-0000-0000C9C20000}"/>
    <cellStyle name="Style 420 4" xfId="33667" xr:uid="{00000000-0005-0000-0000-0000CAC20000}"/>
    <cellStyle name="Style 420 5" xfId="33668" xr:uid="{00000000-0005-0000-0000-0000CBC20000}"/>
    <cellStyle name="Style 421" xfId="33669" xr:uid="{00000000-0005-0000-0000-0000CCC20000}"/>
    <cellStyle name="Style 421 2" xfId="33670" xr:uid="{00000000-0005-0000-0000-0000CDC20000}"/>
    <cellStyle name="Style 421 2 2" xfId="33671" xr:uid="{00000000-0005-0000-0000-0000CEC20000}"/>
    <cellStyle name="Style 421 2 2 2" xfId="33672" xr:uid="{00000000-0005-0000-0000-0000CFC20000}"/>
    <cellStyle name="Style 421 2 2 3" xfId="33673" xr:uid="{00000000-0005-0000-0000-0000D0C20000}"/>
    <cellStyle name="Style 421 2 3" xfId="33674" xr:uid="{00000000-0005-0000-0000-0000D1C20000}"/>
    <cellStyle name="Style 421 2 4" xfId="33675" xr:uid="{00000000-0005-0000-0000-0000D2C20000}"/>
    <cellStyle name="Style 421 3" xfId="33676" xr:uid="{00000000-0005-0000-0000-0000D3C20000}"/>
    <cellStyle name="Style 421 3 2" xfId="33677" xr:uid="{00000000-0005-0000-0000-0000D4C20000}"/>
    <cellStyle name="Style 421 3 3" xfId="33678" xr:uid="{00000000-0005-0000-0000-0000D5C20000}"/>
    <cellStyle name="Style 421 4" xfId="33679" xr:uid="{00000000-0005-0000-0000-0000D6C20000}"/>
    <cellStyle name="Style 421 5" xfId="33680" xr:uid="{00000000-0005-0000-0000-0000D7C20000}"/>
    <cellStyle name="Style 422" xfId="33681" xr:uid="{00000000-0005-0000-0000-0000D8C20000}"/>
    <cellStyle name="Style 422 2" xfId="33682" xr:uid="{00000000-0005-0000-0000-0000D9C20000}"/>
    <cellStyle name="Style 422 2 2" xfId="33683" xr:uid="{00000000-0005-0000-0000-0000DAC20000}"/>
    <cellStyle name="Style 422 2 2 2" xfId="33684" xr:uid="{00000000-0005-0000-0000-0000DBC20000}"/>
    <cellStyle name="Style 422 2 2 3" xfId="33685" xr:uid="{00000000-0005-0000-0000-0000DCC20000}"/>
    <cellStyle name="Style 422 2 3" xfId="33686" xr:uid="{00000000-0005-0000-0000-0000DDC20000}"/>
    <cellStyle name="Style 422 2 4" xfId="33687" xr:uid="{00000000-0005-0000-0000-0000DEC20000}"/>
    <cellStyle name="Style 422 3" xfId="33688" xr:uid="{00000000-0005-0000-0000-0000DFC20000}"/>
    <cellStyle name="Style 422 3 2" xfId="33689" xr:uid="{00000000-0005-0000-0000-0000E0C20000}"/>
    <cellStyle name="Style 422 3 3" xfId="33690" xr:uid="{00000000-0005-0000-0000-0000E1C20000}"/>
    <cellStyle name="Style 422 4" xfId="33691" xr:uid="{00000000-0005-0000-0000-0000E2C20000}"/>
    <cellStyle name="Style 422 5" xfId="33692" xr:uid="{00000000-0005-0000-0000-0000E3C20000}"/>
    <cellStyle name="Style 423" xfId="33693" xr:uid="{00000000-0005-0000-0000-0000E4C20000}"/>
    <cellStyle name="Style 423 2" xfId="33694" xr:uid="{00000000-0005-0000-0000-0000E5C20000}"/>
    <cellStyle name="Style 423 2 2" xfId="33695" xr:uid="{00000000-0005-0000-0000-0000E6C20000}"/>
    <cellStyle name="Style 423 2 2 2" xfId="33696" xr:uid="{00000000-0005-0000-0000-0000E7C20000}"/>
    <cellStyle name="Style 423 2 2 3" xfId="33697" xr:uid="{00000000-0005-0000-0000-0000E8C20000}"/>
    <cellStyle name="Style 423 2 3" xfId="33698" xr:uid="{00000000-0005-0000-0000-0000E9C20000}"/>
    <cellStyle name="Style 423 2 4" xfId="33699" xr:uid="{00000000-0005-0000-0000-0000EAC20000}"/>
    <cellStyle name="Style 423 3" xfId="33700" xr:uid="{00000000-0005-0000-0000-0000EBC20000}"/>
    <cellStyle name="Style 423 3 2" xfId="33701" xr:uid="{00000000-0005-0000-0000-0000ECC20000}"/>
    <cellStyle name="Style 423 3 3" xfId="33702" xr:uid="{00000000-0005-0000-0000-0000EDC20000}"/>
    <cellStyle name="Style 423 4" xfId="33703" xr:uid="{00000000-0005-0000-0000-0000EEC20000}"/>
    <cellStyle name="Style 423 5" xfId="33704" xr:uid="{00000000-0005-0000-0000-0000EFC20000}"/>
    <cellStyle name="Style 424" xfId="33705" xr:uid="{00000000-0005-0000-0000-0000F0C20000}"/>
    <cellStyle name="Style 424 2" xfId="33706" xr:uid="{00000000-0005-0000-0000-0000F1C20000}"/>
    <cellStyle name="Style 424 2 2" xfId="33707" xr:uid="{00000000-0005-0000-0000-0000F2C20000}"/>
    <cellStyle name="Style 424 2 2 2" xfId="33708" xr:uid="{00000000-0005-0000-0000-0000F3C20000}"/>
    <cellStyle name="Style 424 2 2 3" xfId="33709" xr:uid="{00000000-0005-0000-0000-0000F4C20000}"/>
    <cellStyle name="Style 424 2 3" xfId="33710" xr:uid="{00000000-0005-0000-0000-0000F5C20000}"/>
    <cellStyle name="Style 424 2 4" xfId="33711" xr:uid="{00000000-0005-0000-0000-0000F6C20000}"/>
    <cellStyle name="Style 424 3" xfId="33712" xr:uid="{00000000-0005-0000-0000-0000F7C20000}"/>
    <cellStyle name="Style 424 3 2" xfId="33713" xr:uid="{00000000-0005-0000-0000-0000F8C20000}"/>
    <cellStyle name="Style 424 3 3" xfId="33714" xr:uid="{00000000-0005-0000-0000-0000F9C20000}"/>
    <cellStyle name="Style 424 4" xfId="33715" xr:uid="{00000000-0005-0000-0000-0000FAC20000}"/>
    <cellStyle name="Style 424 5" xfId="33716" xr:uid="{00000000-0005-0000-0000-0000FBC20000}"/>
    <cellStyle name="Style 425" xfId="33717" xr:uid="{00000000-0005-0000-0000-0000FCC20000}"/>
    <cellStyle name="Style 425 2" xfId="33718" xr:uid="{00000000-0005-0000-0000-0000FDC20000}"/>
    <cellStyle name="Style 425 2 2" xfId="33719" xr:uid="{00000000-0005-0000-0000-0000FEC20000}"/>
    <cellStyle name="Style 425 2 2 2" xfId="33720" xr:uid="{00000000-0005-0000-0000-0000FFC20000}"/>
    <cellStyle name="Style 425 2 2 3" xfId="33721" xr:uid="{00000000-0005-0000-0000-000000C30000}"/>
    <cellStyle name="Style 425 2 3" xfId="33722" xr:uid="{00000000-0005-0000-0000-000001C30000}"/>
    <cellStyle name="Style 425 2 4" xfId="33723" xr:uid="{00000000-0005-0000-0000-000002C30000}"/>
    <cellStyle name="Style 425 3" xfId="33724" xr:uid="{00000000-0005-0000-0000-000003C30000}"/>
    <cellStyle name="Style 425 3 2" xfId="33725" xr:uid="{00000000-0005-0000-0000-000004C30000}"/>
    <cellStyle name="Style 425 3 3" xfId="33726" xr:uid="{00000000-0005-0000-0000-000005C30000}"/>
    <cellStyle name="Style 425 4" xfId="33727" xr:uid="{00000000-0005-0000-0000-000006C30000}"/>
    <cellStyle name="Style 425 5" xfId="33728" xr:uid="{00000000-0005-0000-0000-000007C30000}"/>
    <cellStyle name="Style 426" xfId="33729" xr:uid="{00000000-0005-0000-0000-000008C30000}"/>
    <cellStyle name="Style 426 2" xfId="33730" xr:uid="{00000000-0005-0000-0000-000009C30000}"/>
    <cellStyle name="Style 426 2 2" xfId="33731" xr:uid="{00000000-0005-0000-0000-00000AC30000}"/>
    <cellStyle name="Style 426 2 2 2" xfId="33732" xr:uid="{00000000-0005-0000-0000-00000BC30000}"/>
    <cellStyle name="Style 426 2 2 3" xfId="33733" xr:uid="{00000000-0005-0000-0000-00000CC30000}"/>
    <cellStyle name="Style 426 2 3" xfId="33734" xr:uid="{00000000-0005-0000-0000-00000DC30000}"/>
    <cellStyle name="Style 426 2 4" xfId="33735" xr:uid="{00000000-0005-0000-0000-00000EC30000}"/>
    <cellStyle name="Style 426 3" xfId="33736" xr:uid="{00000000-0005-0000-0000-00000FC30000}"/>
    <cellStyle name="Style 426 3 2" xfId="33737" xr:uid="{00000000-0005-0000-0000-000010C30000}"/>
    <cellStyle name="Style 426 3 3" xfId="33738" xr:uid="{00000000-0005-0000-0000-000011C30000}"/>
    <cellStyle name="Style 426 4" xfId="33739" xr:uid="{00000000-0005-0000-0000-000012C30000}"/>
    <cellStyle name="Style 426 5" xfId="33740" xr:uid="{00000000-0005-0000-0000-000013C30000}"/>
    <cellStyle name="Style 427" xfId="33741" xr:uid="{00000000-0005-0000-0000-000014C30000}"/>
    <cellStyle name="Style 427 2" xfId="33742" xr:uid="{00000000-0005-0000-0000-000015C30000}"/>
    <cellStyle name="Style 427 2 2" xfId="33743" xr:uid="{00000000-0005-0000-0000-000016C30000}"/>
    <cellStyle name="Style 427 2 2 2" xfId="33744" xr:uid="{00000000-0005-0000-0000-000017C30000}"/>
    <cellStyle name="Style 427 2 2 3" xfId="33745" xr:uid="{00000000-0005-0000-0000-000018C30000}"/>
    <cellStyle name="Style 427 2 3" xfId="33746" xr:uid="{00000000-0005-0000-0000-000019C30000}"/>
    <cellStyle name="Style 427 2 4" xfId="33747" xr:uid="{00000000-0005-0000-0000-00001AC30000}"/>
    <cellStyle name="Style 427 3" xfId="33748" xr:uid="{00000000-0005-0000-0000-00001BC30000}"/>
    <cellStyle name="Style 427 3 2" xfId="33749" xr:uid="{00000000-0005-0000-0000-00001CC30000}"/>
    <cellStyle name="Style 427 3 3" xfId="33750" xr:uid="{00000000-0005-0000-0000-00001DC30000}"/>
    <cellStyle name="Style 427 4" xfId="33751" xr:uid="{00000000-0005-0000-0000-00001EC30000}"/>
    <cellStyle name="Style 427 5" xfId="33752" xr:uid="{00000000-0005-0000-0000-00001FC30000}"/>
    <cellStyle name="Style 428" xfId="33753" xr:uid="{00000000-0005-0000-0000-000020C30000}"/>
    <cellStyle name="Style 428 2" xfId="33754" xr:uid="{00000000-0005-0000-0000-000021C30000}"/>
    <cellStyle name="Style 428 2 2" xfId="33755" xr:uid="{00000000-0005-0000-0000-000022C30000}"/>
    <cellStyle name="Style 428 2 2 2" xfId="33756" xr:uid="{00000000-0005-0000-0000-000023C30000}"/>
    <cellStyle name="Style 428 2 2 3" xfId="33757" xr:uid="{00000000-0005-0000-0000-000024C30000}"/>
    <cellStyle name="Style 428 2 3" xfId="33758" xr:uid="{00000000-0005-0000-0000-000025C30000}"/>
    <cellStyle name="Style 428 2 4" xfId="33759" xr:uid="{00000000-0005-0000-0000-000026C30000}"/>
    <cellStyle name="Style 428 3" xfId="33760" xr:uid="{00000000-0005-0000-0000-000027C30000}"/>
    <cellStyle name="Style 428 3 2" xfId="33761" xr:uid="{00000000-0005-0000-0000-000028C30000}"/>
    <cellStyle name="Style 428 3 3" xfId="33762" xr:uid="{00000000-0005-0000-0000-000029C30000}"/>
    <cellStyle name="Style 428 4" xfId="33763" xr:uid="{00000000-0005-0000-0000-00002AC30000}"/>
    <cellStyle name="Style 428 5" xfId="33764" xr:uid="{00000000-0005-0000-0000-00002BC30000}"/>
    <cellStyle name="Style 429" xfId="33765" xr:uid="{00000000-0005-0000-0000-00002CC30000}"/>
    <cellStyle name="Style 429 2" xfId="33766" xr:uid="{00000000-0005-0000-0000-00002DC30000}"/>
    <cellStyle name="Style 429 2 2" xfId="33767" xr:uid="{00000000-0005-0000-0000-00002EC30000}"/>
    <cellStyle name="Style 429 2 2 2" xfId="33768" xr:uid="{00000000-0005-0000-0000-00002FC30000}"/>
    <cellStyle name="Style 429 2 2 3" xfId="33769" xr:uid="{00000000-0005-0000-0000-000030C30000}"/>
    <cellStyle name="Style 429 2 3" xfId="33770" xr:uid="{00000000-0005-0000-0000-000031C30000}"/>
    <cellStyle name="Style 429 2 4" xfId="33771" xr:uid="{00000000-0005-0000-0000-000032C30000}"/>
    <cellStyle name="Style 429 3" xfId="33772" xr:uid="{00000000-0005-0000-0000-000033C30000}"/>
    <cellStyle name="Style 429 3 2" xfId="33773" xr:uid="{00000000-0005-0000-0000-000034C30000}"/>
    <cellStyle name="Style 429 3 3" xfId="33774" xr:uid="{00000000-0005-0000-0000-000035C30000}"/>
    <cellStyle name="Style 429 4" xfId="33775" xr:uid="{00000000-0005-0000-0000-000036C30000}"/>
    <cellStyle name="Style 429 5" xfId="33776" xr:uid="{00000000-0005-0000-0000-000037C30000}"/>
    <cellStyle name="Style 43" xfId="33777" xr:uid="{00000000-0005-0000-0000-000038C30000}"/>
    <cellStyle name="Style 43 2" xfId="33778" xr:uid="{00000000-0005-0000-0000-000039C30000}"/>
    <cellStyle name="Style 43 2 2" xfId="33779" xr:uid="{00000000-0005-0000-0000-00003AC30000}"/>
    <cellStyle name="Style 43 2 2 2" xfId="33780" xr:uid="{00000000-0005-0000-0000-00003BC30000}"/>
    <cellStyle name="Style 43 2 2 3" xfId="33781" xr:uid="{00000000-0005-0000-0000-00003CC30000}"/>
    <cellStyle name="Style 43 2 3" xfId="33782" xr:uid="{00000000-0005-0000-0000-00003DC30000}"/>
    <cellStyle name="Style 43 2 4" xfId="33783" xr:uid="{00000000-0005-0000-0000-00003EC30000}"/>
    <cellStyle name="Style 43 3" xfId="33784" xr:uid="{00000000-0005-0000-0000-00003FC30000}"/>
    <cellStyle name="Style 43 3 2" xfId="33785" xr:uid="{00000000-0005-0000-0000-000040C30000}"/>
    <cellStyle name="Style 43 3 3" xfId="33786" xr:uid="{00000000-0005-0000-0000-000041C30000}"/>
    <cellStyle name="Style 43 4" xfId="33787" xr:uid="{00000000-0005-0000-0000-000042C30000}"/>
    <cellStyle name="Style 43 5" xfId="33788" xr:uid="{00000000-0005-0000-0000-000043C30000}"/>
    <cellStyle name="Style 430" xfId="33789" xr:uid="{00000000-0005-0000-0000-000044C30000}"/>
    <cellStyle name="Style 430 2" xfId="33790" xr:uid="{00000000-0005-0000-0000-000045C30000}"/>
    <cellStyle name="Style 430 2 2" xfId="33791" xr:uid="{00000000-0005-0000-0000-000046C30000}"/>
    <cellStyle name="Style 430 2 2 2" xfId="33792" xr:uid="{00000000-0005-0000-0000-000047C30000}"/>
    <cellStyle name="Style 430 2 2 3" xfId="33793" xr:uid="{00000000-0005-0000-0000-000048C30000}"/>
    <cellStyle name="Style 430 2 3" xfId="33794" xr:uid="{00000000-0005-0000-0000-000049C30000}"/>
    <cellStyle name="Style 430 2 4" xfId="33795" xr:uid="{00000000-0005-0000-0000-00004AC30000}"/>
    <cellStyle name="Style 430 3" xfId="33796" xr:uid="{00000000-0005-0000-0000-00004BC30000}"/>
    <cellStyle name="Style 430 3 2" xfId="33797" xr:uid="{00000000-0005-0000-0000-00004CC30000}"/>
    <cellStyle name="Style 430 3 3" xfId="33798" xr:uid="{00000000-0005-0000-0000-00004DC30000}"/>
    <cellStyle name="Style 430 4" xfId="33799" xr:uid="{00000000-0005-0000-0000-00004EC30000}"/>
    <cellStyle name="Style 430 5" xfId="33800" xr:uid="{00000000-0005-0000-0000-00004FC30000}"/>
    <cellStyle name="Style 431" xfId="33801" xr:uid="{00000000-0005-0000-0000-000050C30000}"/>
    <cellStyle name="Style 431 2" xfId="33802" xr:uid="{00000000-0005-0000-0000-000051C30000}"/>
    <cellStyle name="Style 431 2 2" xfId="33803" xr:uid="{00000000-0005-0000-0000-000052C30000}"/>
    <cellStyle name="Style 431 2 2 2" xfId="33804" xr:uid="{00000000-0005-0000-0000-000053C30000}"/>
    <cellStyle name="Style 431 2 2 3" xfId="33805" xr:uid="{00000000-0005-0000-0000-000054C30000}"/>
    <cellStyle name="Style 431 2 3" xfId="33806" xr:uid="{00000000-0005-0000-0000-000055C30000}"/>
    <cellStyle name="Style 431 2 4" xfId="33807" xr:uid="{00000000-0005-0000-0000-000056C30000}"/>
    <cellStyle name="Style 431 3" xfId="33808" xr:uid="{00000000-0005-0000-0000-000057C30000}"/>
    <cellStyle name="Style 431 3 2" xfId="33809" xr:uid="{00000000-0005-0000-0000-000058C30000}"/>
    <cellStyle name="Style 431 3 3" xfId="33810" xr:uid="{00000000-0005-0000-0000-000059C30000}"/>
    <cellStyle name="Style 431 4" xfId="33811" xr:uid="{00000000-0005-0000-0000-00005AC30000}"/>
    <cellStyle name="Style 431 5" xfId="33812" xr:uid="{00000000-0005-0000-0000-00005BC30000}"/>
    <cellStyle name="Style 432" xfId="33813" xr:uid="{00000000-0005-0000-0000-00005CC30000}"/>
    <cellStyle name="Style 432 2" xfId="33814" xr:uid="{00000000-0005-0000-0000-00005DC30000}"/>
    <cellStyle name="Style 432 2 2" xfId="33815" xr:uid="{00000000-0005-0000-0000-00005EC30000}"/>
    <cellStyle name="Style 432 2 2 2" xfId="33816" xr:uid="{00000000-0005-0000-0000-00005FC30000}"/>
    <cellStyle name="Style 432 2 2 3" xfId="33817" xr:uid="{00000000-0005-0000-0000-000060C30000}"/>
    <cellStyle name="Style 432 2 3" xfId="33818" xr:uid="{00000000-0005-0000-0000-000061C30000}"/>
    <cellStyle name="Style 432 2 4" xfId="33819" xr:uid="{00000000-0005-0000-0000-000062C30000}"/>
    <cellStyle name="Style 432 3" xfId="33820" xr:uid="{00000000-0005-0000-0000-000063C30000}"/>
    <cellStyle name="Style 432 3 2" xfId="33821" xr:uid="{00000000-0005-0000-0000-000064C30000}"/>
    <cellStyle name="Style 432 3 3" xfId="33822" xr:uid="{00000000-0005-0000-0000-000065C30000}"/>
    <cellStyle name="Style 432 4" xfId="33823" xr:uid="{00000000-0005-0000-0000-000066C30000}"/>
    <cellStyle name="Style 432 5" xfId="33824" xr:uid="{00000000-0005-0000-0000-000067C30000}"/>
    <cellStyle name="Style 433" xfId="33825" xr:uid="{00000000-0005-0000-0000-000068C30000}"/>
    <cellStyle name="Style 433 2" xfId="33826" xr:uid="{00000000-0005-0000-0000-000069C30000}"/>
    <cellStyle name="Style 433 2 2" xfId="33827" xr:uid="{00000000-0005-0000-0000-00006AC30000}"/>
    <cellStyle name="Style 433 2 2 2" xfId="33828" xr:uid="{00000000-0005-0000-0000-00006BC30000}"/>
    <cellStyle name="Style 433 2 2 3" xfId="33829" xr:uid="{00000000-0005-0000-0000-00006CC30000}"/>
    <cellStyle name="Style 433 2 3" xfId="33830" xr:uid="{00000000-0005-0000-0000-00006DC30000}"/>
    <cellStyle name="Style 433 2 4" xfId="33831" xr:uid="{00000000-0005-0000-0000-00006EC30000}"/>
    <cellStyle name="Style 433 3" xfId="33832" xr:uid="{00000000-0005-0000-0000-00006FC30000}"/>
    <cellStyle name="Style 433 3 2" xfId="33833" xr:uid="{00000000-0005-0000-0000-000070C30000}"/>
    <cellStyle name="Style 433 3 3" xfId="33834" xr:uid="{00000000-0005-0000-0000-000071C30000}"/>
    <cellStyle name="Style 433 4" xfId="33835" xr:uid="{00000000-0005-0000-0000-000072C30000}"/>
    <cellStyle name="Style 433 5" xfId="33836" xr:uid="{00000000-0005-0000-0000-000073C30000}"/>
    <cellStyle name="Style 434" xfId="33837" xr:uid="{00000000-0005-0000-0000-000074C30000}"/>
    <cellStyle name="Style 434 2" xfId="33838" xr:uid="{00000000-0005-0000-0000-000075C30000}"/>
    <cellStyle name="Style 434 2 2" xfId="33839" xr:uid="{00000000-0005-0000-0000-000076C30000}"/>
    <cellStyle name="Style 434 2 2 2" xfId="33840" xr:uid="{00000000-0005-0000-0000-000077C30000}"/>
    <cellStyle name="Style 434 2 2 3" xfId="33841" xr:uid="{00000000-0005-0000-0000-000078C30000}"/>
    <cellStyle name="Style 434 2 3" xfId="33842" xr:uid="{00000000-0005-0000-0000-000079C30000}"/>
    <cellStyle name="Style 434 2 4" xfId="33843" xr:uid="{00000000-0005-0000-0000-00007AC30000}"/>
    <cellStyle name="Style 434 3" xfId="33844" xr:uid="{00000000-0005-0000-0000-00007BC30000}"/>
    <cellStyle name="Style 434 3 2" xfId="33845" xr:uid="{00000000-0005-0000-0000-00007CC30000}"/>
    <cellStyle name="Style 434 3 3" xfId="33846" xr:uid="{00000000-0005-0000-0000-00007DC30000}"/>
    <cellStyle name="Style 434 4" xfId="33847" xr:uid="{00000000-0005-0000-0000-00007EC30000}"/>
    <cellStyle name="Style 434 5" xfId="33848" xr:uid="{00000000-0005-0000-0000-00007FC30000}"/>
    <cellStyle name="Style 435" xfId="33849" xr:uid="{00000000-0005-0000-0000-000080C30000}"/>
    <cellStyle name="Style 435 2" xfId="33850" xr:uid="{00000000-0005-0000-0000-000081C30000}"/>
    <cellStyle name="Style 435 2 2" xfId="33851" xr:uid="{00000000-0005-0000-0000-000082C30000}"/>
    <cellStyle name="Style 435 2 2 2" xfId="33852" xr:uid="{00000000-0005-0000-0000-000083C30000}"/>
    <cellStyle name="Style 435 2 2 3" xfId="33853" xr:uid="{00000000-0005-0000-0000-000084C30000}"/>
    <cellStyle name="Style 435 2 3" xfId="33854" xr:uid="{00000000-0005-0000-0000-000085C30000}"/>
    <cellStyle name="Style 435 2 4" xfId="33855" xr:uid="{00000000-0005-0000-0000-000086C30000}"/>
    <cellStyle name="Style 435 3" xfId="33856" xr:uid="{00000000-0005-0000-0000-000087C30000}"/>
    <cellStyle name="Style 435 3 2" xfId="33857" xr:uid="{00000000-0005-0000-0000-000088C30000}"/>
    <cellStyle name="Style 435 3 3" xfId="33858" xr:uid="{00000000-0005-0000-0000-000089C30000}"/>
    <cellStyle name="Style 435 4" xfId="33859" xr:uid="{00000000-0005-0000-0000-00008AC30000}"/>
    <cellStyle name="Style 435 5" xfId="33860" xr:uid="{00000000-0005-0000-0000-00008BC30000}"/>
    <cellStyle name="Style 436" xfId="33861" xr:uid="{00000000-0005-0000-0000-00008CC30000}"/>
    <cellStyle name="Style 436 2" xfId="33862" xr:uid="{00000000-0005-0000-0000-00008DC30000}"/>
    <cellStyle name="Style 436 2 2" xfId="33863" xr:uid="{00000000-0005-0000-0000-00008EC30000}"/>
    <cellStyle name="Style 436 2 2 2" xfId="33864" xr:uid="{00000000-0005-0000-0000-00008FC30000}"/>
    <cellStyle name="Style 436 2 2 3" xfId="33865" xr:uid="{00000000-0005-0000-0000-000090C30000}"/>
    <cellStyle name="Style 436 2 3" xfId="33866" xr:uid="{00000000-0005-0000-0000-000091C30000}"/>
    <cellStyle name="Style 436 2 4" xfId="33867" xr:uid="{00000000-0005-0000-0000-000092C30000}"/>
    <cellStyle name="Style 436 3" xfId="33868" xr:uid="{00000000-0005-0000-0000-000093C30000}"/>
    <cellStyle name="Style 436 3 2" xfId="33869" xr:uid="{00000000-0005-0000-0000-000094C30000}"/>
    <cellStyle name="Style 436 3 3" xfId="33870" xr:uid="{00000000-0005-0000-0000-000095C30000}"/>
    <cellStyle name="Style 436 4" xfId="33871" xr:uid="{00000000-0005-0000-0000-000096C30000}"/>
    <cellStyle name="Style 436 5" xfId="33872" xr:uid="{00000000-0005-0000-0000-000097C30000}"/>
    <cellStyle name="Style 437" xfId="33873" xr:uid="{00000000-0005-0000-0000-000098C30000}"/>
    <cellStyle name="Style 437 2" xfId="33874" xr:uid="{00000000-0005-0000-0000-000099C30000}"/>
    <cellStyle name="Style 437 2 2" xfId="33875" xr:uid="{00000000-0005-0000-0000-00009AC30000}"/>
    <cellStyle name="Style 437 2 2 2" xfId="33876" xr:uid="{00000000-0005-0000-0000-00009BC30000}"/>
    <cellStyle name="Style 437 2 2 3" xfId="33877" xr:uid="{00000000-0005-0000-0000-00009CC30000}"/>
    <cellStyle name="Style 437 2 3" xfId="33878" xr:uid="{00000000-0005-0000-0000-00009DC30000}"/>
    <cellStyle name="Style 437 2 4" xfId="33879" xr:uid="{00000000-0005-0000-0000-00009EC30000}"/>
    <cellStyle name="Style 437 3" xfId="33880" xr:uid="{00000000-0005-0000-0000-00009FC30000}"/>
    <cellStyle name="Style 437 3 2" xfId="33881" xr:uid="{00000000-0005-0000-0000-0000A0C30000}"/>
    <cellStyle name="Style 437 3 3" xfId="33882" xr:uid="{00000000-0005-0000-0000-0000A1C30000}"/>
    <cellStyle name="Style 437 4" xfId="33883" xr:uid="{00000000-0005-0000-0000-0000A2C30000}"/>
    <cellStyle name="Style 437 5" xfId="33884" xr:uid="{00000000-0005-0000-0000-0000A3C30000}"/>
    <cellStyle name="Style 438" xfId="33885" xr:uid="{00000000-0005-0000-0000-0000A4C30000}"/>
    <cellStyle name="Style 438 2" xfId="33886" xr:uid="{00000000-0005-0000-0000-0000A5C30000}"/>
    <cellStyle name="Style 438 2 2" xfId="33887" xr:uid="{00000000-0005-0000-0000-0000A6C30000}"/>
    <cellStyle name="Style 438 2 2 2" xfId="33888" xr:uid="{00000000-0005-0000-0000-0000A7C30000}"/>
    <cellStyle name="Style 438 2 2 3" xfId="33889" xr:uid="{00000000-0005-0000-0000-0000A8C30000}"/>
    <cellStyle name="Style 438 2 3" xfId="33890" xr:uid="{00000000-0005-0000-0000-0000A9C30000}"/>
    <cellStyle name="Style 438 2 4" xfId="33891" xr:uid="{00000000-0005-0000-0000-0000AAC30000}"/>
    <cellStyle name="Style 438 3" xfId="33892" xr:uid="{00000000-0005-0000-0000-0000ABC30000}"/>
    <cellStyle name="Style 438 3 2" xfId="33893" xr:uid="{00000000-0005-0000-0000-0000ACC30000}"/>
    <cellStyle name="Style 438 3 3" xfId="33894" xr:uid="{00000000-0005-0000-0000-0000ADC30000}"/>
    <cellStyle name="Style 438 4" xfId="33895" xr:uid="{00000000-0005-0000-0000-0000AEC30000}"/>
    <cellStyle name="Style 438 5" xfId="33896" xr:uid="{00000000-0005-0000-0000-0000AFC30000}"/>
    <cellStyle name="Style 439" xfId="33897" xr:uid="{00000000-0005-0000-0000-0000B0C30000}"/>
    <cellStyle name="Style 439 2" xfId="33898" xr:uid="{00000000-0005-0000-0000-0000B1C30000}"/>
    <cellStyle name="Style 439 2 2" xfId="33899" xr:uid="{00000000-0005-0000-0000-0000B2C30000}"/>
    <cellStyle name="Style 439 2 2 2" xfId="33900" xr:uid="{00000000-0005-0000-0000-0000B3C30000}"/>
    <cellStyle name="Style 439 2 2 3" xfId="33901" xr:uid="{00000000-0005-0000-0000-0000B4C30000}"/>
    <cellStyle name="Style 439 2 3" xfId="33902" xr:uid="{00000000-0005-0000-0000-0000B5C30000}"/>
    <cellStyle name="Style 439 2 4" xfId="33903" xr:uid="{00000000-0005-0000-0000-0000B6C30000}"/>
    <cellStyle name="Style 439 3" xfId="33904" xr:uid="{00000000-0005-0000-0000-0000B7C30000}"/>
    <cellStyle name="Style 439 3 2" xfId="33905" xr:uid="{00000000-0005-0000-0000-0000B8C30000}"/>
    <cellStyle name="Style 439 3 3" xfId="33906" xr:uid="{00000000-0005-0000-0000-0000B9C30000}"/>
    <cellStyle name="Style 439 4" xfId="33907" xr:uid="{00000000-0005-0000-0000-0000BAC30000}"/>
    <cellStyle name="Style 439 5" xfId="33908" xr:uid="{00000000-0005-0000-0000-0000BBC30000}"/>
    <cellStyle name="Style 44" xfId="33909" xr:uid="{00000000-0005-0000-0000-0000BCC30000}"/>
    <cellStyle name="Style 44 2" xfId="33910" xr:uid="{00000000-0005-0000-0000-0000BDC30000}"/>
    <cellStyle name="Style 44 2 2" xfId="33911" xr:uid="{00000000-0005-0000-0000-0000BEC30000}"/>
    <cellStyle name="Style 44 2 2 2" xfId="33912" xr:uid="{00000000-0005-0000-0000-0000BFC30000}"/>
    <cellStyle name="Style 44 2 2 3" xfId="33913" xr:uid="{00000000-0005-0000-0000-0000C0C30000}"/>
    <cellStyle name="Style 44 2 3" xfId="33914" xr:uid="{00000000-0005-0000-0000-0000C1C30000}"/>
    <cellStyle name="Style 44 2 4" xfId="33915" xr:uid="{00000000-0005-0000-0000-0000C2C30000}"/>
    <cellStyle name="Style 44 3" xfId="33916" xr:uid="{00000000-0005-0000-0000-0000C3C30000}"/>
    <cellStyle name="Style 44 3 2" xfId="33917" xr:uid="{00000000-0005-0000-0000-0000C4C30000}"/>
    <cellStyle name="Style 44 3 3" xfId="33918" xr:uid="{00000000-0005-0000-0000-0000C5C30000}"/>
    <cellStyle name="Style 44 4" xfId="33919" xr:uid="{00000000-0005-0000-0000-0000C6C30000}"/>
    <cellStyle name="Style 44 5" xfId="33920" xr:uid="{00000000-0005-0000-0000-0000C7C30000}"/>
    <cellStyle name="Style 440" xfId="33921" xr:uid="{00000000-0005-0000-0000-0000C8C30000}"/>
    <cellStyle name="Style 440 2" xfId="33922" xr:uid="{00000000-0005-0000-0000-0000C9C30000}"/>
    <cellStyle name="Style 440 2 2" xfId="33923" xr:uid="{00000000-0005-0000-0000-0000CAC30000}"/>
    <cellStyle name="Style 440 2 2 2" xfId="33924" xr:uid="{00000000-0005-0000-0000-0000CBC30000}"/>
    <cellStyle name="Style 440 2 2 3" xfId="33925" xr:uid="{00000000-0005-0000-0000-0000CCC30000}"/>
    <cellStyle name="Style 440 2 3" xfId="33926" xr:uid="{00000000-0005-0000-0000-0000CDC30000}"/>
    <cellStyle name="Style 440 2 4" xfId="33927" xr:uid="{00000000-0005-0000-0000-0000CEC30000}"/>
    <cellStyle name="Style 440 3" xfId="33928" xr:uid="{00000000-0005-0000-0000-0000CFC30000}"/>
    <cellStyle name="Style 440 3 2" xfId="33929" xr:uid="{00000000-0005-0000-0000-0000D0C30000}"/>
    <cellStyle name="Style 440 3 3" xfId="33930" xr:uid="{00000000-0005-0000-0000-0000D1C30000}"/>
    <cellStyle name="Style 440 4" xfId="33931" xr:uid="{00000000-0005-0000-0000-0000D2C30000}"/>
    <cellStyle name="Style 440 5" xfId="33932" xr:uid="{00000000-0005-0000-0000-0000D3C30000}"/>
    <cellStyle name="Style 441" xfId="33933" xr:uid="{00000000-0005-0000-0000-0000D4C30000}"/>
    <cellStyle name="Style 441 2" xfId="33934" xr:uid="{00000000-0005-0000-0000-0000D5C30000}"/>
    <cellStyle name="Style 441 2 2" xfId="33935" xr:uid="{00000000-0005-0000-0000-0000D6C30000}"/>
    <cellStyle name="Style 441 2 2 2" xfId="33936" xr:uid="{00000000-0005-0000-0000-0000D7C30000}"/>
    <cellStyle name="Style 441 2 2 3" xfId="33937" xr:uid="{00000000-0005-0000-0000-0000D8C30000}"/>
    <cellStyle name="Style 441 2 3" xfId="33938" xr:uid="{00000000-0005-0000-0000-0000D9C30000}"/>
    <cellStyle name="Style 441 2 4" xfId="33939" xr:uid="{00000000-0005-0000-0000-0000DAC30000}"/>
    <cellStyle name="Style 441 3" xfId="33940" xr:uid="{00000000-0005-0000-0000-0000DBC30000}"/>
    <cellStyle name="Style 441 3 2" xfId="33941" xr:uid="{00000000-0005-0000-0000-0000DCC30000}"/>
    <cellStyle name="Style 441 3 3" xfId="33942" xr:uid="{00000000-0005-0000-0000-0000DDC30000}"/>
    <cellStyle name="Style 441 4" xfId="33943" xr:uid="{00000000-0005-0000-0000-0000DEC30000}"/>
    <cellStyle name="Style 441 5" xfId="33944" xr:uid="{00000000-0005-0000-0000-0000DFC30000}"/>
    <cellStyle name="Style 442" xfId="33945" xr:uid="{00000000-0005-0000-0000-0000E0C30000}"/>
    <cellStyle name="Style 442 2" xfId="33946" xr:uid="{00000000-0005-0000-0000-0000E1C30000}"/>
    <cellStyle name="Style 442 2 2" xfId="33947" xr:uid="{00000000-0005-0000-0000-0000E2C30000}"/>
    <cellStyle name="Style 442 2 2 2" xfId="33948" xr:uid="{00000000-0005-0000-0000-0000E3C30000}"/>
    <cellStyle name="Style 442 2 2 3" xfId="33949" xr:uid="{00000000-0005-0000-0000-0000E4C30000}"/>
    <cellStyle name="Style 442 2 3" xfId="33950" xr:uid="{00000000-0005-0000-0000-0000E5C30000}"/>
    <cellStyle name="Style 442 2 4" xfId="33951" xr:uid="{00000000-0005-0000-0000-0000E6C30000}"/>
    <cellStyle name="Style 442 3" xfId="33952" xr:uid="{00000000-0005-0000-0000-0000E7C30000}"/>
    <cellStyle name="Style 442 3 2" xfId="33953" xr:uid="{00000000-0005-0000-0000-0000E8C30000}"/>
    <cellStyle name="Style 442 3 3" xfId="33954" xr:uid="{00000000-0005-0000-0000-0000E9C30000}"/>
    <cellStyle name="Style 442 4" xfId="33955" xr:uid="{00000000-0005-0000-0000-0000EAC30000}"/>
    <cellStyle name="Style 442 5" xfId="33956" xr:uid="{00000000-0005-0000-0000-0000EBC30000}"/>
    <cellStyle name="Style 443" xfId="33957" xr:uid="{00000000-0005-0000-0000-0000ECC30000}"/>
    <cellStyle name="Style 443 2" xfId="33958" xr:uid="{00000000-0005-0000-0000-0000EDC30000}"/>
    <cellStyle name="Style 443 2 2" xfId="33959" xr:uid="{00000000-0005-0000-0000-0000EEC30000}"/>
    <cellStyle name="Style 443 2 2 2" xfId="33960" xr:uid="{00000000-0005-0000-0000-0000EFC30000}"/>
    <cellStyle name="Style 443 2 2 3" xfId="33961" xr:uid="{00000000-0005-0000-0000-0000F0C30000}"/>
    <cellStyle name="Style 443 2 3" xfId="33962" xr:uid="{00000000-0005-0000-0000-0000F1C30000}"/>
    <cellStyle name="Style 443 2 4" xfId="33963" xr:uid="{00000000-0005-0000-0000-0000F2C30000}"/>
    <cellStyle name="Style 443 3" xfId="33964" xr:uid="{00000000-0005-0000-0000-0000F3C30000}"/>
    <cellStyle name="Style 443 3 2" xfId="33965" xr:uid="{00000000-0005-0000-0000-0000F4C30000}"/>
    <cellStyle name="Style 443 3 3" xfId="33966" xr:uid="{00000000-0005-0000-0000-0000F5C30000}"/>
    <cellStyle name="Style 443 4" xfId="33967" xr:uid="{00000000-0005-0000-0000-0000F6C30000}"/>
    <cellStyle name="Style 443 5" xfId="33968" xr:uid="{00000000-0005-0000-0000-0000F7C30000}"/>
    <cellStyle name="Style 444" xfId="33969" xr:uid="{00000000-0005-0000-0000-0000F8C30000}"/>
    <cellStyle name="Style 444 2" xfId="33970" xr:uid="{00000000-0005-0000-0000-0000F9C30000}"/>
    <cellStyle name="Style 444 2 2" xfId="33971" xr:uid="{00000000-0005-0000-0000-0000FAC30000}"/>
    <cellStyle name="Style 444 2 2 2" xfId="33972" xr:uid="{00000000-0005-0000-0000-0000FBC30000}"/>
    <cellStyle name="Style 444 2 2 3" xfId="33973" xr:uid="{00000000-0005-0000-0000-0000FCC30000}"/>
    <cellStyle name="Style 444 2 3" xfId="33974" xr:uid="{00000000-0005-0000-0000-0000FDC30000}"/>
    <cellStyle name="Style 444 2 4" xfId="33975" xr:uid="{00000000-0005-0000-0000-0000FEC30000}"/>
    <cellStyle name="Style 444 3" xfId="33976" xr:uid="{00000000-0005-0000-0000-0000FFC30000}"/>
    <cellStyle name="Style 444 3 2" xfId="33977" xr:uid="{00000000-0005-0000-0000-000000C40000}"/>
    <cellStyle name="Style 444 3 3" xfId="33978" xr:uid="{00000000-0005-0000-0000-000001C40000}"/>
    <cellStyle name="Style 444 4" xfId="33979" xr:uid="{00000000-0005-0000-0000-000002C40000}"/>
    <cellStyle name="Style 444 5" xfId="33980" xr:uid="{00000000-0005-0000-0000-000003C40000}"/>
    <cellStyle name="Style 445" xfId="33981" xr:uid="{00000000-0005-0000-0000-000004C40000}"/>
    <cellStyle name="Style 445 2" xfId="33982" xr:uid="{00000000-0005-0000-0000-000005C40000}"/>
    <cellStyle name="Style 445 2 2" xfId="33983" xr:uid="{00000000-0005-0000-0000-000006C40000}"/>
    <cellStyle name="Style 445 2 2 2" xfId="33984" xr:uid="{00000000-0005-0000-0000-000007C40000}"/>
    <cellStyle name="Style 445 2 2 3" xfId="33985" xr:uid="{00000000-0005-0000-0000-000008C40000}"/>
    <cellStyle name="Style 445 2 3" xfId="33986" xr:uid="{00000000-0005-0000-0000-000009C40000}"/>
    <cellStyle name="Style 445 2 4" xfId="33987" xr:uid="{00000000-0005-0000-0000-00000AC40000}"/>
    <cellStyle name="Style 445 3" xfId="33988" xr:uid="{00000000-0005-0000-0000-00000BC40000}"/>
    <cellStyle name="Style 445 3 2" xfId="33989" xr:uid="{00000000-0005-0000-0000-00000CC40000}"/>
    <cellStyle name="Style 445 3 3" xfId="33990" xr:uid="{00000000-0005-0000-0000-00000DC40000}"/>
    <cellStyle name="Style 445 4" xfId="33991" xr:uid="{00000000-0005-0000-0000-00000EC40000}"/>
    <cellStyle name="Style 445 5" xfId="33992" xr:uid="{00000000-0005-0000-0000-00000FC40000}"/>
    <cellStyle name="Style 446" xfId="33993" xr:uid="{00000000-0005-0000-0000-000010C40000}"/>
    <cellStyle name="Style 446 2" xfId="33994" xr:uid="{00000000-0005-0000-0000-000011C40000}"/>
    <cellStyle name="Style 446 2 2" xfId="33995" xr:uid="{00000000-0005-0000-0000-000012C40000}"/>
    <cellStyle name="Style 446 2 2 2" xfId="33996" xr:uid="{00000000-0005-0000-0000-000013C40000}"/>
    <cellStyle name="Style 446 2 2 3" xfId="33997" xr:uid="{00000000-0005-0000-0000-000014C40000}"/>
    <cellStyle name="Style 446 2 3" xfId="33998" xr:uid="{00000000-0005-0000-0000-000015C40000}"/>
    <cellStyle name="Style 446 2 4" xfId="33999" xr:uid="{00000000-0005-0000-0000-000016C40000}"/>
    <cellStyle name="Style 446 3" xfId="34000" xr:uid="{00000000-0005-0000-0000-000017C40000}"/>
    <cellStyle name="Style 446 3 2" xfId="34001" xr:uid="{00000000-0005-0000-0000-000018C40000}"/>
    <cellStyle name="Style 446 3 3" xfId="34002" xr:uid="{00000000-0005-0000-0000-000019C40000}"/>
    <cellStyle name="Style 446 4" xfId="34003" xr:uid="{00000000-0005-0000-0000-00001AC40000}"/>
    <cellStyle name="Style 446 5" xfId="34004" xr:uid="{00000000-0005-0000-0000-00001BC40000}"/>
    <cellStyle name="Style 447" xfId="34005" xr:uid="{00000000-0005-0000-0000-00001CC40000}"/>
    <cellStyle name="Style 447 2" xfId="34006" xr:uid="{00000000-0005-0000-0000-00001DC40000}"/>
    <cellStyle name="Style 447 2 2" xfId="34007" xr:uid="{00000000-0005-0000-0000-00001EC40000}"/>
    <cellStyle name="Style 447 2 2 2" xfId="34008" xr:uid="{00000000-0005-0000-0000-00001FC40000}"/>
    <cellStyle name="Style 447 2 2 3" xfId="34009" xr:uid="{00000000-0005-0000-0000-000020C40000}"/>
    <cellStyle name="Style 447 2 3" xfId="34010" xr:uid="{00000000-0005-0000-0000-000021C40000}"/>
    <cellStyle name="Style 447 2 4" xfId="34011" xr:uid="{00000000-0005-0000-0000-000022C40000}"/>
    <cellStyle name="Style 447 3" xfId="34012" xr:uid="{00000000-0005-0000-0000-000023C40000}"/>
    <cellStyle name="Style 447 3 2" xfId="34013" xr:uid="{00000000-0005-0000-0000-000024C40000}"/>
    <cellStyle name="Style 447 3 3" xfId="34014" xr:uid="{00000000-0005-0000-0000-000025C40000}"/>
    <cellStyle name="Style 447 4" xfId="34015" xr:uid="{00000000-0005-0000-0000-000026C40000}"/>
    <cellStyle name="Style 447 5" xfId="34016" xr:uid="{00000000-0005-0000-0000-000027C40000}"/>
    <cellStyle name="Style 448" xfId="34017" xr:uid="{00000000-0005-0000-0000-000028C40000}"/>
    <cellStyle name="Style 448 2" xfId="34018" xr:uid="{00000000-0005-0000-0000-000029C40000}"/>
    <cellStyle name="Style 448 2 2" xfId="34019" xr:uid="{00000000-0005-0000-0000-00002AC40000}"/>
    <cellStyle name="Style 448 2 2 2" xfId="34020" xr:uid="{00000000-0005-0000-0000-00002BC40000}"/>
    <cellStyle name="Style 448 2 2 3" xfId="34021" xr:uid="{00000000-0005-0000-0000-00002CC40000}"/>
    <cellStyle name="Style 448 2 3" xfId="34022" xr:uid="{00000000-0005-0000-0000-00002DC40000}"/>
    <cellStyle name="Style 448 2 4" xfId="34023" xr:uid="{00000000-0005-0000-0000-00002EC40000}"/>
    <cellStyle name="Style 448 3" xfId="34024" xr:uid="{00000000-0005-0000-0000-00002FC40000}"/>
    <cellStyle name="Style 448 3 2" xfId="34025" xr:uid="{00000000-0005-0000-0000-000030C40000}"/>
    <cellStyle name="Style 448 3 3" xfId="34026" xr:uid="{00000000-0005-0000-0000-000031C40000}"/>
    <cellStyle name="Style 448 4" xfId="34027" xr:uid="{00000000-0005-0000-0000-000032C40000}"/>
    <cellStyle name="Style 448 5" xfId="34028" xr:uid="{00000000-0005-0000-0000-000033C40000}"/>
    <cellStyle name="Style 449" xfId="34029" xr:uid="{00000000-0005-0000-0000-000034C40000}"/>
    <cellStyle name="Style 449 2" xfId="34030" xr:uid="{00000000-0005-0000-0000-000035C40000}"/>
    <cellStyle name="Style 449 2 2" xfId="34031" xr:uid="{00000000-0005-0000-0000-000036C40000}"/>
    <cellStyle name="Style 449 2 2 2" xfId="34032" xr:uid="{00000000-0005-0000-0000-000037C40000}"/>
    <cellStyle name="Style 449 2 2 3" xfId="34033" xr:uid="{00000000-0005-0000-0000-000038C40000}"/>
    <cellStyle name="Style 449 2 3" xfId="34034" xr:uid="{00000000-0005-0000-0000-000039C40000}"/>
    <cellStyle name="Style 449 2 4" xfId="34035" xr:uid="{00000000-0005-0000-0000-00003AC40000}"/>
    <cellStyle name="Style 449 3" xfId="34036" xr:uid="{00000000-0005-0000-0000-00003BC40000}"/>
    <cellStyle name="Style 449 3 2" xfId="34037" xr:uid="{00000000-0005-0000-0000-00003CC40000}"/>
    <cellStyle name="Style 449 3 3" xfId="34038" xr:uid="{00000000-0005-0000-0000-00003DC40000}"/>
    <cellStyle name="Style 449 4" xfId="34039" xr:uid="{00000000-0005-0000-0000-00003EC40000}"/>
    <cellStyle name="Style 449 5" xfId="34040" xr:uid="{00000000-0005-0000-0000-00003FC40000}"/>
    <cellStyle name="Style 45" xfId="34041" xr:uid="{00000000-0005-0000-0000-000040C40000}"/>
    <cellStyle name="Style 45 2" xfId="34042" xr:uid="{00000000-0005-0000-0000-000041C40000}"/>
    <cellStyle name="Style 45 2 2" xfId="34043" xr:uid="{00000000-0005-0000-0000-000042C40000}"/>
    <cellStyle name="Style 45 2 2 2" xfId="34044" xr:uid="{00000000-0005-0000-0000-000043C40000}"/>
    <cellStyle name="Style 45 2 2 3" xfId="34045" xr:uid="{00000000-0005-0000-0000-000044C40000}"/>
    <cellStyle name="Style 45 2 3" xfId="34046" xr:uid="{00000000-0005-0000-0000-000045C40000}"/>
    <cellStyle name="Style 45 2 4" xfId="34047" xr:uid="{00000000-0005-0000-0000-000046C40000}"/>
    <cellStyle name="Style 45 3" xfId="34048" xr:uid="{00000000-0005-0000-0000-000047C40000}"/>
    <cellStyle name="Style 45 3 2" xfId="34049" xr:uid="{00000000-0005-0000-0000-000048C40000}"/>
    <cellStyle name="Style 45 3 3" xfId="34050" xr:uid="{00000000-0005-0000-0000-000049C40000}"/>
    <cellStyle name="Style 45 4" xfId="34051" xr:uid="{00000000-0005-0000-0000-00004AC40000}"/>
    <cellStyle name="Style 45 5" xfId="34052" xr:uid="{00000000-0005-0000-0000-00004BC40000}"/>
    <cellStyle name="Style 450" xfId="34053" xr:uid="{00000000-0005-0000-0000-00004CC40000}"/>
    <cellStyle name="Style 450 2" xfId="34054" xr:uid="{00000000-0005-0000-0000-00004DC40000}"/>
    <cellStyle name="Style 450 2 2" xfId="34055" xr:uid="{00000000-0005-0000-0000-00004EC40000}"/>
    <cellStyle name="Style 450 2 2 2" xfId="34056" xr:uid="{00000000-0005-0000-0000-00004FC40000}"/>
    <cellStyle name="Style 450 2 2 3" xfId="34057" xr:uid="{00000000-0005-0000-0000-000050C40000}"/>
    <cellStyle name="Style 450 2 3" xfId="34058" xr:uid="{00000000-0005-0000-0000-000051C40000}"/>
    <cellStyle name="Style 450 2 4" xfId="34059" xr:uid="{00000000-0005-0000-0000-000052C40000}"/>
    <cellStyle name="Style 450 3" xfId="34060" xr:uid="{00000000-0005-0000-0000-000053C40000}"/>
    <cellStyle name="Style 450 3 2" xfId="34061" xr:uid="{00000000-0005-0000-0000-000054C40000}"/>
    <cellStyle name="Style 450 3 3" xfId="34062" xr:uid="{00000000-0005-0000-0000-000055C40000}"/>
    <cellStyle name="Style 450 4" xfId="34063" xr:uid="{00000000-0005-0000-0000-000056C40000}"/>
    <cellStyle name="Style 450 5" xfId="34064" xr:uid="{00000000-0005-0000-0000-000057C40000}"/>
    <cellStyle name="Style 451" xfId="34065" xr:uid="{00000000-0005-0000-0000-000058C40000}"/>
    <cellStyle name="Style 451 2" xfId="34066" xr:uid="{00000000-0005-0000-0000-000059C40000}"/>
    <cellStyle name="Style 451 2 2" xfId="34067" xr:uid="{00000000-0005-0000-0000-00005AC40000}"/>
    <cellStyle name="Style 451 2 2 2" xfId="34068" xr:uid="{00000000-0005-0000-0000-00005BC40000}"/>
    <cellStyle name="Style 451 2 2 3" xfId="34069" xr:uid="{00000000-0005-0000-0000-00005CC40000}"/>
    <cellStyle name="Style 451 2 3" xfId="34070" xr:uid="{00000000-0005-0000-0000-00005DC40000}"/>
    <cellStyle name="Style 451 2 4" xfId="34071" xr:uid="{00000000-0005-0000-0000-00005EC40000}"/>
    <cellStyle name="Style 451 3" xfId="34072" xr:uid="{00000000-0005-0000-0000-00005FC40000}"/>
    <cellStyle name="Style 451 3 2" xfId="34073" xr:uid="{00000000-0005-0000-0000-000060C40000}"/>
    <cellStyle name="Style 451 3 3" xfId="34074" xr:uid="{00000000-0005-0000-0000-000061C40000}"/>
    <cellStyle name="Style 451 4" xfId="34075" xr:uid="{00000000-0005-0000-0000-000062C40000}"/>
    <cellStyle name="Style 451 5" xfId="34076" xr:uid="{00000000-0005-0000-0000-000063C40000}"/>
    <cellStyle name="Style 452" xfId="34077" xr:uid="{00000000-0005-0000-0000-000064C40000}"/>
    <cellStyle name="Style 452 2" xfId="34078" xr:uid="{00000000-0005-0000-0000-000065C40000}"/>
    <cellStyle name="Style 452 2 2" xfId="34079" xr:uid="{00000000-0005-0000-0000-000066C40000}"/>
    <cellStyle name="Style 452 2 2 2" xfId="34080" xr:uid="{00000000-0005-0000-0000-000067C40000}"/>
    <cellStyle name="Style 452 2 2 3" xfId="34081" xr:uid="{00000000-0005-0000-0000-000068C40000}"/>
    <cellStyle name="Style 452 2 3" xfId="34082" xr:uid="{00000000-0005-0000-0000-000069C40000}"/>
    <cellStyle name="Style 452 2 4" xfId="34083" xr:uid="{00000000-0005-0000-0000-00006AC40000}"/>
    <cellStyle name="Style 452 3" xfId="34084" xr:uid="{00000000-0005-0000-0000-00006BC40000}"/>
    <cellStyle name="Style 452 3 2" xfId="34085" xr:uid="{00000000-0005-0000-0000-00006CC40000}"/>
    <cellStyle name="Style 452 3 3" xfId="34086" xr:uid="{00000000-0005-0000-0000-00006DC40000}"/>
    <cellStyle name="Style 452 4" xfId="34087" xr:uid="{00000000-0005-0000-0000-00006EC40000}"/>
    <cellStyle name="Style 452 5" xfId="34088" xr:uid="{00000000-0005-0000-0000-00006FC40000}"/>
    <cellStyle name="Style 453" xfId="34089" xr:uid="{00000000-0005-0000-0000-000070C40000}"/>
    <cellStyle name="Style 453 2" xfId="34090" xr:uid="{00000000-0005-0000-0000-000071C40000}"/>
    <cellStyle name="Style 453 2 2" xfId="34091" xr:uid="{00000000-0005-0000-0000-000072C40000}"/>
    <cellStyle name="Style 453 2 2 2" xfId="34092" xr:uid="{00000000-0005-0000-0000-000073C40000}"/>
    <cellStyle name="Style 453 2 2 3" xfId="34093" xr:uid="{00000000-0005-0000-0000-000074C40000}"/>
    <cellStyle name="Style 453 2 3" xfId="34094" xr:uid="{00000000-0005-0000-0000-000075C40000}"/>
    <cellStyle name="Style 453 2 4" xfId="34095" xr:uid="{00000000-0005-0000-0000-000076C40000}"/>
    <cellStyle name="Style 453 3" xfId="34096" xr:uid="{00000000-0005-0000-0000-000077C40000}"/>
    <cellStyle name="Style 453 3 2" xfId="34097" xr:uid="{00000000-0005-0000-0000-000078C40000}"/>
    <cellStyle name="Style 453 3 3" xfId="34098" xr:uid="{00000000-0005-0000-0000-000079C40000}"/>
    <cellStyle name="Style 453 4" xfId="34099" xr:uid="{00000000-0005-0000-0000-00007AC40000}"/>
    <cellStyle name="Style 453 5" xfId="34100" xr:uid="{00000000-0005-0000-0000-00007BC40000}"/>
    <cellStyle name="Style 454" xfId="34101" xr:uid="{00000000-0005-0000-0000-00007CC40000}"/>
    <cellStyle name="Style 454 2" xfId="34102" xr:uid="{00000000-0005-0000-0000-00007DC40000}"/>
    <cellStyle name="Style 454 2 2" xfId="34103" xr:uid="{00000000-0005-0000-0000-00007EC40000}"/>
    <cellStyle name="Style 454 2 2 2" xfId="34104" xr:uid="{00000000-0005-0000-0000-00007FC40000}"/>
    <cellStyle name="Style 454 2 2 3" xfId="34105" xr:uid="{00000000-0005-0000-0000-000080C40000}"/>
    <cellStyle name="Style 454 2 3" xfId="34106" xr:uid="{00000000-0005-0000-0000-000081C40000}"/>
    <cellStyle name="Style 454 2 4" xfId="34107" xr:uid="{00000000-0005-0000-0000-000082C40000}"/>
    <cellStyle name="Style 454 3" xfId="34108" xr:uid="{00000000-0005-0000-0000-000083C40000}"/>
    <cellStyle name="Style 454 3 2" xfId="34109" xr:uid="{00000000-0005-0000-0000-000084C40000}"/>
    <cellStyle name="Style 454 3 3" xfId="34110" xr:uid="{00000000-0005-0000-0000-000085C40000}"/>
    <cellStyle name="Style 454 4" xfId="34111" xr:uid="{00000000-0005-0000-0000-000086C40000}"/>
    <cellStyle name="Style 454 5" xfId="34112" xr:uid="{00000000-0005-0000-0000-000087C40000}"/>
    <cellStyle name="Style 455" xfId="34113" xr:uid="{00000000-0005-0000-0000-000088C40000}"/>
    <cellStyle name="Style 455 2" xfId="34114" xr:uid="{00000000-0005-0000-0000-000089C40000}"/>
    <cellStyle name="Style 455 2 2" xfId="34115" xr:uid="{00000000-0005-0000-0000-00008AC40000}"/>
    <cellStyle name="Style 455 2 2 2" xfId="34116" xr:uid="{00000000-0005-0000-0000-00008BC40000}"/>
    <cellStyle name="Style 455 2 2 3" xfId="34117" xr:uid="{00000000-0005-0000-0000-00008CC40000}"/>
    <cellStyle name="Style 455 2 3" xfId="34118" xr:uid="{00000000-0005-0000-0000-00008DC40000}"/>
    <cellStyle name="Style 455 2 4" xfId="34119" xr:uid="{00000000-0005-0000-0000-00008EC40000}"/>
    <cellStyle name="Style 455 3" xfId="34120" xr:uid="{00000000-0005-0000-0000-00008FC40000}"/>
    <cellStyle name="Style 455 3 2" xfId="34121" xr:uid="{00000000-0005-0000-0000-000090C40000}"/>
    <cellStyle name="Style 455 3 3" xfId="34122" xr:uid="{00000000-0005-0000-0000-000091C40000}"/>
    <cellStyle name="Style 455 4" xfId="34123" xr:uid="{00000000-0005-0000-0000-000092C40000}"/>
    <cellStyle name="Style 455 5" xfId="34124" xr:uid="{00000000-0005-0000-0000-000093C40000}"/>
    <cellStyle name="Style 456" xfId="34125" xr:uid="{00000000-0005-0000-0000-000094C40000}"/>
    <cellStyle name="Style 456 2" xfId="34126" xr:uid="{00000000-0005-0000-0000-000095C40000}"/>
    <cellStyle name="Style 456 2 2" xfId="34127" xr:uid="{00000000-0005-0000-0000-000096C40000}"/>
    <cellStyle name="Style 456 2 2 2" xfId="34128" xr:uid="{00000000-0005-0000-0000-000097C40000}"/>
    <cellStyle name="Style 456 2 2 3" xfId="34129" xr:uid="{00000000-0005-0000-0000-000098C40000}"/>
    <cellStyle name="Style 456 2 3" xfId="34130" xr:uid="{00000000-0005-0000-0000-000099C40000}"/>
    <cellStyle name="Style 456 2 4" xfId="34131" xr:uid="{00000000-0005-0000-0000-00009AC40000}"/>
    <cellStyle name="Style 456 3" xfId="34132" xr:uid="{00000000-0005-0000-0000-00009BC40000}"/>
    <cellStyle name="Style 456 3 2" xfId="34133" xr:uid="{00000000-0005-0000-0000-00009CC40000}"/>
    <cellStyle name="Style 456 3 3" xfId="34134" xr:uid="{00000000-0005-0000-0000-00009DC40000}"/>
    <cellStyle name="Style 456 4" xfId="34135" xr:uid="{00000000-0005-0000-0000-00009EC40000}"/>
    <cellStyle name="Style 456 5" xfId="34136" xr:uid="{00000000-0005-0000-0000-00009FC40000}"/>
    <cellStyle name="Style 457" xfId="34137" xr:uid="{00000000-0005-0000-0000-0000A0C40000}"/>
    <cellStyle name="Style 457 2" xfId="34138" xr:uid="{00000000-0005-0000-0000-0000A1C40000}"/>
    <cellStyle name="Style 457 2 2" xfId="34139" xr:uid="{00000000-0005-0000-0000-0000A2C40000}"/>
    <cellStyle name="Style 457 2 2 2" xfId="34140" xr:uid="{00000000-0005-0000-0000-0000A3C40000}"/>
    <cellStyle name="Style 457 2 2 3" xfId="34141" xr:uid="{00000000-0005-0000-0000-0000A4C40000}"/>
    <cellStyle name="Style 457 2 3" xfId="34142" xr:uid="{00000000-0005-0000-0000-0000A5C40000}"/>
    <cellStyle name="Style 457 2 4" xfId="34143" xr:uid="{00000000-0005-0000-0000-0000A6C40000}"/>
    <cellStyle name="Style 457 3" xfId="34144" xr:uid="{00000000-0005-0000-0000-0000A7C40000}"/>
    <cellStyle name="Style 457 3 2" xfId="34145" xr:uid="{00000000-0005-0000-0000-0000A8C40000}"/>
    <cellStyle name="Style 457 3 3" xfId="34146" xr:uid="{00000000-0005-0000-0000-0000A9C40000}"/>
    <cellStyle name="Style 457 4" xfId="34147" xr:uid="{00000000-0005-0000-0000-0000AAC40000}"/>
    <cellStyle name="Style 457 5" xfId="34148" xr:uid="{00000000-0005-0000-0000-0000ABC40000}"/>
    <cellStyle name="Style 458" xfId="34149" xr:uid="{00000000-0005-0000-0000-0000ACC40000}"/>
    <cellStyle name="Style 458 2" xfId="34150" xr:uid="{00000000-0005-0000-0000-0000ADC40000}"/>
    <cellStyle name="Style 458 2 2" xfId="34151" xr:uid="{00000000-0005-0000-0000-0000AEC40000}"/>
    <cellStyle name="Style 458 2 2 2" xfId="34152" xr:uid="{00000000-0005-0000-0000-0000AFC40000}"/>
    <cellStyle name="Style 458 2 2 3" xfId="34153" xr:uid="{00000000-0005-0000-0000-0000B0C40000}"/>
    <cellStyle name="Style 458 2 3" xfId="34154" xr:uid="{00000000-0005-0000-0000-0000B1C40000}"/>
    <cellStyle name="Style 458 2 4" xfId="34155" xr:uid="{00000000-0005-0000-0000-0000B2C40000}"/>
    <cellStyle name="Style 458 3" xfId="34156" xr:uid="{00000000-0005-0000-0000-0000B3C40000}"/>
    <cellStyle name="Style 458 3 2" xfId="34157" xr:uid="{00000000-0005-0000-0000-0000B4C40000}"/>
    <cellStyle name="Style 458 3 3" xfId="34158" xr:uid="{00000000-0005-0000-0000-0000B5C40000}"/>
    <cellStyle name="Style 458 4" xfId="34159" xr:uid="{00000000-0005-0000-0000-0000B6C40000}"/>
    <cellStyle name="Style 458 5" xfId="34160" xr:uid="{00000000-0005-0000-0000-0000B7C40000}"/>
    <cellStyle name="Style 459" xfId="34161" xr:uid="{00000000-0005-0000-0000-0000B8C40000}"/>
    <cellStyle name="Style 459 2" xfId="34162" xr:uid="{00000000-0005-0000-0000-0000B9C40000}"/>
    <cellStyle name="Style 459 2 2" xfId="34163" xr:uid="{00000000-0005-0000-0000-0000BAC40000}"/>
    <cellStyle name="Style 459 2 2 2" xfId="34164" xr:uid="{00000000-0005-0000-0000-0000BBC40000}"/>
    <cellStyle name="Style 459 2 2 3" xfId="34165" xr:uid="{00000000-0005-0000-0000-0000BCC40000}"/>
    <cellStyle name="Style 459 2 3" xfId="34166" xr:uid="{00000000-0005-0000-0000-0000BDC40000}"/>
    <cellStyle name="Style 459 2 4" xfId="34167" xr:uid="{00000000-0005-0000-0000-0000BEC40000}"/>
    <cellStyle name="Style 459 3" xfId="34168" xr:uid="{00000000-0005-0000-0000-0000BFC40000}"/>
    <cellStyle name="Style 459 3 2" xfId="34169" xr:uid="{00000000-0005-0000-0000-0000C0C40000}"/>
    <cellStyle name="Style 459 3 3" xfId="34170" xr:uid="{00000000-0005-0000-0000-0000C1C40000}"/>
    <cellStyle name="Style 459 4" xfId="34171" xr:uid="{00000000-0005-0000-0000-0000C2C40000}"/>
    <cellStyle name="Style 459 5" xfId="34172" xr:uid="{00000000-0005-0000-0000-0000C3C40000}"/>
    <cellStyle name="Style 46" xfId="34173" xr:uid="{00000000-0005-0000-0000-0000C4C40000}"/>
    <cellStyle name="Style 46 2" xfId="34174" xr:uid="{00000000-0005-0000-0000-0000C5C40000}"/>
    <cellStyle name="Style 46 2 2" xfId="34175" xr:uid="{00000000-0005-0000-0000-0000C6C40000}"/>
    <cellStyle name="Style 46 2 2 2" xfId="34176" xr:uid="{00000000-0005-0000-0000-0000C7C40000}"/>
    <cellStyle name="Style 46 2 2 3" xfId="34177" xr:uid="{00000000-0005-0000-0000-0000C8C40000}"/>
    <cellStyle name="Style 46 2 3" xfId="34178" xr:uid="{00000000-0005-0000-0000-0000C9C40000}"/>
    <cellStyle name="Style 46 2 4" xfId="34179" xr:uid="{00000000-0005-0000-0000-0000CAC40000}"/>
    <cellStyle name="Style 46 3" xfId="34180" xr:uid="{00000000-0005-0000-0000-0000CBC40000}"/>
    <cellStyle name="Style 46 3 2" xfId="34181" xr:uid="{00000000-0005-0000-0000-0000CCC40000}"/>
    <cellStyle name="Style 46 3 3" xfId="34182" xr:uid="{00000000-0005-0000-0000-0000CDC40000}"/>
    <cellStyle name="Style 46 4" xfId="34183" xr:uid="{00000000-0005-0000-0000-0000CEC40000}"/>
    <cellStyle name="Style 46 5" xfId="34184" xr:uid="{00000000-0005-0000-0000-0000CFC40000}"/>
    <cellStyle name="Style 460" xfId="34185" xr:uid="{00000000-0005-0000-0000-0000D0C40000}"/>
    <cellStyle name="Style 460 2" xfId="34186" xr:uid="{00000000-0005-0000-0000-0000D1C40000}"/>
    <cellStyle name="Style 460 2 2" xfId="34187" xr:uid="{00000000-0005-0000-0000-0000D2C40000}"/>
    <cellStyle name="Style 460 2 2 2" xfId="34188" xr:uid="{00000000-0005-0000-0000-0000D3C40000}"/>
    <cellStyle name="Style 460 2 2 3" xfId="34189" xr:uid="{00000000-0005-0000-0000-0000D4C40000}"/>
    <cellStyle name="Style 460 2 3" xfId="34190" xr:uid="{00000000-0005-0000-0000-0000D5C40000}"/>
    <cellStyle name="Style 460 2 4" xfId="34191" xr:uid="{00000000-0005-0000-0000-0000D6C40000}"/>
    <cellStyle name="Style 460 3" xfId="34192" xr:uid="{00000000-0005-0000-0000-0000D7C40000}"/>
    <cellStyle name="Style 460 3 2" xfId="34193" xr:uid="{00000000-0005-0000-0000-0000D8C40000}"/>
    <cellStyle name="Style 460 3 3" xfId="34194" xr:uid="{00000000-0005-0000-0000-0000D9C40000}"/>
    <cellStyle name="Style 460 4" xfId="34195" xr:uid="{00000000-0005-0000-0000-0000DAC40000}"/>
    <cellStyle name="Style 460 5" xfId="34196" xr:uid="{00000000-0005-0000-0000-0000DBC40000}"/>
    <cellStyle name="Style 461" xfId="34197" xr:uid="{00000000-0005-0000-0000-0000DCC40000}"/>
    <cellStyle name="Style 461 2" xfId="34198" xr:uid="{00000000-0005-0000-0000-0000DDC40000}"/>
    <cellStyle name="Style 461 2 2" xfId="34199" xr:uid="{00000000-0005-0000-0000-0000DEC40000}"/>
    <cellStyle name="Style 461 2 2 2" xfId="34200" xr:uid="{00000000-0005-0000-0000-0000DFC40000}"/>
    <cellStyle name="Style 461 2 2 3" xfId="34201" xr:uid="{00000000-0005-0000-0000-0000E0C40000}"/>
    <cellStyle name="Style 461 2 3" xfId="34202" xr:uid="{00000000-0005-0000-0000-0000E1C40000}"/>
    <cellStyle name="Style 461 2 4" xfId="34203" xr:uid="{00000000-0005-0000-0000-0000E2C40000}"/>
    <cellStyle name="Style 461 3" xfId="34204" xr:uid="{00000000-0005-0000-0000-0000E3C40000}"/>
    <cellStyle name="Style 461 3 2" xfId="34205" xr:uid="{00000000-0005-0000-0000-0000E4C40000}"/>
    <cellStyle name="Style 461 3 3" xfId="34206" xr:uid="{00000000-0005-0000-0000-0000E5C40000}"/>
    <cellStyle name="Style 461 4" xfId="34207" xr:uid="{00000000-0005-0000-0000-0000E6C40000}"/>
    <cellStyle name="Style 461 5" xfId="34208" xr:uid="{00000000-0005-0000-0000-0000E7C40000}"/>
    <cellStyle name="Style 462" xfId="34209" xr:uid="{00000000-0005-0000-0000-0000E8C40000}"/>
    <cellStyle name="Style 462 2" xfId="34210" xr:uid="{00000000-0005-0000-0000-0000E9C40000}"/>
    <cellStyle name="Style 462 2 2" xfId="34211" xr:uid="{00000000-0005-0000-0000-0000EAC40000}"/>
    <cellStyle name="Style 462 2 2 2" xfId="34212" xr:uid="{00000000-0005-0000-0000-0000EBC40000}"/>
    <cellStyle name="Style 462 2 2 3" xfId="34213" xr:uid="{00000000-0005-0000-0000-0000ECC40000}"/>
    <cellStyle name="Style 462 2 3" xfId="34214" xr:uid="{00000000-0005-0000-0000-0000EDC40000}"/>
    <cellStyle name="Style 462 2 4" xfId="34215" xr:uid="{00000000-0005-0000-0000-0000EEC40000}"/>
    <cellStyle name="Style 462 3" xfId="34216" xr:uid="{00000000-0005-0000-0000-0000EFC40000}"/>
    <cellStyle name="Style 462 3 2" xfId="34217" xr:uid="{00000000-0005-0000-0000-0000F0C40000}"/>
    <cellStyle name="Style 462 3 3" xfId="34218" xr:uid="{00000000-0005-0000-0000-0000F1C40000}"/>
    <cellStyle name="Style 462 4" xfId="34219" xr:uid="{00000000-0005-0000-0000-0000F2C40000}"/>
    <cellStyle name="Style 462 5" xfId="34220" xr:uid="{00000000-0005-0000-0000-0000F3C40000}"/>
    <cellStyle name="Style 463" xfId="34221" xr:uid="{00000000-0005-0000-0000-0000F4C40000}"/>
    <cellStyle name="Style 463 2" xfId="34222" xr:uid="{00000000-0005-0000-0000-0000F5C40000}"/>
    <cellStyle name="Style 463 2 2" xfId="34223" xr:uid="{00000000-0005-0000-0000-0000F6C40000}"/>
    <cellStyle name="Style 463 2 2 2" xfId="34224" xr:uid="{00000000-0005-0000-0000-0000F7C40000}"/>
    <cellStyle name="Style 463 2 2 3" xfId="34225" xr:uid="{00000000-0005-0000-0000-0000F8C40000}"/>
    <cellStyle name="Style 463 2 3" xfId="34226" xr:uid="{00000000-0005-0000-0000-0000F9C40000}"/>
    <cellStyle name="Style 463 2 4" xfId="34227" xr:uid="{00000000-0005-0000-0000-0000FAC40000}"/>
    <cellStyle name="Style 463 3" xfId="34228" xr:uid="{00000000-0005-0000-0000-0000FBC40000}"/>
    <cellStyle name="Style 463 3 2" xfId="34229" xr:uid="{00000000-0005-0000-0000-0000FCC40000}"/>
    <cellStyle name="Style 463 3 3" xfId="34230" xr:uid="{00000000-0005-0000-0000-0000FDC40000}"/>
    <cellStyle name="Style 463 4" xfId="34231" xr:uid="{00000000-0005-0000-0000-0000FEC40000}"/>
    <cellStyle name="Style 463 5" xfId="34232" xr:uid="{00000000-0005-0000-0000-0000FFC40000}"/>
    <cellStyle name="Style 464" xfId="34233" xr:uid="{00000000-0005-0000-0000-000000C50000}"/>
    <cellStyle name="Style 464 2" xfId="34234" xr:uid="{00000000-0005-0000-0000-000001C50000}"/>
    <cellStyle name="Style 464 2 2" xfId="34235" xr:uid="{00000000-0005-0000-0000-000002C50000}"/>
    <cellStyle name="Style 464 2 2 2" xfId="34236" xr:uid="{00000000-0005-0000-0000-000003C50000}"/>
    <cellStyle name="Style 464 2 2 3" xfId="34237" xr:uid="{00000000-0005-0000-0000-000004C50000}"/>
    <cellStyle name="Style 464 2 3" xfId="34238" xr:uid="{00000000-0005-0000-0000-000005C50000}"/>
    <cellStyle name="Style 464 2 4" xfId="34239" xr:uid="{00000000-0005-0000-0000-000006C50000}"/>
    <cellStyle name="Style 464 3" xfId="34240" xr:uid="{00000000-0005-0000-0000-000007C50000}"/>
    <cellStyle name="Style 464 3 2" xfId="34241" xr:uid="{00000000-0005-0000-0000-000008C50000}"/>
    <cellStyle name="Style 464 3 3" xfId="34242" xr:uid="{00000000-0005-0000-0000-000009C50000}"/>
    <cellStyle name="Style 464 4" xfId="34243" xr:uid="{00000000-0005-0000-0000-00000AC50000}"/>
    <cellStyle name="Style 464 5" xfId="34244" xr:uid="{00000000-0005-0000-0000-00000BC50000}"/>
    <cellStyle name="Style 465" xfId="34245" xr:uid="{00000000-0005-0000-0000-00000CC50000}"/>
    <cellStyle name="Style 465 2" xfId="34246" xr:uid="{00000000-0005-0000-0000-00000DC50000}"/>
    <cellStyle name="Style 465 2 2" xfId="34247" xr:uid="{00000000-0005-0000-0000-00000EC50000}"/>
    <cellStyle name="Style 465 2 2 2" xfId="34248" xr:uid="{00000000-0005-0000-0000-00000FC50000}"/>
    <cellStyle name="Style 465 2 2 3" xfId="34249" xr:uid="{00000000-0005-0000-0000-000010C50000}"/>
    <cellStyle name="Style 465 2 3" xfId="34250" xr:uid="{00000000-0005-0000-0000-000011C50000}"/>
    <cellStyle name="Style 465 2 4" xfId="34251" xr:uid="{00000000-0005-0000-0000-000012C50000}"/>
    <cellStyle name="Style 465 3" xfId="34252" xr:uid="{00000000-0005-0000-0000-000013C50000}"/>
    <cellStyle name="Style 465 3 2" xfId="34253" xr:uid="{00000000-0005-0000-0000-000014C50000}"/>
    <cellStyle name="Style 465 3 3" xfId="34254" xr:uid="{00000000-0005-0000-0000-000015C50000}"/>
    <cellStyle name="Style 465 4" xfId="34255" xr:uid="{00000000-0005-0000-0000-000016C50000}"/>
    <cellStyle name="Style 465 5" xfId="34256" xr:uid="{00000000-0005-0000-0000-000017C50000}"/>
    <cellStyle name="Style 466" xfId="34257" xr:uid="{00000000-0005-0000-0000-000018C50000}"/>
    <cellStyle name="Style 466 2" xfId="34258" xr:uid="{00000000-0005-0000-0000-000019C50000}"/>
    <cellStyle name="Style 466 2 2" xfId="34259" xr:uid="{00000000-0005-0000-0000-00001AC50000}"/>
    <cellStyle name="Style 466 2 2 2" xfId="34260" xr:uid="{00000000-0005-0000-0000-00001BC50000}"/>
    <cellStyle name="Style 466 2 2 3" xfId="34261" xr:uid="{00000000-0005-0000-0000-00001CC50000}"/>
    <cellStyle name="Style 466 2 3" xfId="34262" xr:uid="{00000000-0005-0000-0000-00001DC50000}"/>
    <cellStyle name="Style 466 2 4" xfId="34263" xr:uid="{00000000-0005-0000-0000-00001EC50000}"/>
    <cellStyle name="Style 466 3" xfId="34264" xr:uid="{00000000-0005-0000-0000-00001FC50000}"/>
    <cellStyle name="Style 466 3 2" xfId="34265" xr:uid="{00000000-0005-0000-0000-000020C50000}"/>
    <cellStyle name="Style 466 3 3" xfId="34266" xr:uid="{00000000-0005-0000-0000-000021C50000}"/>
    <cellStyle name="Style 466 4" xfId="34267" xr:uid="{00000000-0005-0000-0000-000022C50000}"/>
    <cellStyle name="Style 466 5" xfId="34268" xr:uid="{00000000-0005-0000-0000-000023C50000}"/>
    <cellStyle name="Style 467" xfId="34269" xr:uid="{00000000-0005-0000-0000-000024C50000}"/>
    <cellStyle name="Style 467 2" xfId="34270" xr:uid="{00000000-0005-0000-0000-000025C50000}"/>
    <cellStyle name="Style 467 2 2" xfId="34271" xr:uid="{00000000-0005-0000-0000-000026C50000}"/>
    <cellStyle name="Style 467 2 2 2" xfId="34272" xr:uid="{00000000-0005-0000-0000-000027C50000}"/>
    <cellStyle name="Style 467 2 2 3" xfId="34273" xr:uid="{00000000-0005-0000-0000-000028C50000}"/>
    <cellStyle name="Style 467 2 3" xfId="34274" xr:uid="{00000000-0005-0000-0000-000029C50000}"/>
    <cellStyle name="Style 467 2 4" xfId="34275" xr:uid="{00000000-0005-0000-0000-00002AC50000}"/>
    <cellStyle name="Style 467 3" xfId="34276" xr:uid="{00000000-0005-0000-0000-00002BC50000}"/>
    <cellStyle name="Style 467 3 2" xfId="34277" xr:uid="{00000000-0005-0000-0000-00002CC50000}"/>
    <cellStyle name="Style 467 3 3" xfId="34278" xr:uid="{00000000-0005-0000-0000-00002DC50000}"/>
    <cellStyle name="Style 467 4" xfId="34279" xr:uid="{00000000-0005-0000-0000-00002EC50000}"/>
    <cellStyle name="Style 467 5" xfId="34280" xr:uid="{00000000-0005-0000-0000-00002FC50000}"/>
    <cellStyle name="Style 468" xfId="34281" xr:uid="{00000000-0005-0000-0000-000030C50000}"/>
    <cellStyle name="Style 468 2" xfId="34282" xr:uid="{00000000-0005-0000-0000-000031C50000}"/>
    <cellStyle name="Style 468 2 2" xfId="34283" xr:uid="{00000000-0005-0000-0000-000032C50000}"/>
    <cellStyle name="Style 468 2 2 2" xfId="34284" xr:uid="{00000000-0005-0000-0000-000033C50000}"/>
    <cellStyle name="Style 468 2 2 3" xfId="34285" xr:uid="{00000000-0005-0000-0000-000034C50000}"/>
    <cellStyle name="Style 468 2 3" xfId="34286" xr:uid="{00000000-0005-0000-0000-000035C50000}"/>
    <cellStyle name="Style 468 2 4" xfId="34287" xr:uid="{00000000-0005-0000-0000-000036C50000}"/>
    <cellStyle name="Style 468 3" xfId="34288" xr:uid="{00000000-0005-0000-0000-000037C50000}"/>
    <cellStyle name="Style 468 3 2" xfId="34289" xr:uid="{00000000-0005-0000-0000-000038C50000}"/>
    <cellStyle name="Style 468 3 3" xfId="34290" xr:uid="{00000000-0005-0000-0000-000039C50000}"/>
    <cellStyle name="Style 468 4" xfId="34291" xr:uid="{00000000-0005-0000-0000-00003AC50000}"/>
    <cellStyle name="Style 468 5" xfId="34292" xr:uid="{00000000-0005-0000-0000-00003BC50000}"/>
    <cellStyle name="Style 469" xfId="34293" xr:uid="{00000000-0005-0000-0000-00003CC50000}"/>
    <cellStyle name="Style 469 2" xfId="34294" xr:uid="{00000000-0005-0000-0000-00003DC50000}"/>
    <cellStyle name="Style 469 2 2" xfId="34295" xr:uid="{00000000-0005-0000-0000-00003EC50000}"/>
    <cellStyle name="Style 469 2 2 2" xfId="34296" xr:uid="{00000000-0005-0000-0000-00003FC50000}"/>
    <cellStyle name="Style 469 2 2 3" xfId="34297" xr:uid="{00000000-0005-0000-0000-000040C50000}"/>
    <cellStyle name="Style 469 2 3" xfId="34298" xr:uid="{00000000-0005-0000-0000-000041C50000}"/>
    <cellStyle name="Style 469 2 4" xfId="34299" xr:uid="{00000000-0005-0000-0000-000042C50000}"/>
    <cellStyle name="Style 469 3" xfId="34300" xr:uid="{00000000-0005-0000-0000-000043C50000}"/>
    <cellStyle name="Style 469 3 2" xfId="34301" xr:uid="{00000000-0005-0000-0000-000044C50000}"/>
    <cellStyle name="Style 469 3 3" xfId="34302" xr:uid="{00000000-0005-0000-0000-000045C50000}"/>
    <cellStyle name="Style 469 4" xfId="34303" xr:uid="{00000000-0005-0000-0000-000046C50000}"/>
    <cellStyle name="Style 469 5" xfId="34304" xr:uid="{00000000-0005-0000-0000-000047C50000}"/>
    <cellStyle name="Style 47" xfId="34305" xr:uid="{00000000-0005-0000-0000-000048C50000}"/>
    <cellStyle name="Style 47 2" xfId="34306" xr:uid="{00000000-0005-0000-0000-000049C50000}"/>
    <cellStyle name="Style 47 2 2" xfId="34307" xr:uid="{00000000-0005-0000-0000-00004AC50000}"/>
    <cellStyle name="Style 47 2 2 2" xfId="34308" xr:uid="{00000000-0005-0000-0000-00004BC50000}"/>
    <cellStyle name="Style 47 2 2 3" xfId="34309" xr:uid="{00000000-0005-0000-0000-00004CC50000}"/>
    <cellStyle name="Style 47 2 3" xfId="34310" xr:uid="{00000000-0005-0000-0000-00004DC50000}"/>
    <cellStyle name="Style 47 2 4" xfId="34311" xr:uid="{00000000-0005-0000-0000-00004EC50000}"/>
    <cellStyle name="Style 47 3" xfId="34312" xr:uid="{00000000-0005-0000-0000-00004FC50000}"/>
    <cellStyle name="Style 47 3 2" xfId="34313" xr:uid="{00000000-0005-0000-0000-000050C50000}"/>
    <cellStyle name="Style 47 3 3" xfId="34314" xr:uid="{00000000-0005-0000-0000-000051C50000}"/>
    <cellStyle name="Style 47 4" xfId="34315" xr:uid="{00000000-0005-0000-0000-000052C50000}"/>
    <cellStyle name="Style 47 5" xfId="34316" xr:uid="{00000000-0005-0000-0000-000053C50000}"/>
    <cellStyle name="Style 470" xfId="34317" xr:uid="{00000000-0005-0000-0000-000054C50000}"/>
    <cellStyle name="Style 470 2" xfId="34318" xr:uid="{00000000-0005-0000-0000-000055C50000}"/>
    <cellStyle name="Style 470 2 2" xfId="34319" xr:uid="{00000000-0005-0000-0000-000056C50000}"/>
    <cellStyle name="Style 470 2 2 2" xfId="34320" xr:uid="{00000000-0005-0000-0000-000057C50000}"/>
    <cellStyle name="Style 470 2 2 3" xfId="34321" xr:uid="{00000000-0005-0000-0000-000058C50000}"/>
    <cellStyle name="Style 470 2 3" xfId="34322" xr:uid="{00000000-0005-0000-0000-000059C50000}"/>
    <cellStyle name="Style 470 2 4" xfId="34323" xr:uid="{00000000-0005-0000-0000-00005AC50000}"/>
    <cellStyle name="Style 470 3" xfId="34324" xr:uid="{00000000-0005-0000-0000-00005BC50000}"/>
    <cellStyle name="Style 470 3 2" xfId="34325" xr:uid="{00000000-0005-0000-0000-00005CC50000}"/>
    <cellStyle name="Style 470 3 3" xfId="34326" xr:uid="{00000000-0005-0000-0000-00005DC50000}"/>
    <cellStyle name="Style 470 4" xfId="34327" xr:uid="{00000000-0005-0000-0000-00005EC50000}"/>
    <cellStyle name="Style 470 5" xfId="34328" xr:uid="{00000000-0005-0000-0000-00005FC50000}"/>
    <cellStyle name="Style 471" xfId="34329" xr:uid="{00000000-0005-0000-0000-000060C50000}"/>
    <cellStyle name="Style 471 2" xfId="34330" xr:uid="{00000000-0005-0000-0000-000061C50000}"/>
    <cellStyle name="Style 471 2 2" xfId="34331" xr:uid="{00000000-0005-0000-0000-000062C50000}"/>
    <cellStyle name="Style 471 2 2 2" xfId="34332" xr:uid="{00000000-0005-0000-0000-000063C50000}"/>
    <cellStyle name="Style 471 2 2 3" xfId="34333" xr:uid="{00000000-0005-0000-0000-000064C50000}"/>
    <cellStyle name="Style 471 2 3" xfId="34334" xr:uid="{00000000-0005-0000-0000-000065C50000}"/>
    <cellStyle name="Style 471 2 4" xfId="34335" xr:uid="{00000000-0005-0000-0000-000066C50000}"/>
    <cellStyle name="Style 471 3" xfId="34336" xr:uid="{00000000-0005-0000-0000-000067C50000}"/>
    <cellStyle name="Style 471 3 2" xfId="34337" xr:uid="{00000000-0005-0000-0000-000068C50000}"/>
    <cellStyle name="Style 471 3 3" xfId="34338" xr:uid="{00000000-0005-0000-0000-000069C50000}"/>
    <cellStyle name="Style 471 4" xfId="34339" xr:uid="{00000000-0005-0000-0000-00006AC50000}"/>
    <cellStyle name="Style 471 5" xfId="34340" xr:uid="{00000000-0005-0000-0000-00006BC50000}"/>
    <cellStyle name="Style 472" xfId="34341" xr:uid="{00000000-0005-0000-0000-00006CC50000}"/>
    <cellStyle name="Style 472 2" xfId="34342" xr:uid="{00000000-0005-0000-0000-00006DC50000}"/>
    <cellStyle name="Style 472 2 2" xfId="34343" xr:uid="{00000000-0005-0000-0000-00006EC50000}"/>
    <cellStyle name="Style 472 2 2 2" xfId="34344" xr:uid="{00000000-0005-0000-0000-00006FC50000}"/>
    <cellStyle name="Style 472 2 2 3" xfId="34345" xr:uid="{00000000-0005-0000-0000-000070C50000}"/>
    <cellStyle name="Style 472 2 3" xfId="34346" xr:uid="{00000000-0005-0000-0000-000071C50000}"/>
    <cellStyle name="Style 472 2 4" xfId="34347" xr:uid="{00000000-0005-0000-0000-000072C50000}"/>
    <cellStyle name="Style 472 3" xfId="34348" xr:uid="{00000000-0005-0000-0000-000073C50000}"/>
    <cellStyle name="Style 472 3 2" xfId="34349" xr:uid="{00000000-0005-0000-0000-000074C50000}"/>
    <cellStyle name="Style 472 3 3" xfId="34350" xr:uid="{00000000-0005-0000-0000-000075C50000}"/>
    <cellStyle name="Style 472 4" xfId="34351" xr:uid="{00000000-0005-0000-0000-000076C50000}"/>
    <cellStyle name="Style 472 5" xfId="34352" xr:uid="{00000000-0005-0000-0000-000077C50000}"/>
    <cellStyle name="Style 473" xfId="34353" xr:uid="{00000000-0005-0000-0000-000078C50000}"/>
    <cellStyle name="Style 473 2" xfId="34354" xr:uid="{00000000-0005-0000-0000-000079C50000}"/>
    <cellStyle name="Style 473 2 2" xfId="34355" xr:uid="{00000000-0005-0000-0000-00007AC50000}"/>
    <cellStyle name="Style 473 2 2 2" xfId="34356" xr:uid="{00000000-0005-0000-0000-00007BC50000}"/>
    <cellStyle name="Style 473 2 2 3" xfId="34357" xr:uid="{00000000-0005-0000-0000-00007CC50000}"/>
    <cellStyle name="Style 473 2 3" xfId="34358" xr:uid="{00000000-0005-0000-0000-00007DC50000}"/>
    <cellStyle name="Style 473 2 4" xfId="34359" xr:uid="{00000000-0005-0000-0000-00007EC50000}"/>
    <cellStyle name="Style 473 3" xfId="34360" xr:uid="{00000000-0005-0000-0000-00007FC50000}"/>
    <cellStyle name="Style 473 3 2" xfId="34361" xr:uid="{00000000-0005-0000-0000-000080C50000}"/>
    <cellStyle name="Style 473 3 3" xfId="34362" xr:uid="{00000000-0005-0000-0000-000081C50000}"/>
    <cellStyle name="Style 473 4" xfId="34363" xr:uid="{00000000-0005-0000-0000-000082C50000}"/>
    <cellStyle name="Style 473 5" xfId="34364" xr:uid="{00000000-0005-0000-0000-000083C50000}"/>
    <cellStyle name="Style 474" xfId="34365" xr:uid="{00000000-0005-0000-0000-000084C50000}"/>
    <cellStyle name="Style 474 2" xfId="34366" xr:uid="{00000000-0005-0000-0000-000085C50000}"/>
    <cellStyle name="Style 474 2 2" xfId="34367" xr:uid="{00000000-0005-0000-0000-000086C50000}"/>
    <cellStyle name="Style 474 2 2 2" xfId="34368" xr:uid="{00000000-0005-0000-0000-000087C50000}"/>
    <cellStyle name="Style 474 2 2 3" xfId="34369" xr:uid="{00000000-0005-0000-0000-000088C50000}"/>
    <cellStyle name="Style 474 2 3" xfId="34370" xr:uid="{00000000-0005-0000-0000-000089C50000}"/>
    <cellStyle name="Style 474 2 4" xfId="34371" xr:uid="{00000000-0005-0000-0000-00008AC50000}"/>
    <cellStyle name="Style 474 3" xfId="34372" xr:uid="{00000000-0005-0000-0000-00008BC50000}"/>
    <cellStyle name="Style 474 3 2" xfId="34373" xr:uid="{00000000-0005-0000-0000-00008CC50000}"/>
    <cellStyle name="Style 474 3 3" xfId="34374" xr:uid="{00000000-0005-0000-0000-00008DC50000}"/>
    <cellStyle name="Style 474 4" xfId="34375" xr:uid="{00000000-0005-0000-0000-00008EC50000}"/>
    <cellStyle name="Style 474 5" xfId="34376" xr:uid="{00000000-0005-0000-0000-00008FC50000}"/>
    <cellStyle name="Style 475" xfId="34377" xr:uid="{00000000-0005-0000-0000-000090C50000}"/>
    <cellStyle name="Style 475 2" xfId="34378" xr:uid="{00000000-0005-0000-0000-000091C50000}"/>
    <cellStyle name="Style 475 2 2" xfId="34379" xr:uid="{00000000-0005-0000-0000-000092C50000}"/>
    <cellStyle name="Style 475 2 2 2" xfId="34380" xr:uid="{00000000-0005-0000-0000-000093C50000}"/>
    <cellStyle name="Style 475 2 2 3" xfId="34381" xr:uid="{00000000-0005-0000-0000-000094C50000}"/>
    <cellStyle name="Style 475 2 3" xfId="34382" xr:uid="{00000000-0005-0000-0000-000095C50000}"/>
    <cellStyle name="Style 475 2 4" xfId="34383" xr:uid="{00000000-0005-0000-0000-000096C50000}"/>
    <cellStyle name="Style 475 3" xfId="34384" xr:uid="{00000000-0005-0000-0000-000097C50000}"/>
    <cellStyle name="Style 475 3 2" xfId="34385" xr:uid="{00000000-0005-0000-0000-000098C50000}"/>
    <cellStyle name="Style 475 3 3" xfId="34386" xr:uid="{00000000-0005-0000-0000-000099C50000}"/>
    <cellStyle name="Style 475 4" xfId="34387" xr:uid="{00000000-0005-0000-0000-00009AC50000}"/>
    <cellStyle name="Style 475 5" xfId="34388" xr:uid="{00000000-0005-0000-0000-00009BC50000}"/>
    <cellStyle name="Style 476" xfId="34389" xr:uid="{00000000-0005-0000-0000-00009CC50000}"/>
    <cellStyle name="Style 476 2" xfId="34390" xr:uid="{00000000-0005-0000-0000-00009DC50000}"/>
    <cellStyle name="Style 476 2 2" xfId="34391" xr:uid="{00000000-0005-0000-0000-00009EC50000}"/>
    <cellStyle name="Style 476 2 2 2" xfId="34392" xr:uid="{00000000-0005-0000-0000-00009FC50000}"/>
    <cellStyle name="Style 476 2 2 3" xfId="34393" xr:uid="{00000000-0005-0000-0000-0000A0C50000}"/>
    <cellStyle name="Style 476 2 3" xfId="34394" xr:uid="{00000000-0005-0000-0000-0000A1C50000}"/>
    <cellStyle name="Style 476 2 4" xfId="34395" xr:uid="{00000000-0005-0000-0000-0000A2C50000}"/>
    <cellStyle name="Style 476 3" xfId="34396" xr:uid="{00000000-0005-0000-0000-0000A3C50000}"/>
    <cellStyle name="Style 476 3 2" xfId="34397" xr:uid="{00000000-0005-0000-0000-0000A4C50000}"/>
    <cellStyle name="Style 476 3 3" xfId="34398" xr:uid="{00000000-0005-0000-0000-0000A5C50000}"/>
    <cellStyle name="Style 476 4" xfId="34399" xr:uid="{00000000-0005-0000-0000-0000A6C50000}"/>
    <cellStyle name="Style 476 5" xfId="34400" xr:uid="{00000000-0005-0000-0000-0000A7C50000}"/>
    <cellStyle name="Style 477" xfId="34401" xr:uid="{00000000-0005-0000-0000-0000A8C50000}"/>
    <cellStyle name="Style 477 2" xfId="34402" xr:uid="{00000000-0005-0000-0000-0000A9C50000}"/>
    <cellStyle name="Style 477 2 2" xfId="34403" xr:uid="{00000000-0005-0000-0000-0000AAC50000}"/>
    <cellStyle name="Style 477 2 2 2" xfId="34404" xr:uid="{00000000-0005-0000-0000-0000ABC50000}"/>
    <cellStyle name="Style 477 2 2 3" xfId="34405" xr:uid="{00000000-0005-0000-0000-0000ACC50000}"/>
    <cellStyle name="Style 477 2 3" xfId="34406" xr:uid="{00000000-0005-0000-0000-0000ADC50000}"/>
    <cellStyle name="Style 477 2 4" xfId="34407" xr:uid="{00000000-0005-0000-0000-0000AEC50000}"/>
    <cellStyle name="Style 477 3" xfId="34408" xr:uid="{00000000-0005-0000-0000-0000AFC50000}"/>
    <cellStyle name="Style 477 3 2" xfId="34409" xr:uid="{00000000-0005-0000-0000-0000B0C50000}"/>
    <cellStyle name="Style 477 3 3" xfId="34410" xr:uid="{00000000-0005-0000-0000-0000B1C50000}"/>
    <cellStyle name="Style 477 4" xfId="34411" xr:uid="{00000000-0005-0000-0000-0000B2C50000}"/>
    <cellStyle name="Style 477 5" xfId="34412" xr:uid="{00000000-0005-0000-0000-0000B3C50000}"/>
    <cellStyle name="Style 478" xfId="34413" xr:uid="{00000000-0005-0000-0000-0000B4C50000}"/>
    <cellStyle name="Style 478 2" xfId="34414" xr:uid="{00000000-0005-0000-0000-0000B5C50000}"/>
    <cellStyle name="Style 478 2 2" xfId="34415" xr:uid="{00000000-0005-0000-0000-0000B6C50000}"/>
    <cellStyle name="Style 478 2 2 2" xfId="34416" xr:uid="{00000000-0005-0000-0000-0000B7C50000}"/>
    <cellStyle name="Style 478 2 2 3" xfId="34417" xr:uid="{00000000-0005-0000-0000-0000B8C50000}"/>
    <cellStyle name="Style 478 2 3" xfId="34418" xr:uid="{00000000-0005-0000-0000-0000B9C50000}"/>
    <cellStyle name="Style 478 2 4" xfId="34419" xr:uid="{00000000-0005-0000-0000-0000BAC50000}"/>
    <cellStyle name="Style 478 3" xfId="34420" xr:uid="{00000000-0005-0000-0000-0000BBC50000}"/>
    <cellStyle name="Style 478 3 2" xfId="34421" xr:uid="{00000000-0005-0000-0000-0000BCC50000}"/>
    <cellStyle name="Style 478 3 3" xfId="34422" xr:uid="{00000000-0005-0000-0000-0000BDC50000}"/>
    <cellStyle name="Style 478 4" xfId="34423" xr:uid="{00000000-0005-0000-0000-0000BEC50000}"/>
    <cellStyle name="Style 478 5" xfId="34424" xr:uid="{00000000-0005-0000-0000-0000BFC50000}"/>
    <cellStyle name="Style 479" xfId="34425" xr:uid="{00000000-0005-0000-0000-0000C0C50000}"/>
    <cellStyle name="Style 479 2" xfId="34426" xr:uid="{00000000-0005-0000-0000-0000C1C50000}"/>
    <cellStyle name="Style 479 2 2" xfId="34427" xr:uid="{00000000-0005-0000-0000-0000C2C50000}"/>
    <cellStyle name="Style 479 2 2 2" xfId="34428" xr:uid="{00000000-0005-0000-0000-0000C3C50000}"/>
    <cellStyle name="Style 479 2 2 3" xfId="34429" xr:uid="{00000000-0005-0000-0000-0000C4C50000}"/>
    <cellStyle name="Style 479 2 3" xfId="34430" xr:uid="{00000000-0005-0000-0000-0000C5C50000}"/>
    <cellStyle name="Style 479 2 4" xfId="34431" xr:uid="{00000000-0005-0000-0000-0000C6C50000}"/>
    <cellStyle name="Style 479 3" xfId="34432" xr:uid="{00000000-0005-0000-0000-0000C7C50000}"/>
    <cellStyle name="Style 479 3 2" xfId="34433" xr:uid="{00000000-0005-0000-0000-0000C8C50000}"/>
    <cellStyle name="Style 479 3 3" xfId="34434" xr:uid="{00000000-0005-0000-0000-0000C9C50000}"/>
    <cellStyle name="Style 479 4" xfId="34435" xr:uid="{00000000-0005-0000-0000-0000CAC50000}"/>
    <cellStyle name="Style 479 5" xfId="34436" xr:uid="{00000000-0005-0000-0000-0000CBC50000}"/>
    <cellStyle name="Style 48" xfId="34437" xr:uid="{00000000-0005-0000-0000-0000CCC50000}"/>
    <cellStyle name="Style 48 2" xfId="34438" xr:uid="{00000000-0005-0000-0000-0000CDC50000}"/>
    <cellStyle name="Style 48 2 2" xfId="34439" xr:uid="{00000000-0005-0000-0000-0000CEC50000}"/>
    <cellStyle name="Style 48 2 2 2" xfId="34440" xr:uid="{00000000-0005-0000-0000-0000CFC50000}"/>
    <cellStyle name="Style 48 2 2 3" xfId="34441" xr:uid="{00000000-0005-0000-0000-0000D0C50000}"/>
    <cellStyle name="Style 48 2 3" xfId="34442" xr:uid="{00000000-0005-0000-0000-0000D1C50000}"/>
    <cellStyle name="Style 48 2 4" xfId="34443" xr:uid="{00000000-0005-0000-0000-0000D2C50000}"/>
    <cellStyle name="Style 48 3" xfId="34444" xr:uid="{00000000-0005-0000-0000-0000D3C50000}"/>
    <cellStyle name="Style 48 3 2" xfId="34445" xr:uid="{00000000-0005-0000-0000-0000D4C50000}"/>
    <cellStyle name="Style 48 3 3" xfId="34446" xr:uid="{00000000-0005-0000-0000-0000D5C50000}"/>
    <cellStyle name="Style 48 4" xfId="34447" xr:uid="{00000000-0005-0000-0000-0000D6C50000}"/>
    <cellStyle name="Style 48 5" xfId="34448" xr:uid="{00000000-0005-0000-0000-0000D7C50000}"/>
    <cellStyle name="Style 480" xfId="34449" xr:uid="{00000000-0005-0000-0000-0000D8C50000}"/>
    <cellStyle name="Style 480 2" xfId="34450" xr:uid="{00000000-0005-0000-0000-0000D9C50000}"/>
    <cellStyle name="Style 480 2 2" xfId="34451" xr:uid="{00000000-0005-0000-0000-0000DAC50000}"/>
    <cellStyle name="Style 480 2 2 2" xfId="34452" xr:uid="{00000000-0005-0000-0000-0000DBC50000}"/>
    <cellStyle name="Style 480 2 2 3" xfId="34453" xr:uid="{00000000-0005-0000-0000-0000DCC50000}"/>
    <cellStyle name="Style 480 2 3" xfId="34454" xr:uid="{00000000-0005-0000-0000-0000DDC50000}"/>
    <cellStyle name="Style 480 2 4" xfId="34455" xr:uid="{00000000-0005-0000-0000-0000DEC50000}"/>
    <cellStyle name="Style 480 3" xfId="34456" xr:uid="{00000000-0005-0000-0000-0000DFC50000}"/>
    <cellStyle name="Style 480 3 2" xfId="34457" xr:uid="{00000000-0005-0000-0000-0000E0C50000}"/>
    <cellStyle name="Style 480 3 3" xfId="34458" xr:uid="{00000000-0005-0000-0000-0000E1C50000}"/>
    <cellStyle name="Style 480 4" xfId="34459" xr:uid="{00000000-0005-0000-0000-0000E2C50000}"/>
    <cellStyle name="Style 480 5" xfId="34460" xr:uid="{00000000-0005-0000-0000-0000E3C50000}"/>
    <cellStyle name="Style 481" xfId="34461" xr:uid="{00000000-0005-0000-0000-0000E4C50000}"/>
    <cellStyle name="Style 481 2" xfId="34462" xr:uid="{00000000-0005-0000-0000-0000E5C50000}"/>
    <cellStyle name="Style 481 2 2" xfId="34463" xr:uid="{00000000-0005-0000-0000-0000E6C50000}"/>
    <cellStyle name="Style 481 2 2 2" xfId="34464" xr:uid="{00000000-0005-0000-0000-0000E7C50000}"/>
    <cellStyle name="Style 481 2 2 3" xfId="34465" xr:uid="{00000000-0005-0000-0000-0000E8C50000}"/>
    <cellStyle name="Style 481 2 3" xfId="34466" xr:uid="{00000000-0005-0000-0000-0000E9C50000}"/>
    <cellStyle name="Style 481 2 4" xfId="34467" xr:uid="{00000000-0005-0000-0000-0000EAC50000}"/>
    <cellStyle name="Style 481 3" xfId="34468" xr:uid="{00000000-0005-0000-0000-0000EBC50000}"/>
    <cellStyle name="Style 481 3 2" xfId="34469" xr:uid="{00000000-0005-0000-0000-0000ECC50000}"/>
    <cellStyle name="Style 481 3 3" xfId="34470" xr:uid="{00000000-0005-0000-0000-0000EDC50000}"/>
    <cellStyle name="Style 481 4" xfId="34471" xr:uid="{00000000-0005-0000-0000-0000EEC50000}"/>
    <cellStyle name="Style 481 5" xfId="34472" xr:uid="{00000000-0005-0000-0000-0000EFC50000}"/>
    <cellStyle name="Style 482" xfId="34473" xr:uid="{00000000-0005-0000-0000-0000F0C50000}"/>
    <cellStyle name="Style 482 2" xfId="34474" xr:uid="{00000000-0005-0000-0000-0000F1C50000}"/>
    <cellStyle name="Style 482 2 2" xfId="34475" xr:uid="{00000000-0005-0000-0000-0000F2C50000}"/>
    <cellStyle name="Style 482 2 2 2" xfId="34476" xr:uid="{00000000-0005-0000-0000-0000F3C50000}"/>
    <cellStyle name="Style 482 2 2 3" xfId="34477" xr:uid="{00000000-0005-0000-0000-0000F4C50000}"/>
    <cellStyle name="Style 482 2 3" xfId="34478" xr:uid="{00000000-0005-0000-0000-0000F5C50000}"/>
    <cellStyle name="Style 482 2 4" xfId="34479" xr:uid="{00000000-0005-0000-0000-0000F6C50000}"/>
    <cellStyle name="Style 482 3" xfId="34480" xr:uid="{00000000-0005-0000-0000-0000F7C50000}"/>
    <cellStyle name="Style 482 3 2" xfId="34481" xr:uid="{00000000-0005-0000-0000-0000F8C50000}"/>
    <cellStyle name="Style 482 3 3" xfId="34482" xr:uid="{00000000-0005-0000-0000-0000F9C50000}"/>
    <cellStyle name="Style 482 4" xfId="34483" xr:uid="{00000000-0005-0000-0000-0000FAC50000}"/>
    <cellStyle name="Style 482 5" xfId="34484" xr:uid="{00000000-0005-0000-0000-0000FBC50000}"/>
    <cellStyle name="Style 483" xfId="34485" xr:uid="{00000000-0005-0000-0000-0000FCC50000}"/>
    <cellStyle name="Style 483 2" xfId="34486" xr:uid="{00000000-0005-0000-0000-0000FDC50000}"/>
    <cellStyle name="Style 483 2 2" xfId="34487" xr:uid="{00000000-0005-0000-0000-0000FEC50000}"/>
    <cellStyle name="Style 483 2 2 2" xfId="34488" xr:uid="{00000000-0005-0000-0000-0000FFC50000}"/>
    <cellStyle name="Style 483 2 2 3" xfId="34489" xr:uid="{00000000-0005-0000-0000-000000C60000}"/>
    <cellStyle name="Style 483 2 3" xfId="34490" xr:uid="{00000000-0005-0000-0000-000001C60000}"/>
    <cellStyle name="Style 483 2 4" xfId="34491" xr:uid="{00000000-0005-0000-0000-000002C60000}"/>
    <cellStyle name="Style 483 3" xfId="34492" xr:uid="{00000000-0005-0000-0000-000003C60000}"/>
    <cellStyle name="Style 483 3 2" xfId="34493" xr:uid="{00000000-0005-0000-0000-000004C60000}"/>
    <cellStyle name="Style 483 3 3" xfId="34494" xr:uid="{00000000-0005-0000-0000-000005C60000}"/>
    <cellStyle name="Style 483 4" xfId="34495" xr:uid="{00000000-0005-0000-0000-000006C60000}"/>
    <cellStyle name="Style 483 5" xfId="34496" xr:uid="{00000000-0005-0000-0000-000007C60000}"/>
    <cellStyle name="Style 484" xfId="34497" xr:uid="{00000000-0005-0000-0000-000008C60000}"/>
    <cellStyle name="Style 484 2" xfId="34498" xr:uid="{00000000-0005-0000-0000-000009C60000}"/>
    <cellStyle name="Style 484 2 2" xfId="34499" xr:uid="{00000000-0005-0000-0000-00000AC60000}"/>
    <cellStyle name="Style 484 2 2 2" xfId="34500" xr:uid="{00000000-0005-0000-0000-00000BC60000}"/>
    <cellStyle name="Style 484 2 2 3" xfId="34501" xr:uid="{00000000-0005-0000-0000-00000CC60000}"/>
    <cellStyle name="Style 484 2 3" xfId="34502" xr:uid="{00000000-0005-0000-0000-00000DC60000}"/>
    <cellStyle name="Style 484 2 4" xfId="34503" xr:uid="{00000000-0005-0000-0000-00000EC60000}"/>
    <cellStyle name="Style 484 3" xfId="34504" xr:uid="{00000000-0005-0000-0000-00000FC60000}"/>
    <cellStyle name="Style 484 3 2" xfId="34505" xr:uid="{00000000-0005-0000-0000-000010C60000}"/>
    <cellStyle name="Style 484 3 3" xfId="34506" xr:uid="{00000000-0005-0000-0000-000011C60000}"/>
    <cellStyle name="Style 484 4" xfId="34507" xr:uid="{00000000-0005-0000-0000-000012C60000}"/>
    <cellStyle name="Style 484 5" xfId="34508" xr:uid="{00000000-0005-0000-0000-000013C60000}"/>
    <cellStyle name="Style 485" xfId="34509" xr:uid="{00000000-0005-0000-0000-000014C60000}"/>
    <cellStyle name="Style 485 2" xfId="34510" xr:uid="{00000000-0005-0000-0000-000015C60000}"/>
    <cellStyle name="Style 485 2 2" xfId="34511" xr:uid="{00000000-0005-0000-0000-000016C60000}"/>
    <cellStyle name="Style 485 2 2 2" xfId="34512" xr:uid="{00000000-0005-0000-0000-000017C60000}"/>
    <cellStyle name="Style 485 2 2 3" xfId="34513" xr:uid="{00000000-0005-0000-0000-000018C60000}"/>
    <cellStyle name="Style 485 2 3" xfId="34514" xr:uid="{00000000-0005-0000-0000-000019C60000}"/>
    <cellStyle name="Style 485 2 4" xfId="34515" xr:uid="{00000000-0005-0000-0000-00001AC60000}"/>
    <cellStyle name="Style 485 3" xfId="34516" xr:uid="{00000000-0005-0000-0000-00001BC60000}"/>
    <cellStyle name="Style 485 3 2" xfId="34517" xr:uid="{00000000-0005-0000-0000-00001CC60000}"/>
    <cellStyle name="Style 485 3 3" xfId="34518" xr:uid="{00000000-0005-0000-0000-00001DC60000}"/>
    <cellStyle name="Style 485 4" xfId="34519" xr:uid="{00000000-0005-0000-0000-00001EC60000}"/>
    <cellStyle name="Style 485 5" xfId="34520" xr:uid="{00000000-0005-0000-0000-00001FC60000}"/>
    <cellStyle name="Style 486" xfId="34521" xr:uid="{00000000-0005-0000-0000-000020C60000}"/>
    <cellStyle name="Style 486 2" xfId="34522" xr:uid="{00000000-0005-0000-0000-000021C60000}"/>
    <cellStyle name="Style 486 2 2" xfId="34523" xr:uid="{00000000-0005-0000-0000-000022C60000}"/>
    <cellStyle name="Style 486 2 2 2" xfId="34524" xr:uid="{00000000-0005-0000-0000-000023C60000}"/>
    <cellStyle name="Style 486 2 2 3" xfId="34525" xr:uid="{00000000-0005-0000-0000-000024C60000}"/>
    <cellStyle name="Style 486 2 3" xfId="34526" xr:uid="{00000000-0005-0000-0000-000025C60000}"/>
    <cellStyle name="Style 486 2 4" xfId="34527" xr:uid="{00000000-0005-0000-0000-000026C60000}"/>
    <cellStyle name="Style 486 3" xfId="34528" xr:uid="{00000000-0005-0000-0000-000027C60000}"/>
    <cellStyle name="Style 486 3 2" xfId="34529" xr:uid="{00000000-0005-0000-0000-000028C60000}"/>
    <cellStyle name="Style 486 3 3" xfId="34530" xr:uid="{00000000-0005-0000-0000-000029C60000}"/>
    <cellStyle name="Style 486 4" xfId="34531" xr:uid="{00000000-0005-0000-0000-00002AC60000}"/>
    <cellStyle name="Style 486 5" xfId="34532" xr:uid="{00000000-0005-0000-0000-00002BC60000}"/>
    <cellStyle name="Style 487" xfId="34533" xr:uid="{00000000-0005-0000-0000-00002CC60000}"/>
    <cellStyle name="Style 487 2" xfId="34534" xr:uid="{00000000-0005-0000-0000-00002DC60000}"/>
    <cellStyle name="Style 487 2 2" xfId="34535" xr:uid="{00000000-0005-0000-0000-00002EC60000}"/>
    <cellStyle name="Style 487 2 2 2" xfId="34536" xr:uid="{00000000-0005-0000-0000-00002FC60000}"/>
    <cellStyle name="Style 487 2 2 3" xfId="34537" xr:uid="{00000000-0005-0000-0000-000030C60000}"/>
    <cellStyle name="Style 487 2 3" xfId="34538" xr:uid="{00000000-0005-0000-0000-000031C60000}"/>
    <cellStyle name="Style 487 2 4" xfId="34539" xr:uid="{00000000-0005-0000-0000-000032C60000}"/>
    <cellStyle name="Style 487 3" xfId="34540" xr:uid="{00000000-0005-0000-0000-000033C60000}"/>
    <cellStyle name="Style 487 3 2" xfId="34541" xr:uid="{00000000-0005-0000-0000-000034C60000}"/>
    <cellStyle name="Style 487 3 3" xfId="34542" xr:uid="{00000000-0005-0000-0000-000035C60000}"/>
    <cellStyle name="Style 487 4" xfId="34543" xr:uid="{00000000-0005-0000-0000-000036C60000}"/>
    <cellStyle name="Style 487 5" xfId="34544" xr:uid="{00000000-0005-0000-0000-000037C60000}"/>
    <cellStyle name="Style 488" xfId="34545" xr:uid="{00000000-0005-0000-0000-000038C60000}"/>
    <cellStyle name="Style 488 2" xfId="34546" xr:uid="{00000000-0005-0000-0000-000039C60000}"/>
    <cellStyle name="Style 488 2 2" xfId="34547" xr:uid="{00000000-0005-0000-0000-00003AC60000}"/>
    <cellStyle name="Style 488 2 2 2" xfId="34548" xr:uid="{00000000-0005-0000-0000-00003BC60000}"/>
    <cellStyle name="Style 488 2 2 3" xfId="34549" xr:uid="{00000000-0005-0000-0000-00003CC60000}"/>
    <cellStyle name="Style 488 2 3" xfId="34550" xr:uid="{00000000-0005-0000-0000-00003DC60000}"/>
    <cellStyle name="Style 488 2 4" xfId="34551" xr:uid="{00000000-0005-0000-0000-00003EC60000}"/>
    <cellStyle name="Style 488 3" xfId="34552" xr:uid="{00000000-0005-0000-0000-00003FC60000}"/>
    <cellStyle name="Style 488 3 2" xfId="34553" xr:uid="{00000000-0005-0000-0000-000040C60000}"/>
    <cellStyle name="Style 488 3 3" xfId="34554" xr:uid="{00000000-0005-0000-0000-000041C60000}"/>
    <cellStyle name="Style 488 4" xfId="34555" xr:uid="{00000000-0005-0000-0000-000042C60000}"/>
    <cellStyle name="Style 488 5" xfId="34556" xr:uid="{00000000-0005-0000-0000-000043C60000}"/>
    <cellStyle name="Style 489" xfId="34557" xr:uid="{00000000-0005-0000-0000-000044C60000}"/>
    <cellStyle name="Style 489 2" xfId="34558" xr:uid="{00000000-0005-0000-0000-000045C60000}"/>
    <cellStyle name="Style 489 2 2" xfId="34559" xr:uid="{00000000-0005-0000-0000-000046C60000}"/>
    <cellStyle name="Style 489 2 2 2" xfId="34560" xr:uid="{00000000-0005-0000-0000-000047C60000}"/>
    <cellStyle name="Style 489 2 2 3" xfId="34561" xr:uid="{00000000-0005-0000-0000-000048C60000}"/>
    <cellStyle name="Style 489 2 3" xfId="34562" xr:uid="{00000000-0005-0000-0000-000049C60000}"/>
    <cellStyle name="Style 489 2 4" xfId="34563" xr:uid="{00000000-0005-0000-0000-00004AC60000}"/>
    <cellStyle name="Style 489 3" xfId="34564" xr:uid="{00000000-0005-0000-0000-00004BC60000}"/>
    <cellStyle name="Style 489 3 2" xfId="34565" xr:uid="{00000000-0005-0000-0000-00004CC60000}"/>
    <cellStyle name="Style 489 3 3" xfId="34566" xr:uid="{00000000-0005-0000-0000-00004DC60000}"/>
    <cellStyle name="Style 489 4" xfId="34567" xr:uid="{00000000-0005-0000-0000-00004EC60000}"/>
    <cellStyle name="Style 489 5" xfId="34568" xr:uid="{00000000-0005-0000-0000-00004FC60000}"/>
    <cellStyle name="Style 49" xfId="34569" xr:uid="{00000000-0005-0000-0000-000050C60000}"/>
    <cellStyle name="Style 49 2" xfId="34570" xr:uid="{00000000-0005-0000-0000-000051C60000}"/>
    <cellStyle name="Style 49 2 2" xfId="34571" xr:uid="{00000000-0005-0000-0000-000052C60000}"/>
    <cellStyle name="Style 49 2 2 2" xfId="34572" xr:uid="{00000000-0005-0000-0000-000053C60000}"/>
    <cellStyle name="Style 49 2 2 3" xfId="34573" xr:uid="{00000000-0005-0000-0000-000054C60000}"/>
    <cellStyle name="Style 49 2 3" xfId="34574" xr:uid="{00000000-0005-0000-0000-000055C60000}"/>
    <cellStyle name="Style 49 2 4" xfId="34575" xr:uid="{00000000-0005-0000-0000-000056C60000}"/>
    <cellStyle name="Style 49 3" xfId="34576" xr:uid="{00000000-0005-0000-0000-000057C60000}"/>
    <cellStyle name="Style 49 3 2" xfId="34577" xr:uid="{00000000-0005-0000-0000-000058C60000}"/>
    <cellStyle name="Style 49 3 3" xfId="34578" xr:uid="{00000000-0005-0000-0000-000059C60000}"/>
    <cellStyle name="Style 49 4" xfId="34579" xr:uid="{00000000-0005-0000-0000-00005AC60000}"/>
    <cellStyle name="Style 49 5" xfId="34580" xr:uid="{00000000-0005-0000-0000-00005BC60000}"/>
    <cellStyle name="Style 490" xfId="34581" xr:uid="{00000000-0005-0000-0000-00005CC60000}"/>
    <cellStyle name="Style 490 2" xfId="34582" xr:uid="{00000000-0005-0000-0000-00005DC60000}"/>
    <cellStyle name="Style 490 2 2" xfId="34583" xr:uid="{00000000-0005-0000-0000-00005EC60000}"/>
    <cellStyle name="Style 490 2 2 2" xfId="34584" xr:uid="{00000000-0005-0000-0000-00005FC60000}"/>
    <cellStyle name="Style 490 2 2 3" xfId="34585" xr:uid="{00000000-0005-0000-0000-000060C60000}"/>
    <cellStyle name="Style 490 2 3" xfId="34586" xr:uid="{00000000-0005-0000-0000-000061C60000}"/>
    <cellStyle name="Style 490 2 4" xfId="34587" xr:uid="{00000000-0005-0000-0000-000062C60000}"/>
    <cellStyle name="Style 490 3" xfId="34588" xr:uid="{00000000-0005-0000-0000-000063C60000}"/>
    <cellStyle name="Style 490 3 2" xfId="34589" xr:uid="{00000000-0005-0000-0000-000064C60000}"/>
    <cellStyle name="Style 490 3 3" xfId="34590" xr:uid="{00000000-0005-0000-0000-000065C60000}"/>
    <cellStyle name="Style 490 4" xfId="34591" xr:uid="{00000000-0005-0000-0000-000066C60000}"/>
    <cellStyle name="Style 490 5" xfId="34592" xr:uid="{00000000-0005-0000-0000-000067C60000}"/>
    <cellStyle name="Style 491" xfId="34593" xr:uid="{00000000-0005-0000-0000-000068C60000}"/>
    <cellStyle name="Style 491 2" xfId="34594" xr:uid="{00000000-0005-0000-0000-000069C60000}"/>
    <cellStyle name="Style 491 2 2" xfId="34595" xr:uid="{00000000-0005-0000-0000-00006AC60000}"/>
    <cellStyle name="Style 491 2 2 2" xfId="34596" xr:uid="{00000000-0005-0000-0000-00006BC60000}"/>
    <cellStyle name="Style 491 2 2 3" xfId="34597" xr:uid="{00000000-0005-0000-0000-00006CC60000}"/>
    <cellStyle name="Style 491 2 3" xfId="34598" xr:uid="{00000000-0005-0000-0000-00006DC60000}"/>
    <cellStyle name="Style 491 2 4" xfId="34599" xr:uid="{00000000-0005-0000-0000-00006EC60000}"/>
    <cellStyle name="Style 491 3" xfId="34600" xr:uid="{00000000-0005-0000-0000-00006FC60000}"/>
    <cellStyle name="Style 491 3 2" xfId="34601" xr:uid="{00000000-0005-0000-0000-000070C60000}"/>
    <cellStyle name="Style 491 3 3" xfId="34602" xr:uid="{00000000-0005-0000-0000-000071C60000}"/>
    <cellStyle name="Style 491 4" xfId="34603" xr:uid="{00000000-0005-0000-0000-000072C60000}"/>
    <cellStyle name="Style 491 5" xfId="34604" xr:uid="{00000000-0005-0000-0000-000073C60000}"/>
    <cellStyle name="Style 492" xfId="34605" xr:uid="{00000000-0005-0000-0000-000074C60000}"/>
    <cellStyle name="Style 492 2" xfId="34606" xr:uid="{00000000-0005-0000-0000-000075C60000}"/>
    <cellStyle name="Style 492 2 2" xfId="34607" xr:uid="{00000000-0005-0000-0000-000076C60000}"/>
    <cellStyle name="Style 492 2 2 2" xfId="34608" xr:uid="{00000000-0005-0000-0000-000077C60000}"/>
    <cellStyle name="Style 492 2 2 3" xfId="34609" xr:uid="{00000000-0005-0000-0000-000078C60000}"/>
    <cellStyle name="Style 492 2 3" xfId="34610" xr:uid="{00000000-0005-0000-0000-000079C60000}"/>
    <cellStyle name="Style 492 2 4" xfId="34611" xr:uid="{00000000-0005-0000-0000-00007AC60000}"/>
    <cellStyle name="Style 492 3" xfId="34612" xr:uid="{00000000-0005-0000-0000-00007BC60000}"/>
    <cellStyle name="Style 492 3 2" xfId="34613" xr:uid="{00000000-0005-0000-0000-00007CC60000}"/>
    <cellStyle name="Style 492 3 3" xfId="34614" xr:uid="{00000000-0005-0000-0000-00007DC60000}"/>
    <cellStyle name="Style 492 4" xfId="34615" xr:uid="{00000000-0005-0000-0000-00007EC60000}"/>
    <cellStyle name="Style 492 5" xfId="34616" xr:uid="{00000000-0005-0000-0000-00007FC60000}"/>
    <cellStyle name="Style 493" xfId="34617" xr:uid="{00000000-0005-0000-0000-000080C60000}"/>
    <cellStyle name="Style 493 2" xfId="34618" xr:uid="{00000000-0005-0000-0000-000081C60000}"/>
    <cellStyle name="Style 493 2 2" xfId="34619" xr:uid="{00000000-0005-0000-0000-000082C60000}"/>
    <cellStyle name="Style 493 2 2 2" xfId="34620" xr:uid="{00000000-0005-0000-0000-000083C60000}"/>
    <cellStyle name="Style 493 2 2 3" xfId="34621" xr:uid="{00000000-0005-0000-0000-000084C60000}"/>
    <cellStyle name="Style 493 2 3" xfId="34622" xr:uid="{00000000-0005-0000-0000-000085C60000}"/>
    <cellStyle name="Style 493 2 4" xfId="34623" xr:uid="{00000000-0005-0000-0000-000086C60000}"/>
    <cellStyle name="Style 493 3" xfId="34624" xr:uid="{00000000-0005-0000-0000-000087C60000}"/>
    <cellStyle name="Style 493 3 2" xfId="34625" xr:uid="{00000000-0005-0000-0000-000088C60000}"/>
    <cellStyle name="Style 493 3 3" xfId="34626" xr:uid="{00000000-0005-0000-0000-000089C60000}"/>
    <cellStyle name="Style 493 4" xfId="34627" xr:uid="{00000000-0005-0000-0000-00008AC60000}"/>
    <cellStyle name="Style 493 5" xfId="34628" xr:uid="{00000000-0005-0000-0000-00008BC60000}"/>
    <cellStyle name="Style 494" xfId="34629" xr:uid="{00000000-0005-0000-0000-00008CC60000}"/>
    <cellStyle name="Style 494 2" xfId="34630" xr:uid="{00000000-0005-0000-0000-00008DC60000}"/>
    <cellStyle name="Style 494 2 2" xfId="34631" xr:uid="{00000000-0005-0000-0000-00008EC60000}"/>
    <cellStyle name="Style 494 2 2 2" xfId="34632" xr:uid="{00000000-0005-0000-0000-00008FC60000}"/>
    <cellStyle name="Style 494 2 2 3" xfId="34633" xr:uid="{00000000-0005-0000-0000-000090C60000}"/>
    <cellStyle name="Style 494 2 3" xfId="34634" xr:uid="{00000000-0005-0000-0000-000091C60000}"/>
    <cellStyle name="Style 494 2 4" xfId="34635" xr:uid="{00000000-0005-0000-0000-000092C60000}"/>
    <cellStyle name="Style 494 3" xfId="34636" xr:uid="{00000000-0005-0000-0000-000093C60000}"/>
    <cellStyle name="Style 494 3 2" xfId="34637" xr:uid="{00000000-0005-0000-0000-000094C60000}"/>
    <cellStyle name="Style 494 3 3" xfId="34638" xr:uid="{00000000-0005-0000-0000-000095C60000}"/>
    <cellStyle name="Style 494 4" xfId="34639" xr:uid="{00000000-0005-0000-0000-000096C60000}"/>
    <cellStyle name="Style 494 5" xfId="34640" xr:uid="{00000000-0005-0000-0000-000097C60000}"/>
    <cellStyle name="Style 495" xfId="34641" xr:uid="{00000000-0005-0000-0000-000098C60000}"/>
    <cellStyle name="Style 495 2" xfId="34642" xr:uid="{00000000-0005-0000-0000-000099C60000}"/>
    <cellStyle name="Style 495 2 2" xfId="34643" xr:uid="{00000000-0005-0000-0000-00009AC60000}"/>
    <cellStyle name="Style 495 2 2 2" xfId="34644" xr:uid="{00000000-0005-0000-0000-00009BC60000}"/>
    <cellStyle name="Style 495 2 2 3" xfId="34645" xr:uid="{00000000-0005-0000-0000-00009CC60000}"/>
    <cellStyle name="Style 495 2 3" xfId="34646" xr:uid="{00000000-0005-0000-0000-00009DC60000}"/>
    <cellStyle name="Style 495 2 4" xfId="34647" xr:uid="{00000000-0005-0000-0000-00009EC60000}"/>
    <cellStyle name="Style 495 3" xfId="34648" xr:uid="{00000000-0005-0000-0000-00009FC60000}"/>
    <cellStyle name="Style 495 3 2" xfId="34649" xr:uid="{00000000-0005-0000-0000-0000A0C60000}"/>
    <cellStyle name="Style 495 3 3" xfId="34650" xr:uid="{00000000-0005-0000-0000-0000A1C60000}"/>
    <cellStyle name="Style 495 4" xfId="34651" xr:uid="{00000000-0005-0000-0000-0000A2C60000}"/>
    <cellStyle name="Style 495 5" xfId="34652" xr:uid="{00000000-0005-0000-0000-0000A3C60000}"/>
    <cellStyle name="Style 496" xfId="34653" xr:uid="{00000000-0005-0000-0000-0000A4C60000}"/>
    <cellStyle name="Style 496 2" xfId="34654" xr:uid="{00000000-0005-0000-0000-0000A5C60000}"/>
    <cellStyle name="Style 496 2 2" xfId="34655" xr:uid="{00000000-0005-0000-0000-0000A6C60000}"/>
    <cellStyle name="Style 496 2 2 2" xfId="34656" xr:uid="{00000000-0005-0000-0000-0000A7C60000}"/>
    <cellStyle name="Style 496 2 2 3" xfId="34657" xr:uid="{00000000-0005-0000-0000-0000A8C60000}"/>
    <cellStyle name="Style 496 2 3" xfId="34658" xr:uid="{00000000-0005-0000-0000-0000A9C60000}"/>
    <cellStyle name="Style 496 2 4" xfId="34659" xr:uid="{00000000-0005-0000-0000-0000AAC60000}"/>
    <cellStyle name="Style 496 3" xfId="34660" xr:uid="{00000000-0005-0000-0000-0000ABC60000}"/>
    <cellStyle name="Style 496 3 2" xfId="34661" xr:uid="{00000000-0005-0000-0000-0000ACC60000}"/>
    <cellStyle name="Style 496 3 3" xfId="34662" xr:uid="{00000000-0005-0000-0000-0000ADC60000}"/>
    <cellStyle name="Style 496 4" xfId="34663" xr:uid="{00000000-0005-0000-0000-0000AEC60000}"/>
    <cellStyle name="Style 496 5" xfId="34664" xr:uid="{00000000-0005-0000-0000-0000AFC60000}"/>
    <cellStyle name="Style 497" xfId="34665" xr:uid="{00000000-0005-0000-0000-0000B0C60000}"/>
    <cellStyle name="Style 497 2" xfId="34666" xr:uid="{00000000-0005-0000-0000-0000B1C60000}"/>
    <cellStyle name="Style 497 2 2" xfId="34667" xr:uid="{00000000-0005-0000-0000-0000B2C60000}"/>
    <cellStyle name="Style 497 2 2 2" xfId="34668" xr:uid="{00000000-0005-0000-0000-0000B3C60000}"/>
    <cellStyle name="Style 497 2 2 3" xfId="34669" xr:uid="{00000000-0005-0000-0000-0000B4C60000}"/>
    <cellStyle name="Style 497 2 3" xfId="34670" xr:uid="{00000000-0005-0000-0000-0000B5C60000}"/>
    <cellStyle name="Style 497 2 4" xfId="34671" xr:uid="{00000000-0005-0000-0000-0000B6C60000}"/>
    <cellStyle name="Style 497 3" xfId="34672" xr:uid="{00000000-0005-0000-0000-0000B7C60000}"/>
    <cellStyle name="Style 497 3 2" xfId="34673" xr:uid="{00000000-0005-0000-0000-0000B8C60000}"/>
    <cellStyle name="Style 497 3 3" xfId="34674" xr:uid="{00000000-0005-0000-0000-0000B9C60000}"/>
    <cellStyle name="Style 497 4" xfId="34675" xr:uid="{00000000-0005-0000-0000-0000BAC60000}"/>
    <cellStyle name="Style 497 5" xfId="34676" xr:uid="{00000000-0005-0000-0000-0000BBC60000}"/>
    <cellStyle name="Style 498" xfId="34677" xr:uid="{00000000-0005-0000-0000-0000BCC60000}"/>
    <cellStyle name="Style 498 2" xfId="34678" xr:uid="{00000000-0005-0000-0000-0000BDC60000}"/>
    <cellStyle name="Style 498 2 2" xfId="34679" xr:uid="{00000000-0005-0000-0000-0000BEC60000}"/>
    <cellStyle name="Style 498 2 2 2" xfId="34680" xr:uid="{00000000-0005-0000-0000-0000BFC60000}"/>
    <cellStyle name="Style 498 2 2 3" xfId="34681" xr:uid="{00000000-0005-0000-0000-0000C0C60000}"/>
    <cellStyle name="Style 498 2 3" xfId="34682" xr:uid="{00000000-0005-0000-0000-0000C1C60000}"/>
    <cellStyle name="Style 498 2 4" xfId="34683" xr:uid="{00000000-0005-0000-0000-0000C2C60000}"/>
    <cellStyle name="Style 498 3" xfId="34684" xr:uid="{00000000-0005-0000-0000-0000C3C60000}"/>
    <cellStyle name="Style 498 3 2" xfId="34685" xr:uid="{00000000-0005-0000-0000-0000C4C60000}"/>
    <cellStyle name="Style 498 3 3" xfId="34686" xr:uid="{00000000-0005-0000-0000-0000C5C60000}"/>
    <cellStyle name="Style 498 4" xfId="34687" xr:uid="{00000000-0005-0000-0000-0000C6C60000}"/>
    <cellStyle name="Style 498 5" xfId="34688" xr:uid="{00000000-0005-0000-0000-0000C7C60000}"/>
    <cellStyle name="Style 499" xfId="34689" xr:uid="{00000000-0005-0000-0000-0000C8C60000}"/>
    <cellStyle name="Style 499 2" xfId="34690" xr:uid="{00000000-0005-0000-0000-0000C9C60000}"/>
    <cellStyle name="Style 499 2 2" xfId="34691" xr:uid="{00000000-0005-0000-0000-0000CAC60000}"/>
    <cellStyle name="Style 499 2 2 2" xfId="34692" xr:uid="{00000000-0005-0000-0000-0000CBC60000}"/>
    <cellStyle name="Style 499 2 2 3" xfId="34693" xr:uid="{00000000-0005-0000-0000-0000CCC60000}"/>
    <cellStyle name="Style 499 2 3" xfId="34694" xr:uid="{00000000-0005-0000-0000-0000CDC60000}"/>
    <cellStyle name="Style 499 2 4" xfId="34695" xr:uid="{00000000-0005-0000-0000-0000CEC60000}"/>
    <cellStyle name="Style 499 3" xfId="34696" xr:uid="{00000000-0005-0000-0000-0000CFC60000}"/>
    <cellStyle name="Style 499 3 2" xfId="34697" xr:uid="{00000000-0005-0000-0000-0000D0C60000}"/>
    <cellStyle name="Style 499 3 3" xfId="34698" xr:uid="{00000000-0005-0000-0000-0000D1C60000}"/>
    <cellStyle name="Style 499 4" xfId="34699" xr:uid="{00000000-0005-0000-0000-0000D2C60000}"/>
    <cellStyle name="Style 499 5" xfId="34700" xr:uid="{00000000-0005-0000-0000-0000D3C60000}"/>
    <cellStyle name="Style 50" xfId="34701" xr:uid="{00000000-0005-0000-0000-0000D4C60000}"/>
    <cellStyle name="Style 50 2" xfId="34702" xr:uid="{00000000-0005-0000-0000-0000D5C60000}"/>
    <cellStyle name="Style 50 2 2" xfId="34703" xr:uid="{00000000-0005-0000-0000-0000D6C60000}"/>
    <cellStyle name="Style 50 2 2 2" xfId="34704" xr:uid="{00000000-0005-0000-0000-0000D7C60000}"/>
    <cellStyle name="Style 50 2 2 3" xfId="34705" xr:uid="{00000000-0005-0000-0000-0000D8C60000}"/>
    <cellStyle name="Style 50 2 3" xfId="34706" xr:uid="{00000000-0005-0000-0000-0000D9C60000}"/>
    <cellStyle name="Style 50 2 4" xfId="34707" xr:uid="{00000000-0005-0000-0000-0000DAC60000}"/>
    <cellStyle name="Style 50 3" xfId="34708" xr:uid="{00000000-0005-0000-0000-0000DBC60000}"/>
    <cellStyle name="Style 50 3 2" xfId="34709" xr:uid="{00000000-0005-0000-0000-0000DCC60000}"/>
    <cellStyle name="Style 50 3 3" xfId="34710" xr:uid="{00000000-0005-0000-0000-0000DDC60000}"/>
    <cellStyle name="Style 50 4" xfId="34711" xr:uid="{00000000-0005-0000-0000-0000DEC60000}"/>
    <cellStyle name="Style 50 5" xfId="34712" xr:uid="{00000000-0005-0000-0000-0000DFC60000}"/>
    <cellStyle name="Style 500" xfId="34713" xr:uid="{00000000-0005-0000-0000-0000E0C60000}"/>
    <cellStyle name="Style 500 2" xfId="34714" xr:uid="{00000000-0005-0000-0000-0000E1C60000}"/>
    <cellStyle name="Style 500 2 2" xfId="34715" xr:uid="{00000000-0005-0000-0000-0000E2C60000}"/>
    <cellStyle name="Style 500 2 2 2" xfId="34716" xr:uid="{00000000-0005-0000-0000-0000E3C60000}"/>
    <cellStyle name="Style 500 2 2 3" xfId="34717" xr:uid="{00000000-0005-0000-0000-0000E4C60000}"/>
    <cellStyle name="Style 500 2 3" xfId="34718" xr:uid="{00000000-0005-0000-0000-0000E5C60000}"/>
    <cellStyle name="Style 500 2 4" xfId="34719" xr:uid="{00000000-0005-0000-0000-0000E6C60000}"/>
    <cellStyle name="Style 500 3" xfId="34720" xr:uid="{00000000-0005-0000-0000-0000E7C60000}"/>
    <cellStyle name="Style 500 3 2" xfId="34721" xr:uid="{00000000-0005-0000-0000-0000E8C60000}"/>
    <cellStyle name="Style 500 3 3" xfId="34722" xr:uid="{00000000-0005-0000-0000-0000E9C60000}"/>
    <cellStyle name="Style 500 4" xfId="34723" xr:uid="{00000000-0005-0000-0000-0000EAC60000}"/>
    <cellStyle name="Style 500 5" xfId="34724" xr:uid="{00000000-0005-0000-0000-0000EBC60000}"/>
    <cellStyle name="Style 501" xfId="34725" xr:uid="{00000000-0005-0000-0000-0000ECC60000}"/>
    <cellStyle name="Style 501 2" xfId="34726" xr:uid="{00000000-0005-0000-0000-0000EDC60000}"/>
    <cellStyle name="Style 501 2 2" xfId="34727" xr:uid="{00000000-0005-0000-0000-0000EEC60000}"/>
    <cellStyle name="Style 501 2 2 2" xfId="34728" xr:uid="{00000000-0005-0000-0000-0000EFC60000}"/>
    <cellStyle name="Style 501 2 2 3" xfId="34729" xr:uid="{00000000-0005-0000-0000-0000F0C60000}"/>
    <cellStyle name="Style 501 2 3" xfId="34730" xr:uid="{00000000-0005-0000-0000-0000F1C60000}"/>
    <cellStyle name="Style 501 2 4" xfId="34731" xr:uid="{00000000-0005-0000-0000-0000F2C60000}"/>
    <cellStyle name="Style 501 3" xfId="34732" xr:uid="{00000000-0005-0000-0000-0000F3C60000}"/>
    <cellStyle name="Style 501 3 2" xfId="34733" xr:uid="{00000000-0005-0000-0000-0000F4C60000}"/>
    <cellStyle name="Style 501 3 3" xfId="34734" xr:uid="{00000000-0005-0000-0000-0000F5C60000}"/>
    <cellStyle name="Style 501 4" xfId="34735" xr:uid="{00000000-0005-0000-0000-0000F6C60000}"/>
    <cellStyle name="Style 501 5" xfId="34736" xr:uid="{00000000-0005-0000-0000-0000F7C60000}"/>
    <cellStyle name="Style 502" xfId="34737" xr:uid="{00000000-0005-0000-0000-0000F8C60000}"/>
    <cellStyle name="Style 502 2" xfId="34738" xr:uid="{00000000-0005-0000-0000-0000F9C60000}"/>
    <cellStyle name="Style 502 2 2" xfId="34739" xr:uid="{00000000-0005-0000-0000-0000FAC60000}"/>
    <cellStyle name="Style 502 2 2 2" xfId="34740" xr:uid="{00000000-0005-0000-0000-0000FBC60000}"/>
    <cellStyle name="Style 502 2 2 3" xfId="34741" xr:uid="{00000000-0005-0000-0000-0000FCC60000}"/>
    <cellStyle name="Style 502 2 3" xfId="34742" xr:uid="{00000000-0005-0000-0000-0000FDC60000}"/>
    <cellStyle name="Style 502 2 4" xfId="34743" xr:uid="{00000000-0005-0000-0000-0000FEC60000}"/>
    <cellStyle name="Style 502 3" xfId="34744" xr:uid="{00000000-0005-0000-0000-0000FFC60000}"/>
    <cellStyle name="Style 502 3 2" xfId="34745" xr:uid="{00000000-0005-0000-0000-000000C70000}"/>
    <cellStyle name="Style 502 3 3" xfId="34746" xr:uid="{00000000-0005-0000-0000-000001C70000}"/>
    <cellStyle name="Style 502 4" xfId="34747" xr:uid="{00000000-0005-0000-0000-000002C70000}"/>
    <cellStyle name="Style 502 5" xfId="34748" xr:uid="{00000000-0005-0000-0000-000003C70000}"/>
    <cellStyle name="Style 503" xfId="34749" xr:uid="{00000000-0005-0000-0000-000004C70000}"/>
    <cellStyle name="Style 503 2" xfId="34750" xr:uid="{00000000-0005-0000-0000-000005C70000}"/>
    <cellStyle name="Style 503 2 2" xfId="34751" xr:uid="{00000000-0005-0000-0000-000006C70000}"/>
    <cellStyle name="Style 503 2 2 2" xfId="34752" xr:uid="{00000000-0005-0000-0000-000007C70000}"/>
    <cellStyle name="Style 503 2 2 3" xfId="34753" xr:uid="{00000000-0005-0000-0000-000008C70000}"/>
    <cellStyle name="Style 503 2 3" xfId="34754" xr:uid="{00000000-0005-0000-0000-000009C70000}"/>
    <cellStyle name="Style 503 2 4" xfId="34755" xr:uid="{00000000-0005-0000-0000-00000AC70000}"/>
    <cellStyle name="Style 503 3" xfId="34756" xr:uid="{00000000-0005-0000-0000-00000BC70000}"/>
    <cellStyle name="Style 503 3 2" xfId="34757" xr:uid="{00000000-0005-0000-0000-00000CC70000}"/>
    <cellStyle name="Style 503 3 3" xfId="34758" xr:uid="{00000000-0005-0000-0000-00000DC70000}"/>
    <cellStyle name="Style 503 4" xfId="34759" xr:uid="{00000000-0005-0000-0000-00000EC70000}"/>
    <cellStyle name="Style 503 5" xfId="34760" xr:uid="{00000000-0005-0000-0000-00000FC70000}"/>
    <cellStyle name="Style 504" xfId="34761" xr:uid="{00000000-0005-0000-0000-000010C70000}"/>
    <cellStyle name="Style 504 2" xfId="34762" xr:uid="{00000000-0005-0000-0000-000011C70000}"/>
    <cellStyle name="Style 504 2 2" xfId="34763" xr:uid="{00000000-0005-0000-0000-000012C70000}"/>
    <cellStyle name="Style 504 2 2 2" xfId="34764" xr:uid="{00000000-0005-0000-0000-000013C70000}"/>
    <cellStyle name="Style 504 2 2 3" xfId="34765" xr:uid="{00000000-0005-0000-0000-000014C70000}"/>
    <cellStyle name="Style 504 2 3" xfId="34766" xr:uid="{00000000-0005-0000-0000-000015C70000}"/>
    <cellStyle name="Style 504 2 4" xfId="34767" xr:uid="{00000000-0005-0000-0000-000016C70000}"/>
    <cellStyle name="Style 504 3" xfId="34768" xr:uid="{00000000-0005-0000-0000-000017C70000}"/>
    <cellStyle name="Style 504 3 2" xfId="34769" xr:uid="{00000000-0005-0000-0000-000018C70000}"/>
    <cellStyle name="Style 504 3 3" xfId="34770" xr:uid="{00000000-0005-0000-0000-000019C70000}"/>
    <cellStyle name="Style 504 4" xfId="34771" xr:uid="{00000000-0005-0000-0000-00001AC70000}"/>
    <cellStyle name="Style 504 5" xfId="34772" xr:uid="{00000000-0005-0000-0000-00001BC70000}"/>
    <cellStyle name="Style 505" xfId="34773" xr:uid="{00000000-0005-0000-0000-00001CC70000}"/>
    <cellStyle name="Style 505 2" xfId="34774" xr:uid="{00000000-0005-0000-0000-00001DC70000}"/>
    <cellStyle name="Style 505 2 2" xfId="34775" xr:uid="{00000000-0005-0000-0000-00001EC70000}"/>
    <cellStyle name="Style 505 2 2 2" xfId="34776" xr:uid="{00000000-0005-0000-0000-00001FC70000}"/>
    <cellStyle name="Style 505 2 2 3" xfId="34777" xr:uid="{00000000-0005-0000-0000-000020C70000}"/>
    <cellStyle name="Style 505 2 3" xfId="34778" xr:uid="{00000000-0005-0000-0000-000021C70000}"/>
    <cellStyle name="Style 505 2 4" xfId="34779" xr:uid="{00000000-0005-0000-0000-000022C70000}"/>
    <cellStyle name="Style 505 3" xfId="34780" xr:uid="{00000000-0005-0000-0000-000023C70000}"/>
    <cellStyle name="Style 505 3 2" xfId="34781" xr:uid="{00000000-0005-0000-0000-000024C70000}"/>
    <cellStyle name="Style 505 3 3" xfId="34782" xr:uid="{00000000-0005-0000-0000-000025C70000}"/>
    <cellStyle name="Style 505 4" xfId="34783" xr:uid="{00000000-0005-0000-0000-000026C70000}"/>
    <cellStyle name="Style 505 5" xfId="34784" xr:uid="{00000000-0005-0000-0000-000027C70000}"/>
    <cellStyle name="Style 506" xfId="34785" xr:uid="{00000000-0005-0000-0000-000028C70000}"/>
    <cellStyle name="Style 506 2" xfId="34786" xr:uid="{00000000-0005-0000-0000-000029C70000}"/>
    <cellStyle name="Style 506 2 2" xfId="34787" xr:uid="{00000000-0005-0000-0000-00002AC70000}"/>
    <cellStyle name="Style 506 2 2 2" xfId="34788" xr:uid="{00000000-0005-0000-0000-00002BC70000}"/>
    <cellStyle name="Style 506 2 2 3" xfId="34789" xr:uid="{00000000-0005-0000-0000-00002CC70000}"/>
    <cellStyle name="Style 506 2 3" xfId="34790" xr:uid="{00000000-0005-0000-0000-00002DC70000}"/>
    <cellStyle name="Style 506 2 4" xfId="34791" xr:uid="{00000000-0005-0000-0000-00002EC70000}"/>
    <cellStyle name="Style 506 3" xfId="34792" xr:uid="{00000000-0005-0000-0000-00002FC70000}"/>
    <cellStyle name="Style 506 3 2" xfId="34793" xr:uid="{00000000-0005-0000-0000-000030C70000}"/>
    <cellStyle name="Style 506 3 3" xfId="34794" xr:uid="{00000000-0005-0000-0000-000031C70000}"/>
    <cellStyle name="Style 506 4" xfId="34795" xr:uid="{00000000-0005-0000-0000-000032C70000}"/>
    <cellStyle name="Style 506 5" xfId="34796" xr:uid="{00000000-0005-0000-0000-000033C70000}"/>
    <cellStyle name="Style 507" xfId="34797" xr:uid="{00000000-0005-0000-0000-000034C70000}"/>
    <cellStyle name="Style 507 2" xfId="34798" xr:uid="{00000000-0005-0000-0000-000035C70000}"/>
    <cellStyle name="Style 507 2 2" xfId="34799" xr:uid="{00000000-0005-0000-0000-000036C70000}"/>
    <cellStyle name="Style 507 2 2 2" xfId="34800" xr:uid="{00000000-0005-0000-0000-000037C70000}"/>
    <cellStyle name="Style 507 2 2 3" xfId="34801" xr:uid="{00000000-0005-0000-0000-000038C70000}"/>
    <cellStyle name="Style 507 2 3" xfId="34802" xr:uid="{00000000-0005-0000-0000-000039C70000}"/>
    <cellStyle name="Style 507 2 4" xfId="34803" xr:uid="{00000000-0005-0000-0000-00003AC70000}"/>
    <cellStyle name="Style 507 3" xfId="34804" xr:uid="{00000000-0005-0000-0000-00003BC70000}"/>
    <cellStyle name="Style 507 3 2" xfId="34805" xr:uid="{00000000-0005-0000-0000-00003CC70000}"/>
    <cellStyle name="Style 507 3 3" xfId="34806" xr:uid="{00000000-0005-0000-0000-00003DC70000}"/>
    <cellStyle name="Style 507 4" xfId="34807" xr:uid="{00000000-0005-0000-0000-00003EC70000}"/>
    <cellStyle name="Style 507 5" xfId="34808" xr:uid="{00000000-0005-0000-0000-00003FC70000}"/>
    <cellStyle name="Style 508" xfId="34809" xr:uid="{00000000-0005-0000-0000-000040C70000}"/>
    <cellStyle name="Style 508 2" xfId="34810" xr:uid="{00000000-0005-0000-0000-000041C70000}"/>
    <cellStyle name="Style 508 2 2" xfId="34811" xr:uid="{00000000-0005-0000-0000-000042C70000}"/>
    <cellStyle name="Style 508 2 2 2" xfId="34812" xr:uid="{00000000-0005-0000-0000-000043C70000}"/>
    <cellStyle name="Style 508 2 2 3" xfId="34813" xr:uid="{00000000-0005-0000-0000-000044C70000}"/>
    <cellStyle name="Style 508 2 3" xfId="34814" xr:uid="{00000000-0005-0000-0000-000045C70000}"/>
    <cellStyle name="Style 508 2 4" xfId="34815" xr:uid="{00000000-0005-0000-0000-000046C70000}"/>
    <cellStyle name="Style 508 3" xfId="34816" xr:uid="{00000000-0005-0000-0000-000047C70000}"/>
    <cellStyle name="Style 508 3 2" xfId="34817" xr:uid="{00000000-0005-0000-0000-000048C70000}"/>
    <cellStyle name="Style 508 3 3" xfId="34818" xr:uid="{00000000-0005-0000-0000-000049C70000}"/>
    <cellStyle name="Style 508 4" xfId="34819" xr:uid="{00000000-0005-0000-0000-00004AC70000}"/>
    <cellStyle name="Style 508 5" xfId="34820" xr:uid="{00000000-0005-0000-0000-00004BC70000}"/>
    <cellStyle name="Style 509" xfId="34821" xr:uid="{00000000-0005-0000-0000-00004CC70000}"/>
    <cellStyle name="Style 509 2" xfId="34822" xr:uid="{00000000-0005-0000-0000-00004DC70000}"/>
    <cellStyle name="Style 509 2 2" xfId="34823" xr:uid="{00000000-0005-0000-0000-00004EC70000}"/>
    <cellStyle name="Style 509 2 2 2" xfId="34824" xr:uid="{00000000-0005-0000-0000-00004FC70000}"/>
    <cellStyle name="Style 509 2 2 3" xfId="34825" xr:uid="{00000000-0005-0000-0000-000050C70000}"/>
    <cellStyle name="Style 509 2 3" xfId="34826" xr:uid="{00000000-0005-0000-0000-000051C70000}"/>
    <cellStyle name="Style 509 2 4" xfId="34827" xr:uid="{00000000-0005-0000-0000-000052C70000}"/>
    <cellStyle name="Style 509 3" xfId="34828" xr:uid="{00000000-0005-0000-0000-000053C70000}"/>
    <cellStyle name="Style 509 3 2" xfId="34829" xr:uid="{00000000-0005-0000-0000-000054C70000}"/>
    <cellStyle name="Style 509 3 3" xfId="34830" xr:uid="{00000000-0005-0000-0000-000055C70000}"/>
    <cellStyle name="Style 509 4" xfId="34831" xr:uid="{00000000-0005-0000-0000-000056C70000}"/>
    <cellStyle name="Style 509 5" xfId="34832" xr:uid="{00000000-0005-0000-0000-000057C70000}"/>
    <cellStyle name="Style 51" xfId="34833" xr:uid="{00000000-0005-0000-0000-000058C70000}"/>
    <cellStyle name="Style 51 2" xfId="34834" xr:uid="{00000000-0005-0000-0000-000059C70000}"/>
    <cellStyle name="Style 51 2 2" xfId="34835" xr:uid="{00000000-0005-0000-0000-00005AC70000}"/>
    <cellStyle name="Style 51 2 2 2" xfId="34836" xr:uid="{00000000-0005-0000-0000-00005BC70000}"/>
    <cellStyle name="Style 51 2 2 3" xfId="34837" xr:uid="{00000000-0005-0000-0000-00005CC70000}"/>
    <cellStyle name="Style 51 2 3" xfId="34838" xr:uid="{00000000-0005-0000-0000-00005DC70000}"/>
    <cellStyle name="Style 51 2 4" xfId="34839" xr:uid="{00000000-0005-0000-0000-00005EC70000}"/>
    <cellStyle name="Style 51 3" xfId="34840" xr:uid="{00000000-0005-0000-0000-00005FC70000}"/>
    <cellStyle name="Style 51 3 2" xfId="34841" xr:uid="{00000000-0005-0000-0000-000060C70000}"/>
    <cellStyle name="Style 51 3 3" xfId="34842" xr:uid="{00000000-0005-0000-0000-000061C70000}"/>
    <cellStyle name="Style 51 4" xfId="34843" xr:uid="{00000000-0005-0000-0000-000062C70000}"/>
    <cellStyle name="Style 51 5" xfId="34844" xr:uid="{00000000-0005-0000-0000-000063C70000}"/>
    <cellStyle name="Style 510" xfId="34845" xr:uid="{00000000-0005-0000-0000-000064C70000}"/>
    <cellStyle name="Style 510 2" xfId="34846" xr:uid="{00000000-0005-0000-0000-000065C70000}"/>
    <cellStyle name="Style 510 2 2" xfId="34847" xr:uid="{00000000-0005-0000-0000-000066C70000}"/>
    <cellStyle name="Style 510 2 2 2" xfId="34848" xr:uid="{00000000-0005-0000-0000-000067C70000}"/>
    <cellStyle name="Style 510 2 2 3" xfId="34849" xr:uid="{00000000-0005-0000-0000-000068C70000}"/>
    <cellStyle name="Style 510 2 3" xfId="34850" xr:uid="{00000000-0005-0000-0000-000069C70000}"/>
    <cellStyle name="Style 510 2 4" xfId="34851" xr:uid="{00000000-0005-0000-0000-00006AC70000}"/>
    <cellStyle name="Style 510 3" xfId="34852" xr:uid="{00000000-0005-0000-0000-00006BC70000}"/>
    <cellStyle name="Style 510 3 2" xfId="34853" xr:uid="{00000000-0005-0000-0000-00006CC70000}"/>
    <cellStyle name="Style 510 3 3" xfId="34854" xr:uid="{00000000-0005-0000-0000-00006DC70000}"/>
    <cellStyle name="Style 510 4" xfId="34855" xr:uid="{00000000-0005-0000-0000-00006EC70000}"/>
    <cellStyle name="Style 510 5" xfId="34856" xr:uid="{00000000-0005-0000-0000-00006FC70000}"/>
    <cellStyle name="Style 511" xfId="34857" xr:uid="{00000000-0005-0000-0000-000070C70000}"/>
    <cellStyle name="Style 511 2" xfId="34858" xr:uid="{00000000-0005-0000-0000-000071C70000}"/>
    <cellStyle name="Style 511 2 2" xfId="34859" xr:uid="{00000000-0005-0000-0000-000072C70000}"/>
    <cellStyle name="Style 511 2 2 2" xfId="34860" xr:uid="{00000000-0005-0000-0000-000073C70000}"/>
    <cellStyle name="Style 511 2 2 3" xfId="34861" xr:uid="{00000000-0005-0000-0000-000074C70000}"/>
    <cellStyle name="Style 511 2 3" xfId="34862" xr:uid="{00000000-0005-0000-0000-000075C70000}"/>
    <cellStyle name="Style 511 2 4" xfId="34863" xr:uid="{00000000-0005-0000-0000-000076C70000}"/>
    <cellStyle name="Style 511 3" xfId="34864" xr:uid="{00000000-0005-0000-0000-000077C70000}"/>
    <cellStyle name="Style 511 3 2" xfId="34865" xr:uid="{00000000-0005-0000-0000-000078C70000}"/>
    <cellStyle name="Style 511 3 3" xfId="34866" xr:uid="{00000000-0005-0000-0000-000079C70000}"/>
    <cellStyle name="Style 511 4" xfId="34867" xr:uid="{00000000-0005-0000-0000-00007AC70000}"/>
    <cellStyle name="Style 511 5" xfId="34868" xr:uid="{00000000-0005-0000-0000-00007BC70000}"/>
    <cellStyle name="Style 512" xfId="34869" xr:uid="{00000000-0005-0000-0000-00007CC70000}"/>
    <cellStyle name="Style 512 2" xfId="34870" xr:uid="{00000000-0005-0000-0000-00007DC70000}"/>
    <cellStyle name="Style 512 2 2" xfId="34871" xr:uid="{00000000-0005-0000-0000-00007EC70000}"/>
    <cellStyle name="Style 512 2 2 2" xfId="34872" xr:uid="{00000000-0005-0000-0000-00007FC70000}"/>
    <cellStyle name="Style 512 2 2 3" xfId="34873" xr:uid="{00000000-0005-0000-0000-000080C70000}"/>
    <cellStyle name="Style 512 2 3" xfId="34874" xr:uid="{00000000-0005-0000-0000-000081C70000}"/>
    <cellStyle name="Style 512 2 4" xfId="34875" xr:uid="{00000000-0005-0000-0000-000082C70000}"/>
    <cellStyle name="Style 512 3" xfId="34876" xr:uid="{00000000-0005-0000-0000-000083C70000}"/>
    <cellStyle name="Style 512 3 2" xfId="34877" xr:uid="{00000000-0005-0000-0000-000084C70000}"/>
    <cellStyle name="Style 512 3 3" xfId="34878" xr:uid="{00000000-0005-0000-0000-000085C70000}"/>
    <cellStyle name="Style 512 4" xfId="34879" xr:uid="{00000000-0005-0000-0000-000086C70000}"/>
    <cellStyle name="Style 512 5" xfId="34880" xr:uid="{00000000-0005-0000-0000-000087C70000}"/>
    <cellStyle name="Style 513" xfId="34881" xr:uid="{00000000-0005-0000-0000-000088C70000}"/>
    <cellStyle name="Style 513 2" xfId="34882" xr:uid="{00000000-0005-0000-0000-000089C70000}"/>
    <cellStyle name="Style 513 2 2" xfId="34883" xr:uid="{00000000-0005-0000-0000-00008AC70000}"/>
    <cellStyle name="Style 513 2 2 2" xfId="34884" xr:uid="{00000000-0005-0000-0000-00008BC70000}"/>
    <cellStyle name="Style 513 2 2 3" xfId="34885" xr:uid="{00000000-0005-0000-0000-00008CC70000}"/>
    <cellStyle name="Style 513 2 3" xfId="34886" xr:uid="{00000000-0005-0000-0000-00008DC70000}"/>
    <cellStyle name="Style 513 2 4" xfId="34887" xr:uid="{00000000-0005-0000-0000-00008EC70000}"/>
    <cellStyle name="Style 513 3" xfId="34888" xr:uid="{00000000-0005-0000-0000-00008FC70000}"/>
    <cellStyle name="Style 513 3 2" xfId="34889" xr:uid="{00000000-0005-0000-0000-000090C70000}"/>
    <cellStyle name="Style 513 3 3" xfId="34890" xr:uid="{00000000-0005-0000-0000-000091C70000}"/>
    <cellStyle name="Style 513 4" xfId="34891" xr:uid="{00000000-0005-0000-0000-000092C70000}"/>
    <cellStyle name="Style 513 5" xfId="34892" xr:uid="{00000000-0005-0000-0000-000093C70000}"/>
    <cellStyle name="Style 514" xfId="34893" xr:uid="{00000000-0005-0000-0000-000094C70000}"/>
    <cellStyle name="Style 514 2" xfId="34894" xr:uid="{00000000-0005-0000-0000-000095C70000}"/>
    <cellStyle name="Style 514 2 2" xfId="34895" xr:uid="{00000000-0005-0000-0000-000096C70000}"/>
    <cellStyle name="Style 514 2 2 2" xfId="34896" xr:uid="{00000000-0005-0000-0000-000097C70000}"/>
    <cellStyle name="Style 514 2 2 3" xfId="34897" xr:uid="{00000000-0005-0000-0000-000098C70000}"/>
    <cellStyle name="Style 514 2 3" xfId="34898" xr:uid="{00000000-0005-0000-0000-000099C70000}"/>
    <cellStyle name="Style 514 2 4" xfId="34899" xr:uid="{00000000-0005-0000-0000-00009AC70000}"/>
    <cellStyle name="Style 514 3" xfId="34900" xr:uid="{00000000-0005-0000-0000-00009BC70000}"/>
    <cellStyle name="Style 514 3 2" xfId="34901" xr:uid="{00000000-0005-0000-0000-00009CC70000}"/>
    <cellStyle name="Style 514 3 3" xfId="34902" xr:uid="{00000000-0005-0000-0000-00009DC70000}"/>
    <cellStyle name="Style 514 4" xfId="34903" xr:uid="{00000000-0005-0000-0000-00009EC70000}"/>
    <cellStyle name="Style 514 5" xfId="34904" xr:uid="{00000000-0005-0000-0000-00009FC70000}"/>
    <cellStyle name="Style 515" xfId="34905" xr:uid="{00000000-0005-0000-0000-0000A0C70000}"/>
    <cellStyle name="Style 515 2" xfId="34906" xr:uid="{00000000-0005-0000-0000-0000A1C70000}"/>
    <cellStyle name="Style 515 2 2" xfId="34907" xr:uid="{00000000-0005-0000-0000-0000A2C70000}"/>
    <cellStyle name="Style 515 2 2 2" xfId="34908" xr:uid="{00000000-0005-0000-0000-0000A3C70000}"/>
    <cellStyle name="Style 515 2 2 3" xfId="34909" xr:uid="{00000000-0005-0000-0000-0000A4C70000}"/>
    <cellStyle name="Style 515 2 3" xfId="34910" xr:uid="{00000000-0005-0000-0000-0000A5C70000}"/>
    <cellStyle name="Style 515 2 4" xfId="34911" xr:uid="{00000000-0005-0000-0000-0000A6C70000}"/>
    <cellStyle name="Style 515 3" xfId="34912" xr:uid="{00000000-0005-0000-0000-0000A7C70000}"/>
    <cellStyle name="Style 515 3 2" xfId="34913" xr:uid="{00000000-0005-0000-0000-0000A8C70000}"/>
    <cellStyle name="Style 515 3 3" xfId="34914" xr:uid="{00000000-0005-0000-0000-0000A9C70000}"/>
    <cellStyle name="Style 515 4" xfId="34915" xr:uid="{00000000-0005-0000-0000-0000AAC70000}"/>
    <cellStyle name="Style 515 5" xfId="34916" xr:uid="{00000000-0005-0000-0000-0000ABC70000}"/>
    <cellStyle name="Style 516" xfId="34917" xr:uid="{00000000-0005-0000-0000-0000ACC70000}"/>
    <cellStyle name="Style 516 2" xfId="34918" xr:uid="{00000000-0005-0000-0000-0000ADC70000}"/>
    <cellStyle name="Style 516 2 2" xfId="34919" xr:uid="{00000000-0005-0000-0000-0000AEC70000}"/>
    <cellStyle name="Style 516 2 2 2" xfId="34920" xr:uid="{00000000-0005-0000-0000-0000AFC70000}"/>
    <cellStyle name="Style 516 2 2 3" xfId="34921" xr:uid="{00000000-0005-0000-0000-0000B0C70000}"/>
    <cellStyle name="Style 516 2 3" xfId="34922" xr:uid="{00000000-0005-0000-0000-0000B1C70000}"/>
    <cellStyle name="Style 516 2 4" xfId="34923" xr:uid="{00000000-0005-0000-0000-0000B2C70000}"/>
    <cellStyle name="Style 516 3" xfId="34924" xr:uid="{00000000-0005-0000-0000-0000B3C70000}"/>
    <cellStyle name="Style 516 3 2" xfId="34925" xr:uid="{00000000-0005-0000-0000-0000B4C70000}"/>
    <cellStyle name="Style 516 3 3" xfId="34926" xr:uid="{00000000-0005-0000-0000-0000B5C70000}"/>
    <cellStyle name="Style 516 4" xfId="34927" xr:uid="{00000000-0005-0000-0000-0000B6C70000}"/>
    <cellStyle name="Style 516 5" xfId="34928" xr:uid="{00000000-0005-0000-0000-0000B7C70000}"/>
    <cellStyle name="Style 517" xfId="34929" xr:uid="{00000000-0005-0000-0000-0000B8C70000}"/>
    <cellStyle name="Style 517 2" xfId="34930" xr:uid="{00000000-0005-0000-0000-0000B9C70000}"/>
    <cellStyle name="Style 517 2 2" xfId="34931" xr:uid="{00000000-0005-0000-0000-0000BAC70000}"/>
    <cellStyle name="Style 517 2 2 2" xfId="34932" xr:uid="{00000000-0005-0000-0000-0000BBC70000}"/>
    <cellStyle name="Style 517 2 2 3" xfId="34933" xr:uid="{00000000-0005-0000-0000-0000BCC70000}"/>
    <cellStyle name="Style 517 2 3" xfId="34934" xr:uid="{00000000-0005-0000-0000-0000BDC70000}"/>
    <cellStyle name="Style 517 2 4" xfId="34935" xr:uid="{00000000-0005-0000-0000-0000BEC70000}"/>
    <cellStyle name="Style 517 3" xfId="34936" xr:uid="{00000000-0005-0000-0000-0000BFC70000}"/>
    <cellStyle name="Style 517 3 2" xfId="34937" xr:uid="{00000000-0005-0000-0000-0000C0C70000}"/>
    <cellStyle name="Style 517 3 3" xfId="34938" xr:uid="{00000000-0005-0000-0000-0000C1C70000}"/>
    <cellStyle name="Style 517 4" xfId="34939" xr:uid="{00000000-0005-0000-0000-0000C2C70000}"/>
    <cellStyle name="Style 517 5" xfId="34940" xr:uid="{00000000-0005-0000-0000-0000C3C70000}"/>
    <cellStyle name="Style 518" xfId="34941" xr:uid="{00000000-0005-0000-0000-0000C4C70000}"/>
    <cellStyle name="Style 518 2" xfId="34942" xr:uid="{00000000-0005-0000-0000-0000C5C70000}"/>
    <cellStyle name="Style 518 2 2" xfId="34943" xr:uid="{00000000-0005-0000-0000-0000C6C70000}"/>
    <cellStyle name="Style 518 2 2 2" xfId="34944" xr:uid="{00000000-0005-0000-0000-0000C7C70000}"/>
    <cellStyle name="Style 518 2 2 3" xfId="34945" xr:uid="{00000000-0005-0000-0000-0000C8C70000}"/>
    <cellStyle name="Style 518 2 3" xfId="34946" xr:uid="{00000000-0005-0000-0000-0000C9C70000}"/>
    <cellStyle name="Style 518 2 4" xfId="34947" xr:uid="{00000000-0005-0000-0000-0000CAC70000}"/>
    <cellStyle name="Style 518 3" xfId="34948" xr:uid="{00000000-0005-0000-0000-0000CBC70000}"/>
    <cellStyle name="Style 518 3 2" xfId="34949" xr:uid="{00000000-0005-0000-0000-0000CCC70000}"/>
    <cellStyle name="Style 518 3 3" xfId="34950" xr:uid="{00000000-0005-0000-0000-0000CDC70000}"/>
    <cellStyle name="Style 518 4" xfId="34951" xr:uid="{00000000-0005-0000-0000-0000CEC70000}"/>
    <cellStyle name="Style 518 5" xfId="34952" xr:uid="{00000000-0005-0000-0000-0000CFC70000}"/>
    <cellStyle name="Style 519" xfId="34953" xr:uid="{00000000-0005-0000-0000-0000D0C70000}"/>
    <cellStyle name="Style 519 2" xfId="34954" xr:uid="{00000000-0005-0000-0000-0000D1C70000}"/>
    <cellStyle name="Style 519 2 2" xfId="34955" xr:uid="{00000000-0005-0000-0000-0000D2C70000}"/>
    <cellStyle name="Style 519 2 2 2" xfId="34956" xr:uid="{00000000-0005-0000-0000-0000D3C70000}"/>
    <cellStyle name="Style 519 2 2 3" xfId="34957" xr:uid="{00000000-0005-0000-0000-0000D4C70000}"/>
    <cellStyle name="Style 519 2 3" xfId="34958" xr:uid="{00000000-0005-0000-0000-0000D5C70000}"/>
    <cellStyle name="Style 519 2 4" xfId="34959" xr:uid="{00000000-0005-0000-0000-0000D6C70000}"/>
    <cellStyle name="Style 519 3" xfId="34960" xr:uid="{00000000-0005-0000-0000-0000D7C70000}"/>
    <cellStyle name="Style 519 3 2" xfId="34961" xr:uid="{00000000-0005-0000-0000-0000D8C70000}"/>
    <cellStyle name="Style 519 3 3" xfId="34962" xr:uid="{00000000-0005-0000-0000-0000D9C70000}"/>
    <cellStyle name="Style 519 4" xfId="34963" xr:uid="{00000000-0005-0000-0000-0000DAC70000}"/>
    <cellStyle name="Style 519 5" xfId="34964" xr:uid="{00000000-0005-0000-0000-0000DBC70000}"/>
    <cellStyle name="Style 52" xfId="34965" xr:uid="{00000000-0005-0000-0000-0000DCC70000}"/>
    <cellStyle name="Style 52 2" xfId="34966" xr:uid="{00000000-0005-0000-0000-0000DDC70000}"/>
    <cellStyle name="Style 52 2 2" xfId="34967" xr:uid="{00000000-0005-0000-0000-0000DEC70000}"/>
    <cellStyle name="Style 52 2 2 2" xfId="34968" xr:uid="{00000000-0005-0000-0000-0000DFC70000}"/>
    <cellStyle name="Style 52 2 2 3" xfId="34969" xr:uid="{00000000-0005-0000-0000-0000E0C70000}"/>
    <cellStyle name="Style 52 2 3" xfId="34970" xr:uid="{00000000-0005-0000-0000-0000E1C70000}"/>
    <cellStyle name="Style 52 2 4" xfId="34971" xr:uid="{00000000-0005-0000-0000-0000E2C70000}"/>
    <cellStyle name="Style 52 3" xfId="34972" xr:uid="{00000000-0005-0000-0000-0000E3C70000}"/>
    <cellStyle name="Style 52 3 2" xfId="34973" xr:uid="{00000000-0005-0000-0000-0000E4C70000}"/>
    <cellStyle name="Style 52 3 3" xfId="34974" xr:uid="{00000000-0005-0000-0000-0000E5C70000}"/>
    <cellStyle name="Style 52 4" xfId="34975" xr:uid="{00000000-0005-0000-0000-0000E6C70000}"/>
    <cellStyle name="Style 52 5" xfId="34976" xr:uid="{00000000-0005-0000-0000-0000E7C70000}"/>
    <cellStyle name="Style 520" xfId="34977" xr:uid="{00000000-0005-0000-0000-0000E8C70000}"/>
    <cellStyle name="Style 520 2" xfId="34978" xr:uid="{00000000-0005-0000-0000-0000E9C70000}"/>
    <cellStyle name="Style 520 2 2" xfId="34979" xr:uid="{00000000-0005-0000-0000-0000EAC70000}"/>
    <cellStyle name="Style 520 2 2 2" xfId="34980" xr:uid="{00000000-0005-0000-0000-0000EBC70000}"/>
    <cellStyle name="Style 520 2 2 3" xfId="34981" xr:uid="{00000000-0005-0000-0000-0000ECC70000}"/>
    <cellStyle name="Style 520 2 3" xfId="34982" xr:uid="{00000000-0005-0000-0000-0000EDC70000}"/>
    <cellStyle name="Style 520 2 4" xfId="34983" xr:uid="{00000000-0005-0000-0000-0000EEC70000}"/>
    <cellStyle name="Style 520 3" xfId="34984" xr:uid="{00000000-0005-0000-0000-0000EFC70000}"/>
    <cellStyle name="Style 520 3 2" xfId="34985" xr:uid="{00000000-0005-0000-0000-0000F0C70000}"/>
    <cellStyle name="Style 520 3 3" xfId="34986" xr:uid="{00000000-0005-0000-0000-0000F1C70000}"/>
    <cellStyle name="Style 520 4" xfId="34987" xr:uid="{00000000-0005-0000-0000-0000F2C70000}"/>
    <cellStyle name="Style 520 5" xfId="34988" xr:uid="{00000000-0005-0000-0000-0000F3C70000}"/>
    <cellStyle name="Style 521" xfId="34989" xr:uid="{00000000-0005-0000-0000-0000F4C70000}"/>
    <cellStyle name="Style 521 2" xfId="34990" xr:uid="{00000000-0005-0000-0000-0000F5C70000}"/>
    <cellStyle name="Style 521 2 2" xfId="34991" xr:uid="{00000000-0005-0000-0000-0000F6C70000}"/>
    <cellStyle name="Style 521 2 2 2" xfId="34992" xr:uid="{00000000-0005-0000-0000-0000F7C70000}"/>
    <cellStyle name="Style 521 2 2 3" xfId="34993" xr:uid="{00000000-0005-0000-0000-0000F8C70000}"/>
    <cellStyle name="Style 521 2 3" xfId="34994" xr:uid="{00000000-0005-0000-0000-0000F9C70000}"/>
    <cellStyle name="Style 521 2 4" xfId="34995" xr:uid="{00000000-0005-0000-0000-0000FAC70000}"/>
    <cellStyle name="Style 521 3" xfId="34996" xr:uid="{00000000-0005-0000-0000-0000FBC70000}"/>
    <cellStyle name="Style 521 3 2" xfId="34997" xr:uid="{00000000-0005-0000-0000-0000FCC70000}"/>
    <cellStyle name="Style 521 3 3" xfId="34998" xr:uid="{00000000-0005-0000-0000-0000FDC70000}"/>
    <cellStyle name="Style 521 4" xfId="34999" xr:uid="{00000000-0005-0000-0000-0000FEC70000}"/>
    <cellStyle name="Style 521 5" xfId="35000" xr:uid="{00000000-0005-0000-0000-0000FFC70000}"/>
    <cellStyle name="Style 522" xfId="35001" xr:uid="{00000000-0005-0000-0000-000000C80000}"/>
    <cellStyle name="Style 522 2" xfId="35002" xr:uid="{00000000-0005-0000-0000-000001C80000}"/>
    <cellStyle name="Style 522 2 2" xfId="35003" xr:uid="{00000000-0005-0000-0000-000002C80000}"/>
    <cellStyle name="Style 522 2 2 2" xfId="35004" xr:uid="{00000000-0005-0000-0000-000003C80000}"/>
    <cellStyle name="Style 522 2 2 3" xfId="35005" xr:uid="{00000000-0005-0000-0000-000004C80000}"/>
    <cellStyle name="Style 522 2 3" xfId="35006" xr:uid="{00000000-0005-0000-0000-000005C80000}"/>
    <cellStyle name="Style 522 2 4" xfId="35007" xr:uid="{00000000-0005-0000-0000-000006C80000}"/>
    <cellStyle name="Style 522 3" xfId="35008" xr:uid="{00000000-0005-0000-0000-000007C80000}"/>
    <cellStyle name="Style 522 3 2" xfId="35009" xr:uid="{00000000-0005-0000-0000-000008C80000}"/>
    <cellStyle name="Style 522 3 3" xfId="35010" xr:uid="{00000000-0005-0000-0000-000009C80000}"/>
    <cellStyle name="Style 522 4" xfId="35011" xr:uid="{00000000-0005-0000-0000-00000AC80000}"/>
    <cellStyle name="Style 522 5" xfId="35012" xr:uid="{00000000-0005-0000-0000-00000BC80000}"/>
    <cellStyle name="Style 523" xfId="35013" xr:uid="{00000000-0005-0000-0000-00000CC80000}"/>
    <cellStyle name="Style 523 2" xfId="35014" xr:uid="{00000000-0005-0000-0000-00000DC80000}"/>
    <cellStyle name="Style 523 2 2" xfId="35015" xr:uid="{00000000-0005-0000-0000-00000EC80000}"/>
    <cellStyle name="Style 523 2 2 2" xfId="35016" xr:uid="{00000000-0005-0000-0000-00000FC80000}"/>
    <cellStyle name="Style 523 2 2 3" xfId="35017" xr:uid="{00000000-0005-0000-0000-000010C80000}"/>
    <cellStyle name="Style 523 2 3" xfId="35018" xr:uid="{00000000-0005-0000-0000-000011C80000}"/>
    <cellStyle name="Style 523 2 4" xfId="35019" xr:uid="{00000000-0005-0000-0000-000012C80000}"/>
    <cellStyle name="Style 523 3" xfId="35020" xr:uid="{00000000-0005-0000-0000-000013C80000}"/>
    <cellStyle name="Style 523 3 2" xfId="35021" xr:uid="{00000000-0005-0000-0000-000014C80000}"/>
    <cellStyle name="Style 523 3 3" xfId="35022" xr:uid="{00000000-0005-0000-0000-000015C80000}"/>
    <cellStyle name="Style 523 4" xfId="35023" xr:uid="{00000000-0005-0000-0000-000016C80000}"/>
    <cellStyle name="Style 523 5" xfId="35024" xr:uid="{00000000-0005-0000-0000-000017C80000}"/>
    <cellStyle name="Style 524" xfId="35025" xr:uid="{00000000-0005-0000-0000-000018C80000}"/>
    <cellStyle name="Style 524 2" xfId="35026" xr:uid="{00000000-0005-0000-0000-000019C80000}"/>
    <cellStyle name="Style 524 2 2" xfId="35027" xr:uid="{00000000-0005-0000-0000-00001AC80000}"/>
    <cellStyle name="Style 524 2 2 2" xfId="35028" xr:uid="{00000000-0005-0000-0000-00001BC80000}"/>
    <cellStyle name="Style 524 2 2 3" xfId="35029" xr:uid="{00000000-0005-0000-0000-00001CC80000}"/>
    <cellStyle name="Style 524 2 3" xfId="35030" xr:uid="{00000000-0005-0000-0000-00001DC80000}"/>
    <cellStyle name="Style 524 2 4" xfId="35031" xr:uid="{00000000-0005-0000-0000-00001EC80000}"/>
    <cellStyle name="Style 524 3" xfId="35032" xr:uid="{00000000-0005-0000-0000-00001FC80000}"/>
    <cellStyle name="Style 524 3 2" xfId="35033" xr:uid="{00000000-0005-0000-0000-000020C80000}"/>
    <cellStyle name="Style 524 3 3" xfId="35034" xr:uid="{00000000-0005-0000-0000-000021C80000}"/>
    <cellStyle name="Style 524 4" xfId="35035" xr:uid="{00000000-0005-0000-0000-000022C80000}"/>
    <cellStyle name="Style 524 5" xfId="35036" xr:uid="{00000000-0005-0000-0000-000023C80000}"/>
    <cellStyle name="Style 525" xfId="35037" xr:uid="{00000000-0005-0000-0000-000024C80000}"/>
    <cellStyle name="Style 525 2" xfId="35038" xr:uid="{00000000-0005-0000-0000-000025C80000}"/>
    <cellStyle name="Style 525 2 2" xfId="35039" xr:uid="{00000000-0005-0000-0000-000026C80000}"/>
    <cellStyle name="Style 525 2 2 2" xfId="35040" xr:uid="{00000000-0005-0000-0000-000027C80000}"/>
    <cellStyle name="Style 525 2 2 3" xfId="35041" xr:uid="{00000000-0005-0000-0000-000028C80000}"/>
    <cellStyle name="Style 525 2 3" xfId="35042" xr:uid="{00000000-0005-0000-0000-000029C80000}"/>
    <cellStyle name="Style 525 2 4" xfId="35043" xr:uid="{00000000-0005-0000-0000-00002AC80000}"/>
    <cellStyle name="Style 525 3" xfId="35044" xr:uid="{00000000-0005-0000-0000-00002BC80000}"/>
    <cellStyle name="Style 525 3 2" xfId="35045" xr:uid="{00000000-0005-0000-0000-00002CC80000}"/>
    <cellStyle name="Style 525 3 3" xfId="35046" xr:uid="{00000000-0005-0000-0000-00002DC80000}"/>
    <cellStyle name="Style 525 4" xfId="35047" xr:uid="{00000000-0005-0000-0000-00002EC80000}"/>
    <cellStyle name="Style 525 5" xfId="35048" xr:uid="{00000000-0005-0000-0000-00002FC80000}"/>
    <cellStyle name="Style 526" xfId="35049" xr:uid="{00000000-0005-0000-0000-000030C80000}"/>
    <cellStyle name="Style 526 2" xfId="35050" xr:uid="{00000000-0005-0000-0000-000031C80000}"/>
    <cellStyle name="Style 526 2 2" xfId="35051" xr:uid="{00000000-0005-0000-0000-000032C80000}"/>
    <cellStyle name="Style 526 2 2 2" xfId="35052" xr:uid="{00000000-0005-0000-0000-000033C80000}"/>
    <cellStyle name="Style 526 2 2 3" xfId="35053" xr:uid="{00000000-0005-0000-0000-000034C80000}"/>
    <cellStyle name="Style 526 2 3" xfId="35054" xr:uid="{00000000-0005-0000-0000-000035C80000}"/>
    <cellStyle name="Style 526 2 4" xfId="35055" xr:uid="{00000000-0005-0000-0000-000036C80000}"/>
    <cellStyle name="Style 526 3" xfId="35056" xr:uid="{00000000-0005-0000-0000-000037C80000}"/>
    <cellStyle name="Style 526 3 2" xfId="35057" xr:uid="{00000000-0005-0000-0000-000038C80000}"/>
    <cellStyle name="Style 526 3 3" xfId="35058" xr:uid="{00000000-0005-0000-0000-000039C80000}"/>
    <cellStyle name="Style 526 4" xfId="35059" xr:uid="{00000000-0005-0000-0000-00003AC80000}"/>
    <cellStyle name="Style 526 5" xfId="35060" xr:uid="{00000000-0005-0000-0000-00003BC80000}"/>
    <cellStyle name="Style 527" xfId="35061" xr:uid="{00000000-0005-0000-0000-00003CC80000}"/>
    <cellStyle name="Style 527 2" xfId="35062" xr:uid="{00000000-0005-0000-0000-00003DC80000}"/>
    <cellStyle name="Style 527 2 2" xfId="35063" xr:uid="{00000000-0005-0000-0000-00003EC80000}"/>
    <cellStyle name="Style 527 2 2 2" xfId="35064" xr:uid="{00000000-0005-0000-0000-00003FC80000}"/>
    <cellStyle name="Style 527 2 2 3" xfId="35065" xr:uid="{00000000-0005-0000-0000-000040C80000}"/>
    <cellStyle name="Style 527 2 3" xfId="35066" xr:uid="{00000000-0005-0000-0000-000041C80000}"/>
    <cellStyle name="Style 527 2 4" xfId="35067" xr:uid="{00000000-0005-0000-0000-000042C80000}"/>
    <cellStyle name="Style 527 3" xfId="35068" xr:uid="{00000000-0005-0000-0000-000043C80000}"/>
    <cellStyle name="Style 527 3 2" xfId="35069" xr:uid="{00000000-0005-0000-0000-000044C80000}"/>
    <cellStyle name="Style 527 3 3" xfId="35070" xr:uid="{00000000-0005-0000-0000-000045C80000}"/>
    <cellStyle name="Style 527 4" xfId="35071" xr:uid="{00000000-0005-0000-0000-000046C80000}"/>
    <cellStyle name="Style 527 5" xfId="35072" xr:uid="{00000000-0005-0000-0000-000047C80000}"/>
    <cellStyle name="Style 528" xfId="35073" xr:uid="{00000000-0005-0000-0000-000048C80000}"/>
    <cellStyle name="Style 528 2" xfId="35074" xr:uid="{00000000-0005-0000-0000-000049C80000}"/>
    <cellStyle name="Style 528 2 2" xfId="35075" xr:uid="{00000000-0005-0000-0000-00004AC80000}"/>
    <cellStyle name="Style 528 2 2 2" xfId="35076" xr:uid="{00000000-0005-0000-0000-00004BC80000}"/>
    <cellStyle name="Style 528 2 2 3" xfId="35077" xr:uid="{00000000-0005-0000-0000-00004CC80000}"/>
    <cellStyle name="Style 528 2 3" xfId="35078" xr:uid="{00000000-0005-0000-0000-00004DC80000}"/>
    <cellStyle name="Style 528 2 4" xfId="35079" xr:uid="{00000000-0005-0000-0000-00004EC80000}"/>
    <cellStyle name="Style 528 3" xfId="35080" xr:uid="{00000000-0005-0000-0000-00004FC80000}"/>
    <cellStyle name="Style 528 3 2" xfId="35081" xr:uid="{00000000-0005-0000-0000-000050C80000}"/>
    <cellStyle name="Style 528 3 3" xfId="35082" xr:uid="{00000000-0005-0000-0000-000051C80000}"/>
    <cellStyle name="Style 528 4" xfId="35083" xr:uid="{00000000-0005-0000-0000-000052C80000}"/>
    <cellStyle name="Style 528 5" xfId="35084" xr:uid="{00000000-0005-0000-0000-000053C80000}"/>
    <cellStyle name="Style 529" xfId="35085" xr:uid="{00000000-0005-0000-0000-000054C80000}"/>
    <cellStyle name="Style 529 2" xfId="35086" xr:uid="{00000000-0005-0000-0000-000055C80000}"/>
    <cellStyle name="Style 529 2 2" xfId="35087" xr:uid="{00000000-0005-0000-0000-000056C80000}"/>
    <cellStyle name="Style 529 2 2 2" xfId="35088" xr:uid="{00000000-0005-0000-0000-000057C80000}"/>
    <cellStyle name="Style 529 2 2 3" xfId="35089" xr:uid="{00000000-0005-0000-0000-000058C80000}"/>
    <cellStyle name="Style 529 2 3" xfId="35090" xr:uid="{00000000-0005-0000-0000-000059C80000}"/>
    <cellStyle name="Style 529 2 4" xfId="35091" xr:uid="{00000000-0005-0000-0000-00005AC80000}"/>
    <cellStyle name="Style 529 3" xfId="35092" xr:uid="{00000000-0005-0000-0000-00005BC80000}"/>
    <cellStyle name="Style 529 3 2" xfId="35093" xr:uid="{00000000-0005-0000-0000-00005CC80000}"/>
    <cellStyle name="Style 529 3 3" xfId="35094" xr:uid="{00000000-0005-0000-0000-00005DC80000}"/>
    <cellStyle name="Style 529 4" xfId="35095" xr:uid="{00000000-0005-0000-0000-00005EC80000}"/>
    <cellStyle name="Style 529 5" xfId="35096" xr:uid="{00000000-0005-0000-0000-00005FC80000}"/>
    <cellStyle name="Style 53" xfId="35097" xr:uid="{00000000-0005-0000-0000-000060C80000}"/>
    <cellStyle name="Style 53 2" xfId="35098" xr:uid="{00000000-0005-0000-0000-000061C80000}"/>
    <cellStyle name="Style 53 2 2" xfId="35099" xr:uid="{00000000-0005-0000-0000-000062C80000}"/>
    <cellStyle name="Style 53 2 2 2" xfId="35100" xr:uid="{00000000-0005-0000-0000-000063C80000}"/>
    <cellStyle name="Style 53 2 2 3" xfId="35101" xr:uid="{00000000-0005-0000-0000-000064C80000}"/>
    <cellStyle name="Style 53 2 3" xfId="35102" xr:uid="{00000000-0005-0000-0000-000065C80000}"/>
    <cellStyle name="Style 53 2 4" xfId="35103" xr:uid="{00000000-0005-0000-0000-000066C80000}"/>
    <cellStyle name="Style 53 3" xfId="35104" xr:uid="{00000000-0005-0000-0000-000067C80000}"/>
    <cellStyle name="Style 53 3 2" xfId="35105" xr:uid="{00000000-0005-0000-0000-000068C80000}"/>
    <cellStyle name="Style 53 3 3" xfId="35106" xr:uid="{00000000-0005-0000-0000-000069C80000}"/>
    <cellStyle name="Style 53 4" xfId="35107" xr:uid="{00000000-0005-0000-0000-00006AC80000}"/>
    <cellStyle name="Style 53 5" xfId="35108" xr:uid="{00000000-0005-0000-0000-00006BC80000}"/>
    <cellStyle name="Style 530" xfId="35109" xr:uid="{00000000-0005-0000-0000-00006CC80000}"/>
    <cellStyle name="Style 530 2" xfId="35110" xr:uid="{00000000-0005-0000-0000-00006DC80000}"/>
    <cellStyle name="Style 530 2 2" xfId="35111" xr:uid="{00000000-0005-0000-0000-00006EC80000}"/>
    <cellStyle name="Style 530 2 2 2" xfId="35112" xr:uid="{00000000-0005-0000-0000-00006FC80000}"/>
    <cellStyle name="Style 530 2 2 3" xfId="35113" xr:uid="{00000000-0005-0000-0000-000070C80000}"/>
    <cellStyle name="Style 530 2 3" xfId="35114" xr:uid="{00000000-0005-0000-0000-000071C80000}"/>
    <cellStyle name="Style 530 2 4" xfId="35115" xr:uid="{00000000-0005-0000-0000-000072C80000}"/>
    <cellStyle name="Style 530 3" xfId="35116" xr:uid="{00000000-0005-0000-0000-000073C80000}"/>
    <cellStyle name="Style 530 3 2" xfId="35117" xr:uid="{00000000-0005-0000-0000-000074C80000}"/>
    <cellStyle name="Style 530 3 3" xfId="35118" xr:uid="{00000000-0005-0000-0000-000075C80000}"/>
    <cellStyle name="Style 530 4" xfId="35119" xr:uid="{00000000-0005-0000-0000-000076C80000}"/>
    <cellStyle name="Style 530 5" xfId="35120" xr:uid="{00000000-0005-0000-0000-000077C80000}"/>
    <cellStyle name="Style 531" xfId="35121" xr:uid="{00000000-0005-0000-0000-000078C80000}"/>
    <cellStyle name="Style 531 2" xfId="35122" xr:uid="{00000000-0005-0000-0000-000079C80000}"/>
    <cellStyle name="Style 531 2 2" xfId="35123" xr:uid="{00000000-0005-0000-0000-00007AC80000}"/>
    <cellStyle name="Style 531 2 2 2" xfId="35124" xr:uid="{00000000-0005-0000-0000-00007BC80000}"/>
    <cellStyle name="Style 531 2 2 3" xfId="35125" xr:uid="{00000000-0005-0000-0000-00007CC80000}"/>
    <cellStyle name="Style 531 2 3" xfId="35126" xr:uid="{00000000-0005-0000-0000-00007DC80000}"/>
    <cellStyle name="Style 531 2 4" xfId="35127" xr:uid="{00000000-0005-0000-0000-00007EC80000}"/>
    <cellStyle name="Style 531 3" xfId="35128" xr:uid="{00000000-0005-0000-0000-00007FC80000}"/>
    <cellStyle name="Style 531 3 2" xfId="35129" xr:uid="{00000000-0005-0000-0000-000080C80000}"/>
    <cellStyle name="Style 531 3 3" xfId="35130" xr:uid="{00000000-0005-0000-0000-000081C80000}"/>
    <cellStyle name="Style 531 4" xfId="35131" xr:uid="{00000000-0005-0000-0000-000082C80000}"/>
    <cellStyle name="Style 531 5" xfId="35132" xr:uid="{00000000-0005-0000-0000-000083C80000}"/>
    <cellStyle name="Style 532" xfId="35133" xr:uid="{00000000-0005-0000-0000-000084C80000}"/>
    <cellStyle name="Style 532 2" xfId="35134" xr:uid="{00000000-0005-0000-0000-000085C80000}"/>
    <cellStyle name="Style 532 2 2" xfId="35135" xr:uid="{00000000-0005-0000-0000-000086C80000}"/>
    <cellStyle name="Style 532 2 2 2" xfId="35136" xr:uid="{00000000-0005-0000-0000-000087C80000}"/>
    <cellStyle name="Style 532 2 2 3" xfId="35137" xr:uid="{00000000-0005-0000-0000-000088C80000}"/>
    <cellStyle name="Style 532 2 3" xfId="35138" xr:uid="{00000000-0005-0000-0000-000089C80000}"/>
    <cellStyle name="Style 532 2 4" xfId="35139" xr:uid="{00000000-0005-0000-0000-00008AC80000}"/>
    <cellStyle name="Style 532 3" xfId="35140" xr:uid="{00000000-0005-0000-0000-00008BC80000}"/>
    <cellStyle name="Style 532 3 2" xfId="35141" xr:uid="{00000000-0005-0000-0000-00008CC80000}"/>
    <cellStyle name="Style 532 3 3" xfId="35142" xr:uid="{00000000-0005-0000-0000-00008DC80000}"/>
    <cellStyle name="Style 532 4" xfId="35143" xr:uid="{00000000-0005-0000-0000-00008EC80000}"/>
    <cellStyle name="Style 532 5" xfId="35144" xr:uid="{00000000-0005-0000-0000-00008FC80000}"/>
    <cellStyle name="Style 533" xfId="35145" xr:uid="{00000000-0005-0000-0000-000090C80000}"/>
    <cellStyle name="Style 533 2" xfId="35146" xr:uid="{00000000-0005-0000-0000-000091C80000}"/>
    <cellStyle name="Style 533 2 2" xfId="35147" xr:uid="{00000000-0005-0000-0000-000092C80000}"/>
    <cellStyle name="Style 533 2 2 2" xfId="35148" xr:uid="{00000000-0005-0000-0000-000093C80000}"/>
    <cellStyle name="Style 533 2 2 3" xfId="35149" xr:uid="{00000000-0005-0000-0000-000094C80000}"/>
    <cellStyle name="Style 533 2 3" xfId="35150" xr:uid="{00000000-0005-0000-0000-000095C80000}"/>
    <cellStyle name="Style 533 2 4" xfId="35151" xr:uid="{00000000-0005-0000-0000-000096C80000}"/>
    <cellStyle name="Style 533 3" xfId="35152" xr:uid="{00000000-0005-0000-0000-000097C80000}"/>
    <cellStyle name="Style 533 3 2" xfId="35153" xr:uid="{00000000-0005-0000-0000-000098C80000}"/>
    <cellStyle name="Style 533 3 3" xfId="35154" xr:uid="{00000000-0005-0000-0000-000099C80000}"/>
    <cellStyle name="Style 533 4" xfId="35155" xr:uid="{00000000-0005-0000-0000-00009AC80000}"/>
    <cellStyle name="Style 533 5" xfId="35156" xr:uid="{00000000-0005-0000-0000-00009BC80000}"/>
    <cellStyle name="Style 534" xfId="35157" xr:uid="{00000000-0005-0000-0000-00009CC80000}"/>
    <cellStyle name="Style 534 2" xfId="35158" xr:uid="{00000000-0005-0000-0000-00009DC80000}"/>
    <cellStyle name="Style 534 2 2" xfId="35159" xr:uid="{00000000-0005-0000-0000-00009EC80000}"/>
    <cellStyle name="Style 534 2 2 2" xfId="35160" xr:uid="{00000000-0005-0000-0000-00009FC80000}"/>
    <cellStyle name="Style 534 2 2 3" xfId="35161" xr:uid="{00000000-0005-0000-0000-0000A0C80000}"/>
    <cellStyle name="Style 534 2 3" xfId="35162" xr:uid="{00000000-0005-0000-0000-0000A1C80000}"/>
    <cellStyle name="Style 534 2 4" xfId="35163" xr:uid="{00000000-0005-0000-0000-0000A2C80000}"/>
    <cellStyle name="Style 534 3" xfId="35164" xr:uid="{00000000-0005-0000-0000-0000A3C80000}"/>
    <cellStyle name="Style 534 3 2" xfId="35165" xr:uid="{00000000-0005-0000-0000-0000A4C80000}"/>
    <cellStyle name="Style 534 3 3" xfId="35166" xr:uid="{00000000-0005-0000-0000-0000A5C80000}"/>
    <cellStyle name="Style 534 4" xfId="35167" xr:uid="{00000000-0005-0000-0000-0000A6C80000}"/>
    <cellStyle name="Style 534 5" xfId="35168" xr:uid="{00000000-0005-0000-0000-0000A7C80000}"/>
    <cellStyle name="Style 535" xfId="35169" xr:uid="{00000000-0005-0000-0000-0000A8C80000}"/>
    <cellStyle name="Style 535 2" xfId="35170" xr:uid="{00000000-0005-0000-0000-0000A9C80000}"/>
    <cellStyle name="Style 535 2 2" xfId="35171" xr:uid="{00000000-0005-0000-0000-0000AAC80000}"/>
    <cellStyle name="Style 535 2 2 2" xfId="35172" xr:uid="{00000000-0005-0000-0000-0000ABC80000}"/>
    <cellStyle name="Style 535 2 2 3" xfId="35173" xr:uid="{00000000-0005-0000-0000-0000ACC80000}"/>
    <cellStyle name="Style 535 2 3" xfId="35174" xr:uid="{00000000-0005-0000-0000-0000ADC80000}"/>
    <cellStyle name="Style 535 2 4" xfId="35175" xr:uid="{00000000-0005-0000-0000-0000AEC80000}"/>
    <cellStyle name="Style 535 3" xfId="35176" xr:uid="{00000000-0005-0000-0000-0000AFC80000}"/>
    <cellStyle name="Style 535 3 2" xfId="35177" xr:uid="{00000000-0005-0000-0000-0000B0C80000}"/>
    <cellStyle name="Style 535 3 3" xfId="35178" xr:uid="{00000000-0005-0000-0000-0000B1C80000}"/>
    <cellStyle name="Style 535 4" xfId="35179" xr:uid="{00000000-0005-0000-0000-0000B2C80000}"/>
    <cellStyle name="Style 535 5" xfId="35180" xr:uid="{00000000-0005-0000-0000-0000B3C80000}"/>
    <cellStyle name="Style 536" xfId="35181" xr:uid="{00000000-0005-0000-0000-0000B4C80000}"/>
    <cellStyle name="Style 536 2" xfId="35182" xr:uid="{00000000-0005-0000-0000-0000B5C80000}"/>
    <cellStyle name="Style 536 2 2" xfId="35183" xr:uid="{00000000-0005-0000-0000-0000B6C80000}"/>
    <cellStyle name="Style 536 2 2 2" xfId="35184" xr:uid="{00000000-0005-0000-0000-0000B7C80000}"/>
    <cellStyle name="Style 536 2 2 3" xfId="35185" xr:uid="{00000000-0005-0000-0000-0000B8C80000}"/>
    <cellStyle name="Style 536 2 3" xfId="35186" xr:uid="{00000000-0005-0000-0000-0000B9C80000}"/>
    <cellStyle name="Style 536 2 4" xfId="35187" xr:uid="{00000000-0005-0000-0000-0000BAC80000}"/>
    <cellStyle name="Style 536 3" xfId="35188" xr:uid="{00000000-0005-0000-0000-0000BBC80000}"/>
    <cellStyle name="Style 536 3 2" xfId="35189" xr:uid="{00000000-0005-0000-0000-0000BCC80000}"/>
    <cellStyle name="Style 536 3 3" xfId="35190" xr:uid="{00000000-0005-0000-0000-0000BDC80000}"/>
    <cellStyle name="Style 536 4" xfId="35191" xr:uid="{00000000-0005-0000-0000-0000BEC80000}"/>
    <cellStyle name="Style 536 5" xfId="35192" xr:uid="{00000000-0005-0000-0000-0000BFC80000}"/>
    <cellStyle name="Style 537" xfId="35193" xr:uid="{00000000-0005-0000-0000-0000C0C80000}"/>
    <cellStyle name="Style 537 2" xfId="35194" xr:uid="{00000000-0005-0000-0000-0000C1C80000}"/>
    <cellStyle name="Style 537 2 2" xfId="35195" xr:uid="{00000000-0005-0000-0000-0000C2C80000}"/>
    <cellStyle name="Style 537 2 2 2" xfId="35196" xr:uid="{00000000-0005-0000-0000-0000C3C80000}"/>
    <cellStyle name="Style 537 2 2 3" xfId="35197" xr:uid="{00000000-0005-0000-0000-0000C4C80000}"/>
    <cellStyle name="Style 537 2 3" xfId="35198" xr:uid="{00000000-0005-0000-0000-0000C5C80000}"/>
    <cellStyle name="Style 537 2 4" xfId="35199" xr:uid="{00000000-0005-0000-0000-0000C6C80000}"/>
    <cellStyle name="Style 537 3" xfId="35200" xr:uid="{00000000-0005-0000-0000-0000C7C80000}"/>
    <cellStyle name="Style 537 3 2" xfId="35201" xr:uid="{00000000-0005-0000-0000-0000C8C80000}"/>
    <cellStyle name="Style 537 3 3" xfId="35202" xr:uid="{00000000-0005-0000-0000-0000C9C80000}"/>
    <cellStyle name="Style 537 4" xfId="35203" xr:uid="{00000000-0005-0000-0000-0000CAC80000}"/>
    <cellStyle name="Style 537 5" xfId="35204" xr:uid="{00000000-0005-0000-0000-0000CBC80000}"/>
    <cellStyle name="Style 538" xfId="35205" xr:uid="{00000000-0005-0000-0000-0000CCC80000}"/>
    <cellStyle name="Style 538 2" xfId="35206" xr:uid="{00000000-0005-0000-0000-0000CDC80000}"/>
    <cellStyle name="Style 538 2 2" xfId="35207" xr:uid="{00000000-0005-0000-0000-0000CEC80000}"/>
    <cellStyle name="Style 538 2 2 2" xfId="35208" xr:uid="{00000000-0005-0000-0000-0000CFC80000}"/>
    <cellStyle name="Style 538 2 2 3" xfId="35209" xr:uid="{00000000-0005-0000-0000-0000D0C80000}"/>
    <cellStyle name="Style 538 2 3" xfId="35210" xr:uid="{00000000-0005-0000-0000-0000D1C80000}"/>
    <cellStyle name="Style 538 2 4" xfId="35211" xr:uid="{00000000-0005-0000-0000-0000D2C80000}"/>
    <cellStyle name="Style 538 3" xfId="35212" xr:uid="{00000000-0005-0000-0000-0000D3C80000}"/>
    <cellStyle name="Style 538 3 2" xfId="35213" xr:uid="{00000000-0005-0000-0000-0000D4C80000}"/>
    <cellStyle name="Style 538 3 3" xfId="35214" xr:uid="{00000000-0005-0000-0000-0000D5C80000}"/>
    <cellStyle name="Style 538 4" xfId="35215" xr:uid="{00000000-0005-0000-0000-0000D6C80000}"/>
    <cellStyle name="Style 538 5" xfId="35216" xr:uid="{00000000-0005-0000-0000-0000D7C80000}"/>
    <cellStyle name="Style 539" xfId="35217" xr:uid="{00000000-0005-0000-0000-0000D8C80000}"/>
    <cellStyle name="Style 539 2" xfId="35218" xr:uid="{00000000-0005-0000-0000-0000D9C80000}"/>
    <cellStyle name="Style 539 2 2" xfId="35219" xr:uid="{00000000-0005-0000-0000-0000DAC80000}"/>
    <cellStyle name="Style 539 2 2 2" xfId="35220" xr:uid="{00000000-0005-0000-0000-0000DBC80000}"/>
    <cellStyle name="Style 539 2 2 3" xfId="35221" xr:uid="{00000000-0005-0000-0000-0000DCC80000}"/>
    <cellStyle name="Style 539 2 3" xfId="35222" xr:uid="{00000000-0005-0000-0000-0000DDC80000}"/>
    <cellStyle name="Style 539 2 4" xfId="35223" xr:uid="{00000000-0005-0000-0000-0000DEC80000}"/>
    <cellStyle name="Style 539 3" xfId="35224" xr:uid="{00000000-0005-0000-0000-0000DFC80000}"/>
    <cellStyle name="Style 539 3 2" xfId="35225" xr:uid="{00000000-0005-0000-0000-0000E0C80000}"/>
    <cellStyle name="Style 539 3 3" xfId="35226" xr:uid="{00000000-0005-0000-0000-0000E1C80000}"/>
    <cellStyle name="Style 539 4" xfId="35227" xr:uid="{00000000-0005-0000-0000-0000E2C80000}"/>
    <cellStyle name="Style 539 5" xfId="35228" xr:uid="{00000000-0005-0000-0000-0000E3C80000}"/>
    <cellStyle name="Style 54" xfId="35229" xr:uid="{00000000-0005-0000-0000-0000E4C80000}"/>
    <cellStyle name="Style 54 2" xfId="35230" xr:uid="{00000000-0005-0000-0000-0000E5C80000}"/>
    <cellStyle name="Style 54 2 2" xfId="35231" xr:uid="{00000000-0005-0000-0000-0000E6C80000}"/>
    <cellStyle name="Style 54 2 2 2" xfId="35232" xr:uid="{00000000-0005-0000-0000-0000E7C80000}"/>
    <cellStyle name="Style 54 2 2 3" xfId="35233" xr:uid="{00000000-0005-0000-0000-0000E8C80000}"/>
    <cellStyle name="Style 54 2 3" xfId="35234" xr:uid="{00000000-0005-0000-0000-0000E9C80000}"/>
    <cellStyle name="Style 54 2 4" xfId="35235" xr:uid="{00000000-0005-0000-0000-0000EAC80000}"/>
    <cellStyle name="Style 54 3" xfId="35236" xr:uid="{00000000-0005-0000-0000-0000EBC80000}"/>
    <cellStyle name="Style 54 3 2" xfId="35237" xr:uid="{00000000-0005-0000-0000-0000ECC80000}"/>
    <cellStyle name="Style 54 3 3" xfId="35238" xr:uid="{00000000-0005-0000-0000-0000EDC80000}"/>
    <cellStyle name="Style 54 4" xfId="35239" xr:uid="{00000000-0005-0000-0000-0000EEC80000}"/>
    <cellStyle name="Style 54 5" xfId="35240" xr:uid="{00000000-0005-0000-0000-0000EFC80000}"/>
    <cellStyle name="Style 540" xfId="35241" xr:uid="{00000000-0005-0000-0000-0000F0C80000}"/>
    <cellStyle name="Style 540 2" xfId="35242" xr:uid="{00000000-0005-0000-0000-0000F1C80000}"/>
    <cellStyle name="Style 540 2 2" xfId="35243" xr:uid="{00000000-0005-0000-0000-0000F2C80000}"/>
    <cellStyle name="Style 540 2 2 2" xfId="35244" xr:uid="{00000000-0005-0000-0000-0000F3C80000}"/>
    <cellStyle name="Style 540 2 2 3" xfId="35245" xr:uid="{00000000-0005-0000-0000-0000F4C80000}"/>
    <cellStyle name="Style 540 2 3" xfId="35246" xr:uid="{00000000-0005-0000-0000-0000F5C80000}"/>
    <cellStyle name="Style 540 2 4" xfId="35247" xr:uid="{00000000-0005-0000-0000-0000F6C80000}"/>
    <cellStyle name="Style 540 3" xfId="35248" xr:uid="{00000000-0005-0000-0000-0000F7C80000}"/>
    <cellStyle name="Style 540 3 2" xfId="35249" xr:uid="{00000000-0005-0000-0000-0000F8C80000}"/>
    <cellStyle name="Style 540 3 3" xfId="35250" xr:uid="{00000000-0005-0000-0000-0000F9C80000}"/>
    <cellStyle name="Style 540 4" xfId="35251" xr:uid="{00000000-0005-0000-0000-0000FAC80000}"/>
    <cellStyle name="Style 540 5" xfId="35252" xr:uid="{00000000-0005-0000-0000-0000FBC80000}"/>
    <cellStyle name="Style 541" xfId="35253" xr:uid="{00000000-0005-0000-0000-0000FCC80000}"/>
    <cellStyle name="Style 541 2" xfId="35254" xr:uid="{00000000-0005-0000-0000-0000FDC80000}"/>
    <cellStyle name="Style 541 2 2" xfId="35255" xr:uid="{00000000-0005-0000-0000-0000FEC80000}"/>
    <cellStyle name="Style 541 2 2 2" xfId="35256" xr:uid="{00000000-0005-0000-0000-0000FFC80000}"/>
    <cellStyle name="Style 541 2 2 3" xfId="35257" xr:uid="{00000000-0005-0000-0000-000000C90000}"/>
    <cellStyle name="Style 541 2 3" xfId="35258" xr:uid="{00000000-0005-0000-0000-000001C90000}"/>
    <cellStyle name="Style 541 2 4" xfId="35259" xr:uid="{00000000-0005-0000-0000-000002C90000}"/>
    <cellStyle name="Style 541 3" xfId="35260" xr:uid="{00000000-0005-0000-0000-000003C90000}"/>
    <cellStyle name="Style 541 3 2" xfId="35261" xr:uid="{00000000-0005-0000-0000-000004C90000}"/>
    <cellStyle name="Style 541 3 3" xfId="35262" xr:uid="{00000000-0005-0000-0000-000005C90000}"/>
    <cellStyle name="Style 541 4" xfId="35263" xr:uid="{00000000-0005-0000-0000-000006C90000}"/>
    <cellStyle name="Style 541 5" xfId="35264" xr:uid="{00000000-0005-0000-0000-000007C90000}"/>
    <cellStyle name="Style 542" xfId="35265" xr:uid="{00000000-0005-0000-0000-000008C90000}"/>
    <cellStyle name="Style 542 2" xfId="35266" xr:uid="{00000000-0005-0000-0000-000009C90000}"/>
    <cellStyle name="Style 542 2 2" xfId="35267" xr:uid="{00000000-0005-0000-0000-00000AC90000}"/>
    <cellStyle name="Style 542 2 2 2" xfId="35268" xr:uid="{00000000-0005-0000-0000-00000BC90000}"/>
    <cellStyle name="Style 542 2 2 3" xfId="35269" xr:uid="{00000000-0005-0000-0000-00000CC90000}"/>
    <cellStyle name="Style 542 2 3" xfId="35270" xr:uid="{00000000-0005-0000-0000-00000DC90000}"/>
    <cellStyle name="Style 542 2 4" xfId="35271" xr:uid="{00000000-0005-0000-0000-00000EC90000}"/>
    <cellStyle name="Style 542 3" xfId="35272" xr:uid="{00000000-0005-0000-0000-00000FC90000}"/>
    <cellStyle name="Style 542 3 2" xfId="35273" xr:uid="{00000000-0005-0000-0000-000010C90000}"/>
    <cellStyle name="Style 542 3 3" xfId="35274" xr:uid="{00000000-0005-0000-0000-000011C90000}"/>
    <cellStyle name="Style 542 4" xfId="35275" xr:uid="{00000000-0005-0000-0000-000012C90000}"/>
    <cellStyle name="Style 542 5" xfId="35276" xr:uid="{00000000-0005-0000-0000-000013C90000}"/>
    <cellStyle name="Style 543" xfId="35277" xr:uid="{00000000-0005-0000-0000-000014C90000}"/>
    <cellStyle name="Style 543 2" xfId="35278" xr:uid="{00000000-0005-0000-0000-000015C90000}"/>
    <cellStyle name="Style 543 2 2" xfId="35279" xr:uid="{00000000-0005-0000-0000-000016C90000}"/>
    <cellStyle name="Style 543 2 2 2" xfId="35280" xr:uid="{00000000-0005-0000-0000-000017C90000}"/>
    <cellStyle name="Style 543 2 2 3" xfId="35281" xr:uid="{00000000-0005-0000-0000-000018C90000}"/>
    <cellStyle name="Style 543 2 3" xfId="35282" xr:uid="{00000000-0005-0000-0000-000019C90000}"/>
    <cellStyle name="Style 543 2 4" xfId="35283" xr:uid="{00000000-0005-0000-0000-00001AC90000}"/>
    <cellStyle name="Style 543 3" xfId="35284" xr:uid="{00000000-0005-0000-0000-00001BC90000}"/>
    <cellStyle name="Style 543 3 2" xfId="35285" xr:uid="{00000000-0005-0000-0000-00001CC90000}"/>
    <cellStyle name="Style 543 3 3" xfId="35286" xr:uid="{00000000-0005-0000-0000-00001DC90000}"/>
    <cellStyle name="Style 543 4" xfId="35287" xr:uid="{00000000-0005-0000-0000-00001EC90000}"/>
    <cellStyle name="Style 543 5" xfId="35288" xr:uid="{00000000-0005-0000-0000-00001FC90000}"/>
    <cellStyle name="Style 544" xfId="35289" xr:uid="{00000000-0005-0000-0000-000020C90000}"/>
    <cellStyle name="Style 544 2" xfId="35290" xr:uid="{00000000-0005-0000-0000-000021C90000}"/>
    <cellStyle name="Style 544 2 2" xfId="35291" xr:uid="{00000000-0005-0000-0000-000022C90000}"/>
    <cellStyle name="Style 544 2 2 2" xfId="35292" xr:uid="{00000000-0005-0000-0000-000023C90000}"/>
    <cellStyle name="Style 544 2 2 3" xfId="35293" xr:uid="{00000000-0005-0000-0000-000024C90000}"/>
    <cellStyle name="Style 544 2 3" xfId="35294" xr:uid="{00000000-0005-0000-0000-000025C90000}"/>
    <cellStyle name="Style 544 2 4" xfId="35295" xr:uid="{00000000-0005-0000-0000-000026C90000}"/>
    <cellStyle name="Style 544 3" xfId="35296" xr:uid="{00000000-0005-0000-0000-000027C90000}"/>
    <cellStyle name="Style 544 3 2" xfId="35297" xr:uid="{00000000-0005-0000-0000-000028C90000}"/>
    <cellStyle name="Style 544 3 3" xfId="35298" xr:uid="{00000000-0005-0000-0000-000029C90000}"/>
    <cellStyle name="Style 544 4" xfId="35299" xr:uid="{00000000-0005-0000-0000-00002AC90000}"/>
    <cellStyle name="Style 544 5" xfId="35300" xr:uid="{00000000-0005-0000-0000-00002BC90000}"/>
    <cellStyle name="Style 545" xfId="35301" xr:uid="{00000000-0005-0000-0000-00002CC90000}"/>
    <cellStyle name="Style 545 2" xfId="35302" xr:uid="{00000000-0005-0000-0000-00002DC90000}"/>
    <cellStyle name="Style 545 2 2" xfId="35303" xr:uid="{00000000-0005-0000-0000-00002EC90000}"/>
    <cellStyle name="Style 545 2 2 2" xfId="35304" xr:uid="{00000000-0005-0000-0000-00002FC90000}"/>
    <cellStyle name="Style 545 2 2 3" xfId="35305" xr:uid="{00000000-0005-0000-0000-000030C90000}"/>
    <cellStyle name="Style 545 2 3" xfId="35306" xr:uid="{00000000-0005-0000-0000-000031C90000}"/>
    <cellStyle name="Style 545 2 4" xfId="35307" xr:uid="{00000000-0005-0000-0000-000032C90000}"/>
    <cellStyle name="Style 545 3" xfId="35308" xr:uid="{00000000-0005-0000-0000-000033C90000}"/>
    <cellStyle name="Style 545 3 2" xfId="35309" xr:uid="{00000000-0005-0000-0000-000034C90000}"/>
    <cellStyle name="Style 545 3 3" xfId="35310" xr:uid="{00000000-0005-0000-0000-000035C90000}"/>
    <cellStyle name="Style 545 4" xfId="35311" xr:uid="{00000000-0005-0000-0000-000036C90000}"/>
    <cellStyle name="Style 545 5" xfId="35312" xr:uid="{00000000-0005-0000-0000-000037C90000}"/>
    <cellStyle name="Style 546" xfId="35313" xr:uid="{00000000-0005-0000-0000-000038C90000}"/>
    <cellStyle name="Style 546 2" xfId="35314" xr:uid="{00000000-0005-0000-0000-000039C90000}"/>
    <cellStyle name="Style 546 2 2" xfId="35315" xr:uid="{00000000-0005-0000-0000-00003AC90000}"/>
    <cellStyle name="Style 546 2 2 2" xfId="35316" xr:uid="{00000000-0005-0000-0000-00003BC90000}"/>
    <cellStyle name="Style 546 2 2 3" xfId="35317" xr:uid="{00000000-0005-0000-0000-00003CC90000}"/>
    <cellStyle name="Style 546 2 3" xfId="35318" xr:uid="{00000000-0005-0000-0000-00003DC90000}"/>
    <cellStyle name="Style 546 2 4" xfId="35319" xr:uid="{00000000-0005-0000-0000-00003EC90000}"/>
    <cellStyle name="Style 546 3" xfId="35320" xr:uid="{00000000-0005-0000-0000-00003FC90000}"/>
    <cellStyle name="Style 546 3 2" xfId="35321" xr:uid="{00000000-0005-0000-0000-000040C90000}"/>
    <cellStyle name="Style 546 3 3" xfId="35322" xr:uid="{00000000-0005-0000-0000-000041C90000}"/>
    <cellStyle name="Style 546 4" xfId="35323" xr:uid="{00000000-0005-0000-0000-000042C90000}"/>
    <cellStyle name="Style 546 5" xfId="35324" xr:uid="{00000000-0005-0000-0000-000043C90000}"/>
    <cellStyle name="Style 547" xfId="35325" xr:uid="{00000000-0005-0000-0000-000044C90000}"/>
    <cellStyle name="Style 547 2" xfId="35326" xr:uid="{00000000-0005-0000-0000-000045C90000}"/>
    <cellStyle name="Style 547 2 2" xfId="35327" xr:uid="{00000000-0005-0000-0000-000046C90000}"/>
    <cellStyle name="Style 547 2 2 2" xfId="35328" xr:uid="{00000000-0005-0000-0000-000047C90000}"/>
    <cellStyle name="Style 547 2 2 3" xfId="35329" xr:uid="{00000000-0005-0000-0000-000048C90000}"/>
    <cellStyle name="Style 547 2 3" xfId="35330" xr:uid="{00000000-0005-0000-0000-000049C90000}"/>
    <cellStyle name="Style 547 2 4" xfId="35331" xr:uid="{00000000-0005-0000-0000-00004AC90000}"/>
    <cellStyle name="Style 547 3" xfId="35332" xr:uid="{00000000-0005-0000-0000-00004BC90000}"/>
    <cellStyle name="Style 547 3 2" xfId="35333" xr:uid="{00000000-0005-0000-0000-00004CC90000}"/>
    <cellStyle name="Style 547 3 3" xfId="35334" xr:uid="{00000000-0005-0000-0000-00004DC90000}"/>
    <cellStyle name="Style 547 4" xfId="35335" xr:uid="{00000000-0005-0000-0000-00004EC90000}"/>
    <cellStyle name="Style 547 5" xfId="35336" xr:uid="{00000000-0005-0000-0000-00004FC90000}"/>
    <cellStyle name="Style 548" xfId="35337" xr:uid="{00000000-0005-0000-0000-000050C90000}"/>
    <cellStyle name="Style 548 2" xfId="35338" xr:uid="{00000000-0005-0000-0000-000051C90000}"/>
    <cellStyle name="Style 548 2 2" xfId="35339" xr:uid="{00000000-0005-0000-0000-000052C90000}"/>
    <cellStyle name="Style 548 2 2 2" xfId="35340" xr:uid="{00000000-0005-0000-0000-000053C90000}"/>
    <cellStyle name="Style 548 2 2 3" xfId="35341" xr:uid="{00000000-0005-0000-0000-000054C90000}"/>
    <cellStyle name="Style 548 2 3" xfId="35342" xr:uid="{00000000-0005-0000-0000-000055C90000}"/>
    <cellStyle name="Style 548 2 4" xfId="35343" xr:uid="{00000000-0005-0000-0000-000056C90000}"/>
    <cellStyle name="Style 548 3" xfId="35344" xr:uid="{00000000-0005-0000-0000-000057C90000}"/>
    <cellStyle name="Style 548 3 2" xfId="35345" xr:uid="{00000000-0005-0000-0000-000058C90000}"/>
    <cellStyle name="Style 548 3 3" xfId="35346" xr:uid="{00000000-0005-0000-0000-000059C90000}"/>
    <cellStyle name="Style 548 4" xfId="35347" xr:uid="{00000000-0005-0000-0000-00005AC90000}"/>
    <cellStyle name="Style 548 5" xfId="35348" xr:uid="{00000000-0005-0000-0000-00005BC90000}"/>
    <cellStyle name="Style 549" xfId="35349" xr:uid="{00000000-0005-0000-0000-00005CC90000}"/>
    <cellStyle name="Style 549 2" xfId="35350" xr:uid="{00000000-0005-0000-0000-00005DC90000}"/>
    <cellStyle name="Style 549 2 2" xfId="35351" xr:uid="{00000000-0005-0000-0000-00005EC90000}"/>
    <cellStyle name="Style 549 2 2 2" xfId="35352" xr:uid="{00000000-0005-0000-0000-00005FC90000}"/>
    <cellStyle name="Style 549 2 2 3" xfId="35353" xr:uid="{00000000-0005-0000-0000-000060C90000}"/>
    <cellStyle name="Style 549 2 3" xfId="35354" xr:uid="{00000000-0005-0000-0000-000061C90000}"/>
    <cellStyle name="Style 549 2 4" xfId="35355" xr:uid="{00000000-0005-0000-0000-000062C90000}"/>
    <cellStyle name="Style 549 3" xfId="35356" xr:uid="{00000000-0005-0000-0000-000063C90000}"/>
    <cellStyle name="Style 549 3 2" xfId="35357" xr:uid="{00000000-0005-0000-0000-000064C90000}"/>
    <cellStyle name="Style 549 3 3" xfId="35358" xr:uid="{00000000-0005-0000-0000-000065C90000}"/>
    <cellStyle name="Style 549 4" xfId="35359" xr:uid="{00000000-0005-0000-0000-000066C90000}"/>
    <cellStyle name="Style 549 5" xfId="35360" xr:uid="{00000000-0005-0000-0000-000067C90000}"/>
    <cellStyle name="Style 55" xfId="35361" xr:uid="{00000000-0005-0000-0000-000068C90000}"/>
    <cellStyle name="Style 55 2" xfId="35362" xr:uid="{00000000-0005-0000-0000-000069C90000}"/>
    <cellStyle name="Style 55 2 2" xfId="35363" xr:uid="{00000000-0005-0000-0000-00006AC90000}"/>
    <cellStyle name="Style 55 2 2 2" xfId="35364" xr:uid="{00000000-0005-0000-0000-00006BC90000}"/>
    <cellStyle name="Style 55 2 2 3" xfId="35365" xr:uid="{00000000-0005-0000-0000-00006CC90000}"/>
    <cellStyle name="Style 55 2 3" xfId="35366" xr:uid="{00000000-0005-0000-0000-00006DC90000}"/>
    <cellStyle name="Style 55 2 4" xfId="35367" xr:uid="{00000000-0005-0000-0000-00006EC90000}"/>
    <cellStyle name="Style 55 3" xfId="35368" xr:uid="{00000000-0005-0000-0000-00006FC90000}"/>
    <cellStyle name="Style 55 3 2" xfId="35369" xr:uid="{00000000-0005-0000-0000-000070C90000}"/>
    <cellStyle name="Style 55 3 3" xfId="35370" xr:uid="{00000000-0005-0000-0000-000071C90000}"/>
    <cellStyle name="Style 55 4" xfId="35371" xr:uid="{00000000-0005-0000-0000-000072C90000}"/>
    <cellStyle name="Style 55 5" xfId="35372" xr:uid="{00000000-0005-0000-0000-000073C90000}"/>
    <cellStyle name="Style 550" xfId="35373" xr:uid="{00000000-0005-0000-0000-000074C90000}"/>
    <cellStyle name="Style 550 2" xfId="35374" xr:uid="{00000000-0005-0000-0000-000075C90000}"/>
    <cellStyle name="Style 550 2 2" xfId="35375" xr:uid="{00000000-0005-0000-0000-000076C90000}"/>
    <cellStyle name="Style 550 2 2 2" xfId="35376" xr:uid="{00000000-0005-0000-0000-000077C90000}"/>
    <cellStyle name="Style 550 2 2 3" xfId="35377" xr:uid="{00000000-0005-0000-0000-000078C90000}"/>
    <cellStyle name="Style 550 2 3" xfId="35378" xr:uid="{00000000-0005-0000-0000-000079C90000}"/>
    <cellStyle name="Style 550 2 4" xfId="35379" xr:uid="{00000000-0005-0000-0000-00007AC90000}"/>
    <cellStyle name="Style 550 3" xfId="35380" xr:uid="{00000000-0005-0000-0000-00007BC90000}"/>
    <cellStyle name="Style 550 3 2" xfId="35381" xr:uid="{00000000-0005-0000-0000-00007CC90000}"/>
    <cellStyle name="Style 550 3 3" xfId="35382" xr:uid="{00000000-0005-0000-0000-00007DC90000}"/>
    <cellStyle name="Style 550 4" xfId="35383" xr:uid="{00000000-0005-0000-0000-00007EC90000}"/>
    <cellStyle name="Style 550 5" xfId="35384" xr:uid="{00000000-0005-0000-0000-00007FC90000}"/>
    <cellStyle name="Style 551" xfId="35385" xr:uid="{00000000-0005-0000-0000-000080C90000}"/>
    <cellStyle name="Style 551 2" xfId="35386" xr:uid="{00000000-0005-0000-0000-000081C90000}"/>
    <cellStyle name="Style 551 2 2" xfId="35387" xr:uid="{00000000-0005-0000-0000-000082C90000}"/>
    <cellStyle name="Style 551 2 2 2" xfId="35388" xr:uid="{00000000-0005-0000-0000-000083C90000}"/>
    <cellStyle name="Style 551 2 2 3" xfId="35389" xr:uid="{00000000-0005-0000-0000-000084C90000}"/>
    <cellStyle name="Style 551 2 3" xfId="35390" xr:uid="{00000000-0005-0000-0000-000085C90000}"/>
    <cellStyle name="Style 551 2 4" xfId="35391" xr:uid="{00000000-0005-0000-0000-000086C90000}"/>
    <cellStyle name="Style 551 3" xfId="35392" xr:uid="{00000000-0005-0000-0000-000087C90000}"/>
    <cellStyle name="Style 551 3 2" xfId="35393" xr:uid="{00000000-0005-0000-0000-000088C90000}"/>
    <cellStyle name="Style 551 3 3" xfId="35394" xr:uid="{00000000-0005-0000-0000-000089C90000}"/>
    <cellStyle name="Style 551 4" xfId="35395" xr:uid="{00000000-0005-0000-0000-00008AC90000}"/>
    <cellStyle name="Style 551 5" xfId="35396" xr:uid="{00000000-0005-0000-0000-00008BC90000}"/>
    <cellStyle name="Style 552" xfId="35397" xr:uid="{00000000-0005-0000-0000-00008CC90000}"/>
    <cellStyle name="Style 552 2" xfId="35398" xr:uid="{00000000-0005-0000-0000-00008DC90000}"/>
    <cellStyle name="Style 552 2 2" xfId="35399" xr:uid="{00000000-0005-0000-0000-00008EC90000}"/>
    <cellStyle name="Style 552 2 2 2" xfId="35400" xr:uid="{00000000-0005-0000-0000-00008FC90000}"/>
    <cellStyle name="Style 552 2 2 3" xfId="35401" xr:uid="{00000000-0005-0000-0000-000090C90000}"/>
    <cellStyle name="Style 552 2 3" xfId="35402" xr:uid="{00000000-0005-0000-0000-000091C90000}"/>
    <cellStyle name="Style 552 2 4" xfId="35403" xr:uid="{00000000-0005-0000-0000-000092C90000}"/>
    <cellStyle name="Style 552 3" xfId="35404" xr:uid="{00000000-0005-0000-0000-000093C90000}"/>
    <cellStyle name="Style 552 3 2" xfId="35405" xr:uid="{00000000-0005-0000-0000-000094C90000}"/>
    <cellStyle name="Style 552 3 3" xfId="35406" xr:uid="{00000000-0005-0000-0000-000095C90000}"/>
    <cellStyle name="Style 552 4" xfId="35407" xr:uid="{00000000-0005-0000-0000-000096C90000}"/>
    <cellStyle name="Style 552 5" xfId="35408" xr:uid="{00000000-0005-0000-0000-000097C90000}"/>
    <cellStyle name="Style 553" xfId="35409" xr:uid="{00000000-0005-0000-0000-000098C90000}"/>
    <cellStyle name="Style 553 2" xfId="35410" xr:uid="{00000000-0005-0000-0000-000099C90000}"/>
    <cellStyle name="Style 553 2 2" xfId="35411" xr:uid="{00000000-0005-0000-0000-00009AC90000}"/>
    <cellStyle name="Style 553 2 2 2" xfId="35412" xr:uid="{00000000-0005-0000-0000-00009BC90000}"/>
    <cellStyle name="Style 553 2 2 3" xfId="35413" xr:uid="{00000000-0005-0000-0000-00009CC90000}"/>
    <cellStyle name="Style 553 2 3" xfId="35414" xr:uid="{00000000-0005-0000-0000-00009DC90000}"/>
    <cellStyle name="Style 553 2 4" xfId="35415" xr:uid="{00000000-0005-0000-0000-00009EC90000}"/>
    <cellStyle name="Style 553 3" xfId="35416" xr:uid="{00000000-0005-0000-0000-00009FC90000}"/>
    <cellStyle name="Style 553 3 2" xfId="35417" xr:uid="{00000000-0005-0000-0000-0000A0C90000}"/>
    <cellStyle name="Style 553 3 3" xfId="35418" xr:uid="{00000000-0005-0000-0000-0000A1C90000}"/>
    <cellStyle name="Style 553 4" xfId="35419" xr:uid="{00000000-0005-0000-0000-0000A2C90000}"/>
    <cellStyle name="Style 553 5" xfId="35420" xr:uid="{00000000-0005-0000-0000-0000A3C90000}"/>
    <cellStyle name="Style 554" xfId="35421" xr:uid="{00000000-0005-0000-0000-0000A4C90000}"/>
    <cellStyle name="Style 554 2" xfId="35422" xr:uid="{00000000-0005-0000-0000-0000A5C90000}"/>
    <cellStyle name="Style 554 2 2" xfId="35423" xr:uid="{00000000-0005-0000-0000-0000A6C90000}"/>
    <cellStyle name="Style 554 2 2 2" xfId="35424" xr:uid="{00000000-0005-0000-0000-0000A7C90000}"/>
    <cellStyle name="Style 554 2 2 3" xfId="35425" xr:uid="{00000000-0005-0000-0000-0000A8C90000}"/>
    <cellStyle name="Style 554 2 3" xfId="35426" xr:uid="{00000000-0005-0000-0000-0000A9C90000}"/>
    <cellStyle name="Style 554 2 4" xfId="35427" xr:uid="{00000000-0005-0000-0000-0000AAC90000}"/>
    <cellStyle name="Style 554 3" xfId="35428" xr:uid="{00000000-0005-0000-0000-0000ABC90000}"/>
    <cellStyle name="Style 554 3 2" xfId="35429" xr:uid="{00000000-0005-0000-0000-0000ACC90000}"/>
    <cellStyle name="Style 554 3 3" xfId="35430" xr:uid="{00000000-0005-0000-0000-0000ADC90000}"/>
    <cellStyle name="Style 554 4" xfId="35431" xr:uid="{00000000-0005-0000-0000-0000AEC90000}"/>
    <cellStyle name="Style 554 5" xfId="35432" xr:uid="{00000000-0005-0000-0000-0000AFC90000}"/>
    <cellStyle name="Style 555" xfId="35433" xr:uid="{00000000-0005-0000-0000-0000B0C90000}"/>
    <cellStyle name="Style 555 2" xfId="35434" xr:uid="{00000000-0005-0000-0000-0000B1C90000}"/>
    <cellStyle name="Style 555 2 2" xfId="35435" xr:uid="{00000000-0005-0000-0000-0000B2C90000}"/>
    <cellStyle name="Style 555 2 2 2" xfId="35436" xr:uid="{00000000-0005-0000-0000-0000B3C90000}"/>
    <cellStyle name="Style 555 2 2 3" xfId="35437" xr:uid="{00000000-0005-0000-0000-0000B4C90000}"/>
    <cellStyle name="Style 555 2 3" xfId="35438" xr:uid="{00000000-0005-0000-0000-0000B5C90000}"/>
    <cellStyle name="Style 555 2 4" xfId="35439" xr:uid="{00000000-0005-0000-0000-0000B6C90000}"/>
    <cellStyle name="Style 555 3" xfId="35440" xr:uid="{00000000-0005-0000-0000-0000B7C90000}"/>
    <cellStyle name="Style 555 3 2" xfId="35441" xr:uid="{00000000-0005-0000-0000-0000B8C90000}"/>
    <cellStyle name="Style 555 3 3" xfId="35442" xr:uid="{00000000-0005-0000-0000-0000B9C90000}"/>
    <cellStyle name="Style 555 4" xfId="35443" xr:uid="{00000000-0005-0000-0000-0000BAC90000}"/>
    <cellStyle name="Style 555 5" xfId="35444" xr:uid="{00000000-0005-0000-0000-0000BBC90000}"/>
    <cellStyle name="Style 556" xfId="35445" xr:uid="{00000000-0005-0000-0000-0000BCC90000}"/>
    <cellStyle name="Style 556 2" xfId="35446" xr:uid="{00000000-0005-0000-0000-0000BDC90000}"/>
    <cellStyle name="Style 556 2 2" xfId="35447" xr:uid="{00000000-0005-0000-0000-0000BEC90000}"/>
    <cellStyle name="Style 556 2 2 2" xfId="35448" xr:uid="{00000000-0005-0000-0000-0000BFC90000}"/>
    <cellStyle name="Style 556 2 2 3" xfId="35449" xr:uid="{00000000-0005-0000-0000-0000C0C90000}"/>
    <cellStyle name="Style 556 2 3" xfId="35450" xr:uid="{00000000-0005-0000-0000-0000C1C90000}"/>
    <cellStyle name="Style 556 2 4" xfId="35451" xr:uid="{00000000-0005-0000-0000-0000C2C90000}"/>
    <cellStyle name="Style 556 3" xfId="35452" xr:uid="{00000000-0005-0000-0000-0000C3C90000}"/>
    <cellStyle name="Style 556 3 2" xfId="35453" xr:uid="{00000000-0005-0000-0000-0000C4C90000}"/>
    <cellStyle name="Style 556 3 3" xfId="35454" xr:uid="{00000000-0005-0000-0000-0000C5C90000}"/>
    <cellStyle name="Style 556 4" xfId="35455" xr:uid="{00000000-0005-0000-0000-0000C6C90000}"/>
    <cellStyle name="Style 556 5" xfId="35456" xr:uid="{00000000-0005-0000-0000-0000C7C90000}"/>
    <cellStyle name="Style 557" xfId="35457" xr:uid="{00000000-0005-0000-0000-0000C8C90000}"/>
    <cellStyle name="Style 557 2" xfId="35458" xr:uid="{00000000-0005-0000-0000-0000C9C90000}"/>
    <cellStyle name="Style 557 2 2" xfId="35459" xr:uid="{00000000-0005-0000-0000-0000CAC90000}"/>
    <cellStyle name="Style 557 2 2 2" xfId="35460" xr:uid="{00000000-0005-0000-0000-0000CBC90000}"/>
    <cellStyle name="Style 557 2 2 3" xfId="35461" xr:uid="{00000000-0005-0000-0000-0000CCC90000}"/>
    <cellStyle name="Style 557 2 3" xfId="35462" xr:uid="{00000000-0005-0000-0000-0000CDC90000}"/>
    <cellStyle name="Style 557 2 4" xfId="35463" xr:uid="{00000000-0005-0000-0000-0000CEC90000}"/>
    <cellStyle name="Style 557 3" xfId="35464" xr:uid="{00000000-0005-0000-0000-0000CFC90000}"/>
    <cellStyle name="Style 557 3 2" xfId="35465" xr:uid="{00000000-0005-0000-0000-0000D0C90000}"/>
    <cellStyle name="Style 557 3 3" xfId="35466" xr:uid="{00000000-0005-0000-0000-0000D1C90000}"/>
    <cellStyle name="Style 557 4" xfId="35467" xr:uid="{00000000-0005-0000-0000-0000D2C90000}"/>
    <cellStyle name="Style 557 5" xfId="35468" xr:uid="{00000000-0005-0000-0000-0000D3C90000}"/>
    <cellStyle name="Style 558" xfId="35469" xr:uid="{00000000-0005-0000-0000-0000D4C90000}"/>
    <cellStyle name="Style 558 2" xfId="35470" xr:uid="{00000000-0005-0000-0000-0000D5C90000}"/>
    <cellStyle name="Style 558 2 2" xfId="35471" xr:uid="{00000000-0005-0000-0000-0000D6C90000}"/>
    <cellStyle name="Style 558 2 2 2" xfId="35472" xr:uid="{00000000-0005-0000-0000-0000D7C90000}"/>
    <cellStyle name="Style 558 2 2 3" xfId="35473" xr:uid="{00000000-0005-0000-0000-0000D8C90000}"/>
    <cellStyle name="Style 558 2 3" xfId="35474" xr:uid="{00000000-0005-0000-0000-0000D9C90000}"/>
    <cellStyle name="Style 558 2 4" xfId="35475" xr:uid="{00000000-0005-0000-0000-0000DAC90000}"/>
    <cellStyle name="Style 558 3" xfId="35476" xr:uid="{00000000-0005-0000-0000-0000DBC90000}"/>
    <cellStyle name="Style 558 3 2" xfId="35477" xr:uid="{00000000-0005-0000-0000-0000DCC90000}"/>
    <cellStyle name="Style 558 3 3" xfId="35478" xr:uid="{00000000-0005-0000-0000-0000DDC90000}"/>
    <cellStyle name="Style 558 4" xfId="35479" xr:uid="{00000000-0005-0000-0000-0000DEC90000}"/>
    <cellStyle name="Style 558 5" xfId="35480" xr:uid="{00000000-0005-0000-0000-0000DFC90000}"/>
    <cellStyle name="Style 559" xfId="35481" xr:uid="{00000000-0005-0000-0000-0000E0C90000}"/>
    <cellStyle name="Style 559 2" xfId="35482" xr:uid="{00000000-0005-0000-0000-0000E1C90000}"/>
    <cellStyle name="Style 559 2 2" xfId="35483" xr:uid="{00000000-0005-0000-0000-0000E2C90000}"/>
    <cellStyle name="Style 559 2 2 2" xfId="35484" xr:uid="{00000000-0005-0000-0000-0000E3C90000}"/>
    <cellStyle name="Style 559 2 2 3" xfId="35485" xr:uid="{00000000-0005-0000-0000-0000E4C90000}"/>
    <cellStyle name="Style 559 2 3" xfId="35486" xr:uid="{00000000-0005-0000-0000-0000E5C90000}"/>
    <cellStyle name="Style 559 2 4" xfId="35487" xr:uid="{00000000-0005-0000-0000-0000E6C90000}"/>
    <cellStyle name="Style 559 3" xfId="35488" xr:uid="{00000000-0005-0000-0000-0000E7C90000}"/>
    <cellStyle name="Style 559 3 2" xfId="35489" xr:uid="{00000000-0005-0000-0000-0000E8C90000}"/>
    <cellStyle name="Style 559 3 3" xfId="35490" xr:uid="{00000000-0005-0000-0000-0000E9C90000}"/>
    <cellStyle name="Style 559 4" xfId="35491" xr:uid="{00000000-0005-0000-0000-0000EAC90000}"/>
    <cellStyle name="Style 559 5" xfId="35492" xr:uid="{00000000-0005-0000-0000-0000EBC90000}"/>
    <cellStyle name="Style 56" xfId="35493" xr:uid="{00000000-0005-0000-0000-0000ECC90000}"/>
    <cellStyle name="Style 56 2" xfId="35494" xr:uid="{00000000-0005-0000-0000-0000EDC90000}"/>
    <cellStyle name="Style 56 2 2" xfId="35495" xr:uid="{00000000-0005-0000-0000-0000EEC90000}"/>
    <cellStyle name="Style 56 2 2 2" xfId="35496" xr:uid="{00000000-0005-0000-0000-0000EFC90000}"/>
    <cellStyle name="Style 56 2 2 3" xfId="35497" xr:uid="{00000000-0005-0000-0000-0000F0C90000}"/>
    <cellStyle name="Style 56 2 3" xfId="35498" xr:uid="{00000000-0005-0000-0000-0000F1C90000}"/>
    <cellStyle name="Style 56 2 4" xfId="35499" xr:uid="{00000000-0005-0000-0000-0000F2C90000}"/>
    <cellStyle name="Style 56 3" xfId="35500" xr:uid="{00000000-0005-0000-0000-0000F3C90000}"/>
    <cellStyle name="Style 56 3 2" xfId="35501" xr:uid="{00000000-0005-0000-0000-0000F4C90000}"/>
    <cellStyle name="Style 56 3 3" xfId="35502" xr:uid="{00000000-0005-0000-0000-0000F5C90000}"/>
    <cellStyle name="Style 56 4" xfId="35503" xr:uid="{00000000-0005-0000-0000-0000F6C90000}"/>
    <cellStyle name="Style 56 5" xfId="35504" xr:uid="{00000000-0005-0000-0000-0000F7C90000}"/>
    <cellStyle name="Style 560" xfId="35505" xr:uid="{00000000-0005-0000-0000-0000F8C90000}"/>
    <cellStyle name="Style 560 2" xfId="35506" xr:uid="{00000000-0005-0000-0000-0000F9C90000}"/>
    <cellStyle name="Style 560 2 2" xfId="35507" xr:uid="{00000000-0005-0000-0000-0000FAC90000}"/>
    <cellStyle name="Style 560 2 2 2" xfId="35508" xr:uid="{00000000-0005-0000-0000-0000FBC90000}"/>
    <cellStyle name="Style 560 2 2 3" xfId="35509" xr:uid="{00000000-0005-0000-0000-0000FCC90000}"/>
    <cellStyle name="Style 560 2 3" xfId="35510" xr:uid="{00000000-0005-0000-0000-0000FDC90000}"/>
    <cellStyle name="Style 560 2 4" xfId="35511" xr:uid="{00000000-0005-0000-0000-0000FEC90000}"/>
    <cellStyle name="Style 560 3" xfId="35512" xr:uid="{00000000-0005-0000-0000-0000FFC90000}"/>
    <cellStyle name="Style 560 3 2" xfId="35513" xr:uid="{00000000-0005-0000-0000-000000CA0000}"/>
    <cellStyle name="Style 560 3 3" xfId="35514" xr:uid="{00000000-0005-0000-0000-000001CA0000}"/>
    <cellStyle name="Style 560 4" xfId="35515" xr:uid="{00000000-0005-0000-0000-000002CA0000}"/>
    <cellStyle name="Style 560 5" xfId="35516" xr:uid="{00000000-0005-0000-0000-000003CA0000}"/>
    <cellStyle name="Style 561" xfId="35517" xr:uid="{00000000-0005-0000-0000-000004CA0000}"/>
    <cellStyle name="Style 561 2" xfId="35518" xr:uid="{00000000-0005-0000-0000-000005CA0000}"/>
    <cellStyle name="Style 561 2 2" xfId="35519" xr:uid="{00000000-0005-0000-0000-000006CA0000}"/>
    <cellStyle name="Style 561 2 2 2" xfId="35520" xr:uid="{00000000-0005-0000-0000-000007CA0000}"/>
    <cellStyle name="Style 561 2 2 3" xfId="35521" xr:uid="{00000000-0005-0000-0000-000008CA0000}"/>
    <cellStyle name="Style 561 2 3" xfId="35522" xr:uid="{00000000-0005-0000-0000-000009CA0000}"/>
    <cellStyle name="Style 561 2 4" xfId="35523" xr:uid="{00000000-0005-0000-0000-00000ACA0000}"/>
    <cellStyle name="Style 561 3" xfId="35524" xr:uid="{00000000-0005-0000-0000-00000BCA0000}"/>
    <cellStyle name="Style 561 3 2" xfId="35525" xr:uid="{00000000-0005-0000-0000-00000CCA0000}"/>
    <cellStyle name="Style 561 3 3" xfId="35526" xr:uid="{00000000-0005-0000-0000-00000DCA0000}"/>
    <cellStyle name="Style 561 4" xfId="35527" xr:uid="{00000000-0005-0000-0000-00000ECA0000}"/>
    <cellStyle name="Style 561 5" xfId="35528" xr:uid="{00000000-0005-0000-0000-00000FCA0000}"/>
    <cellStyle name="Style 562" xfId="35529" xr:uid="{00000000-0005-0000-0000-000010CA0000}"/>
    <cellStyle name="Style 562 2" xfId="35530" xr:uid="{00000000-0005-0000-0000-000011CA0000}"/>
    <cellStyle name="Style 562 2 2" xfId="35531" xr:uid="{00000000-0005-0000-0000-000012CA0000}"/>
    <cellStyle name="Style 562 2 2 2" xfId="35532" xr:uid="{00000000-0005-0000-0000-000013CA0000}"/>
    <cellStyle name="Style 562 2 2 3" xfId="35533" xr:uid="{00000000-0005-0000-0000-000014CA0000}"/>
    <cellStyle name="Style 562 2 3" xfId="35534" xr:uid="{00000000-0005-0000-0000-000015CA0000}"/>
    <cellStyle name="Style 562 2 4" xfId="35535" xr:uid="{00000000-0005-0000-0000-000016CA0000}"/>
    <cellStyle name="Style 562 3" xfId="35536" xr:uid="{00000000-0005-0000-0000-000017CA0000}"/>
    <cellStyle name="Style 562 3 2" xfId="35537" xr:uid="{00000000-0005-0000-0000-000018CA0000}"/>
    <cellStyle name="Style 562 3 3" xfId="35538" xr:uid="{00000000-0005-0000-0000-000019CA0000}"/>
    <cellStyle name="Style 562 4" xfId="35539" xr:uid="{00000000-0005-0000-0000-00001ACA0000}"/>
    <cellStyle name="Style 562 5" xfId="35540" xr:uid="{00000000-0005-0000-0000-00001BCA0000}"/>
    <cellStyle name="Style 563" xfId="35541" xr:uid="{00000000-0005-0000-0000-00001CCA0000}"/>
    <cellStyle name="Style 563 2" xfId="35542" xr:uid="{00000000-0005-0000-0000-00001DCA0000}"/>
    <cellStyle name="Style 563 2 2" xfId="35543" xr:uid="{00000000-0005-0000-0000-00001ECA0000}"/>
    <cellStyle name="Style 563 2 2 2" xfId="35544" xr:uid="{00000000-0005-0000-0000-00001FCA0000}"/>
    <cellStyle name="Style 563 2 2 3" xfId="35545" xr:uid="{00000000-0005-0000-0000-000020CA0000}"/>
    <cellStyle name="Style 563 2 3" xfId="35546" xr:uid="{00000000-0005-0000-0000-000021CA0000}"/>
    <cellStyle name="Style 563 2 4" xfId="35547" xr:uid="{00000000-0005-0000-0000-000022CA0000}"/>
    <cellStyle name="Style 563 3" xfId="35548" xr:uid="{00000000-0005-0000-0000-000023CA0000}"/>
    <cellStyle name="Style 563 3 2" xfId="35549" xr:uid="{00000000-0005-0000-0000-000024CA0000}"/>
    <cellStyle name="Style 563 3 3" xfId="35550" xr:uid="{00000000-0005-0000-0000-000025CA0000}"/>
    <cellStyle name="Style 563 4" xfId="35551" xr:uid="{00000000-0005-0000-0000-000026CA0000}"/>
    <cellStyle name="Style 563 5" xfId="35552" xr:uid="{00000000-0005-0000-0000-000027CA0000}"/>
    <cellStyle name="Style 564" xfId="35553" xr:uid="{00000000-0005-0000-0000-000028CA0000}"/>
    <cellStyle name="Style 564 2" xfId="35554" xr:uid="{00000000-0005-0000-0000-000029CA0000}"/>
    <cellStyle name="Style 564 2 2" xfId="35555" xr:uid="{00000000-0005-0000-0000-00002ACA0000}"/>
    <cellStyle name="Style 564 2 2 2" xfId="35556" xr:uid="{00000000-0005-0000-0000-00002BCA0000}"/>
    <cellStyle name="Style 564 2 2 3" xfId="35557" xr:uid="{00000000-0005-0000-0000-00002CCA0000}"/>
    <cellStyle name="Style 564 2 3" xfId="35558" xr:uid="{00000000-0005-0000-0000-00002DCA0000}"/>
    <cellStyle name="Style 564 2 4" xfId="35559" xr:uid="{00000000-0005-0000-0000-00002ECA0000}"/>
    <cellStyle name="Style 564 3" xfId="35560" xr:uid="{00000000-0005-0000-0000-00002FCA0000}"/>
    <cellStyle name="Style 564 3 2" xfId="35561" xr:uid="{00000000-0005-0000-0000-000030CA0000}"/>
    <cellStyle name="Style 564 3 3" xfId="35562" xr:uid="{00000000-0005-0000-0000-000031CA0000}"/>
    <cellStyle name="Style 564 4" xfId="35563" xr:uid="{00000000-0005-0000-0000-000032CA0000}"/>
    <cellStyle name="Style 564 5" xfId="35564" xr:uid="{00000000-0005-0000-0000-000033CA0000}"/>
    <cellStyle name="Style 565" xfId="35565" xr:uid="{00000000-0005-0000-0000-000034CA0000}"/>
    <cellStyle name="Style 565 2" xfId="35566" xr:uid="{00000000-0005-0000-0000-000035CA0000}"/>
    <cellStyle name="Style 565 2 2" xfId="35567" xr:uid="{00000000-0005-0000-0000-000036CA0000}"/>
    <cellStyle name="Style 565 2 2 2" xfId="35568" xr:uid="{00000000-0005-0000-0000-000037CA0000}"/>
    <cellStyle name="Style 565 2 2 3" xfId="35569" xr:uid="{00000000-0005-0000-0000-000038CA0000}"/>
    <cellStyle name="Style 565 2 3" xfId="35570" xr:uid="{00000000-0005-0000-0000-000039CA0000}"/>
    <cellStyle name="Style 565 2 4" xfId="35571" xr:uid="{00000000-0005-0000-0000-00003ACA0000}"/>
    <cellStyle name="Style 565 3" xfId="35572" xr:uid="{00000000-0005-0000-0000-00003BCA0000}"/>
    <cellStyle name="Style 565 3 2" xfId="35573" xr:uid="{00000000-0005-0000-0000-00003CCA0000}"/>
    <cellStyle name="Style 565 3 3" xfId="35574" xr:uid="{00000000-0005-0000-0000-00003DCA0000}"/>
    <cellStyle name="Style 565 4" xfId="35575" xr:uid="{00000000-0005-0000-0000-00003ECA0000}"/>
    <cellStyle name="Style 565 5" xfId="35576" xr:uid="{00000000-0005-0000-0000-00003FCA0000}"/>
    <cellStyle name="Style 566" xfId="35577" xr:uid="{00000000-0005-0000-0000-000040CA0000}"/>
    <cellStyle name="Style 566 2" xfId="35578" xr:uid="{00000000-0005-0000-0000-000041CA0000}"/>
    <cellStyle name="Style 566 2 2" xfId="35579" xr:uid="{00000000-0005-0000-0000-000042CA0000}"/>
    <cellStyle name="Style 566 2 2 2" xfId="35580" xr:uid="{00000000-0005-0000-0000-000043CA0000}"/>
    <cellStyle name="Style 566 2 2 3" xfId="35581" xr:uid="{00000000-0005-0000-0000-000044CA0000}"/>
    <cellStyle name="Style 566 2 3" xfId="35582" xr:uid="{00000000-0005-0000-0000-000045CA0000}"/>
    <cellStyle name="Style 566 2 4" xfId="35583" xr:uid="{00000000-0005-0000-0000-000046CA0000}"/>
    <cellStyle name="Style 566 3" xfId="35584" xr:uid="{00000000-0005-0000-0000-000047CA0000}"/>
    <cellStyle name="Style 566 3 2" xfId="35585" xr:uid="{00000000-0005-0000-0000-000048CA0000}"/>
    <cellStyle name="Style 566 3 3" xfId="35586" xr:uid="{00000000-0005-0000-0000-000049CA0000}"/>
    <cellStyle name="Style 566 4" xfId="35587" xr:uid="{00000000-0005-0000-0000-00004ACA0000}"/>
    <cellStyle name="Style 566 5" xfId="35588" xr:uid="{00000000-0005-0000-0000-00004BCA0000}"/>
    <cellStyle name="Style 567" xfId="35589" xr:uid="{00000000-0005-0000-0000-00004CCA0000}"/>
    <cellStyle name="Style 567 2" xfId="35590" xr:uid="{00000000-0005-0000-0000-00004DCA0000}"/>
    <cellStyle name="Style 567 2 2" xfId="35591" xr:uid="{00000000-0005-0000-0000-00004ECA0000}"/>
    <cellStyle name="Style 567 2 2 2" xfId="35592" xr:uid="{00000000-0005-0000-0000-00004FCA0000}"/>
    <cellStyle name="Style 567 2 2 3" xfId="35593" xr:uid="{00000000-0005-0000-0000-000050CA0000}"/>
    <cellStyle name="Style 567 2 3" xfId="35594" xr:uid="{00000000-0005-0000-0000-000051CA0000}"/>
    <cellStyle name="Style 567 2 4" xfId="35595" xr:uid="{00000000-0005-0000-0000-000052CA0000}"/>
    <cellStyle name="Style 567 3" xfId="35596" xr:uid="{00000000-0005-0000-0000-000053CA0000}"/>
    <cellStyle name="Style 567 3 2" xfId="35597" xr:uid="{00000000-0005-0000-0000-000054CA0000}"/>
    <cellStyle name="Style 567 3 3" xfId="35598" xr:uid="{00000000-0005-0000-0000-000055CA0000}"/>
    <cellStyle name="Style 567 4" xfId="35599" xr:uid="{00000000-0005-0000-0000-000056CA0000}"/>
    <cellStyle name="Style 567 5" xfId="35600" xr:uid="{00000000-0005-0000-0000-000057CA0000}"/>
    <cellStyle name="Style 568" xfId="35601" xr:uid="{00000000-0005-0000-0000-000058CA0000}"/>
    <cellStyle name="Style 568 2" xfId="35602" xr:uid="{00000000-0005-0000-0000-000059CA0000}"/>
    <cellStyle name="Style 568 2 2" xfId="35603" xr:uid="{00000000-0005-0000-0000-00005ACA0000}"/>
    <cellStyle name="Style 568 2 2 2" xfId="35604" xr:uid="{00000000-0005-0000-0000-00005BCA0000}"/>
    <cellStyle name="Style 568 2 2 3" xfId="35605" xr:uid="{00000000-0005-0000-0000-00005CCA0000}"/>
    <cellStyle name="Style 568 2 3" xfId="35606" xr:uid="{00000000-0005-0000-0000-00005DCA0000}"/>
    <cellStyle name="Style 568 2 4" xfId="35607" xr:uid="{00000000-0005-0000-0000-00005ECA0000}"/>
    <cellStyle name="Style 568 3" xfId="35608" xr:uid="{00000000-0005-0000-0000-00005FCA0000}"/>
    <cellStyle name="Style 568 3 2" xfId="35609" xr:uid="{00000000-0005-0000-0000-000060CA0000}"/>
    <cellStyle name="Style 568 3 3" xfId="35610" xr:uid="{00000000-0005-0000-0000-000061CA0000}"/>
    <cellStyle name="Style 568 4" xfId="35611" xr:uid="{00000000-0005-0000-0000-000062CA0000}"/>
    <cellStyle name="Style 568 5" xfId="35612" xr:uid="{00000000-0005-0000-0000-000063CA0000}"/>
    <cellStyle name="Style 569" xfId="35613" xr:uid="{00000000-0005-0000-0000-000064CA0000}"/>
    <cellStyle name="Style 569 2" xfId="35614" xr:uid="{00000000-0005-0000-0000-000065CA0000}"/>
    <cellStyle name="Style 569 2 2" xfId="35615" xr:uid="{00000000-0005-0000-0000-000066CA0000}"/>
    <cellStyle name="Style 569 2 2 2" xfId="35616" xr:uid="{00000000-0005-0000-0000-000067CA0000}"/>
    <cellStyle name="Style 569 2 2 3" xfId="35617" xr:uid="{00000000-0005-0000-0000-000068CA0000}"/>
    <cellStyle name="Style 569 2 3" xfId="35618" xr:uid="{00000000-0005-0000-0000-000069CA0000}"/>
    <cellStyle name="Style 569 2 4" xfId="35619" xr:uid="{00000000-0005-0000-0000-00006ACA0000}"/>
    <cellStyle name="Style 569 3" xfId="35620" xr:uid="{00000000-0005-0000-0000-00006BCA0000}"/>
    <cellStyle name="Style 569 3 2" xfId="35621" xr:uid="{00000000-0005-0000-0000-00006CCA0000}"/>
    <cellStyle name="Style 569 3 3" xfId="35622" xr:uid="{00000000-0005-0000-0000-00006DCA0000}"/>
    <cellStyle name="Style 569 4" xfId="35623" xr:uid="{00000000-0005-0000-0000-00006ECA0000}"/>
    <cellStyle name="Style 569 5" xfId="35624" xr:uid="{00000000-0005-0000-0000-00006FCA0000}"/>
    <cellStyle name="Style 57" xfId="35625" xr:uid="{00000000-0005-0000-0000-000070CA0000}"/>
    <cellStyle name="Style 57 2" xfId="35626" xr:uid="{00000000-0005-0000-0000-000071CA0000}"/>
    <cellStyle name="Style 57 2 2" xfId="35627" xr:uid="{00000000-0005-0000-0000-000072CA0000}"/>
    <cellStyle name="Style 57 2 2 2" xfId="35628" xr:uid="{00000000-0005-0000-0000-000073CA0000}"/>
    <cellStyle name="Style 57 2 2 3" xfId="35629" xr:uid="{00000000-0005-0000-0000-000074CA0000}"/>
    <cellStyle name="Style 57 2 3" xfId="35630" xr:uid="{00000000-0005-0000-0000-000075CA0000}"/>
    <cellStyle name="Style 57 2 4" xfId="35631" xr:uid="{00000000-0005-0000-0000-000076CA0000}"/>
    <cellStyle name="Style 57 3" xfId="35632" xr:uid="{00000000-0005-0000-0000-000077CA0000}"/>
    <cellStyle name="Style 57 3 2" xfId="35633" xr:uid="{00000000-0005-0000-0000-000078CA0000}"/>
    <cellStyle name="Style 57 3 3" xfId="35634" xr:uid="{00000000-0005-0000-0000-000079CA0000}"/>
    <cellStyle name="Style 57 4" xfId="35635" xr:uid="{00000000-0005-0000-0000-00007ACA0000}"/>
    <cellStyle name="Style 57 5" xfId="35636" xr:uid="{00000000-0005-0000-0000-00007BCA0000}"/>
    <cellStyle name="Style 570" xfId="35637" xr:uid="{00000000-0005-0000-0000-00007CCA0000}"/>
    <cellStyle name="Style 570 2" xfId="35638" xr:uid="{00000000-0005-0000-0000-00007DCA0000}"/>
    <cellStyle name="Style 570 2 2" xfId="35639" xr:uid="{00000000-0005-0000-0000-00007ECA0000}"/>
    <cellStyle name="Style 570 2 2 2" xfId="35640" xr:uid="{00000000-0005-0000-0000-00007FCA0000}"/>
    <cellStyle name="Style 570 2 2 3" xfId="35641" xr:uid="{00000000-0005-0000-0000-000080CA0000}"/>
    <cellStyle name="Style 570 2 3" xfId="35642" xr:uid="{00000000-0005-0000-0000-000081CA0000}"/>
    <cellStyle name="Style 570 2 4" xfId="35643" xr:uid="{00000000-0005-0000-0000-000082CA0000}"/>
    <cellStyle name="Style 570 3" xfId="35644" xr:uid="{00000000-0005-0000-0000-000083CA0000}"/>
    <cellStyle name="Style 570 3 2" xfId="35645" xr:uid="{00000000-0005-0000-0000-000084CA0000}"/>
    <cellStyle name="Style 570 3 3" xfId="35646" xr:uid="{00000000-0005-0000-0000-000085CA0000}"/>
    <cellStyle name="Style 570 4" xfId="35647" xr:uid="{00000000-0005-0000-0000-000086CA0000}"/>
    <cellStyle name="Style 570 5" xfId="35648" xr:uid="{00000000-0005-0000-0000-000087CA0000}"/>
    <cellStyle name="Style 571" xfId="35649" xr:uid="{00000000-0005-0000-0000-000088CA0000}"/>
    <cellStyle name="Style 571 2" xfId="35650" xr:uid="{00000000-0005-0000-0000-000089CA0000}"/>
    <cellStyle name="Style 571 2 2" xfId="35651" xr:uid="{00000000-0005-0000-0000-00008ACA0000}"/>
    <cellStyle name="Style 571 2 2 2" xfId="35652" xr:uid="{00000000-0005-0000-0000-00008BCA0000}"/>
    <cellStyle name="Style 571 2 2 3" xfId="35653" xr:uid="{00000000-0005-0000-0000-00008CCA0000}"/>
    <cellStyle name="Style 571 2 3" xfId="35654" xr:uid="{00000000-0005-0000-0000-00008DCA0000}"/>
    <cellStyle name="Style 571 2 4" xfId="35655" xr:uid="{00000000-0005-0000-0000-00008ECA0000}"/>
    <cellStyle name="Style 571 3" xfId="35656" xr:uid="{00000000-0005-0000-0000-00008FCA0000}"/>
    <cellStyle name="Style 571 3 2" xfId="35657" xr:uid="{00000000-0005-0000-0000-000090CA0000}"/>
    <cellStyle name="Style 571 3 3" xfId="35658" xr:uid="{00000000-0005-0000-0000-000091CA0000}"/>
    <cellStyle name="Style 571 4" xfId="35659" xr:uid="{00000000-0005-0000-0000-000092CA0000}"/>
    <cellStyle name="Style 571 5" xfId="35660" xr:uid="{00000000-0005-0000-0000-000093CA0000}"/>
    <cellStyle name="Style 572" xfId="35661" xr:uid="{00000000-0005-0000-0000-000094CA0000}"/>
    <cellStyle name="Style 572 2" xfId="35662" xr:uid="{00000000-0005-0000-0000-000095CA0000}"/>
    <cellStyle name="Style 572 2 2" xfId="35663" xr:uid="{00000000-0005-0000-0000-000096CA0000}"/>
    <cellStyle name="Style 572 2 2 2" xfId="35664" xr:uid="{00000000-0005-0000-0000-000097CA0000}"/>
    <cellStyle name="Style 572 2 2 3" xfId="35665" xr:uid="{00000000-0005-0000-0000-000098CA0000}"/>
    <cellStyle name="Style 572 2 3" xfId="35666" xr:uid="{00000000-0005-0000-0000-000099CA0000}"/>
    <cellStyle name="Style 572 2 4" xfId="35667" xr:uid="{00000000-0005-0000-0000-00009ACA0000}"/>
    <cellStyle name="Style 572 3" xfId="35668" xr:uid="{00000000-0005-0000-0000-00009BCA0000}"/>
    <cellStyle name="Style 572 3 2" xfId="35669" xr:uid="{00000000-0005-0000-0000-00009CCA0000}"/>
    <cellStyle name="Style 572 3 3" xfId="35670" xr:uid="{00000000-0005-0000-0000-00009DCA0000}"/>
    <cellStyle name="Style 572 4" xfId="35671" xr:uid="{00000000-0005-0000-0000-00009ECA0000}"/>
    <cellStyle name="Style 572 5" xfId="35672" xr:uid="{00000000-0005-0000-0000-00009FCA0000}"/>
    <cellStyle name="Style 573" xfId="35673" xr:uid="{00000000-0005-0000-0000-0000A0CA0000}"/>
    <cellStyle name="Style 573 2" xfId="35674" xr:uid="{00000000-0005-0000-0000-0000A1CA0000}"/>
    <cellStyle name="Style 573 2 2" xfId="35675" xr:uid="{00000000-0005-0000-0000-0000A2CA0000}"/>
    <cellStyle name="Style 573 2 2 2" xfId="35676" xr:uid="{00000000-0005-0000-0000-0000A3CA0000}"/>
    <cellStyle name="Style 573 2 2 3" xfId="35677" xr:uid="{00000000-0005-0000-0000-0000A4CA0000}"/>
    <cellStyle name="Style 573 2 3" xfId="35678" xr:uid="{00000000-0005-0000-0000-0000A5CA0000}"/>
    <cellStyle name="Style 573 2 4" xfId="35679" xr:uid="{00000000-0005-0000-0000-0000A6CA0000}"/>
    <cellStyle name="Style 573 3" xfId="35680" xr:uid="{00000000-0005-0000-0000-0000A7CA0000}"/>
    <cellStyle name="Style 573 3 2" xfId="35681" xr:uid="{00000000-0005-0000-0000-0000A8CA0000}"/>
    <cellStyle name="Style 573 3 3" xfId="35682" xr:uid="{00000000-0005-0000-0000-0000A9CA0000}"/>
    <cellStyle name="Style 573 4" xfId="35683" xr:uid="{00000000-0005-0000-0000-0000AACA0000}"/>
    <cellStyle name="Style 573 5" xfId="35684" xr:uid="{00000000-0005-0000-0000-0000ABCA0000}"/>
    <cellStyle name="Style 574" xfId="35685" xr:uid="{00000000-0005-0000-0000-0000ACCA0000}"/>
    <cellStyle name="Style 574 2" xfId="35686" xr:uid="{00000000-0005-0000-0000-0000ADCA0000}"/>
    <cellStyle name="Style 574 2 2" xfId="35687" xr:uid="{00000000-0005-0000-0000-0000AECA0000}"/>
    <cellStyle name="Style 574 2 2 2" xfId="35688" xr:uid="{00000000-0005-0000-0000-0000AFCA0000}"/>
    <cellStyle name="Style 574 2 2 3" xfId="35689" xr:uid="{00000000-0005-0000-0000-0000B0CA0000}"/>
    <cellStyle name="Style 574 2 3" xfId="35690" xr:uid="{00000000-0005-0000-0000-0000B1CA0000}"/>
    <cellStyle name="Style 574 2 4" xfId="35691" xr:uid="{00000000-0005-0000-0000-0000B2CA0000}"/>
    <cellStyle name="Style 574 3" xfId="35692" xr:uid="{00000000-0005-0000-0000-0000B3CA0000}"/>
    <cellStyle name="Style 574 3 2" xfId="35693" xr:uid="{00000000-0005-0000-0000-0000B4CA0000}"/>
    <cellStyle name="Style 574 3 3" xfId="35694" xr:uid="{00000000-0005-0000-0000-0000B5CA0000}"/>
    <cellStyle name="Style 574 4" xfId="35695" xr:uid="{00000000-0005-0000-0000-0000B6CA0000}"/>
    <cellStyle name="Style 574 5" xfId="35696" xr:uid="{00000000-0005-0000-0000-0000B7CA0000}"/>
    <cellStyle name="Style 575" xfId="35697" xr:uid="{00000000-0005-0000-0000-0000B8CA0000}"/>
    <cellStyle name="Style 575 2" xfId="35698" xr:uid="{00000000-0005-0000-0000-0000B9CA0000}"/>
    <cellStyle name="Style 575 2 2" xfId="35699" xr:uid="{00000000-0005-0000-0000-0000BACA0000}"/>
    <cellStyle name="Style 575 2 2 2" xfId="35700" xr:uid="{00000000-0005-0000-0000-0000BBCA0000}"/>
    <cellStyle name="Style 575 2 2 3" xfId="35701" xr:uid="{00000000-0005-0000-0000-0000BCCA0000}"/>
    <cellStyle name="Style 575 2 3" xfId="35702" xr:uid="{00000000-0005-0000-0000-0000BDCA0000}"/>
    <cellStyle name="Style 575 2 4" xfId="35703" xr:uid="{00000000-0005-0000-0000-0000BECA0000}"/>
    <cellStyle name="Style 575 3" xfId="35704" xr:uid="{00000000-0005-0000-0000-0000BFCA0000}"/>
    <cellStyle name="Style 575 3 2" xfId="35705" xr:uid="{00000000-0005-0000-0000-0000C0CA0000}"/>
    <cellStyle name="Style 575 3 3" xfId="35706" xr:uid="{00000000-0005-0000-0000-0000C1CA0000}"/>
    <cellStyle name="Style 575 4" xfId="35707" xr:uid="{00000000-0005-0000-0000-0000C2CA0000}"/>
    <cellStyle name="Style 575 5" xfId="35708" xr:uid="{00000000-0005-0000-0000-0000C3CA0000}"/>
    <cellStyle name="Style 576" xfId="35709" xr:uid="{00000000-0005-0000-0000-0000C4CA0000}"/>
    <cellStyle name="Style 576 2" xfId="35710" xr:uid="{00000000-0005-0000-0000-0000C5CA0000}"/>
    <cellStyle name="Style 576 2 2" xfId="35711" xr:uid="{00000000-0005-0000-0000-0000C6CA0000}"/>
    <cellStyle name="Style 576 2 2 2" xfId="35712" xr:uid="{00000000-0005-0000-0000-0000C7CA0000}"/>
    <cellStyle name="Style 576 2 2 3" xfId="35713" xr:uid="{00000000-0005-0000-0000-0000C8CA0000}"/>
    <cellStyle name="Style 576 2 3" xfId="35714" xr:uid="{00000000-0005-0000-0000-0000C9CA0000}"/>
    <cellStyle name="Style 576 2 4" xfId="35715" xr:uid="{00000000-0005-0000-0000-0000CACA0000}"/>
    <cellStyle name="Style 576 3" xfId="35716" xr:uid="{00000000-0005-0000-0000-0000CBCA0000}"/>
    <cellStyle name="Style 576 3 2" xfId="35717" xr:uid="{00000000-0005-0000-0000-0000CCCA0000}"/>
    <cellStyle name="Style 576 3 3" xfId="35718" xr:uid="{00000000-0005-0000-0000-0000CDCA0000}"/>
    <cellStyle name="Style 576 4" xfId="35719" xr:uid="{00000000-0005-0000-0000-0000CECA0000}"/>
    <cellStyle name="Style 576 5" xfId="35720" xr:uid="{00000000-0005-0000-0000-0000CFCA0000}"/>
    <cellStyle name="Style 577" xfId="35721" xr:uid="{00000000-0005-0000-0000-0000D0CA0000}"/>
    <cellStyle name="Style 577 2" xfId="35722" xr:uid="{00000000-0005-0000-0000-0000D1CA0000}"/>
    <cellStyle name="Style 577 2 2" xfId="35723" xr:uid="{00000000-0005-0000-0000-0000D2CA0000}"/>
    <cellStyle name="Style 577 2 2 2" xfId="35724" xr:uid="{00000000-0005-0000-0000-0000D3CA0000}"/>
    <cellStyle name="Style 577 2 2 3" xfId="35725" xr:uid="{00000000-0005-0000-0000-0000D4CA0000}"/>
    <cellStyle name="Style 577 2 3" xfId="35726" xr:uid="{00000000-0005-0000-0000-0000D5CA0000}"/>
    <cellStyle name="Style 577 2 4" xfId="35727" xr:uid="{00000000-0005-0000-0000-0000D6CA0000}"/>
    <cellStyle name="Style 577 3" xfId="35728" xr:uid="{00000000-0005-0000-0000-0000D7CA0000}"/>
    <cellStyle name="Style 577 3 2" xfId="35729" xr:uid="{00000000-0005-0000-0000-0000D8CA0000}"/>
    <cellStyle name="Style 577 3 3" xfId="35730" xr:uid="{00000000-0005-0000-0000-0000D9CA0000}"/>
    <cellStyle name="Style 577 4" xfId="35731" xr:uid="{00000000-0005-0000-0000-0000DACA0000}"/>
    <cellStyle name="Style 577 5" xfId="35732" xr:uid="{00000000-0005-0000-0000-0000DBCA0000}"/>
    <cellStyle name="Style 578" xfId="35733" xr:uid="{00000000-0005-0000-0000-0000DCCA0000}"/>
    <cellStyle name="Style 578 2" xfId="35734" xr:uid="{00000000-0005-0000-0000-0000DDCA0000}"/>
    <cellStyle name="Style 578 2 2" xfId="35735" xr:uid="{00000000-0005-0000-0000-0000DECA0000}"/>
    <cellStyle name="Style 578 2 2 2" xfId="35736" xr:uid="{00000000-0005-0000-0000-0000DFCA0000}"/>
    <cellStyle name="Style 578 2 2 3" xfId="35737" xr:uid="{00000000-0005-0000-0000-0000E0CA0000}"/>
    <cellStyle name="Style 578 2 3" xfId="35738" xr:uid="{00000000-0005-0000-0000-0000E1CA0000}"/>
    <cellStyle name="Style 578 2 4" xfId="35739" xr:uid="{00000000-0005-0000-0000-0000E2CA0000}"/>
    <cellStyle name="Style 578 3" xfId="35740" xr:uid="{00000000-0005-0000-0000-0000E3CA0000}"/>
    <cellStyle name="Style 578 3 2" xfId="35741" xr:uid="{00000000-0005-0000-0000-0000E4CA0000}"/>
    <cellStyle name="Style 578 3 3" xfId="35742" xr:uid="{00000000-0005-0000-0000-0000E5CA0000}"/>
    <cellStyle name="Style 578 4" xfId="35743" xr:uid="{00000000-0005-0000-0000-0000E6CA0000}"/>
    <cellStyle name="Style 578 5" xfId="35744" xr:uid="{00000000-0005-0000-0000-0000E7CA0000}"/>
    <cellStyle name="Style 579" xfId="35745" xr:uid="{00000000-0005-0000-0000-0000E8CA0000}"/>
    <cellStyle name="Style 579 2" xfId="35746" xr:uid="{00000000-0005-0000-0000-0000E9CA0000}"/>
    <cellStyle name="Style 579 2 2" xfId="35747" xr:uid="{00000000-0005-0000-0000-0000EACA0000}"/>
    <cellStyle name="Style 579 2 2 2" xfId="35748" xr:uid="{00000000-0005-0000-0000-0000EBCA0000}"/>
    <cellStyle name="Style 579 2 2 3" xfId="35749" xr:uid="{00000000-0005-0000-0000-0000ECCA0000}"/>
    <cellStyle name="Style 579 2 3" xfId="35750" xr:uid="{00000000-0005-0000-0000-0000EDCA0000}"/>
    <cellStyle name="Style 579 2 4" xfId="35751" xr:uid="{00000000-0005-0000-0000-0000EECA0000}"/>
    <cellStyle name="Style 579 3" xfId="35752" xr:uid="{00000000-0005-0000-0000-0000EFCA0000}"/>
    <cellStyle name="Style 579 3 2" xfId="35753" xr:uid="{00000000-0005-0000-0000-0000F0CA0000}"/>
    <cellStyle name="Style 579 3 3" xfId="35754" xr:uid="{00000000-0005-0000-0000-0000F1CA0000}"/>
    <cellStyle name="Style 579 4" xfId="35755" xr:uid="{00000000-0005-0000-0000-0000F2CA0000}"/>
    <cellStyle name="Style 579 5" xfId="35756" xr:uid="{00000000-0005-0000-0000-0000F3CA0000}"/>
    <cellStyle name="Style 58" xfId="35757" xr:uid="{00000000-0005-0000-0000-0000F4CA0000}"/>
    <cellStyle name="Style 58 2" xfId="35758" xr:uid="{00000000-0005-0000-0000-0000F5CA0000}"/>
    <cellStyle name="Style 58 2 2" xfId="35759" xr:uid="{00000000-0005-0000-0000-0000F6CA0000}"/>
    <cellStyle name="Style 58 2 2 2" xfId="35760" xr:uid="{00000000-0005-0000-0000-0000F7CA0000}"/>
    <cellStyle name="Style 58 2 2 3" xfId="35761" xr:uid="{00000000-0005-0000-0000-0000F8CA0000}"/>
    <cellStyle name="Style 58 2 3" xfId="35762" xr:uid="{00000000-0005-0000-0000-0000F9CA0000}"/>
    <cellStyle name="Style 58 2 4" xfId="35763" xr:uid="{00000000-0005-0000-0000-0000FACA0000}"/>
    <cellStyle name="Style 58 3" xfId="35764" xr:uid="{00000000-0005-0000-0000-0000FBCA0000}"/>
    <cellStyle name="Style 58 3 2" xfId="35765" xr:uid="{00000000-0005-0000-0000-0000FCCA0000}"/>
    <cellStyle name="Style 58 3 3" xfId="35766" xr:uid="{00000000-0005-0000-0000-0000FDCA0000}"/>
    <cellStyle name="Style 58 4" xfId="35767" xr:uid="{00000000-0005-0000-0000-0000FECA0000}"/>
    <cellStyle name="Style 58 5" xfId="35768" xr:uid="{00000000-0005-0000-0000-0000FFCA0000}"/>
    <cellStyle name="Style 580" xfId="35769" xr:uid="{00000000-0005-0000-0000-000000CB0000}"/>
    <cellStyle name="Style 580 2" xfId="35770" xr:uid="{00000000-0005-0000-0000-000001CB0000}"/>
    <cellStyle name="Style 580 2 2" xfId="35771" xr:uid="{00000000-0005-0000-0000-000002CB0000}"/>
    <cellStyle name="Style 580 2 2 2" xfId="35772" xr:uid="{00000000-0005-0000-0000-000003CB0000}"/>
    <cellStyle name="Style 580 2 2 3" xfId="35773" xr:uid="{00000000-0005-0000-0000-000004CB0000}"/>
    <cellStyle name="Style 580 2 3" xfId="35774" xr:uid="{00000000-0005-0000-0000-000005CB0000}"/>
    <cellStyle name="Style 580 2 4" xfId="35775" xr:uid="{00000000-0005-0000-0000-000006CB0000}"/>
    <cellStyle name="Style 580 3" xfId="35776" xr:uid="{00000000-0005-0000-0000-000007CB0000}"/>
    <cellStyle name="Style 580 3 2" xfId="35777" xr:uid="{00000000-0005-0000-0000-000008CB0000}"/>
    <cellStyle name="Style 580 3 3" xfId="35778" xr:uid="{00000000-0005-0000-0000-000009CB0000}"/>
    <cellStyle name="Style 580 4" xfId="35779" xr:uid="{00000000-0005-0000-0000-00000ACB0000}"/>
    <cellStyle name="Style 580 5" xfId="35780" xr:uid="{00000000-0005-0000-0000-00000BCB0000}"/>
    <cellStyle name="Style 581" xfId="35781" xr:uid="{00000000-0005-0000-0000-00000CCB0000}"/>
    <cellStyle name="Style 581 2" xfId="35782" xr:uid="{00000000-0005-0000-0000-00000DCB0000}"/>
    <cellStyle name="Style 581 2 2" xfId="35783" xr:uid="{00000000-0005-0000-0000-00000ECB0000}"/>
    <cellStyle name="Style 581 2 2 2" xfId="35784" xr:uid="{00000000-0005-0000-0000-00000FCB0000}"/>
    <cellStyle name="Style 581 2 2 3" xfId="35785" xr:uid="{00000000-0005-0000-0000-000010CB0000}"/>
    <cellStyle name="Style 581 2 3" xfId="35786" xr:uid="{00000000-0005-0000-0000-000011CB0000}"/>
    <cellStyle name="Style 581 2 4" xfId="35787" xr:uid="{00000000-0005-0000-0000-000012CB0000}"/>
    <cellStyle name="Style 581 3" xfId="35788" xr:uid="{00000000-0005-0000-0000-000013CB0000}"/>
    <cellStyle name="Style 581 3 2" xfId="35789" xr:uid="{00000000-0005-0000-0000-000014CB0000}"/>
    <cellStyle name="Style 581 3 3" xfId="35790" xr:uid="{00000000-0005-0000-0000-000015CB0000}"/>
    <cellStyle name="Style 581 4" xfId="35791" xr:uid="{00000000-0005-0000-0000-000016CB0000}"/>
    <cellStyle name="Style 581 5" xfId="35792" xr:uid="{00000000-0005-0000-0000-000017CB0000}"/>
    <cellStyle name="Style 582" xfId="35793" xr:uid="{00000000-0005-0000-0000-000018CB0000}"/>
    <cellStyle name="Style 582 2" xfId="35794" xr:uid="{00000000-0005-0000-0000-000019CB0000}"/>
    <cellStyle name="Style 582 2 2" xfId="35795" xr:uid="{00000000-0005-0000-0000-00001ACB0000}"/>
    <cellStyle name="Style 582 2 2 2" xfId="35796" xr:uid="{00000000-0005-0000-0000-00001BCB0000}"/>
    <cellStyle name="Style 582 2 2 3" xfId="35797" xr:uid="{00000000-0005-0000-0000-00001CCB0000}"/>
    <cellStyle name="Style 582 2 3" xfId="35798" xr:uid="{00000000-0005-0000-0000-00001DCB0000}"/>
    <cellStyle name="Style 582 2 4" xfId="35799" xr:uid="{00000000-0005-0000-0000-00001ECB0000}"/>
    <cellStyle name="Style 582 3" xfId="35800" xr:uid="{00000000-0005-0000-0000-00001FCB0000}"/>
    <cellStyle name="Style 582 3 2" xfId="35801" xr:uid="{00000000-0005-0000-0000-000020CB0000}"/>
    <cellStyle name="Style 582 3 3" xfId="35802" xr:uid="{00000000-0005-0000-0000-000021CB0000}"/>
    <cellStyle name="Style 582 4" xfId="35803" xr:uid="{00000000-0005-0000-0000-000022CB0000}"/>
    <cellStyle name="Style 582 5" xfId="35804" xr:uid="{00000000-0005-0000-0000-000023CB0000}"/>
    <cellStyle name="Style 583" xfId="35805" xr:uid="{00000000-0005-0000-0000-000024CB0000}"/>
    <cellStyle name="Style 583 2" xfId="35806" xr:uid="{00000000-0005-0000-0000-000025CB0000}"/>
    <cellStyle name="Style 583 2 2" xfId="35807" xr:uid="{00000000-0005-0000-0000-000026CB0000}"/>
    <cellStyle name="Style 583 2 2 2" xfId="35808" xr:uid="{00000000-0005-0000-0000-000027CB0000}"/>
    <cellStyle name="Style 583 2 2 3" xfId="35809" xr:uid="{00000000-0005-0000-0000-000028CB0000}"/>
    <cellStyle name="Style 583 2 3" xfId="35810" xr:uid="{00000000-0005-0000-0000-000029CB0000}"/>
    <cellStyle name="Style 583 2 4" xfId="35811" xr:uid="{00000000-0005-0000-0000-00002ACB0000}"/>
    <cellStyle name="Style 583 3" xfId="35812" xr:uid="{00000000-0005-0000-0000-00002BCB0000}"/>
    <cellStyle name="Style 583 3 2" xfId="35813" xr:uid="{00000000-0005-0000-0000-00002CCB0000}"/>
    <cellStyle name="Style 583 3 3" xfId="35814" xr:uid="{00000000-0005-0000-0000-00002DCB0000}"/>
    <cellStyle name="Style 583 4" xfId="35815" xr:uid="{00000000-0005-0000-0000-00002ECB0000}"/>
    <cellStyle name="Style 583 5" xfId="35816" xr:uid="{00000000-0005-0000-0000-00002FCB0000}"/>
    <cellStyle name="Style 584" xfId="35817" xr:uid="{00000000-0005-0000-0000-000030CB0000}"/>
    <cellStyle name="Style 584 2" xfId="35818" xr:uid="{00000000-0005-0000-0000-000031CB0000}"/>
    <cellStyle name="Style 584 2 2" xfId="35819" xr:uid="{00000000-0005-0000-0000-000032CB0000}"/>
    <cellStyle name="Style 584 2 2 2" xfId="35820" xr:uid="{00000000-0005-0000-0000-000033CB0000}"/>
    <cellStyle name="Style 584 2 2 3" xfId="35821" xr:uid="{00000000-0005-0000-0000-000034CB0000}"/>
    <cellStyle name="Style 584 2 3" xfId="35822" xr:uid="{00000000-0005-0000-0000-000035CB0000}"/>
    <cellStyle name="Style 584 2 4" xfId="35823" xr:uid="{00000000-0005-0000-0000-000036CB0000}"/>
    <cellStyle name="Style 584 3" xfId="35824" xr:uid="{00000000-0005-0000-0000-000037CB0000}"/>
    <cellStyle name="Style 584 3 2" xfId="35825" xr:uid="{00000000-0005-0000-0000-000038CB0000}"/>
    <cellStyle name="Style 584 3 3" xfId="35826" xr:uid="{00000000-0005-0000-0000-000039CB0000}"/>
    <cellStyle name="Style 584 4" xfId="35827" xr:uid="{00000000-0005-0000-0000-00003ACB0000}"/>
    <cellStyle name="Style 584 5" xfId="35828" xr:uid="{00000000-0005-0000-0000-00003BCB0000}"/>
    <cellStyle name="Style 59" xfId="35829" xr:uid="{00000000-0005-0000-0000-00003CCB0000}"/>
    <cellStyle name="Style 59 2" xfId="35830" xr:uid="{00000000-0005-0000-0000-00003DCB0000}"/>
    <cellStyle name="Style 59 2 2" xfId="35831" xr:uid="{00000000-0005-0000-0000-00003ECB0000}"/>
    <cellStyle name="Style 59 2 2 2" xfId="35832" xr:uid="{00000000-0005-0000-0000-00003FCB0000}"/>
    <cellStyle name="Style 59 2 2 3" xfId="35833" xr:uid="{00000000-0005-0000-0000-000040CB0000}"/>
    <cellStyle name="Style 59 2 3" xfId="35834" xr:uid="{00000000-0005-0000-0000-000041CB0000}"/>
    <cellStyle name="Style 59 2 4" xfId="35835" xr:uid="{00000000-0005-0000-0000-000042CB0000}"/>
    <cellStyle name="Style 59 3" xfId="35836" xr:uid="{00000000-0005-0000-0000-000043CB0000}"/>
    <cellStyle name="Style 59 3 2" xfId="35837" xr:uid="{00000000-0005-0000-0000-000044CB0000}"/>
    <cellStyle name="Style 59 3 3" xfId="35838" xr:uid="{00000000-0005-0000-0000-000045CB0000}"/>
    <cellStyle name="Style 59 4" xfId="35839" xr:uid="{00000000-0005-0000-0000-000046CB0000}"/>
    <cellStyle name="Style 59 5" xfId="35840" xr:uid="{00000000-0005-0000-0000-000047CB0000}"/>
    <cellStyle name="Style 60" xfId="35841" xr:uid="{00000000-0005-0000-0000-000048CB0000}"/>
    <cellStyle name="Style 60 2" xfId="35842" xr:uid="{00000000-0005-0000-0000-000049CB0000}"/>
    <cellStyle name="Style 60 2 2" xfId="35843" xr:uid="{00000000-0005-0000-0000-00004ACB0000}"/>
    <cellStyle name="Style 60 2 2 2" xfId="35844" xr:uid="{00000000-0005-0000-0000-00004BCB0000}"/>
    <cellStyle name="Style 60 2 2 3" xfId="35845" xr:uid="{00000000-0005-0000-0000-00004CCB0000}"/>
    <cellStyle name="Style 60 2 3" xfId="35846" xr:uid="{00000000-0005-0000-0000-00004DCB0000}"/>
    <cellStyle name="Style 60 2 4" xfId="35847" xr:uid="{00000000-0005-0000-0000-00004ECB0000}"/>
    <cellStyle name="Style 60 3" xfId="35848" xr:uid="{00000000-0005-0000-0000-00004FCB0000}"/>
    <cellStyle name="Style 60 3 2" xfId="35849" xr:uid="{00000000-0005-0000-0000-000050CB0000}"/>
    <cellStyle name="Style 60 3 3" xfId="35850" xr:uid="{00000000-0005-0000-0000-000051CB0000}"/>
    <cellStyle name="Style 60 4" xfId="35851" xr:uid="{00000000-0005-0000-0000-000052CB0000}"/>
    <cellStyle name="Style 60 5" xfId="35852" xr:uid="{00000000-0005-0000-0000-000053CB0000}"/>
    <cellStyle name="Style 61" xfId="35853" xr:uid="{00000000-0005-0000-0000-000054CB0000}"/>
    <cellStyle name="Style 61 2" xfId="35854" xr:uid="{00000000-0005-0000-0000-000055CB0000}"/>
    <cellStyle name="Style 61 2 2" xfId="35855" xr:uid="{00000000-0005-0000-0000-000056CB0000}"/>
    <cellStyle name="Style 61 2 2 2" xfId="35856" xr:uid="{00000000-0005-0000-0000-000057CB0000}"/>
    <cellStyle name="Style 61 2 2 3" xfId="35857" xr:uid="{00000000-0005-0000-0000-000058CB0000}"/>
    <cellStyle name="Style 61 2 3" xfId="35858" xr:uid="{00000000-0005-0000-0000-000059CB0000}"/>
    <cellStyle name="Style 61 2 4" xfId="35859" xr:uid="{00000000-0005-0000-0000-00005ACB0000}"/>
    <cellStyle name="Style 61 3" xfId="35860" xr:uid="{00000000-0005-0000-0000-00005BCB0000}"/>
    <cellStyle name="Style 61 3 2" xfId="35861" xr:uid="{00000000-0005-0000-0000-00005CCB0000}"/>
    <cellStyle name="Style 61 3 3" xfId="35862" xr:uid="{00000000-0005-0000-0000-00005DCB0000}"/>
    <cellStyle name="Style 61 4" xfId="35863" xr:uid="{00000000-0005-0000-0000-00005ECB0000}"/>
    <cellStyle name="Style 61 5" xfId="35864" xr:uid="{00000000-0005-0000-0000-00005FCB0000}"/>
    <cellStyle name="Style 62" xfId="35865" xr:uid="{00000000-0005-0000-0000-000060CB0000}"/>
    <cellStyle name="Style 62 2" xfId="35866" xr:uid="{00000000-0005-0000-0000-000061CB0000}"/>
    <cellStyle name="Style 62 2 2" xfId="35867" xr:uid="{00000000-0005-0000-0000-000062CB0000}"/>
    <cellStyle name="Style 62 2 2 2" xfId="35868" xr:uid="{00000000-0005-0000-0000-000063CB0000}"/>
    <cellStyle name="Style 62 2 2 3" xfId="35869" xr:uid="{00000000-0005-0000-0000-000064CB0000}"/>
    <cellStyle name="Style 62 2 3" xfId="35870" xr:uid="{00000000-0005-0000-0000-000065CB0000}"/>
    <cellStyle name="Style 62 2 4" xfId="35871" xr:uid="{00000000-0005-0000-0000-000066CB0000}"/>
    <cellStyle name="Style 62 3" xfId="35872" xr:uid="{00000000-0005-0000-0000-000067CB0000}"/>
    <cellStyle name="Style 62 3 2" xfId="35873" xr:uid="{00000000-0005-0000-0000-000068CB0000}"/>
    <cellStyle name="Style 62 3 3" xfId="35874" xr:uid="{00000000-0005-0000-0000-000069CB0000}"/>
    <cellStyle name="Style 62 4" xfId="35875" xr:uid="{00000000-0005-0000-0000-00006ACB0000}"/>
    <cellStyle name="Style 62 5" xfId="35876" xr:uid="{00000000-0005-0000-0000-00006BCB0000}"/>
    <cellStyle name="Style 63" xfId="35877" xr:uid="{00000000-0005-0000-0000-00006CCB0000}"/>
    <cellStyle name="Style 63 2" xfId="35878" xr:uid="{00000000-0005-0000-0000-00006DCB0000}"/>
    <cellStyle name="Style 63 2 2" xfId="35879" xr:uid="{00000000-0005-0000-0000-00006ECB0000}"/>
    <cellStyle name="Style 63 2 2 2" xfId="35880" xr:uid="{00000000-0005-0000-0000-00006FCB0000}"/>
    <cellStyle name="Style 63 2 2 3" xfId="35881" xr:uid="{00000000-0005-0000-0000-000070CB0000}"/>
    <cellStyle name="Style 63 2 3" xfId="35882" xr:uid="{00000000-0005-0000-0000-000071CB0000}"/>
    <cellStyle name="Style 63 2 4" xfId="35883" xr:uid="{00000000-0005-0000-0000-000072CB0000}"/>
    <cellStyle name="Style 63 3" xfId="35884" xr:uid="{00000000-0005-0000-0000-000073CB0000}"/>
    <cellStyle name="Style 63 3 2" xfId="35885" xr:uid="{00000000-0005-0000-0000-000074CB0000}"/>
    <cellStyle name="Style 63 3 3" xfId="35886" xr:uid="{00000000-0005-0000-0000-000075CB0000}"/>
    <cellStyle name="Style 63 4" xfId="35887" xr:uid="{00000000-0005-0000-0000-000076CB0000}"/>
    <cellStyle name="Style 63 5" xfId="35888" xr:uid="{00000000-0005-0000-0000-000077CB0000}"/>
    <cellStyle name="Style 64" xfId="35889" xr:uid="{00000000-0005-0000-0000-000078CB0000}"/>
    <cellStyle name="Style 64 2" xfId="35890" xr:uid="{00000000-0005-0000-0000-000079CB0000}"/>
    <cellStyle name="Style 64 2 2" xfId="35891" xr:uid="{00000000-0005-0000-0000-00007ACB0000}"/>
    <cellStyle name="Style 64 2 2 2" xfId="35892" xr:uid="{00000000-0005-0000-0000-00007BCB0000}"/>
    <cellStyle name="Style 64 2 2 3" xfId="35893" xr:uid="{00000000-0005-0000-0000-00007CCB0000}"/>
    <cellStyle name="Style 64 2 3" xfId="35894" xr:uid="{00000000-0005-0000-0000-00007DCB0000}"/>
    <cellStyle name="Style 64 2 4" xfId="35895" xr:uid="{00000000-0005-0000-0000-00007ECB0000}"/>
    <cellStyle name="Style 64 3" xfId="35896" xr:uid="{00000000-0005-0000-0000-00007FCB0000}"/>
    <cellStyle name="Style 64 3 2" xfId="35897" xr:uid="{00000000-0005-0000-0000-000080CB0000}"/>
    <cellStyle name="Style 64 3 3" xfId="35898" xr:uid="{00000000-0005-0000-0000-000081CB0000}"/>
    <cellStyle name="Style 64 4" xfId="35899" xr:uid="{00000000-0005-0000-0000-000082CB0000}"/>
    <cellStyle name="Style 64 5" xfId="35900" xr:uid="{00000000-0005-0000-0000-000083CB0000}"/>
    <cellStyle name="Style 65" xfId="35901" xr:uid="{00000000-0005-0000-0000-000084CB0000}"/>
    <cellStyle name="Style 65 2" xfId="35902" xr:uid="{00000000-0005-0000-0000-000085CB0000}"/>
    <cellStyle name="Style 65 2 2" xfId="35903" xr:uid="{00000000-0005-0000-0000-000086CB0000}"/>
    <cellStyle name="Style 65 2 2 2" xfId="35904" xr:uid="{00000000-0005-0000-0000-000087CB0000}"/>
    <cellStyle name="Style 65 2 2 3" xfId="35905" xr:uid="{00000000-0005-0000-0000-000088CB0000}"/>
    <cellStyle name="Style 65 2 3" xfId="35906" xr:uid="{00000000-0005-0000-0000-000089CB0000}"/>
    <cellStyle name="Style 65 2 4" xfId="35907" xr:uid="{00000000-0005-0000-0000-00008ACB0000}"/>
    <cellStyle name="Style 65 3" xfId="35908" xr:uid="{00000000-0005-0000-0000-00008BCB0000}"/>
    <cellStyle name="Style 65 3 2" xfId="35909" xr:uid="{00000000-0005-0000-0000-00008CCB0000}"/>
    <cellStyle name="Style 65 3 3" xfId="35910" xr:uid="{00000000-0005-0000-0000-00008DCB0000}"/>
    <cellStyle name="Style 65 4" xfId="35911" xr:uid="{00000000-0005-0000-0000-00008ECB0000}"/>
    <cellStyle name="Style 65 5" xfId="35912" xr:uid="{00000000-0005-0000-0000-00008FCB0000}"/>
    <cellStyle name="Style 66" xfId="35913" xr:uid="{00000000-0005-0000-0000-000090CB0000}"/>
    <cellStyle name="Style 66 2" xfId="35914" xr:uid="{00000000-0005-0000-0000-000091CB0000}"/>
    <cellStyle name="Style 66 2 2" xfId="35915" xr:uid="{00000000-0005-0000-0000-000092CB0000}"/>
    <cellStyle name="Style 66 2 2 2" xfId="35916" xr:uid="{00000000-0005-0000-0000-000093CB0000}"/>
    <cellStyle name="Style 66 2 2 3" xfId="35917" xr:uid="{00000000-0005-0000-0000-000094CB0000}"/>
    <cellStyle name="Style 66 2 3" xfId="35918" xr:uid="{00000000-0005-0000-0000-000095CB0000}"/>
    <cellStyle name="Style 66 2 4" xfId="35919" xr:uid="{00000000-0005-0000-0000-000096CB0000}"/>
    <cellStyle name="Style 66 3" xfId="35920" xr:uid="{00000000-0005-0000-0000-000097CB0000}"/>
    <cellStyle name="Style 66 3 2" xfId="35921" xr:uid="{00000000-0005-0000-0000-000098CB0000}"/>
    <cellStyle name="Style 66 3 3" xfId="35922" xr:uid="{00000000-0005-0000-0000-000099CB0000}"/>
    <cellStyle name="Style 66 4" xfId="35923" xr:uid="{00000000-0005-0000-0000-00009ACB0000}"/>
    <cellStyle name="Style 66 5" xfId="35924" xr:uid="{00000000-0005-0000-0000-00009BCB0000}"/>
    <cellStyle name="Style 67" xfId="35925" xr:uid="{00000000-0005-0000-0000-00009CCB0000}"/>
    <cellStyle name="Style 67 2" xfId="35926" xr:uid="{00000000-0005-0000-0000-00009DCB0000}"/>
    <cellStyle name="Style 67 2 2" xfId="35927" xr:uid="{00000000-0005-0000-0000-00009ECB0000}"/>
    <cellStyle name="Style 67 2 2 2" xfId="35928" xr:uid="{00000000-0005-0000-0000-00009FCB0000}"/>
    <cellStyle name="Style 67 2 2 3" xfId="35929" xr:uid="{00000000-0005-0000-0000-0000A0CB0000}"/>
    <cellStyle name="Style 67 2 3" xfId="35930" xr:uid="{00000000-0005-0000-0000-0000A1CB0000}"/>
    <cellStyle name="Style 67 2 4" xfId="35931" xr:uid="{00000000-0005-0000-0000-0000A2CB0000}"/>
    <cellStyle name="Style 67 3" xfId="35932" xr:uid="{00000000-0005-0000-0000-0000A3CB0000}"/>
    <cellStyle name="Style 67 3 2" xfId="35933" xr:uid="{00000000-0005-0000-0000-0000A4CB0000}"/>
    <cellStyle name="Style 67 3 3" xfId="35934" xr:uid="{00000000-0005-0000-0000-0000A5CB0000}"/>
    <cellStyle name="Style 67 4" xfId="35935" xr:uid="{00000000-0005-0000-0000-0000A6CB0000}"/>
    <cellStyle name="Style 67 5" xfId="35936" xr:uid="{00000000-0005-0000-0000-0000A7CB0000}"/>
    <cellStyle name="Style 68" xfId="35937" xr:uid="{00000000-0005-0000-0000-0000A8CB0000}"/>
    <cellStyle name="Style 68 2" xfId="35938" xr:uid="{00000000-0005-0000-0000-0000A9CB0000}"/>
    <cellStyle name="Style 68 2 2" xfId="35939" xr:uid="{00000000-0005-0000-0000-0000AACB0000}"/>
    <cellStyle name="Style 68 2 2 2" xfId="35940" xr:uid="{00000000-0005-0000-0000-0000ABCB0000}"/>
    <cellStyle name="Style 68 2 2 3" xfId="35941" xr:uid="{00000000-0005-0000-0000-0000ACCB0000}"/>
    <cellStyle name="Style 68 2 3" xfId="35942" xr:uid="{00000000-0005-0000-0000-0000ADCB0000}"/>
    <cellStyle name="Style 68 2 4" xfId="35943" xr:uid="{00000000-0005-0000-0000-0000AECB0000}"/>
    <cellStyle name="Style 68 3" xfId="35944" xr:uid="{00000000-0005-0000-0000-0000AFCB0000}"/>
    <cellStyle name="Style 68 3 2" xfId="35945" xr:uid="{00000000-0005-0000-0000-0000B0CB0000}"/>
    <cellStyle name="Style 68 3 3" xfId="35946" xr:uid="{00000000-0005-0000-0000-0000B1CB0000}"/>
    <cellStyle name="Style 68 4" xfId="35947" xr:uid="{00000000-0005-0000-0000-0000B2CB0000}"/>
    <cellStyle name="Style 68 5" xfId="35948" xr:uid="{00000000-0005-0000-0000-0000B3CB0000}"/>
    <cellStyle name="Style 684" xfId="35949" xr:uid="{00000000-0005-0000-0000-0000B4CB0000}"/>
    <cellStyle name="Style 684 2" xfId="35950" xr:uid="{00000000-0005-0000-0000-0000B5CB0000}"/>
    <cellStyle name="Style 684 2 2" xfId="35951" xr:uid="{00000000-0005-0000-0000-0000B6CB0000}"/>
    <cellStyle name="Style 684 2 2 2" xfId="35952" xr:uid="{00000000-0005-0000-0000-0000B7CB0000}"/>
    <cellStyle name="Style 684 2 2 3" xfId="35953" xr:uid="{00000000-0005-0000-0000-0000B8CB0000}"/>
    <cellStyle name="Style 684 2 3" xfId="35954" xr:uid="{00000000-0005-0000-0000-0000B9CB0000}"/>
    <cellStyle name="Style 684 2 4" xfId="35955" xr:uid="{00000000-0005-0000-0000-0000BACB0000}"/>
    <cellStyle name="Style 684 3" xfId="35956" xr:uid="{00000000-0005-0000-0000-0000BBCB0000}"/>
    <cellStyle name="Style 684 3 2" xfId="35957" xr:uid="{00000000-0005-0000-0000-0000BCCB0000}"/>
    <cellStyle name="Style 684 3 3" xfId="35958" xr:uid="{00000000-0005-0000-0000-0000BDCB0000}"/>
    <cellStyle name="Style 684 4" xfId="35959" xr:uid="{00000000-0005-0000-0000-0000BECB0000}"/>
    <cellStyle name="Style 684 5" xfId="35960" xr:uid="{00000000-0005-0000-0000-0000BFCB0000}"/>
    <cellStyle name="Style 686" xfId="35961" xr:uid="{00000000-0005-0000-0000-0000C0CB0000}"/>
    <cellStyle name="Style 686 2" xfId="35962" xr:uid="{00000000-0005-0000-0000-0000C1CB0000}"/>
    <cellStyle name="Style 686 2 2" xfId="35963" xr:uid="{00000000-0005-0000-0000-0000C2CB0000}"/>
    <cellStyle name="Style 686 2 2 2" xfId="35964" xr:uid="{00000000-0005-0000-0000-0000C3CB0000}"/>
    <cellStyle name="Style 686 2 2 3" xfId="35965" xr:uid="{00000000-0005-0000-0000-0000C4CB0000}"/>
    <cellStyle name="Style 686 2 3" xfId="35966" xr:uid="{00000000-0005-0000-0000-0000C5CB0000}"/>
    <cellStyle name="Style 686 2 4" xfId="35967" xr:uid="{00000000-0005-0000-0000-0000C6CB0000}"/>
    <cellStyle name="Style 686 3" xfId="35968" xr:uid="{00000000-0005-0000-0000-0000C7CB0000}"/>
    <cellStyle name="Style 686 3 2" xfId="35969" xr:uid="{00000000-0005-0000-0000-0000C8CB0000}"/>
    <cellStyle name="Style 686 3 3" xfId="35970" xr:uid="{00000000-0005-0000-0000-0000C9CB0000}"/>
    <cellStyle name="Style 686 4" xfId="35971" xr:uid="{00000000-0005-0000-0000-0000CACB0000}"/>
    <cellStyle name="Style 686 5" xfId="35972" xr:uid="{00000000-0005-0000-0000-0000CBCB0000}"/>
    <cellStyle name="Style 688" xfId="35973" xr:uid="{00000000-0005-0000-0000-0000CCCB0000}"/>
    <cellStyle name="Style 688 2" xfId="35974" xr:uid="{00000000-0005-0000-0000-0000CDCB0000}"/>
    <cellStyle name="Style 688 2 2" xfId="35975" xr:uid="{00000000-0005-0000-0000-0000CECB0000}"/>
    <cellStyle name="Style 688 2 2 2" xfId="35976" xr:uid="{00000000-0005-0000-0000-0000CFCB0000}"/>
    <cellStyle name="Style 688 2 2 3" xfId="35977" xr:uid="{00000000-0005-0000-0000-0000D0CB0000}"/>
    <cellStyle name="Style 688 2 3" xfId="35978" xr:uid="{00000000-0005-0000-0000-0000D1CB0000}"/>
    <cellStyle name="Style 688 2 4" xfId="35979" xr:uid="{00000000-0005-0000-0000-0000D2CB0000}"/>
    <cellStyle name="Style 688 3" xfId="35980" xr:uid="{00000000-0005-0000-0000-0000D3CB0000}"/>
    <cellStyle name="Style 688 3 2" xfId="35981" xr:uid="{00000000-0005-0000-0000-0000D4CB0000}"/>
    <cellStyle name="Style 688 3 3" xfId="35982" xr:uid="{00000000-0005-0000-0000-0000D5CB0000}"/>
    <cellStyle name="Style 688 4" xfId="35983" xr:uid="{00000000-0005-0000-0000-0000D6CB0000}"/>
    <cellStyle name="Style 688 5" xfId="35984" xr:uid="{00000000-0005-0000-0000-0000D7CB0000}"/>
    <cellStyle name="Style 69" xfId="35985" xr:uid="{00000000-0005-0000-0000-0000D8CB0000}"/>
    <cellStyle name="Style 69 2" xfId="35986" xr:uid="{00000000-0005-0000-0000-0000D9CB0000}"/>
    <cellStyle name="Style 69 2 2" xfId="35987" xr:uid="{00000000-0005-0000-0000-0000DACB0000}"/>
    <cellStyle name="Style 69 2 2 2" xfId="35988" xr:uid="{00000000-0005-0000-0000-0000DBCB0000}"/>
    <cellStyle name="Style 69 2 2 3" xfId="35989" xr:uid="{00000000-0005-0000-0000-0000DCCB0000}"/>
    <cellStyle name="Style 69 2 3" xfId="35990" xr:uid="{00000000-0005-0000-0000-0000DDCB0000}"/>
    <cellStyle name="Style 69 2 4" xfId="35991" xr:uid="{00000000-0005-0000-0000-0000DECB0000}"/>
    <cellStyle name="Style 69 3" xfId="35992" xr:uid="{00000000-0005-0000-0000-0000DFCB0000}"/>
    <cellStyle name="Style 69 3 2" xfId="35993" xr:uid="{00000000-0005-0000-0000-0000E0CB0000}"/>
    <cellStyle name="Style 69 3 3" xfId="35994" xr:uid="{00000000-0005-0000-0000-0000E1CB0000}"/>
    <cellStyle name="Style 69 4" xfId="35995" xr:uid="{00000000-0005-0000-0000-0000E2CB0000}"/>
    <cellStyle name="Style 69 5" xfId="35996" xr:uid="{00000000-0005-0000-0000-0000E3CB0000}"/>
    <cellStyle name="Style 70" xfId="35997" xr:uid="{00000000-0005-0000-0000-0000E4CB0000}"/>
    <cellStyle name="Style 70 2" xfId="35998" xr:uid="{00000000-0005-0000-0000-0000E5CB0000}"/>
    <cellStyle name="Style 70 2 2" xfId="35999" xr:uid="{00000000-0005-0000-0000-0000E6CB0000}"/>
    <cellStyle name="Style 70 2 2 2" xfId="36000" xr:uid="{00000000-0005-0000-0000-0000E7CB0000}"/>
    <cellStyle name="Style 70 2 2 3" xfId="36001" xr:uid="{00000000-0005-0000-0000-0000E8CB0000}"/>
    <cellStyle name="Style 70 2 3" xfId="36002" xr:uid="{00000000-0005-0000-0000-0000E9CB0000}"/>
    <cellStyle name="Style 70 2 4" xfId="36003" xr:uid="{00000000-0005-0000-0000-0000EACB0000}"/>
    <cellStyle name="Style 70 3" xfId="36004" xr:uid="{00000000-0005-0000-0000-0000EBCB0000}"/>
    <cellStyle name="Style 70 3 2" xfId="36005" xr:uid="{00000000-0005-0000-0000-0000ECCB0000}"/>
    <cellStyle name="Style 70 3 3" xfId="36006" xr:uid="{00000000-0005-0000-0000-0000EDCB0000}"/>
    <cellStyle name="Style 70 4" xfId="36007" xr:uid="{00000000-0005-0000-0000-0000EECB0000}"/>
    <cellStyle name="Style 70 5" xfId="36008" xr:uid="{00000000-0005-0000-0000-0000EFCB0000}"/>
    <cellStyle name="Style 71" xfId="36009" xr:uid="{00000000-0005-0000-0000-0000F0CB0000}"/>
    <cellStyle name="Style 71 2" xfId="36010" xr:uid="{00000000-0005-0000-0000-0000F1CB0000}"/>
    <cellStyle name="Style 71 2 2" xfId="36011" xr:uid="{00000000-0005-0000-0000-0000F2CB0000}"/>
    <cellStyle name="Style 71 2 2 2" xfId="36012" xr:uid="{00000000-0005-0000-0000-0000F3CB0000}"/>
    <cellStyle name="Style 71 2 2 3" xfId="36013" xr:uid="{00000000-0005-0000-0000-0000F4CB0000}"/>
    <cellStyle name="Style 71 2 3" xfId="36014" xr:uid="{00000000-0005-0000-0000-0000F5CB0000}"/>
    <cellStyle name="Style 71 2 4" xfId="36015" xr:uid="{00000000-0005-0000-0000-0000F6CB0000}"/>
    <cellStyle name="Style 71 3" xfId="36016" xr:uid="{00000000-0005-0000-0000-0000F7CB0000}"/>
    <cellStyle name="Style 71 3 2" xfId="36017" xr:uid="{00000000-0005-0000-0000-0000F8CB0000}"/>
    <cellStyle name="Style 71 3 3" xfId="36018" xr:uid="{00000000-0005-0000-0000-0000F9CB0000}"/>
    <cellStyle name="Style 71 4" xfId="36019" xr:uid="{00000000-0005-0000-0000-0000FACB0000}"/>
    <cellStyle name="Style 71 5" xfId="36020" xr:uid="{00000000-0005-0000-0000-0000FBCB0000}"/>
    <cellStyle name="Style 72" xfId="36021" xr:uid="{00000000-0005-0000-0000-0000FCCB0000}"/>
    <cellStyle name="Style 72 2" xfId="36022" xr:uid="{00000000-0005-0000-0000-0000FDCB0000}"/>
    <cellStyle name="Style 72 2 2" xfId="36023" xr:uid="{00000000-0005-0000-0000-0000FECB0000}"/>
    <cellStyle name="Style 72 2 2 2" xfId="36024" xr:uid="{00000000-0005-0000-0000-0000FFCB0000}"/>
    <cellStyle name="Style 72 2 2 3" xfId="36025" xr:uid="{00000000-0005-0000-0000-000000CC0000}"/>
    <cellStyle name="Style 72 2 3" xfId="36026" xr:uid="{00000000-0005-0000-0000-000001CC0000}"/>
    <cellStyle name="Style 72 2 4" xfId="36027" xr:uid="{00000000-0005-0000-0000-000002CC0000}"/>
    <cellStyle name="Style 72 3" xfId="36028" xr:uid="{00000000-0005-0000-0000-000003CC0000}"/>
    <cellStyle name="Style 72 3 2" xfId="36029" xr:uid="{00000000-0005-0000-0000-000004CC0000}"/>
    <cellStyle name="Style 72 3 3" xfId="36030" xr:uid="{00000000-0005-0000-0000-000005CC0000}"/>
    <cellStyle name="Style 72 4" xfId="36031" xr:uid="{00000000-0005-0000-0000-000006CC0000}"/>
    <cellStyle name="Style 72 5" xfId="36032" xr:uid="{00000000-0005-0000-0000-000007CC0000}"/>
    <cellStyle name="Style 73" xfId="36033" xr:uid="{00000000-0005-0000-0000-000008CC0000}"/>
    <cellStyle name="Style 73 2" xfId="36034" xr:uid="{00000000-0005-0000-0000-000009CC0000}"/>
    <cellStyle name="Style 73 2 2" xfId="36035" xr:uid="{00000000-0005-0000-0000-00000ACC0000}"/>
    <cellStyle name="Style 73 2 2 2" xfId="36036" xr:uid="{00000000-0005-0000-0000-00000BCC0000}"/>
    <cellStyle name="Style 73 2 2 3" xfId="36037" xr:uid="{00000000-0005-0000-0000-00000CCC0000}"/>
    <cellStyle name="Style 73 2 3" xfId="36038" xr:uid="{00000000-0005-0000-0000-00000DCC0000}"/>
    <cellStyle name="Style 73 2 4" xfId="36039" xr:uid="{00000000-0005-0000-0000-00000ECC0000}"/>
    <cellStyle name="Style 73 3" xfId="36040" xr:uid="{00000000-0005-0000-0000-00000FCC0000}"/>
    <cellStyle name="Style 73 3 2" xfId="36041" xr:uid="{00000000-0005-0000-0000-000010CC0000}"/>
    <cellStyle name="Style 73 3 3" xfId="36042" xr:uid="{00000000-0005-0000-0000-000011CC0000}"/>
    <cellStyle name="Style 73 4" xfId="36043" xr:uid="{00000000-0005-0000-0000-000012CC0000}"/>
    <cellStyle name="Style 73 5" xfId="36044" xr:uid="{00000000-0005-0000-0000-000013CC0000}"/>
    <cellStyle name="Style 74" xfId="36045" xr:uid="{00000000-0005-0000-0000-000014CC0000}"/>
    <cellStyle name="Style 74 2" xfId="36046" xr:uid="{00000000-0005-0000-0000-000015CC0000}"/>
    <cellStyle name="Style 74 2 2" xfId="36047" xr:uid="{00000000-0005-0000-0000-000016CC0000}"/>
    <cellStyle name="Style 74 2 2 2" xfId="36048" xr:uid="{00000000-0005-0000-0000-000017CC0000}"/>
    <cellStyle name="Style 74 2 2 3" xfId="36049" xr:uid="{00000000-0005-0000-0000-000018CC0000}"/>
    <cellStyle name="Style 74 2 3" xfId="36050" xr:uid="{00000000-0005-0000-0000-000019CC0000}"/>
    <cellStyle name="Style 74 2 4" xfId="36051" xr:uid="{00000000-0005-0000-0000-00001ACC0000}"/>
    <cellStyle name="Style 74 3" xfId="36052" xr:uid="{00000000-0005-0000-0000-00001BCC0000}"/>
    <cellStyle name="Style 74 3 2" xfId="36053" xr:uid="{00000000-0005-0000-0000-00001CCC0000}"/>
    <cellStyle name="Style 74 3 3" xfId="36054" xr:uid="{00000000-0005-0000-0000-00001DCC0000}"/>
    <cellStyle name="Style 74 4" xfId="36055" xr:uid="{00000000-0005-0000-0000-00001ECC0000}"/>
    <cellStyle name="Style 74 5" xfId="36056" xr:uid="{00000000-0005-0000-0000-00001FCC0000}"/>
    <cellStyle name="Style 75" xfId="36057" xr:uid="{00000000-0005-0000-0000-000020CC0000}"/>
    <cellStyle name="Style 75 2" xfId="36058" xr:uid="{00000000-0005-0000-0000-000021CC0000}"/>
    <cellStyle name="Style 75 2 2" xfId="36059" xr:uid="{00000000-0005-0000-0000-000022CC0000}"/>
    <cellStyle name="Style 75 2 2 2" xfId="36060" xr:uid="{00000000-0005-0000-0000-000023CC0000}"/>
    <cellStyle name="Style 75 2 2 3" xfId="36061" xr:uid="{00000000-0005-0000-0000-000024CC0000}"/>
    <cellStyle name="Style 75 2 3" xfId="36062" xr:uid="{00000000-0005-0000-0000-000025CC0000}"/>
    <cellStyle name="Style 75 2 4" xfId="36063" xr:uid="{00000000-0005-0000-0000-000026CC0000}"/>
    <cellStyle name="Style 75 3" xfId="36064" xr:uid="{00000000-0005-0000-0000-000027CC0000}"/>
    <cellStyle name="Style 75 3 2" xfId="36065" xr:uid="{00000000-0005-0000-0000-000028CC0000}"/>
    <cellStyle name="Style 75 3 3" xfId="36066" xr:uid="{00000000-0005-0000-0000-000029CC0000}"/>
    <cellStyle name="Style 75 4" xfId="36067" xr:uid="{00000000-0005-0000-0000-00002ACC0000}"/>
    <cellStyle name="Style 75 5" xfId="36068" xr:uid="{00000000-0005-0000-0000-00002BCC0000}"/>
    <cellStyle name="Style 76" xfId="36069" xr:uid="{00000000-0005-0000-0000-00002CCC0000}"/>
    <cellStyle name="Style 76 2" xfId="36070" xr:uid="{00000000-0005-0000-0000-00002DCC0000}"/>
    <cellStyle name="Style 76 2 2" xfId="36071" xr:uid="{00000000-0005-0000-0000-00002ECC0000}"/>
    <cellStyle name="Style 76 2 2 2" xfId="36072" xr:uid="{00000000-0005-0000-0000-00002FCC0000}"/>
    <cellStyle name="Style 76 2 2 3" xfId="36073" xr:uid="{00000000-0005-0000-0000-000030CC0000}"/>
    <cellStyle name="Style 76 2 3" xfId="36074" xr:uid="{00000000-0005-0000-0000-000031CC0000}"/>
    <cellStyle name="Style 76 2 4" xfId="36075" xr:uid="{00000000-0005-0000-0000-000032CC0000}"/>
    <cellStyle name="Style 76 3" xfId="36076" xr:uid="{00000000-0005-0000-0000-000033CC0000}"/>
    <cellStyle name="Style 76 3 2" xfId="36077" xr:uid="{00000000-0005-0000-0000-000034CC0000}"/>
    <cellStyle name="Style 76 3 3" xfId="36078" xr:uid="{00000000-0005-0000-0000-000035CC0000}"/>
    <cellStyle name="Style 76 4" xfId="36079" xr:uid="{00000000-0005-0000-0000-000036CC0000}"/>
    <cellStyle name="Style 76 5" xfId="36080" xr:uid="{00000000-0005-0000-0000-000037CC0000}"/>
    <cellStyle name="Style 77" xfId="36081" xr:uid="{00000000-0005-0000-0000-000038CC0000}"/>
    <cellStyle name="Style 77 2" xfId="36082" xr:uid="{00000000-0005-0000-0000-000039CC0000}"/>
    <cellStyle name="Style 77 2 2" xfId="36083" xr:uid="{00000000-0005-0000-0000-00003ACC0000}"/>
    <cellStyle name="Style 77 2 2 2" xfId="36084" xr:uid="{00000000-0005-0000-0000-00003BCC0000}"/>
    <cellStyle name="Style 77 2 2 3" xfId="36085" xr:uid="{00000000-0005-0000-0000-00003CCC0000}"/>
    <cellStyle name="Style 77 2 3" xfId="36086" xr:uid="{00000000-0005-0000-0000-00003DCC0000}"/>
    <cellStyle name="Style 77 2 4" xfId="36087" xr:uid="{00000000-0005-0000-0000-00003ECC0000}"/>
    <cellStyle name="Style 77 3" xfId="36088" xr:uid="{00000000-0005-0000-0000-00003FCC0000}"/>
    <cellStyle name="Style 77 3 2" xfId="36089" xr:uid="{00000000-0005-0000-0000-000040CC0000}"/>
    <cellStyle name="Style 77 3 3" xfId="36090" xr:uid="{00000000-0005-0000-0000-000041CC0000}"/>
    <cellStyle name="Style 77 4" xfId="36091" xr:uid="{00000000-0005-0000-0000-000042CC0000}"/>
    <cellStyle name="Style 77 5" xfId="36092" xr:uid="{00000000-0005-0000-0000-000043CC0000}"/>
    <cellStyle name="Style 78" xfId="36093" xr:uid="{00000000-0005-0000-0000-000044CC0000}"/>
    <cellStyle name="Style 78 2" xfId="36094" xr:uid="{00000000-0005-0000-0000-000045CC0000}"/>
    <cellStyle name="Style 78 2 2" xfId="36095" xr:uid="{00000000-0005-0000-0000-000046CC0000}"/>
    <cellStyle name="Style 78 2 2 2" xfId="36096" xr:uid="{00000000-0005-0000-0000-000047CC0000}"/>
    <cellStyle name="Style 78 2 2 3" xfId="36097" xr:uid="{00000000-0005-0000-0000-000048CC0000}"/>
    <cellStyle name="Style 78 2 3" xfId="36098" xr:uid="{00000000-0005-0000-0000-000049CC0000}"/>
    <cellStyle name="Style 78 2 4" xfId="36099" xr:uid="{00000000-0005-0000-0000-00004ACC0000}"/>
    <cellStyle name="Style 78 3" xfId="36100" xr:uid="{00000000-0005-0000-0000-00004BCC0000}"/>
    <cellStyle name="Style 78 3 2" xfId="36101" xr:uid="{00000000-0005-0000-0000-00004CCC0000}"/>
    <cellStyle name="Style 78 3 3" xfId="36102" xr:uid="{00000000-0005-0000-0000-00004DCC0000}"/>
    <cellStyle name="Style 78 4" xfId="36103" xr:uid="{00000000-0005-0000-0000-00004ECC0000}"/>
    <cellStyle name="Style 78 5" xfId="36104" xr:uid="{00000000-0005-0000-0000-00004FCC0000}"/>
    <cellStyle name="Style 79" xfId="36105" xr:uid="{00000000-0005-0000-0000-000050CC0000}"/>
    <cellStyle name="Style 79 2" xfId="36106" xr:uid="{00000000-0005-0000-0000-000051CC0000}"/>
    <cellStyle name="Style 79 2 2" xfId="36107" xr:uid="{00000000-0005-0000-0000-000052CC0000}"/>
    <cellStyle name="Style 79 2 2 2" xfId="36108" xr:uid="{00000000-0005-0000-0000-000053CC0000}"/>
    <cellStyle name="Style 79 2 2 3" xfId="36109" xr:uid="{00000000-0005-0000-0000-000054CC0000}"/>
    <cellStyle name="Style 79 2 3" xfId="36110" xr:uid="{00000000-0005-0000-0000-000055CC0000}"/>
    <cellStyle name="Style 79 2 4" xfId="36111" xr:uid="{00000000-0005-0000-0000-000056CC0000}"/>
    <cellStyle name="Style 79 3" xfId="36112" xr:uid="{00000000-0005-0000-0000-000057CC0000}"/>
    <cellStyle name="Style 79 3 2" xfId="36113" xr:uid="{00000000-0005-0000-0000-000058CC0000}"/>
    <cellStyle name="Style 79 3 3" xfId="36114" xr:uid="{00000000-0005-0000-0000-000059CC0000}"/>
    <cellStyle name="Style 79 4" xfId="36115" xr:uid="{00000000-0005-0000-0000-00005ACC0000}"/>
    <cellStyle name="Style 79 5" xfId="36116" xr:uid="{00000000-0005-0000-0000-00005BCC0000}"/>
    <cellStyle name="Style 80" xfId="36117" xr:uid="{00000000-0005-0000-0000-00005CCC0000}"/>
    <cellStyle name="Style 80 2" xfId="36118" xr:uid="{00000000-0005-0000-0000-00005DCC0000}"/>
    <cellStyle name="Style 80 2 2" xfId="36119" xr:uid="{00000000-0005-0000-0000-00005ECC0000}"/>
    <cellStyle name="Style 80 2 2 2" xfId="36120" xr:uid="{00000000-0005-0000-0000-00005FCC0000}"/>
    <cellStyle name="Style 80 2 2 3" xfId="36121" xr:uid="{00000000-0005-0000-0000-000060CC0000}"/>
    <cellStyle name="Style 80 2 3" xfId="36122" xr:uid="{00000000-0005-0000-0000-000061CC0000}"/>
    <cellStyle name="Style 80 2 4" xfId="36123" xr:uid="{00000000-0005-0000-0000-000062CC0000}"/>
    <cellStyle name="Style 80 3" xfId="36124" xr:uid="{00000000-0005-0000-0000-000063CC0000}"/>
    <cellStyle name="Style 80 3 2" xfId="36125" xr:uid="{00000000-0005-0000-0000-000064CC0000}"/>
    <cellStyle name="Style 80 3 3" xfId="36126" xr:uid="{00000000-0005-0000-0000-000065CC0000}"/>
    <cellStyle name="Style 80 4" xfId="36127" xr:uid="{00000000-0005-0000-0000-000066CC0000}"/>
    <cellStyle name="Style 80 5" xfId="36128" xr:uid="{00000000-0005-0000-0000-000067CC0000}"/>
    <cellStyle name="Style 81" xfId="36129" xr:uid="{00000000-0005-0000-0000-000068CC0000}"/>
    <cellStyle name="Style 81 2" xfId="36130" xr:uid="{00000000-0005-0000-0000-000069CC0000}"/>
    <cellStyle name="Style 81 2 2" xfId="36131" xr:uid="{00000000-0005-0000-0000-00006ACC0000}"/>
    <cellStyle name="Style 81 2 2 2" xfId="36132" xr:uid="{00000000-0005-0000-0000-00006BCC0000}"/>
    <cellStyle name="Style 81 2 2 3" xfId="36133" xr:uid="{00000000-0005-0000-0000-00006CCC0000}"/>
    <cellStyle name="Style 81 2 3" xfId="36134" xr:uid="{00000000-0005-0000-0000-00006DCC0000}"/>
    <cellStyle name="Style 81 2 4" xfId="36135" xr:uid="{00000000-0005-0000-0000-00006ECC0000}"/>
    <cellStyle name="Style 81 3" xfId="36136" xr:uid="{00000000-0005-0000-0000-00006FCC0000}"/>
    <cellStyle name="Style 81 3 2" xfId="36137" xr:uid="{00000000-0005-0000-0000-000070CC0000}"/>
    <cellStyle name="Style 81 3 3" xfId="36138" xr:uid="{00000000-0005-0000-0000-000071CC0000}"/>
    <cellStyle name="Style 81 4" xfId="36139" xr:uid="{00000000-0005-0000-0000-000072CC0000}"/>
    <cellStyle name="Style 81 5" xfId="36140" xr:uid="{00000000-0005-0000-0000-000073CC0000}"/>
    <cellStyle name="Style 82" xfId="36141" xr:uid="{00000000-0005-0000-0000-000074CC0000}"/>
    <cellStyle name="Style 82 2" xfId="36142" xr:uid="{00000000-0005-0000-0000-000075CC0000}"/>
    <cellStyle name="Style 82 2 2" xfId="36143" xr:uid="{00000000-0005-0000-0000-000076CC0000}"/>
    <cellStyle name="Style 82 2 2 2" xfId="36144" xr:uid="{00000000-0005-0000-0000-000077CC0000}"/>
    <cellStyle name="Style 82 2 2 3" xfId="36145" xr:uid="{00000000-0005-0000-0000-000078CC0000}"/>
    <cellStyle name="Style 82 2 3" xfId="36146" xr:uid="{00000000-0005-0000-0000-000079CC0000}"/>
    <cellStyle name="Style 82 2 4" xfId="36147" xr:uid="{00000000-0005-0000-0000-00007ACC0000}"/>
    <cellStyle name="Style 82 3" xfId="36148" xr:uid="{00000000-0005-0000-0000-00007BCC0000}"/>
    <cellStyle name="Style 82 3 2" xfId="36149" xr:uid="{00000000-0005-0000-0000-00007CCC0000}"/>
    <cellStyle name="Style 82 3 3" xfId="36150" xr:uid="{00000000-0005-0000-0000-00007DCC0000}"/>
    <cellStyle name="Style 82 4" xfId="36151" xr:uid="{00000000-0005-0000-0000-00007ECC0000}"/>
    <cellStyle name="Style 82 5" xfId="36152" xr:uid="{00000000-0005-0000-0000-00007FCC0000}"/>
    <cellStyle name="Style 83" xfId="36153" xr:uid="{00000000-0005-0000-0000-000080CC0000}"/>
    <cellStyle name="Style 83 2" xfId="36154" xr:uid="{00000000-0005-0000-0000-000081CC0000}"/>
    <cellStyle name="Style 83 2 2" xfId="36155" xr:uid="{00000000-0005-0000-0000-000082CC0000}"/>
    <cellStyle name="Style 83 2 2 2" xfId="36156" xr:uid="{00000000-0005-0000-0000-000083CC0000}"/>
    <cellStyle name="Style 83 2 2 3" xfId="36157" xr:uid="{00000000-0005-0000-0000-000084CC0000}"/>
    <cellStyle name="Style 83 2 3" xfId="36158" xr:uid="{00000000-0005-0000-0000-000085CC0000}"/>
    <cellStyle name="Style 83 2 4" xfId="36159" xr:uid="{00000000-0005-0000-0000-000086CC0000}"/>
    <cellStyle name="Style 83 3" xfId="36160" xr:uid="{00000000-0005-0000-0000-000087CC0000}"/>
    <cellStyle name="Style 83 3 2" xfId="36161" xr:uid="{00000000-0005-0000-0000-000088CC0000}"/>
    <cellStyle name="Style 83 3 3" xfId="36162" xr:uid="{00000000-0005-0000-0000-000089CC0000}"/>
    <cellStyle name="Style 83 4" xfId="36163" xr:uid="{00000000-0005-0000-0000-00008ACC0000}"/>
    <cellStyle name="Style 83 5" xfId="36164" xr:uid="{00000000-0005-0000-0000-00008BCC0000}"/>
    <cellStyle name="Style 84" xfId="36165" xr:uid="{00000000-0005-0000-0000-00008CCC0000}"/>
    <cellStyle name="Style 84 2" xfId="36166" xr:uid="{00000000-0005-0000-0000-00008DCC0000}"/>
    <cellStyle name="Style 84 2 2" xfId="36167" xr:uid="{00000000-0005-0000-0000-00008ECC0000}"/>
    <cellStyle name="Style 84 2 2 2" xfId="36168" xr:uid="{00000000-0005-0000-0000-00008FCC0000}"/>
    <cellStyle name="Style 84 2 2 3" xfId="36169" xr:uid="{00000000-0005-0000-0000-000090CC0000}"/>
    <cellStyle name="Style 84 2 3" xfId="36170" xr:uid="{00000000-0005-0000-0000-000091CC0000}"/>
    <cellStyle name="Style 84 2 4" xfId="36171" xr:uid="{00000000-0005-0000-0000-000092CC0000}"/>
    <cellStyle name="Style 84 3" xfId="36172" xr:uid="{00000000-0005-0000-0000-000093CC0000}"/>
    <cellStyle name="Style 84 3 2" xfId="36173" xr:uid="{00000000-0005-0000-0000-000094CC0000}"/>
    <cellStyle name="Style 84 3 3" xfId="36174" xr:uid="{00000000-0005-0000-0000-000095CC0000}"/>
    <cellStyle name="Style 84 4" xfId="36175" xr:uid="{00000000-0005-0000-0000-000096CC0000}"/>
    <cellStyle name="Style 84 5" xfId="36176" xr:uid="{00000000-0005-0000-0000-000097CC0000}"/>
    <cellStyle name="Style 85" xfId="36177" xr:uid="{00000000-0005-0000-0000-000098CC0000}"/>
    <cellStyle name="Style 85 2" xfId="36178" xr:uid="{00000000-0005-0000-0000-000099CC0000}"/>
    <cellStyle name="Style 85 2 2" xfId="36179" xr:uid="{00000000-0005-0000-0000-00009ACC0000}"/>
    <cellStyle name="Style 85 2 2 2" xfId="36180" xr:uid="{00000000-0005-0000-0000-00009BCC0000}"/>
    <cellStyle name="Style 85 2 2 3" xfId="36181" xr:uid="{00000000-0005-0000-0000-00009CCC0000}"/>
    <cellStyle name="Style 85 2 3" xfId="36182" xr:uid="{00000000-0005-0000-0000-00009DCC0000}"/>
    <cellStyle name="Style 85 2 4" xfId="36183" xr:uid="{00000000-0005-0000-0000-00009ECC0000}"/>
    <cellStyle name="Style 85 3" xfId="36184" xr:uid="{00000000-0005-0000-0000-00009FCC0000}"/>
    <cellStyle name="Style 85 3 2" xfId="36185" xr:uid="{00000000-0005-0000-0000-0000A0CC0000}"/>
    <cellStyle name="Style 85 3 3" xfId="36186" xr:uid="{00000000-0005-0000-0000-0000A1CC0000}"/>
    <cellStyle name="Style 85 4" xfId="36187" xr:uid="{00000000-0005-0000-0000-0000A2CC0000}"/>
    <cellStyle name="Style 85 5" xfId="36188" xr:uid="{00000000-0005-0000-0000-0000A3CC0000}"/>
    <cellStyle name="Style 86" xfId="36189" xr:uid="{00000000-0005-0000-0000-0000A4CC0000}"/>
    <cellStyle name="Style 86 2" xfId="36190" xr:uid="{00000000-0005-0000-0000-0000A5CC0000}"/>
    <cellStyle name="Style 86 2 2" xfId="36191" xr:uid="{00000000-0005-0000-0000-0000A6CC0000}"/>
    <cellStyle name="Style 86 2 2 2" xfId="36192" xr:uid="{00000000-0005-0000-0000-0000A7CC0000}"/>
    <cellStyle name="Style 86 2 2 3" xfId="36193" xr:uid="{00000000-0005-0000-0000-0000A8CC0000}"/>
    <cellStyle name="Style 86 2 3" xfId="36194" xr:uid="{00000000-0005-0000-0000-0000A9CC0000}"/>
    <cellStyle name="Style 86 2 4" xfId="36195" xr:uid="{00000000-0005-0000-0000-0000AACC0000}"/>
    <cellStyle name="Style 86 3" xfId="36196" xr:uid="{00000000-0005-0000-0000-0000ABCC0000}"/>
    <cellStyle name="Style 86 3 2" xfId="36197" xr:uid="{00000000-0005-0000-0000-0000ACCC0000}"/>
    <cellStyle name="Style 86 3 3" xfId="36198" xr:uid="{00000000-0005-0000-0000-0000ADCC0000}"/>
    <cellStyle name="Style 86 4" xfId="36199" xr:uid="{00000000-0005-0000-0000-0000AECC0000}"/>
    <cellStyle name="Style 86 5" xfId="36200" xr:uid="{00000000-0005-0000-0000-0000AFCC0000}"/>
    <cellStyle name="Style 87" xfId="36201" xr:uid="{00000000-0005-0000-0000-0000B0CC0000}"/>
    <cellStyle name="Style 87 2" xfId="36202" xr:uid="{00000000-0005-0000-0000-0000B1CC0000}"/>
    <cellStyle name="Style 87 2 2" xfId="36203" xr:uid="{00000000-0005-0000-0000-0000B2CC0000}"/>
    <cellStyle name="Style 87 2 2 2" xfId="36204" xr:uid="{00000000-0005-0000-0000-0000B3CC0000}"/>
    <cellStyle name="Style 87 2 2 3" xfId="36205" xr:uid="{00000000-0005-0000-0000-0000B4CC0000}"/>
    <cellStyle name="Style 87 2 3" xfId="36206" xr:uid="{00000000-0005-0000-0000-0000B5CC0000}"/>
    <cellStyle name="Style 87 2 4" xfId="36207" xr:uid="{00000000-0005-0000-0000-0000B6CC0000}"/>
    <cellStyle name="Style 87 3" xfId="36208" xr:uid="{00000000-0005-0000-0000-0000B7CC0000}"/>
    <cellStyle name="Style 87 3 2" xfId="36209" xr:uid="{00000000-0005-0000-0000-0000B8CC0000}"/>
    <cellStyle name="Style 87 3 3" xfId="36210" xr:uid="{00000000-0005-0000-0000-0000B9CC0000}"/>
    <cellStyle name="Style 87 4" xfId="36211" xr:uid="{00000000-0005-0000-0000-0000BACC0000}"/>
    <cellStyle name="Style 87 5" xfId="36212" xr:uid="{00000000-0005-0000-0000-0000BBCC0000}"/>
    <cellStyle name="Style 88" xfId="36213" xr:uid="{00000000-0005-0000-0000-0000BCCC0000}"/>
    <cellStyle name="Style 88 2" xfId="36214" xr:uid="{00000000-0005-0000-0000-0000BDCC0000}"/>
    <cellStyle name="Style 88 2 2" xfId="36215" xr:uid="{00000000-0005-0000-0000-0000BECC0000}"/>
    <cellStyle name="Style 88 2 2 2" xfId="36216" xr:uid="{00000000-0005-0000-0000-0000BFCC0000}"/>
    <cellStyle name="Style 88 2 2 3" xfId="36217" xr:uid="{00000000-0005-0000-0000-0000C0CC0000}"/>
    <cellStyle name="Style 88 2 3" xfId="36218" xr:uid="{00000000-0005-0000-0000-0000C1CC0000}"/>
    <cellStyle name="Style 88 2 4" xfId="36219" xr:uid="{00000000-0005-0000-0000-0000C2CC0000}"/>
    <cellStyle name="Style 88 3" xfId="36220" xr:uid="{00000000-0005-0000-0000-0000C3CC0000}"/>
    <cellStyle name="Style 88 3 2" xfId="36221" xr:uid="{00000000-0005-0000-0000-0000C4CC0000}"/>
    <cellStyle name="Style 88 3 3" xfId="36222" xr:uid="{00000000-0005-0000-0000-0000C5CC0000}"/>
    <cellStyle name="Style 88 4" xfId="36223" xr:uid="{00000000-0005-0000-0000-0000C6CC0000}"/>
    <cellStyle name="Style 88 5" xfId="36224" xr:uid="{00000000-0005-0000-0000-0000C7CC0000}"/>
    <cellStyle name="Style 89" xfId="36225" xr:uid="{00000000-0005-0000-0000-0000C8CC0000}"/>
    <cellStyle name="Style 89 2" xfId="36226" xr:uid="{00000000-0005-0000-0000-0000C9CC0000}"/>
    <cellStyle name="Style 89 2 2" xfId="36227" xr:uid="{00000000-0005-0000-0000-0000CACC0000}"/>
    <cellStyle name="Style 89 2 2 2" xfId="36228" xr:uid="{00000000-0005-0000-0000-0000CBCC0000}"/>
    <cellStyle name="Style 89 2 2 3" xfId="36229" xr:uid="{00000000-0005-0000-0000-0000CCCC0000}"/>
    <cellStyle name="Style 89 2 3" xfId="36230" xr:uid="{00000000-0005-0000-0000-0000CDCC0000}"/>
    <cellStyle name="Style 89 2 4" xfId="36231" xr:uid="{00000000-0005-0000-0000-0000CECC0000}"/>
    <cellStyle name="Style 89 3" xfId="36232" xr:uid="{00000000-0005-0000-0000-0000CFCC0000}"/>
    <cellStyle name="Style 89 3 2" xfId="36233" xr:uid="{00000000-0005-0000-0000-0000D0CC0000}"/>
    <cellStyle name="Style 89 3 3" xfId="36234" xr:uid="{00000000-0005-0000-0000-0000D1CC0000}"/>
    <cellStyle name="Style 89 4" xfId="36235" xr:uid="{00000000-0005-0000-0000-0000D2CC0000}"/>
    <cellStyle name="Style 89 5" xfId="36236" xr:uid="{00000000-0005-0000-0000-0000D3CC0000}"/>
    <cellStyle name="Style 90" xfId="36237" xr:uid="{00000000-0005-0000-0000-0000D4CC0000}"/>
    <cellStyle name="Style 90 2" xfId="36238" xr:uid="{00000000-0005-0000-0000-0000D5CC0000}"/>
    <cellStyle name="Style 90 2 2" xfId="36239" xr:uid="{00000000-0005-0000-0000-0000D6CC0000}"/>
    <cellStyle name="Style 90 2 2 2" xfId="36240" xr:uid="{00000000-0005-0000-0000-0000D7CC0000}"/>
    <cellStyle name="Style 90 2 2 3" xfId="36241" xr:uid="{00000000-0005-0000-0000-0000D8CC0000}"/>
    <cellStyle name="Style 90 2 3" xfId="36242" xr:uid="{00000000-0005-0000-0000-0000D9CC0000}"/>
    <cellStyle name="Style 90 2 4" xfId="36243" xr:uid="{00000000-0005-0000-0000-0000DACC0000}"/>
    <cellStyle name="Style 90 3" xfId="36244" xr:uid="{00000000-0005-0000-0000-0000DBCC0000}"/>
    <cellStyle name="Style 90 3 2" xfId="36245" xr:uid="{00000000-0005-0000-0000-0000DCCC0000}"/>
    <cellStyle name="Style 90 3 3" xfId="36246" xr:uid="{00000000-0005-0000-0000-0000DDCC0000}"/>
    <cellStyle name="Style 90 4" xfId="36247" xr:uid="{00000000-0005-0000-0000-0000DECC0000}"/>
    <cellStyle name="Style 90 5" xfId="36248" xr:uid="{00000000-0005-0000-0000-0000DFCC0000}"/>
    <cellStyle name="Style 91" xfId="36249" xr:uid="{00000000-0005-0000-0000-0000E0CC0000}"/>
    <cellStyle name="Style 91 2" xfId="36250" xr:uid="{00000000-0005-0000-0000-0000E1CC0000}"/>
    <cellStyle name="Style 91 2 2" xfId="36251" xr:uid="{00000000-0005-0000-0000-0000E2CC0000}"/>
    <cellStyle name="Style 91 2 2 2" xfId="36252" xr:uid="{00000000-0005-0000-0000-0000E3CC0000}"/>
    <cellStyle name="Style 91 2 2 3" xfId="36253" xr:uid="{00000000-0005-0000-0000-0000E4CC0000}"/>
    <cellStyle name="Style 91 2 3" xfId="36254" xr:uid="{00000000-0005-0000-0000-0000E5CC0000}"/>
    <cellStyle name="Style 91 2 4" xfId="36255" xr:uid="{00000000-0005-0000-0000-0000E6CC0000}"/>
    <cellStyle name="Style 91 3" xfId="36256" xr:uid="{00000000-0005-0000-0000-0000E7CC0000}"/>
    <cellStyle name="Style 91 3 2" xfId="36257" xr:uid="{00000000-0005-0000-0000-0000E8CC0000}"/>
    <cellStyle name="Style 91 3 3" xfId="36258" xr:uid="{00000000-0005-0000-0000-0000E9CC0000}"/>
    <cellStyle name="Style 91 4" xfId="36259" xr:uid="{00000000-0005-0000-0000-0000EACC0000}"/>
    <cellStyle name="Style 91 5" xfId="36260" xr:uid="{00000000-0005-0000-0000-0000EBCC0000}"/>
    <cellStyle name="Style 92" xfId="36261" xr:uid="{00000000-0005-0000-0000-0000ECCC0000}"/>
    <cellStyle name="Style 92 2" xfId="36262" xr:uid="{00000000-0005-0000-0000-0000EDCC0000}"/>
    <cellStyle name="Style 92 2 2" xfId="36263" xr:uid="{00000000-0005-0000-0000-0000EECC0000}"/>
    <cellStyle name="Style 92 2 2 2" xfId="36264" xr:uid="{00000000-0005-0000-0000-0000EFCC0000}"/>
    <cellStyle name="Style 92 2 2 3" xfId="36265" xr:uid="{00000000-0005-0000-0000-0000F0CC0000}"/>
    <cellStyle name="Style 92 2 3" xfId="36266" xr:uid="{00000000-0005-0000-0000-0000F1CC0000}"/>
    <cellStyle name="Style 92 2 4" xfId="36267" xr:uid="{00000000-0005-0000-0000-0000F2CC0000}"/>
    <cellStyle name="Style 92 3" xfId="36268" xr:uid="{00000000-0005-0000-0000-0000F3CC0000}"/>
    <cellStyle name="Style 92 3 2" xfId="36269" xr:uid="{00000000-0005-0000-0000-0000F4CC0000}"/>
    <cellStyle name="Style 92 3 3" xfId="36270" xr:uid="{00000000-0005-0000-0000-0000F5CC0000}"/>
    <cellStyle name="Style 92 4" xfId="36271" xr:uid="{00000000-0005-0000-0000-0000F6CC0000}"/>
    <cellStyle name="Style 92 5" xfId="36272" xr:uid="{00000000-0005-0000-0000-0000F7CC0000}"/>
    <cellStyle name="Style 93" xfId="36273" xr:uid="{00000000-0005-0000-0000-0000F8CC0000}"/>
    <cellStyle name="Style 93 2" xfId="36274" xr:uid="{00000000-0005-0000-0000-0000F9CC0000}"/>
    <cellStyle name="Style 93 2 2" xfId="36275" xr:uid="{00000000-0005-0000-0000-0000FACC0000}"/>
    <cellStyle name="Style 93 2 2 2" xfId="36276" xr:uid="{00000000-0005-0000-0000-0000FBCC0000}"/>
    <cellStyle name="Style 93 2 2 3" xfId="36277" xr:uid="{00000000-0005-0000-0000-0000FCCC0000}"/>
    <cellStyle name="Style 93 2 3" xfId="36278" xr:uid="{00000000-0005-0000-0000-0000FDCC0000}"/>
    <cellStyle name="Style 93 2 4" xfId="36279" xr:uid="{00000000-0005-0000-0000-0000FECC0000}"/>
    <cellStyle name="Style 93 3" xfId="36280" xr:uid="{00000000-0005-0000-0000-0000FFCC0000}"/>
    <cellStyle name="Style 93 3 2" xfId="36281" xr:uid="{00000000-0005-0000-0000-000000CD0000}"/>
    <cellStyle name="Style 93 3 3" xfId="36282" xr:uid="{00000000-0005-0000-0000-000001CD0000}"/>
    <cellStyle name="Style 93 4" xfId="36283" xr:uid="{00000000-0005-0000-0000-000002CD0000}"/>
    <cellStyle name="Style 93 5" xfId="36284" xr:uid="{00000000-0005-0000-0000-000003CD0000}"/>
    <cellStyle name="Style 94" xfId="36285" xr:uid="{00000000-0005-0000-0000-000004CD0000}"/>
    <cellStyle name="Style 94 2" xfId="36286" xr:uid="{00000000-0005-0000-0000-000005CD0000}"/>
    <cellStyle name="Style 94 2 2" xfId="36287" xr:uid="{00000000-0005-0000-0000-000006CD0000}"/>
    <cellStyle name="Style 94 2 2 2" xfId="36288" xr:uid="{00000000-0005-0000-0000-000007CD0000}"/>
    <cellStyle name="Style 94 2 2 3" xfId="36289" xr:uid="{00000000-0005-0000-0000-000008CD0000}"/>
    <cellStyle name="Style 94 2 3" xfId="36290" xr:uid="{00000000-0005-0000-0000-000009CD0000}"/>
    <cellStyle name="Style 94 2 4" xfId="36291" xr:uid="{00000000-0005-0000-0000-00000ACD0000}"/>
    <cellStyle name="Style 94 3" xfId="36292" xr:uid="{00000000-0005-0000-0000-00000BCD0000}"/>
    <cellStyle name="Style 94 3 2" xfId="36293" xr:uid="{00000000-0005-0000-0000-00000CCD0000}"/>
    <cellStyle name="Style 94 3 3" xfId="36294" xr:uid="{00000000-0005-0000-0000-00000DCD0000}"/>
    <cellStyle name="Style 94 4" xfId="36295" xr:uid="{00000000-0005-0000-0000-00000ECD0000}"/>
    <cellStyle name="Style 94 5" xfId="36296" xr:uid="{00000000-0005-0000-0000-00000FCD0000}"/>
    <cellStyle name="Style 95" xfId="36297" xr:uid="{00000000-0005-0000-0000-000010CD0000}"/>
    <cellStyle name="Style 95 2" xfId="36298" xr:uid="{00000000-0005-0000-0000-000011CD0000}"/>
    <cellStyle name="Style 95 2 2" xfId="36299" xr:uid="{00000000-0005-0000-0000-000012CD0000}"/>
    <cellStyle name="Style 95 2 2 2" xfId="36300" xr:uid="{00000000-0005-0000-0000-000013CD0000}"/>
    <cellStyle name="Style 95 2 2 3" xfId="36301" xr:uid="{00000000-0005-0000-0000-000014CD0000}"/>
    <cellStyle name="Style 95 2 3" xfId="36302" xr:uid="{00000000-0005-0000-0000-000015CD0000}"/>
    <cellStyle name="Style 95 2 4" xfId="36303" xr:uid="{00000000-0005-0000-0000-000016CD0000}"/>
    <cellStyle name="Style 95 3" xfId="36304" xr:uid="{00000000-0005-0000-0000-000017CD0000}"/>
    <cellStyle name="Style 95 3 2" xfId="36305" xr:uid="{00000000-0005-0000-0000-000018CD0000}"/>
    <cellStyle name="Style 95 3 3" xfId="36306" xr:uid="{00000000-0005-0000-0000-000019CD0000}"/>
    <cellStyle name="Style 95 4" xfId="36307" xr:uid="{00000000-0005-0000-0000-00001ACD0000}"/>
    <cellStyle name="Style 95 5" xfId="36308" xr:uid="{00000000-0005-0000-0000-00001BCD0000}"/>
    <cellStyle name="Style 96" xfId="36309" xr:uid="{00000000-0005-0000-0000-00001CCD0000}"/>
    <cellStyle name="Style 96 2" xfId="36310" xr:uid="{00000000-0005-0000-0000-00001DCD0000}"/>
    <cellStyle name="Style 96 2 2" xfId="36311" xr:uid="{00000000-0005-0000-0000-00001ECD0000}"/>
    <cellStyle name="Style 96 2 2 2" xfId="36312" xr:uid="{00000000-0005-0000-0000-00001FCD0000}"/>
    <cellStyle name="Style 96 2 2 3" xfId="36313" xr:uid="{00000000-0005-0000-0000-000020CD0000}"/>
    <cellStyle name="Style 96 2 3" xfId="36314" xr:uid="{00000000-0005-0000-0000-000021CD0000}"/>
    <cellStyle name="Style 96 2 4" xfId="36315" xr:uid="{00000000-0005-0000-0000-000022CD0000}"/>
    <cellStyle name="Style 96 3" xfId="36316" xr:uid="{00000000-0005-0000-0000-000023CD0000}"/>
    <cellStyle name="Style 96 3 2" xfId="36317" xr:uid="{00000000-0005-0000-0000-000024CD0000}"/>
    <cellStyle name="Style 96 3 3" xfId="36318" xr:uid="{00000000-0005-0000-0000-000025CD0000}"/>
    <cellStyle name="Style 96 4" xfId="36319" xr:uid="{00000000-0005-0000-0000-000026CD0000}"/>
    <cellStyle name="Style 96 5" xfId="36320" xr:uid="{00000000-0005-0000-0000-000027CD0000}"/>
    <cellStyle name="Style 97" xfId="36321" xr:uid="{00000000-0005-0000-0000-000028CD0000}"/>
    <cellStyle name="Style 97 2" xfId="36322" xr:uid="{00000000-0005-0000-0000-000029CD0000}"/>
    <cellStyle name="Style 97 2 2" xfId="36323" xr:uid="{00000000-0005-0000-0000-00002ACD0000}"/>
    <cellStyle name="Style 97 2 2 2" xfId="36324" xr:uid="{00000000-0005-0000-0000-00002BCD0000}"/>
    <cellStyle name="Style 97 2 2 3" xfId="36325" xr:uid="{00000000-0005-0000-0000-00002CCD0000}"/>
    <cellStyle name="Style 97 2 3" xfId="36326" xr:uid="{00000000-0005-0000-0000-00002DCD0000}"/>
    <cellStyle name="Style 97 2 4" xfId="36327" xr:uid="{00000000-0005-0000-0000-00002ECD0000}"/>
    <cellStyle name="Style 97 3" xfId="36328" xr:uid="{00000000-0005-0000-0000-00002FCD0000}"/>
    <cellStyle name="Style 97 3 2" xfId="36329" xr:uid="{00000000-0005-0000-0000-000030CD0000}"/>
    <cellStyle name="Style 97 3 3" xfId="36330" xr:uid="{00000000-0005-0000-0000-000031CD0000}"/>
    <cellStyle name="Style 97 4" xfId="36331" xr:uid="{00000000-0005-0000-0000-000032CD0000}"/>
    <cellStyle name="Style 97 5" xfId="36332" xr:uid="{00000000-0005-0000-0000-000033CD0000}"/>
    <cellStyle name="Style 98" xfId="36333" xr:uid="{00000000-0005-0000-0000-000034CD0000}"/>
    <cellStyle name="Style 98 2" xfId="36334" xr:uid="{00000000-0005-0000-0000-000035CD0000}"/>
    <cellStyle name="Style 98 2 2" xfId="36335" xr:uid="{00000000-0005-0000-0000-000036CD0000}"/>
    <cellStyle name="Style 98 2 2 2" xfId="36336" xr:uid="{00000000-0005-0000-0000-000037CD0000}"/>
    <cellStyle name="Style 98 2 2 3" xfId="36337" xr:uid="{00000000-0005-0000-0000-000038CD0000}"/>
    <cellStyle name="Style 98 2 3" xfId="36338" xr:uid="{00000000-0005-0000-0000-000039CD0000}"/>
    <cellStyle name="Style 98 2 4" xfId="36339" xr:uid="{00000000-0005-0000-0000-00003ACD0000}"/>
    <cellStyle name="Style 98 3" xfId="36340" xr:uid="{00000000-0005-0000-0000-00003BCD0000}"/>
    <cellStyle name="Style 98 3 2" xfId="36341" xr:uid="{00000000-0005-0000-0000-00003CCD0000}"/>
    <cellStyle name="Style 98 3 3" xfId="36342" xr:uid="{00000000-0005-0000-0000-00003DCD0000}"/>
    <cellStyle name="Style 98 4" xfId="36343" xr:uid="{00000000-0005-0000-0000-00003ECD0000}"/>
    <cellStyle name="Style 98 5" xfId="36344" xr:uid="{00000000-0005-0000-0000-00003FCD0000}"/>
    <cellStyle name="Style 99" xfId="36345" xr:uid="{00000000-0005-0000-0000-000040CD0000}"/>
    <cellStyle name="Style 99 2" xfId="36346" xr:uid="{00000000-0005-0000-0000-000041CD0000}"/>
    <cellStyle name="Style 99 2 2" xfId="36347" xr:uid="{00000000-0005-0000-0000-000042CD0000}"/>
    <cellStyle name="Style 99 2 2 2" xfId="36348" xr:uid="{00000000-0005-0000-0000-000043CD0000}"/>
    <cellStyle name="Style 99 2 2 3" xfId="36349" xr:uid="{00000000-0005-0000-0000-000044CD0000}"/>
    <cellStyle name="Style 99 2 3" xfId="36350" xr:uid="{00000000-0005-0000-0000-000045CD0000}"/>
    <cellStyle name="Style 99 2 4" xfId="36351" xr:uid="{00000000-0005-0000-0000-000046CD0000}"/>
    <cellStyle name="Style 99 3" xfId="36352" xr:uid="{00000000-0005-0000-0000-000047CD0000}"/>
    <cellStyle name="Style 99 3 2" xfId="36353" xr:uid="{00000000-0005-0000-0000-000048CD0000}"/>
    <cellStyle name="Style 99 3 3" xfId="36354" xr:uid="{00000000-0005-0000-0000-000049CD0000}"/>
    <cellStyle name="Style 99 4" xfId="36355" xr:uid="{00000000-0005-0000-0000-00004ACD0000}"/>
    <cellStyle name="Style 99 5" xfId="36356" xr:uid="{00000000-0005-0000-0000-00004BCD0000}"/>
    <cellStyle name="Subtotal" xfId="36357" xr:uid="{00000000-0005-0000-0000-00004CCD0000}"/>
    <cellStyle name="Subtotal 10" xfId="36358" xr:uid="{00000000-0005-0000-0000-00004DCD0000}"/>
    <cellStyle name="Subtotal 2" xfId="36359" xr:uid="{00000000-0005-0000-0000-00004ECD0000}"/>
    <cellStyle name="Subtotal 2 2" xfId="36360" xr:uid="{00000000-0005-0000-0000-00004FCD0000}"/>
    <cellStyle name="Subtotal 2 2 2" xfId="36361" xr:uid="{00000000-0005-0000-0000-000050CD0000}"/>
    <cellStyle name="Subtotal 2 2 3" xfId="36362" xr:uid="{00000000-0005-0000-0000-000051CD0000}"/>
    <cellStyle name="Subtotal 2 3" xfId="36363" xr:uid="{00000000-0005-0000-0000-000052CD0000}"/>
    <cellStyle name="Subtotal 2 4" xfId="36364" xr:uid="{00000000-0005-0000-0000-000053CD0000}"/>
    <cellStyle name="Subtotal 3" xfId="36365" xr:uid="{00000000-0005-0000-0000-000054CD0000}"/>
    <cellStyle name="Subtotal 3 2" xfId="36366" xr:uid="{00000000-0005-0000-0000-000055CD0000}"/>
    <cellStyle name="Subtotal 3 2 2" xfId="36367" xr:uid="{00000000-0005-0000-0000-000056CD0000}"/>
    <cellStyle name="Subtotal 3 2 3" xfId="36368" xr:uid="{00000000-0005-0000-0000-000057CD0000}"/>
    <cellStyle name="Subtotal 3 3" xfId="36369" xr:uid="{00000000-0005-0000-0000-000058CD0000}"/>
    <cellStyle name="Subtotal 3 4" xfId="36370" xr:uid="{00000000-0005-0000-0000-000059CD0000}"/>
    <cellStyle name="Subtotal 4" xfId="36371" xr:uid="{00000000-0005-0000-0000-00005ACD0000}"/>
    <cellStyle name="Subtotal 4 2" xfId="36372" xr:uid="{00000000-0005-0000-0000-00005BCD0000}"/>
    <cellStyle name="Subtotal 4 3" xfId="36373" xr:uid="{00000000-0005-0000-0000-00005CCD0000}"/>
    <cellStyle name="Subtotal 5" xfId="36374" xr:uid="{00000000-0005-0000-0000-00005DCD0000}"/>
    <cellStyle name="Subtotal 5 2" xfId="36375" xr:uid="{00000000-0005-0000-0000-00005ECD0000}"/>
    <cellStyle name="Subtotal 5 3" xfId="36376" xr:uid="{00000000-0005-0000-0000-00005FCD0000}"/>
    <cellStyle name="Subtotal 6" xfId="36377" xr:uid="{00000000-0005-0000-0000-000060CD0000}"/>
    <cellStyle name="Subtotal 6 2" xfId="36378" xr:uid="{00000000-0005-0000-0000-000061CD0000}"/>
    <cellStyle name="Subtotal 6 3" xfId="36379" xr:uid="{00000000-0005-0000-0000-000062CD0000}"/>
    <cellStyle name="Subtotal 7" xfId="36380" xr:uid="{00000000-0005-0000-0000-000063CD0000}"/>
    <cellStyle name="Subtotal 8" xfId="36381" xr:uid="{00000000-0005-0000-0000-000064CD0000}"/>
    <cellStyle name="Subtotal 9" xfId="36382" xr:uid="{00000000-0005-0000-0000-000065CD0000}"/>
    <cellStyle name="SubTotal1Num" xfId="36383" xr:uid="{00000000-0005-0000-0000-000066CD0000}"/>
    <cellStyle name="SubTotal1Num 10" xfId="36384" xr:uid="{00000000-0005-0000-0000-000067CD0000}"/>
    <cellStyle name="SubTotal1Num 11" xfId="36385" xr:uid="{00000000-0005-0000-0000-000068CD0000}"/>
    <cellStyle name="SubTotal1Num 2" xfId="36386" xr:uid="{00000000-0005-0000-0000-000069CD0000}"/>
    <cellStyle name="SubTotal1Num 2 2" xfId="36387" xr:uid="{00000000-0005-0000-0000-00006ACD0000}"/>
    <cellStyle name="SubTotal1Num 2 2 2" xfId="36388" xr:uid="{00000000-0005-0000-0000-00006BCD0000}"/>
    <cellStyle name="SubTotal1Num 2 2 3" xfId="36389" xr:uid="{00000000-0005-0000-0000-00006CCD0000}"/>
    <cellStyle name="SubTotal1Num 2 3" xfId="36390" xr:uid="{00000000-0005-0000-0000-00006DCD0000}"/>
    <cellStyle name="SubTotal1Num 2 4" xfId="36391" xr:uid="{00000000-0005-0000-0000-00006ECD0000}"/>
    <cellStyle name="SubTotal1Num 3" xfId="36392" xr:uid="{00000000-0005-0000-0000-00006FCD0000}"/>
    <cellStyle name="SubTotal1Num 3 2" xfId="36393" xr:uid="{00000000-0005-0000-0000-000070CD0000}"/>
    <cellStyle name="SubTotal1Num 3 2 2" xfId="36394" xr:uid="{00000000-0005-0000-0000-000071CD0000}"/>
    <cellStyle name="SubTotal1Num 3 2 3" xfId="36395" xr:uid="{00000000-0005-0000-0000-000072CD0000}"/>
    <cellStyle name="SubTotal1Num 3 3" xfId="36396" xr:uid="{00000000-0005-0000-0000-000073CD0000}"/>
    <cellStyle name="SubTotal1Num 3 4" xfId="36397" xr:uid="{00000000-0005-0000-0000-000074CD0000}"/>
    <cellStyle name="SubTotal1Num 4" xfId="36398" xr:uid="{00000000-0005-0000-0000-000075CD0000}"/>
    <cellStyle name="SubTotal1Num 4 2" xfId="36399" xr:uid="{00000000-0005-0000-0000-000076CD0000}"/>
    <cellStyle name="SubTotal1Num 4 3" xfId="36400" xr:uid="{00000000-0005-0000-0000-000077CD0000}"/>
    <cellStyle name="SubTotal1Num 5" xfId="36401" xr:uid="{00000000-0005-0000-0000-000078CD0000}"/>
    <cellStyle name="SubTotal1Num 5 2" xfId="36402" xr:uid="{00000000-0005-0000-0000-000079CD0000}"/>
    <cellStyle name="SubTotal1Num 5 3" xfId="36403" xr:uid="{00000000-0005-0000-0000-00007ACD0000}"/>
    <cellStyle name="SubTotal1Num 6" xfId="36404" xr:uid="{00000000-0005-0000-0000-00007BCD0000}"/>
    <cellStyle name="SubTotal1Num 6 2" xfId="36405" xr:uid="{00000000-0005-0000-0000-00007CCD0000}"/>
    <cellStyle name="SubTotal1Num 6 3" xfId="36406" xr:uid="{00000000-0005-0000-0000-00007DCD0000}"/>
    <cellStyle name="SubTotal1Num 7" xfId="36407" xr:uid="{00000000-0005-0000-0000-00007ECD0000}"/>
    <cellStyle name="SubTotal1Num 7 2" xfId="36408" xr:uid="{00000000-0005-0000-0000-00007FCD0000}"/>
    <cellStyle name="SubTotal1Num 7 3" xfId="36409" xr:uid="{00000000-0005-0000-0000-000080CD0000}"/>
    <cellStyle name="SubTotal1Num 8" xfId="36410" xr:uid="{00000000-0005-0000-0000-000081CD0000}"/>
    <cellStyle name="SubTotal1Num 9" xfId="36411" xr:uid="{00000000-0005-0000-0000-000082CD0000}"/>
    <cellStyle name="SubTotal1Text" xfId="36412" xr:uid="{00000000-0005-0000-0000-000083CD0000}"/>
    <cellStyle name="SubTotal1Text 10" xfId="36413" xr:uid="{00000000-0005-0000-0000-000084CD0000}"/>
    <cellStyle name="SubTotal1Text 11" xfId="36414" xr:uid="{00000000-0005-0000-0000-000085CD0000}"/>
    <cellStyle name="SubTotal1Text 2" xfId="36415" xr:uid="{00000000-0005-0000-0000-000086CD0000}"/>
    <cellStyle name="SubTotal1Text 2 2" xfId="36416" xr:uid="{00000000-0005-0000-0000-000087CD0000}"/>
    <cellStyle name="SubTotal1Text 2 2 2" xfId="36417" xr:uid="{00000000-0005-0000-0000-000088CD0000}"/>
    <cellStyle name="SubTotal1Text 2 2 3" xfId="36418" xr:uid="{00000000-0005-0000-0000-000089CD0000}"/>
    <cellStyle name="SubTotal1Text 2 3" xfId="36419" xr:uid="{00000000-0005-0000-0000-00008ACD0000}"/>
    <cellStyle name="SubTotal1Text 2 4" xfId="36420" xr:uid="{00000000-0005-0000-0000-00008BCD0000}"/>
    <cellStyle name="SubTotal1Text 3" xfId="36421" xr:uid="{00000000-0005-0000-0000-00008CCD0000}"/>
    <cellStyle name="SubTotal1Text 3 2" xfId="36422" xr:uid="{00000000-0005-0000-0000-00008DCD0000}"/>
    <cellStyle name="SubTotal1Text 3 2 2" xfId="36423" xr:uid="{00000000-0005-0000-0000-00008ECD0000}"/>
    <cellStyle name="SubTotal1Text 3 2 3" xfId="36424" xr:uid="{00000000-0005-0000-0000-00008FCD0000}"/>
    <cellStyle name="SubTotal1Text 3 3" xfId="36425" xr:uid="{00000000-0005-0000-0000-000090CD0000}"/>
    <cellStyle name="SubTotal1Text 3 4" xfId="36426" xr:uid="{00000000-0005-0000-0000-000091CD0000}"/>
    <cellStyle name="SubTotal1Text 4" xfId="36427" xr:uid="{00000000-0005-0000-0000-000092CD0000}"/>
    <cellStyle name="SubTotal1Text 4 2" xfId="36428" xr:uid="{00000000-0005-0000-0000-000093CD0000}"/>
    <cellStyle name="SubTotal1Text 4 3" xfId="36429" xr:uid="{00000000-0005-0000-0000-000094CD0000}"/>
    <cellStyle name="SubTotal1Text 5" xfId="36430" xr:uid="{00000000-0005-0000-0000-000095CD0000}"/>
    <cellStyle name="SubTotal1Text 5 2" xfId="36431" xr:uid="{00000000-0005-0000-0000-000096CD0000}"/>
    <cellStyle name="SubTotal1Text 5 3" xfId="36432" xr:uid="{00000000-0005-0000-0000-000097CD0000}"/>
    <cellStyle name="SubTotal1Text 6" xfId="36433" xr:uid="{00000000-0005-0000-0000-000098CD0000}"/>
    <cellStyle name="SubTotal1Text 6 2" xfId="36434" xr:uid="{00000000-0005-0000-0000-000099CD0000}"/>
    <cellStyle name="SubTotal1Text 6 3" xfId="36435" xr:uid="{00000000-0005-0000-0000-00009ACD0000}"/>
    <cellStyle name="SubTotal1Text 7" xfId="36436" xr:uid="{00000000-0005-0000-0000-00009BCD0000}"/>
    <cellStyle name="SubTotal1Text 7 2" xfId="36437" xr:uid="{00000000-0005-0000-0000-00009CCD0000}"/>
    <cellStyle name="SubTotal1Text 7 3" xfId="36438" xr:uid="{00000000-0005-0000-0000-00009DCD0000}"/>
    <cellStyle name="SubTotal1Text 8" xfId="36439" xr:uid="{00000000-0005-0000-0000-00009ECD0000}"/>
    <cellStyle name="SubTotal1Text 9" xfId="36440" xr:uid="{00000000-0005-0000-0000-00009FCD0000}"/>
    <cellStyle name="t" xfId="36441" xr:uid="{00000000-0005-0000-0000-0000A0CD0000}"/>
    <cellStyle name="t 10" xfId="36442" xr:uid="{00000000-0005-0000-0000-0000A1CD0000}"/>
    <cellStyle name="t 11" xfId="36443" xr:uid="{00000000-0005-0000-0000-0000A2CD0000}"/>
    <cellStyle name="t 12" xfId="36444" xr:uid="{00000000-0005-0000-0000-0000A3CD0000}"/>
    <cellStyle name="t 2" xfId="36445" xr:uid="{00000000-0005-0000-0000-0000A4CD0000}"/>
    <cellStyle name="t 2 2" xfId="36446" xr:uid="{00000000-0005-0000-0000-0000A5CD0000}"/>
    <cellStyle name="t 2 2 2" xfId="36447" xr:uid="{00000000-0005-0000-0000-0000A6CD0000}"/>
    <cellStyle name="t 2 2 3" xfId="36448" xr:uid="{00000000-0005-0000-0000-0000A7CD0000}"/>
    <cellStyle name="t 2 3" xfId="36449" xr:uid="{00000000-0005-0000-0000-0000A8CD0000}"/>
    <cellStyle name="t 2 4" xfId="36450" xr:uid="{00000000-0005-0000-0000-0000A9CD0000}"/>
    <cellStyle name="t 2 5" xfId="36451" xr:uid="{00000000-0005-0000-0000-0000AACD0000}"/>
    <cellStyle name="t 2 6" xfId="36452" xr:uid="{00000000-0005-0000-0000-0000ABCD0000}"/>
    <cellStyle name="t 3" xfId="36453" xr:uid="{00000000-0005-0000-0000-0000ACCD0000}"/>
    <cellStyle name="t 3 2" xfId="36454" xr:uid="{00000000-0005-0000-0000-0000ADCD0000}"/>
    <cellStyle name="t 3 2 2" xfId="36455" xr:uid="{00000000-0005-0000-0000-0000AECD0000}"/>
    <cellStyle name="t 3 2 3" xfId="36456" xr:uid="{00000000-0005-0000-0000-0000AFCD0000}"/>
    <cellStyle name="t 3 3" xfId="36457" xr:uid="{00000000-0005-0000-0000-0000B0CD0000}"/>
    <cellStyle name="t 3 4" xfId="36458" xr:uid="{00000000-0005-0000-0000-0000B1CD0000}"/>
    <cellStyle name="t 3 5" xfId="36459" xr:uid="{00000000-0005-0000-0000-0000B2CD0000}"/>
    <cellStyle name="t 3 6" xfId="36460" xr:uid="{00000000-0005-0000-0000-0000B3CD0000}"/>
    <cellStyle name="t 4" xfId="36461" xr:uid="{00000000-0005-0000-0000-0000B4CD0000}"/>
    <cellStyle name="t 4 2" xfId="36462" xr:uid="{00000000-0005-0000-0000-0000B5CD0000}"/>
    <cellStyle name="t 4 2 2" xfId="36463" xr:uid="{00000000-0005-0000-0000-0000B6CD0000}"/>
    <cellStyle name="t 4 2 3" xfId="36464" xr:uid="{00000000-0005-0000-0000-0000B7CD0000}"/>
    <cellStyle name="t 4 3" xfId="36465" xr:uid="{00000000-0005-0000-0000-0000B8CD0000}"/>
    <cellStyle name="t 4 4" xfId="36466" xr:uid="{00000000-0005-0000-0000-0000B9CD0000}"/>
    <cellStyle name="t 5" xfId="36467" xr:uid="{00000000-0005-0000-0000-0000BACD0000}"/>
    <cellStyle name="t 5 2" xfId="36468" xr:uid="{00000000-0005-0000-0000-0000BBCD0000}"/>
    <cellStyle name="t 5 2 2" xfId="36469" xr:uid="{00000000-0005-0000-0000-0000BCCD0000}"/>
    <cellStyle name="t 5 2 3" xfId="36470" xr:uid="{00000000-0005-0000-0000-0000BDCD0000}"/>
    <cellStyle name="t 5 3" xfId="36471" xr:uid="{00000000-0005-0000-0000-0000BECD0000}"/>
    <cellStyle name="t 5 4" xfId="36472" xr:uid="{00000000-0005-0000-0000-0000BFCD0000}"/>
    <cellStyle name="t 6" xfId="36473" xr:uid="{00000000-0005-0000-0000-0000C0CD0000}"/>
    <cellStyle name="t 6 2" xfId="36474" xr:uid="{00000000-0005-0000-0000-0000C1CD0000}"/>
    <cellStyle name="t 6 3" xfId="36475" xr:uid="{00000000-0005-0000-0000-0000C2CD0000}"/>
    <cellStyle name="t 7" xfId="36476" xr:uid="{00000000-0005-0000-0000-0000C3CD0000}"/>
    <cellStyle name="t 7 2" xfId="36477" xr:uid="{00000000-0005-0000-0000-0000C4CD0000}"/>
    <cellStyle name="t 7 3" xfId="36478" xr:uid="{00000000-0005-0000-0000-0000C5CD0000}"/>
    <cellStyle name="t 8" xfId="36479" xr:uid="{00000000-0005-0000-0000-0000C6CD0000}"/>
    <cellStyle name="t 8 2" xfId="36480" xr:uid="{00000000-0005-0000-0000-0000C7CD0000}"/>
    <cellStyle name="t 8 3" xfId="36481" xr:uid="{00000000-0005-0000-0000-0000C8CD0000}"/>
    <cellStyle name="t 9" xfId="36482" xr:uid="{00000000-0005-0000-0000-0000C9CD0000}"/>
    <cellStyle name="t_1-11 January Migration Implementation Invoice" xfId="36483" xr:uid="{00000000-0005-0000-0000-0000CACD0000}"/>
    <cellStyle name="t_1-11 January Migration Implementation Invoice 2" xfId="36484" xr:uid="{00000000-0005-0000-0000-0000CBCD0000}"/>
    <cellStyle name="t_1-11 January Migration Implementation Invoice 2 2" xfId="36485" xr:uid="{00000000-0005-0000-0000-0000CCCD0000}"/>
    <cellStyle name="t_1-11 January Migration Implementation Invoice 2 3" xfId="36486" xr:uid="{00000000-0005-0000-0000-0000CDCD0000}"/>
    <cellStyle name="t_1-11 January Migration Implementation Invoice 3" xfId="36487" xr:uid="{00000000-0005-0000-0000-0000CECD0000}"/>
    <cellStyle name="t_1-11 January Migration Implementation Invoice 4" xfId="36488" xr:uid="{00000000-0005-0000-0000-0000CFCD0000}"/>
    <cellStyle name="t_2-11 February Migration Implementation Invoice" xfId="36489" xr:uid="{00000000-0005-0000-0000-0000D0CD0000}"/>
    <cellStyle name="t_2-11 February Migration Implementation Invoice 2" xfId="36490" xr:uid="{00000000-0005-0000-0000-0000D1CD0000}"/>
    <cellStyle name="t_2-11 February Migration Implementation Invoice 2 2" xfId="36491" xr:uid="{00000000-0005-0000-0000-0000D2CD0000}"/>
    <cellStyle name="t_2-11 February Migration Implementation Invoice 2 3" xfId="36492" xr:uid="{00000000-0005-0000-0000-0000D3CD0000}"/>
    <cellStyle name="t_2-11 February Migration Implementation Invoice 3" xfId="36493" xr:uid="{00000000-0005-0000-0000-0000D4CD0000}"/>
    <cellStyle name="t_2-11 February Migration Implementation Invoice 4" xfId="36494" xr:uid="{00000000-0005-0000-0000-0000D5CD0000}"/>
    <cellStyle name="t_December 10 Migration Invoice_Implementation" xfId="36495" xr:uid="{00000000-0005-0000-0000-0000D6CD0000}"/>
    <cellStyle name="t_December 10 Migration Invoice_Implementation 2" xfId="36496" xr:uid="{00000000-0005-0000-0000-0000D7CD0000}"/>
    <cellStyle name="t_December 10 Migration Invoice_Implementation 2 2" xfId="36497" xr:uid="{00000000-0005-0000-0000-0000D8CD0000}"/>
    <cellStyle name="t_December 10 Migration Invoice_Implementation 2 3" xfId="36498" xr:uid="{00000000-0005-0000-0000-0000D9CD0000}"/>
    <cellStyle name="t_December 10 Migration Invoice_Implementation 3" xfId="36499" xr:uid="{00000000-0005-0000-0000-0000DACD0000}"/>
    <cellStyle name="t_December 10 Migration Invoice_Implementation 4" xfId="36500" xr:uid="{00000000-0005-0000-0000-0000DBCD0000}"/>
    <cellStyle name="t_Integrated Migration DI SFY 10-11 Plan vs Actual 022411" xfId="36501" xr:uid="{00000000-0005-0000-0000-0000DCCD0000}"/>
    <cellStyle name="t_Integrated Migration DI SFY 10-11 Plan vs Actual 022411 2" xfId="36502" xr:uid="{00000000-0005-0000-0000-0000DDCD0000}"/>
    <cellStyle name="t_Integrated Migration DI SFY 10-11 Plan vs Actual 022411 2 2" xfId="36503" xr:uid="{00000000-0005-0000-0000-0000DECD0000}"/>
    <cellStyle name="t_Integrated Migration DI SFY 10-11 Plan vs Actual 022411 2 3" xfId="36504" xr:uid="{00000000-0005-0000-0000-0000DFCD0000}"/>
    <cellStyle name="t_Integrated Migration DI SFY 10-11 Plan vs Actual 022411 3" xfId="36505" xr:uid="{00000000-0005-0000-0000-0000E0CD0000}"/>
    <cellStyle name="t_Integrated Migration DI SFY 10-11 Plan vs Actual 022411 4" xfId="36506" xr:uid="{00000000-0005-0000-0000-0000E1CD0000}"/>
    <cellStyle name="t_Migration 3_10 Projections" xfId="36507" xr:uid="{00000000-0005-0000-0000-0000E2CD0000}"/>
    <cellStyle name="t_Migration 3_10 Projections 2" xfId="36508" xr:uid="{00000000-0005-0000-0000-0000E3CD0000}"/>
    <cellStyle name="t_Migration 3_10 Projections 2 2" xfId="36509" xr:uid="{00000000-0005-0000-0000-0000E4CD0000}"/>
    <cellStyle name="t_Migration 3_10 Projections 2 2 2" xfId="36510" xr:uid="{00000000-0005-0000-0000-0000E5CD0000}"/>
    <cellStyle name="t_Migration 3_10 Projections 2 2 3" xfId="36511" xr:uid="{00000000-0005-0000-0000-0000E6CD0000}"/>
    <cellStyle name="t_Migration 3_10 Projections 2 3" xfId="36512" xr:uid="{00000000-0005-0000-0000-0000E7CD0000}"/>
    <cellStyle name="t_Migration 3_10 Projections 2 4" xfId="36513" xr:uid="{00000000-0005-0000-0000-0000E8CD0000}"/>
    <cellStyle name="t_Migration 3_10 Projections 3" xfId="36514" xr:uid="{00000000-0005-0000-0000-0000E9CD0000}"/>
    <cellStyle name="t_Migration 3_10 Projections 3 2" xfId="36515" xr:uid="{00000000-0005-0000-0000-0000EACD0000}"/>
    <cellStyle name="t_Migration 3_10 Projections 3 2 2" xfId="36516" xr:uid="{00000000-0005-0000-0000-0000EBCD0000}"/>
    <cellStyle name="t_Migration 3_10 Projections 3 2 3" xfId="36517" xr:uid="{00000000-0005-0000-0000-0000ECCD0000}"/>
    <cellStyle name="t_Migration 3_10 Projections 3 3" xfId="36518" xr:uid="{00000000-0005-0000-0000-0000EDCD0000}"/>
    <cellStyle name="t_Migration 3_10 Projections 3 4" xfId="36519" xr:uid="{00000000-0005-0000-0000-0000EECD0000}"/>
    <cellStyle name="t_Migration 3_10 Projections 4" xfId="36520" xr:uid="{00000000-0005-0000-0000-0000EFCD0000}"/>
    <cellStyle name="t_Migration 3_10 Projections 4 2" xfId="36521" xr:uid="{00000000-0005-0000-0000-0000F0CD0000}"/>
    <cellStyle name="t_Migration 3_10 Projections 4 3" xfId="36522" xr:uid="{00000000-0005-0000-0000-0000F1CD0000}"/>
    <cellStyle name="t_Migration 3_10 Projections 5" xfId="36523" xr:uid="{00000000-0005-0000-0000-0000F2CD0000}"/>
    <cellStyle name="t_Migration 3_10 Projections 6" xfId="36524" xr:uid="{00000000-0005-0000-0000-0000F3CD0000}"/>
    <cellStyle name="t_Migration 4_10 Projections" xfId="36525" xr:uid="{00000000-0005-0000-0000-0000F4CD0000}"/>
    <cellStyle name="t_Migration 4_10 Projections 2" xfId="36526" xr:uid="{00000000-0005-0000-0000-0000F5CD0000}"/>
    <cellStyle name="t_Migration 4_10 Projections 2 2" xfId="36527" xr:uid="{00000000-0005-0000-0000-0000F6CD0000}"/>
    <cellStyle name="t_Migration 4_10 Projections 2 2 2" xfId="36528" xr:uid="{00000000-0005-0000-0000-0000F7CD0000}"/>
    <cellStyle name="t_Migration 4_10 Projections 2 2 3" xfId="36529" xr:uid="{00000000-0005-0000-0000-0000F8CD0000}"/>
    <cellStyle name="t_Migration 4_10 Projections 2 3" xfId="36530" xr:uid="{00000000-0005-0000-0000-0000F9CD0000}"/>
    <cellStyle name="t_Migration 4_10 Projections 2 4" xfId="36531" xr:uid="{00000000-0005-0000-0000-0000FACD0000}"/>
    <cellStyle name="t_Migration 4_10 Projections 3" xfId="36532" xr:uid="{00000000-0005-0000-0000-0000FBCD0000}"/>
    <cellStyle name="t_Migration 4_10 Projections 3 2" xfId="36533" xr:uid="{00000000-0005-0000-0000-0000FCCD0000}"/>
    <cellStyle name="t_Migration 4_10 Projections 3 2 2" xfId="36534" xr:uid="{00000000-0005-0000-0000-0000FDCD0000}"/>
    <cellStyle name="t_Migration 4_10 Projections 3 2 3" xfId="36535" xr:uid="{00000000-0005-0000-0000-0000FECD0000}"/>
    <cellStyle name="t_Migration 4_10 Projections 3 3" xfId="36536" xr:uid="{00000000-0005-0000-0000-0000FFCD0000}"/>
    <cellStyle name="t_Migration 4_10 Projections 3 4" xfId="36537" xr:uid="{00000000-0005-0000-0000-000000CE0000}"/>
    <cellStyle name="t_Migration 4_10 Projections 4" xfId="36538" xr:uid="{00000000-0005-0000-0000-000001CE0000}"/>
    <cellStyle name="t_Migration 4_10 Projections 4 2" xfId="36539" xr:uid="{00000000-0005-0000-0000-000002CE0000}"/>
    <cellStyle name="t_Migration 4_10 Projections 4 3" xfId="36540" xr:uid="{00000000-0005-0000-0000-000003CE0000}"/>
    <cellStyle name="t_Migration 4_10 Projections 5" xfId="36541" xr:uid="{00000000-0005-0000-0000-000004CE0000}"/>
    <cellStyle name="t_Migration 4_10 Projections 6" xfId="36542" xr:uid="{00000000-0005-0000-0000-000005CE0000}"/>
    <cellStyle name="t_Migration 5_10 Projections" xfId="36543" xr:uid="{00000000-0005-0000-0000-000006CE0000}"/>
    <cellStyle name="t_Migration 5_10 Projections 2" xfId="36544" xr:uid="{00000000-0005-0000-0000-000007CE0000}"/>
    <cellStyle name="t_Migration 5_10 Projections 2 2" xfId="36545" xr:uid="{00000000-0005-0000-0000-000008CE0000}"/>
    <cellStyle name="t_Migration 5_10 Projections 2 2 2" xfId="36546" xr:uid="{00000000-0005-0000-0000-000009CE0000}"/>
    <cellStyle name="t_Migration 5_10 Projections 2 2 3" xfId="36547" xr:uid="{00000000-0005-0000-0000-00000ACE0000}"/>
    <cellStyle name="t_Migration 5_10 Projections 2 3" xfId="36548" xr:uid="{00000000-0005-0000-0000-00000BCE0000}"/>
    <cellStyle name="t_Migration 5_10 Projections 2 4" xfId="36549" xr:uid="{00000000-0005-0000-0000-00000CCE0000}"/>
    <cellStyle name="t_Migration 5_10 Projections 3" xfId="36550" xr:uid="{00000000-0005-0000-0000-00000DCE0000}"/>
    <cellStyle name="t_Migration 5_10 Projections 3 2" xfId="36551" xr:uid="{00000000-0005-0000-0000-00000ECE0000}"/>
    <cellStyle name="t_Migration 5_10 Projections 3 2 2" xfId="36552" xr:uid="{00000000-0005-0000-0000-00000FCE0000}"/>
    <cellStyle name="t_Migration 5_10 Projections 3 2 3" xfId="36553" xr:uid="{00000000-0005-0000-0000-000010CE0000}"/>
    <cellStyle name="t_Migration 5_10 Projections 3 3" xfId="36554" xr:uid="{00000000-0005-0000-0000-000011CE0000}"/>
    <cellStyle name="t_Migration 5_10 Projections 3 4" xfId="36555" xr:uid="{00000000-0005-0000-0000-000012CE0000}"/>
    <cellStyle name="t_Migration 5_10 Projections 4" xfId="36556" xr:uid="{00000000-0005-0000-0000-000013CE0000}"/>
    <cellStyle name="t_Migration 5_10 Projections 4 2" xfId="36557" xr:uid="{00000000-0005-0000-0000-000014CE0000}"/>
    <cellStyle name="t_Migration 5_10 Projections 4 3" xfId="36558" xr:uid="{00000000-0005-0000-0000-000015CE0000}"/>
    <cellStyle name="t_Migration 5_10 Projections 5" xfId="36559" xr:uid="{00000000-0005-0000-0000-000016CE0000}"/>
    <cellStyle name="t_Migration 5_10 Projections 6" xfId="36560" xr:uid="{00000000-0005-0000-0000-000017CE0000}"/>
    <cellStyle name="t_Migration 7_10 Projections" xfId="36561" xr:uid="{00000000-0005-0000-0000-000018CE0000}"/>
    <cellStyle name="t_Migration 7_10 Projections 2" xfId="36562" xr:uid="{00000000-0005-0000-0000-000019CE0000}"/>
    <cellStyle name="t_Migration 7_10 Projections 2 2" xfId="36563" xr:uid="{00000000-0005-0000-0000-00001ACE0000}"/>
    <cellStyle name="t_Migration 7_10 Projections 2 3" xfId="36564" xr:uid="{00000000-0005-0000-0000-00001BCE0000}"/>
    <cellStyle name="t_Migration 7_10 Projections 3" xfId="36565" xr:uid="{00000000-0005-0000-0000-00001CCE0000}"/>
    <cellStyle name="t_Migration 7_10 Projections 4" xfId="36566" xr:uid="{00000000-0005-0000-0000-00001DCE0000}"/>
    <cellStyle name="t_Migration 8_10 Projections" xfId="36567" xr:uid="{00000000-0005-0000-0000-00001ECE0000}"/>
    <cellStyle name="t_Migration 8_10 Projections 2" xfId="36568" xr:uid="{00000000-0005-0000-0000-00001FCE0000}"/>
    <cellStyle name="t_Migration 8_10 Projections 2 2" xfId="36569" xr:uid="{00000000-0005-0000-0000-000020CE0000}"/>
    <cellStyle name="t_Migration 8_10 Projections 2 3" xfId="36570" xr:uid="{00000000-0005-0000-0000-000021CE0000}"/>
    <cellStyle name="t_Migration 8_10 Projections 3" xfId="36571" xr:uid="{00000000-0005-0000-0000-000022CE0000}"/>
    <cellStyle name="t_Migration 8_10 Projections 4" xfId="36572" xr:uid="{00000000-0005-0000-0000-000023CE0000}"/>
    <cellStyle name="Text Indent A" xfId="36573" xr:uid="{00000000-0005-0000-0000-000024CE0000}"/>
    <cellStyle name="Text Indent A 10" xfId="36574" xr:uid="{00000000-0005-0000-0000-000025CE0000}"/>
    <cellStyle name="Text Indent A 2" xfId="36575" xr:uid="{00000000-0005-0000-0000-000026CE0000}"/>
    <cellStyle name="Text Indent A 2 2" xfId="36576" xr:uid="{00000000-0005-0000-0000-000027CE0000}"/>
    <cellStyle name="Text Indent A 2 2 2" xfId="36577" xr:uid="{00000000-0005-0000-0000-000028CE0000}"/>
    <cellStyle name="Text Indent A 2 2 3" xfId="36578" xr:uid="{00000000-0005-0000-0000-000029CE0000}"/>
    <cellStyle name="Text Indent A 2 3" xfId="36579" xr:uid="{00000000-0005-0000-0000-00002ACE0000}"/>
    <cellStyle name="Text Indent A 2 4" xfId="36580" xr:uid="{00000000-0005-0000-0000-00002BCE0000}"/>
    <cellStyle name="Text Indent A 3" xfId="36581" xr:uid="{00000000-0005-0000-0000-00002CCE0000}"/>
    <cellStyle name="Text Indent A 3 2" xfId="36582" xr:uid="{00000000-0005-0000-0000-00002DCE0000}"/>
    <cellStyle name="Text Indent A 3 2 2" xfId="36583" xr:uid="{00000000-0005-0000-0000-00002ECE0000}"/>
    <cellStyle name="Text Indent A 3 2 3" xfId="36584" xr:uid="{00000000-0005-0000-0000-00002FCE0000}"/>
    <cellStyle name="Text Indent A 3 3" xfId="36585" xr:uid="{00000000-0005-0000-0000-000030CE0000}"/>
    <cellStyle name="Text Indent A 3 4" xfId="36586" xr:uid="{00000000-0005-0000-0000-000031CE0000}"/>
    <cellStyle name="Text Indent A 4" xfId="36587" xr:uid="{00000000-0005-0000-0000-000032CE0000}"/>
    <cellStyle name="Text Indent A 4 2" xfId="36588" xr:uid="{00000000-0005-0000-0000-000033CE0000}"/>
    <cellStyle name="Text Indent A 4 3" xfId="36589" xr:uid="{00000000-0005-0000-0000-000034CE0000}"/>
    <cellStyle name="Text Indent A 5" xfId="36590" xr:uid="{00000000-0005-0000-0000-000035CE0000}"/>
    <cellStyle name="Text Indent A 5 2" xfId="36591" xr:uid="{00000000-0005-0000-0000-000036CE0000}"/>
    <cellStyle name="Text Indent A 5 3" xfId="36592" xr:uid="{00000000-0005-0000-0000-000037CE0000}"/>
    <cellStyle name="Text Indent A 6" xfId="36593" xr:uid="{00000000-0005-0000-0000-000038CE0000}"/>
    <cellStyle name="Text Indent A 6 2" xfId="36594" xr:uid="{00000000-0005-0000-0000-000039CE0000}"/>
    <cellStyle name="Text Indent A 6 3" xfId="36595" xr:uid="{00000000-0005-0000-0000-00003ACE0000}"/>
    <cellStyle name="Text Indent A 7" xfId="36596" xr:uid="{00000000-0005-0000-0000-00003BCE0000}"/>
    <cellStyle name="Text Indent A 8" xfId="36597" xr:uid="{00000000-0005-0000-0000-00003CCE0000}"/>
    <cellStyle name="Text Indent A 9" xfId="36598" xr:uid="{00000000-0005-0000-0000-00003DCE0000}"/>
    <cellStyle name="Text Indent B" xfId="36599" xr:uid="{00000000-0005-0000-0000-00003ECE0000}"/>
    <cellStyle name="Text Indent B 10" xfId="36600" xr:uid="{00000000-0005-0000-0000-00003FCE0000}"/>
    <cellStyle name="Text Indent B 11" xfId="36601" xr:uid="{00000000-0005-0000-0000-000040CE0000}"/>
    <cellStyle name="Text Indent B 12" xfId="36602" xr:uid="{00000000-0005-0000-0000-000041CE0000}"/>
    <cellStyle name="Text Indent B 2" xfId="36603" xr:uid="{00000000-0005-0000-0000-000042CE0000}"/>
    <cellStyle name="Text Indent B 2 2" xfId="36604" xr:uid="{00000000-0005-0000-0000-000043CE0000}"/>
    <cellStyle name="Text Indent B 2 2 2" xfId="36605" xr:uid="{00000000-0005-0000-0000-000044CE0000}"/>
    <cellStyle name="Text Indent B 2 2 3" xfId="36606" xr:uid="{00000000-0005-0000-0000-000045CE0000}"/>
    <cellStyle name="Text Indent B 2 3" xfId="36607" xr:uid="{00000000-0005-0000-0000-000046CE0000}"/>
    <cellStyle name="Text Indent B 2 4" xfId="36608" xr:uid="{00000000-0005-0000-0000-000047CE0000}"/>
    <cellStyle name="Text Indent B 3" xfId="36609" xr:uid="{00000000-0005-0000-0000-000048CE0000}"/>
    <cellStyle name="Text Indent B 3 2" xfId="36610" xr:uid="{00000000-0005-0000-0000-000049CE0000}"/>
    <cellStyle name="Text Indent B 3 2 2" xfId="36611" xr:uid="{00000000-0005-0000-0000-00004ACE0000}"/>
    <cellStyle name="Text Indent B 3 2 3" xfId="36612" xr:uid="{00000000-0005-0000-0000-00004BCE0000}"/>
    <cellStyle name="Text Indent B 3 3" xfId="36613" xr:uid="{00000000-0005-0000-0000-00004CCE0000}"/>
    <cellStyle name="Text Indent B 3 4" xfId="36614" xr:uid="{00000000-0005-0000-0000-00004DCE0000}"/>
    <cellStyle name="Text Indent B 4" xfId="36615" xr:uid="{00000000-0005-0000-0000-00004ECE0000}"/>
    <cellStyle name="Text Indent B 4 2" xfId="36616" xr:uid="{00000000-0005-0000-0000-00004FCE0000}"/>
    <cellStyle name="Text Indent B 4 2 2" xfId="36617" xr:uid="{00000000-0005-0000-0000-000050CE0000}"/>
    <cellStyle name="Text Indent B 4 2 3" xfId="36618" xr:uid="{00000000-0005-0000-0000-000051CE0000}"/>
    <cellStyle name="Text Indent B 4 3" xfId="36619" xr:uid="{00000000-0005-0000-0000-000052CE0000}"/>
    <cellStyle name="Text Indent B 4 4" xfId="36620" xr:uid="{00000000-0005-0000-0000-000053CE0000}"/>
    <cellStyle name="Text Indent B 5" xfId="36621" xr:uid="{00000000-0005-0000-0000-000054CE0000}"/>
    <cellStyle name="Text Indent B 5 2" xfId="36622" xr:uid="{00000000-0005-0000-0000-000055CE0000}"/>
    <cellStyle name="Text Indent B 5 2 2" xfId="36623" xr:uid="{00000000-0005-0000-0000-000056CE0000}"/>
    <cellStyle name="Text Indent B 5 2 3" xfId="36624" xr:uid="{00000000-0005-0000-0000-000057CE0000}"/>
    <cellStyle name="Text Indent B 5 3" xfId="36625" xr:uid="{00000000-0005-0000-0000-000058CE0000}"/>
    <cellStyle name="Text Indent B 5 4" xfId="36626" xr:uid="{00000000-0005-0000-0000-000059CE0000}"/>
    <cellStyle name="Text Indent B 6" xfId="36627" xr:uid="{00000000-0005-0000-0000-00005ACE0000}"/>
    <cellStyle name="Text Indent B 6 2" xfId="36628" xr:uid="{00000000-0005-0000-0000-00005BCE0000}"/>
    <cellStyle name="Text Indent B 6 3" xfId="36629" xr:uid="{00000000-0005-0000-0000-00005CCE0000}"/>
    <cellStyle name="Text Indent B 7" xfId="36630" xr:uid="{00000000-0005-0000-0000-00005DCE0000}"/>
    <cellStyle name="Text Indent B 7 2" xfId="36631" xr:uid="{00000000-0005-0000-0000-00005ECE0000}"/>
    <cellStyle name="Text Indent B 7 3" xfId="36632" xr:uid="{00000000-0005-0000-0000-00005FCE0000}"/>
    <cellStyle name="Text Indent B 8" xfId="36633" xr:uid="{00000000-0005-0000-0000-000060CE0000}"/>
    <cellStyle name="Text Indent B 8 2" xfId="36634" xr:uid="{00000000-0005-0000-0000-000061CE0000}"/>
    <cellStyle name="Text Indent B 8 3" xfId="36635" xr:uid="{00000000-0005-0000-0000-000062CE0000}"/>
    <cellStyle name="Text Indent B 9" xfId="36636" xr:uid="{00000000-0005-0000-0000-000063CE0000}"/>
    <cellStyle name="Text Indent C" xfId="36637" xr:uid="{00000000-0005-0000-0000-000064CE0000}"/>
    <cellStyle name="Text Indent C 10" xfId="36638" xr:uid="{00000000-0005-0000-0000-000065CE0000}"/>
    <cellStyle name="Text Indent C 11" xfId="36639" xr:uid="{00000000-0005-0000-0000-000066CE0000}"/>
    <cellStyle name="Text Indent C 12" xfId="36640" xr:uid="{00000000-0005-0000-0000-000067CE0000}"/>
    <cellStyle name="Text Indent C 2" xfId="36641" xr:uid="{00000000-0005-0000-0000-000068CE0000}"/>
    <cellStyle name="Text Indent C 2 2" xfId="36642" xr:uid="{00000000-0005-0000-0000-000069CE0000}"/>
    <cellStyle name="Text Indent C 2 2 2" xfId="36643" xr:uid="{00000000-0005-0000-0000-00006ACE0000}"/>
    <cellStyle name="Text Indent C 2 2 3" xfId="36644" xr:uid="{00000000-0005-0000-0000-00006BCE0000}"/>
    <cellStyle name="Text Indent C 2 3" xfId="36645" xr:uid="{00000000-0005-0000-0000-00006CCE0000}"/>
    <cellStyle name="Text Indent C 2 4" xfId="36646" xr:uid="{00000000-0005-0000-0000-00006DCE0000}"/>
    <cellStyle name="Text Indent C 3" xfId="36647" xr:uid="{00000000-0005-0000-0000-00006ECE0000}"/>
    <cellStyle name="Text Indent C 3 2" xfId="36648" xr:uid="{00000000-0005-0000-0000-00006FCE0000}"/>
    <cellStyle name="Text Indent C 3 2 2" xfId="36649" xr:uid="{00000000-0005-0000-0000-000070CE0000}"/>
    <cellStyle name="Text Indent C 3 2 3" xfId="36650" xr:uid="{00000000-0005-0000-0000-000071CE0000}"/>
    <cellStyle name="Text Indent C 3 3" xfId="36651" xr:uid="{00000000-0005-0000-0000-000072CE0000}"/>
    <cellStyle name="Text Indent C 3 4" xfId="36652" xr:uid="{00000000-0005-0000-0000-000073CE0000}"/>
    <cellStyle name="Text Indent C 4" xfId="36653" xr:uid="{00000000-0005-0000-0000-000074CE0000}"/>
    <cellStyle name="Text Indent C 4 2" xfId="36654" xr:uid="{00000000-0005-0000-0000-000075CE0000}"/>
    <cellStyle name="Text Indent C 4 2 2" xfId="36655" xr:uid="{00000000-0005-0000-0000-000076CE0000}"/>
    <cellStyle name="Text Indent C 4 2 3" xfId="36656" xr:uid="{00000000-0005-0000-0000-000077CE0000}"/>
    <cellStyle name="Text Indent C 4 3" xfId="36657" xr:uid="{00000000-0005-0000-0000-000078CE0000}"/>
    <cellStyle name="Text Indent C 4 4" xfId="36658" xr:uid="{00000000-0005-0000-0000-000079CE0000}"/>
    <cellStyle name="Text Indent C 5" xfId="36659" xr:uid="{00000000-0005-0000-0000-00007ACE0000}"/>
    <cellStyle name="Text Indent C 5 2" xfId="36660" xr:uid="{00000000-0005-0000-0000-00007BCE0000}"/>
    <cellStyle name="Text Indent C 5 2 2" xfId="36661" xr:uid="{00000000-0005-0000-0000-00007CCE0000}"/>
    <cellStyle name="Text Indent C 5 2 3" xfId="36662" xr:uid="{00000000-0005-0000-0000-00007DCE0000}"/>
    <cellStyle name="Text Indent C 5 3" xfId="36663" xr:uid="{00000000-0005-0000-0000-00007ECE0000}"/>
    <cellStyle name="Text Indent C 5 4" xfId="36664" xr:uid="{00000000-0005-0000-0000-00007FCE0000}"/>
    <cellStyle name="Text Indent C 6" xfId="36665" xr:uid="{00000000-0005-0000-0000-000080CE0000}"/>
    <cellStyle name="Text Indent C 6 2" xfId="36666" xr:uid="{00000000-0005-0000-0000-000081CE0000}"/>
    <cellStyle name="Text Indent C 6 3" xfId="36667" xr:uid="{00000000-0005-0000-0000-000082CE0000}"/>
    <cellStyle name="Text Indent C 7" xfId="36668" xr:uid="{00000000-0005-0000-0000-000083CE0000}"/>
    <cellStyle name="Text Indent C 7 2" xfId="36669" xr:uid="{00000000-0005-0000-0000-000084CE0000}"/>
    <cellStyle name="Text Indent C 7 3" xfId="36670" xr:uid="{00000000-0005-0000-0000-000085CE0000}"/>
    <cellStyle name="Text Indent C 8" xfId="36671" xr:uid="{00000000-0005-0000-0000-000086CE0000}"/>
    <cellStyle name="Text Indent C 8 2" xfId="36672" xr:uid="{00000000-0005-0000-0000-000087CE0000}"/>
    <cellStyle name="Text Indent C 8 3" xfId="36673" xr:uid="{00000000-0005-0000-0000-000088CE0000}"/>
    <cellStyle name="Text Indent C 9" xfId="36674" xr:uid="{00000000-0005-0000-0000-000089CE0000}"/>
    <cellStyle name="Title 10" xfId="36675" xr:uid="{00000000-0005-0000-0000-00008ACE0000}"/>
    <cellStyle name="Title 10 10" xfId="36676" xr:uid="{00000000-0005-0000-0000-00008BCE0000}"/>
    <cellStyle name="Title 10 10 2" xfId="36677" xr:uid="{00000000-0005-0000-0000-00008CCE0000}"/>
    <cellStyle name="Title 10 10 3" xfId="36678" xr:uid="{00000000-0005-0000-0000-00008DCE0000}"/>
    <cellStyle name="Title 10 11" xfId="36679" xr:uid="{00000000-0005-0000-0000-00008ECE0000}"/>
    <cellStyle name="Title 10 12" xfId="36680" xr:uid="{00000000-0005-0000-0000-00008FCE0000}"/>
    <cellStyle name="Title 10 13" xfId="36681" xr:uid="{00000000-0005-0000-0000-000090CE0000}"/>
    <cellStyle name="Title 10 14" xfId="36682" xr:uid="{00000000-0005-0000-0000-000091CE0000}"/>
    <cellStyle name="Title 10 2" xfId="36683" xr:uid="{00000000-0005-0000-0000-000092CE0000}"/>
    <cellStyle name="Title 10 2 2" xfId="36684" xr:uid="{00000000-0005-0000-0000-000093CE0000}"/>
    <cellStyle name="Title 10 2 2 2" xfId="36685" xr:uid="{00000000-0005-0000-0000-000094CE0000}"/>
    <cellStyle name="Title 10 2 2 2 2" xfId="36686" xr:uid="{00000000-0005-0000-0000-000095CE0000}"/>
    <cellStyle name="Title 10 2 2 2 3" xfId="36687" xr:uid="{00000000-0005-0000-0000-000096CE0000}"/>
    <cellStyle name="Title 10 2 2 3" xfId="36688" xr:uid="{00000000-0005-0000-0000-000097CE0000}"/>
    <cellStyle name="Title 10 2 2 4" xfId="36689" xr:uid="{00000000-0005-0000-0000-000098CE0000}"/>
    <cellStyle name="Title 10 2 3" xfId="36690" xr:uid="{00000000-0005-0000-0000-000099CE0000}"/>
    <cellStyle name="Title 10 2 3 2" xfId="36691" xr:uid="{00000000-0005-0000-0000-00009ACE0000}"/>
    <cellStyle name="Title 10 2 3 3" xfId="36692" xr:uid="{00000000-0005-0000-0000-00009BCE0000}"/>
    <cellStyle name="Title 10 2 4" xfId="36693" xr:uid="{00000000-0005-0000-0000-00009CCE0000}"/>
    <cellStyle name="Title 10 2 5" xfId="36694" xr:uid="{00000000-0005-0000-0000-00009DCE0000}"/>
    <cellStyle name="Title 10 3" xfId="36695" xr:uid="{00000000-0005-0000-0000-00009ECE0000}"/>
    <cellStyle name="Title 10 3 2" xfId="36696" xr:uid="{00000000-0005-0000-0000-00009FCE0000}"/>
    <cellStyle name="Title 10 3 2 2" xfId="36697" xr:uid="{00000000-0005-0000-0000-0000A0CE0000}"/>
    <cellStyle name="Title 10 3 2 3" xfId="36698" xr:uid="{00000000-0005-0000-0000-0000A1CE0000}"/>
    <cellStyle name="Title 10 3 3" xfId="36699" xr:uid="{00000000-0005-0000-0000-0000A2CE0000}"/>
    <cellStyle name="Title 10 3 4" xfId="36700" xr:uid="{00000000-0005-0000-0000-0000A3CE0000}"/>
    <cellStyle name="Title 10 4" xfId="36701" xr:uid="{00000000-0005-0000-0000-0000A4CE0000}"/>
    <cellStyle name="Title 10 4 2" xfId="36702" xr:uid="{00000000-0005-0000-0000-0000A5CE0000}"/>
    <cellStyle name="Title 10 4 2 2" xfId="36703" xr:uid="{00000000-0005-0000-0000-0000A6CE0000}"/>
    <cellStyle name="Title 10 4 2 3" xfId="36704" xr:uid="{00000000-0005-0000-0000-0000A7CE0000}"/>
    <cellStyle name="Title 10 4 3" xfId="36705" xr:uid="{00000000-0005-0000-0000-0000A8CE0000}"/>
    <cellStyle name="Title 10 4 4" xfId="36706" xr:uid="{00000000-0005-0000-0000-0000A9CE0000}"/>
    <cellStyle name="Title 10 5" xfId="36707" xr:uid="{00000000-0005-0000-0000-0000AACE0000}"/>
    <cellStyle name="Title 10 5 2" xfId="36708" xr:uid="{00000000-0005-0000-0000-0000ABCE0000}"/>
    <cellStyle name="Title 10 5 2 2" xfId="36709" xr:uid="{00000000-0005-0000-0000-0000ACCE0000}"/>
    <cellStyle name="Title 10 5 2 3" xfId="36710" xr:uid="{00000000-0005-0000-0000-0000ADCE0000}"/>
    <cellStyle name="Title 10 5 3" xfId="36711" xr:uid="{00000000-0005-0000-0000-0000AECE0000}"/>
    <cellStyle name="Title 10 5 4" xfId="36712" xr:uid="{00000000-0005-0000-0000-0000AFCE0000}"/>
    <cellStyle name="Title 10 6" xfId="36713" xr:uid="{00000000-0005-0000-0000-0000B0CE0000}"/>
    <cellStyle name="Title 10 6 2" xfId="36714" xr:uid="{00000000-0005-0000-0000-0000B1CE0000}"/>
    <cellStyle name="Title 10 6 2 2" xfId="36715" xr:uid="{00000000-0005-0000-0000-0000B2CE0000}"/>
    <cellStyle name="Title 10 6 2 3" xfId="36716" xr:uid="{00000000-0005-0000-0000-0000B3CE0000}"/>
    <cellStyle name="Title 10 6 3" xfId="36717" xr:uid="{00000000-0005-0000-0000-0000B4CE0000}"/>
    <cellStyle name="Title 10 6 4" xfId="36718" xr:uid="{00000000-0005-0000-0000-0000B5CE0000}"/>
    <cellStyle name="Title 10 7" xfId="36719" xr:uid="{00000000-0005-0000-0000-0000B6CE0000}"/>
    <cellStyle name="Title 10 7 2" xfId="36720" xr:uid="{00000000-0005-0000-0000-0000B7CE0000}"/>
    <cellStyle name="Title 10 7 3" xfId="36721" xr:uid="{00000000-0005-0000-0000-0000B8CE0000}"/>
    <cellStyle name="Title 10 8" xfId="36722" xr:uid="{00000000-0005-0000-0000-0000B9CE0000}"/>
    <cellStyle name="Title 10 8 2" xfId="36723" xr:uid="{00000000-0005-0000-0000-0000BACE0000}"/>
    <cellStyle name="Title 10 8 3" xfId="36724" xr:uid="{00000000-0005-0000-0000-0000BBCE0000}"/>
    <cellStyle name="Title 10 9" xfId="36725" xr:uid="{00000000-0005-0000-0000-0000BCCE0000}"/>
    <cellStyle name="Title 10 9 2" xfId="36726" xr:uid="{00000000-0005-0000-0000-0000BDCE0000}"/>
    <cellStyle name="Title 10 9 3" xfId="36727" xr:uid="{00000000-0005-0000-0000-0000BECE0000}"/>
    <cellStyle name="Title 11" xfId="36728" xr:uid="{00000000-0005-0000-0000-0000BFCE0000}"/>
    <cellStyle name="Title 11 10" xfId="36729" xr:uid="{00000000-0005-0000-0000-0000C0CE0000}"/>
    <cellStyle name="Title 11 10 2" xfId="36730" xr:uid="{00000000-0005-0000-0000-0000C1CE0000}"/>
    <cellStyle name="Title 11 10 3" xfId="36731" xr:uid="{00000000-0005-0000-0000-0000C2CE0000}"/>
    <cellStyle name="Title 11 11" xfId="36732" xr:uid="{00000000-0005-0000-0000-0000C3CE0000}"/>
    <cellStyle name="Title 11 12" xfId="36733" xr:uid="{00000000-0005-0000-0000-0000C4CE0000}"/>
    <cellStyle name="Title 11 13" xfId="36734" xr:uid="{00000000-0005-0000-0000-0000C5CE0000}"/>
    <cellStyle name="Title 11 14" xfId="36735" xr:uid="{00000000-0005-0000-0000-0000C6CE0000}"/>
    <cellStyle name="Title 11 2" xfId="36736" xr:uid="{00000000-0005-0000-0000-0000C7CE0000}"/>
    <cellStyle name="Title 11 2 2" xfId="36737" xr:uid="{00000000-0005-0000-0000-0000C8CE0000}"/>
    <cellStyle name="Title 11 2 2 2" xfId="36738" xr:uid="{00000000-0005-0000-0000-0000C9CE0000}"/>
    <cellStyle name="Title 11 2 2 2 2" xfId="36739" xr:uid="{00000000-0005-0000-0000-0000CACE0000}"/>
    <cellStyle name="Title 11 2 2 2 3" xfId="36740" xr:uid="{00000000-0005-0000-0000-0000CBCE0000}"/>
    <cellStyle name="Title 11 2 2 3" xfId="36741" xr:uid="{00000000-0005-0000-0000-0000CCCE0000}"/>
    <cellStyle name="Title 11 2 2 4" xfId="36742" xr:uid="{00000000-0005-0000-0000-0000CDCE0000}"/>
    <cellStyle name="Title 11 2 3" xfId="36743" xr:uid="{00000000-0005-0000-0000-0000CECE0000}"/>
    <cellStyle name="Title 11 2 3 2" xfId="36744" xr:uid="{00000000-0005-0000-0000-0000CFCE0000}"/>
    <cellStyle name="Title 11 2 3 3" xfId="36745" xr:uid="{00000000-0005-0000-0000-0000D0CE0000}"/>
    <cellStyle name="Title 11 2 4" xfId="36746" xr:uid="{00000000-0005-0000-0000-0000D1CE0000}"/>
    <cellStyle name="Title 11 2 5" xfId="36747" xr:uid="{00000000-0005-0000-0000-0000D2CE0000}"/>
    <cellStyle name="Title 11 3" xfId="36748" xr:uid="{00000000-0005-0000-0000-0000D3CE0000}"/>
    <cellStyle name="Title 11 3 2" xfId="36749" xr:uid="{00000000-0005-0000-0000-0000D4CE0000}"/>
    <cellStyle name="Title 11 3 2 2" xfId="36750" xr:uid="{00000000-0005-0000-0000-0000D5CE0000}"/>
    <cellStyle name="Title 11 3 2 3" xfId="36751" xr:uid="{00000000-0005-0000-0000-0000D6CE0000}"/>
    <cellStyle name="Title 11 3 3" xfId="36752" xr:uid="{00000000-0005-0000-0000-0000D7CE0000}"/>
    <cellStyle name="Title 11 3 4" xfId="36753" xr:uid="{00000000-0005-0000-0000-0000D8CE0000}"/>
    <cellStyle name="Title 11 4" xfId="36754" xr:uid="{00000000-0005-0000-0000-0000D9CE0000}"/>
    <cellStyle name="Title 11 4 2" xfId="36755" xr:uid="{00000000-0005-0000-0000-0000DACE0000}"/>
    <cellStyle name="Title 11 4 2 2" xfId="36756" xr:uid="{00000000-0005-0000-0000-0000DBCE0000}"/>
    <cellStyle name="Title 11 4 2 3" xfId="36757" xr:uid="{00000000-0005-0000-0000-0000DCCE0000}"/>
    <cellStyle name="Title 11 4 3" xfId="36758" xr:uid="{00000000-0005-0000-0000-0000DDCE0000}"/>
    <cellStyle name="Title 11 4 4" xfId="36759" xr:uid="{00000000-0005-0000-0000-0000DECE0000}"/>
    <cellStyle name="Title 11 5" xfId="36760" xr:uid="{00000000-0005-0000-0000-0000DFCE0000}"/>
    <cellStyle name="Title 11 5 2" xfId="36761" xr:uid="{00000000-0005-0000-0000-0000E0CE0000}"/>
    <cellStyle name="Title 11 5 2 2" xfId="36762" xr:uid="{00000000-0005-0000-0000-0000E1CE0000}"/>
    <cellStyle name="Title 11 5 2 3" xfId="36763" xr:uid="{00000000-0005-0000-0000-0000E2CE0000}"/>
    <cellStyle name="Title 11 5 3" xfId="36764" xr:uid="{00000000-0005-0000-0000-0000E3CE0000}"/>
    <cellStyle name="Title 11 5 4" xfId="36765" xr:uid="{00000000-0005-0000-0000-0000E4CE0000}"/>
    <cellStyle name="Title 11 6" xfId="36766" xr:uid="{00000000-0005-0000-0000-0000E5CE0000}"/>
    <cellStyle name="Title 11 6 2" xfId="36767" xr:uid="{00000000-0005-0000-0000-0000E6CE0000}"/>
    <cellStyle name="Title 11 6 2 2" xfId="36768" xr:uid="{00000000-0005-0000-0000-0000E7CE0000}"/>
    <cellStyle name="Title 11 6 2 3" xfId="36769" xr:uid="{00000000-0005-0000-0000-0000E8CE0000}"/>
    <cellStyle name="Title 11 6 3" xfId="36770" xr:uid="{00000000-0005-0000-0000-0000E9CE0000}"/>
    <cellStyle name="Title 11 6 4" xfId="36771" xr:uid="{00000000-0005-0000-0000-0000EACE0000}"/>
    <cellStyle name="Title 11 7" xfId="36772" xr:uid="{00000000-0005-0000-0000-0000EBCE0000}"/>
    <cellStyle name="Title 11 7 2" xfId="36773" xr:uid="{00000000-0005-0000-0000-0000ECCE0000}"/>
    <cellStyle name="Title 11 7 3" xfId="36774" xr:uid="{00000000-0005-0000-0000-0000EDCE0000}"/>
    <cellStyle name="Title 11 8" xfId="36775" xr:uid="{00000000-0005-0000-0000-0000EECE0000}"/>
    <cellStyle name="Title 11 8 2" xfId="36776" xr:uid="{00000000-0005-0000-0000-0000EFCE0000}"/>
    <cellStyle name="Title 11 8 3" xfId="36777" xr:uid="{00000000-0005-0000-0000-0000F0CE0000}"/>
    <cellStyle name="Title 11 9" xfId="36778" xr:uid="{00000000-0005-0000-0000-0000F1CE0000}"/>
    <cellStyle name="Title 11 9 2" xfId="36779" xr:uid="{00000000-0005-0000-0000-0000F2CE0000}"/>
    <cellStyle name="Title 11 9 3" xfId="36780" xr:uid="{00000000-0005-0000-0000-0000F3CE0000}"/>
    <cellStyle name="Title 12" xfId="36781" xr:uid="{00000000-0005-0000-0000-0000F4CE0000}"/>
    <cellStyle name="Title 12 10" xfId="36782" xr:uid="{00000000-0005-0000-0000-0000F5CE0000}"/>
    <cellStyle name="Title 12 10 2" xfId="36783" xr:uid="{00000000-0005-0000-0000-0000F6CE0000}"/>
    <cellStyle name="Title 12 10 3" xfId="36784" xr:uid="{00000000-0005-0000-0000-0000F7CE0000}"/>
    <cellStyle name="Title 12 11" xfId="36785" xr:uid="{00000000-0005-0000-0000-0000F8CE0000}"/>
    <cellStyle name="Title 12 12" xfId="36786" xr:uid="{00000000-0005-0000-0000-0000F9CE0000}"/>
    <cellStyle name="Title 12 13" xfId="36787" xr:uid="{00000000-0005-0000-0000-0000FACE0000}"/>
    <cellStyle name="Title 12 14" xfId="36788" xr:uid="{00000000-0005-0000-0000-0000FBCE0000}"/>
    <cellStyle name="Title 12 2" xfId="36789" xr:uid="{00000000-0005-0000-0000-0000FCCE0000}"/>
    <cellStyle name="Title 12 2 2" xfId="36790" xr:uid="{00000000-0005-0000-0000-0000FDCE0000}"/>
    <cellStyle name="Title 12 2 2 2" xfId="36791" xr:uid="{00000000-0005-0000-0000-0000FECE0000}"/>
    <cellStyle name="Title 12 2 2 2 2" xfId="36792" xr:uid="{00000000-0005-0000-0000-0000FFCE0000}"/>
    <cellStyle name="Title 12 2 2 2 3" xfId="36793" xr:uid="{00000000-0005-0000-0000-000000CF0000}"/>
    <cellStyle name="Title 12 2 2 3" xfId="36794" xr:uid="{00000000-0005-0000-0000-000001CF0000}"/>
    <cellStyle name="Title 12 2 2 4" xfId="36795" xr:uid="{00000000-0005-0000-0000-000002CF0000}"/>
    <cellStyle name="Title 12 2 3" xfId="36796" xr:uid="{00000000-0005-0000-0000-000003CF0000}"/>
    <cellStyle name="Title 12 2 3 2" xfId="36797" xr:uid="{00000000-0005-0000-0000-000004CF0000}"/>
    <cellStyle name="Title 12 2 3 3" xfId="36798" xr:uid="{00000000-0005-0000-0000-000005CF0000}"/>
    <cellStyle name="Title 12 2 4" xfId="36799" xr:uid="{00000000-0005-0000-0000-000006CF0000}"/>
    <cellStyle name="Title 12 2 5" xfId="36800" xr:uid="{00000000-0005-0000-0000-000007CF0000}"/>
    <cellStyle name="Title 12 3" xfId="36801" xr:uid="{00000000-0005-0000-0000-000008CF0000}"/>
    <cellStyle name="Title 12 3 2" xfId="36802" xr:uid="{00000000-0005-0000-0000-000009CF0000}"/>
    <cellStyle name="Title 12 3 2 2" xfId="36803" xr:uid="{00000000-0005-0000-0000-00000ACF0000}"/>
    <cellStyle name="Title 12 3 2 3" xfId="36804" xr:uid="{00000000-0005-0000-0000-00000BCF0000}"/>
    <cellStyle name="Title 12 3 3" xfId="36805" xr:uid="{00000000-0005-0000-0000-00000CCF0000}"/>
    <cellStyle name="Title 12 3 4" xfId="36806" xr:uid="{00000000-0005-0000-0000-00000DCF0000}"/>
    <cellStyle name="Title 12 4" xfId="36807" xr:uid="{00000000-0005-0000-0000-00000ECF0000}"/>
    <cellStyle name="Title 12 4 2" xfId="36808" xr:uid="{00000000-0005-0000-0000-00000FCF0000}"/>
    <cellStyle name="Title 12 4 2 2" xfId="36809" xr:uid="{00000000-0005-0000-0000-000010CF0000}"/>
    <cellStyle name="Title 12 4 2 3" xfId="36810" xr:uid="{00000000-0005-0000-0000-000011CF0000}"/>
    <cellStyle name="Title 12 4 3" xfId="36811" xr:uid="{00000000-0005-0000-0000-000012CF0000}"/>
    <cellStyle name="Title 12 4 4" xfId="36812" xr:uid="{00000000-0005-0000-0000-000013CF0000}"/>
    <cellStyle name="Title 12 5" xfId="36813" xr:uid="{00000000-0005-0000-0000-000014CF0000}"/>
    <cellStyle name="Title 12 5 2" xfId="36814" xr:uid="{00000000-0005-0000-0000-000015CF0000}"/>
    <cellStyle name="Title 12 5 2 2" xfId="36815" xr:uid="{00000000-0005-0000-0000-000016CF0000}"/>
    <cellStyle name="Title 12 5 2 3" xfId="36816" xr:uid="{00000000-0005-0000-0000-000017CF0000}"/>
    <cellStyle name="Title 12 5 3" xfId="36817" xr:uid="{00000000-0005-0000-0000-000018CF0000}"/>
    <cellStyle name="Title 12 5 4" xfId="36818" xr:uid="{00000000-0005-0000-0000-000019CF0000}"/>
    <cellStyle name="Title 12 6" xfId="36819" xr:uid="{00000000-0005-0000-0000-00001ACF0000}"/>
    <cellStyle name="Title 12 6 2" xfId="36820" xr:uid="{00000000-0005-0000-0000-00001BCF0000}"/>
    <cellStyle name="Title 12 6 2 2" xfId="36821" xr:uid="{00000000-0005-0000-0000-00001CCF0000}"/>
    <cellStyle name="Title 12 6 2 3" xfId="36822" xr:uid="{00000000-0005-0000-0000-00001DCF0000}"/>
    <cellStyle name="Title 12 6 3" xfId="36823" xr:uid="{00000000-0005-0000-0000-00001ECF0000}"/>
    <cellStyle name="Title 12 6 4" xfId="36824" xr:uid="{00000000-0005-0000-0000-00001FCF0000}"/>
    <cellStyle name="Title 12 7" xfId="36825" xr:uid="{00000000-0005-0000-0000-000020CF0000}"/>
    <cellStyle name="Title 12 7 2" xfId="36826" xr:uid="{00000000-0005-0000-0000-000021CF0000}"/>
    <cellStyle name="Title 12 7 3" xfId="36827" xr:uid="{00000000-0005-0000-0000-000022CF0000}"/>
    <cellStyle name="Title 12 8" xfId="36828" xr:uid="{00000000-0005-0000-0000-000023CF0000}"/>
    <cellStyle name="Title 12 8 2" xfId="36829" xr:uid="{00000000-0005-0000-0000-000024CF0000}"/>
    <cellStyle name="Title 12 8 3" xfId="36830" xr:uid="{00000000-0005-0000-0000-000025CF0000}"/>
    <cellStyle name="Title 12 9" xfId="36831" xr:uid="{00000000-0005-0000-0000-000026CF0000}"/>
    <cellStyle name="Title 12 9 2" xfId="36832" xr:uid="{00000000-0005-0000-0000-000027CF0000}"/>
    <cellStyle name="Title 12 9 3" xfId="36833" xr:uid="{00000000-0005-0000-0000-000028CF0000}"/>
    <cellStyle name="Title 13" xfId="36834" xr:uid="{00000000-0005-0000-0000-000029CF0000}"/>
    <cellStyle name="Title 13 10" xfId="36835" xr:uid="{00000000-0005-0000-0000-00002ACF0000}"/>
    <cellStyle name="Title 13 10 2" xfId="36836" xr:uid="{00000000-0005-0000-0000-00002BCF0000}"/>
    <cellStyle name="Title 13 10 3" xfId="36837" xr:uid="{00000000-0005-0000-0000-00002CCF0000}"/>
    <cellStyle name="Title 13 11" xfId="36838" xr:uid="{00000000-0005-0000-0000-00002DCF0000}"/>
    <cellStyle name="Title 13 12" xfId="36839" xr:uid="{00000000-0005-0000-0000-00002ECF0000}"/>
    <cellStyle name="Title 13 13" xfId="36840" xr:uid="{00000000-0005-0000-0000-00002FCF0000}"/>
    <cellStyle name="Title 13 14" xfId="36841" xr:uid="{00000000-0005-0000-0000-000030CF0000}"/>
    <cellStyle name="Title 13 2" xfId="36842" xr:uid="{00000000-0005-0000-0000-000031CF0000}"/>
    <cellStyle name="Title 13 2 2" xfId="36843" xr:uid="{00000000-0005-0000-0000-000032CF0000}"/>
    <cellStyle name="Title 13 2 2 2" xfId="36844" xr:uid="{00000000-0005-0000-0000-000033CF0000}"/>
    <cellStyle name="Title 13 2 2 2 2" xfId="36845" xr:uid="{00000000-0005-0000-0000-000034CF0000}"/>
    <cellStyle name="Title 13 2 2 2 3" xfId="36846" xr:uid="{00000000-0005-0000-0000-000035CF0000}"/>
    <cellStyle name="Title 13 2 2 3" xfId="36847" xr:uid="{00000000-0005-0000-0000-000036CF0000}"/>
    <cellStyle name="Title 13 2 2 4" xfId="36848" xr:uid="{00000000-0005-0000-0000-000037CF0000}"/>
    <cellStyle name="Title 13 2 3" xfId="36849" xr:uid="{00000000-0005-0000-0000-000038CF0000}"/>
    <cellStyle name="Title 13 2 3 2" xfId="36850" xr:uid="{00000000-0005-0000-0000-000039CF0000}"/>
    <cellStyle name="Title 13 2 3 3" xfId="36851" xr:uid="{00000000-0005-0000-0000-00003ACF0000}"/>
    <cellStyle name="Title 13 2 4" xfId="36852" xr:uid="{00000000-0005-0000-0000-00003BCF0000}"/>
    <cellStyle name="Title 13 2 5" xfId="36853" xr:uid="{00000000-0005-0000-0000-00003CCF0000}"/>
    <cellStyle name="Title 13 3" xfId="36854" xr:uid="{00000000-0005-0000-0000-00003DCF0000}"/>
    <cellStyle name="Title 13 3 2" xfId="36855" xr:uid="{00000000-0005-0000-0000-00003ECF0000}"/>
    <cellStyle name="Title 13 3 2 2" xfId="36856" xr:uid="{00000000-0005-0000-0000-00003FCF0000}"/>
    <cellStyle name="Title 13 3 2 3" xfId="36857" xr:uid="{00000000-0005-0000-0000-000040CF0000}"/>
    <cellStyle name="Title 13 3 3" xfId="36858" xr:uid="{00000000-0005-0000-0000-000041CF0000}"/>
    <cellStyle name="Title 13 3 4" xfId="36859" xr:uid="{00000000-0005-0000-0000-000042CF0000}"/>
    <cellStyle name="Title 13 4" xfId="36860" xr:uid="{00000000-0005-0000-0000-000043CF0000}"/>
    <cellStyle name="Title 13 4 2" xfId="36861" xr:uid="{00000000-0005-0000-0000-000044CF0000}"/>
    <cellStyle name="Title 13 4 2 2" xfId="36862" xr:uid="{00000000-0005-0000-0000-000045CF0000}"/>
    <cellStyle name="Title 13 4 2 3" xfId="36863" xr:uid="{00000000-0005-0000-0000-000046CF0000}"/>
    <cellStyle name="Title 13 4 3" xfId="36864" xr:uid="{00000000-0005-0000-0000-000047CF0000}"/>
    <cellStyle name="Title 13 4 4" xfId="36865" xr:uid="{00000000-0005-0000-0000-000048CF0000}"/>
    <cellStyle name="Title 13 5" xfId="36866" xr:uid="{00000000-0005-0000-0000-000049CF0000}"/>
    <cellStyle name="Title 13 5 2" xfId="36867" xr:uid="{00000000-0005-0000-0000-00004ACF0000}"/>
    <cellStyle name="Title 13 5 2 2" xfId="36868" xr:uid="{00000000-0005-0000-0000-00004BCF0000}"/>
    <cellStyle name="Title 13 5 2 3" xfId="36869" xr:uid="{00000000-0005-0000-0000-00004CCF0000}"/>
    <cellStyle name="Title 13 5 3" xfId="36870" xr:uid="{00000000-0005-0000-0000-00004DCF0000}"/>
    <cellStyle name="Title 13 5 4" xfId="36871" xr:uid="{00000000-0005-0000-0000-00004ECF0000}"/>
    <cellStyle name="Title 13 6" xfId="36872" xr:uid="{00000000-0005-0000-0000-00004FCF0000}"/>
    <cellStyle name="Title 13 6 2" xfId="36873" xr:uid="{00000000-0005-0000-0000-000050CF0000}"/>
    <cellStyle name="Title 13 6 2 2" xfId="36874" xr:uid="{00000000-0005-0000-0000-000051CF0000}"/>
    <cellStyle name="Title 13 6 2 3" xfId="36875" xr:uid="{00000000-0005-0000-0000-000052CF0000}"/>
    <cellStyle name="Title 13 6 3" xfId="36876" xr:uid="{00000000-0005-0000-0000-000053CF0000}"/>
    <cellStyle name="Title 13 6 4" xfId="36877" xr:uid="{00000000-0005-0000-0000-000054CF0000}"/>
    <cellStyle name="Title 13 7" xfId="36878" xr:uid="{00000000-0005-0000-0000-000055CF0000}"/>
    <cellStyle name="Title 13 7 2" xfId="36879" xr:uid="{00000000-0005-0000-0000-000056CF0000}"/>
    <cellStyle name="Title 13 7 3" xfId="36880" xr:uid="{00000000-0005-0000-0000-000057CF0000}"/>
    <cellStyle name="Title 13 8" xfId="36881" xr:uid="{00000000-0005-0000-0000-000058CF0000}"/>
    <cellStyle name="Title 13 8 2" xfId="36882" xr:uid="{00000000-0005-0000-0000-000059CF0000}"/>
    <cellStyle name="Title 13 8 3" xfId="36883" xr:uid="{00000000-0005-0000-0000-00005ACF0000}"/>
    <cellStyle name="Title 13 9" xfId="36884" xr:uid="{00000000-0005-0000-0000-00005BCF0000}"/>
    <cellStyle name="Title 13 9 2" xfId="36885" xr:uid="{00000000-0005-0000-0000-00005CCF0000}"/>
    <cellStyle name="Title 13 9 3" xfId="36886" xr:uid="{00000000-0005-0000-0000-00005DCF0000}"/>
    <cellStyle name="Title 14" xfId="36887" xr:uid="{00000000-0005-0000-0000-00005ECF0000}"/>
    <cellStyle name="Title 14 10" xfId="36888" xr:uid="{00000000-0005-0000-0000-00005FCF0000}"/>
    <cellStyle name="Title 14 10 2" xfId="36889" xr:uid="{00000000-0005-0000-0000-000060CF0000}"/>
    <cellStyle name="Title 14 10 3" xfId="36890" xr:uid="{00000000-0005-0000-0000-000061CF0000}"/>
    <cellStyle name="Title 14 11" xfId="36891" xr:uid="{00000000-0005-0000-0000-000062CF0000}"/>
    <cellStyle name="Title 14 12" xfId="36892" xr:uid="{00000000-0005-0000-0000-000063CF0000}"/>
    <cellStyle name="Title 14 13" xfId="36893" xr:uid="{00000000-0005-0000-0000-000064CF0000}"/>
    <cellStyle name="Title 14 14" xfId="36894" xr:uid="{00000000-0005-0000-0000-000065CF0000}"/>
    <cellStyle name="Title 14 2" xfId="36895" xr:uid="{00000000-0005-0000-0000-000066CF0000}"/>
    <cellStyle name="Title 14 2 2" xfId="36896" xr:uid="{00000000-0005-0000-0000-000067CF0000}"/>
    <cellStyle name="Title 14 2 2 2" xfId="36897" xr:uid="{00000000-0005-0000-0000-000068CF0000}"/>
    <cellStyle name="Title 14 2 2 2 2" xfId="36898" xr:uid="{00000000-0005-0000-0000-000069CF0000}"/>
    <cellStyle name="Title 14 2 2 2 3" xfId="36899" xr:uid="{00000000-0005-0000-0000-00006ACF0000}"/>
    <cellStyle name="Title 14 2 2 3" xfId="36900" xr:uid="{00000000-0005-0000-0000-00006BCF0000}"/>
    <cellStyle name="Title 14 2 2 4" xfId="36901" xr:uid="{00000000-0005-0000-0000-00006CCF0000}"/>
    <cellStyle name="Title 14 2 3" xfId="36902" xr:uid="{00000000-0005-0000-0000-00006DCF0000}"/>
    <cellStyle name="Title 14 2 3 2" xfId="36903" xr:uid="{00000000-0005-0000-0000-00006ECF0000}"/>
    <cellStyle name="Title 14 2 3 3" xfId="36904" xr:uid="{00000000-0005-0000-0000-00006FCF0000}"/>
    <cellStyle name="Title 14 2 4" xfId="36905" xr:uid="{00000000-0005-0000-0000-000070CF0000}"/>
    <cellStyle name="Title 14 2 5" xfId="36906" xr:uid="{00000000-0005-0000-0000-000071CF0000}"/>
    <cellStyle name="Title 14 3" xfId="36907" xr:uid="{00000000-0005-0000-0000-000072CF0000}"/>
    <cellStyle name="Title 14 3 2" xfId="36908" xr:uid="{00000000-0005-0000-0000-000073CF0000}"/>
    <cellStyle name="Title 14 3 2 2" xfId="36909" xr:uid="{00000000-0005-0000-0000-000074CF0000}"/>
    <cellStyle name="Title 14 3 2 3" xfId="36910" xr:uid="{00000000-0005-0000-0000-000075CF0000}"/>
    <cellStyle name="Title 14 3 3" xfId="36911" xr:uid="{00000000-0005-0000-0000-000076CF0000}"/>
    <cellStyle name="Title 14 3 4" xfId="36912" xr:uid="{00000000-0005-0000-0000-000077CF0000}"/>
    <cellStyle name="Title 14 4" xfId="36913" xr:uid="{00000000-0005-0000-0000-000078CF0000}"/>
    <cellStyle name="Title 14 4 2" xfId="36914" xr:uid="{00000000-0005-0000-0000-000079CF0000}"/>
    <cellStyle name="Title 14 4 2 2" xfId="36915" xr:uid="{00000000-0005-0000-0000-00007ACF0000}"/>
    <cellStyle name="Title 14 4 2 3" xfId="36916" xr:uid="{00000000-0005-0000-0000-00007BCF0000}"/>
    <cellStyle name="Title 14 4 3" xfId="36917" xr:uid="{00000000-0005-0000-0000-00007CCF0000}"/>
    <cellStyle name="Title 14 4 4" xfId="36918" xr:uid="{00000000-0005-0000-0000-00007DCF0000}"/>
    <cellStyle name="Title 14 5" xfId="36919" xr:uid="{00000000-0005-0000-0000-00007ECF0000}"/>
    <cellStyle name="Title 14 5 2" xfId="36920" xr:uid="{00000000-0005-0000-0000-00007FCF0000}"/>
    <cellStyle name="Title 14 5 2 2" xfId="36921" xr:uid="{00000000-0005-0000-0000-000080CF0000}"/>
    <cellStyle name="Title 14 5 2 3" xfId="36922" xr:uid="{00000000-0005-0000-0000-000081CF0000}"/>
    <cellStyle name="Title 14 5 3" xfId="36923" xr:uid="{00000000-0005-0000-0000-000082CF0000}"/>
    <cellStyle name="Title 14 5 4" xfId="36924" xr:uid="{00000000-0005-0000-0000-000083CF0000}"/>
    <cellStyle name="Title 14 6" xfId="36925" xr:uid="{00000000-0005-0000-0000-000084CF0000}"/>
    <cellStyle name="Title 14 6 2" xfId="36926" xr:uid="{00000000-0005-0000-0000-000085CF0000}"/>
    <cellStyle name="Title 14 6 2 2" xfId="36927" xr:uid="{00000000-0005-0000-0000-000086CF0000}"/>
    <cellStyle name="Title 14 6 2 3" xfId="36928" xr:uid="{00000000-0005-0000-0000-000087CF0000}"/>
    <cellStyle name="Title 14 6 3" xfId="36929" xr:uid="{00000000-0005-0000-0000-000088CF0000}"/>
    <cellStyle name="Title 14 6 4" xfId="36930" xr:uid="{00000000-0005-0000-0000-000089CF0000}"/>
    <cellStyle name="Title 14 7" xfId="36931" xr:uid="{00000000-0005-0000-0000-00008ACF0000}"/>
    <cellStyle name="Title 14 7 2" xfId="36932" xr:uid="{00000000-0005-0000-0000-00008BCF0000}"/>
    <cellStyle name="Title 14 7 3" xfId="36933" xr:uid="{00000000-0005-0000-0000-00008CCF0000}"/>
    <cellStyle name="Title 14 8" xfId="36934" xr:uid="{00000000-0005-0000-0000-00008DCF0000}"/>
    <cellStyle name="Title 14 8 2" xfId="36935" xr:uid="{00000000-0005-0000-0000-00008ECF0000}"/>
    <cellStyle name="Title 14 8 3" xfId="36936" xr:uid="{00000000-0005-0000-0000-00008FCF0000}"/>
    <cellStyle name="Title 14 9" xfId="36937" xr:uid="{00000000-0005-0000-0000-000090CF0000}"/>
    <cellStyle name="Title 14 9 2" xfId="36938" xr:uid="{00000000-0005-0000-0000-000091CF0000}"/>
    <cellStyle name="Title 14 9 3" xfId="36939" xr:uid="{00000000-0005-0000-0000-000092CF0000}"/>
    <cellStyle name="Title 15" xfId="36940" xr:uid="{00000000-0005-0000-0000-000093CF0000}"/>
    <cellStyle name="Title 15 10" xfId="36941" xr:uid="{00000000-0005-0000-0000-000094CF0000}"/>
    <cellStyle name="Title 15 10 2" xfId="36942" xr:uid="{00000000-0005-0000-0000-000095CF0000}"/>
    <cellStyle name="Title 15 10 3" xfId="36943" xr:uid="{00000000-0005-0000-0000-000096CF0000}"/>
    <cellStyle name="Title 15 11" xfId="36944" xr:uid="{00000000-0005-0000-0000-000097CF0000}"/>
    <cellStyle name="Title 15 12" xfId="36945" xr:uid="{00000000-0005-0000-0000-000098CF0000}"/>
    <cellStyle name="Title 15 13" xfId="36946" xr:uid="{00000000-0005-0000-0000-000099CF0000}"/>
    <cellStyle name="Title 15 14" xfId="36947" xr:uid="{00000000-0005-0000-0000-00009ACF0000}"/>
    <cellStyle name="Title 15 2" xfId="36948" xr:uid="{00000000-0005-0000-0000-00009BCF0000}"/>
    <cellStyle name="Title 15 2 2" xfId="36949" xr:uid="{00000000-0005-0000-0000-00009CCF0000}"/>
    <cellStyle name="Title 15 2 2 2" xfId="36950" xr:uid="{00000000-0005-0000-0000-00009DCF0000}"/>
    <cellStyle name="Title 15 2 2 2 2" xfId="36951" xr:uid="{00000000-0005-0000-0000-00009ECF0000}"/>
    <cellStyle name="Title 15 2 2 2 3" xfId="36952" xr:uid="{00000000-0005-0000-0000-00009FCF0000}"/>
    <cellStyle name="Title 15 2 2 3" xfId="36953" xr:uid="{00000000-0005-0000-0000-0000A0CF0000}"/>
    <cellStyle name="Title 15 2 2 4" xfId="36954" xr:uid="{00000000-0005-0000-0000-0000A1CF0000}"/>
    <cellStyle name="Title 15 2 3" xfId="36955" xr:uid="{00000000-0005-0000-0000-0000A2CF0000}"/>
    <cellStyle name="Title 15 2 3 2" xfId="36956" xr:uid="{00000000-0005-0000-0000-0000A3CF0000}"/>
    <cellStyle name="Title 15 2 3 3" xfId="36957" xr:uid="{00000000-0005-0000-0000-0000A4CF0000}"/>
    <cellStyle name="Title 15 2 4" xfId="36958" xr:uid="{00000000-0005-0000-0000-0000A5CF0000}"/>
    <cellStyle name="Title 15 2 5" xfId="36959" xr:uid="{00000000-0005-0000-0000-0000A6CF0000}"/>
    <cellStyle name="Title 15 3" xfId="36960" xr:uid="{00000000-0005-0000-0000-0000A7CF0000}"/>
    <cellStyle name="Title 15 3 2" xfId="36961" xr:uid="{00000000-0005-0000-0000-0000A8CF0000}"/>
    <cellStyle name="Title 15 3 2 2" xfId="36962" xr:uid="{00000000-0005-0000-0000-0000A9CF0000}"/>
    <cellStyle name="Title 15 3 2 3" xfId="36963" xr:uid="{00000000-0005-0000-0000-0000AACF0000}"/>
    <cellStyle name="Title 15 3 3" xfId="36964" xr:uid="{00000000-0005-0000-0000-0000ABCF0000}"/>
    <cellStyle name="Title 15 3 4" xfId="36965" xr:uid="{00000000-0005-0000-0000-0000ACCF0000}"/>
    <cellStyle name="Title 15 4" xfId="36966" xr:uid="{00000000-0005-0000-0000-0000ADCF0000}"/>
    <cellStyle name="Title 15 4 2" xfId="36967" xr:uid="{00000000-0005-0000-0000-0000AECF0000}"/>
    <cellStyle name="Title 15 4 2 2" xfId="36968" xr:uid="{00000000-0005-0000-0000-0000AFCF0000}"/>
    <cellStyle name="Title 15 4 2 3" xfId="36969" xr:uid="{00000000-0005-0000-0000-0000B0CF0000}"/>
    <cellStyle name="Title 15 4 3" xfId="36970" xr:uid="{00000000-0005-0000-0000-0000B1CF0000}"/>
    <cellStyle name="Title 15 4 4" xfId="36971" xr:uid="{00000000-0005-0000-0000-0000B2CF0000}"/>
    <cellStyle name="Title 15 5" xfId="36972" xr:uid="{00000000-0005-0000-0000-0000B3CF0000}"/>
    <cellStyle name="Title 15 5 2" xfId="36973" xr:uid="{00000000-0005-0000-0000-0000B4CF0000}"/>
    <cellStyle name="Title 15 5 2 2" xfId="36974" xr:uid="{00000000-0005-0000-0000-0000B5CF0000}"/>
    <cellStyle name="Title 15 5 2 3" xfId="36975" xr:uid="{00000000-0005-0000-0000-0000B6CF0000}"/>
    <cellStyle name="Title 15 5 3" xfId="36976" xr:uid="{00000000-0005-0000-0000-0000B7CF0000}"/>
    <cellStyle name="Title 15 5 4" xfId="36977" xr:uid="{00000000-0005-0000-0000-0000B8CF0000}"/>
    <cellStyle name="Title 15 6" xfId="36978" xr:uid="{00000000-0005-0000-0000-0000B9CF0000}"/>
    <cellStyle name="Title 15 6 2" xfId="36979" xr:uid="{00000000-0005-0000-0000-0000BACF0000}"/>
    <cellStyle name="Title 15 6 2 2" xfId="36980" xr:uid="{00000000-0005-0000-0000-0000BBCF0000}"/>
    <cellStyle name="Title 15 6 2 3" xfId="36981" xr:uid="{00000000-0005-0000-0000-0000BCCF0000}"/>
    <cellStyle name="Title 15 6 3" xfId="36982" xr:uid="{00000000-0005-0000-0000-0000BDCF0000}"/>
    <cellStyle name="Title 15 6 4" xfId="36983" xr:uid="{00000000-0005-0000-0000-0000BECF0000}"/>
    <cellStyle name="Title 15 7" xfId="36984" xr:uid="{00000000-0005-0000-0000-0000BFCF0000}"/>
    <cellStyle name="Title 15 7 2" xfId="36985" xr:uid="{00000000-0005-0000-0000-0000C0CF0000}"/>
    <cellStyle name="Title 15 7 3" xfId="36986" xr:uid="{00000000-0005-0000-0000-0000C1CF0000}"/>
    <cellStyle name="Title 15 8" xfId="36987" xr:uid="{00000000-0005-0000-0000-0000C2CF0000}"/>
    <cellStyle name="Title 15 8 2" xfId="36988" xr:uid="{00000000-0005-0000-0000-0000C3CF0000}"/>
    <cellStyle name="Title 15 8 3" xfId="36989" xr:uid="{00000000-0005-0000-0000-0000C4CF0000}"/>
    <cellStyle name="Title 15 9" xfId="36990" xr:uid="{00000000-0005-0000-0000-0000C5CF0000}"/>
    <cellStyle name="Title 15 9 2" xfId="36991" xr:uid="{00000000-0005-0000-0000-0000C6CF0000}"/>
    <cellStyle name="Title 15 9 3" xfId="36992" xr:uid="{00000000-0005-0000-0000-0000C7CF0000}"/>
    <cellStyle name="Title 16" xfId="36993" xr:uid="{00000000-0005-0000-0000-0000C8CF0000}"/>
    <cellStyle name="Title 16 10" xfId="36994" xr:uid="{00000000-0005-0000-0000-0000C9CF0000}"/>
    <cellStyle name="Title 16 10 2" xfId="36995" xr:uid="{00000000-0005-0000-0000-0000CACF0000}"/>
    <cellStyle name="Title 16 10 3" xfId="36996" xr:uid="{00000000-0005-0000-0000-0000CBCF0000}"/>
    <cellStyle name="Title 16 11" xfId="36997" xr:uid="{00000000-0005-0000-0000-0000CCCF0000}"/>
    <cellStyle name="Title 16 12" xfId="36998" xr:uid="{00000000-0005-0000-0000-0000CDCF0000}"/>
    <cellStyle name="Title 16 13" xfId="36999" xr:uid="{00000000-0005-0000-0000-0000CECF0000}"/>
    <cellStyle name="Title 16 14" xfId="37000" xr:uid="{00000000-0005-0000-0000-0000CFCF0000}"/>
    <cellStyle name="Title 16 2" xfId="37001" xr:uid="{00000000-0005-0000-0000-0000D0CF0000}"/>
    <cellStyle name="Title 16 2 2" xfId="37002" xr:uid="{00000000-0005-0000-0000-0000D1CF0000}"/>
    <cellStyle name="Title 16 2 2 2" xfId="37003" xr:uid="{00000000-0005-0000-0000-0000D2CF0000}"/>
    <cellStyle name="Title 16 2 2 2 2" xfId="37004" xr:uid="{00000000-0005-0000-0000-0000D3CF0000}"/>
    <cellStyle name="Title 16 2 2 2 3" xfId="37005" xr:uid="{00000000-0005-0000-0000-0000D4CF0000}"/>
    <cellStyle name="Title 16 2 2 3" xfId="37006" xr:uid="{00000000-0005-0000-0000-0000D5CF0000}"/>
    <cellStyle name="Title 16 2 2 4" xfId="37007" xr:uid="{00000000-0005-0000-0000-0000D6CF0000}"/>
    <cellStyle name="Title 16 2 3" xfId="37008" xr:uid="{00000000-0005-0000-0000-0000D7CF0000}"/>
    <cellStyle name="Title 16 2 3 2" xfId="37009" xr:uid="{00000000-0005-0000-0000-0000D8CF0000}"/>
    <cellStyle name="Title 16 2 3 3" xfId="37010" xr:uid="{00000000-0005-0000-0000-0000D9CF0000}"/>
    <cellStyle name="Title 16 2 4" xfId="37011" xr:uid="{00000000-0005-0000-0000-0000DACF0000}"/>
    <cellStyle name="Title 16 2 5" xfId="37012" xr:uid="{00000000-0005-0000-0000-0000DBCF0000}"/>
    <cellStyle name="Title 16 3" xfId="37013" xr:uid="{00000000-0005-0000-0000-0000DCCF0000}"/>
    <cellStyle name="Title 16 3 2" xfId="37014" xr:uid="{00000000-0005-0000-0000-0000DDCF0000}"/>
    <cellStyle name="Title 16 3 2 2" xfId="37015" xr:uid="{00000000-0005-0000-0000-0000DECF0000}"/>
    <cellStyle name="Title 16 3 2 3" xfId="37016" xr:uid="{00000000-0005-0000-0000-0000DFCF0000}"/>
    <cellStyle name="Title 16 3 3" xfId="37017" xr:uid="{00000000-0005-0000-0000-0000E0CF0000}"/>
    <cellStyle name="Title 16 3 4" xfId="37018" xr:uid="{00000000-0005-0000-0000-0000E1CF0000}"/>
    <cellStyle name="Title 16 4" xfId="37019" xr:uid="{00000000-0005-0000-0000-0000E2CF0000}"/>
    <cellStyle name="Title 16 4 2" xfId="37020" xr:uid="{00000000-0005-0000-0000-0000E3CF0000}"/>
    <cellStyle name="Title 16 4 2 2" xfId="37021" xr:uid="{00000000-0005-0000-0000-0000E4CF0000}"/>
    <cellStyle name="Title 16 4 2 3" xfId="37022" xr:uid="{00000000-0005-0000-0000-0000E5CF0000}"/>
    <cellStyle name="Title 16 4 3" xfId="37023" xr:uid="{00000000-0005-0000-0000-0000E6CF0000}"/>
    <cellStyle name="Title 16 4 4" xfId="37024" xr:uid="{00000000-0005-0000-0000-0000E7CF0000}"/>
    <cellStyle name="Title 16 5" xfId="37025" xr:uid="{00000000-0005-0000-0000-0000E8CF0000}"/>
    <cellStyle name="Title 16 5 2" xfId="37026" xr:uid="{00000000-0005-0000-0000-0000E9CF0000}"/>
    <cellStyle name="Title 16 5 2 2" xfId="37027" xr:uid="{00000000-0005-0000-0000-0000EACF0000}"/>
    <cellStyle name="Title 16 5 2 3" xfId="37028" xr:uid="{00000000-0005-0000-0000-0000EBCF0000}"/>
    <cellStyle name="Title 16 5 3" xfId="37029" xr:uid="{00000000-0005-0000-0000-0000ECCF0000}"/>
    <cellStyle name="Title 16 5 4" xfId="37030" xr:uid="{00000000-0005-0000-0000-0000EDCF0000}"/>
    <cellStyle name="Title 16 6" xfId="37031" xr:uid="{00000000-0005-0000-0000-0000EECF0000}"/>
    <cellStyle name="Title 16 6 2" xfId="37032" xr:uid="{00000000-0005-0000-0000-0000EFCF0000}"/>
    <cellStyle name="Title 16 6 2 2" xfId="37033" xr:uid="{00000000-0005-0000-0000-0000F0CF0000}"/>
    <cellStyle name="Title 16 6 2 3" xfId="37034" xr:uid="{00000000-0005-0000-0000-0000F1CF0000}"/>
    <cellStyle name="Title 16 6 3" xfId="37035" xr:uid="{00000000-0005-0000-0000-0000F2CF0000}"/>
    <cellStyle name="Title 16 6 4" xfId="37036" xr:uid="{00000000-0005-0000-0000-0000F3CF0000}"/>
    <cellStyle name="Title 16 7" xfId="37037" xr:uid="{00000000-0005-0000-0000-0000F4CF0000}"/>
    <cellStyle name="Title 16 7 2" xfId="37038" xr:uid="{00000000-0005-0000-0000-0000F5CF0000}"/>
    <cellStyle name="Title 16 7 3" xfId="37039" xr:uid="{00000000-0005-0000-0000-0000F6CF0000}"/>
    <cellStyle name="Title 16 8" xfId="37040" xr:uid="{00000000-0005-0000-0000-0000F7CF0000}"/>
    <cellStyle name="Title 16 8 2" xfId="37041" xr:uid="{00000000-0005-0000-0000-0000F8CF0000}"/>
    <cellStyle name="Title 16 8 3" xfId="37042" xr:uid="{00000000-0005-0000-0000-0000F9CF0000}"/>
    <cellStyle name="Title 16 9" xfId="37043" xr:uid="{00000000-0005-0000-0000-0000FACF0000}"/>
    <cellStyle name="Title 16 9 2" xfId="37044" xr:uid="{00000000-0005-0000-0000-0000FBCF0000}"/>
    <cellStyle name="Title 16 9 3" xfId="37045" xr:uid="{00000000-0005-0000-0000-0000FCCF0000}"/>
    <cellStyle name="Title 17" xfId="37046" xr:uid="{00000000-0005-0000-0000-0000FDCF0000}"/>
    <cellStyle name="Title 17 10" xfId="37047" xr:uid="{00000000-0005-0000-0000-0000FECF0000}"/>
    <cellStyle name="Title 17 10 2" xfId="37048" xr:uid="{00000000-0005-0000-0000-0000FFCF0000}"/>
    <cellStyle name="Title 17 10 3" xfId="37049" xr:uid="{00000000-0005-0000-0000-000000D00000}"/>
    <cellStyle name="Title 17 11" xfId="37050" xr:uid="{00000000-0005-0000-0000-000001D00000}"/>
    <cellStyle name="Title 17 12" xfId="37051" xr:uid="{00000000-0005-0000-0000-000002D00000}"/>
    <cellStyle name="Title 17 13" xfId="37052" xr:uid="{00000000-0005-0000-0000-000003D00000}"/>
    <cellStyle name="Title 17 14" xfId="37053" xr:uid="{00000000-0005-0000-0000-000004D00000}"/>
    <cellStyle name="Title 17 2" xfId="37054" xr:uid="{00000000-0005-0000-0000-000005D00000}"/>
    <cellStyle name="Title 17 2 2" xfId="37055" xr:uid="{00000000-0005-0000-0000-000006D00000}"/>
    <cellStyle name="Title 17 2 2 2" xfId="37056" xr:uid="{00000000-0005-0000-0000-000007D00000}"/>
    <cellStyle name="Title 17 2 2 2 2" xfId="37057" xr:uid="{00000000-0005-0000-0000-000008D00000}"/>
    <cellStyle name="Title 17 2 2 2 3" xfId="37058" xr:uid="{00000000-0005-0000-0000-000009D00000}"/>
    <cellStyle name="Title 17 2 2 3" xfId="37059" xr:uid="{00000000-0005-0000-0000-00000AD00000}"/>
    <cellStyle name="Title 17 2 2 4" xfId="37060" xr:uid="{00000000-0005-0000-0000-00000BD00000}"/>
    <cellStyle name="Title 17 2 3" xfId="37061" xr:uid="{00000000-0005-0000-0000-00000CD00000}"/>
    <cellStyle name="Title 17 2 3 2" xfId="37062" xr:uid="{00000000-0005-0000-0000-00000DD00000}"/>
    <cellStyle name="Title 17 2 3 3" xfId="37063" xr:uid="{00000000-0005-0000-0000-00000ED00000}"/>
    <cellStyle name="Title 17 2 4" xfId="37064" xr:uid="{00000000-0005-0000-0000-00000FD00000}"/>
    <cellStyle name="Title 17 2 5" xfId="37065" xr:uid="{00000000-0005-0000-0000-000010D00000}"/>
    <cellStyle name="Title 17 3" xfId="37066" xr:uid="{00000000-0005-0000-0000-000011D00000}"/>
    <cellStyle name="Title 17 3 2" xfId="37067" xr:uid="{00000000-0005-0000-0000-000012D00000}"/>
    <cellStyle name="Title 17 3 2 2" xfId="37068" xr:uid="{00000000-0005-0000-0000-000013D00000}"/>
    <cellStyle name="Title 17 3 2 3" xfId="37069" xr:uid="{00000000-0005-0000-0000-000014D00000}"/>
    <cellStyle name="Title 17 3 3" xfId="37070" xr:uid="{00000000-0005-0000-0000-000015D00000}"/>
    <cellStyle name="Title 17 3 4" xfId="37071" xr:uid="{00000000-0005-0000-0000-000016D00000}"/>
    <cellStyle name="Title 17 4" xfId="37072" xr:uid="{00000000-0005-0000-0000-000017D00000}"/>
    <cellStyle name="Title 17 4 2" xfId="37073" xr:uid="{00000000-0005-0000-0000-000018D00000}"/>
    <cellStyle name="Title 17 4 2 2" xfId="37074" xr:uid="{00000000-0005-0000-0000-000019D00000}"/>
    <cellStyle name="Title 17 4 2 3" xfId="37075" xr:uid="{00000000-0005-0000-0000-00001AD00000}"/>
    <cellStyle name="Title 17 4 3" xfId="37076" xr:uid="{00000000-0005-0000-0000-00001BD00000}"/>
    <cellStyle name="Title 17 4 4" xfId="37077" xr:uid="{00000000-0005-0000-0000-00001CD00000}"/>
    <cellStyle name="Title 17 5" xfId="37078" xr:uid="{00000000-0005-0000-0000-00001DD00000}"/>
    <cellStyle name="Title 17 5 2" xfId="37079" xr:uid="{00000000-0005-0000-0000-00001ED00000}"/>
    <cellStyle name="Title 17 5 2 2" xfId="37080" xr:uid="{00000000-0005-0000-0000-00001FD00000}"/>
    <cellStyle name="Title 17 5 2 3" xfId="37081" xr:uid="{00000000-0005-0000-0000-000020D00000}"/>
    <cellStyle name="Title 17 5 3" xfId="37082" xr:uid="{00000000-0005-0000-0000-000021D00000}"/>
    <cellStyle name="Title 17 5 4" xfId="37083" xr:uid="{00000000-0005-0000-0000-000022D00000}"/>
    <cellStyle name="Title 17 6" xfId="37084" xr:uid="{00000000-0005-0000-0000-000023D00000}"/>
    <cellStyle name="Title 17 6 2" xfId="37085" xr:uid="{00000000-0005-0000-0000-000024D00000}"/>
    <cellStyle name="Title 17 6 2 2" xfId="37086" xr:uid="{00000000-0005-0000-0000-000025D00000}"/>
    <cellStyle name="Title 17 6 2 3" xfId="37087" xr:uid="{00000000-0005-0000-0000-000026D00000}"/>
    <cellStyle name="Title 17 6 3" xfId="37088" xr:uid="{00000000-0005-0000-0000-000027D00000}"/>
    <cellStyle name="Title 17 6 4" xfId="37089" xr:uid="{00000000-0005-0000-0000-000028D00000}"/>
    <cellStyle name="Title 17 7" xfId="37090" xr:uid="{00000000-0005-0000-0000-000029D00000}"/>
    <cellStyle name="Title 17 7 2" xfId="37091" xr:uid="{00000000-0005-0000-0000-00002AD00000}"/>
    <cellStyle name="Title 17 7 3" xfId="37092" xr:uid="{00000000-0005-0000-0000-00002BD00000}"/>
    <cellStyle name="Title 17 8" xfId="37093" xr:uid="{00000000-0005-0000-0000-00002CD00000}"/>
    <cellStyle name="Title 17 8 2" xfId="37094" xr:uid="{00000000-0005-0000-0000-00002DD00000}"/>
    <cellStyle name="Title 17 8 3" xfId="37095" xr:uid="{00000000-0005-0000-0000-00002ED00000}"/>
    <cellStyle name="Title 17 9" xfId="37096" xr:uid="{00000000-0005-0000-0000-00002FD00000}"/>
    <cellStyle name="Title 17 9 2" xfId="37097" xr:uid="{00000000-0005-0000-0000-000030D00000}"/>
    <cellStyle name="Title 17 9 3" xfId="37098" xr:uid="{00000000-0005-0000-0000-000031D00000}"/>
    <cellStyle name="Title 18" xfId="37099" xr:uid="{00000000-0005-0000-0000-000032D00000}"/>
    <cellStyle name="Title 18 10" xfId="37100" xr:uid="{00000000-0005-0000-0000-000033D00000}"/>
    <cellStyle name="Title 18 10 2" xfId="37101" xr:uid="{00000000-0005-0000-0000-000034D00000}"/>
    <cellStyle name="Title 18 10 3" xfId="37102" xr:uid="{00000000-0005-0000-0000-000035D00000}"/>
    <cellStyle name="Title 18 11" xfId="37103" xr:uid="{00000000-0005-0000-0000-000036D00000}"/>
    <cellStyle name="Title 18 12" xfId="37104" xr:uid="{00000000-0005-0000-0000-000037D00000}"/>
    <cellStyle name="Title 18 13" xfId="37105" xr:uid="{00000000-0005-0000-0000-000038D00000}"/>
    <cellStyle name="Title 18 14" xfId="37106" xr:uid="{00000000-0005-0000-0000-000039D00000}"/>
    <cellStyle name="Title 18 2" xfId="37107" xr:uid="{00000000-0005-0000-0000-00003AD00000}"/>
    <cellStyle name="Title 18 2 2" xfId="37108" xr:uid="{00000000-0005-0000-0000-00003BD00000}"/>
    <cellStyle name="Title 18 2 2 2" xfId="37109" xr:uid="{00000000-0005-0000-0000-00003CD00000}"/>
    <cellStyle name="Title 18 2 2 2 2" xfId="37110" xr:uid="{00000000-0005-0000-0000-00003DD00000}"/>
    <cellStyle name="Title 18 2 2 2 3" xfId="37111" xr:uid="{00000000-0005-0000-0000-00003ED00000}"/>
    <cellStyle name="Title 18 2 2 3" xfId="37112" xr:uid="{00000000-0005-0000-0000-00003FD00000}"/>
    <cellStyle name="Title 18 2 2 4" xfId="37113" xr:uid="{00000000-0005-0000-0000-000040D00000}"/>
    <cellStyle name="Title 18 2 3" xfId="37114" xr:uid="{00000000-0005-0000-0000-000041D00000}"/>
    <cellStyle name="Title 18 2 3 2" xfId="37115" xr:uid="{00000000-0005-0000-0000-000042D00000}"/>
    <cellStyle name="Title 18 2 3 3" xfId="37116" xr:uid="{00000000-0005-0000-0000-000043D00000}"/>
    <cellStyle name="Title 18 2 4" xfId="37117" xr:uid="{00000000-0005-0000-0000-000044D00000}"/>
    <cellStyle name="Title 18 2 5" xfId="37118" xr:uid="{00000000-0005-0000-0000-000045D00000}"/>
    <cellStyle name="Title 18 3" xfId="37119" xr:uid="{00000000-0005-0000-0000-000046D00000}"/>
    <cellStyle name="Title 18 3 2" xfId="37120" xr:uid="{00000000-0005-0000-0000-000047D00000}"/>
    <cellStyle name="Title 18 3 2 2" xfId="37121" xr:uid="{00000000-0005-0000-0000-000048D00000}"/>
    <cellStyle name="Title 18 3 2 3" xfId="37122" xr:uid="{00000000-0005-0000-0000-000049D00000}"/>
    <cellStyle name="Title 18 3 3" xfId="37123" xr:uid="{00000000-0005-0000-0000-00004AD00000}"/>
    <cellStyle name="Title 18 3 4" xfId="37124" xr:uid="{00000000-0005-0000-0000-00004BD00000}"/>
    <cellStyle name="Title 18 4" xfId="37125" xr:uid="{00000000-0005-0000-0000-00004CD00000}"/>
    <cellStyle name="Title 18 4 2" xfId="37126" xr:uid="{00000000-0005-0000-0000-00004DD00000}"/>
    <cellStyle name="Title 18 4 2 2" xfId="37127" xr:uid="{00000000-0005-0000-0000-00004ED00000}"/>
    <cellStyle name="Title 18 4 2 3" xfId="37128" xr:uid="{00000000-0005-0000-0000-00004FD00000}"/>
    <cellStyle name="Title 18 4 3" xfId="37129" xr:uid="{00000000-0005-0000-0000-000050D00000}"/>
    <cellStyle name="Title 18 4 4" xfId="37130" xr:uid="{00000000-0005-0000-0000-000051D00000}"/>
    <cellStyle name="Title 18 5" xfId="37131" xr:uid="{00000000-0005-0000-0000-000052D00000}"/>
    <cellStyle name="Title 18 5 2" xfId="37132" xr:uid="{00000000-0005-0000-0000-000053D00000}"/>
    <cellStyle name="Title 18 5 2 2" xfId="37133" xr:uid="{00000000-0005-0000-0000-000054D00000}"/>
    <cellStyle name="Title 18 5 2 3" xfId="37134" xr:uid="{00000000-0005-0000-0000-000055D00000}"/>
    <cellStyle name="Title 18 5 3" xfId="37135" xr:uid="{00000000-0005-0000-0000-000056D00000}"/>
    <cellStyle name="Title 18 5 4" xfId="37136" xr:uid="{00000000-0005-0000-0000-000057D00000}"/>
    <cellStyle name="Title 18 6" xfId="37137" xr:uid="{00000000-0005-0000-0000-000058D00000}"/>
    <cellStyle name="Title 18 6 2" xfId="37138" xr:uid="{00000000-0005-0000-0000-000059D00000}"/>
    <cellStyle name="Title 18 6 2 2" xfId="37139" xr:uid="{00000000-0005-0000-0000-00005AD00000}"/>
    <cellStyle name="Title 18 6 2 3" xfId="37140" xr:uid="{00000000-0005-0000-0000-00005BD00000}"/>
    <cellStyle name="Title 18 6 3" xfId="37141" xr:uid="{00000000-0005-0000-0000-00005CD00000}"/>
    <cellStyle name="Title 18 6 4" xfId="37142" xr:uid="{00000000-0005-0000-0000-00005DD00000}"/>
    <cellStyle name="Title 18 7" xfId="37143" xr:uid="{00000000-0005-0000-0000-00005ED00000}"/>
    <cellStyle name="Title 18 7 2" xfId="37144" xr:uid="{00000000-0005-0000-0000-00005FD00000}"/>
    <cellStyle name="Title 18 7 3" xfId="37145" xr:uid="{00000000-0005-0000-0000-000060D00000}"/>
    <cellStyle name="Title 18 8" xfId="37146" xr:uid="{00000000-0005-0000-0000-000061D00000}"/>
    <cellStyle name="Title 18 8 2" xfId="37147" xr:uid="{00000000-0005-0000-0000-000062D00000}"/>
    <cellStyle name="Title 18 8 3" xfId="37148" xr:uid="{00000000-0005-0000-0000-000063D00000}"/>
    <cellStyle name="Title 18 9" xfId="37149" xr:uid="{00000000-0005-0000-0000-000064D00000}"/>
    <cellStyle name="Title 18 9 2" xfId="37150" xr:uid="{00000000-0005-0000-0000-000065D00000}"/>
    <cellStyle name="Title 18 9 3" xfId="37151" xr:uid="{00000000-0005-0000-0000-000066D00000}"/>
    <cellStyle name="Title 19" xfId="37152" xr:uid="{00000000-0005-0000-0000-000067D00000}"/>
    <cellStyle name="Title 19 10" xfId="37153" xr:uid="{00000000-0005-0000-0000-000068D00000}"/>
    <cellStyle name="Title 19 10 2" xfId="37154" xr:uid="{00000000-0005-0000-0000-000069D00000}"/>
    <cellStyle name="Title 19 10 3" xfId="37155" xr:uid="{00000000-0005-0000-0000-00006AD00000}"/>
    <cellStyle name="Title 19 11" xfId="37156" xr:uid="{00000000-0005-0000-0000-00006BD00000}"/>
    <cellStyle name="Title 19 12" xfId="37157" xr:uid="{00000000-0005-0000-0000-00006CD00000}"/>
    <cellStyle name="Title 19 13" xfId="37158" xr:uid="{00000000-0005-0000-0000-00006DD00000}"/>
    <cellStyle name="Title 19 14" xfId="37159" xr:uid="{00000000-0005-0000-0000-00006ED00000}"/>
    <cellStyle name="Title 19 2" xfId="37160" xr:uid="{00000000-0005-0000-0000-00006FD00000}"/>
    <cellStyle name="Title 19 2 2" xfId="37161" xr:uid="{00000000-0005-0000-0000-000070D00000}"/>
    <cellStyle name="Title 19 2 2 2" xfId="37162" xr:uid="{00000000-0005-0000-0000-000071D00000}"/>
    <cellStyle name="Title 19 2 2 2 2" xfId="37163" xr:uid="{00000000-0005-0000-0000-000072D00000}"/>
    <cellStyle name="Title 19 2 2 2 3" xfId="37164" xr:uid="{00000000-0005-0000-0000-000073D00000}"/>
    <cellStyle name="Title 19 2 2 3" xfId="37165" xr:uid="{00000000-0005-0000-0000-000074D00000}"/>
    <cellStyle name="Title 19 2 2 4" xfId="37166" xr:uid="{00000000-0005-0000-0000-000075D00000}"/>
    <cellStyle name="Title 19 2 3" xfId="37167" xr:uid="{00000000-0005-0000-0000-000076D00000}"/>
    <cellStyle name="Title 19 2 3 2" xfId="37168" xr:uid="{00000000-0005-0000-0000-000077D00000}"/>
    <cellStyle name="Title 19 2 3 3" xfId="37169" xr:uid="{00000000-0005-0000-0000-000078D00000}"/>
    <cellStyle name="Title 19 2 4" xfId="37170" xr:uid="{00000000-0005-0000-0000-000079D00000}"/>
    <cellStyle name="Title 19 2 5" xfId="37171" xr:uid="{00000000-0005-0000-0000-00007AD00000}"/>
    <cellStyle name="Title 19 3" xfId="37172" xr:uid="{00000000-0005-0000-0000-00007BD00000}"/>
    <cellStyle name="Title 19 3 2" xfId="37173" xr:uid="{00000000-0005-0000-0000-00007CD00000}"/>
    <cellStyle name="Title 19 3 2 2" xfId="37174" xr:uid="{00000000-0005-0000-0000-00007DD00000}"/>
    <cellStyle name="Title 19 3 2 3" xfId="37175" xr:uid="{00000000-0005-0000-0000-00007ED00000}"/>
    <cellStyle name="Title 19 3 3" xfId="37176" xr:uid="{00000000-0005-0000-0000-00007FD00000}"/>
    <cellStyle name="Title 19 3 4" xfId="37177" xr:uid="{00000000-0005-0000-0000-000080D00000}"/>
    <cellStyle name="Title 19 4" xfId="37178" xr:uid="{00000000-0005-0000-0000-000081D00000}"/>
    <cellStyle name="Title 19 4 2" xfId="37179" xr:uid="{00000000-0005-0000-0000-000082D00000}"/>
    <cellStyle name="Title 19 4 2 2" xfId="37180" xr:uid="{00000000-0005-0000-0000-000083D00000}"/>
    <cellStyle name="Title 19 4 2 3" xfId="37181" xr:uid="{00000000-0005-0000-0000-000084D00000}"/>
    <cellStyle name="Title 19 4 3" xfId="37182" xr:uid="{00000000-0005-0000-0000-000085D00000}"/>
    <cellStyle name="Title 19 4 4" xfId="37183" xr:uid="{00000000-0005-0000-0000-000086D00000}"/>
    <cellStyle name="Title 19 5" xfId="37184" xr:uid="{00000000-0005-0000-0000-000087D00000}"/>
    <cellStyle name="Title 19 5 2" xfId="37185" xr:uid="{00000000-0005-0000-0000-000088D00000}"/>
    <cellStyle name="Title 19 5 2 2" xfId="37186" xr:uid="{00000000-0005-0000-0000-000089D00000}"/>
    <cellStyle name="Title 19 5 2 3" xfId="37187" xr:uid="{00000000-0005-0000-0000-00008AD00000}"/>
    <cellStyle name="Title 19 5 3" xfId="37188" xr:uid="{00000000-0005-0000-0000-00008BD00000}"/>
    <cellStyle name="Title 19 5 4" xfId="37189" xr:uid="{00000000-0005-0000-0000-00008CD00000}"/>
    <cellStyle name="Title 19 6" xfId="37190" xr:uid="{00000000-0005-0000-0000-00008DD00000}"/>
    <cellStyle name="Title 19 6 2" xfId="37191" xr:uid="{00000000-0005-0000-0000-00008ED00000}"/>
    <cellStyle name="Title 19 6 2 2" xfId="37192" xr:uid="{00000000-0005-0000-0000-00008FD00000}"/>
    <cellStyle name="Title 19 6 2 3" xfId="37193" xr:uid="{00000000-0005-0000-0000-000090D00000}"/>
    <cellStyle name="Title 19 6 3" xfId="37194" xr:uid="{00000000-0005-0000-0000-000091D00000}"/>
    <cellStyle name="Title 19 6 4" xfId="37195" xr:uid="{00000000-0005-0000-0000-000092D00000}"/>
    <cellStyle name="Title 19 7" xfId="37196" xr:uid="{00000000-0005-0000-0000-000093D00000}"/>
    <cellStyle name="Title 19 7 2" xfId="37197" xr:uid="{00000000-0005-0000-0000-000094D00000}"/>
    <cellStyle name="Title 19 7 3" xfId="37198" xr:uid="{00000000-0005-0000-0000-000095D00000}"/>
    <cellStyle name="Title 19 8" xfId="37199" xr:uid="{00000000-0005-0000-0000-000096D00000}"/>
    <cellStyle name="Title 19 8 2" xfId="37200" xr:uid="{00000000-0005-0000-0000-000097D00000}"/>
    <cellStyle name="Title 19 8 3" xfId="37201" xr:uid="{00000000-0005-0000-0000-000098D00000}"/>
    <cellStyle name="Title 19 9" xfId="37202" xr:uid="{00000000-0005-0000-0000-000099D00000}"/>
    <cellStyle name="Title 19 9 2" xfId="37203" xr:uid="{00000000-0005-0000-0000-00009AD00000}"/>
    <cellStyle name="Title 19 9 3" xfId="37204" xr:uid="{00000000-0005-0000-0000-00009BD00000}"/>
    <cellStyle name="Title 2" xfId="132" xr:uid="{00000000-0005-0000-0000-00009CD00000}"/>
    <cellStyle name="Title 2 10" xfId="37205" xr:uid="{00000000-0005-0000-0000-00009DD00000}"/>
    <cellStyle name="Title 2 10 2" xfId="37206" xr:uid="{00000000-0005-0000-0000-00009ED00000}"/>
    <cellStyle name="Title 2 10 3" xfId="37207" xr:uid="{00000000-0005-0000-0000-00009FD00000}"/>
    <cellStyle name="Title 2 11" xfId="37208" xr:uid="{00000000-0005-0000-0000-0000A0D00000}"/>
    <cellStyle name="Title 2 12" xfId="37209" xr:uid="{00000000-0005-0000-0000-0000A1D00000}"/>
    <cellStyle name="Title 2 13" xfId="37210" xr:uid="{00000000-0005-0000-0000-0000A2D00000}"/>
    <cellStyle name="Title 2 14" xfId="37211" xr:uid="{00000000-0005-0000-0000-0000A3D00000}"/>
    <cellStyle name="Title 2 2" xfId="37212" xr:uid="{00000000-0005-0000-0000-0000A4D00000}"/>
    <cellStyle name="Title 2 2 2" xfId="37213" xr:uid="{00000000-0005-0000-0000-0000A5D00000}"/>
    <cellStyle name="Title 2 2 2 2" xfId="37214" xr:uid="{00000000-0005-0000-0000-0000A6D00000}"/>
    <cellStyle name="Title 2 2 2 2 2" xfId="37215" xr:uid="{00000000-0005-0000-0000-0000A7D00000}"/>
    <cellStyle name="Title 2 2 2 2 3" xfId="37216" xr:uid="{00000000-0005-0000-0000-0000A8D00000}"/>
    <cellStyle name="Title 2 2 2 3" xfId="37217" xr:uid="{00000000-0005-0000-0000-0000A9D00000}"/>
    <cellStyle name="Title 2 2 2 4" xfId="37218" xr:uid="{00000000-0005-0000-0000-0000AAD00000}"/>
    <cellStyle name="Title 2 2 3" xfId="37219" xr:uid="{00000000-0005-0000-0000-0000ABD00000}"/>
    <cellStyle name="Title 2 2 3 2" xfId="37220" xr:uid="{00000000-0005-0000-0000-0000ACD00000}"/>
    <cellStyle name="Title 2 2 3 3" xfId="37221" xr:uid="{00000000-0005-0000-0000-0000ADD00000}"/>
    <cellStyle name="Title 2 2 4" xfId="37222" xr:uid="{00000000-0005-0000-0000-0000AED00000}"/>
    <cellStyle name="Title 2 2 5" xfId="37223" xr:uid="{00000000-0005-0000-0000-0000AFD00000}"/>
    <cellStyle name="Title 2 2 6" xfId="37224" xr:uid="{00000000-0005-0000-0000-0000B0D00000}"/>
    <cellStyle name="Title 2 2 7" xfId="37225" xr:uid="{00000000-0005-0000-0000-0000B1D00000}"/>
    <cellStyle name="Title 2 3" xfId="37226" xr:uid="{00000000-0005-0000-0000-0000B2D00000}"/>
    <cellStyle name="Title 2 3 2" xfId="37227" xr:uid="{00000000-0005-0000-0000-0000B3D00000}"/>
    <cellStyle name="Title 2 3 2 2" xfId="37228" xr:uid="{00000000-0005-0000-0000-0000B4D00000}"/>
    <cellStyle name="Title 2 3 2 3" xfId="37229" xr:uid="{00000000-0005-0000-0000-0000B5D00000}"/>
    <cellStyle name="Title 2 3 3" xfId="37230" xr:uid="{00000000-0005-0000-0000-0000B6D00000}"/>
    <cellStyle name="Title 2 3 4" xfId="37231" xr:uid="{00000000-0005-0000-0000-0000B7D00000}"/>
    <cellStyle name="Title 2 3 5" xfId="37232" xr:uid="{00000000-0005-0000-0000-0000B8D00000}"/>
    <cellStyle name="Title 2 3 6" xfId="37233" xr:uid="{00000000-0005-0000-0000-0000B9D00000}"/>
    <cellStyle name="Title 2 4" xfId="37234" xr:uid="{00000000-0005-0000-0000-0000BAD00000}"/>
    <cellStyle name="Title 2 4 2" xfId="37235" xr:uid="{00000000-0005-0000-0000-0000BBD00000}"/>
    <cellStyle name="Title 2 4 2 2" xfId="37236" xr:uid="{00000000-0005-0000-0000-0000BCD00000}"/>
    <cellStyle name="Title 2 4 2 3" xfId="37237" xr:uid="{00000000-0005-0000-0000-0000BDD00000}"/>
    <cellStyle name="Title 2 4 3" xfId="37238" xr:uid="{00000000-0005-0000-0000-0000BED00000}"/>
    <cellStyle name="Title 2 4 4" xfId="37239" xr:uid="{00000000-0005-0000-0000-0000BFD00000}"/>
    <cellStyle name="Title 2 5" xfId="37240" xr:uid="{00000000-0005-0000-0000-0000C0D00000}"/>
    <cellStyle name="Title 2 5 2" xfId="37241" xr:uid="{00000000-0005-0000-0000-0000C1D00000}"/>
    <cellStyle name="Title 2 5 2 2" xfId="37242" xr:uid="{00000000-0005-0000-0000-0000C2D00000}"/>
    <cellStyle name="Title 2 5 2 3" xfId="37243" xr:uid="{00000000-0005-0000-0000-0000C3D00000}"/>
    <cellStyle name="Title 2 5 3" xfId="37244" xr:uid="{00000000-0005-0000-0000-0000C4D00000}"/>
    <cellStyle name="Title 2 5 4" xfId="37245" xr:uid="{00000000-0005-0000-0000-0000C5D00000}"/>
    <cellStyle name="Title 2 6" xfId="37246" xr:uid="{00000000-0005-0000-0000-0000C6D00000}"/>
    <cellStyle name="Title 2 6 2" xfId="37247" xr:uid="{00000000-0005-0000-0000-0000C7D00000}"/>
    <cellStyle name="Title 2 6 2 2" xfId="37248" xr:uid="{00000000-0005-0000-0000-0000C8D00000}"/>
    <cellStyle name="Title 2 6 2 3" xfId="37249" xr:uid="{00000000-0005-0000-0000-0000C9D00000}"/>
    <cellStyle name="Title 2 6 3" xfId="37250" xr:uid="{00000000-0005-0000-0000-0000CAD00000}"/>
    <cellStyle name="Title 2 6 4" xfId="37251" xr:uid="{00000000-0005-0000-0000-0000CBD00000}"/>
    <cellStyle name="Title 2 7" xfId="37252" xr:uid="{00000000-0005-0000-0000-0000CCD00000}"/>
    <cellStyle name="Title 2 7 2" xfId="37253" xr:uid="{00000000-0005-0000-0000-0000CDD00000}"/>
    <cellStyle name="Title 2 7 3" xfId="37254" xr:uid="{00000000-0005-0000-0000-0000CED00000}"/>
    <cellStyle name="Title 2 8" xfId="37255" xr:uid="{00000000-0005-0000-0000-0000CFD00000}"/>
    <cellStyle name="Title 2 8 2" xfId="37256" xr:uid="{00000000-0005-0000-0000-0000D0D00000}"/>
    <cellStyle name="Title 2 8 3" xfId="37257" xr:uid="{00000000-0005-0000-0000-0000D1D00000}"/>
    <cellStyle name="Title 2 9" xfId="37258" xr:uid="{00000000-0005-0000-0000-0000D2D00000}"/>
    <cellStyle name="Title 2 9 2" xfId="37259" xr:uid="{00000000-0005-0000-0000-0000D3D00000}"/>
    <cellStyle name="Title 2 9 3" xfId="37260" xr:uid="{00000000-0005-0000-0000-0000D4D00000}"/>
    <cellStyle name="Title 20" xfId="37261" xr:uid="{00000000-0005-0000-0000-0000D5D00000}"/>
    <cellStyle name="Title 20 10" xfId="37262" xr:uid="{00000000-0005-0000-0000-0000D6D00000}"/>
    <cellStyle name="Title 20 10 2" xfId="37263" xr:uid="{00000000-0005-0000-0000-0000D7D00000}"/>
    <cellStyle name="Title 20 10 3" xfId="37264" xr:uid="{00000000-0005-0000-0000-0000D8D00000}"/>
    <cellStyle name="Title 20 11" xfId="37265" xr:uid="{00000000-0005-0000-0000-0000D9D00000}"/>
    <cellStyle name="Title 20 12" xfId="37266" xr:uid="{00000000-0005-0000-0000-0000DAD00000}"/>
    <cellStyle name="Title 20 13" xfId="37267" xr:uid="{00000000-0005-0000-0000-0000DBD00000}"/>
    <cellStyle name="Title 20 14" xfId="37268" xr:uid="{00000000-0005-0000-0000-0000DCD00000}"/>
    <cellStyle name="Title 20 2" xfId="37269" xr:uid="{00000000-0005-0000-0000-0000DDD00000}"/>
    <cellStyle name="Title 20 2 2" xfId="37270" xr:uid="{00000000-0005-0000-0000-0000DED00000}"/>
    <cellStyle name="Title 20 2 2 2" xfId="37271" xr:uid="{00000000-0005-0000-0000-0000DFD00000}"/>
    <cellStyle name="Title 20 2 2 2 2" xfId="37272" xr:uid="{00000000-0005-0000-0000-0000E0D00000}"/>
    <cellStyle name="Title 20 2 2 2 3" xfId="37273" xr:uid="{00000000-0005-0000-0000-0000E1D00000}"/>
    <cellStyle name="Title 20 2 2 3" xfId="37274" xr:uid="{00000000-0005-0000-0000-0000E2D00000}"/>
    <cellStyle name="Title 20 2 2 4" xfId="37275" xr:uid="{00000000-0005-0000-0000-0000E3D00000}"/>
    <cellStyle name="Title 20 2 3" xfId="37276" xr:uid="{00000000-0005-0000-0000-0000E4D00000}"/>
    <cellStyle name="Title 20 2 3 2" xfId="37277" xr:uid="{00000000-0005-0000-0000-0000E5D00000}"/>
    <cellStyle name="Title 20 2 3 3" xfId="37278" xr:uid="{00000000-0005-0000-0000-0000E6D00000}"/>
    <cellStyle name="Title 20 2 4" xfId="37279" xr:uid="{00000000-0005-0000-0000-0000E7D00000}"/>
    <cellStyle name="Title 20 2 5" xfId="37280" xr:uid="{00000000-0005-0000-0000-0000E8D00000}"/>
    <cellStyle name="Title 20 3" xfId="37281" xr:uid="{00000000-0005-0000-0000-0000E9D00000}"/>
    <cellStyle name="Title 20 3 2" xfId="37282" xr:uid="{00000000-0005-0000-0000-0000EAD00000}"/>
    <cellStyle name="Title 20 3 2 2" xfId="37283" xr:uid="{00000000-0005-0000-0000-0000EBD00000}"/>
    <cellStyle name="Title 20 3 2 3" xfId="37284" xr:uid="{00000000-0005-0000-0000-0000ECD00000}"/>
    <cellStyle name="Title 20 3 3" xfId="37285" xr:uid="{00000000-0005-0000-0000-0000EDD00000}"/>
    <cellStyle name="Title 20 3 4" xfId="37286" xr:uid="{00000000-0005-0000-0000-0000EED00000}"/>
    <cellStyle name="Title 20 4" xfId="37287" xr:uid="{00000000-0005-0000-0000-0000EFD00000}"/>
    <cellStyle name="Title 20 4 2" xfId="37288" xr:uid="{00000000-0005-0000-0000-0000F0D00000}"/>
    <cellStyle name="Title 20 4 2 2" xfId="37289" xr:uid="{00000000-0005-0000-0000-0000F1D00000}"/>
    <cellStyle name="Title 20 4 2 3" xfId="37290" xr:uid="{00000000-0005-0000-0000-0000F2D00000}"/>
    <cellStyle name="Title 20 4 3" xfId="37291" xr:uid="{00000000-0005-0000-0000-0000F3D00000}"/>
    <cellStyle name="Title 20 4 4" xfId="37292" xr:uid="{00000000-0005-0000-0000-0000F4D00000}"/>
    <cellStyle name="Title 20 5" xfId="37293" xr:uid="{00000000-0005-0000-0000-0000F5D00000}"/>
    <cellStyle name="Title 20 5 2" xfId="37294" xr:uid="{00000000-0005-0000-0000-0000F6D00000}"/>
    <cellStyle name="Title 20 5 2 2" xfId="37295" xr:uid="{00000000-0005-0000-0000-0000F7D00000}"/>
    <cellStyle name="Title 20 5 2 3" xfId="37296" xr:uid="{00000000-0005-0000-0000-0000F8D00000}"/>
    <cellStyle name="Title 20 5 3" xfId="37297" xr:uid="{00000000-0005-0000-0000-0000F9D00000}"/>
    <cellStyle name="Title 20 5 4" xfId="37298" xr:uid="{00000000-0005-0000-0000-0000FAD00000}"/>
    <cellStyle name="Title 20 6" xfId="37299" xr:uid="{00000000-0005-0000-0000-0000FBD00000}"/>
    <cellStyle name="Title 20 6 2" xfId="37300" xr:uid="{00000000-0005-0000-0000-0000FCD00000}"/>
    <cellStyle name="Title 20 6 2 2" xfId="37301" xr:uid="{00000000-0005-0000-0000-0000FDD00000}"/>
    <cellStyle name="Title 20 6 2 3" xfId="37302" xr:uid="{00000000-0005-0000-0000-0000FED00000}"/>
    <cellStyle name="Title 20 6 3" xfId="37303" xr:uid="{00000000-0005-0000-0000-0000FFD00000}"/>
    <cellStyle name="Title 20 6 4" xfId="37304" xr:uid="{00000000-0005-0000-0000-000000D10000}"/>
    <cellStyle name="Title 20 7" xfId="37305" xr:uid="{00000000-0005-0000-0000-000001D10000}"/>
    <cellStyle name="Title 20 7 2" xfId="37306" xr:uid="{00000000-0005-0000-0000-000002D10000}"/>
    <cellStyle name="Title 20 7 3" xfId="37307" xr:uid="{00000000-0005-0000-0000-000003D10000}"/>
    <cellStyle name="Title 20 8" xfId="37308" xr:uid="{00000000-0005-0000-0000-000004D10000}"/>
    <cellStyle name="Title 20 8 2" xfId="37309" xr:uid="{00000000-0005-0000-0000-000005D10000}"/>
    <cellStyle name="Title 20 8 3" xfId="37310" xr:uid="{00000000-0005-0000-0000-000006D10000}"/>
    <cellStyle name="Title 20 9" xfId="37311" xr:uid="{00000000-0005-0000-0000-000007D10000}"/>
    <cellStyle name="Title 20 9 2" xfId="37312" xr:uid="{00000000-0005-0000-0000-000008D10000}"/>
    <cellStyle name="Title 20 9 3" xfId="37313" xr:uid="{00000000-0005-0000-0000-000009D10000}"/>
    <cellStyle name="Title 21" xfId="37314" xr:uid="{00000000-0005-0000-0000-00000AD10000}"/>
    <cellStyle name="Title 21 10" xfId="37315" xr:uid="{00000000-0005-0000-0000-00000BD10000}"/>
    <cellStyle name="Title 21 10 2" xfId="37316" xr:uid="{00000000-0005-0000-0000-00000CD10000}"/>
    <cellStyle name="Title 21 10 3" xfId="37317" xr:uid="{00000000-0005-0000-0000-00000DD10000}"/>
    <cellStyle name="Title 21 11" xfId="37318" xr:uid="{00000000-0005-0000-0000-00000ED10000}"/>
    <cellStyle name="Title 21 12" xfId="37319" xr:uid="{00000000-0005-0000-0000-00000FD10000}"/>
    <cellStyle name="Title 21 13" xfId="37320" xr:uid="{00000000-0005-0000-0000-000010D10000}"/>
    <cellStyle name="Title 21 14" xfId="37321" xr:uid="{00000000-0005-0000-0000-000011D10000}"/>
    <cellStyle name="Title 21 2" xfId="37322" xr:uid="{00000000-0005-0000-0000-000012D10000}"/>
    <cellStyle name="Title 21 2 2" xfId="37323" xr:uid="{00000000-0005-0000-0000-000013D10000}"/>
    <cellStyle name="Title 21 2 2 2" xfId="37324" xr:uid="{00000000-0005-0000-0000-000014D10000}"/>
    <cellStyle name="Title 21 2 2 2 2" xfId="37325" xr:uid="{00000000-0005-0000-0000-000015D10000}"/>
    <cellStyle name="Title 21 2 2 2 3" xfId="37326" xr:uid="{00000000-0005-0000-0000-000016D10000}"/>
    <cellStyle name="Title 21 2 2 3" xfId="37327" xr:uid="{00000000-0005-0000-0000-000017D10000}"/>
    <cellStyle name="Title 21 2 2 4" xfId="37328" xr:uid="{00000000-0005-0000-0000-000018D10000}"/>
    <cellStyle name="Title 21 2 3" xfId="37329" xr:uid="{00000000-0005-0000-0000-000019D10000}"/>
    <cellStyle name="Title 21 2 3 2" xfId="37330" xr:uid="{00000000-0005-0000-0000-00001AD10000}"/>
    <cellStyle name="Title 21 2 3 3" xfId="37331" xr:uid="{00000000-0005-0000-0000-00001BD10000}"/>
    <cellStyle name="Title 21 2 4" xfId="37332" xr:uid="{00000000-0005-0000-0000-00001CD10000}"/>
    <cellStyle name="Title 21 2 5" xfId="37333" xr:uid="{00000000-0005-0000-0000-00001DD10000}"/>
    <cellStyle name="Title 21 3" xfId="37334" xr:uid="{00000000-0005-0000-0000-00001ED10000}"/>
    <cellStyle name="Title 21 3 2" xfId="37335" xr:uid="{00000000-0005-0000-0000-00001FD10000}"/>
    <cellStyle name="Title 21 3 2 2" xfId="37336" xr:uid="{00000000-0005-0000-0000-000020D10000}"/>
    <cellStyle name="Title 21 3 2 3" xfId="37337" xr:uid="{00000000-0005-0000-0000-000021D10000}"/>
    <cellStyle name="Title 21 3 3" xfId="37338" xr:uid="{00000000-0005-0000-0000-000022D10000}"/>
    <cellStyle name="Title 21 3 4" xfId="37339" xr:uid="{00000000-0005-0000-0000-000023D10000}"/>
    <cellStyle name="Title 21 4" xfId="37340" xr:uid="{00000000-0005-0000-0000-000024D10000}"/>
    <cellStyle name="Title 21 4 2" xfId="37341" xr:uid="{00000000-0005-0000-0000-000025D10000}"/>
    <cellStyle name="Title 21 4 2 2" xfId="37342" xr:uid="{00000000-0005-0000-0000-000026D10000}"/>
    <cellStyle name="Title 21 4 2 3" xfId="37343" xr:uid="{00000000-0005-0000-0000-000027D10000}"/>
    <cellStyle name="Title 21 4 3" xfId="37344" xr:uid="{00000000-0005-0000-0000-000028D10000}"/>
    <cellStyle name="Title 21 4 4" xfId="37345" xr:uid="{00000000-0005-0000-0000-000029D10000}"/>
    <cellStyle name="Title 21 5" xfId="37346" xr:uid="{00000000-0005-0000-0000-00002AD10000}"/>
    <cellStyle name="Title 21 5 2" xfId="37347" xr:uid="{00000000-0005-0000-0000-00002BD10000}"/>
    <cellStyle name="Title 21 5 2 2" xfId="37348" xr:uid="{00000000-0005-0000-0000-00002CD10000}"/>
    <cellStyle name="Title 21 5 2 3" xfId="37349" xr:uid="{00000000-0005-0000-0000-00002DD10000}"/>
    <cellStyle name="Title 21 5 3" xfId="37350" xr:uid="{00000000-0005-0000-0000-00002ED10000}"/>
    <cellStyle name="Title 21 5 4" xfId="37351" xr:uid="{00000000-0005-0000-0000-00002FD10000}"/>
    <cellStyle name="Title 21 6" xfId="37352" xr:uid="{00000000-0005-0000-0000-000030D10000}"/>
    <cellStyle name="Title 21 6 2" xfId="37353" xr:uid="{00000000-0005-0000-0000-000031D10000}"/>
    <cellStyle name="Title 21 6 2 2" xfId="37354" xr:uid="{00000000-0005-0000-0000-000032D10000}"/>
    <cellStyle name="Title 21 6 2 3" xfId="37355" xr:uid="{00000000-0005-0000-0000-000033D10000}"/>
    <cellStyle name="Title 21 6 3" xfId="37356" xr:uid="{00000000-0005-0000-0000-000034D10000}"/>
    <cellStyle name="Title 21 6 4" xfId="37357" xr:uid="{00000000-0005-0000-0000-000035D10000}"/>
    <cellStyle name="Title 21 7" xfId="37358" xr:uid="{00000000-0005-0000-0000-000036D10000}"/>
    <cellStyle name="Title 21 7 2" xfId="37359" xr:uid="{00000000-0005-0000-0000-000037D10000}"/>
    <cellStyle name="Title 21 7 3" xfId="37360" xr:uid="{00000000-0005-0000-0000-000038D10000}"/>
    <cellStyle name="Title 21 8" xfId="37361" xr:uid="{00000000-0005-0000-0000-000039D10000}"/>
    <cellStyle name="Title 21 8 2" xfId="37362" xr:uid="{00000000-0005-0000-0000-00003AD10000}"/>
    <cellStyle name="Title 21 8 3" xfId="37363" xr:uid="{00000000-0005-0000-0000-00003BD10000}"/>
    <cellStyle name="Title 21 9" xfId="37364" xr:uid="{00000000-0005-0000-0000-00003CD10000}"/>
    <cellStyle name="Title 21 9 2" xfId="37365" xr:uid="{00000000-0005-0000-0000-00003DD10000}"/>
    <cellStyle name="Title 21 9 3" xfId="37366" xr:uid="{00000000-0005-0000-0000-00003ED10000}"/>
    <cellStyle name="Title 22" xfId="37367" xr:uid="{00000000-0005-0000-0000-00003FD10000}"/>
    <cellStyle name="Title 22 10" xfId="37368" xr:uid="{00000000-0005-0000-0000-000040D10000}"/>
    <cellStyle name="Title 22 10 2" xfId="37369" xr:uid="{00000000-0005-0000-0000-000041D10000}"/>
    <cellStyle name="Title 22 10 3" xfId="37370" xr:uid="{00000000-0005-0000-0000-000042D10000}"/>
    <cellStyle name="Title 22 11" xfId="37371" xr:uid="{00000000-0005-0000-0000-000043D10000}"/>
    <cellStyle name="Title 22 12" xfId="37372" xr:uid="{00000000-0005-0000-0000-000044D10000}"/>
    <cellStyle name="Title 22 13" xfId="37373" xr:uid="{00000000-0005-0000-0000-000045D10000}"/>
    <cellStyle name="Title 22 14" xfId="37374" xr:uid="{00000000-0005-0000-0000-000046D10000}"/>
    <cellStyle name="Title 22 2" xfId="37375" xr:uid="{00000000-0005-0000-0000-000047D10000}"/>
    <cellStyle name="Title 22 2 2" xfId="37376" xr:uid="{00000000-0005-0000-0000-000048D10000}"/>
    <cellStyle name="Title 22 2 2 2" xfId="37377" xr:uid="{00000000-0005-0000-0000-000049D10000}"/>
    <cellStyle name="Title 22 2 2 2 2" xfId="37378" xr:uid="{00000000-0005-0000-0000-00004AD10000}"/>
    <cellStyle name="Title 22 2 2 2 3" xfId="37379" xr:uid="{00000000-0005-0000-0000-00004BD10000}"/>
    <cellStyle name="Title 22 2 2 3" xfId="37380" xr:uid="{00000000-0005-0000-0000-00004CD10000}"/>
    <cellStyle name="Title 22 2 2 4" xfId="37381" xr:uid="{00000000-0005-0000-0000-00004DD10000}"/>
    <cellStyle name="Title 22 2 3" xfId="37382" xr:uid="{00000000-0005-0000-0000-00004ED10000}"/>
    <cellStyle name="Title 22 2 3 2" xfId="37383" xr:uid="{00000000-0005-0000-0000-00004FD10000}"/>
    <cellStyle name="Title 22 2 3 3" xfId="37384" xr:uid="{00000000-0005-0000-0000-000050D10000}"/>
    <cellStyle name="Title 22 2 4" xfId="37385" xr:uid="{00000000-0005-0000-0000-000051D10000}"/>
    <cellStyle name="Title 22 2 5" xfId="37386" xr:uid="{00000000-0005-0000-0000-000052D10000}"/>
    <cellStyle name="Title 22 3" xfId="37387" xr:uid="{00000000-0005-0000-0000-000053D10000}"/>
    <cellStyle name="Title 22 3 2" xfId="37388" xr:uid="{00000000-0005-0000-0000-000054D10000}"/>
    <cellStyle name="Title 22 3 2 2" xfId="37389" xr:uid="{00000000-0005-0000-0000-000055D10000}"/>
    <cellStyle name="Title 22 3 2 3" xfId="37390" xr:uid="{00000000-0005-0000-0000-000056D10000}"/>
    <cellStyle name="Title 22 3 3" xfId="37391" xr:uid="{00000000-0005-0000-0000-000057D10000}"/>
    <cellStyle name="Title 22 3 4" xfId="37392" xr:uid="{00000000-0005-0000-0000-000058D10000}"/>
    <cellStyle name="Title 22 4" xfId="37393" xr:uid="{00000000-0005-0000-0000-000059D10000}"/>
    <cellStyle name="Title 22 4 2" xfId="37394" xr:uid="{00000000-0005-0000-0000-00005AD10000}"/>
    <cellStyle name="Title 22 4 2 2" xfId="37395" xr:uid="{00000000-0005-0000-0000-00005BD10000}"/>
    <cellStyle name="Title 22 4 2 3" xfId="37396" xr:uid="{00000000-0005-0000-0000-00005CD10000}"/>
    <cellStyle name="Title 22 4 3" xfId="37397" xr:uid="{00000000-0005-0000-0000-00005DD10000}"/>
    <cellStyle name="Title 22 4 4" xfId="37398" xr:uid="{00000000-0005-0000-0000-00005ED10000}"/>
    <cellStyle name="Title 22 5" xfId="37399" xr:uid="{00000000-0005-0000-0000-00005FD10000}"/>
    <cellStyle name="Title 22 5 2" xfId="37400" xr:uid="{00000000-0005-0000-0000-000060D10000}"/>
    <cellStyle name="Title 22 5 2 2" xfId="37401" xr:uid="{00000000-0005-0000-0000-000061D10000}"/>
    <cellStyle name="Title 22 5 2 3" xfId="37402" xr:uid="{00000000-0005-0000-0000-000062D10000}"/>
    <cellStyle name="Title 22 5 3" xfId="37403" xr:uid="{00000000-0005-0000-0000-000063D10000}"/>
    <cellStyle name="Title 22 5 4" xfId="37404" xr:uid="{00000000-0005-0000-0000-000064D10000}"/>
    <cellStyle name="Title 22 6" xfId="37405" xr:uid="{00000000-0005-0000-0000-000065D10000}"/>
    <cellStyle name="Title 22 6 2" xfId="37406" xr:uid="{00000000-0005-0000-0000-000066D10000}"/>
    <cellStyle name="Title 22 6 2 2" xfId="37407" xr:uid="{00000000-0005-0000-0000-000067D10000}"/>
    <cellStyle name="Title 22 6 2 3" xfId="37408" xr:uid="{00000000-0005-0000-0000-000068D10000}"/>
    <cellStyle name="Title 22 6 3" xfId="37409" xr:uid="{00000000-0005-0000-0000-000069D10000}"/>
    <cellStyle name="Title 22 6 4" xfId="37410" xr:uid="{00000000-0005-0000-0000-00006AD10000}"/>
    <cellStyle name="Title 22 7" xfId="37411" xr:uid="{00000000-0005-0000-0000-00006BD10000}"/>
    <cellStyle name="Title 22 7 2" xfId="37412" xr:uid="{00000000-0005-0000-0000-00006CD10000}"/>
    <cellStyle name="Title 22 7 3" xfId="37413" xr:uid="{00000000-0005-0000-0000-00006DD10000}"/>
    <cellStyle name="Title 22 8" xfId="37414" xr:uid="{00000000-0005-0000-0000-00006ED10000}"/>
    <cellStyle name="Title 22 8 2" xfId="37415" xr:uid="{00000000-0005-0000-0000-00006FD10000}"/>
    <cellStyle name="Title 22 8 3" xfId="37416" xr:uid="{00000000-0005-0000-0000-000070D10000}"/>
    <cellStyle name="Title 22 9" xfId="37417" xr:uid="{00000000-0005-0000-0000-000071D10000}"/>
    <cellStyle name="Title 22 9 2" xfId="37418" xr:uid="{00000000-0005-0000-0000-000072D10000}"/>
    <cellStyle name="Title 22 9 3" xfId="37419" xr:uid="{00000000-0005-0000-0000-000073D10000}"/>
    <cellStyle name="Title 23" xfId="37420" xr:uid="{00000000-0005-0000-0000-000074D10000}"/>
    <cellStyle name="Title 23 10" xfId="37421" xr:uid="{00000000-0005-0000-0000-000075D10000}"/>
    <cellStyle name="Title 23 10 2" xfId="37422" xr:uid="{00000000-0005-0000-0000-000076D10000}"/>
    <cellStyle name="Title 23 10 3" xfId="37423" xr:uid="{00000000-0005-0000-0000-000077D10000}"/>
    <cellStyle name="Title 23 11" xfId="37424" xr:uid="{00000000-0005-0000-0000-000078D10000}"/>
    <cellStyle name="Title 23 12" xfId="37425" xr:uid="{00000000-0005-0000-0000-000079D10000}"/>
    <cellStyle name="Title 23 13" xfId="37426" xr:uid="{00000000-0005-0000-0000-00007AD10000}"/>
    <cellStyle name="Title 23 14" xfId="37427" xr:uid="{00000000-0005-0000-0000-00007BD10000}"/>
    <cellStyle name="Title 23 2" xfId="37428" xr:uid="{00000000-0005-0000-0000-00007CD10000}"/>
    <cellStyle name="Title 23 2 2" xfId="37429" xr:uid="{00000000-0005-0000-0000-00007DD10000}"/>
    <cellStyle name="Title 23 2 2 2" xfId="37430" xr:uid="{00000000-0005-0000-0000-00007ED10000}"/>
    <cellStyle name="Title 23 2 2 2 2" xfId="37431" xr:uid="{00000000-0005-0000-0000-00007FD10000}"/>
    <cellStyle name="Title 23 2 2 2 3" xfId="37432" xr:uid="{00000000-0005-0000-0000-000080D10000}"/>
    <cellStyle name="Title 23 2 2 3" xfId="37433" xr:uid="{00000000-0005-0000-0000-000081D10000}"/>
    <cellStyle name="Title 23 2 2 4" xfId="37434" xr:uid="{00000000-0005-0000-0000-000082D10000}"/>
    <cellStyle name="Title 23 2 3" xfId="37435" xr:uid="{00000000-0005-0000-0000-000083D10000}"/>
    <cellStyle name="Title 23 2 3 2" xfId="37436" xr:uid="{00000000-0005-0000-0000-000084D10000}"/>
    <cellStyle name="Title 23 2 3 3" xfId="37437" xr:uid="{00000000-0005-0000-0000-000085D10000}"/>
    <cellStyle name="Title 23 2 4" xfId="37438" xr:uid="{00000000-0005-0000-0000-000086D10000}"/>
    <cellStyle name="Title 23 2 5" xfId="37439" xr:uid="{00000000-0005-0000-0000-000087D10000}"/>
    <cellStyle name="Title 23 3" xfId="37440" xr:uid="{00000000-0005-0000-0000-000088D10000}"/>
    <cellStyle name="Title 23 3 2" xfId="37441" xr:uid="{00000000-0005-0000-0000-000089D10000}"/>
    <cellStyle name="Title 23 3 2 2" xfId="37442" xr:uid="{00000000-0005-0000-0000-00008AD10000}"/>
    <cellStyle name="Title 23 3 2 3" xfId="37443" xr:uid="{00000000-0005-0000-0000-00008BD10000}"/>
    <cellStyle name="Title 23 3 3" xfId="37444" xr:uid="{00000000-0005-0000-0000-00008CD10000}"/>
    <cellStyle name="Title 23 3 4" xfId="37445" xr:uid="{00000000-0005-0000-0000-00008DD10000}"/>
    <cellStyle name="Title 23 4" xfId="37446" xr:uid="{00000000-0005-0000-0000-00008ED10000}"/>
    <cellStyle name="Title 23 4 2" xfId="37447" xr:uid="{00000000-0005-0000-0000-00008FD10000}"/>
    <cellStyle name="Title 23 4 2 2" xfId="37448" xr:uid="{00000000-0005-0000-0000-000090D10000}"/>
    <cellStyle name="Title 23 4 2 3" xfId="37449" xr:uid="{00000000-0005-0000-0000-000091D10000}"/>
    <cellStyle name="Title 23 4 3" xfId="37450" xr:uid="{00000000-0005-0000-0000-000092D10000}"/>
    <cellStyle name="Title 23 4 4" xfId="37451" xr:uid="{00000000-0005-0000-0000-000093D10000}"/>
    <cellStyle name="Title 23 5" xfId="37452" xr:uid="{00000000-0005-0000-0000-000094D10000}"/>
    <cellStyle name="Title 23 5 2" xfId="37453" xr:uid="{00000000-0005-0000-0000-000095D10000}"/>
    <cellStyle name="Title 23 5 2 2" xfId="37454" xr:uid="{00000000-0005-0000-0000-000096D10000}"/>
    <cellStyle name="Title 23 5 2 3" xfId="37455" xr:uid="{00000000-0005-0000-0000-000097D10000}"/>
    <cellStyle name="Title 23 5 3" xfId="37456" xr:uid="{00000000-0005-0000-0000-000098D10000}"/>
    <cellStyle name="Title 23 5 4" xfId="37457" xr:uid="{00000000-0005-0000-0000-000099D10000}"/>
    <cellStyle name="Title 23 6" xfId="37458" xr:uid="{00000000-0005-0000-0000-00009AD10000}"/>
    <cellStyle name="Title 23 6 2" xfId="37459" xr:uid="{00000000-0005-0000-0000-00009BD10000}"/>
    <cellStyle name="Title 23 6 2 2" xfId="37460" xr:uid="{00000000-0005-0000-0000-00009CD10000}"/>
    <cellStyle name="Title 23 6 2 3" xfId="37461" xr:uid="{00000000-0005-0000-0000-00009DD10000}"/>
    <cellStyle name="Title 23 6 3" xfId="37462" xr:uid="{00000000-0005-0000-0000-00009ED10000}"/>
    <cellStyle name="Title 23 6 4" xfId="37463" xr:uid="{00000000-0005-0000-0000-00009FD10000}"/>
    <cellStyle name="Title 23 7" xfId="37464" xr:uid="{00000000-0005-0000-0000-0000A0D10000}"/>
    <cellStyle name="Title 23 7 2" xfId="37465" xr:uid="{00000000-0005-0000-0000-0000A1D10000}"/>
    <cellStyle name="Title 23 7 3" xfId="37466" xr:uid="{00000000-0005-0000-0000-0000A2D10000}"/>
    <cellStyle name="Title 23 8" xfId="37467" xr:uid="{00000000-0005-0000-0000-0000A3D10000}"/>
    <cellStyle name="Title 23 8 2" xfId="37468" xr:uid="{00000000-0005-0000-0000-0000A4D10000}"/>
    <cellStyle name="Title 23 8 3" xfId="37469" xr:uid="{00000000-0005-0000-0000-0000A5D10000}"/>
    <cellStyle name="Title 23 9" xfId="37470" xr:uid="{00000000-0005-0000-0000-0000A6D10000}"/>
    <cellStyle name="Title 23 9 2" xfId="37471" xr:uid="{00000000-0005-0000-0000-0000A7D10000}"/>
    <cellStyle name="Title 23 9 3" xfId="37472" xr:uid="{00000000-0005-0000-0000-0000A8D10000}"/>
    <cellStyle name="Title 24" xfId="37473" xr:uid="{00000000-0005-0000-0000-0000A9D10000}"/>
    <cellStyle name="Title 24 10" xfId="37474" xr:uid="{00000000-0005-0000-0000-0000AAD10000}"/>
    <cellStyle name="Title 24 10 2" xfId="37475" xr:uid="{00000000-0005-0000-0000-0000ABD10000}"/>
    <cellStyle name="Title 24 10 3" xfId="37476" xr:uid="{00000000-0005-0000-0000-0000ACD10000}"/>
    <cellStyle name="Title 24 11" xfId="37477" xr:uid="{00000000-0005-0000-0000-0000ADD10000}"/>
    <cellStyle name="Title 24 12" xfId="37478" xr:uid="{00000000-0005-0000-0000-0000AED10000}"/>
    <cellStyle name="Title 24 13" xfId="37479" xr:uid="{00000000-0005-0000-0000-0000AFD10000}"/>
    <cellStyle name="Title 24 14" xfId="37480" xr:uid="{00000000-0005-0000-0000-0000B0D10000}"/>
    <cellStyle name="Title 24 2" xfId="37481" xr:uid="{00000000-0005-0000-0000-0000B1D10000}"/>
    <cellStyle name="Title 24 2 2" xfId="37482" xr:uid="{00000000-0005-0000-0000-0000B2D10000}"/>
    <cellStyle name="Title 24 2 2 2" xfId="37483" xr:uid="{00000000-0005-0000-0000-0000B3D10000}"/>
    <cellStyle name="Title 24 2 2 2 2" xfId="37484" xr:uid="{00000000-0005-0000-0000-0000B4D10000}"/>
    <cellStyle name="Title 24 2 2 2 3" xfId="37485" xr:uid="{00000000-0005-0000-0000-0000B5D10000}"/>
    <cellStyle name="Title 24 2 2 3" xfId="37486" xr:uid="{00000000-0005-0000-0000-0000B6D10000}"/>
    <cellStyle name="Title 24 2 2 4" xfId="37487" xr:uid="{00000000-0005-0000-0000-0000B7D10000}"/>
    <cellStyle name="Title 24 2 3" xfId="37488" xr:uid="{00000000-0005-0000-0000-0000B8D10000}"/>
    <cellStyle name="Title 24 2 3 2" xfId="37489" xr:uid="{00000000-0005-0000-0000-0000B9D10000}"/>
    <cellStyle name="Title 24 2 3 3" xfId="37490" xr:uid="{00000000-0005-0000-0000-0000BAD10000}"/>
    <cellStyle name="Title 24 2 4" xfId="37491" xr:uid="{00000000-0005-0000-0000-0000BBD10000}"/>
    <cellStyle name="Title 24 2 5" xfId="37492" xr:uid="{00000000-0005-0000-0000-0000BCD10000}"/>
    <cellStyle name="Title 24 3" xfId="37493" xr:uid="{00000000-0005-0000-0000-0000BDD10000}"/>
    <cellStyle name="Title 24 3 2" xfId="37494" xr:uid="{00000000-0005-0000-0000-0000BED10000}"/>
    <cellStyle name="Title 24 3 2 2" xfId="37495" xr:uid="{00000000-0005-0000-0000-0000BFD10000}"/>
    <cellStyle name="Title 24 3 2 3" xfId="37496" xr:uid="{00000000-0005-0000-0000-0000C0D10000}"/>
    <cellStyle name="Title 24 3 3" xfId="37497" xr:uid="{00000000-0005-0000-0000-0000C1D10000}"/>
    <cellStyle name="Title 24 3 4" xfId="37498" xr:uid="{00000000-0005-0000-0000-0000C2D10000}"/>
    <cellStyle name="Title 24 4" xfId="37499" xr:uid="{00000000-0005-0000-0000-0000C3D10000}"/>
    <cellStyle name="Title 24 4 2" xfId="37500" xr:uid="{00000000-0005-0000-0000-0000C4D10000}"/>
    <cellStyle name="Title 24 4 2 2" xfId="37501" xr:uid="{00000000-0005-0000-0000-0000C5D10000}"/>
    <cellStyle name="Title 24 4 2 3" xfId="37502" xr:uid="{00000000-0005-0000-0000-0000C6D10000}"/>
    <cellStyle name="Title 24 4 3" xfId="37503" xr:uid="{00000000-0005-0000-0000-0000C7D10000}"/>
    <cellStyle name="Title 24 4 4" xfId="37504" xr:uid="{00000000-0005-0000-0000-0000C8D10000}"/>
    <cellStyle name="Title 24 5" xfId="37505" xr:uid="{00000000-0005-0000-0000-0000C9D10000}"/>
    <cellStyle name="Title 24 5 2" xfId="37506" xr:uid="{00000000-0005-0000-0000-0000CAD10000}"/>
    <cellStyle name="Title 24 5 2 2" xfId="37507" xr:uid="{00000000-0005-0000-0000-0000CBD10000}"/>
    <cellStyle name="Title 24 5 2 3" xfId="37508" xr:uid="{00000000-0005-0000-0000-0000CCD10000}"/>
    <cellStyle name="Title 24 5 3" xfId="37509" xr:uid="{00000000-0005-0000-0000-0000CDD10000}"/>
    <cellStyle name="Title 24 5 4" xfId="37510" xr:uid="{00000000-0005-0000-0000-0000CED10000}"/>
    <cellStyle name="Title 24 6" xfId="37511" xr:uid="{00000000-0005-0000-0000-0000CFD10000}"/>
    <cellStyle name="Title 24 6 2" xfId="37512" xr:uid="{00000000-0005-0000-0000-0000D0D10000}"/>
    <cellStyle name="Title 24 6 2 2" xfId="37513" xr:uid="{00000000-0005-0000-0000-0000D1D10000}"/>
    <cellStyle name="Title 24 6 2 3" xfId="37514" xr:uid="{00000000-0005-0000-0000-0000D2D10000}"/>
    <cellStyle name="Title 24 6 3" xfId="37515" xr:uid="{00000000-0005-0000-0000-0000D3D10000}"/>
    <cellStyle name="Title 24 6 4" xfId="37516" xr:uid="{00000000-0005-0000-0000-0000D4D10000}"/>
    <cellStyle name="Title 24 7" xfId="37517" xr:uid="{00000000-0005-0000-0000-0000D5D10000}"/>
    <cellStyle name="Title 24 7 2" xfId="37518" xr:uid="{00000000-0005-0000-0000-0000D6D10000}"/>
    <cellStyle name="Title 24 7 3" xfId="37519" xr:uid="{00000000-0005-0000-0000-0000D7D10000}"/>
    <cellStyle name="Title 24 8" xfId="37520" xr:uid="{00000000-0005-0000-0000-0000D8D10000}"/>
    <cellStyle name="Title 24 8 2" xfId="37521" xr:uid="{00000000-0005-0000-0000-0000D9D10000}"/>
    <cellStyle name="Title 24 8 3" xfId="37522" xr:uid="{00000000-0005-0000-0000-0000DAD10000}"/>
    <cellStyle name="Title 24 9" xfId="37523" xr:uid="{00000000-0005-0000-0000-0000DBD10000}"/>
    <cellStyle name="Title 24 9 2" xfId="37524" xr:uid="{00000000-0005-0000-0000-0000DCD10000}"/>
    <cellStyle name="Title 24 9 3" xfId="37525" xr:uid="{00000000-0005-0000-0000-0000DDD10000}"/>
    <cellStyle name="Title 25" xfId="37526" xr:uid="{00000000-0005-0000-0000-0000DED10000}"/>
    <cellStyle name="Title 25 10" xfId="37527" xr:uid="{00000000-0005-0000-0000-0000DFD10000}"/>
    <cellStyle name="Title 25 10 2" xfId="37528" xr:uid="{00000000-0005-0000-0000-0000E0D10000}"/>
    <cellStyle name="Title 25 10 3" xfId="37529" xr:uid="{00000000-0005-0000-0000-0000E1D10000}"/>
    <cellStyle name="Title 25 11" xfId="37530" xr:uid="{00000000-0005-0000-0000-0000E2D10000}"/>
    <cellStyle name="Title 25 12" xfId="37531" xr:uid="{00000000-0005-0000-0000-0000E3D10000}"/>
    <cellStyle name="Title 25 13" xfId="37532" xr:uid="{00000000-0005-0000-0000-0000E4D10000}"/>
    <cellStyle name="Title 25 14" xfId="37533" xr:uid="{00000000-0005-0000-0000-0000E5D10000}"/>
    <cellStyle name="Title 25 2" xfId="37534" xr:uid="{00000000-0005-0000-0000-0000E6D10000}"/>
    <cellStyle name="Title 25 2 2" xfId="37535" xr:uid="{00000000-0005-0000-0000-0000E7D10000}"/>
    <cellStyle name="Title 25 2 2 2" xfId="37536" xr:uid="{00000000-0005-0000-0000-0000E8D10000}"/>
    <cellStyle name="Title 25 2 2 2 2" xfId="37537" xr:uid="{00000000-0005-0000-0000-0000E9D10000}"/>
    <cellStyle name="Title 25 2 2 2 3" xfId="37538" xr:uid="{00000000-0005-0000-0000-0000EAD10000}"/>
    <cellStyle name="Title 25 2 2 3" xfId="37539" xr:uid="{00000000-0005-0000-0000-0000EBD10000}"/>
    <cellStyle name="Title 25 2 2 4" xfId="37540" xr:uid="{00000000-0005-0000-0000-0000ECD10000}"/>
    <cellStyle name="Title 25 2 3" xfId="37541" xr:uid="{00000000-0005-0000-0000-0000EDD10000}"/>
    <cellStyle name="Title 25 2 3 2" xfId="37542" xr:uid="{00000000-0005-0000-0000-0000EED10000}"/>
    <cellStyle name="Title 25 2 3 3" xfId="37543" xr:uid="{00000000-0005-0000-0000-0000EFD10000}"/>
    <cellStyle name="Title 25 2 4" xfId="37544" xr:uid="{00000000-0005-0000-0000-0000F0D10000}"/>
    <cellStyle name="Title 25 2 5" xfId="37545" xr:uid="{00000000-0005-0000-0000-0000F1D10000}"/>
    <cellStyle name="Title 25 3" xfId="37546" xr:uid="{00000000-0005-0000-0000-0000F2D10000}"/>
    <cellStyle name="Title 25 3 2" xfId="37547" xr:uid="{00000000-0005-0000-0000-0000F3D10000}"/>
    <cellStyle name="Title 25 3 2 2" xfId="37548" xr:uid="{00000000-0005-0000-0000-0000F4D10000}"/>
    <cellStyle name="Title 25 3 2 3" xfId="37549" xr:uid="{00000000-0005-0000-0000-0000F5D10000}"/>
    <cellStyle name="Title 25 3 3" xfId="37550" xr:uid="{00000000-0005-0000-0000-0000F6D10000}"/>
    <cellStyle name="Title 25 3 4" xfId="37551" xr:uid="{00000000-0005-0000-0000-0000F7D10000}"/>
    <cellStyle name="Title 25 4" xfId="37552" xr:uid="{00000000-0005-0000-0000-0000F8D10000}"/>
    <cellStyle name="Title 25 4 2" xfId="37553" xr:uid="{00000000-0005-0000-0000-0000F9D10000}"/>
    <cellStyle name="Title 25 4 2 2" xfId="37554" xr:uid="{00000000-0005-0000-0000-0000FAD10000}"/>
    <cellStyle name="Title 25 4 2 3" xfId="37555" xr:uid="{00000000-0005-0000-0000-0000FBD10000}"/>
    <cellStyle name="Title 25 4 3" xfId="37556" xr:uid="{00000000-0005-0000-0000-0000FCD10000}"/>
    <cellStyle name="Title 25 4 4" xfId="37557" xr:uid="{00000000-0005-0000-0000-0000FDD10000}"/>
    <cellStyle name="Title 25 5" xfId="37558" xr:uid="{00000000-0005-0000-0000-0000FED10000}"/>
    <cellStyle name="Title 25 5 2" xfId="37559" xr:uid="{00000000-0005-0000-0000-0000FFD10000}"/>
    <cellStyle name="Title 25 5 2 2" xfId="37560" xr:uid="{00000000-0005-0000-0000-000000D20000}"/>
    <cellStyle name="Title 25 5 2 3" xfId="37561" xr:uid="{00000000-0005-0000-0000-000001D20000}"/>
    <cellStyle name="Title 25 5 3" xfId="37562" xr:uid="{00000000-0005-0000-0000-000002D20000}"/>
    <cellStyle name="Title 25 5 4" xfId="37563" xr:uid="{00000000-0005-0000-0000-000003D20000}"/>
    <cellStyle name="Title 25 6" xfId="37564" xr:uid="{00000000-0005-0000-0000-000004D20000}"/>
    <cellStyle name="Title 25 6 2" xfId="37565" xr:uid="{00000000-0005-0000-0000-000005D20000}"/>
    <cellStyle name="Title 25 6 2 2" xfId="37566" xr:uid="{00000000-0005-0000-0000-000006D20000}"/>
    <cellStyle name="Title 25 6 2 3" xfId="37567" xr:uid="{00000000-0005-0000-0000-000007D20000}"/>
    <cellStyle name="Title 25 6 3" xfId="37568" xr:uid="{00000000-0005-0000-0000-000008D20000}"/>
    <cellStyle name="Title 25 6 4" xfId="37569" xr:uid="{00000000-0005-0000-0000-000009D20000}"/>
    <cellStyle name="Title 25 7" xfId="37570" xr:uid="{00000000-0005-0000-0000-00000AD20000}"/>
    <cellStyle name="Title 25 7 2" xfId="37571" xr:uid="{00000000-0005-0000-0000-00000BD20000}"/>
    <cellStyle name="Title 25 7 3" xfId="37572" xr:uid="{00000000-0005-0000-0000-00000CD20000}"/>
    <cellStyle name="Title 25 8" xfId="37573" xr:uid="{00000000-0005-0000-0000-00000DD20000}"/>
    <cellStyle name="Title 25 8 2" xfId="37574" xr:uid="{00000000-0005-0000-0000-00000ED20000}"/>
    <cellStyle name="Title 25 8 3" xfId="37575" xr:uid="{00000000-0005-0000-0000-00000FD20000}"/>
    <cellStyle name="Title 25 9" xfId="37576" xr:uid="{00000000-0005-0000-0000-000010D20000}"/>
    <cellStyle name="Title 25 9 2" xfId="37577" xr:uid="{00000000-0005-0000-0000-000011D20000}"/>
    <cellStyle name="Title 25 9 3" xfId="37578" xr:uid="{00000000-0005-0000-0000-000012D20000}"/>
    <cellStyle name="Title 26" xfId="37579" xr:uid="{00000000-0005-0000-0000-000013D20000}"/>
    <cellStyle name="Title 26 10" xfId="37580" xr:uid="{00000000-0005-0000-0000-000014D20000}"/>
    <cellStyle name="Title 26 10 2" xfId="37581" xr:uid="{00000000-0005-0000-0000-000015D20000}"/>
    <cellStyle name="Title 26 10 3" xfId="37582" xr:uid="{00000000-0005-0000-0000-000016D20000}"/>
    <cellStyle name="Title 26 11" xfId="37583" xr:uid="{00000000-0005-0000-0000-000017D20000}"/>
    <cellStyle name="Title 26 12" xfId="37584" xr:uid="{00000000-0005-0000-0000-000018D20000}"/>
    <cellStyle name="Title 26 13" xfId="37585" xr:uid="{00000000-0005-0000-0000-000019D20000}"/>
    <cellStyle name="Title 26 14" xfId="37586" xr:uid="{00000000-0005-0000-0000-00001AD20000}"/>
    <cellStyle name="Title 26 2" xfId="37587" xr:uid="{00000000-0005-0000-0000-00001BD20000}"/>
    <cellStyle name="Title 26 2 2" xfId="37588" xr:uid="{00000000-0005-0000-0000-00001CD20000}"/>
    <cellStyle name="Title 26 2 2 2" xfId="37589" xr:uid="{00000000-0005-0000-0000-00001DD20000}"/>
    <cellStyle name="Title 26 2 2 2 2" xfId="37590" xr:uid="{00000000-0005-0000-0000-00001ED20000}"/>
    <cellStyle name="Title 26 2 2 2 3" xfId="37591" xr:uid="{00000000-0005-0000-0000-00001FD20000}"/>
    <cellStyle name="Title 26 2 2 3" xfId="37592" xr:uid="{00000000-0005-0000-0000-000020D20000}"/>
    <cellStyle name="Title 26 2 2 4" xfId="37593" xr:uid="{00000000-0005-0000-0000-000021D20000}"/>
    <cellStyle name="Title 26 2 3" xfId="37594" xr:uid="{00000000-0005-0000-0000-000022D20000}"/>
    <cellStyle name="Title 26 2 3 2" xfId="37595" xr:uid="{00000000-0005-0000-0000-000023D20000}"/>
    <cellStyle name="Title 26 2 3 3" xfId="37596" xr:uid="{00000000-0005-0000-0000-000024D20000}"/>
    <cellStyle name="Title 26 2 4" xfId="37597" xr:uid="{00000000-0005-0000-0000-000025D20000}"/>
    <cellStyle name="Title 26 2 5" xfId="37598" xr:uid="{00000000-0005-0000-0000-000026D20000}"/>
    <cellStyle name="Title 26 3" xfId="37599" xr:uid="{00000000-0005-0000-0000-000027D20000}"/>
    <cellStyle name="Title 26 3 2" xfId="37600" xr:uid="{00000000-0005-0000-0000-000028D20000}"/>
    <cellStyle name="Title 26 3 2 2" xfId="37601" xr:uid="{00000000-0005-0000-0000-000029D20000}"/>
    <cellStyle name="Title 26 3 2 3" xfId="37602" xr:uid="{00000000-0005-0000-0000-00002AD20000}"/>
    <cellStyle name="Title 26 3 3" xfId="37603" xr:uid="{00000000-0005-0000-0000-00002BD20000}"/>
    <cellStyle name="Title 26 3 4" xfId="37604" xr:uid="{00000000-0005-0000-0000-00002CD20000}"/>
    <cellStyle name="Title 26 4" xfId="37605" xr:uid="{00000000-0005-0000-0000-00002DD20000}"/>
    <cellStyle name="Title 26 4 2" xfId="37606" xr:uid="{00000000-0005-0000-0000-00002ED20000}"/>
    <cellStyle name="Title 26 4 2 2" xfId="37607" xr:uid="{00000000-0005-0000-0000-00002FD20000}"/>
    <cellStyle name="Title 26 4 2 3" xfId="37608" xr:uid="{00000000-0005-0000-0000-000030D20000}"/>
    <cellStyle name="Title 26 4 3" xfId="37609" xr:uid="{00000000-0005-0000-0000-000031D20000}"/>
    <cellStyle name="Title 26 4 4" xfId="37610" xr:uid="{00000000-0005-0000-0000-000032D20000}"/>
    <cellStyle name="Title 26 5" xfId="37611" xr:uid="{00000000-0005-0000-0000-000033D20000}"/>
    <cellStyle name="Title 26 5 2" xfId="37612" xr:uid="{00000000-0005-0000-0000-000034D20000}"/>
    <cellStyle name="Title 26 5 2 2" xfId="37613" xr:uid="{00000000-0005-0000-0000-000035D20000}"/>
    <cellStyle name="Title 26 5 2 3" xfId="37614" xr:uid="{00000000-0005-0000-0000-000036D20000}"/>
    <cellStyle name="Title 26 5 3" xfId="37615" xr:uid="{00000000-0005-0000-0000-000037D20000}"/>
    <cellStyle name="Title 26 5 4" xfId="37616" xr:uid="{00000000-0005-0000-0000-000038D20000}"/>
    <cellStyle name="Title 26 6" xfId="37617" xr:uid="{00000000-0005-0000-0000-000039D20000}"/>
    <cellStyle name="Title 26 6 2" xfId="37618" xr:uid="{00000000-0005-0000-0000-00003AD20000}"/>
    <cellStyle name="Title 26 6 2 2" xfId="37619" xr:uid="{00000000-0005-0000-0000-00003BD20000}"/>
    <cellStyle name="Title 26 6 2 3" xfId="37620" xr:uid="{00000000-0005-0000-0000-00003CD20000}"/>
    <cellStyle name="Title 26 6 3" xfId="37621" xr:uid="{00000000-0005-0000-0000-00003DD20000}"/>
    <cellStyle name="Title 26 6 4" xfId="37622" xr:uid="{00000000-0005-0000-0000-00003ED20000}"/>
    <cellStyle name="Title 26 7" xfId="37623" xr:uid="{00000000-0005-0000-0000-00003FD20000}"/>
    <cellStyle name="Title 26 7 2" xfId="37624" xr:uid="{00000000-0005-0000-0000-000040D20000}"/>
    <cellStyle name="Title 26 7 3" xfId="37625" xr:uid="{00000000-0005-0000-0000-000041D20000}"/>
    <cellStyle name="Title 26 8" xfId="37626" xr:uid="{00000000-0005-0000-0000-000042D20000}"/>
    <cellStyle name="Title 26 8 2" xfId="37627" xr:uid="{00000000-0005-0000-0000-000043D20000}"/>
    <cellStyle name="Title 26 8 3" xfId="37628" xr:uid="{00000000-0005-0000-0000-000044D20000}"/>
    <cellStyle name="Title 26 9" xfId="37629" xr:uid="{00000000-0005-0000-0000-000045D20000}"/>
    <cellStyle name="Title 26 9 2" xfId="37630" xr:uid="{00000000-0005-0000-0000-000046D20000}"/>
    <cellStyle name="Title 26 9 3" xfId="37631" xr:uid="{00000000-0005-0000-0000-000047D20000}"/>
    <cellStyle name="Title 27" xfId="37632" xr:uid="{00000000-0005-0000-0000-000048D20000}"/>
    <cellStyle name="Title 27 10" xfId="37633" xr:uid="{00000000-0005-0000-0000-000049D20000}"/>
    <cellStyle name="Title 27 10 2" xfId="37634" xr:uid="{00000000-0005-0000-0000-00004AD20000}"/>
    <cellStyle name="Title 27 10 3" xfId="37635" xr:uid="{00000000-0005-0000-0000-00004BD20000}"/>
    <cellStyle name="Title 27 11" xfId="37636" xr:uid="{00000000-0005-0000-0000-00004CD20000}"/>
    <cellStyle name="Title 27 12" xfId="37637" xr:uid="{00000000-0005-0000-0000-00004DD20000}"/>
    <cellStyle name="Title 27 13" xfId="37638" xr:uid="{00000000-0005-0000-0000-00004ED20000}"/>
    <cellStyle name="Title 27 14" xfId="37639" xr:uid="{00000000-0005-0000-0000-00004FD20000}"/>
    <cellStyle name="Title 27 2" xfId="37640" xr:uid="{00000000-0005-0000-0000-000050D20000}"/>
    <cellStyle name="Title 27 2 2" xfId="37641" xr:uid="{00000000-0005-0000-0000-000051D20000}"/>
    <cellStyle name="Title 27 2 2 2" xfId="37642" xr:uid="{00000000-0005-0000-0000-000052D20000}"/>
    <cellStyle name="Title 27 2 2 2 2" xfId="37643" xr:uid="{00000000-0005-0000-0000-000053D20000}"/>
    <cellStyle name="Title 27 2 2 2 3" xfId="37644" xr:uid="{00000000-0005-0000-0000-000054D20000}"/>
    <cellStyle name="Title 27 2 2 3" xfId="37645" xr:uid="{00000000-0005-0000-0000-000055D20000}"/>
    <cellStyle name="Title 27 2 2 4" xfId="37646" xr:uid="{00000000-0005-0000-0000-000056D20000}"/>
    <cellStyle name="Title 27 2 3" xfId="37647" xr:uid="{00000000-0005-0000-0000-000057D20000}"/>
    <cellStyle name="Title 27 2 3 2" xfId="37648" xr:uid="{00000000-0005-0000-0000-000058D20000}"/>
    <cellStyle name="Title 27 2 3 3" xfId="37649" xr:uid="{00000000-0005-0000-0000-000059D20000}"/>
    <cellStyle name="Title 27 2 4" xfId="37650" xr:uid="{00000000-0005-0000-0000-00005AD20000}"/>
    <cellStyle name="Title 27 2 5" xfId="37651" xr:uid="{00000000-0005-0000-0000-00005BD20000}"/>
    <cellStyle name="Title 27 3" xfId="37652" xr:uid="{00000000-0005-0000-0000-00005CD20000}"/>
    <cellStyle name="Title 27 3 2" xfId="37653" xr:uid="{00000000-0005-0000-0000-00005DD20000}"/>
    <cellStyle name="Title 27 3 2 2" xfId="37654" xr:uid="{00000000-0005-0000-0000-00005ED20000}"/>
    <cellStyle name="Title 27 3 2 3" xfId="37655" xr:uid="{00000000-0005-0000-0000-00005FD20000}"/>
    <cellStyle name="Title 27 3 3" xfId="37656" xr:uid="{00000000-0005-0000-0000-000060D20000}"/>
    <cellStyle name="Title 27 3 4" xfId="37657" xr:uid="{00000000-0005-0000-0000-000061D20000}"/>
    <cellStyle name="Title 27 4" xfId="37658" xr:uid="{00000000-0005-0000-0000-000062D20000}"/>
    <cellStyle name="Title 27 4 2" xfId="37659" xr:uid="{00000000-0005-0000-0000-000063D20000}"/>
    <cellStyle name="Title 27 4 2 2" xfId="37660" xr:uid="{00000000-0005-0000-0000-000064D20000}"/>
    <cellStyle name="Title 27 4 2 3" xfId="37661" xr:uid="{00000000-0005-0000-0000-000065D20000}"/>
    <cellStyle name="Title 27 4 3" xfId="37662" xr:uid="{00000000-0005-0000-0000-000066D20000}"/>
    <cellStyle name="Title 27 4 4" xfId="37663" xr:uid="{00000000-0005-0000-0000-000067D20000}"/>
    <cellStyle name="Title 27 5" xfId="37664" xr:uid="{00000000-0005-0000-0000-000068D20000}"/>
    <cellStyle name="Title 27 5 2" xfId="37665" xr:uid="{00000000-0005-0000-0000-000069D20000}"/>
    <cellStyle name="Title 27 5 2 2" xfId="37666" xr:uid="{00000000-0005-0000-0000-00006AD20000}"/>
    <cellStyle name="Title 27 5 2 3" xfId="37667" xr:uid="{00000000-0005-0000-0000-00006BD20000}"/>
    <cellStyle name="Title 27 5 3" xfId="37668" xr:uid="{00000000-0005-0000-0000-00006CD20000}"/>
    <cellStyle name="Title 27 5 4" xfId="37669" xr:uid="{00000000-0005-0000-0000-00006DD20000}"/>
    <cellStyle name="Title 27 6" xfId="37670" xr:uid="{00000000-0005-0000-0000-00006ED20000}"/>
    <cellStyle name="Title 27 6 2" xfId="37671" xr:uid="{00000000-0005-0000-0000-00006FD20000}"/>
    <cellStyle name="Title 27 6 2 2" xfId="37672" xr:uid="{00000000-0005-0000-0000-000070D20000}"/>
    <cellStyle name="Title 27 6 2 3" xfId="37673" xr:uid="{00000000-0005-0000-0000-000071D20000}"/>
    <cellStyle name="Title 27 6 3" xfId="37674" xr:uid="{00000000-0005-0000-0000-000072D20000}"/>
    <cellStyle name="Title 27 6 4" xfId="37675" xr:uid="{00000000-0005-0000-0000-000073D20000}"/>
    <cellStyle name="Title 27 7" xfId="37676" xr:uid="{00000000-0005-0000-0000-000074D20000}"/>
    <cellStyle name="Title 27 7 2" xfId="37677" xr:uid="{00000000-0005-0000-0000-000075D20000}"/>
    <cellStyle name="Title 27 7 3" xfId="37678" xr:uid="{00000000-0005-0000-0000-000076D20000}"/>
    <cellStyle name="Title 27 8" xfId="37679" xr:uid="{00000000-0005-0000-0000-000077D20000}"/>
    <cellStyle name="Title 27 8 2" xfId="37680" xr:uid="{00000000-0005-0000-0000-000078D20000}"/>
    <cellStyle name="Title 27 8 3" xfId="37681" xr:uid="{00000000-0005-0000-0000-000079D20000}"/>
    <cellStyle name="Title 27 9" xfId="37682" xr:uid="{00000000-0005-0000-0000-00007AD20000}"/>
    <cellStyle name="Title 27 9 2" xfId="37683" xr:uid="{00000000-0005-0000-0000-00007BD20000}"/>
    <cellStyle name="Title 27 9 3" xfId="37684" xr:uid="{00000000-0005-0000-0000-00007CD20000}"/>
    <cellStyle name="Title 28" xfId="37685" xr:uid="{00000000-0005-0000-0000-00007DD20000}"/>
    <cellStyle name="Title 28 10" xfId="37686" xr:uid="{00000000-0005-0000-0000-00007ED20000}"/>
    <cellStyle name="Title 28 10 2" xfId="37687" xr:uid="{00000000-0005-0000-0000-00007FD20000}"/>
    <cellStyle name="Title 28 10 3" xfId="37688" xr:uid="{00000000-0005-0000-0000-000080D20000}"/>
    <cellStyle name="Title 28 11" xfId="37689" xr:uid="{00000000-0005-0000-0000-000081D20000}"/>
    <cellStyle name="Title 28 12" xfId="37690" xr:uid="{00000000-0005-0000-0000-000082D20000}"/>
    <cellStyle name="Title 28 13" xfId="37691" xr:uid="{00000000-0005-0000-0000-000083D20000}"/>
    <cellStyle name="Title 28 14" xfId="37692" xr:uid="{00000000-0005-0000-0000-000084D20000}"/>
    <cellStyle name="Title 28 2" xfId="37693" xr:uid="{00000000-0005-0000-0000-000085D20000}"/>
    <cellStyle name="Title 28 2 2" xfId="37694" xr:uid="{00000000-0005-0000-0000-000086D20000}"/>
    <cellStyle name="Title 28 2 2 2" xfId="37695" xr:uid="{00000000-0005-0000-0000-000087D20000}"/>
    <cellStyle name="Title 28 2 2 2 2" xfId="37696" xr:uid="{00000000-0005-0000-0000-000088D20000}"/>
    <cellStyle name="Title 28 2 2 2 3" xfId="37697" xr:uid="{00000000-0005-0000-0000-000089D20000}"/>
    <cellStyle name="Title 28 2 2 3" xfId="37698" xr:uid="{00000000-0005-0000-0000-00008AD20000}"/>
    <cellStyle name="Title 28 2 2 4" xfId="37699" xr:uid="{00000000-0005-0000-0000-00008BD20000}"/>
    <cellStyle name="Title 28 2 3" xfId="37700" xr:uid="{00000000-0005-0000-0000-00008CD20000}"/>
    <cellStyle name="Title 28 2 3 2" xfId="37701" xr:uid="{00000000-0005-0000-0000-00008DD20000}"/>
    <cellStyle name="Title 28 2 3 3" xfId="37702" xr:uid="{00000000-0005-0000-0000-00008ED20000}"/>
    <cellStyle name="Title 28 2 4" xfId="37703" xr:uid="{00000000-0005-0000-0000-00008FD20000}"/>
    <cellStyle name="Title 28 2 5" xfId="37704" xr:uid="{00000000-0005-0000-0000-000090D20000}"/>
    <cellStyle name="Title 28 3" xfId="37705" xr:uid="{00000000-0005-0000-0000-000091D20000}"/>
    <cellStyle name="Title 28 3 2" xfId="37706" xr:uid="{00000000-0005-0000-0000-000092D20000}"/>
    <cellStyle name="Title 28 3 2 2" xfId="37707" xr:uid="{00000000-0005-0000-0000-000093D20000}"/>
    <cellStyle name="Title 28 3 2 3" xfId="37708" xr:uid="{00000000-0005-0000-0000-000094D20000}"/>
    <cellStyle name="Title 28 3 3" xfId="37709" xr:uid="{00000000-0005-0000-0000-000095D20000}"/>
    <cellStyle name="Title 28 3 4" xfId="37710" xr:uid="{00000000-0005-0000-0000-000096D20000}"/>
    <cellStyle name="Title 28 4" xfId="37711" xr:uid="{00000000-0005-0000-0000-000097D20000}"/>
    <cellStyle name="Title 28 4 2" xfId="37712" xr:uid="{00000000-0005-0000-0000-000098D20000}"/>
    <cellStyle name="Title 28 4 2 2" xfId="37713" xr:uid="{00000000-0005-0000-0000-000099D20000}"/>
    <cellStyle name="Title 28 4 2 3" xfId="37714" xr:uid="{00000000-0005-0000-0000-00009AD20000}"/>
    <cellStyle name="Title 28 4 3" xfId="37715" xr:uid="{00000000-0005-0000-0000-00009BD20000}"/>
    <cellStyle name="Title 28 4 4" xfId="37716" xr:uid="{00000000-0005-0000-0000-00009CD20000}"/>
    <cellStyle name="Title 28 5" xfId="37717" xr:uid="{00000000-0005-0000-0000-00009DD20000}"/>
    <cellStyle name="Title 28 5 2" xfId="37718" xr:uid="{00000000-0005-0000-0000-00009ED20000}"/>
    <cellStyle name="Title 28 5 2 2" xfId="37719" xr:uid="{00000000-0005-0000-0000-00009FD20000}"/>
    <cellStyle name="Title 28 5 2 3" xfId="37720" xr:uid="{00000000-0005-0000-0000-0000A0D20000}"/>
    <cellStyle name="Title 28 5 3" xfId="37721" xr:uid="{00000000-0005-0000-0000-0000A1D20000}"/>
    <cellStyle name="Title 28 5 4" xfId="37722" xr:uid="{00000000-0005-0000-0000-0000A2D20000}"/>
    <cellStyle name="Title 28 6" xfId="37723" xr:uid="{00000000-0005-0000-0000-0000A3D20000}"/>
    <cellStyle name="Title 28 6 2" xfId="37724" xr:uid="{00000000-0005-0000-0000-0000A4D20000}"/>
    <cellStyle name="Title 28 6 2 2" xfId="37725" xr:uid="{00000000-0005-0000-0000-0000A5D20000}"/>
    <cellStyle name="Title 28 6 2 3" xfId="37726" xr:uid="{00000000-0005-0000-0000-0000A6D20000}"/>
    <cellStyle name="Title 28 6 3" xfId="37727" xr:uid="{00000000-0005-0000-0000-0000A7D20000}"/>
    <cellStyle name="Title 28 6 4" xfId="37728" xr:uid="{00000000-0005-0000-0000-0000A8D20000}"/>
    <cellStyle name="Title 28 7" xfId="37729" xr:uid="{00000000-0005-0000-0000-0000A9D20000}"/>
    <cellStyle name="Title 28 7 2" xfId="37730" xr:uid="{00000000-0005-0000-0000-0000AAD20000}"/>
    <cellStyle name="Title 28 7 3" xfId="37731" xr:uid="{00000000-0005-0000-0000-0000ABD20000}"/>
    <cellStyle name="Title 28 8" xfId="37732" xr:uid="{00000000-0005-0000-0000-0000ACD20000}"/>
    <cellStyle name="Title 28 8 2" xfId="37733" xr:uid="{00000000-0005-0000-0000-0000ADD20000}"/>
    <cellStyle name="Title 28 8 3" xfId="37734" xr:uid="{00000000-0005-0000-0000-0000AED20000}"/>
    <cellStyle name="Title 28 9" xfId="37735" xr:uid="{00000000-0005-0000-0000-0000AFD20000}"/>
    <cellStyle name="Title 28 9 2" xfId="37736" xr:uid="{00000000-0005-0000-0000-0000B0D20000}"/>
    <cellStyle name="Title 28 9 3" xfId="37737" xr:uid="{00000000-0005-0000-0000-0000B1D20000}"/>
    <cellStyle name="Title 29" xfId="37738" xr:uid="{00000000-0005-0000-0000-0000B2D20000}"/>
    <cellStyle name="Title 29 10" xfId="37739" xr:uid="{00000000-0005-0000-0000-0000B3D20000}"/>
    <cellStyle name="Title 29 10 2" xfId="37740" xr:uid="{00000000-0005-0000-0000-0000B4D20000}"/>
    <cellStyle name="Title 29 10 3" xfId="37741" xr:uid="{00000000-0005-0000-0000-0000B5D20000}"/>
    <cellStyle name="Title 29 11" xfId="37742" xr:uid="{00000000-0005-0000-0000-0000B6D20000}"/>
    <cellStyle name="Title 29 12" xfId="37743" xr:uid="{00000000-0005-0000-0000-0000B7D20000}"/>
    <cellStyle name="Title 29 13" xfId="37744" xr:uid="{00000000-0005-0000-0000-0000B8D20000}"/>
    <cellStyle name="Title 29 14" xfId="37745" xr:uid="{00000000-0005-0000-0000-0000B9D20000}"/>
    <cellStyle name="Title 29 2" xfId="37746" xr:uid="{00000000-0005-0000-0000-0000BAD20000}"/>
    <cellStyle name="Title 29 2 2" xfId="37747" xr:uid="{00000000-0005-0000-0000-0000BBD20000}"/>
    <cellStyle name="Title 29 2 2 2" xfId="37748" xr:uid="{00000000-0005-0000-0000-0000BCD20000}"/>
    <cellStyle name="Title 29 2 2 2 2" xfId="37749" xr:uid="{00000000-0005-0000-0000-0000BDD20000}"/>
    <cellStyle name="Title 29 2 2 2 3" xfId="37750" xr:uid="{00000000-0005-0000-0000-0000BED20000}"/>
    <cellStyle name="Title 29 2 2 3" xfId="37751" xr:uid="{00000000-0005-0000-0000-0000BFD20000}"/>
    <cellStyle name="Title 29 2 2 4" xfId="37752" xr:uid="{00000000-0005-0000-0000-0000C0D20000}"/>
    <cellStyle name="Title 29 2 3" xfId="37753" xr:uid="{00000000-0005-0000-0000-0000C1D20000}"/>
    <cellStyle name="Title 29 2 3 2" xfId="37754" xr:uid="{00000000-0005-0000-0000-0000C2D20000}"/>
    <cellStyle name="Title 29 2 3 3" xfId="37755" xr:uid="{00000000-0005-0000-0000-0000C3D20000}"/>
    <cellStyle name="Title 29 2 4" xfId="37756" xr:uid="{00000000-0005-0000-0000-0000C4D20000}"/>
    <cellStyle name="Title 29 2 5" xfId="37757" xr:uid="{00000000-0005-0000-0000-0000C5D20000}"/>
    <cellStyle name="Title 29 3" xfId="37758" xr:uid="{00000000-0005-0000-0000-0000C6D20000}"/>
    <cellStyle name="Title 29 3 2" xfId="37759" xr:uid="{00000000-0005-0000-0000-0000C7D20000}"/>
    <cellStyle name="Title 29 3 2 2" xfId="37760" xr:uid="{00000000-0005-0000-0000-0000C8D20000}"/>
    <cellStyle name="Title 29 3 2 3" xfId="37761" xr:uid="{00000000-0005-0000-0000-0000C9D20000}"/>
    <cellStyle name="Title 29 3 3" xfId="37762" xr:uid="{00000000-0005-0000-0000-0000CAD20000}"/>
    <cellStyle name="Title 29 3 4" xfId="37763" xr:uid="{00000000-0005-0000-0000-0000CBD20000}"/>
    <cellStyle name="Title 29 4" xfId="37764" xr:uid="{00000000-0005-0000-0000-0000CCD20000}"/>
    <cellStyle name="Title 29 4 2" xfId="37765" xr:uid="{00000000-0005-0000-0000-0000CDD20000}"/>
    <cellStyle name="Title 29 4 2 2" xfId="37766" xr:uid="{00000000-0005-0000-0000-0000CED20000}"/>
    <cellStyle name="Title 29 4 2 3" xfId="37767" xr:uid="{00000000-0005-0000-0000-0000CFD20000}"/>
    <cellStyle name="Title 29 4 3" xfId="37768" xr:uid="{00000000-0005-0000-0000-0000D0D20000}"/>
    <cellStyle name="Title 29 4 4" xfId="37769" xr:uid="{00000000-0005-0000-0000-0000D1D20000}"/>
    <cellStyle name="Title 29 5" xfId="37770" xr:uid="{00000000-0005-0000-0000-0000D2D20000}"/>
    <cellStyle name="Title 29 5 2" xfId="37771" xr:uid="{00000000-0005-0000-0000-0000D3D20000}"/>
    <cellStyle name="Title 29 5 2 2" xfId="37772" xr:uid="{00000000-0005-0000-0000-0000D4D20000}"/>
    <cellStyle name="Title 29 5 2 3" xfId="37773" xr:uid="{00000000-0005-0000-0000-0000D5D20000}"/>
    <cellStyle name="Title 29 5 3" xfId="37774" xr:uid="{00000000-0005-0000-0000-0000D6D20000}"/>
    <cellStyle name="Title 29 5 4" xfId="37775" xr:uid="{00000000-0005-0000-0000-0000D7D20000}"/>
    <cellStyle name="Title 29 6" xfId="37776" xr:uid="{00000000-0005-0000-0000-0000D8D20000}"/>
    <cellStyle name="Title 29 6 2" xfId="37777" xr:uid="{00000000-0005-0000-0000-0000D9D20000}"/>
    <cellStyle name="Title 29 6 2 2" xfId="37778" xr:uid="{00000000-0005-0000-0000-0000DAD20000}"/>
    <cellStyle name="Title 29 6 2 3" xfId="37779" xr:uid="{00000000-0005-0000-0000-0000DBD20000}"/>
    <cellStyle name="Title 29 6 3" xfId="37780" xr:uid="{00000000-0005-0000-0000-0000DCD20000}"/>
    <cellStyle name="Title 29 6 4" xfId="37781" xr:uid="{00000000-0005-0000-0000-0000DDD20000}"/>
    <cellStyle name="Title 29 7" xfId="37782" xr:uid="{00000000-0005-0000-0000-0000DED20000}"/>
    <cellStyle name="Title 29 7 2" xfId="37783" xr:uid="{00000000-0005-0000-0000-0000DFD20000}"/>
    <cellStyle name="Title 29 7 3" xfId="37784" xr:uid="{00000000-0005-0000-0000-0000E0D20000}"/>
    <cellStyle name="Title 29 8" xfId="37785" xr:uid="{00000000-0005-0000-0000-0000E1D20000}"/>
    <cellStyle name="Title 29 8 2" xfId="37786" xr:uid="{00000000-0005-0000-0000-0000E2D20000}"/>
    <cellStyle name="Title 29 8 3" xfId="37787" xr:uid="{00000000-0005-0000-0000-0000E3D20000}"/>
    <cellStyle name="Title 29 9" xfId="37788" xr:uid="{00000000-0005-0000-0000-0000E4D20000}"/>
    <cellStyle name="Title 29 9 2" xfId="37789" xr:uid="{00000000-0005-0000-0000-0000E5D20000}"/>
    <cellStyle name="Title 29 9 3" xfId="37790" xr:uid="{00000000-0005-0000-0000-0000E6D20000}"/>
    <cellStyle name="Title 3" xfId="133" xr:uid="{00000000-0005-0000-0000-0000E7D20000}"/>
    <cellStyle name="Title 3 10" xfId="37791" xr:uid="{00000000-0005-0000-0000-0000E8D20000}"/>
    <cellStyle name="Title 3 10 2" xfId="37792" xr:uid="{00000000-0005-0000-0000-0000E9D20000}"/>
    <cellStyle name="Title 3 10 3" xfId="37793" xr:uid="{00000000-0005-0000-0000-0000EAD20000}"/>
    <cellStyle name="Title 3 11" xfId="37794" xr:uid="{00000000-0005-0000-0000-0000EBD20000}"/>
    <cellStyle name="Title 3 12" xfId="37795" xr:uid="{00000000-0005-0000-0000-0000ECD20000}"/>
    <cellStyle name="Title 3 13" xfId="37796" xr:uid="{00000000-0005-0000-0000-0000EDD20000}"/>
    <cellStyle name="Title 3 14" xfId="37797" xr:uid="{00000000-0005-0000-0000-0000EED20000}"/>
    <cellStyle name="Title 3 2" xfId="37798" xr:uid="{00000000-0005-0000-0000-0000EFD20000}"/>
    <cellStyle name="Title 3 2 2" xfId="37799" xr:uid="{00000000-0005-0000-0000-0000F0D20000}"/>
    <cellStyle name="Title 3 2 2 2" xfId="37800" xr:uid="{00000000-0005-0000-0000-0000F1D20000}"/>
    <cellStyle name="Title 3 2 2 2 2" xfId="37801" xr:uid="{00000000-0005-0000-0000-0000F2D20000}"/>
    <cellStyle name="Title 3 2 2 2 3" xfId="37802" xr:uid="{00000000-0005-0000-0000-0000F3D20000}"/>
    <cellStyle name="Title 3 2 2 3" xfId="37803" xr:uid="{00000000-0005-0000-0000-0000F4D20000}"/>
    <cellStyle name="Title 3 2 2 4" xfId="37804" xr:uid="{00000000-0005-0000-0000-0000F5D20000}"/>
    <cellStyle name="Title 3 2 3" xfId="37805" xr:uid="{00000000-0005-0000-0000-0000F6D20000}"/>
    <cellStyle name="Title 3 2 3 2" xfId="37806" xr:uid="{00000000-0005-0000-0000-0000F7D20000}"/>
    <cellStyle name="Title 3 2 3 3" xfId="37807" xr:uid="{00000000-0005-0000-0000-0000F8D20000}"/>
    <cellStyle name="Title 3 2 4" xfId="37808" xr:uid="{00000000-0005-0000-0000-0000F9D20000}"/>
    <cellStyle name="Title 3 2 5" xfId="37809" xr:uid="{00000000-0005-0000-0000-0000FAD20000}"/>
    <cellStyle name="Title 3 2 6" xfId="37810" xr:uid="{00000000-0005-0000-0000-0000FBD20000}"/>
    <cellStyle name="Title 3 2 7" xfId="37811" xr:uid="{00000000-0005-0000-0000-0000FCD20000}"/>
    <cellStyle name="Title 3 3" xfId="37812" xr:uid="{00000000-0005-0000-0000-0000FDD20000}"/>
    <cellStyle name="Title 3 3 2" xfId="37813" xr:uid="{00000000-0005-0000-0000-0000FED20000}"/>
    <cellStyle name="Title 3 3 2 2" xfId="37814" xr:uid="{00000000-0005-0000-0000-0000FFD20000}"/>
    <cellStyle name="Title 3 3 2 3" xfId="37815" xr:uid="{00000000-0005-0000-0000-000000D30000}"/>
    <cellStyle name="Title 3 3 3" xfId="37816" xr:uid="{00000000-0005-0000-0000-000001D30000}"/>
    <cellStyle name="Title 3 3 4" xfId="37817" xr:uid="{00000000-0005-0000-0000-000002D30000}"/>
    <cellStyle name="Title 3 3 5" xfId="37818" xr:uid="{00000000-0005-0000-0000-000003D30000}"/>
    <cellStyle name="Title 3 3 6" xfId="37819" xr:uid="{00000000-0005-0000-0000-000004D30000}"/>
    <cellStyle name="Title 3 4" xfId="37820" xr:uid="{00000000-0005-0000-0000-000005D30000}"/>
    <cellStyle name="Title 3 4 2" xfId="37821" xr:uid="{00000000-0005-0000-0000-000006D30000}"/>
    <cellStyle name="Title 3 4 2 2" xfId="37822" xr:uid="{00000000-0005-0000-0000-000007D30000}"/>
    <cellStyle name="Title 3 4 2 3" xfId="37823" xr:uid="{00000000-0005-0000-0000-000008D30000}"/>
    <cellStyle name="Title 3 4 3" xfId="37824" xr:uid="{00000000-0005-0000-0000-000009D30000}"/>
    <cellStyle name="Title 3 4 4" xfId="37825" xr:uid="{00000000-0005-0000-0000-00000AD30000}"/>
    <cellStyle name="Title 3 5" xfId="37826" xr:uid="{00000000-0005-0000-0000-00000BD30000}"/>
    <cellStyle name="Title 3 5 2" xfId="37827" xr:uid="{00000000-0005-0000-0000-00000CD30000}"/>
    <cellStyle name="Title 3 5 2 2" xfId="37828" xr:uid="{00000000-0005-0000-0000-00000DD30000}"/>
    <cellStyle name="Title 3 5 2 3" xfId="37829" xr:uid="{00000000-0005-0000-0000-00000ED30000}"/>
    <cellStyle name="Title 3 5 3" xfId="37830" xr:uid="{00000000-0005-0000-0000-00000FD30000}"/>
    <cellStyle name="Title 3 5 4" xfId="37831" xr:uid="{00000000-0005-0000-0000-000010D30000}"/>
    <cellStyle name="Title 3 6" xfId="37832" xr:uid="{00000000-0005-0000-0000-000011D30000}"/>
    <cellStyle name="Title 3 6 2" xfId="37833" xr:uid="{00000000-0005-0000-0000-000012D30000}"/>
    <cellStyle name="Title 3 6 2 2" xfId="37834" xr:uid="{00000000-0005-0000-0000-000013D30000}"/>
    <cellStyle name="Title 3 6 2 3" xfId="37835" xr:uid="{00000000-0005-0000-0000-000014D30000}"/>
    <cellStyle name="Title 3 6 3" xfId="37836" xr:uid="{00000000-0005-0000-0000-000015D30000}"/>
    <cellStyle name="Title 3 6 4" xfId="37837" xr:uid="{00000000-0005-0000-0000-000016D30000}"/>
    <cellStyle name="Title 3 7" xfId="37838" xr:uid="{00000000-0005-0000-0000-000017D30000}"/>
    <cellStyle name="Title 3 7 2" xfId="37839" xr:uid="{00000000-0005-0000-0000-000018D30000}"/>
    <cellStyle name="Title 3 7 3" xfId="37840" xr:uid="{00000000-0005-0000-0000-000019D30000}"/>
    <cellStyle name="Title 3 8" xfId="37841" xr:uid="{00000000-0005-0000-0000-00001AD30000}"/>
    <cellStyle name="Title 3 8 2" xfId="37842" xr:uid="{00000000-0005-0000-0000-00001BD30000}"/>
    <cellStyle name="Title 3 8 3" xfId="37843" xr:uid="{00000000-0005-0000-0000-00001CD30000}"/>
    <cellStyle name="Title 3 9" xfId="37844" xr:uid="{00000000-0005-0000-0000-00001DD30000}"/>
    <cellStyle name="Title 3 9 2" xfId="37845" xr:uid="{00000000-0005-0000-0000-00001ED30000}"/>
    <cellStyle name="Title 3 9 3" xfId="37846" xr:uid="{00000000-0005-0000-0000-00001FD30000}"/>
    <cellStyle name="Title 30" xfId="37847" xr:uid="{00000000-0005-0000-0000-000020D30000}"/>
    <cellStyle name="Title 30 10" xfId="37848" xr:uid="{00000000-0005-0000-0000-000021D30000}"/>
    <cellStyle name="Title 30 10 2" xfId="37849" xr:uid="{00000000-0005-0000-0000-000022D30000}"/>
    <cellStyle name="Title 30 10 3" xfId="37850" xr:uid="{00000000-0005-0000-0000-000023D30000}"/>
    <cellStyle name="Title 30 11" xfId="37851" xr:uid="{00000000-0005-0000-0000-000024D30000}"/>
    <cellStyle name="Title 30 12" xfId="37852" xr:uid="{00000000-0005-0000-0000-000025D30000}"/>
    <cellStyle name="Title 30 13" xfId="37853" xr:uid="{00000000-0005-0000-0000-000026D30000}"/>
    <cellStyle name="Title 30 14" xfId="37854" xr:uid="{00000000-0005-0000-0000-000027D30000}"/>
    <cellStyle name="Title 30 2" xfId="37855" xr:uid="{00000000-0005-0000-0000-000028D30000}"/>
    <cellStyle name="Title 30 2 2" xfId="37856" xr:uid="{00000000-0005-0000-0000-000029D30000}"/>
    <cellStyle name="Title 30 2 2 2" xfId="37857" xr:uid="{00000000-0005-0000-0000-00002AD30000}"/>
    <cellStyle name="Title 30 2 2 2 2" xfId="37858" xr:uid="{00000000-0005-0000-0000-00002BD30000}"/>
    <cellStyle name="Title 30 2 2 2 3" xfId="37859" xr:uid="{00000000-0005-0000-0000-00002CD30000}"/>
    <cellStyle name="Title 30 2 2 3" xfId="37860" xr:uid="{00000000-0005-0000-0000-00002DD30000}"/>
    <cellStyle name="Title 30 2 2 4" xfId="37861" xr:uid="{00000000-0005-0000-0000-00002ED30000}"/>
    <cellStyle name="Title 30 2 3" xfId="37862" xr:uid="{00000000-0005-0000-0000-00002FD30000}"/>
    <cellStyle name="Title 30 2 3 2" xfId="37863" xr:uid="{00000000-0005-0000-0000-000030D30000}"/>
    <cellStyle name="Title 30 2 3 3" xfId="37864" xr:uid="{00000000-0005-0000-0000-000031D30000}"/>
    <cellStyle name="Title 30 2 4" xfId="37865" xr:uid="{00000000-0005-0000-0000-000032D30000}"/>
    <cellStyle name="Title 30 2 5" xfId="37866" xr:uid="{00000000-0005-0000-0000-000033D30000}"/>
    <cellStyle name="Title 30 3" xfId="37867" xr:uid="{00000000-0005-0000-0000-000034D30000}"/>
    <cellStyle name="Title 30 3 2" xfId="37868" xr:uid="{00000000-0005-0000-0000-000035D30000}"/>
    <cellStyle name="Title 30 3 2 2" xfId="37869" xr:uid="{00000000-0005-0000-0000-000036D30000}"/>
    <cellStyle name="Title 30 3 2 3" xfId="37870" xr:uid="{00000000-0005-0000-0000-000037D30000}"/>
    <cellStyle name="Title 30 3 3" xfId="37871" xr:uid="{00000000-0005-0000-0000-000038D30000}"/>
    <cellStyle name="Title 30 3 4" xfId="37872" xr:uid="{00000000-0005-0000-0000-000039D30000}"/>
    <cellStyle name="Title 30 4" xfId="37873" xr:uid="{00000000-0005-0000-0000-00003AD30000}"/>
    <cellStyle name="Title 30 4 2" xfId="37874" xr:uid="{00000000-0005-0000-0000-00003BD30000}"/>
    <cellStyle name="Title 30 4 2 2" xfId="37875" xr:uid="{00000000-0005-0000-0000-00003CD30000}"/>
    <cellStyle name="Title 30 4 2 3" xfId="37876" xr:uid="{00000000-0005-0000-0000-00003DD30000}"/>
    <cellStyle name="Title 30 4 3" xfId="37877" xr:uid="{00000000-0005-0000-0000-00003ED30000}"/>
    <cellStyle name="Title 30 4 4" xfId="37878" xr:uid="{00000000-0005-0000-0000-00003FD30000}"/>
    <cellStyle name="Title 30 5" xfId="37879" xr:uid="{00000000-0005-0000-0000-000040D30000}"/>
    <cellStyle name="Title 30 5 2" xfId="37880" xr:uid="{00000000-0005-0000-0000-000041D30000}"/>
    <cellStyle name="Title 30 5 2 2" xfId="37881" xr:uid="{00000000-0005-0000-0000-000042D30000}"/>
    <cellStyle name="Title 30 5 2 3" xfId="37882" xr:uid="{00000000-0005-0000-0000-000043D30000}"/>
    <cellStyle name="Title 30 5 3" xfId="37883" xr:uid="{00000000-0005-0000-0000-000044D30000}"/>
    <cellStyle name="Title 30 5 4" xfId="37884" xr:uid="{00000000-0005-0000-0000-000045D30000}"/>
    <cellStyle name="Title 30 6" xfId="37885" xr:uid="{00000000-0005-0000-0000-000046D30000}"/>
    <cellStyle name="Title 30 6 2" xfId="37886" xr:uid="{00000000-0005-0000-0000-000047D30000}"/>
    <cellStyle name="Title 30 6 2 2" xfId="37887" xr:uid="{00000000-0005-0000-0000-000048D30000}"/>
    <cellStyle name="Title 30 6 2 3" xfId="37888" xr:uid="{00000000-0005-0000-0000-000049D30000}"/>
    <cellStyle name="Title 30 6 3" xfId="37889" xr:uid="{00000000-0005-0000-0000-00004AD30000}"/>
    <cellStyle name="Title 30 6 4" xfId="37890" xr:uid="{00000000-0005-0000-0000-00004BD30000}"/>
    <cellStyle name="Title 30 7" xfId="37891" xr:uid="{00000000-0005-0000-0000-00004CD30000}"/>
    <cellStyle name="Title 30 7 2" xfId="37892" xr:uid="{00000000-0005-0000-0000-00004DD30000}"/>
    <cellStyle name="Title 30 7 3" xfId="37893" xr:uid="{00000000-0005-0000-0000-00004ED30000}"/>
    <cellStyle name="Title 30 8" xfId="37894" xr:uid="{00000000-0005-0000-0000-00004FD30000}"/>
    <cellStyle name="Title 30 8 2" xfId="37895" xr:uid="{00000000-0005-0000-0000-000050D30000}"/>
    <cellStyle name="Title 30 8 3" xfId="37896" xr:uid="{00000000-0005-0000-0000-000051D30000}"/>
    <cellStyle name="Title 30 9" xfId="37897" xr:uid="{00000000-0005-0000-0000-000052D30000}"/>
    <cellStyle name="Title 30 9 2" xfId="37898" xr:uid="{00000000-0005-0000-0000-000053D30000}"/>
    <cellStyle name="Title 30 9 3" xfId="37899" xr:uid="{00000000-0005-0000-0000-000054D30000}"/>
    <cellStyle name="Title 31" xfId="37900" xr:uid="{00000000-0005-0000-0000-000055D30000}"/>
    <cellStyle name="Title 31 10" xfId="37901" xr:uid="{00000000-0005-0000-0000-000056D30000}"/>
    <cellStyle name="Title 31 10 2" xfId="37902" xr:uid="{00000000-0005-0000-0000-000057D30000}"/>
    <cellStyle name="Title 31 10 3" xfId="37903" xr:uid="{00000000-0005-0000-0000-000058D30000}"/>
    <cellStyle name="Title 31 11" xfId="37904" xr:uid="{00000000-0005-0000-0000-000059D30000}"/>
    <cellStyle name="Title 31 12" xfId="37905" xr:uid="{00000000-0005-0000-0000-00005AD30000}"/>
    <cellStyle name="Title 31 13" xfId="37906" xr:uid="{00000000-0005-0000-0000-00005BD30000}"/>
    <cellStyle name="Title 31 14" xfId="37907" xr:uid="{00000000-0005-0000-0000-00005CD30000}"/>
    <cellStyle name="Title 31 2" xfId="37908" xr:uid="{00000000-0005-0000-0000-00005DD30000}"/>
    <cellStyle name="Title 31 2 2" xfId="37909" xr:uid="{00000000-0005-0000-0000-00005ED30000}"/>
    <cellStyle name="Title 31 2 2 2" xfId="37910" xr:uid="{00000000-0005-0000-0000-00005FD30000}"/>
    <cellStyle name="Title 31 2 2 2 2" xfId="37911" xr:uid="{00000000-0005-0000-0000-000060D30000}"/>
    <cellStyle name="Title 31 2 2 2 3" xfId="37912" xr:uid="{00000000-0005-0000-0000-000061D30000}"/>
    <cellStyle name="Title 31 2 2 3" xfId="37913" xr:uid="{00000000-0005-0000-0000-000062D30000}"/>
    <cellStyle name="Title 31 2 2 4" xfId="37914" xr:uid="{00000000-0005-0000-0000-000063D30000}"/>
    <cellStyle name="Title 31 2 3" xfId="37915" xr:uid="{00000000-0005-0000-0000-000064D30000}"/>
    <cellStyle name="Title 31 2 3 2" xfId="37916" xr:uid="{00000000-0005-0000-0000-000065D30000}"/>
    <cellStyle name="Title 31 2 3 3" xfId="37917" xr:uid="{00000000-0005-0000-0000-000066D30000}"/>
    <cellStyle name="Title 31 2 4" xfId="37918" xr:uid="{00000000-0005-0000-0000-000067D30000}"/>
    <cellStyle name="Title 31 2 5" xfId="37919" xr:uid="{00000000-0005-0000-0000-000068D30000}"/>
    <cellStyle name="Title 31 3" xfId="37920" xr:uid="{00000000-0005-0000-0000-000069D30000}"/>
    <cellStyle name="Title 31 3 2" xfId="37921" xr:uid="{00000000-0005-0000-0000-00006AD30000}"/>
    <cellStyle name="Title 31 3 2 2" xfId="37922" xr:uid="{00000000-0005-0000-0000-00006BD30000}"/>
    <cellStyle name="Title 31 3 2 3" xfId="37923" xr:uid="{00000000-0005-0000-0000-00006CD30000}"/>
    <cellStyle name="Title 31 3 3" xfId="37924" xr:uid="{00000000-0005-0000-0000-00006DD30000}"/>
    <cellStyle name="Title 31 3 4" xfId="37925" xr:uid="{00000000-0005-0000-0000-00006ED30000}"/>
    <cellStyle name="Title 31 4" xfId="37926" xr:uid="{00000000-0005-0000-0000-00006FD30000}"/>
    <cellStyle name="Title 31 4 2" xfId="37927" xr:uid="{00000000-0005-0000-0000-000070D30000}"/>
    <cellStyle name="Title 31 4 2 2" xfId="37928" xr:uid="{00000000-0005-0000-0000-000071D30000}"/>
    <cellStyle name="Title 31 4 2 3" xfId="37929" xr:uid="{00000000-0005-0000-0000-000072D30000}"/>
    <cellStyle name="Title 31 4 3" xfId="37930" xr:uid="{00000000-0005-0000-0000-000073D30000}"/>
    <cellStyle name="Title 31 4 4" xfId="37931" xr:uid="{00000000-0005-0000-0000-000074D30000}"/>
    <cellStyle name="Title 31 5" xfId="37932" xr:uid="{00000000-0005-0000-0000-000075D30000}"/>
    <cellStyle name="Title 31 5 2" xfId="37933" xr:uid="{00000000-0005-0000-0000-000076D30000}"/>
    <cellStyle name="Title 31 5 2 2" xfId="37934" xr:uid="{00000000-0005-0000-0000-000077D30000}"/>
    <cellStyle name="Title 31 5 2 3" xfId="37935" xr:uid="{00000000-0005-0000-0000-000078D30000}"/>
    <cellStyle name="Title 31 5 3" xfId="37936" xr:uid="{00000000-0005-0000-0000-000079D30000}"/>
    <cellStyle name="Title 31 5 4" xfId="37937" xr:uid="{00000000-0005-0000-0000-00007AD30000}"/>
    <cellStyle name="Title 31 6" xfId="37938" xr:uid="{00000000-0005-0000-0000-00007BD30000}"/>
    <cellStyle name="Title 31 6 2" xfId="37939" xr:uid="{00000000-0005-0000-0000-00007CD30000}"/>
    <cellStyle name="Title 31 6 2 2" xfId="37940" xr:uid="{00000000-0005-0000-0000-00007DD30000}"/>
    <cellStyle name="Title 31 6 2 3" xfId="37941" xr:uid="{00000000-0005-0000-0000-00007ED30000}"/>
    <cellStyle name="Title 31 6 3" xfId="37942" xr:uid="{00000000-0005-0000-0000-00007FD30000}"/>
    <cellStyle name="Title 31 6 4" xfId="37943" xr:uid="{00000000-0005-0000-0000-000080D30000}"/>
    <cellStyle name="Title 31 7" xfId="37944" xr:uid="{00000000-0005-0000-0000-000081D30000}"/>
    <cellStyle name="Title 31 7 2" xfId="37945" xr:uid="{00000000-0005-0000-0000-000082D30000}"/>
    <cellStyle name="Title 31 7 3" xfId="37946" xr:uid="{00000000-0005-0000-0000-000083D30000}"/>
    <cellStyle name="Title 31 8" xfId="37947" xr:uid="{00000000-0005-0000-0000-000084D30000}"/>
    <cellStyle name="Title 31 8 2" xfId="37948" xr:uid="{00000000-0005-0000-0000-000085D30000}"/>
    <cellStyle name="Title 31 8 3" xfId="37949" xr:uid="{00000000-0005-0000-0000-000086D30000}"/>
    <cellStyle name="Title 31 9" xfId="37950" xr:uid="{00000000-0005-0000-0000-000087D30000}"/>
    <cellStyle name="Title 31 9 2" xfId="37951" xr:uid="{00000000-0005-0000-0000-000088D30000}"/>
    <cellStyle name="Title 31 9 3" xfId="37952" xr:uid="{00000000-0005-0000-0000-000089D30000}"/>
    <cellStyle name="Title 32" xfId="37953" xr:uid="{00000000-0005-0000-0000-00008AD30000}"/>
    <cellStyle name="Title 32 10" xfId="37954" xr:uid="{00000000-0005-0000-0000-00008BD30000}"/>
    <cellStyle name="Title 32 10 2" xfId="37955" xr:uid="{00000000-0005-0000-0000-00008CD30000}"/>
    <cellStyle name="Title 32 10 3" xfId="37956" xr:uid="{00000000-0005-0000-0000-00008DD30000}"/>
    <cellStyle name="Title 32 11" xfId="37957" xr:uid="{00000000-0005-0000-0000-00008ED30000}"/>
    <cellStyle name="Title 32 12" xfId="37958" xr:uid="{00000000-0005-0000-0000-00008FD30000}"/>
    <cellStyle name="Title 32 13" xfId="37959" xr:uid="{00000000-0005-0000-0000-000090D30000}"/>
    <cellStyle name="Title 32 14" xfId="37960" xr:uid="{00000000-0005-0000-0000-000091D30000}"/>
    <cellStyle name="Title 32 2" xfId="37961" xr:uid="{00000000-0005-0000-0000-000092D30000}"/>
    <cellStyle name="Title 32 2 2" xfId="37962" xr:uid="{00000000-0005-0000-0000-000093D30000}"/>
    <cellStyle name="Title 32 2 2 2" xfId="37963" xr:uid="{00000000-0005-0000-0000-000094D30000}"/>
    <cellStyle name="Title 32 2 2 2 2" xfId="37964" xr:uid="{00000000-0005-0000-0000-000095D30000}"/>
    <cellStyle name="Title 32 2 2 2 3" xfId="37965" xr:uid="{00000000-0005-0000-0000-000096D30000}"/>
    <cellStyle name="Title 32 2 2 3" xfId="37966" xr:uid="{00000000-0005-0000-0000-000097D30000}"/>
    <cellStyle name="Title 32 2 2 4" xfId="37967" xr:uid="{00000000-0005-0000-0000-000098D30000}"/>
    <cellStyle name="Title 32 2 3" xfId="37968" xr:uid="{00000000-0005-0000-0000-000099D30000}"/>
    <cellStyle name="Title 32 2 3 2" xfId="37969" xr:uid="{00000000-0005-0000-0000-00009AD30000}"/>
    <cellStyle name="Title 32 2 3 3" xfId="37970" xr:uid="{00000000-0005-0000-0000-00009BD30000}"/>
    <cellStyle name="Title 32 2 4" xfId="37971" xr:uid="{00000000-0005-0000-0000-00009CD30000}"/>
    <cellStyle name="Title 32 2 5" xfId="37972" xr:uid="{00000000-0005-0000-0000-00009DD30000}"/>
    <cellStyle name="Title 32 3" xfId="37973" xr:uid="{00000000-0005-0000-0000-00009ED30000}"/>
    <cellStyle name="Title 32 3 2" xfId="37974" xr:uid="{00000000-0005-0000-0000-00009FD30000}"/>
    <cellStyle name="Title 32 3 2 2" xfId="37975" xr:uid="{00000000-0005-0000-0000-0000A0D30000}"/>
    <cellStyle name="Title 32 3 2 3" xfId="37976" xr:uid="{00000000-0005-0000-0000-0000A1D30000}"/>
    <cellStyle name="Title 32 3 3" xfId="37977" xr:uid="{00000000-0005-0000-0000-0000A2D30000}"/>
    <cellStyle name="Title 32 3 4" xfId="37978" xr:uid="{00000000-0005-0000-0000-0000A3D30000}"/>
    <cellStyle name="Title 32 4" xfId="37979" xr:uid="{00000000-0005-0000-0000-0000A4D30000}"/>
    <cellStyle name="Title 32 4 2" xfId="37980" xr:uid="{00000000-0005-0000-0000-0000A5D30000}"/>
    <cellStyle name="Title 32 4 2 2" xfId="37981" xr:uid="{00000000-0005-0000-0000-0000A6D30000}"/>
    <cellStyle name="Title 32 4 2 3" xfId="37982" xr:uid="{00000000-0005-0000-0000-0000A7D30000}"/>
    <cellStyle name="Title 32 4 3" xfId="37983" xr:uid="{00000000-0005-0000-0000-0000A8D30000}"/>
    <cellStyle name="Title 32 4 4" xfId="37984" xr:uid="{00000000-0005-0000-0000-0000A9D30000}"/>
    <cellStyle name="Title 32 5" xfId="37985" xr:uid="{00000000-0005-0000-0000-0000AAD30000}"/>
    <cellStyle name="Title 32 5 2" xfId="37986" xr:uid="{00000000-0005-0000-0000-0000ABD30000}"/>
    <cellStyle name="Title 32 5 2 2" xfId="37987" xr:uid="{00000000-0005-0000-0000-0000ACD30000}"/>
    <cellStyle name="Title 32 5 2 3" xfId="37988" xr:uid="{00000000-0005-0000-0000-0000ADD30000}"/>
    <cellStyle name="Title 32 5 3" xfId="37989" xr:uid="{00000000-0005-0000-0000-0000AED30000}"/>
    <cellStyle name="Title 32 5 4" xfId="37990" xr:uid="{00000000-0005-0000-0000-0000AFD30000}"/>
    <cellStyle name="Title 32 6" xfId="37991" xr:uid="{00000000-0005-0000-0000-0000B0D30000}"/>
    <cellStyle name="Title 32 6 2" xfId="37992" xr:uid="{00000000-0005-0000-0000-0000B1D30000}"/>
    <cellStyle name="Title 32 6 2 2" xfId="37993" xr:uid="{00000000-0005-0000-0000-0000B2D30000}"/>
    <cellStyle name="Title 32 6 2 3" xfId="37994" xr:uid="{00000000-0005-0000-0000-0000B3D30000}"/>
    <cellStyle name="Title 32 6 3" xfId="37995" xr:uid="{00000000-0005-0000-0000-0000B4D30000}"/>
    <cellStyle name="Title 32 6 4" xfId="37996" xr:uid="{00000000-0005-0000-0000-0000B5D30000}"/>
    <cellStyle name="Title 32 7" xfId="37997" xr:uid="{00000000-0005-0000-0000-0000B6D30000}"/>
    <cellStyle name="Title 32 7 2" xfId="37998" xr:uid="{00000000-0005-0000-0000-0000B7D30000}"/>
    <cellStyle name="Title 32 7 3" xfId="37999" xr:uid="{00000000-0005-0000-0000-0000B8D30000}"/>
    <cellStyle name="Title 32 8" xfId="38000" xr:uid="{00000000-0005-0000-0000-0000B9D30000}"/>
    <cellStyle name="Title 32 8 2" xfId="38001" xr:uid="{00000000-0005-0000-0000-0000BAD30000}"/>
    <cellStyle name="Title 32 8 3" xfId="38002" xr:uid="{00000000-0005-0000-0000-0000BBD30000}"/>
    <cellStyle name="Title 32 9" xfId="38003" xr:uid="{00000000-0005-0000-0000-0000BCD30000}"/>
    <cellStyle name="Title 32 9 2" xfId="38004" xr:uid="{00000000-0005-0000-0000-0000BDD30000}"/>
    <cellStyle name="Title 32 9 3" xfId="38005" xr:uid="{00000000-0005-0000-0000-0000BED30000}"/>
    <cellStyle name="Title 33" xfId="38006" xr:uid="{00000000-0005-0000-0000-0000BFD30000}"/>
    <cellStyle name="Title 33 10" xfId="38007" xr:uid="{00000000-0005-0000-0000-0000C0D30000}"/>
    <cellStyle name="Title 33 10 2" xfId="38008" xr:uid="{00000000-0005-0000-0000-0000C1D30000}"/>
    <cellStyle name="Title 33 10 3" xfId="38009" xr:uid="{00000000-0005-0000-0000-0000C2D30000}"/>
    <cellStyle name="Title 33 11" xfId="38010" xr:uid="{00000000-0005-0000-0000-0000C3D30000}"/>
    <cellStyle name="Title 33 12" xfId="38011" xr:uid="{00000000-0005-0000-0000-0000C4D30000}"/>
    <cellStyle name="Title 33 13" xfId="38012" xr:uid="{00000000-0005-0000-0000-0000C5D30000}"/>
    <cellStyle name="Title 33 14" xfId="38013" xr:uid="{00000000-0005-0000-0000-0000C6D30000}"/>
    <cellStyle name="Title 33 2" xfId="38014" xr:uid="{00000000-0005-0000-0000-0000C7D30000}"/>
    <cellStyle name="Title 33 2 2" xfId="38015" xr:uid="{00000000-0005-0000-0000-0000C8D30000}"/>
    <cellStyle name="Title 33 2 2 2" xfId="38016" xr:uid="{00000000-0005-0000-0000-0000C9D30000}"/>
    <cellStyle name="Title 33 2 2 2 2" xfId="38017" xr:uid="{00000000-0005-0000-0000-0000CAD30000}"/>
    <cellStyle name="Title 33 2 2 2 3" xfId="38018" xr:uid="{00000000-0005-0000-0000-0000CBD30000}"/>
    <cellStyle name="Title 33 2 2 3" xfId="38019" xr:uid="{00000000-0005-0000-0000-0000CCD30000}"/>
    <cellStyle name="Title 33 2 2 4" xfId="38020" xr:uid="{00000000-0005-0000-0000-0000CDD30000}"/>
    <cellStyle name="Title 33 2 3" xfId="38021" xr:uid="{00000000-0005-0000-0000-0000CED30000}"/>
    <cellStyle name="Title 33 2 3 2" xfId="38022" xr:uid="{00000000-0005-0000-0000-0000CFD30000}"/>
    <cellStyle name="Title 33 2 3 3" xfId="38023" xr:uid="{00000000-0005-0000-0000-0000D0D30000}"/>
    <cellStyle name="Title 33 2 4" xfId="38024" xr:uid="{00000000-0005-0000-0000-0000D1D30000}"/>
    <cellStyle name="Title 33 2 5" xfId="38025" xr:uid="{00000000-0005-0000-0000-0000D2D30000}"/>
    <cellStyle name="Title 33 3" xfId="38026" xr:uid="{00000000-0005-0000-0000-0000D3D30000}"/>
    <cellStyle name="Title 33 3 2" xfId="38027" xr:uid="{00000000-0005-0000-0000-0000D4D30000}"/>
    <cellStyle name="Title 33 3 2 2" xfId="38028" xr:uid="{00000000-0005-0000-0000-0000D5D30000}"/>
    <cellStyle name="Title 33 3 2 3" xfId="38029" xr:uid="{00000000-0005-0000-0000-0000D6D30000}"/>
    <cellStyle name="Title 33 3 3" xfId="38030" xr:uid="{00000000-0005-0000-0000-0000D7D30000}"/>
    <cellStyle name="Title 33 3 4" xfId="38031" xr:uid="{00000000-0005-0000-0000-0000D8D30000}"/>
    <cellStyle name="Title 33 4" xfId="38032" xr:uid="{00000000-0005-0000-0000-0000D9D30000}"/>
    <cellStyle name="Title 33 4 2" xfId="38033" xr:uid="{00000000-0005-0000-0000-0000DAD30000}"/>
    <cellStyle name="Title 33 4 2 2" xfId="38034" xr:uid="{00000000-0005-0000-0000-0000DBD30000}"/>
    <cellStyle name="Title 33 4 2 3" xfId="38035" xr:uid="{00000000-0005-0000-0000-0000DCD30000}"/>
    <cellStyle name="Title 33 4 3" xfId="38036" xr:uid="{00000000-0005-0000-0000-0000DDD30000}"/>
    <cellStyle name="Title 33 4 4" xfId="38037" xr:uid="{00000000-0005-0000-0000-0000DED30000}"/>
    <cellStyle name="Title 33 5" xfId="38038" xr:uid="{00000000-0005-0000-0000-0000DFD30000}"/>
    <cellStyle name="Title 33 5 2" xfId="38039" xr:uid="{00000000-0005-0000-0000-0000E0D30000}"/>
    <cellStyle name="Title 33 5 2 2" xfId="38040" xr:uid="{00000000-0005-0000-0000-0000E1D30000}"/>
    <cellStyle name="Title 33 5 2 3" xfId="38041" xr:uid="{00000000-0005-0000-0000-0000E2D30000}"/>
    <cellStyle name="Title 33 5 3" xfId="38042" xr:uid="{00000000-0005-0000-0000-0000E3D30000}"/>
    <cellStyle name="Title 33 5 4" xfId="38043" xr:uid="{00000000-0005-0000-0000-0000E4D30000}"/>
    <cellStyle name="Title 33 6" xfId="38044" xr:uid="{00000000-0005-0000-0000-0000E5D30000}"/>
    <cellStyle name="Title 33 6 2" xfId="38045" xr:uid="{00000000-0005-0000-0000-0000E6D30000}"/>
    <cellStyle name="Title 33 6 2 2" xfId="38046" xr:uid="{00000000-0005-0000-0000-0000E7D30000}"/>
    <cellStyle name="Title 33 6 2 3" xfId="38047" xr:uid="{00000000-0005-0000-0000-0000E8D30000}"/>
    <cellStyle name="Title 33 6 3" xfId="38048" xr:uid="{00000000-0005-0000-0000-0000E9D30000}"/>
    <cellStyle name="Title 33 6 4" xfId="38049" xr:uid="{00000000-0005-0000-0000-0000EAD30000}"/>
    <cellStyle name="Title 33 7" xfId="38050" xr:uid="{00000000-0005-0000-0000-0000EBD30000}"/>
    <cellStyle name="Title 33 7 2" xfId="38051" xr:uid="{00000000-0005-0000-0000-0000ECD30000}"/>
    <cellStyle name="Title 33 7 3" xfId="38052" xr:uid="{00000000-0005-0000-0000-0000EDD30000}"/>
    <cellStyle name="Title 33 8" xfId="38053" xr:uid="{00000000-0005-0000-0000-0000EED30000}"/>
    <cellStyle name="Title 33 8 2" xfId="38054" xr:uid="{00000000-0005-0000-0000-0000EFD30000}"/>
    <cellStyle name="Title 33 8 3" xfId="38055" xr:uid="{00000000-0005-0000-0000-0000F0D30000}"/>
    <cellStyle name="Title 33 9" xfId="38056" xr:uid="{00000000-0005-0000-0000-0000F1D30000}"/>
    <cellStyle name="Title 33 9 2" xfId="38057" xr:uid="{00000000-0005-0000-0000-0000F2D30000}"/>
    <cellStyle name="Title 33 9 3" xfId="38058" xr:uid="{00000000-0005-0000-0000-0000F3D30000}"/>
    <cellStyle name="Title 34" xfId="38059" xr:uid="{00000000-0005-0000-0000-0000F4D30000}"/>
    <cellStyle name="Title 34 10" xfId="38060" xr:uid="{00000000-0005-0000-0000-0000F5D30000}"/>
    <cellStyle name="Title 34 10 2" xfId="38061" xr:uid="{00000000-0005-0000-0000-0000F6D30000}"/>
    <cellStyle name="Title 34 10 3" xfId="38062" xr:uid="{00000000-0005-0000-0000-0000F7D30000}"/>
    <cellStyle name="Title 34 11" xfId="38063" xr:uid="{00000000-0005-0000-0000-0000F8D30000}"/>
    <cellStyle name="Title 34 12" xfId="38064" xr:uid="{00000000-0005-0000-0000-0000F9D30000}"/>
    <cellStyle name="Title 34 13" xfId="38065" xr:uid="{00000000-0005-0000-0000-0000FAD30000}"/>
    <cellStyle name="Title 34 14" xfId="38066" xr:uid="{00000000-0005-0000-0000-0000FBD30000}"/>
    <cellStyle name="Title 34 2" xfId="38067" xr:uid="{00000000-0005-0000-0000-0000FCD30000}"/>
    <cellStyle name="Title 34 2 2" xfId="38068" xr:uid="{00000000-0005-0000-0000-0000FDD30000}"/>
    <cellStyle name="Title 34 2 2 2" xfId="38069" xr:uid="{00000000-0005-0000-0000-0000FED30000}"/>
    <cellStyle name="Title 34 2 2 2 2" xfId="38070" xr:uid="{00000000-0005-0000-0000-0000FFD30000}"/>
    <cellStyle name="Title 34 2 2 2 3" xfId="38071" xr:uid="{00000000-0005-0000-0000-000000D40000}"/>
    <cellStyle name="Title 34 2 2 3" xfId="38072" xr:uid="{00000000-0005-0000-0000-000001D40000}"/>
    <cellStyle name="Title 34 2 2 4" xfId="38073" xr:uid="{00000000-0005-0000-0000-000002D40000}"/>
    <cellStyle name="Title 34 2 3" xfId="38074" xr:uid="{00000000-0005-0000-0000-000003D40000}"/>
    <cellStyle name="Title 34 2 3 2" xfId="38075" xr:uid="{00000000-0005-0000-0000-000004D40000}"/>
    <cellStyle name="Title 34 2 3 3" xfId="38076" xr:uid="{00000000-0005-0000-0000-000005D40000}"/>
    <cellStyle name="Title 34 2 4" xfId="38077" xr:uid="{00000000-0005-0000-0000-000006D40000}"/>
    <cellStyle name="Title 34 2 5" xfId="38078" xr:uid="{00000000-0005-0000-0000-000007D40000}"/>
    <cellStyle name="Title 34 3" xfId="38079" xr:uid="{00000000-0005-0000-0000-000008D40000}"/>
    <cellStyle name="Title 34 3 2" xfId="38080" xr:uid="{00000000-0005-0000-0000-000009D40000}"/>
    <cellStyle name="Title 34 3 2 2" xfId="38081" xr:uid="{00000000-0005-0000-0000-00000AD40000}"/>
    <cellStyle name="Title 34 3 2 3" xfId="38082" xr:uid="{00000000-0005-0000-0000-00000BD40000}"/>
    <cellStyle name="Title 34 3 3" xfId="38083" xr:uid="{00000000-0005-0000-0000-00000CD40000}"/>
    <cellStyle name="Title 34 3 4" xfId="38084" xr:uid="{00000000-0005-0000-0000-00000DD40000}"/>
    <cellStyle name="Title 34 4" xfId="38085" xr:uid="{00000000-0005-0000-0000-00000ED40000}"/>
    <cellStyle name="Title 34 4 2" xfId="38086" xr:uid="{00000000-0005-0000-0000-00000FD40000}"/>
    <cellStyle name="Title 34 4 2 2" xfId="38087" xr:uid="{00000000-0005-0000-0000-000010D40000}"/>
    <cellStyle name="Title 34 4 2 3" xfId="38088" xr:uid="{00000000-0005-0000-0000-000011D40000}"/>
    <cellStyle name="Title 34 4 3" xfId="38089" xr:uid="{00000000-0005-0000-0000-000012D40000}"/>
    <cellStyle name="Title 34 4 4" xfId="38090" xr:uid="{00000000-0005-0000-0000-000013D40000}"/>
    <cellStyle name="Title 34 5" xfId="38091" xr:uid="{00000000-0005-0000-0000-000014D40000}"/>
    <cellStyle name="Title 34 5 2" xfId="38092" xr:uid="{00000000-0005-0000-0000-000015D40000}"/>
    <cellStyle name="Title 34 5 2 2" xfId="38093" xr:uid="{00000000-0005-0000-0000-000016D40000}"/>
    <cellStyle name="Title 34 5 2 3" xfId="38094" xr:uid="{00000000-0005-0000-0000-000017D40000}"/>
    <cellStyle name="Title 34 5 3" xfId="38095" xr:uid="{00000000-0005-0000-0000-000018D40000}"/>
    <cellStyle name="Title 34 5 4" xfId="38096" xr:uid="{00000000-0005-0000-0000-000019D40000}"/>
    <cellStyle name="Title 34 6" xfId="38097" xr:uid="{00000000-0005-0000-0000-00001AD40000}"/>
    <cellStyle name="Title 34 6 2" xfId="38098" xr:uid="{00000000-0005-0000-0000-00001BD40000}"/>
    <cellStyle name="Title 34 6 2 2" xfId="38099" xr:uid="{00000000-0005-0000-0000-00001CD40000}"/>
    <cellStyle name="Title 34 6 2 3" xfId="38100" xr:uid="{00000000-0005-0000-0000-00001DD40000}"/>
    <cellStyle name="Title 34 6 3" xfId="38101" xr:uid="{00000000-0005-0000-0000-00001ED40000}"/>
    <cellStyle name="Title 34 6 4" xfId="38102" xr:uid="{00000000-0005-0000-0000-00001FD40000}"/>
    <cellStyle name="Title 34 7" xfId="38103" xr:uid="{00000000-0005-0000-0000-000020D40000}"/>
    <cellStyle name="Title 34 7 2" xfId="38104" xr:uid="{00000000-0005-0000-0000-000021D40000}"/>
    <cellStyle name="Title 34 7 3" xfId="38105" xr:uid="{00000000-0005-0000-0000-000022D40000}"/>
    <cellStyle name="Title 34 8" xfId="38106" xr:uid="{00000000-0005-0000-0000-000023D40000}"/>
    <cellStyle name="Title 34 8 2" xfId="38107" xr:uid="{00000000-0005-0000-0000-000024D40000}"/>
    <cellStyle name="Title 34 8 3" xfId="38108" xr:uid="{00000000-0005-0000-0000-000025D40000}"/>
    <cellStyle name="Title 34 9" xfId="38109" xr:uid="{00000000-0005-0000-0000-000026D40000}"/>
    <cellStyle name="Title 34 9 2" xfId="38110" xr:uid="{00000000-0005-0000-0000-000027D40000}"/>
    <cellStyle name="Title 34 9 3" xfId="38111" xr:uid="{00000000-0005-0000-0000-000028D40000}"/>
    <cellStyle name="Title 35" xfId="38112" xr:uid="{00000000-0005-0000-0000-000029D40000}"/>
    <cellStyle name="Title 35 10" xfId="38113" xr:uid="{00000000-0005-0000-0000-00002AD40000}"/>
    <cellStyle name="Title 35 10 2" xfId="38114" xr:uid="{00000000-0005-0000-0000-00002BD40000}"/>
    <cellStyle name="Title 35 10 3" xfId="38115" xr:uid="{00000000-0005-0000-0000-00002CD40000}"/>
    <cellStyle name="Title 35 11" xfId="38116" xr:uid="{00000000-0005-0000-0000-00002DD40000}"/>
    <cellStyle name="Title 35 12" xfId="38117" xr:uid="{00000000-0005-0000-0000-00002ED40000}"/>
    <cellStyle name="Title 35 13" xfId="38118" xr:uid="{00000000-0005-0000-0000-00002FD40000}"/>
    <cellStyle name="Title 35 14" xfId="38119" xr:uid="{00000000-0005-0000-0000-000030D40000}"/>
    <cellStyle name="Title 35 2" xfId="38120" xr:uid="{00000000-0005-0000-0000-000031D40000}"/>
    <cellStyle name="Title 35 2 2" xfId="38121" xr:uid="{00000000-0005-0000-0000-000032D40000}"/>
    <cellStyle name="Title 35 2 2 2" xfId="38122" xr:uid="{00000000-0005-0000-0000-000033D40000}"/>
    <cellStyle name="Title 35 2 2 2 2" xfId="38123" xr:uid="{00000000-0005-0000-0000-000034D40000}"/>
    <cellStyle name="Title 35 2 2 2 3" xfId="38124" xr:uid="{00000000-0005-0000-0000-000035D40000}"/>
    <cellStyle name="Title 35 2 2 3" xfId="38125" xr:uid="{00000000-0005-0000-0000-000036D40000}"/>
    <cellStyle name="Title 35 2 2 4" xfId="38126" xr:uid="{00000000-0005-0000-0000-000037D40000}"/>
    <cellStyle name="Title 35 2 3" xfId="38127" xr:uid="{00000000-0005-0000-0000-000038D40000}"/>
    <cellStyle name="Title 35 2 3 2" xfId="38128" xr:uid="{00000000-0005-0000-0000-000039D40000}"/>
    <cellStyle name="Title 35 2 3 3" xfId="38129" xr:uid="{00000000-0005-0000-0000-00003AD40000}"/>
    <cellStyle name="Title 35 2 4" xfId="38130" xr:uid="{00000000-0005-0000-0000-00003BD40000}"/>
    <cellStyle name="Title 35 2 5" xfId="38131" xr:uid="{00000000-0005-0000-0000-00003CD40000}"/>
    <cellStyle name="Title 35 3" xfId="38132" xr:uid="{00000000-0005-0000-0000-00003DD40000}"/>
    <cellStyle name="Title 35 3 2" xfId="38133" xr:uid="{00000000-0005-0000-0000-00003ED40000}"/>
    <cellStyle name="Title 35 3 2 2" xfId="38134" xr:uid="{00000000-0005-0000-0000-00003FD40000}"/>
    <cellStyle name="Title 35 3 2 3" xfId="38135" xr:uid="{00000000-0005-0000-0000-000040D40000}"/>
    <cellStyle name="Title 35 3 3" xfId="38136" xr:uid="{00000000-0005-0000-0000-000041D40000}"/>
    <cellStyle name="Title 35 3 4" xfId="38137" xr:uid="{00000000-0005-0000-0000-000042D40000}"/>
    <cellStyle name="Title 35 4" xfId="38138" xr:uid="{00000000-0005-0000-0000-000043D40000}"/>
    <cellStyle name="Title 35 4 2" xfId="38139" xr:uid="{00000000-0005-0000-0000-000044D40000}"/>
    <cellStyle name="Title 35 4 2 2" xfId="38140" xr:uid="{00000000-0005-0000-0000-000045D40000}"/>
    <cellStyle name="Title 35 4 2 3" xfId="38141" xr:uid="{00000000-0005-0000-0000-000046D40000}"/>
    <cellStyle name="Title 35 4 3" xfId="38142" xr:uid="{00000000-0005-0000-0000-000047D40000}"/>
    <cellStyle name="Title 35 4 4" xfId="38143" xr:uid="{00000000-0005-0000-0000-000048D40000}"/>
    <cellStyle name="Title 35 5" xfId="38144" xr:uid="{00000000-0005-0000-0000-000049D40000}"/>
    <cellStyle name="Title 35 5 2" xfId="38145" xr:uid="{00000000-0005-0000-0000-00004AD40000}"/>
    <cellStyle name="Title 35 5 2 2" xfId="38146" xr:uid="{00000000-0005-0000-0000-00004BD40000}"/>
    <cellStyle name="Title 35 5 2 3" xfId="38147" xr:uid="{00000000-0005-0000-0000-00004CD40000}"/>
    <cellStyle name="Title 35 5 3" xfId="38148" xr:uid="{00000000-0005-0000-0000-00004DD40000}"/>
    <cellStyle name="Title 35 5 4" xfId="38149" xr:uid="{00000000-0005-0000-0000-00004ED40000}"/>
    <cellStyle name="Title 35 6" xfId="38150" xr:uid="{00000000-0005-0000-0000-00004FD40000}"/>
    <cellStyle name="Title 35 6 2" xfId="38151" xr:uid="{00000000-0005-0000-0000-000050D40000}"/>
    <cellStyle name="Title 35 6 2 2" xfId="38152" xr:uid="{00000000-0005-0000-0000-000051D40000}"/>
    <cellStyle name="Title 35 6 2 3" xfId="38153" xr:uid="{00000000-0005-0000-0000-000052D40000}"/>
    <cellStyle name="Title 35 6 3" xfId="38154" xr:uid="{00000000-0005-0000-0000-000053D40000}"/>
    <cellStyle name="Title 35 6 4" xfId="38155" xr:uid="{00000000-0005-0000-0000-000054D40000}"/>
    <cellStyle name="Title 35 7" xfId="38156" xr:uid="{00000000-0005-0000-0000-000055D40000}"/>
    <cellStyle name="Title 35 7 2" xfId="38157" xr:uid="{00000000-0005-0000-0000-000056D40000}"/>
    <cellStyle name="Title 35 7 3" xfId="38158" xr:uid="{00000000-0005-0000-0000-000057D40000}"/>
    <cellStyle name="Title 35 8" xfId="38159" xr:uid="{00000000-0005-0000-0000-000058D40000}"/>
    <cellStyle name="Title 35 8 2" xfId="38160" xr:uid="{00000000-0005-0000-0000-000059D40000}"/>
    <cellStyle name="Title 35 8 3" xfId="38161" xr:uid="{00000000-0005-0000-0000-00005AD40000}"/>
    <cellStyle name="Title 35 9" xfId="38162" xr:uid="{00000000-0005-0000-0000-00005BD40000}"/>
    <cellStyle name="Title 35 9 2" xfId="38163" xr:uid="{00000000-0005-0000-0000-00005CD40000}"/>
    <cellStyle name="Title 35 9 3" xfId="38164" xr:uid="{00000000-0005-0000-0000-00005DD40000}"/>
    <cellStyle name="Title 36" xfId="38165" xr:uid="{00000000-0005-0000-0000-00005ED40000}"/>
    <cellStyle name="Title 36 10" xfId="38166" xr:uid="{00000000-0005-0000-0000-00005FD40000}"/>
    <cellStyle name="Title 36 10 2" xfId="38167" xr:uid="{00000000-0005-0000-0000-000060D40000}"/>
    <cellStyle name="Title 36 10 3" xfId="38168" xr:uid="{00000000-0005-0000-0000-000061D40000}"/>
    <cellStyle name="Title 36 11" xfId="38169" xr:uid="{00000000-0005-0000-0000-000062D40000}"/>
    <cellStyle name="Title 36 12" xfId="38170" xr:uid="{00000000-0005-0000-0000-000063D40000}"/>
    <cellStyle name="Title 36 13" xfId="38171" xr:uid="{00000000-0005-0000-0000-000064D40000}"/>
    <cellStyle name="Title 36 14" xfId="38172" xr:uid="{00000000-0005-0000-0000-000065D40000}"/>
    <cellStyle name="Title 36 2" xfId="38173" xr:uid="{00000000-0005-0000-0000-000066D40000}"/>
    <cellStyle name="Title 36 2 2" xfId="38174" xr:uid="{00000000-0005-0000-0000-000067D40000}"/>
    <cellStyle name="Title 36 2 2 2" xfId="38175" xr:uid="{00000000-0005-0000-0000-000068D40000}"/>
    <cellStyle name="Title 36 2 2 2 2" xfId="38176" xr:uid="{00000000-0005-0000-0000-000069D40000}"/>
    <cellStyle name="Title 36 2 2 2 3" xfId="38177" xr:uid="{00000000-0005-0000-0000-00006AD40000}"/>
    <cellStyle name="Title 36 2 2 3" xfId="38178" xr:uid="{00000000-0005-0000-0000-00006BD40000}"/>
    <cellStyle name="Title 36 2 2 4" xfId="38179" xr:uid="{00000000-0005-0000-0000-00006CD40000}"/>
    <cellStyle name="Title 36 2 3" xfId="38180" xr:uid="{00000000-0005-0000-0000-00006DD40000}"/>
    <cellStyle name="Title 36 2 3 2" xfId="38181" xr:uid="{00000000-0005-0000-0000-00006ED40000}"/>
    <cellStyle name="Title 36 2 3 3" xfId="38182" xr:uid="{00000000-0005-0000-0000-00006FD40000}"/>
    <cellStyle name="Title 36 2 4" xfId="38183" xr:uid="{00000000-0005-0000-0000-000070D40000}"/>
    <cellStyle name="Title 36 2 5" xfId="38184" xr:uid="{00000000-0005-0000-0000-000071D40000}"/>
    <cellStyle name="Title 36 3" xfId="38185" xr:uid="{00000000-0005-0000-0000-000072D40000}"/>
    <cellStyle name="Title 36 3 2" xfId="38186" xr:uid="{00000000-0005-0000-0000-000073D40000}"/>
    <cellStyle name="Title 36 3 2 2" xfId="38187" xr:uid="{00000000-0005-0000-0000-000074D40000}"/>
    <cellStyle name="Title 36 3 2 3" xfId="38188" xr:uid="{00000000-0005-0000-0000-000075D40000}"/>
    <cellStyle name="Title 36 3 3" xfId="38189" xr:uid="{00000000-0005-0000-0000-000076D40000}"/>
    <cellStyle name="Title 36 3 4" xfId="38190" xr:uid="{00000000-0005-0000-0000-000077D40000}"/>
    <cellStyle name="Title 36 4" xfId="38191" xr:uid="{00000000-0005-0000-0000-000078D40000}"/>
    <cellStyle name="Title 36 4 2" xfId="38192" xr:uid="{00000000-0005-0000-0000-000079D40000}"/>
    <cellStyle name="Title 36 4 2 2" xfId="38193" xr:uid="{00000000-0005-0000-0000-00007AD40000}"/>
    <cellStyle name="Title 36 4 2 3" xfId="38194" xr:uid="{00000000-0005-0000-0000-00007BD40000}"/>
    <cellStyle name="Title 36 4 3" xfId="38195" xr:uid="{00000000-0005-0000-0000-00007CD40000}"/>
    <cellStyle name="Title 36 4 4" xfId="38196" xr:uid="{00000000-0005-0000-0000-00007DD40000}"/>
    <cellStyle name="Title 36 5" xfId="38197" xr:uid="{00000000-0005-0000-0000-00007ED40000}"/>
    <cellStyle name="Title 36 5 2" xfId="38198" xr:uid="{00000000-0005-0000-0000-00007FD40000}"/>
    <cellStyle name="Title 36 5 2 2" xfId="38199" xr:uid="{00000000-0005-0000-0000-000080D40000}"/>
    <cellStyle name="Title 36 5 2 3" xfId="38200" xr:uid="{00000000-0005-0000-0000-000081D40000}"/>
    <cellStyle name="Title 36 5 3" xfId="38201" xr:uid="{00000000-0005-0000-0000-000082D40000}"/>
    <cellStyle name="Title 36 5 4" xfId="38202" xr:uid="{00000000-0005-0000-0000-000083D40000}"/>
    <cellStyle name="Title 36 6" xfId="38203" xr:uid="{00000000-0005-0000-0000-000084D40000}"/>
    <cellStyle name="Title 36 6 2" xfId="38204" xr:uid="{00000000-0005-0000-0000-000085D40000}"/>
    <cellStyle name="Title 36 6 2 2" xfId="38205" xr:uid="{00000000-0005-0000-0000-000086D40000}"/>
    <cellStyle name="Title 36 6 2 3" xfId="38206" xr:uid="{00000000-0005-0000-0000-000087D40000}"/>
    <cellStyle name="Title 36 6 3" xfId="38207" xr:uid="{00000000-0005-0000-0000-000088D40000}"/>
    <cellStyle name="Title 36 6 4" xfId="38208" xr:uid="{00000000-0005-0000-0000-000089D40000}"/>
    <cellStyle name="Title 36 7" xfId="38209" xr:uid="{00000000-0005-0000-0000-00008AD40000}"/>
    <cellStyle name="Title 36 7 2" xfId="38210" xr:uid="{00000000-0005-0000-0000-00008BD40000}"/>
    <cellStyle name="Title 36 7 3" xfId="38211" xr:uid="{00000000-0005-0000-0000-00008CD40000}"/>
    <cellStyle name="Title 36 8" xfId="38212" xr:uid="{00000000-0005-0000-0000-00008DD40000}"/>
    <cellStyle name="Title 36 8 2" xfId="38213" xr:uid="{00000000-0005-0000-0000-00008ED40000}"/>
    <cellStyle name="Title 36 8 3" xfId="38214" xr:uid="{00000000-0005-0000-0000-00008FD40000}"/>
    <cellStyle name="Title 36 9" xfId="38215" xr:uid="{00000000-0005-0000-0000-000090D40000}"/>
    <cellStyle name="Title 36 9 2" xfId="38216" xr:uid="{00000000-0005-0000-0000-000091D40000}"/>
    <cellStyle name="Title 36 9 3" xfId="38217" xr:uid="{00000000-0005-0000-0000-000092D40000}"/>
    <cellStyle name="Title 37" xfId="38218" xr:uid="{00000000-0005-0000-0000-000093D40000}"/>
    <cellStyle name="Title 37 10" xfId="38219" xr:uid="{00000000-0005-0000-0000-000094D40000}"/>
    <cellStyle name="Title 37 10 2" xfId="38220" xr:uid="{00000000-0005-0000-0000-000095D40000}"/>
    <cellStyle name="Title 37 10 3" xfId="38221" xr:uid="{00000000-0005-0000-0000-000096D40000}"/>
    <cellStyle name="Title 37 11" xfId="38222" xr:uid="{00000000-0005-0000-0000-000097D40000}"/>
    <cellStyle name="Title 37 12" xfId="38223" xr:uid="{00000000-0005-0000-0000-000098D40000}"/>
    <cellStyle name="Title 37 13" xfId="38224" xr:uid="{00000000-0005-0000-0000-000099D40000}"/>
    <cellStyle name="Title 37 14" xfId="38225" xr:uid="{00000000-0005-0000-0000-00009AD40000}"/>
    <cellStyle name="Title 37 2" xfId="38226" xr:uid="{00000000-0005-0000-0000-00009BD40000}"/>
    <cellStyle name="Title 37 2 2" xfId="38227" xr:uid="{00000000-0005-0000-0000-00009CD40000}"/>
    <cellStyle name="Title 37 2 2 2" xfId="38228" xr:uid="{00000000-0005-0000-0000-00009DD40000}"/>
    <cellStyle name="Title 37 2 2 2 2" xfId="38229" xr:uid="{00000000-0005-0000-0000-00009ED40000}"/>
    <cellStyle name="Title 37 2 2 2 3" xfId="38230" xr:uid="{00000000-0005-0000-0000-00009FD40000}"/>
    <cellStyle name="Title 37 2 2 3" xfId="38231" xr:uid="{00000000-0005-0000-0000-0000A0D40000}"/>
    <cellStyle name="Title 37 2 2 4" xfId="38232" xr:uid="{00000000-0005-0000-0000-0000A1D40000}"/>
    <cellStyle name="Title 37 2 3" xfId="38233" xr:uid="{00000000-0005-0000-0000-0000A2D40000}"/>
    <cellStyle name="Title 37 2 3 2" xfId="38234" xr:uid="{00000000-0005-0000-0000-0000A3D40000}"/>
    <cellStyle name="Title 37 2 3 3" xfId="38235" xr:uid="{00000000-0005-0000-0000-0000A4D40000}"/>
    <cellStyle name="Title 37 2 4" xfId="38236" xr:uid="{00000000-0005-0000-0000-0000A5D40000}"/>
    <cellStyle name="Title 37 2 5" xfId="38237" xr:uid="{00000000-0005-0000-0000-0000A6D40000}"/>
    <cellStyle name="Title 37 3" xfId="38238" xr:uid="{00000000-0005-0000-0000-0000A7D40000}"/>
    <cellStyle name="Title 37 3 2" xfId="38239" xr:uid="{00000000-0005-0000-0000-0000A8D40000}"/>
    <cellStyle name="Title 37 3 2 2" xfId="38240" xr:uid="{00000000-0005-0000-0000-0000A9D40000}"/>
    <cellStyle name="Title 37 3 2 3" xfId="38241" xr:uid="{00000000-0005-0000-0000-0000AAD40000}"/>
    <cellStyle name="Title 37 3 3" xfId="38242" xr:uid="{00000000-0005-0000-0000-0000ABD40000}"/>
    <cellStyle name="Title 37 3 4" xfId="38243" xr:uid="{00000000-0005-0000-0000-0000ACD40000}"/>
    <cellStyle name="Title 37 4" xfId="38244" xr:uid="{00000000-0005-0000-0000-0000ADD40000}"/>
    <cellStyle name="Title 37 4 2" xfId="38245" xr:uid="{00000000-0005-0000-0000-0000AED40000}"/>
    <cellStyle name="Title 37 4 2 2" xfId="38246" xr:uid="{00000000-0005-0000-0000-0000AFD40000}"/>
    <cellStyle name="Title 37 4 2 3" xfId="38247" xr:uid="{00000000-0005-0000-0000-0000B0D40000}"/>
    <cellStyle name="Title 37 4 3" xfId="38248" xr:uid="{00000000-0005-0000-0000-0000B1D40000}"/>
    <cellStyle name="Title 37 4 4" xfId="38249" xr:uid="{00000000-0005-0000-0000-0000B2D40000}"/>
    <cellStyle name="Title 37 5" xfId="38250" xr:uid="{00000000-0005-0000-0000-0000B3D40000}"/>
    <cellStyle name="Title 37 5 2" xfId="38251" xr:uid="{00000000-0005-0000-0000-0000B4D40000}"/>
    <cellStyle name="Title 37 5 2 2" xfId="38252" xr:uid="{00000000-0005-0000-0000-0000B5D40000}"/>
    <cellStyle name="Title 37 5 2 3" xfId="38253" xr:uid="{00000000-0005-0000-0000-0000B6D40000}"/>
    <cellStyle name="Title 37 5 3" xfId="38254" xr:uid="{00000000-0005-0000-0000-0000B7D40000}"/>
    <cellStyle name="Title 37 5 4" xfId="38255" xr:uid="{00000000-0005-0000-0000-0000B8D40000}"/>
    <cellStyle name="Title 37 6" xfId="38256" xr:uid="{00000000-0005-0000-0000-0000B9D40000}"/>
    <cellStyle name="Title 37 6 2" xfId="38257" xr:uid="{00000000-0005-0000-0000-0000BAD40000}"/>
    <cellStyle name="Title 37 6 2 2" xfId="38258" xr:uid="{00000000-0005-0000-0000-0000BBD40000}"/>
    <cellStyle name="Title 37 6 2 3" xfId="38259" xr:uid="{00000000-0005-0000-0000-0000BCD40000}"/>
    <cellStyle name="Title 37 6 3" xfId="38260" xr:uid="{00000000-0005-0000-0000-0000BDD40000}"/>
    <cellStyle name="Title 37 6 4" xfId="38261" xr:uid="{00000000-0005-0000-0000-0000BED40000}"/>
    <cellStyle name="Title 37 7" xfId="38262" xr:uid="{00000000-0005-0000-0000-0000BFD40000}"/>
    <cellStyle name="Title 37 7 2" xfId="38263" xr:uid="{00000000-0005-0000-0000-0000C0D40000}"/>
    <cellStyle name="Title 37 7 3" xfId="38264" xr:uid="{00000000-0005-0000-0000-0000C1D40000}"/>
    <cellStyle name="Title 37 8" xfId="38265" xr:uid="{00000000-0005-0000-0000-0000C2D40000}"/>
    <cellStyle name="Title 37 8 2" xfId="38266" xr:uid="{00000000-0005-0000-0000-0000C3D40000}"/>
    <cellStyle name="Title 37 8 3" xfId="38267" xr:uid="{00000000-0005-0000-0000-0000C4D40000}"/>
    <cellStyle name="Title 37 9" xfId="38268" xr:uid="{00000000-0005-0000-0000-0000C5D40000}"/>
    <cellStyle name="Title 37 9 2" xfId="38269" xr:uid="{00000000-0005-0000-0000-0000C6D40000}"/>
    <cellStyle name="Title 37 9 3" xfId="38270" xr:uid="{00000000-0005-0000-0000-0000C7D40000}"/>
    <cellStyle name="Title 38" xfId="38271" xr:uid="{00000000-0005-0000-0000-0000C8D40000}"/>
    <cellStyle name="Title 38 10" xfId="38272" xr:uid="{00000000-0005-0000-0000-0000C9D40000}"/>
    <cellStyle name="Title 38 10 2" xfId="38273" xr:uid="{00000000-0005-0000-0000-0000CAD40000}"/>
    <cellStyle name="Title 38 10 3" xfId="38274" xr:uid="{00000000-0005-0000-0000-0000CBD40000}"/>
    <cellStyle name="Title 38 11" xfId="38275" xr:uid="{00000000-0005-0000-0000-0000CCD40000}"/>
    <cellStyle name="Title 38 12" xfId="38276" xr:uid="{00000000-0005-0000-0000-0000CDD40000}"/>
    <cellStyle name="Title 38 13" xfId="38277" xr:uid="{00000000-0005-0000-0000-0000CED40000}"/>
    <cellStyle name="Title 38 14" xfId="38278" xr:uid="{00000000-0005-0000-0000-0000CFD40000}"/>
    <cellStyle name="Title 38 2" xfId="38279" xr:uid="{00000000-0005-0000-0000-0000D0D40000}"/>
    <cellStyle name="Title 38 2 2" xfId="38280" xr:uid="{00000000-0005-0000-0000-0000D1D40000}"/>
    <cellStyle name="Title 38 2 2 2" xfId="38281" xr:uid="{00000000-0005-0000-0000-0000D2D40000}"/>
    <cellStyle name="Title 38 2 2 2 2" xfId="38282" xr:uid="{00000000-0005-0000-0000-0000D3D40000}"/>
    <cellStyle name="Title 38 2 2 2 3" xfId="38283" xr:uid="{00000000-0005-0000-0000-0000D4D40000}"/>
    <cellStyle name="Title 38 2 2 3" xfId="38284" xr:uid="{00000000-0005-0000-0000-0000D5D40000}"/>
    <cellStyle name="Title 38 2 2 4" xfId="38285" xr:uid="{00000000-0005-0000-0000-0000D6D40000}"/>
    <cellStyle name="Title 38 2 3" xfId="38286" xr:uid="{00000000-0005-0000-0000-0000D7D40000}"/>
    <cellStyle name="Title 38 2 3 2" xfId="38287" xr:uid="{00000000-0005-0000-0000-0000D8D40000}"/>
    <cellStyle name="Title 38 2 3 3" xfId="38288" xr:uid="{00000000-0005-0000-0000-0000D9D40000}"/>
    <cellStyle name="Title 38 2 4" xfId="38289" xr:uid="{00000000-0005-0000-0000-0000DAD40000}"/>
    <cellStyle name="Title 38 2 5" xfId="38290" xr:uid="{00000000-0005-0000-0000-0000DBD40000}"/>
    <cellStyle name="Title 38 3" xfId="38291" xr:uid="{00000000-0005-0000-0000-0000DCD40000}"/>
    <cellStyle name="Title 38 3 2" xfId="38292" xr:uid="{00000000-0005-0000-0000-0000DDD40000}"/>
    <cellStyle name="Title 38 3 2 2" xfId="38293" xr:uid="{00000000-0005-0000-0000-0000DED40000}"/>
    <cellStyle name="Title 38 3 2 3" xfId="38294" xr:uid="{00000000-0005-0000-0000-0000DFD40000}"/>
    <cellStyle name="Title 38 3 3" xfId="38295" xr:uid="{00000000-0005-0000-0000-0000E0D40000}"/>
    <cellStyle name="Title 38 3 4" xfId="38296" xr:uid="{00000000-0005-0000-0000-0000E1D40000}"/>
    <cellStyle name="Title 38 4" xfId="38297" xr:uid="{00000000-0005-0000-0000-0000E2D40000}"/>
    <cellStyle name="Title 38 4 2" xfId="38298" xr:uid="{00000000-0005-0000-0000-0000E3D40000}"/>
    <cellStyle name="Title 38 4 2 2" xfId="38299" xr:uid="{00000000-0005-0000-0000-0000E4D40000}"/>
    <cellStyle name="Title 38 4 2 3" xfId="38300" xr:uid="{00000000-0005-0000-0000-0000E5D40000}"/>
    <cellStyle name="Title 38 4 3" xfId="38301" xr:uid="{00000000-0005-0000-0000-0000E6D40000}"/>
    <cellStyle name="Title 38 4 4" xfId="38302" xr:uid="{00000000-0005-0000-0000-0000E7D40000}"/>
    <cellStyle name="Title 38 5" xfId="38303" xr:uid="{00000000-0005-0000-0000-0000E8D40000}"/>
    <cellStyle name="Title 38 5 2" xfId="38304" xr:uid="{00000000-0005-0000-0000-0000E9D40000}"/>
    <cellStyle name="Title 38 5 2 2" xfId="38305" xr:uid="{00000000-0005-0000-0000-0000EAD40000}"/>
    <cellStyle name="Title 38 5 2 3" xfId="38306" xr:uid="{00000000-0005-0000-0000-0000EBD40000}"/>
    <cellStyle name="Title 38 5 3" xfId="38307" xr:uid="{00000000-0005-0000-0000-0000ECD40000}"/>
    <cellStyle name="Title 38 5 4" xfId="38308" xr:uid="{00000000-0005-0000-0000-0000EDD40000}"/>
    <cellStyle name="Title 38 6" xfId="38309" xr:uid="{00000000-0005-0000-0000-0000EED40000}"/>
    <cellStyle name="Title 38 6 2" xfId="38310" xr:uid="{00000000-0005-0000-0000-0000EFD40000}"/>
    <cellStyle name="Title 38 6 2 2" xfId="38311" xr:uid="{00000000-0005-0000-0000-0000F0D40000}"/>
    <cellStyle name="Title 38 6 2 3" xfId="38312" xr:uid="{00000000-0005-0000-0000-0000F1D40000}"/>
    <cellStyle name="Title 38 6 3" xfId="38313" xr:uid="{00000000-0005-0000-0000-0000F2D40000}"/>
    <cellStyle name="Title 38 6 4" xfId="38314" xr:uid="{00000000-0005-0000-0000-0000F3D40000}"/>
    <cellStyle name="Title 38 7" xfId="38315" xr:uid="{00000000-0005-0000-0000-0000F4D40000}"/>
    <cellStyle name="Title 38 7 2" xfId="38316" xr:uid="{00000000-0005-0000-0000-0000F5D40000}"/>
    <cellStyle name="Title 38 7 3" xfId="38317" xr:uid="{00000000-0005-0000-0000-0000F6D40000}"/>
    <cellStyle name="Title 38 8" xfId="38318" xr:uid="{00000000-0005-0000-0000-0000F7D40000}"/>
    <cellStyle name="Title 38 8 2" xfId="38319" xr:uid="{00000000-0005-0000-0000-0000F8D40000}"/>
    <cellStyle name="Title 38 8 3" xfId="38320" xr:uid="{00000000-0005-0000-0000-0000F9D40000}"/>
    <cellStyle name="Title 38 9" xfId="38321" xr:uid="{00000000-0005-0000-0000-0000FAD40000}"/>
    <cellStyle name="Title 38 9 2" xfId="38322" xr:uid="{00000000-0005-0000-0000-0000FBD40000}"/>
    <cellStyle name="Title 38 9 3" xfId="38323" xr:uid="{00000000-0005-0000-0000-0000FCD40000}"/>
    <cellStyle name="Title 39" xfId="38324" xr:uid="{00000000-0005-0000-0000-0000FDD40000}"/>
    <cellStyle name="Title 39 10" xfId="38325" xr:uid="{00000000-0005-0000-0000-0000FED40000}"/>
    <cellStyle name="Title 39 10 2" xfId="38326" xr:uid="{00000000-0005-0000-0000-0000FFD40000}"/>
    <cellStyle name="Title 39 10 3" xfId="38327" xr:uid="{00000000-0005-0000-0000-000000D50000}"/>
    <cellStyle name="Title 39 11" xfId="38328" xr:uid="{00000000-0005-0000-0000-000001D50000}"/>
    <cellStyle name="Title 39 12" xfId="38329" xr:uid="{00000000-0005-0000-0000-000002D50000}"/>
    <cellStyle name="Title 39 13" xfId="38330" xr:uid="{00000000-0005-0000-0000-000003D50000}"/>
    <cellStyle name="Title 39 14" xfId="38331" xr:uid="{00000000-0005-0000-0000-000004D50000}"/>
    <cellStyle name="Title 39 2" xfId="38332" xr:uid="{00000000-0005-0000-0000-000005D50000}"/>
    <cellStyle name="Title 39 2 2" xfId="38333" xr:uid="{00000000-0005-0000-0000-000006D50000}"/>
    <cellStyle name="Title 39 2 2 2" xfId="38334" xr:uid="{00000000-0005-0000-0000-000007D50000}"/>
    <cellStyle name="Title 39 2 2 2 2" xfId="38335" xr:uid="{00000000-0005-0000-0000-000008D50000}"/>
    <cellStyle name="Title 39 2 2 2 3" xfId="38336" xr:uid="{00000000-0005-0000-0000-000009D50000}"/>
    <cellStyle name="Title 39 2 2 3" xfId="38337" xr:uid="{00000000-0005-0000-0000-00000AD50000}"/>
    <cellStyle name="Title 39 2 2 4" xfId="38338" xr:uid="{00000000-0005-0000-0000-00000BD50000}"/>
    <cellStyle name="Title 39 2 3" xfId="38339" xr:uid="{00000000-0005-0000-0000-00000CD50000}"/>
    <cellStyle name="Title 39 2 3 2" xfId="38340" xr:uid="{00000000-0005-0000-0000-00000DD50000}"/>
    <cellStyle name="Title 39 2 3 3" xfId="38341" xr:uid="{00000000-0005-0000-0000-00000ED50000}"/>
    <cellStyle name="Title 39 2 4" xfId="38342" xr:uid="{00000000-0005-0000-0000-00000FD50000}"/>
    <cellStyle name="Title 39 2 5" xfId="38343" xr:uid="{00000000-0005-0000-0000-000010D50000}"/>
    <cellStyle name="Title 39 3" xfId="38344" xr:uid="{00000000-0005-0000-0000-000011D50000}"/>
    <cellStyle name="Title 39 3 2" xfId="38345" xr:uid="{00000000-0005-0000-0000-000012D50000}"/>
    <cellStyle name="Title 39 3 2 2" xfId="38346" xr:uid="{00000000-0005-0000-0000-000013D50000}"/>
    <cellStyle name="Title 39 3 2 3" xfId="38347" xr:uid="{00000000-0005-0000-0000-000014D50000}"/>
    <cellStyle name="Title 39 3 3" xfId="38348" xr:uid="{00000000-0005-0000-0000-000015D50000}"/>
    <cellStyle name="Title 39 3 4" xfId="38349" xr:uid="{00000000-0005-0000-0000-000016D50000}"/>
    <cellStyle name="Title 39 4" xfId="38350" xr:uid="{00000000-0005-0000-0000-000017D50000}"/>
    <cellStyle name="Title 39 4 2" xfId="38351" xr:uid="{00000000-0005-0000-0000-000018D50000}"/>
    <cellStyle name="Title 39 4 2 2" xfId="38352" xr:uid="{00000000-0005-0000-0000-000019D50000}"/>
    <cellStyle name="Title 39 4 2 3" xfId="38353" xr:uid="{00000000-0005-0000-0000-00001AD50000}"/>
    <cellStyle name="Title 39 4 3" xfId="38354" xr:uid="{00000000-0005-0000-0000-00001BD50000}"/>
    <cellStyle name="Title 39 4 4" xfId="38355" xr:uid="{00000000-0005-0000-0000-00001CD50000}"/>
    <cellStyle name="Title 39 5" xfId="38356" xr:uid="{00000000-0005-0000-0000-00001DD50000}"/>
    <cellStyle name="Title 39 5 2" xfId="38357" xr:uid="{00000000-0005-0000-0000-00001ED50000}"/>
    <cellStyle name="Title 39 5 2 2" xfId="38358" xr:uid="{00000000-0005-0000-0000-00001FD50000}"/>
    <cellStyle name="Title 39 5 2 3" xfId="38359" xr:uid="{00000000-0005-0000-0000-000020D50000}"/>
    <cellStyle name="Title 39 5 3" xfId="38360" xr:uid="{00000000-0005-0000-0000-000021D50000}"/>
    <cellStyle name="Title 39 5 4" xfId="38361" xr:uid="{00000000-0005-0000-0000-000022D50000}"/>
    <cellStyle name="Title 39 6" xfId="38362" xr:uid="{00000000-0005-0000-0000-000023D50000}"/>
    <cellStyle name="Title 39 6 2" xfId="38363" xr:uid="{00000000-0005-0000-0000-000024D50000}"/>
    <cellStyle name="Title 39 6 2 2" xfId="38364" xr:uid="{00000000-0005-0000-0000-000025D50000}"/>
    <cellStyle name="Title 39 6 2 3" xfId="38365" xr:uid="{00000000-0005-0000-0000-000026D50000}"/>
    <cellStyle name="Title 39 6 3" xfId="38366" xr:uid="{00000000-0005-0000-0000-000027D50000}"/>
    <cellStyle name="Title 39 6 4" xfId="38367" xr:uid="{00000000-0005-0000-0000-000028D50000}"/>
    <cellStyle name="Title 39 7" xfId="38368" xr:uid="{00000000-0005-0000-0000-000029D50000}"/>
    <cellStyle name="Title 39 7 2" xfId="38369" xr:uid="{00000000-0005-0000-0000-00002AD50000}"/>
    <cellStyle name="Title 39 7 3" xfId="38370" xr:uid="{00000000-0005-0000-0000-00002BD50000}"/>
    <cellStyle name="Title 39 8" xfId="38371" xr:uid="{00000000-0005-0000-0000-00002CD50000}"/>
    <cellStyle name="Title 39 8 2" xfId="38372" xr:uid="{00000000-0005-0000-0000-00002DD50000}"/>
    <cellStyle name="Title 39 8 3" xfId="38373" xr:uid="{00000000-0005-0000-0000-00002ED50000}"/>
    <cellStyle name="Title 39 9" xfId="38374" xr:uid="{00000000-0005-0000-0000-00002FD50000}"/>
    <cellStyle name="Title 39 9 2" xfId="38375" xr:uid="{00000000-0005-0000-0000-000030D50000}"/>
    <cellStyle name="Title 39 9 3" xfId="38376" xr:uid="{00000000-0005-0000-0000-000031D50000}"/>
    <cellStyle name="Title 4" xfId="38377" xr:uid="{00000000-0005-0000-0000-000032D50000}"/>
    <cellStyle name="Title 4 10" xfId="38378" xr:uid="{00000000-0005-0000-0000-000033D50000}"/>
    <cellStyle name="Title 4 10 2" xfId="38379" xr:uid="{00000000-0005-0000-0000-000034D50000}"/>
    <cellStyle name="Title 4 10 3" xfId="38380" xr:uid="{00000000-0005-0000-0000-000035D50000}"/>
    <cellStyle name="Title 4 11" xfId="38381" xr:uid="{00000000-0005-0000-0000-000036D50000}"/>
    <cellStyle name="Title 4 12" xfId="38382" xr:uid="{00000000-0005-0000-0000-000037D50000}"/>
    <cellStyle name="Title 4 13" xfId="38383" xr:uid="{00000000-0005-0000-0000-000038D50000}"/>
    <cellStyle name="Title 4 14" xfId="38384" xr:uid="{00000000-0005-0000-0000-000039D50000}"/>
    <cellStyle name="Title 4 2" xfId="38385" xr:uid="{00000000-0005-0000-0000-00003AD50000}"/>
    <cellStyle name="Title 4 2 2" xfId="38386" xr:uid="{00000000-0005-0000-0000-00003BD50000}"/>
    <cellStyle name="Title 4 2 2 2" xfId="38387" xr:uid="{00000000-0005-0000-0000-00003CD50000}"/>
    <cellStyle name="Title 4 2 2 2 2" xfId="38388" xr:uid="{00000000-0005-0000-0000-00003DD50000}"/>
    <cellStyle name="Title 4 2 2 2 3" xfId="38389" xr:uid="{00000000-0005-0000-0000-00003ED50000}"/>
    <cellStyle name="Title 4 2 2 3" xfId="38390" xr:uid="{00000000-0005-0000-0000-00003FD50000}"/>
    <cellStyle name="Title 4 2 2 4" xfId="38391" xr:uid="{00000000-0005-0000-0000-000040D50000}"/>
    <cellStyle name="Title 4 2 3" xfId="38392" xr:uid="{00000000-0005-0000-0000-000041D50000}"/>
    <cellStyle name="Title 4 2 3 2" xfId="38393" xr:uid="{00000000-0005-0000-0000-000042D50000}"/>
    <cellStyle name="Title 4 2 3 3" xfId="38394" xr:uid="{00000000-0005-0000-0000-000043D50000}"/>
    <cellStyle name="Title 4 2 4" xfId="38395" xr:uid="{00000000-0005-0000-0000-000044D50000}"/>
    <cellStyle name="Title 4 2 5" xfId="38396" xr:uid="{00000000-0005-0000-0000-000045D50000}"/>
    <cellStyle name="Title 4 3" xfId="38397" xr:uid="{00000000-0005-0000-0000-000046D50000}"/>
    <cellStyle name="Title 4 3 2" xfId="38398" xr:uid="{00000000-0005-0000-0000-000047D50000}"/>
    <cellStyle name="Title 4 3 2 2" xfId="38399" xr:uid="{00000000-0005-0000-0000-000048D50000}"/>
    <cellStyle name="Title 4 3 2 3" xfId="38400" xr:uid="{00000000-0005-0000-0000-000049D50000}"/>
    <cellStyle name="Title 4 3 3" xfId="38401" xr:uid="{00000000-0005-0000-0000-00004AD50000}"/>
    <cellStyle name="Title 4 3 4" xfId="38402" xr:uid="{00000000-0005-0000-0000-00004BD50000}"/>
    <cellStyle name="Title 4 4" xfId="38403" xr:uid="{00000000-0005-0000-0000-00004CD50000}"/>
    <cellStyle name="Title 4 4 2" xfId="38404" xr:uid="{00000000-0005-0000-0000-00004DD50000}"/>
    <cellStyle name="Title 4 4 2 2" xfId="38405" xr:uid="{00000000-0005-0000-0000-00004ED50000}"/>
    <cellStyle name="Title 4 4 2 3" xfId="38406" xr:uid="{00000000-0005-0000-0000-00004FD50000}"/>
    <cellStyle name="Title 4 4 3" xfId="38407" xr:uid="{00000000-0005-0000-0000-000050D50000}"/>
    <cellStyle name="Title 4 4 4" xfId="38408" xr:uid="{00000000-0005-0000-0000-000051D50000}"/>
    <cellStyle name="Title 4 5" xfId="38409" xr:uid="{00000000-0005-0000-0000-000052D50000}"/>
    <cellStyle name="Title 4 5 2" xfId="38410" xr:uid="{00000000-0005-0000-0000-000053D50000}"/>
    <cellStyle name="Title 4 5 2 2" xfId="38411" xr:uid="{00000000-0005-0000-0000-000054D50000}"/>
    <cellStyle name="Title 4 5 2 3" xfId="38412" xr:uid="{00000000-0005-0000-0000-000055D50000}"/>
    <cellStyle name="Title 4 5 3" xfId="38413" xr:uid="{00000000-0005-0000-0000-000056D50000}"/>
    <cellStyle name="Title 4 5 4" xfId="38414" xr:uid="{00000000-0005-0000-0000-000057D50000}"/>
    <cellStyle name="Title 4 6" xfId="38415" xr:uid="{00000000-0005-0000-0000-000058D50000}"/>
    <cellStyle name="Title 4 6 2" xfId="38416" xr:uid="{00000000-0005-0000-0000-000059D50000}"/>
    <cellStyle name="Title 4 6 2 2" xfId="38417" xr:uid="{00000000-0005-0000-0000-00005AD50000}"/>
    <cellStyle name="Title 4 6 2 3" xfId="38418" xr:uid="{00000000-0005-0000-0000-00005BD50000}"/>
    <cellStyle name="Title 4 6 3" xfId="38419" xr:uid="{00000000-0005-0000-0000-00005CD50000}"/>
    <cellStyle name="Title 4 6 4" xfId="38420" xr:uid="{00000000-0005-0000-0000-00005DD50000}"/>
    <cellStyle name="Title 4 7" xfId="38421" xr:uid="{00000000-0005-0000-0000-00005ED50000}"/>
    <cellStyle name="Title 4 7 2" xfId="38422" xr:uid="{00000000-0005-0000-0000-00005FD50000}"/>
    <cellStyle name="Title 4 7 3" xfId="38423" xr:uid="{00000000-0005-0000-0000-000060D50000}"/>
    <cellStyle name="Title 4 8" xfId="38424" xr:uid="{00000000-0005-0000-0000-000061D50000}"/>
    <cellStyle name="Title 4 8 2" xfId="38425" xr:uid="{00000000-0005-0000-0000-000062D50000}"/>
    <cellStyle name="Title 4 8 3" xfId="38426" xr:uid="{00000000-0005-0000-0000-000063D50000}"/>
    <cellStyle name="Title 4 9" xfId="38427" xr:uid="{00000000-0005-0000-0000-000064D50000}"/>
    <cellStyle name="Title 4 9 2" xfId="38428" xr:uid="{00000000-0005-0000-0000-000065D50000}"/>
    <cellStyle name="Title 4 9 3" xfId="38429" xr:uid="{00000000-0005-0000-0000-000066D50000}"/>
    <cellStyle name="Title 40" xfId="38430" xr:uid="{00000000-0005-0000-0000-000067D50000}"/>
    <cellStyle name="Title 40 10" xfId="38431" xr:uid="{00000000-0005-0000-0000-000068D50000}"/>
    <cellStyle name="Title 40 10 2" xfId="38432" xr:uid="{00000000-0005-0000-0000-000069D50000}"/>
    <cellStyle name="Title 40 10 3" xfId="38433" xr:uid="{00000000-0005-0000-0000-00006AD50000}"/>
    <cellStyle name="Title 40 11" xfId="38434" xr:uid="{00000000-0005-0000-0000-00006BD50000}"/>
    <cellStyle name="Title 40 12" xfId="38435" xr:uid="{00000000-0005-0000-0000-00006CD50000}"/>
    <cellStyle name="Title 40 13" xfId="38436" xr:uid="{00000000-0005-0000-0000-00006DD50000}"/>
    <cellStyle name="Title 40 14" xfId="38437" xr:uid="{00000000-0005-0000-0000-00006ED50000}"/>
    <cellStyle name="Title 40 2" xfId="38438" xr:uid="{00000000-0005-0000-0000-00006FD50000}"/>
    <cellStyle name="Title 40 2 2" xfId="38439" xr:uid="{00000000-0005-0000-0000-000070D50000}"/>
    <cellStyle name="Title 40 2 2 2" xfId="38440" xr:uid="{00000000-0005-0000-0000-000071D50000}"/>
    <cellStyle name="Title 40 2 2 2 2" xfId="38441" xr:uid="{00000000-0005-0000-0000-000072D50000}"/>
    <cellStyle name="Title 40 2 2 2 3" xfId="38442" xr:uid="{00000000-0005-0000-0000-000073D50000}"/>
    <cellStyle name="Title 40 2 2 3" xfId="38443" xr:uid="{00000000-0005-0000-0000-000074D50000}"/>
    <cellStyle name="Title 40 2 2 4" xfId="38444" xr:uid="{00000000-0005-0000-0000-000075D50000}"/>
    <cellStyle name="Title 40 2 3" xfId="38445" xr:uid="{00000000-0005-0000-0000-000076D50000}"/>
    <cellStyle name="Title 40 2 3 2" xfId="38446" xr:uid="{00000000-0005-0000-0000-000077D50000}"/>
    <cellStyle name="Title 40 2 3 3" xfId="38447" xr:uid="{00000000-0005-0000-0000-000078D50000}"/>
    <cellStyle name="Title 40 2 4" xfId="38448" xr:uid="{00000000-0005-0000-0000-000079D50000}"/>
    <cellStyle name="Title 40 2 5" xfId="38449" xr:uid="{00000000-0005-0000-0000-00007AD50000}"/>
    <cellStyle name="Title 40 3" xfId="38450" xr:uid="{00000000-0005-0000-0000-00007BD50000}"/>
    <cellStyle name="Title 40 3 2" xfId="38451" xr:uid="{00000000-0005-0000-0000-00007CD50000}"/>
    <cellStyle name="Title 40 3 2 2" xfId="38452" xr:uid="{00000000-0005-0000-0000-00007DD50000}"/>
    <cellStyle name="Title 40 3 2 3" xfId="38453" xr:uid="{00000000-0005-0000-0000-00007ED50000}"/>
    <cellStyle name="Title 40 3 3" xfId="38454" xr:uid="{00000000-0005-0000-0000-00007FD50000}"/>
    <cellStyle name="Title 40 3 4" xfId="38455" xr:uid="{00000000-0005-0000-0000-000080D50000}"/>
    <cellStyle name="Title 40 4" xfId="38456" xr:uid="{00000000-0005-0000-0000-000081D50000}"/>
    <cellStyle name="Title 40 4 2" xfId="38457" xr:uid="{00000000-0005-0000-0000-000082D50000}"/>
    <cellStyle name="Title 40 4 2 2" xfId="38458" xr:uid="{00000000-0005-0000-0000-000083D50000}"/>
    <cellStyle name="Title 40 4 2 3" xfId="38459" xr:uid="{00000000-0005-0000-0000-000084D50000}"/>
    <cellStyle name="Title 40 4 3" xfId="38460" xr:uid="{00000000-0005-0000-0000-000085D50000}"/>
    <cellStyle name="Title 40 4 4" xfId="38461" xr:uid="{00000000-0005-0000-0000-000086D50000}"/>
    <cellStyle name="Title 40 5" xfId="38462" xr:uid="{00000000-0005-0000-0000-000087D50000}"/>
    <cellStyle name="Title 40 5 2" xfId="38463" xr:uid="{00000000-0005-0000-0000-000088D50000}"/>
    <cellStyle name="Title 40 5 2 2" xfId="38464" xr:uid="{00000000-0005-0000-0000-000089D50000}"/>
    <cellStyle name="Title 40 5 2 3" xfId="38465" xr:uid="{00000000-0005-0000-0000-00008AD50000}"/>
    <cellStyle name="Title 40 5 3" xfId="38466" xr:uid="{00000000-0005-0000-0000-00008BD50000}"/>
    <cellStyle name="Title 40 5 4" xfId="38467" xr:uid="{00000000-0005-0000-0000-00008CD50000}"/>
    <cellStyle name="Title 40 6" xfId="38468" xr:uid="{00000000-0005-0000-0000-00008DD50000}"/>
    <cellStyle name="Title 40 6 2" xfId="38469" xr:uid="{00000000-0005-0000-0000-00008ED50000}"/>
    <cellStyle name="Title 40 6 2 2" xfId="38470" xr:uid="{00000000-0005-0000-0000-00008FD50000}"/>
    <cellStyle name="Title 40 6 2 3" xfId="38471" xr:uid="{00000000-0005-0000-0000-000090D50000}"/>
    <cellStyle name="Title 40 6 3" xfId="38472" xr:uid="{00000000-0005-0000-0000-000091D50000}"/>
    <cellStyle name="Title 40 6 4" xfId="38473" xr:uid="{00000000-0005-0000-0000-000092D50000}"/>
    <cellStyle name="Title 40 7" xfId="38474" xr:uid="{00000000-0005-0000-0000-000093D50000}"/>
    <cellStyle name="Title 40 7 2" xfId="38475" xr:uid="{00000000-0005-0000-0000-000094D50000}"/>
    <cellStyle name="Title 40 7 3" xfId="38476" xr:uid="{00000000-0005-0000-0000-000095D50000}"/>
    <cellStyle name="Title 40 8" xfId="38477" xr:uid="{00000000-0005-0000-0000-000096D50000}"/>
    <cellStyle name="Title 40 8 2" xfId="38478" xr:uid="{00000000-0005-0000-0000-000097D50000}"/>
    <cellStyle name="Title 40 8 3" xfId="38479" xr:uid="{00000000-0005-0000-0000-000098D50000}"/>
    <cellStyle name="Title 40 9" xfId="38480" xr:uid="{00000000-0005-0000-0000-000099D50000}"/>
    <cellStyle name="Title 40 9 2" xfId="38481" xr:uid="{00000000-0005-0000-0000-00009AD50000}"/>
    <cellStyle name="Title 40 9 3" xfId="38482" xr:uid="{00000000-0005-0000-0000-00009BD50000}"/>
    <cellStyle name="Title 41" xfId="38483" xr:uid="{00000000-0005-0000-0000-00009CD50000}"/>
    <cellStyle name="Title 41 10" xfId="38484" xr:uid="{00000000-0005-0000-0000-00009DD50000}"/>
    <cellStyle name="Title 41 10 2" xfId="38485" xr:uid="{00000000-0005-0000-0000-00009ED50000}"/>
    <cellStyle name="Title 41 10 3" xfId="38486" xr:uid="{00000000-0005-0000-0000-00009FD50000}"/>
    <cellStyle name="Title 41 11" xfId="38487" xr:uid="{00000000-0005-0000-0000-0000A0D50000}"/>
    <cellStyle name="Title 41 12" xfId="38488" xr:uid="{00000000-0005-0000-0000-0000A1D50000}"/>
    <cellStyle name="Title 41 13" xfId="38489" xr:uid="{00000000-0005-0000-0000-0000A2D50000}"/>
    <cellStyle name="Title 41 14" xfId="38490" xr:uid="{00000000-0005-0000-0000-0000A3D50000}"/>
    <cellStyle name="Title 41 2" xfId="38491" xr:uid="{00000000-0005-0000-0000-0000A4D50000}"/>
    <cellStyle name="Title 41 2 2" xfId="38492" xr:uid="{00000000-0005-0000-0000-0000A5D50000}"/>
    <cellStyle name="Title 41 2 2 2" xfId="38493" xr:uid="{00000000-0005-0000-0000-0000A6D50000}"/>
    <cellStyle name="Title 41 2 2 2 2" xfId="38494" xr:uid="{00000000-0005-0000-0000-0000A7D50000}"/>
    <cellStyle name="Title 41 2 2 2 3" xfId="38495" xr:uid="{00000000-0005-0000-0000-0000A8D50000}"/>
    <cellStyle name="Title 41 2 2 3" xfId="38496" xr:uid="{00000000-0005-0000-0000-0000A9D50000}"/>
    <cellStyle name="Title 41 2 2 4" xfId="38497" xr:uid="{00000000-0005-0000-0000-0000AAD50000}"/>
    <cellStyle name="Title 41 2 3" xfId="38498" xr:uid="{00000000-0005-0000-0000-0000ABD50000}"/>
    <cellStyle name="Title 41 2 3 2" xfId="38499" xr:uid="{00000000-0005-0000-0000-0000ACD50000}"/>
    <cellStyle name="Title 41 2 3 3" xfId="38500" xr:uid="{00000000-0005-0000-0000-0000ADD50000}"/>
    <cellStyle name="Title 41 2 4" xfId="38501" xr:uid="{00000000-0005-0000-0000-0000AED50000}"/>
    <cellStyle name="Title 41 2 5" xfId="38502" xr:uid="{00000000-0005-0000-0000-0000AFD50000}"/>
    <cellStyle name="Title 41 3" xfId="38503" xr:uid="{00000000-0005-0000-0000-0000B0D50000}"/>
    <cellStyle name="Title 41 3 2" xfId="38504" xr:uid="{00000000-0005-0000-0000-0000B1D50000}"/>
    <cellStyle name="Title 41 3 2 2" xfId="38505" xr:uid="{00000000-0005-0000-0000-0000B2D50000}"/>
    <cellStyle name="Title 41 3 2 3" xfId="38506" xr:uid="{00000000-0005-0000-0000-0000B3D50000}"/>
    <cellStyle name="Title 41 3 3" xfId="38507" xr:uid="{00000000-0005-0000-0000-0000B4D50000}"/>
    <cellStyle name="Title 41 3 4" xfId="38508" xr:uid="{00000000-0005-0000-0000-0000B5D50000}"/>
    <cellStyle name="Title 41 4" xfId="38509" xr:uid="{00000000-0005-0000-0000-0000B6D50000}"/>
    <cellStyle name="Title 41 4 2" xfId="38510" xr:uid="{00000000-0005-0000-0000-0000B7D50000}"/>
    <cellStyle name="Title 41 4 2 2" xfId="38511" xr:uid="{00000000-0005-0000-0000-0000B8D50000}"/>
    <cellStyle name="Title 41 4 2 3" xfId="38512" xr:uid="{00000000-0005-0000-0000-0000B9D50000}"/>
    <cellStyle name="Title 41 4 3" xfId="38513" xr:uid="{00000000-0005-0000-0000-0000BAD50000}"/>
    <cellStyle name="Title 41 4 4" xfId="38514" xr:uid="{00000000-0005-0000-0000-0000BBD50000}"/>
    <cellStyle name="Title 41 5" xfId="38515" xr:uid="{00000000-0005-0000-0000-0000BCD50000}"/>
    <cellStyle name="Title 41 5 2" xfId="38516" xr:uid="{00000000-0005-0000-0000-0000BDD50000}"/>
    <cellStyle name="Title 41 5 2 2" xfId="38517" xr:uid="{00000000-0005-0000-0000-0000BED50000}"/>
    <cellStyle name="Title 41 5 2 3" xfId="38518" xr:uid="{00000000-0005-0000-0000-0000BFD50000}"/>
    <cellStyle name="Title 41 5 3" xfId="38519" xr:uid="{00000000-0005-0000-0000-0000C0D50000}"/>
    <cellStyle name="Title 41 5 4" xfId="38520" xr:uid="{00000000-0005-0000-0000-0000C1D50000}"/>
    <cellStyle name="Title 41 6" xfId="38521" xr:uid="{00000000-0005-0000-0000-0000C2D50000}"/>
    <cellStyle name="Title 41 6 2" xfId="38522" xr:uid="{00000000-0005-0000-0000-0000C3D50000}"/>
    <cellStyle name="Title 41 6 2 2" xfId="38523" xr:uid="{00000000-0005-0000-0000-0000C4D50000}"/>
    <cellStyle name="Title 41 6 2 3" xfId="38524" xr:uid="{00000000-0005-0000-0000-0000C5D50000}"/>
    <cellStyle name="Title 41 6 3" xfId="38525" xr:uid="{00000000-0005-0000-0000-0000C6D50000}"/>
    <cellStyle name="Title 41 6 4" xfId="38526" xr:uid="{00000000-0005-0000-0000-0000C7D50000}"/>
    <cellStyle name="Title 41 7" xfId="38527" xr:uid="{00000000-0005-0000-0000-0000C8D50000}"/>
    <cellStyle name="Title 41 7 2" xfId="38528" xr:uid="{00000000-0005-0000-0000-0000C9D50000}"/>
    <cellStyle name="Title 41 7 3" xfId="38529" xr:uid="{00000000-0005-0000-0000-0000CAD50000}"/>
    <cellStyle name="Title 41 8" xfId="38530" xr:uid="{00000000-0005-0000-0000-0000CBD50000}"/>
    <cellStyle name="Title 41 8 2" xfId="38531" xr:uid="{00000000-0005-0000-0000-0000CCD50000}"/>
    <cellStyle name="Title 41 8 3" xfId="38532" xr:uid="{00000000-0005-0000-0000-0000CDD50000}"/>
    <cellStyle name="Title 41 9" xfId="38533" xr:uid="{00000000-0005-0000-0000-0000CED50000}"/>
    <cellStyle name="Title 41 9 2" xfId="38534" xr:uid="{00000000-0005-0000-0000-0000CFD50000}"/>
    <cellStyle name="Title 41 9 3" xfId="38535" xr:uid="{00000000-0005-0000-0000-0000D0D50000}"/>
    <cellStyle name="Title 42" xfId="38536" xr:uid="{00000000-0005-0000-0000-0000D1D50000}"/>
    <cellStyle name="Title 42 10" xfId="38537" xr:uid="{00000000-0005-0000-0000-0000D2D50000}"/>
    <cellStyle name="Title 42 10 2" xfId="38538" xr:uid="{00000000-0005-0000-0000-0000D3D50000}"/>
    <cellStyle name="Title 42 10 3" xfId="38539" xr:uid="{00000000-0005-0000-0000-0000D4D50000}"/>
    <cellStyle name="Title 42 11" xfId="38540" xr:uid="{00000000-0005-0000-0000-0000D5D50000}"/>
    <cellStyle name="Title 42 12" xfId="38541" xr:uid="{00000000-0005-0000-0000-0000D6D50000}"/>
    <cellStyle name="Title 42 13" xfId="38542" xr:uid="{00000000-0005-0000-0000-0000D7D50000}"/>
    <cellStyle name="Title 42 14" xfId="38543" xr:uid="{00000000-0005-0000-0000-0000D8D50000}"/>
    <cellStyle name="Title 42 2" xfId="38544" xr:uid="{00000000-0005-0000-0000-0000D9D50000}"/>
    <cellStyle name="Title 42 2 2" xfId="38545" xr:uid="{00000000-0005-0000-0000-0000DAD50000}"/>
    <cellStyle name="Title 42 2 2 2" xfId="38546" xr:uid="{00000000-0005-0000-0000-0000DBD50000}"/>
    <cellStyle name="Title 42 2 2 2 2" xfId="38547" xr:uid="{00000000-0005-0000-0000-0000DCD50000}"/>
    <cellStyle name="Title 42 2 2 2 3" xfId="38548" xr:uid="{00000000-0005-0000-0000-0000DDD50000}"/>
    <cellStyle name="Title 42 2 2 3" xfId="38549" xr:uid="{00000000-0005-0000-0000-0000DED50000}"/>
    <cellStyle name="Title 42 2 2 4" xfId="38550" xr:uid="{00000000-0005-0000-0000-0000DFD50000}"/>
    <cellStyle name="Title 42 2 3" xfId="38551" xr:uid="{00000000-0005-0000-0000-0000E0D50000}"/>
    <cellStyle name="Title 42 2 3 2" xfId="38552" xr:uid="{00000000-0005-0000-0000-0000E1D50000}"/>
    <cellStyle name="Title 42 2 3 3" xfId="38553" xr:uid="{00000000-0005-0000-0000-0000E2D50000}"/>
    <cellStyle name="Title 42 2 4" xfId="38554" xr:uid="{00000000-0005-0000-0000-0000E3D50000}"/>
    <cellStyle name="Title 42 2 5" xfId="38555" xr:uid="{00000000-0005-0000-0000-0000E4D50000}"/>
    <cellStyle name="Title 42 3" xfId="38556" xr:uid="{00000000-0005-0000-0000-0000E5D50000}"/>
    <cellStyle name="Title 42 3 2" xfId="38557" xr:uid="{00000000-0005-0000-0000-0000E6D50000}"/>
    <cellStyle name="Title 42 3 2 2" xfId="38558" xr:uid="{00000000-0005-0000-0000-0000E7D50000}"/>
    <cellStyle name="Title 42 3 2 3" xfId="38559" xr:uid="{00000000-0005-0000-0000-0000E8D50000}"/>
    <cellStyle name="Title 42 3 3" xfId="38560" xr:uid="{00000000-0005-0000-0000-0000E9D50000}"/>
    <cellStyle name="Title 42 3 4" xfId="38561" xr:uid="{00000000-0005-0000-0000-0000EAD50000}"/>
    <cellStyle name="Title 42 4" xfId="38562" xr:uid="{00000000-0005-0000-0000-0000EBD50000}"/>
    <cellStyle name="Title 42 4 2" xfId="38563" xr:uid="{00000000-0005-0000-0000-0000ECD50000}"/>
    <cellStyle name="Title 42 4 2 2" xfId="38564" xr:uid="{00000000-0005-0000-0000-0000EDD50000}"/>
    <cellStyle name="Title 42 4 2 3" xfId="38565" xr:uid="{00000000-0005-0000-0000-0000EED50000}"/>
    <cellStyle name="Title 42 4 3" xfId="38566" xr:uid="{00000000-0005-0000-0000-0000EFD50000}"/>
    <cellStyle name="Title 42 4 4" xfId="38567" xr:uid="{00000000-0005-0000-0000-0000F0D50000}"/>
    <cellStyle name="Title 42 5" xfId="38568" xr:uid="{00000000-0005-0000-0000-0000F1D50000}"/>
    <cellStyle name="Title 42 5 2" xfId="38569" xr:uid="{00000000-0005-0000-0000-0000F2D50000}"/>
    <cellStyle name="Title 42 5 2 2" xfId="38570" xr:uid="{00000000-0005-0000-0000-0000F3D50000}"/>
    <cellStyle name="Title 42 5 2 3" xfId="38571" xr:uid="{00000000-0005-0000-0000-0000F4D50000}"/>
    <cellStyle name="Title 42 5 3" xfId="38572" xr:uid="{00000000-0005-0000-0000-0000F5D50000}"/>
    <cellStyle name="Title 42 5 4" xfId="38573" xr:uid="{00000000-0005-0000-0000-0000F6D50000}"/>
    <cellStyle name="Title 42 6" xfId="38574" xr:uid="{00000000-0005-0000-0000-0000F7D50000}"/>
    <cellStyle name="Title 42 6 2" xfId="38575" xr:uid="{00000000-0005-0000-0000-0000F8D50000}"/>
    <cellStyle name="Title 42 6 2 2" xfId="38576" xr:uid="{00000000-0005-0000-0000-0000F9D50000}"/>
    <cellStyle name="Title 42 6 2 3" xfId="38577" xr:uid="{00000000-0005-0000-0000-0000FAD50000}"/>
    <cellStyle name="Title 42 6 3" xfId="38578" xr:uid="{00000000-0005-0000-0000-0000FBD50000}"/>
    <cellStyle name="Title 42 6 4" xfId="38579" xr:uid="{00000000-0005-0000-0000-0000FCD50000}"/>
    <cellStyle name="Title 42 7" xfId="38580" xr:uid="{00000000-0005-0000-0000-0000FDD50000}"/>
    <cellStyle name="Title 42 7 2" xfId="38581" xr:uid="{00000000-0005-0000-0000-0000FED50000}"/>
    <cellStyle name="Title 42 7 3" xfId="38582" xr:uid="{00000000-0005-0000-0000-0000FFD50000}"/>
    <cellStyle name="Title 42 8" xfId="38583" xr:uid="{00000000-0005-0000-0000-000000D60000}"/>
    <cellStyle name="Title 42 8 2" xfId="38584" xr:uid="{00000000-0005-0000-0000-000001D60000}"/>
    <cellStyle name="Title 42 8 3" xfId="38585" xr:uid="{00000000-0005-0000-0000-000002D60000}"/>
    <cellStyle name="Title 42 9" xfId="38586" xr:uid="{00000000-0005-0000-0000-000003D60000}"/>
    <cellStyle name="Title 42 9 2" xfId="38587" xr:uid="{00000000-0005-0000-0000-000004D60000}"/>
    <cellStyle name="Title 42 9 3" xfId="38588" xr:uid="{00000000-0005-0000-0000-000005D60000}"/>
    <cellStyle name="Title 43" xfId="38589" xr:uid="{00000000-0005-0000-0000-000006D60000}"/>
    <cellStyle name="Title 43 10" xfId="38590" xr:uid="{00000000-0005-0000-0000-000007D60000}"/>
    <cellStyle name="Title 43 10 2" xfId="38591" xr:uid="{00000000-0005-0000-0000-000008D60000}"/>
    <cellStyle name="Title 43 10 3" xfId="38592" xr:uid="{00000000-0005-0000-0000-000009D60000}"/>
    <cellStyle name="Title 43 11" xfId="38593" xr:uid="{00000000-0005-0000-0000-00000AD60000}"/>
    <cellStyle name="Title 43 12" xfId="38594" xr:uid="{00000000-0005-0000-0000-00000BD60000}"/>
    <cellStyle name="Title 43 13" xfId="38595" xr:uid="{00000000-0005-0000-0000-00000CD60000}"/>
    <cellStyle name="Title 43 14" xfId="38596" xr:uid="{00000000-0005-0000-0000-00000DD60000}"/>
    <cellStyle name="Title 43 2" xfId="38597" xr:uid="{00000000-0005-0000-0000-00000ED60000}"/>
    <cellStyle name="Title 43 2 2" xfId="38598" xr:uid="{00000000-0005-0000-0000-00000FD60000}"/>
    <cellStyle name="Title 43 2 2 2" xfId="38599" xr:uid="{00000000-0005-0000-0000-000010D60000}"/>
    <cellStyle name="Title 43 2 2 2 2" xfId="38600" xr:uid="{00000000-0005-0000-0000-000011D60000}"/>
    <cellStyle name="Title 43 2 2 2 3" xfId="38601" xr:uid="{00000000-0005-0000-0000-000012D60000}"/>
    <cellStyle name="Title 43 2 2 3" xfId="38602" xr:uid="{00000000-0005-0000-0000-000013D60000}"/>
    <cellStyle name="Title 43 2 2 4" xfId="38603" xr:uid="{00000000-0005-0000-0000-000014D60000}"/>
    <cellStyle name="Title 43 2 3" xfId="38604" xr:uid="{00000000-0005-0000-0000-000015D60000}"/>
    <cellStyle name="Title 43 2 3 2" xfId="38605" xr:uid="{00000000-0005-0000-0000-000016D60000}"/>
    <cellStyle name="Title 43 2 3 3" xfId="38606" xr:uid="{00000000-0005-0000-0000-000017D60000}"/>
    <cellStyle name="Title 43 2 4" xfId="38607" xr:uid="{00000000-0005-0000-0000-000018D60000}"/>
    <cellStyle name="Title 43 2 5" xfId="38608" xr:uid="{00000000-0005-0000-0000-000019D60000}"/>
    <cellStyle name="Title 43 3" xfId="38609" xr:uid="{00000000-0005-0000-0000-00001AD60000}"/>
    <cellStyle name="Title 43 3 2" xfId="38610" xr:uid="{00000000-0005-0000-0000-00001BD60000}"/>
    <cellStyle name="Title 43 3 2 2" xfId="38611" xr:uid="{00000000-0005-0000-0000-00001CD60000}"/>
    <cellStyle name="Title 43 3 2 3" xfId="38612" xr:uid="{00000000-0005-0000-0000-00001DD60000}"/>
    <cellStyle name="Title 43 3 3" xfId="38613" xr:uid="{00000000-0005-0000-0000-00001ED60000}"/>
    <cellStyle name="Title 43 3 4" xfId="38614" xr:uid="{00000000-0005-0000-0000-00001FD60000}"/>
    <cellStyle name="Title 43 4" xfId="38615" xr:uid="{00000000-0005-0000-0000-000020D60000}"/>
    <cellStyle name="Title 43 4 2" xfId="38616" xr:uid="{00000000-0005-0000-0000-000021D60000}"/>
    <cellStyle name="Title 43 4 2 2" xfId="38617" xr:uid="{00000000-0005-0000-0000-000022D60000}"/>
    <cellStyle name="Title 43 4 2 3" xfId="38618" xr:uid="{00000000-0005-0000-0000-000023D60000}"/>
    <cellStyle name="Title 43 4 3" xfId="38619" xr:uid="{00000000-0005-0000-0000-000024D60000}"/>
    <cellStyle name="Title 43 4 4" xfId="38620" xr:uid="{00000000-0005-0000-0000-000025D60000}"/>
    <cellStyle name="Title 43 5" xfId="38621" xr:uid="{00000000-0005-0000-0000-000026D60000}"/>
    <cellStyle name="Title 43 5 2" xfId="38622" xr:uid="{00000000-0005-0000-0000-000027D60000}"/>
    <cellStyle name="Title 43 5 2 2" xfId="38623" xr:uid="{00000000-0005-0000-0000-000028D60000}"/>
    <cellStyle name="Title 43 5 2 3" xfId="38624" xr:uid="{00000000-0005-0000-0000-000029D60000}"/>
    <cellStyle name="Title 43 5 3" xfId="38625" xr:uid="{00000000-0005-0000-0000-00002AD60000}"/>
    <cellStyle name="Title 43 5 4" xfId="38626" xr:uid="{00000000-0005-0000-0000-00002BD60000}"/>
    <cellStyle name="Title 43 6" xfId="38627" xr:uid="{00000000-0005-0000-0000-00002CD60000}"/>
    <cellStyle name="Title 43 6 2" xfId="38628" xr:uid="{00000000-0005-0000-0000-00002DD60000}"/>
    <cellStyle name="Title 43 6 2 2" xfId="38629" xr:uid="{00000000-0005-0000-0000-00002ED60000}"/>
    <cellStyle name="Title 43 6 2 3" xfId="38630" xr:uid="{00000000-0005-0000-0000-00002FD60000}"/>
    <cellStyle name="Title 43 6 3" xfId="38631" xr:uid="{00000000-0005-0000-0000-000030D60000}"/>
    <cellStyle name="Title 43 6 4" xfId="38632" xr:uid="{00000000-0005-0000-0000-000031D60000}"/>
    <cellStyle name="Title 43 7" xfId="38633" xr:uid="{00000000-0005-0000-0000-000032D60000}"/>
    <cellStyle name="Title 43 7 2" xfId="38634" xr:uid="{00000000-0005-0000-0000-000033D60000}"/>
    <cellStyle name="Title 43 7 3" xfId="38635" xr:uid="{00000000-0005-0000-0000-000034D60000}"/>
    <cellStyle name="Title 43 8" xfId="38636" xr:uid="{00000000-0005-0000-0000-000035D60000}"/>
    <cellStyle name="Title 43 8 2" xfId="38637" xr:uid="{00000000-0005-0000-0000-000036D60000}"/>
    <cellStyle name="Title 43 8 3" xfId="38638" xr:uid="{00000000-0005-0000-0000-000037D60000}"/>
    <cellStyle name="Title 43 9" xfId="38639" xr:uid="{00000000-0005-0000-0000-000038D60000}"/>
    <cellStyle name="Title 43 9 2" xfId="38640" xr:uid="{00000000-0005-0000-0000-000039D60000}"/>
    <cellStyle name="Title 43 9 3" xfId="38641" xr:uid="{00000000-0005-0000-0000-00003AD60000}"/>
    <cellStyle name="Title 44" xfId="38642" xr:uid="{00000000-0005-0000-0000-00003BD60000}"/>
    <cellStyle name="Title 44 10" xfId="38643" xr:uid="{00000000-0005-0000-0000-00003CD60000}"/>
    <cellStyle name="Title 44 10 2" xfId="38644" xr:uid="{00000000-0005-0000-0000-00003DD60000}"/>
    <cellStyle name="Title 44 10 3" xfId="38645" xr:uid="{00000000-0005-0000-0000-00003ED60000}"/>
    <cellStyle name="Title 44 11" xfId="38646" xr:uid="{00000000-0005-0000-0000-00003FD60000}"/>
    <cellStyle name="Title 44 12" xfId="38647" xr:uid="{00000000-0005-0000-0000-000040D60000}"/>
    <cellStyle name="Title 44 13" xfId="38648" xr:uid="{00000000-0005-0000-0000-000041D60000}"/>
    <cellStyle name="Title 44 14" xfId="38649" xr:uid="{00000000-0005-0000-0000-000042D60000}"/>
    <cellStyle name="Title 44 2" xfId="38650" xr:uid="{00000000-0005-0000-0000-000043D60000}"/>
    <cellStyle name="Title 44 2 2" xfId="38651" xr:uid="{00000000-0005-0000-0000-000044D60000}"/>
    <cellStyle name="Title 44 2 2 2" xfId="38652" xr:uid="{00000000-0005-0000-0000-000045D60000}"/>
    <cellStyle name="Title 44 2 2 2 2" xfId="38653" xr:uid="{00000000-0005-0000-0000-000046D60000}"/>
    <cellStyle name="Title 44 2 2 2 3" xfId="38654" xr:uid="{00000000-0005-0000-0000-000047D60000}"/>
    <cellStyle name="Title 44 2 2 3" xfId="38655" xr:uid="{00000000-0005-0000-0000-000048D60000}"/>
    <cellStyle name="Title 44 2 2 4" xfId="38656" xr:uid="{00000000-0005-0000-0000-000049D60000}"/>
    <cellStyle name="Title 44 2 3" xfId="38657" xr:uid="{00000000-0005-0000-0000-00004AD60000}"/>
    <cellStyle name="Title 44 2 3 2" xfId="38658" xr:uid="{00000000-0005-0000-0000-00004BD60000}"/>
    <cellStyle name="Title 44 2 3 3" xfId="38659" xr:uid="{00000000-0005-0000-0000-00004CD60000}"/>
    <cellStyle name="Title 44 2 4" xfId="38660" xr:uid="{00000000-0005-0000-0000-00004DD60000}"/>
    <cellStyle name="Title 44 2 5" xfId="38661" xr:uid="{00000000-0005-0000-0000-00004ED60000}"/>
    <cellStyle name="Title 44 3" xfId="38662" xr:uid="{00000000-0005-0000-0000-00004FD60000}"/>
    <cellStyle name="Title 44 3 2" xfId="38663" xr:uid="{00000000-0005-0000-0000-000050D60000}"/>
    <cellStyle name="Title 44 3 2 2" xfId="38664" xr:uid="{00000000-0005-0000-0000-000051D60000}"/>
    <cellStyle name="Title 44 3 2 3" xfId="38665" xr:uid="{00000000-0005-0000-0000-000052D60000}"/>
    <cellStyle name="Title 44 3 3" xfId="38666" xr:uid="{00000000-0005-0000-0000-000053D60000}"/>
    <cellStyle name="Title 44 3 4" xfId="38667" xr:uid="{00000000-0005-0000-0000-000054D60000}"/>
    <cellStyle name="Title 44 4" xfId="38668" xr:uid="{00000000-0005-0000-0000-000055D60000}"/>
    <cellStyle name="Title 44 4 2" xfId="38669" xr:uid="{00000000-0005-0000-0000-000056D60000}"/>
    <cellStyle name="Title 44 4 2 2" xfId="38670" xr:uid="{00000000-0005-0000-0000-000057D60000}"/>
    <cellStyle name="Title 44 4 2 3" xfId="38671" xr:uid="{00000000-0005-0000-0000-000058D60000}"/>
    <cellStyle name="Title 44 4 3" xfId="38672" xr:uid="{00000000-0005-0000-0000-000059D60000}"/>
    <cellStyle name="Title 44 4 4" xfId="38673" xr:uid="{00000000-0005-0000-0000-00005AD60000}"/>
    <cellStyle name="Title 44 5" xfId="38674" xr:uid="{00000000-0005-0000-0000-00005BD60000}"/>
    <cellStyle name="Title 44 5 2" xfId="38675" xr:uid="{00000000-0005-0000-0000-00005CD60000}"/>
    <cellStyle name="Title 44 5 2 2" xfId="38676" xr:uid="{00000000-0005-0000-0000-00005DD60000}"/>
    <cellStyle name="Title 44 5 2 3" xfId="38677" xr:uid="{00000000-0005-0000-0000-00005ED60000}"/>
    <cellStyle name="Title 44 5 3" xfId="38678" xr:uid="{00000000-0005-0000-0000-00005FD60000}"/>
    <cellStyle name="Title 44 5 4" xfId="38679" xr:uid="{00000000-0005-0000-0000-000060D60000}"/>
    <cellStyle name="Title 44 6" xfId="38680" xr:uid="{00000000-0005-0000-0000-000061D60000}"/>
    <cellStyle name="Title 44 6 2" xfId="38681" xr:uid="{00000000-0005-0000-0000-000062D60000}"/>
    <cellStyle name="Title 44 6 2 2" xfId="38682" xr:uid="{00000000-0005-0000-0000-000063D60000}"/>
    <cellStyle name="Title 44 6 2 3" xfId="38683" xr:uid="{00000000-0005-0000-0000-000064D60000}"/>
    <cellStyle name="Title 44 6 3" xfId="38684" xr:uid="{00000000-0005-0000-0000-000065D60000}"/>
    <cellStyle name="Title 44 6 4" xfId="38685" xr:uid="{00000000-0005-0000-0000-000066D60000}"/>
    <cellStyle name="Title 44 7" xfId="38686" xr:uid="{00000000-0005-0000-0000-000067D60000}"/>
    <cellStyle name="Title 44 7 2" xfId="38687" xr:uid="{00000000-0005-0000-0000-000068D60000}"/>
    <cellStyle name="Title 44 7 3" xfId="38688" xr:uid="{00000000-0005-0000-0000-000069D60000}"/>
    <cellStyle name="Title 44 8" xfId="38689" xr:uid="{00000000-0005-0000-0000-00006AD60000}"/>
    <cellStyle name="Title 44 8 2" xfId="38690" xr:uid="{00000000-0005-0000-0000-00006BD60000}"/>
    <cellStyle name="Title 44 8 3" xfId="38691" xr:uid="{00000000-0005-0000-0000-00006CD60000}"/>
    <cellStyle name="Title 44 9" xfId="38692" xr:uid="{00000000-0005-0000-0000-00006DD60000}"/>
    <cellStyle name="Title 44 9 2" xfId="38693" xr:uid="{00000000-0005-0000-0000-00006ED60000}"/>
    <cellStyle name="Title 44 9 3" xfId="38694" xr:uid="{00000000-0005-0000-0000-00006FD60000}"/>
    <cellStyle name="Title 45" xfId="38695" xr:uid="{00000000-0005-0000-0000-000070D60000}"/>
    <cellStyle name="Title 45 10" xfId="38696" xr:uid="{00000000-0005-0000-0000-000071D60000}"/>
    <cellStyle name="Title 45 10 2" xfId="38697" xr:uid="{00000000-0005-0000-0000-000072D60000}"/>
    <cellStyle name="Title 45 10 3" xfId="38698" xr:uid="{00000000-0005-0000-0000-000073D60000}"/>
    <cellStyle name="Title 45 11" xfId="38699" xr:uid="{00000000-0005-0000-0000-000074D60000}"/>
    <cellStyle name="Title 45 12" xfId="38700" xr:uid="{00000000-0005-0000-0000-000075D60000}"/>
    <cellStyle name="Title 45 13" xfId="38701" xr:uid="{00000000-0005-0000-0000-000076D60000}"/>
    <cellStyle name="Title 45 14" xfId="38702" xr:uid="{00000000-0005-0000-0000-000077D60000}"/>
    <cellStyle name="Title 45 2" xfId="38703" xr:uid="{00000000-0005-0000-0000-000078D60000}"/>
    <cellStyle name="Title 45 2 2" xfId="38704" xr:uid="{00000000-0005-0000-0000-000079D60000}"/>
    <cellStyle name="Title 45 2 2 2" xfId="38705" xr:uid="{00000000-0005-0000-0000-00007AD60000}"/>
    <cellStyle name="Title 45 2 2 2 2" xfId="38706" xr:uid="{00000000-0005-0000-0000-00007BD60000}"/>
    <cellStyle name="Title 45 2 2 2 3" xfId="38707" xr:uid="{00000000-0005-0000-0000-00007CD60000}"/>
    <cellStyle name="Title 45 2 2 3" xfId="38708" xr:uid="{00000000-0005-0000-0000-00007DD60000}"/>
    <cellStyle name="Title 45 2 2 4" xfId="38709" xr:uid="{00000000-0005-0000-0000-00007ED60000}"/>
    <cellStyle name="Title 45 2 3" xfId="38710" xr:uid="{00000000-0005-0000-0000-00007FD60000}"/>
    <cellStyle name="Title 45 2 3 2" xfId="38711" xr:uid="{00000000-0005-0000-0000-000080D60000}"/>
    <cellStyle name="Title 45 2 3 3" xfId="38712" xr:uid="{00000000-0005-0000-0000-000081D60000}"/>
    <cellStyle name="Title 45 2 4" xfId="38713" xr:uid="{00000000-0005-0000-0000-000082D60000}"/>
    <cellStyle name="Title 45 2 5" xfId="38714" xr:uid="{00000000-0005-0000-0000-000083D60000}"/>
    <cellStyle name="Title 45 3" xfId="38715" xr:uid="{00000000-0005-0000-0000-000084D60000}"/>
    <cellStyle name="Title 45 3 2" xfId="38716" xr:uid="{00000000-0005-0000-0000-000085D60000}"/>
    <cellStyle name="Title 45 3 2 2" xfId="38717" xr:uid="{00000000-0005-0000-0000-000086D60000}"/>
    <cellStyle name="Title 45 3 2 3" xfId="38718" xr:uid="{00000000-0005-0000-0000-000087D60000}"/>
    <cellStyle name="Title 45 3 3" xfId="38719" xr:uid="{00000000-0005-0000-0000-000088D60000}"/>
    <cellStyle name="Title 45 3 4" xfId="38720" xr:uid="{00000000-0005-0000-0000-000089D60000}"/>
    <cellStyle name="Title 45 4" xfId="38721" xr:uid="{00000000-0005-0000-0000-00008AD60000}"/>
    <cellStyle name="Title 45 4 2" xfId="38722" xr:uid="{00000000-0005-0000-0000-00008BD60000}"/>
    <cellStyle name="Title 45 4 2 2" xfId="38723" xr:uid="{00000000-0005-0000-0000-00008CD60000}"/>
    <cellStyle name="Title 45 4 2 3" xfId="38724" xr:uid="{00000000-0005-0000-0000-00008DD60000}"/>
    <cellStyle name="Title 45 4 3" xfId="38725" xr:uid="{00000000-0005-0000-0000-00008ED60000}"/>
    <cellStyle name="Title 45 4 4" xfId="38726" xr:uid="{00000000-0005-0000-0000-00008FD60000}"/>
    <cellStyle name="Title 45 5" xfId="38727" xr:uid="{00000000-0005-0000-0000-000090D60000}"/>
    <cellStyle name="Title 45 5 2" xfId="38728" xr:uid="{00000000-0005-0000-0000-000091D60000}"/>
    <cellStyle name="Title 45 5 2 2" xfId="38729" xr:uid="{00000000-0005-0000-0000-000092D60000}"/>
    <cellStyle name="Title 45 5 2 3" xfId="38730" xr:uid="{00000000-0005-0000-0000-000093D60000}"/>
    <cellStyle name="Title 45 5 3" xfId="38731" xr:uid="{00000000-0005-0000-0000-000094D60000}"/>
    <cellStyle name="Title 45 5 4" xfId="38732" xr:uid="{00000000-0005-0000-0000-000095D60000}"/>
    <cellStyle name="Title 45 6" xfId="38733" xr:uid="{00000000-0005-0000-0000-000096D60000}"/>
    <cellStyle name="Title 45 6 2" xfId="38734" xr:uid="{00000000-0005-0000-0000-000097D60000}"/>
    <cellStyle name="Title 45 6 2 2" xfId="38735" xr:uid="{00000000-0005-0000-0000-000098D60000}"/>
    <cellStyle name="Title 45 6 2 3" xfId="38736" xr:uid="{00000000-0005-0000-0000-000099D60000}"/>
    <cellStyle name="Title 45 6 3" xfId="38737" xr:uid="{00000000-0005-0000-0000-00009AD60000}"/>
    <cellStyle name="Title 45 6 4" xfId="38738" xr:uid="{00000000-0005-0000-0000-00009BD60000}"/>
    <cellStyle name="Title 45 7" xfId="38739" xr:uid="{00000000-0005-0000-0000-00009CD60000}"/>
    <cellStyle name="Title 45 7 2" xfId="38740" xr:uid="{00000000-0005-0000-0000-00009DD60000}"/>
    <cellStyle name="Title 45 7 3" xfId="38741" xr:uid="{00000000-0005-0000-0000-00009ED60000}"/>
    <cellStyle name="Title 45 8" xfId="38742" xr:uid="{00000000-0005-0000-0000-00009FD60000}"/>
    <cellStyle name="Title 45 8 2" xfId="38743" xr:uid="{00000000-0005-0000-0000-0000A0D60000}"/>
    <cellStyle name="Title 45 8 3" xfId="38744" xr:uid="{00000000-0005-0000-0000-0000A1D60000}"/>
    <cellStyle name="Title 45 9" xfId="38745" xr:uid="{00000000-0005-0000-0000-0000A2D60000}"/>
    <cellStyle name="Title 45 9 2" xfId="38746" xr:uid="{00000000-0005-0000-0000-0000A3D60000}"/>
    <cellStyle name="Title 45 9 3" xfId="38747" xr:uid="{00000000-0005-0000-0000-0000A4D60000}"/>
    <cellStyle name="Title 46" xfId="38748" xr:uid="{00000000-0005-0000-0000-0000A5D60000}"/>
    <cellStyle name="Title 46 10" xfId="38749" xr:uid="{00000000-0005-0000-0000-0000A6D60000}"/>
    <cellStyle name="Title 46 10 2" xfId="38750" xr:uid="{00000000-0005-0000-0000-0000A7D60000}"/>
    <cellStyle name="Title 46 10 3" xfId="38751" xr:uid="{00000000-0005-0000-0000-0000A8D60000}"/>
    <cellStyle name="Title 46 11" xfId="38752" xr:uid="{00000000-0005-0000-0000-0000A9D60000}"/>
    <cellStyle name="Title 46 12" xfId="38753" xr:uid="{00000000-0005-0000-0000-0000AAD60000}"/>
    <cellStyle name="Title 46 13" xfId="38754" xr:uid="{00000000-0005-0000-0000-0000ABD60000}"/>
    <cellStyle name="Title 46 14" xfId="38755" xr:uid="{00000000-0005-0000-0000-0000ACD60000}"/>
    <cellStyle name="Title 46 2" xfId="38756" xr:uid="{00000000-0005-0000-0000-0000ADD60000}"/>
    <cellStyle name="Title 46 2 2" xfId="38757" xr:uid="{00000000-0005-0000-0000-0000AED60000}"/>
    <cellStyle name="Title 46 2 2 2" xfId="38758" xr:uid="{00000000-0005-0000-0000-0000AFD60000}"/>
    <cellStyle name="Title 46 2 2 2 2" xfId="38759" xr:uid="{00000000-0005-0000-0000-0000B0D60000}"/>
    <cellStyle name="Title 46 2 2 2 3" xfId="38760" xr:uid="{00000000-0005-0000-0000-0000B1D60000}"/>
    <cellStyle name="Title 46 2 2 3" xfId="38761" xr:uid="{00000000-0005-0000-0000-0000B2D60000}"/>
    <cellStyle name="Title 46 2 2 4" xfId="38762" xr:uid="{00000000-0005-0000-0000-0000B3D60000}"/>
    <cellStyle name="Title 46 2 3" xfId="38763" xr:uid="{00000000-0005-0000-0000-0000B4D60000}"/>
    <cellStyle name="Title 46 2 3 2" xfId="38764" xr:uid="{00000000-0005-0000-0000-0000B5D60000}"/>
    <cellStyle name="Title 46 2 3 3" xfId="38765" xr:uid="{00000000-0005-0000-0000-0000B6D60000}"/>
    <cellStyle name="Title 46 2 4" xfId="38766" xr:uid="{00000000-0005-0000-0000-0000B7D60000}"/>
    <cellStyle name="Title 46 2 5" xfId="38767" xr:uid="{00000000-0005-0000-0000-0000B8D60000}"/>
    <cellStyle name="Title 46 3" xfId="38768" xr:uid="{00000000-0005-0000-0000-0000B9D60000}"/>
    <cellStyle name="Title 46 3 2" xfId="38769" xr:uid="{00000000-0005-0000-0000-0000BAD60000}"/>
    <cellStyle name="Title 46 3 2 2" xfId="38770" xr:uid="{00000000-0005-0000-0000-0000BBD60000}"/>
    <cellStyle name="Title 46 3 2 3" xfId="38771" xr:uid="{00000000-0005-0000-0000-0000BCD60000}"/>
    <cellStyle name="Title 46 3 3" xfId="38772" xr:uid="{00000000-0005-0000-0000-0000BDD60000}"/>
    <cellStyle name="Title 46 3 4" xfId="38773" xr:uid="{00000000-0005-0000-0000-0000BED60000}"/>
    <cellStyle name="Title 46 4" xfId="38774" xr:uid="{00000000-0005-0000-0000-0000BFD60000}"/>
    <cellStyle name="Title 46 4 2" xfId="38775" xr:uid="{00000000-0005-0000-0000-0000C0D60000}"/>
    <cellStyle name="Title 46 4 2 2" xfId="38776" xr:uid="{00000000-0005-0000-0000-0000C1D60000}"/>
    <cellStyle name="Title 46 4 2 3" xfId="38777" xr:uid="{00000000-0005-0000-0000-0000C2D60000}"/>
    <cellStyle name="Title 46 4 3" xfId="38778" xr:uid="{00000000-0005-0000-0000-0000C3D60000}"/>
    <cellStyle name="Title 46 4 4" xfId="38779" xr:uid="{00000000-0005-0000-0000-0000C4D60000}"/>
    <cellStyle name="Title 46 5" xfId="38780" xr:uid="{00000000-0005-0000-0000-0000C5D60000}"/>
    <cellStyle name="Title 46 5 2" xfId="38781" xr:uid="{00000000-0005-0000-0000-0000C6D60000}"/>
    <cellStyle name="Title 46 5 2 2" xfId="38782" xr:uid="{00000000-0005-0000-0000-0000C7D60000}"/>
    <cellStyle name="Title 46 5 2 3" xfId="38783" xr:uid="{00000000-0005-0000-0000-0000C8D60000}"/>
    <cellStyle name="Title 46 5 3" xfId="38784" xr:uid="{00000000-0005-0000-0000-0000C9D60000}"/>
    <cellStyle name="Title 46 5 4" xfId="38785" xr:uid="{00000000-0005-0000-0000-0000CAD60000}"/>
    <cellStyle name="Title 46 6" xfId="38786" xr:uid="{00000000-0005-0000-0000-0000CBD60000}"/>
    <cellStyle name="Title 46 6 2" xfId="38787" xr:uid="{00000000-0005-0000-0000-0000CCD60000}"/>
    <cellStyle name="Title 46 6 2 2" xfId="38788" xr:uid="{00000000-0005-0000-0000-0000CDD60000}"/>
    <cellStyle name="Title 46 6 2 3" xfId="38789" xr:uid="{00000000-0005-0000-0000-0000CED60000}"/>
    <cellStyle name="Title 46 6 3" xfId="38790" xr:uid="{00000000-0005-0000-0000-0000CFD60000}"/>
    <cellStyle name="Title 46 6 4" xfId="38791" xr:uid="{00000000-0005-0000-0000-0000D0D60000}"/>
    <cellStyle name="Title 46 7" xfId="38792" xr:uid="{00000000-0005-0000-0000-0000D1D60000}"/>
    <cellStyle name="Title 46 7 2" xfId="38793" xr:uid="{00000000-0005-0000-0000-0000D2D60000}"/>
    <cellStyle name="Title 46 7 3" xfId="38794" xr:uid="{00000000-0005-0000-0000-0000D3D60000}"/>
    <cellStyle name="Title 46 8" xfId="38795" xr:uid="{00000000-0005-0000-0000-0000D4D60000}"/>
    <cellStyle name="Title 46 8 2" xfId="38796" xr:uid="{00000000-0005-0000-0000-0000D5D60000}"/>
    <cellStyle name="Title 46 8 3" xfId="38797" xr:uid="{00000000-0005-0000-0000-0000D6D60000}"/>
    <cellStyle name="Title 46 9" xfId="38798" xr:uid="{00000000-0005-0000-0000-0000D7D60000}"/>
    <cellStyle name="Title 46 9 2" xfId="38799" xr:uid="{00000000-0005-0000-0000-0000D8D60000}"/>
    <cellStyle name="Title 46 9 3" xfId="38800" xr:uid="{00000000-0005-0000-0000-0000D9D60000}"/>
    <cellStyle name="Title 47" xfId="38801" xr:uid="{00000000-0005-0000-0000-0000DAD60000}"/>
    <cellStyle name="Title 47 10" xfId="38802" xr:uid="{00000000-0005-0000-0000-0000DBD60000}"/>
    <cellStyle name="Title 47 10 2" xfId="38803" xr:uid="{00000000-0005-0000-0000-0000DCD60000}"/>
    <cellStyle name="Title 47 10 3" xfId="38804" xr:uid="{00000000-0005-0000-0000-0000DDD60000}"/>
    <cellStyle name="Title 47 11" xfId="38805" xr:uid="{00000000-0005-0000-0000-0000DED60000}"/>
    <cellStyle name="Title 47 12" xfId="38806" xr:uid="{00000000-0005-0000-0000-0000DFD60000}"/>
    <cellStyle name="Title 47 13" xfId="38807" xr:uid="{00000000-0005-0000-0000-0000E0D60000}"/>
    <cellStyle name="Title 47 14" xfId="38808" xr:uid="{00000000-0005-0000-0000-0000E1D60000}"/>
    <cellStyle name="Title 47 2" xfId="38809" xr:uid="{00000000-0005-0000-0000-0000E2D60000}"/>
    <cellStyle name="Title 47 2 2" xfId="38810" xr:uid="{00000000-0005-0000-0000-0000E3D60000}"/>
    <cellStyle name="Title 47 2 2 2" xfId="38811" xr:uid="{00000000-0005-0000-0000-0000E4D60000}"/>
    <cellStyle name="Title 47 2 2 2 2" xfId="38812" xr:uid="{00000000-0005-0000-0000-0000E5D60000}"/>
    <cellStyle name="Title 47 2 2 2 3" xfId="38813" xr:uid="{00000000-0005-0000-0000-0000E6D60000}"/>
    <cellStyle name="Title 47 2 2 3" xfId="38814" xr:uid="{00000000-0005-0000-0000-0000E7D60000}"/>
    <cellStyle name="Title 47 2 2 4" xfId="38815" xr:uid="{00000000-0005-0000-0000-0000E8D60000}"/>
    <cellStyle name="Title 47 2 3" xfId="38816" xr:uid="{00000000-0005-0000-0000-0000E9D60000}"/>
    <cellStyle name="Title 47 2 3 2" xfId="38817" xr:uid="{00000000-0005-0000-0000-0000EAD60000}"/>
    <cellStyle name="Title 47 2 3 3" xfId="38818" xr:uid="{00000000-0005-0000-0000-0000EBD60000}"/>
    <cellStyle name="Title 47 2 4" xfId="38819" xr:uid="{00000000-0005-0000-0000-0000ECD60000}"/>
    <cellStyle name="Title 47 2 5" xfId="38820" xr:uid="{00000000-0005-0000-0000-0000EDD60000}"/>
    <cellStyle name="Title 47 3" xfId="38821" xr:uid="{00000000-0005-0000-0000-0000EED60000}"/>
    <cellStyle name="Title 47 3 2" xfId="38822" xr:uid="{00000000-0005-0000-0000-0000EFD60000}"/>
    <cellStyle name="Title 47 3 2 2" xfId="38823" xr:uid="{00000000-0005-0000-0000-0000F0D60000}"/>
    <cellStyle name="Title 47 3 2 3" xfId="38824" xr:uid="{00000000-0005-0000-0000-0000F1D60000}"/>
    <cellStyle name="Title 47 3 3" xfId="38825" xr:uid="{00000000-0005-0000-0000-0000F2D60000}"/>
    <cellStyle name="Title 47 3 4" xfId="38826" xr:uid="{00000000-0005-0000-0000-0000F3D60000}"/>
    <cellStyle name="Title 47 4" xfId="38827" xr:uid="{00000000-0005-0000-0000-0000F4D60000}"/>
    <cellStyle name="Title 47 4 2" xfId="38828" xr:uid="{00000000-0005-0000-0000-0000F5D60000}"/>
    <cellStyle name="Title 47 4 2 2" xfId="38829" xr:uid="{00000000-0005-0000-0000-0000F6D60000}"/>
    <cellStyle name="Title 47 4 2 3" xfId="38830" xr:uid="{00000000-0005-0000-0000-0000F7D60000}"/>
    <cellStyle name="Title 47 4 3" xfId="38831" xr:uid="{00000000-0005-0000-0000-0000F8D60000}"/>
    <cellStyle name="Title 47 4 4" xfId="38832" xr:uid="{00000000-0005-0000-0000-0000F9D60000}"/>
    <cellStyle name="Title 47 5" xfId="38833" xr:uid="{00000000-0005-0000-0000-0000FAD60000}"/>
    <cellStyle name="Title 47 5 2" xfId="38834" xr:uid="{00000000-0005-0000-0000-0000FBD60000}"/>
    <cellStyle name="Title 47 5 2 2" xfId="38835" xr:uid="{00000000-0005-0000-0000-0000FCD60000}"/>
    <cellStyle name="Title 47 5 2 3" xfId="38836" xr:uid="{00000000-0005-0000-0000-0000FDD60000}"/>
    <cellStyle name="Title 47 5 3" xfId="38837" xr:uid="{00000000-0005-0000-0000-0000FED60000}"/>
    <cellStyle name="Title 47 5 4" xfId="38838" xr:uid="{00000000-0005-0000-0000-0000FFD60000}"/>
    <cellStyle name="Title 47 6" xfId="38839" xr:uid="{00000000-0005-0000-0000-000000D70000}"/>
    <cellStyle name="Title 47 6 2" xfId="38840" xr:uid="{00000000-0005-0000-0000-000001D70000}"/>
    <cellStyle name="Title 47 6 2 2" xfId="38841" xr:uid="{00000000-0005-0000-0000-000002D70000}"/>
    <cellStyle name="Title 47 6 2 3" xfId="38842" xr:uid="{00000000-0005-0000-0000-000003D70000}"/>
    <cellStyle name="Title 47 6 3" xfId="38843" xr:uid="{00000000-0005-0000-0000-000004D70000}"/>
    <cellStyle name="Title 47 6 4" xfId="38844" xr:uid="{00000000-0005-0000-0000-000005D70000}"/>
    <cellStyle name="Title 47 7" xfId="38845" xr:uid="{00000000-0005-0000-0000-000006D70000}"/>
    <cellStyle name="Title 47 7 2" xfId="38846" xr:uid="{00000000-0005-0000-0000-000007D70000}"/>
    <cellStyle name="Title 47 7 3" xfId="38847" xr:uid="{00000000-0005-0000-0000-000008D70000}"/>
    <cellStyle name="Title 47 8" xfId="38848" xr:uid="{00000000-0005-0000-0000-000009D70000}"/>
    <cellStyle name="Title 47 8 2" xfId="38849" xr:uid="{00000000-0005-0000-0000-00000AD70000}"/>
    <cellStyle name="Title 47 8 3" xfId="38850" xr:uid="{00000000-0005-0000-0000-00000BD70000}"/>
    <cellStyle name="Title 47 9" xfId="38851" xr:uid="{00000000-0005-0000-0000-00000CD70000}"/>
    <cellStyle name="Title 47 9 2" xfId="38852" xr:uid="{00000000-0005-0000-0000-00000DD70000}"/>
    <cellStyle name="Title 47 9 3" xfId="38853" xr:uid="{00000000-0005-0000-0000-00000ED70000}"/>
    <cellStyle name="Title 48" xfId="38854" xr:uid="{00000000-0005-0000-0000-00000FD70000}"/>
    <cellStyle name="Title 48 10" xfId="38855" xr:uid="{00000000-0005-0000-0000-000010D70000}"/>
    <cellStyle name="Title 48 11" xfId="38856" xr:uid="{00000000-0005-0000-0000-000011D70000}"/>
    <cellStyle name="Title 48 12" xfId="38857" xr:uid="{00000000-0005-0000-0000-000012D70000}"/>
    <cellStyle name="Title 48 2" xfId="38858" xr:uid="{00000000-0005-0000-0000-000013D70000}"/>
    <cellStyle name="Title 48 2 2" xfId="38859" xr:uid="{00000000-0005-0000-0000-000014D70000}"/>
    <cellStyle name="Title 48 2 2 2" xfId="38860" xr:uid="{00000000-0005-0000-0000-000015D70000}"/>
    <cellStyle name="Title 48 2 2 3" xfId="38861" xr:uid="{00000000-0005-0000-0000-000016D70000}"/>
    <cellStyle name="Title 48 2 3" xfId="38862" xr:uid="{00000000-0005-0000-0000-000017D70000}"/>
    <cellStyle name="Title 48 2 4" xfId="38863" xr:uid="{00000000-0005-0000-0000-000018D70000}"/>
    <cellStyle name="Title 48 3" xfId="38864" xr:uid="{00000000-0005-0000-0000-000019D70000}"/>
    <cellStyle name="Title 48 3 2" xfId="38865" xr:uid="{00000000-0005-0000-0000-00001AD70000}"/>
    <cellStyle name="Title 48 3 2 2" xfId="38866" xr:uid="{00000000-0005-0000-0000-00001BD70000}"/>
    <cellStyle name="Title 48 3 2 3" xfId="38867" xr:uid="{00000000-0005-0000-0000-00001CD70000}"/>
    <cellStyle name="Title 48 3 3" xfId="38868" xr:uid="{00000000-0005-0000-0000-00001DD70000}"/>
    <cellStyle name="Title 48 3 4" xfId="38869" xr:uid="{00000000-0005-0000-0000-00001ED70000}"/>
    <cellStyle name="Title 48 4" xfId="38870" xr:uid="{00000000-0005-0000-0000-00001FD70000}"/>
    <cellStyle name="Title 48 4 2" xfId="38871" xr:uid="{00000000-0005-0000-0000-000020D70000}"/>
    <cellStyle name="Title 48 4 2 2" xfId="38872" xr:uid="{00000000-0005-0000-0000-000021D70000}"/>
    <cellStyle name="Title 48 4 2 3" xfId="38873" xr:uid="{00000000-0005-0000-0000-000022D70000}"/>
    <cellStyle name="Title 48 4 3" xfId="38874" xr:uid="{00000000-0005-0000-0000-000023D70000}"/>
    <cellStyle name="Title 48 4 4" xfId="38875" xr:uid="{00000000-0005-0000-0000-000024D70000}"/>
    <cellStyle name="Title 48 5" xfId="38876" xr:uid="{00000000-0005-0000-0000-000025D70000}"/>
    <cellStyle name="Title 48 5 2" xfId="38877" xr:uid="{00000000-0005-0000-0000-000026D70000}"/>
    <cellStyle name="Title 48 5 2 2" xfId="38878" xr:uid="{00000000-0005-0000-0000-000027D70000}"/>
    <cellStyle name="Title 48 5 2 3" xfId="38879" xr:uid="{00000000-0005-0000-0000-000028D70000}"/>
    <cellStyle name="Title 48 5 3" xfId="38880" xr:uid="{00000000-0005-0000-0000-000029D70000}"/>
    <cellStyle name="Title 48 5 4" xfId="38881" xr:uid="{00000000-0005-0000-0000-00002AD70000}"/>
    <cellStyle name="Title 48 6" xfId="38882" xr:uid="{00000000-0005-0000-0000-00002BD70000}"/>
    <cellStyle name="Title 48 6 2" xfId="38883" xr:uid="{00000000-0005-0000-0000-00002CD70000}"/>
    <cellStyle name="Title 48 6 3" xfId="38884" xr:uid="{00000000-0005-0000-0000-00002DD70000}"/>
    <cellStyle name="Title 48 7" xfId="38885" xr:uid="{00000000-0005-0000-0000-00002ED70000}"/>
    <cellStyle name="Title 48 7 2" xfId="38886" xr:uid="{00000000-0005-0000-0000-00002FD70000}"/>
    <cellStyle name="Title 48 7 3" xfId="38887" xr:uid="{00000000-0005-0000-0000-000030D70000}"/>
    <cellStyle name="Title 48 8" xfId="38888" xr:uid="{00000000-0005-0000-0000-000031D70000}"/>
    <cellStyle name="Title 48 8 2" xfId="38889" xr:uid="{00000000-0005-0000-0000-000032D70000}"/>
    <cellStyle name="Title 48 8 3" xfId="38890" xr:uid="{00000000-0005-0000-0000-000033D70000}"/>
    <cellStyle name="Title 48 9" xfId="38891" xr:uid="{00000000-0005-0000-0000-000034D70000}"/>
    <cellStyle name="Title 49" xfId="38892" xr:uid="{00000000-0005-0000-0000-000035D70000}"/>
    <cellStyle name="Title 49 2" xfId="38893" xr:uid="{00000000-0005-0000-0000-000036D70000}"/>
    <cellStyle name="Title 49 2 2" xfId="38894" xr:uid="{00000000-0005-0000-0000-000037D70000}"/>
    <cellStyle name="Title 49 2 3" xfId="38895" xr:uid="{00000000-0005-0000-0000-000038D70000}"/>
    <cellStyle name="Title 49 3" xfId="38896" xr:uid="{00000000-0005-0000-0000-000039D70000}"/>
    <cellStyle name="Title 49 4" xfId="38897" xr:uid="{00000000-0005-0000-0000-00003AD70000}"/>
    <cellStyle name="Title 49 5" xfId="38898" xr:uid="{00000000-0005-0000-0000-00003BD70000}"/>
    <cellStyle name="Title 49 6" xfId="38899" xr:uid="{00000000-0005-0000-0000-00003CD70000}"/>
    <cellStyle name="Title 5" xfId="38900" xr:uid="{00000000-0005-0000-0000-00003DD70000}"/>
    <cellStyle name="Title 5 10" xfId="38901" xr:uid="{00000000-0005-0000-0000-00003ED70000}"/>
    <cellStyle name="Title 5 10 2" xfId="38902" xr:uid="{00000000-0005-0000-0000-00003FD70000}"/>
    <cellStyle name="Title 5 10 3" xfId="38903" xr:uid="{00000000-0005-0000-0000-000040D70000}"/>
    <cellStyle name="Title 5 11" xfId="38904" xr:uid="{00000000-0005-0000-0000-000041D70000}"/>
    <cellStyle name="Title 5 12" xfId="38905" xr:uid="{00000000-0005-0000-0000-000042D70000}"/>
    <cellStyle name="Title 5 13" xfId="38906" xr:uid="{00000000-0005-0000-0000-000043D70000}"/>
    <cellStyle name="Title 5 14" xfId="38907" xr:uid="{00000000-0005-0000-0000-000044D70000}"/>
    <cellStyle name="Title 5 2" xfId="38908" xr:uid="{00000000-0005-0000-0000-000045D70000}"/>
    <cellStyle name="Title 5 2 2" xfId="38909" xr:uid="{00000000-0005-0000-0000-000046D70000}"/>
    <cellStyle name="Title 5 2 2 2" xfId="38910" xr:uid="{00000000-0005-0000-0000-000047D70000}"/>
    <cellStyle name="Title 5 2 2 2 2" xfId="38911" xr:uid="{00000000-0005-0000-0000-000048D70000}"/>
    <cellStyle name="Title 5 2 2 2 3" xfId="38912" xr:uid="{00000000-0005-0000-0000-000049D70000}"/>
    <cellStyle name="Title 5 2 2 3" xfId="38913" xr:uid="{00000000-0005-0000-0000-00004AD70000}"/>
    <cellStyle name="Title 5 2 2 4" xfId="38914" xr:uid="{00000000-0005-0000-0000-00004BD70000}"/>
    <cellStyle name="Title 5 2 3" xfId="38915" xr:uid="{00000000-0005-0000-0000-00004CD70000}"/>
    <cellStyle name="Title 5 2 3 2" xfId="38916" xr:uid="{00000000-0005-0000-0000-00004DD70000}"/>
    <cellStyle name="Title 5 2 3 3" xfId="38917" xr:uid="{00000000-0005-0000-0000-00004ED70000}"/>
    <cellStyle name="Title 5 2 4" xfId="38918" xr:uid="{00000000-0005-0000-0000-00004FD70000}"/>
    <cellStyle name="Title 5 2 5" xfId="38919" xr:uid="{00000000-0005-0000-0000-000050D70000}"/>
    <cellStyle name="Title 5 3" xfId="38920" xr:uid="{00000000-0005-0000-0000-000051D70000}"/>
    <cellStyle name="Title 5 3 2" xfId="38921" xr:uid="{00000000-0005-0000-0000-000052D70000}"/>
    <cellStyle name="Title 5 3 2 2" xfId="38922" xr:uid="{00000000-0005-0000-0000-000053D70000}"/>
    <cellStyle name="Title 5 3 2 3" xfId="38923" xr:uid="{00000000-0005-0000-0000-000054D70000}"/>
    <cellStyle name="Title 5 3 3" xfId="38924" xr:uid="{00000000-0005-0000-0000-000055D70000}"/>
    <cellStyle name="Title 5 3 4" xfId="38925" xr:uid="{00000000-0005-0000-0000-000056D70000}"/>
    <cellStyle name="Title 5 4" xfId="38926" xr:uid="{00000000-0005-0000-0000-000057D70000}"/>
    <cellStyle name="Title 5 4 2" xfId="38927" xr:uid="{00000000-0005-0000-0000-000058D70000}"/>
    <cellStyle name="Title 5 4 2 2" xfId="38928" xr:uid="{00000000-0005-0000-0000-000059D70000}"/>
    <cellStyle name="Title 5 4 2 3" xfId="38929" xr:uid="{00000000-0005-0000-0000-00005AD70000}"/>
    <cellStyle name="Title 5 4 3" xfId="38930" xr:uid="{00000000-0005-0000-0000-00005BD70000}"/>
    <cellStyle name="Title 5 4 4" xfId="38931" xr:uid="{00000000-0005-0000-0000-00005CD70000}"/>
    <cellStyle name="Title 5 5" xfId="38932" xr:uid="{00000000-0005-0000-0000-00005DD70000}"/>
    <cellStyle name="Title 5 5 2" xfId="38933" xr:uid="{00000000-0005-0000-0000-00005ED70000}"/>
    <cellStyle name="Title 5 5 2 2" xfId="38934" xr:uid="{00000000-0005-0000-0000-00005FD70000}"/>
    <cellStyle name="Title 5 5 2 3" xfId="38935" xr:uid="{00000000-0005-0000-0000-000060D70000}"/>
    <cellStyle name="Title 5 5 3" xfId="38936" xr:uid="{00000000-0005-0000-0000-000061D70000}"/>
    <cellStyle name="Title 5 5 4" xfId="38937" xr:uid="{00000000-0005-0000-0000-000062D70000}"/>
    <cellStyle name="Title 5 6" xfId="38938" xr:uid="{00000000-0005-0000-0000-000063D70000}"/>
    <cellStyle name="Title 5 6 2" xfId="38939" xr:uid="{00000000-0005-0000-0000-000064D70000}"/>
    <cellStyle name="Title 5 6 2 2" xfId="38940" xr:uid="{00000000-0005-0000-0000-000065D70000}"/>
    <cellStyle name="Title 5 6 2 3" xfId="38941" xr:uid="{00000000-0005-0000-0000-000066D70000}"/>
    <cellStyle name="Title 5 6 3" xfId="38942" xr:uid="{00000000-0005-0000-0000-000067D70000}"/>
    <cellStyle name="Title 5 6 4" xfId="38943" xr:uid="{00000000-0005-0000-0000-000068D70000}"/>
    <cellStyle name="Title 5 7" xfId="38944" xr:uid="{00000000-0005-0000-0000-000069D70000}"/>
    <cellStyle name="Title 5 7 2" xfId="38945" xr:uid="{00000000-0005-0000-0000-00006AD70000}"/>
    <cellStyle name="Title 5 7 3" xfId="38946" xr:uid="{00000000-0005-0000-0000-00006BD70000}"/>
    <cellStyle name="Title 5 8" xfId="38947" xr:uid="{00000000-0005-0000-0000-00006CD70000}"/>
    <cellStyle name="Title 5 8 2" xfId="38948" xr:uid="{00000000-0005-0000-0000-00006DD70000}"/>
    <cellStyle name="Title 5 8 3" xfId="38949" xr:uid="{00000000-0005-0000-0000-00006ED70000}"/>
    <cellStyle name="Title 5 9" xfId="38950" xr:uid="{00000000-0005-0000-0000-00006FD70000}"/>
    <cellStyle name="Title 5 9 2" xfId="38951" xr:uid="{00000000-0005-0000-0000-000070D70000}"/>
    <cellStyle name="Title 5 9 3" xfId="38952" xr:uid="{00000000-0005-0000-0000-000071D70000}"/>
    <cellStyle name="Title 50" xfId="38953" xr:uid="{00000000-0005-0000-0000-000072D70000}"/>
    <cellStyle name="Title 50 2" xfId="38954" xr:uid="{00000000-0005-0000-0000-000073D70000}"/>
    <cellStyle name="Title 50 2 2" xfId="38955" xr:uid="{00000000-0005-0000-0000-000074D70000}"/>
    <cellStyle name="Title 50 2 3" xfId="38956" xr:uid="{00000000-0005-0000-0000-000075D70000}"/>
    <cellStyle name="Title 50 3" xfId="38957" xr:uid="{00000000-0005-0000-0000-000076D70000}"/>
    <cellStyle name="Title 50 4" xfId="38958" xr:uid="{00000000-0005-0000-0000-000077D70000}"/>
    <cellStyle name="Title 50 5" xfId="38959" xr:uid="{00000000-0005-0000-0000-000078D70000}"/>
    <cellStyle name="Title 50 6" xfId="38960" xr:uid="{00000000-0005-0000-0000-000079D70000}"/>
    <cellStyle name="Title 51" xfId="38961" xr:uid="{00000000-0005-0000-0000-00007AD70000}"/>
    <cellStyle name="Title 51 2" xfId="38962" xr:uid="{00000000-0005-0000-0000-00007BD70000}"/>
    <cellStyle name="Title 51 2 2" xfId="38963" xr:uid="{00000000-0005-0000-0000-00007CD70000}"/>
    <cellStyle name="Title 51 2 3" xfId="38964" xr:uid="{00000000-0005-0000-0000-00007DD70000}"/>
    <cellStyle name="Title 51 3" xfId="38965" xr:uid="{00000000-0005-0000-0000-00007ED70000}"/>
    <cellStyle name="Title 51 4" xfId="38966" xr:uid="{00000000-0005-0000-0000-00007FD70000}"/>
    <cellStyle name="Title 51 5" xfId="38967" xr:uid="{00000000-0005-0000-0000-000080D70000}"/>
    <cellStyle name="Title 51 6" xfId="38968" xr:uid="{00000000-0005-0000-0000-000081D70000}"/>
    <cellStyle name="Title 52" xfId="38969" xr:uid="{00000000-0005-0000-0000-000082D70000}"/>
    <cellStyle name="Title 52 2" xfId="38970" xr:uid="{00000000-0005-0000-0000-000083D70000}"/>
    <cellStyle name="Title 52 2 2" xfId="38971" xr:uid="{00000000-0005-0000-0000-000084D70000}"/>
    <cellStyle name="Title 52 2 3" xfId="38972" xr:uid="{00000000-0005-0000-0000-000085D70000}"/>
    <cellStyle name="Title 52 3" xfId="38973" xr:uid="{00000000-0005-0000-0000-000086D70000}"/>
    <cellStyle name="Title 52 4" xfId="38974" xr:uid="{00000000-0005-0000-0000-000087D70000}"/>
    <cellStyle name="Title 52 5" xfId="38975" xr:uid="{00000000-0005-0000-0000-000088D70000}"/>
    <cellStyle name="Title 52 6" xfId="38976" xr:uid="{00000000-0005-0000-0000-000089D70000}"/>
    <cellStyle name="Title 53" xfId="38977" xr:uid="{00000000-0005-0000-0000-00008AD70000}"/>
    <cellStyle name="Title 53 2" xfId="38978" xr:uid="{00000000-0005-0000-0000-00008BD70000}"/>
    <cellStyle name="Title 53 3" xfId="38979" xr:uid="{00000000-0005-0000-0000-00008CD70000}"/>
    <cellStyle name="Title 54" xfId="38980" xr:uid="{00000000-0005-0000-0000-00008DD70000}"/>
    <cellStyle name="Title 54 2" xfId="38981" xr:uid="{00000000-0005-0000-0000-00008ED70000}"/>
    <cellStyle name="Title 54 3" xfId="38982" xr:uid="{00000000-0005-0000-0000-00008FD70000}"/>
    <cellStyle name="Title 55" xfId="38983" xr:uid="{00000000-0005-0000-0000-000090D70000}"/>
    <cellStyle name="Title 55 2" xfId="38984" xr:uid="{00000000-0005-0000-0000-000091D70000}"/>
    <cellStyle name="Title 55 3" xfId="38985" xr:uid="{00000000-0005-0000-0000-000092D70000}"/>
    <cellStyle name="Title 56" xfId="38986" xr:uid="{00000000-0005-0000-0000-000093D70000}"/>
    <cellStyle name="Title 56 2" xfId="38987" xr:uid="{00000000-0005-0000-0000-000094D70000}"/>
    <cellStyle name="Title 56 3" xfId="38988" xr:uid="{00000000-0005-0000-0000-000095D70000}"/>
    <cellStyle name="Title 57" xfId="38989" xr:uid="{00000000-0005-0000-0000-000096D70000}"/>
    <cellStyle name="Title 6" xfId="38990" xr:uid="{00000000-0005-0000-0000-000097D70000}"/>
    <cellStyle name="Title 6 10" xfId="38991" xr:uid="{00000000-0005-0000-0000-000098D70000}"/>
    <cellStyle name="Title 6 10 2" xfId="38992" xr:uid="{00000000-0005-0000-0000-000099D70000}"/>
    <cellStyle name="Title 6 10 3" xfId="38993" xr:uid="{00000000-0005-0000-0000-00009AD70000}"/>
    <cellStyle name="Title 6 11" xfId="38994" xr:uid="{00000000-0005-0000-0000-00009BD70000}"/>
    <cellStyle name="Title 6 12" xfId="38995" xr:uid="{00000000-0005-0000-0000-00009CD70000}"/>
    <cellStyle name="Title 6 13" xfId="38996" xr:uid="{00000000-0005-0000-0000-00009DD70000}"/>
    <cellStyle name="Title 6 14" xfId="38997" xr:uid="{00000000-0005-0000-0000-00009ED70000}"/>
    <cellStyle name="Title 6 2" xfId="38998" xr:uid="{00000000-0005-0000-0000-00009FD70000}"/>
    <cellStyle name="Title 6 2 2" xfId="38999" xr:uid="{00000000-0005-0000-0000-0000A0D70000}"/>
    <cellStyle name="Title 6 2 2 2" xfId="39000" xr:uid="{00000000-0005-0000-0000-0000A1D70000}"/>
    <cellStyle name="Title 6 2 2 2 2" xfId="39001" xr:uid="{00000000-0005-0000-0000-0000A2D70000}"/>
    <cellStyle name="Title 6 2 2 2 3" xfId="39002" xr:uid="{00000000-0005-0000-0000-0000A3D70000}"/>
    <cellStyle name="Title 6 2 2 3" xfId="39003" xr:uid="{00000000-0005-0000-0000-0000A4D70000}"/>
    <cellStyle name="Title 6 2 2 4" xfId="39004" xr:uid="{00000000-0005-0000-0000-0000A5D70000}"/>
    <cellStyle name="Title 6 2 3" xfId="39005" xr:uid="{00000000-0005-0000-0000-0000A6D70000}"/>
    <cellStyle name="Title 6 2 3 2" xfId="39006" xr:uid="{00000000-0005-0000-0000-0000A7D70000}"/>
    <cellStyle name="Title 6 2 3 3" xfId="39007" xr:uid="{00000000-0005-0000-0000-0000A8D70000}"/>
    <cellStyle name="Title 6 2 4" xfId="39008" xr:uid="{00000000-0005-0000-0000-0000A9D70000}"/>
    <cellStyle name="Title 6 2 5" xfId="39009" xr:uid="{00000000-0005-0000-0000-0000AAD70000}"/>
    <cellStyle name="Title 6 3" xfId="39010" xr:uid="{00000000-0005-0000-0000-0000ABD70000}"/>
    <cellStyle name="Title 6 3 2" xfId="39011" xr:uid="{00000000-0005-0000-0000-0000ACD70000}"/>
    <cellStyle name="Title 6 3 2 2" xfId="39012" xr:uid="{00000000-0005-0000-0000-0000ADD70000}"/>
    <cellStyle name="Title 6 3 2 3" xfId="39013" xr:uid="{00000000-0005-0000-0000-0000AED70000}"/>
    <cellStyle name="Title 6 3 3" xfId="39014" xr:uid="{00000000-0005-0000-0000-0000AFD70000}"/>
    <cellStyle name="Title 6 3 4" xfId="39015" xr:uid="{00000000-0005-0000-0000-0000B0D70000}"/>
    <cellStyle name="Title 6 4" xfId="39016" xr:uid="{00000000-0005-0000-0000-0000B1D70000}"/>
    <cellStyle name="Title 6 4 2" xfId="39017" xr:uid="{00000000-0005-0000-0000-0000B2D70000}"/>
    <cellStyle name="Title 6 4 2 2" xfId="39018" xr:uid="{00000000-0005-0000-0000-0000B3D70000}"/>
    <cellStyle name="Title 6 4 2 3" xfId="39019" xr:uid="{00000000-0005-0000-0000-0000B4D70000}"/>
    <cellStyle name="Title 6 4 3" xfId="39020" xr:uid="{00000000-0005-0000-0000-0000B5D70000}"/>
    <cellStyle name="Title 6 4 4" xfId="39021" xr:uid="{00000000-0005-0000-0000-0000B6D70000}"/>
    <cellStyle name="Title 6 5" xfId="39022" xr:uid="{00000000-0005-0000-0000-0000B7D70000}"/>
    <cellStyle name="Title 6 5 2" xfId="39023" xr:uid="{00000000-0005-0000-0000-0000B8D70000}"/>
    <cellStyle name="Title 6 5 2 2" xfId="39024" xr:uid="{00000000-0005-0000-0000-0000B9D70000}"/>
    <cellStyle name="Title 6 5 2 3" xfId="39025" xr:uid="{00000000-0005-0000-0000-0000BAD70000}"/>
    <cellStyle name="Title 6 5 3" xfId="39026" xr:uid="{00000000-0005-0000-0000-0000BBD70000}"/>
    <cellStyle name="Title 6 5 4" xfId="39027" xr:uid="{00000000-0005-0000-0000-0000BCD70000}"/>
    <cellStyle name="Title 6 6" xfId="39028" xr:uid="{00000000-0005-0000-0000-0000BDD70000}"/>
    <cellStyle name="Title 6 6 2" xfId="39029" xr:uid="{00000000-0005-0000-0000-0000BED70000}"/>
    <cellStyle name="Title 6 6 2 2" xfId="39030" xr:uid="{00000000-0005-0000-0000-0000BFD70000}"/>
    <cellStyle name="Title 6 6 2 3" xfId="39031" xr:uid="{00000000-0005-0000-0000-0000C0D70000}"/>
    <cellStyle name="Title 6 6 3" xfId="39032" xr:uid="{00000000-0005-0000-0000-0000C1D70000}"/>
    <cellStyle name="Title 6 6 4" xfId="39033" xr:uid="{00000000-0005-0000-0000-0000C2D70000}"/>
    <cellStyle name="Title 6 7" xfId="39034" xr:uid="{00000000-0005-0000-0000-0000C3D70000}"/>
    <cellStyle name="Title 6 7 2" xfId="39035" xr:uid="{00000000-0005-0000-0000-0000C4D70000}"/>
    <cellStyle name="Title 6 7 3" xfId="39036" xr:uid="{00000000-0005-0000-0000-0000C5D70000}"/>
    <cellStyle name="Title 6 8" xfId="39037" xr:uid="{00000000-0005-0000-0000-0000C6D70000}"/>
    <cellStyle name="Title 6 8 2" xfId="39038" xr:uid="{00000000-0005-0000-0000-0000C7D70000}"/>
    <cellStyle name="Title 6 8 3" xfId="39039" xr:uid="{00000000-0005-0000-0000-0000C8D70000}"/>
    <cellStyle name="Title 6 9" xfId="39040" xr:uid="{00000000-0005-0000-0000-0000C9D70000}"/>
    <cellStyle name="Title 6 9 2" xfId="39041" xr:uid="{00000000-0005-0000-0000-0000CAD70000}"/>
    <cellStyle name="Title 6 9 3" xfId="39042" xr:uid="{00000000-0005-0000-0000-0000CBD70000}"/>
    <cellStyle name="Title 7" xfId="39043" xr:uid="{00000000-0005-0000-0000-0000CCD70000}"/>
    <cellStyle name="Title 7 10" xfId="39044" xr:uid="{00000000-0005-0000-0000-0000CDD70000}"/>
    <cellStyle name="Title 7 10 2" xfId="39045" xr:uid="{00000000-0005-0000-0000-0000CED70000}"/>
    <cellStyle name="Title 7 10 3" xfId="39046" xr:uid="{00000000-0005-0000-0000-0000CFD70000}"/>
    <cellStyle name="Title 7 11" xfId="39047" xr:uid="{00000000-0005-0000-0000-0000D0D70000}"/>
    <cellStyle name="Title 7 12" xfId="39048" xr:uid="{00000000-0005-0000-0000-0000D1D70000}"/>
    <cellStyle name="Title 7 13" xfId="39049" xr:uid="{00000000-0005-0000-0000-0000D2D70000}"/>
    <cellStyle name="Title 7 14" xfId="39050" xr:uid="{00000000-0005-0000-0000-0000D3D70000}"/>
    <cellStyle name="Title 7 2" xfId="39051" xr:uid="{00000000-0005-0000-0000-0000D4D70000}"/>
    <cellStyle name="Title 7 2 2" xfId="39052" xr:uid="{00000000-0005-0000-0000-0000D5D70000}"/>
    <cellStyle name="Title 7 2 2 2" xfId="39053" xr:uid="{00000000-0005-0000-0000-0000D6D70000}"/>
    <cellStyle name="Title 7 2 2 2 2" xfId="39054" xr:uid="{00000000-0005-0000-0000-0000D7D70000}"/>
    <cellStyle name="Title 7 2 2 2 3" xfId="39055" xr:uid="{00000000-0005-0000-0000-0000D8D70000}"/>
    <cellStyle name="Title 7 2 2 3" xfId="39056" xr:uid="{00000000-0005-0000-0000-0000D9D70000}"/>
    <cellStyle name="Title 7 2 2 4" xfId="39057" xr:uid="{00000000-0005-0000-0000-0000DAD70000}"/>
    <cellStyle name="Title 7 2 3" xfId="39058" xr:uid="{00000000-0005-0000-0000-0000DBD70000}"/>
    <cellStyle name="Title 7 2 3 2" xfId="39059" xr:uid="{00000000-0005-0000-0000-0000DCD70000}"/>
    <cellStyle name="Title 7 2 3 3" xfId="39060" xr:uid="{00000000-0005-0000-0000-0000DDD70000}"/>
    <cellStyle name="Title 7 2 4" xfId="39061" xr:uid="{00000000-0005-0000-0000-0000DED70000}"/>
    <cellStyle name="Title 7 2 5" xfId="39062" xr:uid="{00000000-0005-0000-0000-0000DFD70000}"/>
    <cellStyle name="Title 7 3" xfId="39063" xr:uid="{00000000-0005-0000-0000-0000E0D70000}"/>
    <cellStyle name="Title 7 3 2" xfId="39064" xr:uid="{00000000-0005-0000-0000-0000E1D70000}"/>
    <cellStyle name="Title 7 3 2 2" xfId="39065" xr:uid="{00000000-0005-0000-0000-0000E2D70000}"/>
    <cellStyle name="Title 7 3 2 3" xfId="39066" xr:uid="{00000000-0005-0000-0000-0000E3D70000}"/>
    <cellStyle name="Title 7 3 3" xfId="39067" xr:uid="{00000000-0005-0000-0000-0000E4D70000}"/>
    <cellStyle name="Title 7 3 4" xfId="39068" xr:uid="{00000000-0005-0000-0000-0000E5D70000}"/>
    <cellStyle name="Title 7 4" xfId="39069" xr:uid="{00000000-0005-0000-0000-0000E6D70000}"/>
    <cellStyle name="Title 7 4 2" xfId="39070" xr:uid="{00000000-0005-0000-0000-0000E7D70000}"/>
    <cellStyle name="Title 7 4 2 2" xfId="39071" xr:uid="{00000000-0005-0000-0000-0000E8D70000}"/>
    <cellStyle name="Title 7 4 2 3" xfId="39072" xr:uid="{00000000-0005-0000-0000-0000E9D70000}"/>
    <cellStyle name="Title 7 4 3" xfId="39073" xr:uid="{00000000-0005-0000-0000-0000EAD70000}"/>
    <cellStyle name="Title 7 4 4" xfId="39074" xr:uid="{00000000-0005-0000-0000-0000EBD70000}"/>
    <cellStyle name="Title 7 5" xfId="39075" xr:uid="{00000000-0005-0000-0000-0000ECD70000}"/>
    <cellStyle name="Title 7 5 2" xfId="39076" xr:uid="{00000000-0005-0000-0000-0000EDD70000}"/>
    <cellStyle name="Title 7 5 2 2" xfId="39077" xr:uid="{00000000-0005-0000-0000-0000EED70000}"/>
    <cellStyle name="Title 7 5 2 3" xfId="39078" xr:uid="{00000000-0005-0000-0000-0000EFD70000}"/>
    <cellStyle name="Title 7 5 3" xfId="39079" xr:uid="{00000000-0005-0000-0000-0000F0D70000}"/>
    <cellStyle name="Title 7 5 4" xfId="39080" xr:uid="{00000000-0005-0000-0000-0000F1D70000}"/>
    <cellStyle name="Title 7 6" xfId="39081" xr:uid="{00000000-0005-0000-0000-0000F2D70000}"/>
    <cellStyle name="Title 7 6 2" xfId="39082" xr:uid="{00000000-0005-0000-0000-0000F3D70000}"/>
    <cellStyle name="Title 7 6 2 2" xfId="39083" xr:uid="{00000000-0005-0000-0000-0000F4D70000}"/>
    <cellStyle name="Title 7 6 2 3" xfId="39084" xr:uid="{00000000-0005-0000-0000-0000F5D70000}"/>
    <cellStyle name="Title 7 6 3" xfId="39085" xr:uid="{00000000-0005-0000-0000-0000F6D70000}"/>
    <cellStyle name="Title 7 6 4" xfId="39086" xr:uid="{00000000-0005-0000-0000-0000F7D70000}"/>
    <cellStyle name="Title 7 7" xfId="39087" xr:uid="{00000000-0005-0000-0000-0000F8D70000}"/>
    <cellStyle name="Title 7 7 2" xfId="39088" xr:uid="{00000000-0005-0000-0000-0000F9D70000}"/>
    <cellStyle name="Title 7 7 3" xfId="39089" xr:uid="{00000000-0005-0000-0000-0000FAD70000}"/>
    <cellStyle name="Title 7 8" xfId="39090" xr:uid="{00000000-0005-0000-0000-0000FBD70000}"/>
    <cellStyle name="Title 7 8 2" xfId="39091" xr:uid="{00000000-0005-0000-0000-0000FCD70000}"/>
    <cellStyle name="Title 7 8 3" xfId="39092" xr:uid="{00000000-0005-0000-0000-0000FDD70000}"/>
    <cellStyle name="Title 7 9" xfId="39093" xr:uid="{00000000-0005-0000-0000-0000FED70000}"/>
    <cellStyle name="Title 7 9 2" xfId="39094" xr:uid="{00000000-0005-0000-0000-0000FFD70000}"/>
    <cellStyle name="Title 7 9 3" xfId="39095" xr:uid="{00000000-0005-0000-0000-000000D80000}"/>
    <cellStyle name="Title 8" xfId="39096" xr:uid="{00000000-0005-0000-0000-000001D80000}"/>
    <cellStyle name="Title 8 10" xfId="39097" xr:uid="{00000000-0005-0000-0000-000002D80000}"/>
    <cellStyle name="Title 8 10 2" xfId="39098" xr:uid="{00000000-0005-0000-0000-000003D80000}"/>
    <cellStyle name="Title 8 10 3" xfId="39099" xr:uid="{00000000-0005-0000-0000-000004D80000}"/>
    <cellStyle name="Title 8 11" xfId="39100" xr:uid="{00000000-0005-0000-0000-000005D80000}"/>
    <cellStyle name="Title 8 12" xfId="39101" xr:uid="{00000000-0005-0000-0000-000006D80000}"/>
    <cellStyle name="Title 8 13" xfId="39102" xr:uid="{00000000-0005-0000-0000-000007D80000}"/>
    <cellStyle name="Title 8 14" xfId="39103" xr:uid="{00000000-0005-0000-0000-000008D80000}"/>
    <cellStyle name="Title 8 2" xfId="39104" xr:uid="{00000000-0005-0000-0000-000009D80000}"/>
    <cellStyle name="Title 8 2 2" xfId="39105" xr:uid="{00000000-0005-0000-0000-00000AD80000}"/>
    <cellStyle name="Title 8 2 2 2" xfId="39106" xr:uid="{00000000-0005-0000-0000-00000BD80000}"/>
    <cellStyle name="Title 8 2 2 2 2" xfId="39107" xr:uid="{00000000-0005-0000-0000-00000CD80000}"/>
    <cellStyle name="Title 8 2 2 2 3" xfId="39108" xr:uid="{00000000-0005-0000-0000-00000DD80000}"/>
    <cellStyle name="Title 8 2 2 3" xfId="39109" xr:uid="{00000000-0005-0000-0000-00000ED80000}"/>
    <cellStyle name="Title 8 2 2 4" xfId="39110" xr:uid="{00000000-0005-0000-0000-00000FD80000}"/>
    <cellStyle name="Title 8 2 3" xfId="39111" xr:uid="{00000000-0005-0000-0000-000010D80000}"/>
    <cellStyle name="Title 8 2 3 2" xfId="39112" xr:uid="{00000000-0005-0000-0000-000011D80000}"/>
    <cellStyle name="Title 8 2 3 3" xfId="39113" xr:uid="{00000000-0005-0000-0000-000012D80000}"/>
    <cellStyle name="Title 8 2 4" xfId="39114" xr:uid="{00000000-0005-0000-0000-000013D80000}"/>
    <cellStyle name="Title 8 2 5" xfId="39115" xr:uid="{00000000-0005-0000-0000-000014D80000}"/>
    <cellStyle name="Title 8 3" xfId="39116" xr:uid="{00000000-0005-0000-0000-000015D80000}"/>
    <cellStyle name="Title 8 3 2" xfId="39117" xr:uid="{00000000-0005-0000-0000-000016D80000}"/>
    <cellStyle name="Title 8 3 2 2" xfId="39118" xr:uid="{00000000-0005-0000-0000-000017D80000}"/>
    <cellStyle name="Title 8 3 2 3" xfId="39119" xr:uid="{00000000-0005-0000-0000-000018D80000}"/>
    <cellStyle name="Title 8 3 3" xfId="39120" xr:uid="{00000000-0005-0000-0000-000019D80000}"/>
    <cellStyle name="Title 8 3 4" xfId="39121" xr:uid="{00000000-0005-0000-0000-00001AD80000}"/>
    <cellStyle name="Title 8 4" xfId="39122" xr:uid="{00000000-0005-0000-0000-00001BD80000}"/>
    <cellStyle name="Title 8 4 2" xfId="39123" xr:uid="{00000000-0005-0000-0000-00001CD80000}"/>
    <cellStyle name="Title 8 4 2 2" xfId="39124" xr:uid="{00000000-0005-0000-0000-00001DD80000}"/>
    <cellStyle name="Title 8 4 2 3" xfId="39125" xr:uid="{00000000-0005-0000-0000-00001ED80000}"/>
    <cellStyle name="Title 8 4 3" xfId="39126" xr:uid="{00000000-0005-0000-0000-00001FD80000}"/>
    <cellStyle name="Title 8 4 4" xfId="39127" xr:uid="{00000000-0005-0000-0000-000020D80000}"/>
    <cellStyle name="Title 8 5" xfId="39128" xr:uid="{00000000-0005-0000-0000-000021D80000}"/>
    <cellStyle name="Title 8 5 2" xfId="39129" xr:uid="{00000000-0005-0000-0000-000022D80000}"/>
    <cellStyle name="Title 8 5 2 2" xfId="39130" xr:uid="{00000000-0005-0000-0000-000023D80000}"/>
    <cellStyle name="Title 8 5 2 3" xfId="39131" xr:uid="{00000000-0005-0000-0000-000024D80000}"/>
    <cellStyle name="Title 8 5 3" xfId="39132" xr:uid="{00000000-0005-0000-0000-000025D80000}"/>
    <cellStyle name="Title 8 5 4" xfId="39133" xr:uid="{00000000-0005-0000-0000-000026D80000}"/>
    <cellStyle name="Title 8 6" xfId="39134" xr:uid="{00000000-0005-0000-0000-000027D80000}"/>
    <cellStyle name="Title 8 6 2" xfId="39135" xr:uid="{00000000-0005-0000-0000-000028D80000}"/>
    <cellStyle name="Title 8 6 2 2" xfId="39136" xr:uid="{00000000-0005-0000-0000-000029D80000}"/>
    <cellStyle name="Title 8 6 2 3" xfId="39137" xr:uid="{00000000-0005-0000-0000-00002AD80000}"/>
    <cellStyle name="Title 8 6 3" xfId="39138" xr:uid="{00000000-0005-0000-0000-00002BD80000}"/>
    <cellStyle name="Title 8 6 4" xfId="39139" xr:uid="{00000000-0005-0000-0000-00002CD80000}"/>
    <cellStyle name="Title 8 7" xfId="39140" xr:uid="{00000000-0005-0000-0000-00002DD80000}"/>
    <cellStyle name="Title 8 7 2" xfId="39141" xr:uid="{00000000-0005-0000-0000-00002ED80000}"/>
    <cellStyle name="Title 8 7 3" xfId="39142" xr:uid="{00000000-0005-0000-0000-00002FD80000}"/>
    <cellStyle name="Title 8 8" xfId="39143" xr:uid="{00000000-0005-0000-0000-000030D80000}"/>
    <cellStyle name="Title 8 8 2" xfId="39144" xr:uid="{00000000-0005-0000-0000-000031D80000}"/>
    <cellStyle name="Title 8 8 3" xfId="39145" xr:uid="{00000000-0005-0000-0000-000032D80000}"/>
    <cellStyle name="Title 8 9" xfId="39146" xr:uid="{00000000-0005-0000-0000-000033D80000}"/>
    <cellStyle name="Title 8 9 2" xfId="39147" xr:uid="{00000000-0005-0000-0000-000034D80000}"/>
    <cellStyle name="Title 8 9 3" xfId="39148" xr:uid="{00000000-0005-0000-0000-000035D80000}"/>
    <cellStyle name="Title 9" xfId="39149" xr:uid="{00000000-0005-0000-0000-000036D80000}"/>
    <cellStyle name="Title 9 10" xfId="39150" xr:uid="{00000000-0005-0000-0000-000037D80000}"/>
    <cellStyle name="Title 9 10 2" xfId="39151" xr:uid="{00000000-0005-0000-0000-000038D80000}"/>
    <cellStyle name="Title 9 10 3" xfId="39152" xr:uid="{00000000-0005-0000-0000-000039D80000}"/>
    <cellStyle name="Title 9 11" xfId="39153" xr:uid="{00000000-0005-0000-0000-00003AD80000}"/>
    <cellStyle name="Title 9 12" xfId="39154" xr:uid="{00000000-0005-0000-0000-00003BD80000}"/>
    <cellStyle name="Title 9 13" xfId="39155" xr:uid="{00000000-0005-0000-0000-00003CD80000}"/>
    <cellStyle name="Title 9 14" xfId="39156" xr:uid="{00000000-0005-0000-0000-00003DD80000}"/>
    <cellStyle name="Title 9 2" xfId="39157" xr:uid="{00000000-0005-0000-0000-00003ED80000}"/>
    <cellStyle name="Title 9 2 2" xfId="39158" xr:uid="{00000000-0005-0000-0000-00003FD80000}"/>
    <cellStyle name="Title 9 2 2 2" xfId="39159" xr:uid="{00000000-0005-0000-0000-000040D80000}"/>
    <cellStyle name="Title 9 2 2 2 2" xfId="39160" xr:uid="{00000000-0005-0000-0000-000041D80000}"/>
    <cellStyle name="Title 9 2 2 2 3" xfId="39161" xr:uid="{00000000-0005-0000-0000-000042D80000}"/>
    <cellStyle name="Title 9 2 2 3" xfId="39162" xr:uid="{00000000-0005-0000-0000-000043D80000}"/>
    <cellStyle name="Title 9 2 2 4" xfId="39163" xr:uid="{00000000-0005-0000-0000-000044D80000}"/>
    <cellStyle name="Title 9 2 3" xfId="39164" xr:uid="{00000000-0005-0000-0000-000045D80000}"/>
    <cellStyle name="Title 9 2 3 2" xfId="39165" xr:uid="{00000000-0005-0000-0000-000046D80000}"/>
    <cellStyle name="Title 9 2 3 3" xfId="39166" xr:uid="{00000000-0005-0000-0000-000047D80000}"/>
    <cellStyle name="Title 9 2 4" xfId="39167" xr:uid="{00000000-0005-0000-0000-000048D80000}"/>
    <cellStyle name="Title 9 2 5" xfId="39168" xr:uid="{00000000-0005-0000-0000-000049D80000}"/>
    <cellStyle name="Title 9 3" xfId="39169" xr:uid="{00000000-0005-0000-0000-00004AD80000}"/>
    <cellStyle name="Title 9 3 2" xfId="39170" xr:uid="{00000000-0005-0000-0000-00004BD80000}"/>
    <cellStyle name="Title 9 3 2 2" xfId="39171" xr:uid="{00000000-0005-0000-0000-00004CD80000}"/>
    <cellStyle name="Title 9 3 2 3" xfId="39172" xr:uid="{00000000-0005-0000-0000-00004DD80000}"/>
    <cellStyle name="Title 9 3 3" xfId="39173" xr:uid="{00000000-0005-0000-0000-00004ED80000}"/>
    <cellStyle name="Title 9 3 4" xfId="39174" xr:uid="{00000000-0005-0000-0000-00004FD80000}"/>
    <cellStyle name="Title 9 4" xfId="39175" xr:uid="{00000000-0005-0000-0000-000050D80000}"/>
    <cellStyle name="Title 9 4 2" xfId="39176" xr:uid="{00000000-0005-0000-0000-000051D80000}"/>
    <cellStyle name="Title 9 4 2 2" xfId="39177" xr:uid="{00000000-0005-0000-0000-000052D80000}"/>
    <cellStyle name="Title 9 4 2 3" xfId="39178" xr:uid="{00000000-0005-0000-0000-000053D80000}"/>
    <cellStyle name="Title 9 4 3" xfId="39179" xr:uid="{00000000-0005-0000-0000-000054D80000}"/>
    <cellStyle name="Title 9 4 4" xfId="39180" xr:uid="{00000000-0005-0000-0000-000055D80000}"/>
    <cellStyle name="Title 9 5" xfId="39181" xr:uid="{00000000-0005-0000-0000-000056D80000}"/>
    <cellStyle name="Title 9 5 2" xfId="39182" xr:uid="{00000000-0005-0000-0000-000057D80000}"/>
    <cellStyle name="Title 9 5 2 2" xfId="39183" xr:uid="{00000000-0005-0000-0000-000058D80000}"/>
    <cellStyle name="Title 9 5 2 3" xfId="39184" xr:uid="{00000000-0005-0000-0000-000059D80000}"/>
    <cellStyle name="Title 9 5 3" xfId="39185" xr:uid="{00000000-0005-0000-0000-00005AD80000}"/>
    <cellStyle name="Title 9 5 4" xfId="39186" xr:uid="{00000000-0005-0000-0000-00005BD80000}"/>
    <cellStyle name="Title 9 6" xfId="39187" xr:uid="{00000000-0005-0000-0000-00005CD80000}"/>
    <cellStyle name="Title 9 6 2" xfId="39188" xr:uid="{00000000-0005-0000-0000-00005DD80000}"/>
    <cellStyle name="Title 9 6 2 2" xfId="39189" xr:uid="{00000000-0005-0000-0000-00005ED80000}"/>
    <cellStyle name="Title 9 6 2 3" xfId="39190" xr:uid="{00000000-0005-0000-0000-00005FD80000}"/>
    <cellStyle name="Title 9 6 3" xfId="39191" xr:uid="{00000000-0005-0000-0000-000060D80000}"/>
    <cellStyle name="Title 9 6 4" xfId="39192" xr:uid="{00000000-0005-0000-0000-000061D80000}"/>
    <cellStyle name="Title 9 7" xfId="39193" xr:uid="{00000000-0005-0000-0000-000062D80000}"/>
    <cellStyle name="Title 9 7 2" xfId="39194" xr:uid="{00000000-0005-0000-0000-000063D80000}"/>
    <cellStyle name="Title 9 7 3" xfId="39195" xr:uid="{00000000-0005-0000-0000-000064D80000}"/>
    <cellStyle name="Title 9 8" xfId="39196" xr:uid="{00000000-0005-0000-0000-000065D80000}"/>
    <cellStyle name="Title 9 8 2" xfId="39197" xr:uid="{00000000-0005-0000-0000-000066D80000}"/>
    <cellStyle name="Title 9 8 3" xfId="39198" xr:uid="{00000000-0005-0000-0000-000067D80000}"/>
    <cellStyle name="Title 9 9" xfId="39199" xr:uid="{00000000-0005-0000-0000-000068D80000}"/>
    <cellStyle name="Title 9 9 2" xfId="39200" xr:uid="{00000000-0005-0000-0000-000069D80000}"/>
    <cellStyle name="Title 9 9 3" xfId="39201" xr:uid="{00000000-0005-0000-0000-00006AD80000}"/>
    <cellStyle name="Total 10" xfId="39202" xr:uid="{00000000-0005-0000-0000-00006BD80000}"/>
    <cellStyle name="Total 10 10" xfId="39203" xr:uid="{00000000-0005-0000-0000-00006CD80000}"/>
    <cellStyle name="Total 10 10 2" xfId="39204" xr:uid="{00000000-0005-0000-0000-00006DD80000}"/>
    <cellStyle name="Total 10 10 3" xfId="39205" xr:uid="{00000000-0005-0000-0000-00006ED80000}"/>
    <cellStyle name="Total 10 11" xfId="39206" xr:uid="{00000000-0005-0000-0000-00006FD80000}"/>
    <cellStyle name="Total 10 12" xfId="39207" xr:uid="{00000000-0005-0000-0000-000070D80000}"/>
    <cellStyle name="Total 10 13" xfId="39208" xr:uid="{00000000-0005-0000-0000-000071D80000}"/>
    <cellStyle name="Total 10 14" xfId="39209" xr:uid="{00000000-0005-0000-0000-000072D80000}"/>
    <cellStyle name="Total 10 2" xfId="39210" xr:uid="{00000000-0005-0000-0000-000073D80000}"/>
    <cellStyle name="Total 10 2 2" xfId="39211" xr:uid="{00000000-0005-0000-0000-000074D80000}"/>
    <cellStyle name="Total 10 2 2 2" xfId="39212" xr:uid="{00000000-0005-0000-0000-000075D80000}"/>
    <cellStyle name="Total 10 2 2 2 2" xfId="39213" xr:uid="{00000000-0005-0000-0000-000076D80000}"/>
    <cellStyle name="Total 10 2 2 2 3" xfId="39214" xr:uid="{00000000-0005-0000-0000-000077D80000}"/>
    <cellStyle name="Total 10 2 2 3" xfId="39215" xr:uid="{00000000-0005-0000-0000-000078D80000}"/>
    <cellStyle name="Total 10 2 2 4" xfId="39216" xr:uid="{00000000-0005-0000-0000-000079D80000}"/>
    <cellStyle name="Total 10 2 3" xfId="39217" xr:uid="{00000000-0005-0000-0000-00007AD80000}"/>
    <cellStyle name="Total 10 2 3 2" xfId="39218" xr:uid="{00000000-0005-0000-0000-00007BD80000}"/>
    <cellStyle name="Total 10 2 3 3" xfId="39219" xr:uid="{00000000-0005-0000-0000-00007CD80000}"/>
    <cellStyle name="Total 10 2 4" xfId="39220" xr:uid="{00000000-0005-0000-0000-00007DD80000}"/>
    <cellStyle name="Total 10 2 5" xfId="39221" xr:uid="{00000000-0005-0000-0000-00007ED80000}"/>
    <cellStyle name="Total 10 3" xfId="39222" xr:uid="{00000000-0005-0000-0000-00007FD80000}"/>
    <cellStyle name="Total 10 3 2" xfId="39223" xr:uid="{00000000-0005-0000-0000-000080D80000}"/>
    <cellStyle name="Total 10 3 2 2" xfId="39224" xr:uid="{00000000-0005-0000-0000-000081D80000}"/>
    <cellStyle name="Total 10 3 2 3" xfId="39225" xr:uid="{00000000-0005-0000-0000-000082D80000}"/>
    <cellStyle name="Total 10 3 3" xfId="39226" xr:uid="{00000000-0005-0000-0000-000083D80000}"/>
    <cellStyle name="Total 10 3 4" xfId="39227" xr:uid="{00000000-0005-0000-0000-000084D80000}"/>
    <cellStyle name="Total 10 4" xfId="39228" xr:uid="{00000000-0005-0000-0000-000085D80000}"/>
    <cellStyle name="Total 10 4 2" xfId="39229" xr:uid="{00000000-0005-0000-0000-000086D80000}"/>
    <cellStyle name="Total 10 4 2 2" xfId="39230" xr:uid="{00000000-0005-0000-0000-000087D80000}"/>
    <cellStyle name="Total 10 4 2 3" xfId="39231" xr:uid="{00000000-0005-0000-0000-000088D80000}"/>
    <cellStyle name="Total 10 4 3" xfId="39232" xr:uid="{00000000-0005-0000-0000-000089D80000}"/>
    <cellStyle name="Total 10 4 4" xfId="39233" xr:uid="{00000000-0005-0000-0000-00008AD80000}"/>
    <cellStyle name="Total 10 5" xfId="39234" xr:uid="{00000000-0005-0000-0000-00008BD80000}"/>
    <cellStyle name="Total 10 5 2" xfId="39235" xr:uid="{00000000-0005-0000-0000-00008CD80000}"/>
    <cellStyle name="Total 10 5 2 2" xfId="39236" xr:uid="{00000000-0005-0000-0000-00008DD80000}"/>
    <cellStyle name="Total 10 5 2 3" xfId="39237" xr:uid="{00000000-0005-0000-0000-00008ED80000}"/>
    <cellStyle name="Total 10 5 3" xfId="39238" xr:uid="{00000000-0005-0000-0000-00008FD80000}"/>
    <cellStyle name="Total 10 5 4" xfId="39239" xr:uid="{00000000-0005-0000-0000-000090D80000}"/>
    <cellStyle name="Total 10 6" xfId="39240" xr:uid="{00000000-0005-0000-0000-000091D80000}"/>
    <cellStyle name="Total 10 6 2" xfId="39241" xr:uid="{00000000-0005-0000-0000-000092D80000}"/>
    <cellStyle name="Total 10 6 2 2" xfId="39242" xr:uid="{00000000-0005-0000-0000-000093D80000}"/>
    <cellStyle name="Total 10 6 2 3" xfId="39243" xr:uid="{00000000-0005-0000-0000-000094D80000}"/>
    <cellStyle name="Total 10 6 3" xfId="39244" xr:uid="{00000000-0005-0000-0000-000095D80000}"/>
    <cellStyle name="Total 10 6 4" xfId="39245" xr:uid="{00000000-0005-0000-0000-000096D80000}"/>
    <cellStyle name="Total 10 7" xfId="39246" xr:uid="{00000000-0005-0000-0000-000097D80000}"/>
    <cellStyle name="Total 10 7 2" xfId="39247" xr:uid="{00000000-0005-0000-0000-000098D80000}"/>
    <cellStyle name="Total 10 7 3" xfId="39248" xr:uid="{00000000-0005-0000-0000-000099D80000}"/>
    <cellStyle name="Total 10 8" xfId="39249" xr:uid="{00000000-0005-0000-0000-00009AD80000}"/>
    <cellStyle name="Total 10 8 2" xfId="39250" xr:uid="{00000000-0005-0000-0000-00009BD80000}"/>
    <cellStyle name="Total 10 8 3" xfId="39251" xr:uid="{00000000-0005-0000-0000-00009CD80000}"/>
    <cellStyle name="Total 10 9" xfId="39252" xr:uid="{00000000-0005-0000-0000-00009DD80000}"/>
    <cellStyle name="Total 10 9 2" xfId="39253" xr:uid="{00000000-0005-0000-0000-00009ED80000}"/>
    <cellStyle name="Total 10 9 3" xfId="39254" xr:uid="{00000000-0005-0000-0000-00009FD80000}"/>
    <cellStyle name="Total 11" xfId="39255" xr:uid="{00000000-0005-0000-0000-0000A0D80000}"/>
    <cellStyle name="Total 11 10" xfId="39256" xr:uid="{00000000-0005-0000-0000-0000A1D80000}"/>
    <cellStyle name="Total 11 10 2" xfId="39257" xr:uid="{00000000-0005-0000-0000-0000A2D80000}"/>
    <cellStyle name="Total 11 10 3" xfId="39258" xr:uid="{00000000-0005-0000-0000-0000A3D80000}"/>
    <cellStyle name="Total 11 11" xfId="39259" xr:uid="{00000000-0005-0000-0000-0000A4D80000}"/>
    <cellStyle name="Total 11 12" xfId="39260" xr:uid="{00000000-0005-0000-0000-0000A5D80000}"/>
    <cellStyle name="Total 11 13" xfId="39261" xr:uid="{00000000-0005-0000-0000-0000A6D80000}"/>
    <cellStyle name="Total 11 14" xfId="39262" xr:uid="{00000000-0005-0000-0000-0000A7D80000}"/>
    <cellStyle name="Total 11 2" xfId="39263" xr:uid="{00000000-0005-0000-0000-0000A8D80000}"/>
    <cellStyle name="Total 11 2 2" xfId="39264" xr:uid="{00000000-0005-0000-0000-0000A9D80000}"/>
    <cellStyle name="Total 11 2 2 2" xfId="39265" xr:uid="{00000000-0005-0000-0000-0000AAD80000}"/>
    <cellStyle name="Total 11 2 2 2 2" xfId="39266" xr:uid="{00000000-0005-0000-0000-0000ABD80000}"/>
    <cellStyle name="Total 11 2 2 2 3" xfId="39267" xr:uid="{00000000-0005-0000-0000-0000ACD80000}"/>
    <cellStyle name="Total 11 2 2 3" xfId="39268" xr:uid="{00000000-0005-0000-0000-0000ADD80000}"/>
    <cellStyle name="Total 11 2 2 4" xfId="39269" xr:uid="{00000000-0005-0000-0000-0000AED80000}"/>
    <cellStyle name="Total 11 2 3" xfId="39270" xr:uid="{00000000-0005-0000-0000-0000AFD80000}"/>
    <cellStyle name="Total 11 2 3 2" xfId="39271" xr:uid="{00000000-0005-0000-0000-0000B0D80000}"/>
    <cellStyle name="Total 11 2 3 3" xfId="39272" xr:uid="{00000000-0005-0000-0000-0000B1D80000}"/>
    <cellStyle name="Total 11 2 4" xfId="39273" xr:uid="{00000000-0005-0000-0000-0000B2D80000}"/>
    <cellStyle name="Total 11 2 5" xfId="39274" xr:uid="{00000000-0005-0000-0000-0000B3D80000}"/>
    <cellStyle name="Total 11 3" xfId="39275" xr:uid="{00000000-0005-0000-0000-0000B4D80000}"/>
    <cellStyle name="Total 11 3 2" xfId="39276" xr:uid="{00000000-0005-0000-0000-0000B5D80000}"/>
    <cellStyle name="Total 11 3 2 2" xfId="39277" xr:uid="{00000000-0005-0000-0000-0000B6D80000}"/>
    <cellStyle name="Total 11 3 2 3" xfId="39278" xr:uid="{00000000-0005-0000-0000-0000B7D80000}"/>
    <cellStyle name="Total 11 3 3" xfId="39279" xr:uid="{00000000-0005-0000-0000-0000B8D80000}"/>
    <cellStyle name="Total 11 3 4" xfId="39280" xr:uid="{00000000-0005-0000-0000-0000B9D80000}"/>
    <cellStyle name="Total 11 4" xfId="39281" xr:uid="{00000000-0005-0000-0000-0000BAD80000}"/>
    <cellStyle name="Total 11 4 2" xfId="39282" xr:uid="{00000000-0005-0000-0000-0000BBD80000}"/>
    <cellStyle name="Total 11 4 2 2" xfId="39283" xr:uid="{00000000-0005-0000-0000-0000BCD80000}"/>
    <cellStyle name="Total 11 4 2 3" xfId="39284" xr:uid="{00000000-0005-0000-0000-0000BDD80000}"/>
    <cellStyle name="Total 11 4 3" xfId="39285" xr:uid="{00000000-0005-0000-0000-0000BED80000}"/>
    <cellStyle name="Total 11 4 4" xfId="39286" xr:uid="{00000000-0005-0000-0000-0000BFD80000}"/>
    <cellStyle name="Total 11 5" xfId="39287" xr:uid="{00000000-0005-0000-0000-0000C0D80000}"/>
    <cellStyle name="Total 11 5 2" xfId="39288" xr:uid="{00000000-0005-0000-0000-0000C1D80000}"/>
    <cellStyle name="Total 11 5 2 2" xfId="39289" xr:uid="{00000000-0005-0000-0000-0000C2D80000}"/>
    <cellStyle name="Total 11 5 2 3" xfId="39290" xr:uid="{00000000-0005-0000-0000-0000C3D80000}"/>
    <cellStyle name="Total 11 5 3" xfId="39291" xr:uid="{00000000-0005-0000-0000-0000C4D80000}"/>
    <cellStyle name="Total 11 5 4" xfId="39292" xr:uid="{00000000-0005-0000-0000-0000C5D80000}"/>
    <cellStyle name="Total 11 6" xfId="39293" xr:uid="{00000000-0005-0000-0000-0000C6D80000}"/>
    <cellStyle name="Total 11 6 2" xfId="39294" xr:uid="{00000000-0005-0000-0000-0000C7D80000}"/>
    <cellStyle name="Total 11 6 2 2" xfId="39295" xr:uid="{00000000-0005-0000-0000-0000C8D80000}"/>
    <cellStyle name="Total 11 6 2 3" xfId="39296" xr:uid="{00000000-0005-0000-0000-0000C9D80000}"/>
    <cellStyle name="Total 11 6 3" xfId="39297" xr:uid="{00000000-0005-0000-0000-0000CAD80000}"/>
    <cellStyle name="Total 11 6 4" xfId="39298" xr:uid="{00000000-0005-0000-0000-0000CBD80000}"/>
    <cellStyle name="Total 11 7" xfId="39299" xr:uid="{00000000-0005-0000-0000-0000CCD80000}"/>
    <cellStyle name="Total 11 7 2" xfId="39300" xr:uid="{00000000-0005-0000-0000-0000CDD80000}"/>
    <cellStyle name="Total 11 7 3" xfId="39301" xr:uid="{00000000-0005-0000-0000-0000CED80000}"/>
    <cellStyle name="Total 11 8" xfId="39302" xr:uid="{00000000-0005-0000-0000-0000CFD80000}"/>
    <cellStyle name="Total 11 8 2" xfId="39303" xr:uid="{00000000-0005-0000-0000-0000D0D80000}"/>
    <cellStyle name="Total 11 8 3" xfId="39304" xr:uid="{00000000-0005-0000-0000-0000D1D80000}"/>
    <cellStyle name="Total 11 9" xfId="39305" xr:uid="{00000000-0005-0000-0000-0000D2D80000}"/>
    <cellStyle name="Total 11 9 2" xfId="39306" xr:uid="{00000000-0005-0000-0000-0000D3D80000}"/>
    <cellStyle name="Total 11 9 3" xfId="39307" xr:uid="{00000000-0005-0000-0000-0000D4D80000}"/>
    <cellStyle name="Total 12" xfId="39308" xr:uid="{00000000-0005-0000-0000-0000D5D80000}"/>
    <cellStyle name="Total 12 10" xfId="39309" xr:uid="{00000000-0005-0000-0000-0000D6D80000}"/>
    <cellStyle name="Total 12 10 2" xfId="39310" xr:uid="{00000000-0005-0000-0000-0000D7D80000}"/>
    <cellStyle name="Total 12 10 3" xfId="39311" xr:uid="{00000000-0005-0000-0000-0000D8D80000}"/>
    <cellStyle name="Total 12 11" xfId="39312" xr:uid="{00000000-0005-0000-0000-0000D9D80000}"/>
    <cellStyle name="Total 12 12" xfId="39313" xr:uid="{00000000-0005-0000-0000-0000DAD80000}"/>
    <cellStyle name="Total 12 13" xfId="39314" xr:uid="{00000000-0005-0000-0000-0000DBD80000}"/>
    <cellStyle name="Total 12 14" xfId="39315" xr:uid="{00000000-0005-0000-0000-0000DCD80000}"/>
    <cellStyle name="Total 12 2" xfId="39316" xr:uid="{00000000-0005-0000-0000-0000DDD80000}"/>
    <cellStyle name="Total 12 2 2" xfId="39317" xr:uid="{00000000-0005-0000-0000-0000DED80000}"/>
    <cellStyle name="Total 12 2 2 2" xfId="39318" xr:uid="{00000000-0005-0000-0000-0000DFD80000}"/>
    <cellStyle name="Total 12 2 2 2 2" xfId="39319" xr:uid="{00000000-0005-0000-0000-0000E0D80000}"/>
    <cellStyle name="Total 12 2 2 2 3" xfId="39320" xr:uid="{00000000-0005-0000-0000-0000E1D80000}"/>
    <cellStyle name="Total 12 2 2 3" xfId="39321" xr:uid="{00000000-0005-0000-0000-0000E2D80000}"/>
    <cellStyle name="Total 12 2 2 4" xfId="39322" xr:uid="{00000000-0005-0000-0000-0000E3D80000}"/>
    <cellStyle name="Total 12 2 3" xfId="39323" xr:uid="{00000000-0005-0000-0000-0000E4D80000}"/>
    <cellStyle name="Total 12 2 3 2" xfId="39324" xr:uid="{00000000-0005-0000-0000-0000E5D80000}"/>
    <cellStyle name="Total 12 2 3 3" xfId="39325" xr:uid="{00000000-0005-0000-0000-0000E6D80000}"/>
    <cellStyle name="Total 12 2 4" xfId="39326" xr:uid="{00000000-0005-0000-0000-0000E7D80000}"/>
    <cellStyle name="Total 12 2 5" xfId="39327" xr:uid="{00000000-0005-0000-0000-0000E8D80000}"/>
    <cellStyle name="Total 12 3" xfId="39328" xr:uid="{00000000-0005-0000-0000-0000E9D80000}"/>
    <cellStyle name="Total 12 3 2" xfId="39329" xr:uid="{00000000-0005-0000-0000-0000EAD80000}"/>
    <cellStyle name="Total 12 3 2 2" xfId="39330" xr:uid="{00000000-0005-0000-0000-0000EBD80000}"/>
    <cellStyle name="Total 12 3 2 3" xfId="39331" xr:uid="{00000000-0005-0000-0000-0000ECD80000}"/>
    <cellStyle name="Total 12 3 3" xfId="39332" xr:uid="{00000000-0005-0000-0000-0000EDD80000}"/>
    <cellStyle name="Total 12 3 4" xfId="39333" xr:uid="{00000000-0005-0000-0000-0000EED80000}"/>
    <cellStyle name="Total 12 4" xfId="39334" xr:uid="{00000000-0005-0000-0000-0000EFD80000}"/>
    <cellStyle name="Total 12 4 2" xfId="39335" xr:uid="{00000000-0005-0000-0000-0000F0D80000}"/>
    <cellStyle name="Total 12 4 2 2" xfId="39336" xr:uid="{00000000-0005-0000-0000-0000F1D80000}"/>
    <cellStyle name="Total 12 4 2 3" xfId="39337" xr:uid="{00000000-0005-0000-0000-0000F2D80000}"/>
    <cellStyle name="Total 12 4 3" xfId="39338" xr:uid="{00000000-0005-0000-0000-0000F3D80000}"/>
    <cellStyle name="Total 12 4 4" xfId="39339" xr:uid="{00000000-0005-0000-0000-0000F4D80000}"/>
    <cellStyle name="Total 12 5" xfId="39340" xr:uid="{00000000-0005-0000-0000-0000F5D80000}"/>
    <cellStyle name="Total 12 5 2" xfId="39341" xr:uid="{00000000-0005-0000-0000-0000F6D80000}"/>
    <cellStyle name="Total 12 5 2 2" xfId="39342" xr:uid="{00000000-0005-0000-0000-0000F7D80000}"/>
    <cellStyle name="Total 12 5 2 3" xfId="39343" xr:uid="{00000000-0005-0000-0000-0000F8D80000}"/>
    <cellStyle name="Total 12 5 3" xfId="39344" xr:uid="{00000000-0005-0000-0000-0000F9D80000}"/>
    <cellStyle name="Total 12 5 4" xfId="39345" xr:uid="{00000000-0005-0000-0000-0000FAD80000}"/>
    <cellStyle name="Total 12 6" xfId="39346" xr:uid="{00000000-0005-0000-0000-0000FBD80000}"/>
    <cellStyle name="Total 12 6 2" xfId="39347" xr:uid="{00000000-0005-0000-0000-0000FCD80000}"/>
    <cellStyle name="Total 12 6 2 2" xfId="39348" xr:uid="{00000000-0005-0000-0000-0000FDD80000}"/>
    <cellStyle name="Total 12 6 2 3" xfId="39349" xr:uid="{00000000-0005-0000-0000-0000FED80000}"/>
    <cellStyle name="Total 12 6 3" xfId="39350" xr:uid="{00000000-0005-0000-0000-0000FFD80000}"/>
    <cellStyle name="Total 12 6 4" xfId="39351" xr:uid="{00000000-0005-0000-0000-000000D90000}"/>
    <cellStyle name="Total 12 7" xfId="39352" xr:uid="{00000000-0005-0000-0000-000001D90000}"/>
    <cellStyle name="Total 12 7 2" xfId="39353" xr:uid="{00000000-0005-0000-0000-000002D90000}"/>
    <cellStyle name="Total 12 7 3" xfId="39354" xr:uid="{00000000-0005-0000-0000-000003D90000}"/>
    <cellStyle name="Total 12 8" xfId="39355" xr:uid="{00000000-0005-0000-0000-000004D90000}"/>
    <cellStyle name="Total 12 8 2" xfId="39356" xr:uid="{00000000-0005-0000-0000-000005D90000}"/>
    <cellStyle name="Total 12 8 3" xfId="39357" xr:uid="{00000000-0005-0000-0000-000006D90000}"/>
    <cellStyle name="Total 12 9" xfId="39358" xr:uid="{00000000-0005-0000-0000-000007D90000}"/>
    <cellStyle name="Total 12 9 2" xfId="39359" xr:uid="{00000000-0005-0000-0000-000008D90000}"/>
    <cellStyle name="Total 12 9 3" xfId="39360" xr:uid="{00000000-0005-0000-0000-000009D90000}"/>
    <cellStyle name="Total 13" xfId="39361" xr:uid="{00000000-0005-0000-0000-00000AD90000}"/>
    <cellStyle name="Total 13 10" xfId="39362" xr:uid="{00000000-0005-0000-0000-00000BD90000}"/>
    <cellStyle name="Total 13 10 2" xfId="39363" xr:uid="{00000000-0005-0000-0000-00000CD90000}"/>
    <cellStyle name="Total 13 10 3" xfId="39364" xr:uid="{00000000-0005-0000-0000-00000DD90000}"/>
    <cellStyle name="Total 13 11" xfId="39365" xr:uid="{00000000-0005-0000-0000-00000ED90000}"/>
    <cellStyle name="Total 13 12" xfId="39366" xr:uid="{00000000-0005-0000-0000-00000FD90000}"/>
    <cellStyle name="Total 13 13" xfId="39367" xr:uid="{00000000-0005-0000-0000-000010D90000}"/>
    <cellStyle name="Total 13 14" xfId="39368" xr:uid="{00000000-0005-0000-0000-000011D90000}"/>
    <cellStyle name="Total 13 2" xfId="39369" xr:uid="{00000000-0005-0000-0000-000012D90000}"/>
    <cellStyle name="Total 13 2 2" xfId="39370" xr:uid="{00000000-0005-0000-0000-000013D90000}"/>
    <cellStyle name="Total 13 2 2 2" xfId="39371" xr:uid="{00000000-0005-0000-0000-000014D90000}"/>
    <cellStyle name="Total 13 2 2 2 2" xfId="39372" xr:uid="{00000000-0005-0000-0000-000015D90000}"/>
    <cellStyle name="Total 13 2 2 2 3" xfId="39373" xr:uid="{00000000-0005-0000-0000-000016D90000}"/>
    <cellStyle name="Total 13 2 2 3" xfId="39374" xr:uid="{00000000-0005-0000-0000-000017D90000}"/>
    <cellStyle name="Total 13 2 2 4" xfId="39375" xr:uid="{00000000-0005-0000-0000-000018D90000}"/>
    <cellStyle name="Total 13 2 3" xfId="39376" xr:uid="{00000000-0005-0000-0000-000019D90000}"/>
    <cellStyle name="Total 13 2 3 2" xfId="39377" xr:uid="{00000000-0005-0000-0000-00001AD90000}"/>
    <cellStyle name="Total 13 2 3 3" xfId="39378" xr:uid="{00000000-0005-0000-0000-00001BD90000}"/>
    <cellStyle name="Total 13 2 4" xfId="39379" xr:uid="{00000000-0005-0000-0000-00001CD90000}"/>
    <cellStyle name="Total 13 2 5" xfId="39380" xr:uid="{00000000-0005-0000-0000-00001DD90000}"/>
    <cellStyle name="Total 13 3" xfId="39381" xr:uid="{00000000-0005-0000-0000-00001ED90000}"/>
    <cellStyle name="Total 13 3 2" xfId="39382" xr:uid="{00000000-0005-0000-0000-00001FD90000}"/>
    <cellStyle name="Total 13 3 2 2" xfId="39383" xr:uid="{00000000-0005-0000-0000-000020D90000}"/>
    <cellStyle name="Total 13 3 2 3" xfId="39384" xr:uid="{00000000-0005-0000-0000-000021D90000}"/>
    <cellStyle name="Total 13 3 3" xfId="39385" xr:uid="{00000000-0005-0000-0000-000022D90000}"/>
    <cellStyle name="Total 13 3 4" xfId="39386" xr:uid="{00000000-0005-0000-0000-000023D90000}"/>
    <cellStyle name="Total 13 4" xfId="39387" xr:uid="{00000000-0005-0000-0000-000024D90000}"/>
    <cellStyle name="Total 13 4 2" xfId="39388" xr:uid="{00000000-0005-0000-0000-000025D90000}"/>
    <cellStyle name="Total 13 4 2 2" xfId="39389" xr:uid="{00000000-0005-0000-0000-000026D90000}"/>
    <cellStyle name="Total 13 4 2 3" xfId="39390" xr:uid="{00000000-0005-0000-0000-000027D90000}"/>
    <cellStyle name="Total 13 4 3" xfId="39391" xr:uid="{00000000-0005-0000-0000-000028D90000}"/>
    <cellStyle name="Total 13 4 4" xfId="39392" xr:uid="{00000000-0005-0000-0000-000029D90000}"/>
    <cellStyle name="Total 13 5" xfId="39393" xr:uid="{00000000-0005-0000-0000-00002AD90000}"/>
    <cellStyle name="Total 13 5 2" xfId="39394" xr:uid="{00000000-0005-0000-0000-00002BD90000}"/>
    <cellStyle name="Total 13 5 2 2" xfId="39395" xr:uid="{00000000-0005-0000-0000-00002CD90000}"/>
    <cellStyle name="Total 13 5 2 3" xfId="39396" xr:uid="{00000000-0005-0000-0000-00002DD90000}"/>
    <cellStyle name="Total 13 5 3" xfId="39397" xr:uid="{00000000-0005-0000-0000-00002ED90000}"/>
    <cellStyle name="Total 13 5 4" xfId="39398" xr:uid="{00000000-0005-0000-0000-00002FD90000}"/>
    <cellStyle name="Total 13 6" xfId="39399" xr:uid="{00000000-0005-0000-0000-000030D90000}"/>
    <cellStyle name="Total 13 6 2" xfId="39400" xr:uid="{00000000-0005-0000-0000-000031D90000}"/>
    <cellStyle name="Total 13 6 2 2" xfId="39401" xr:uid="{00000000-0005-0000-0000-000032D90000}"/>
    <cellStyle name="Total 13 6 2 3" xfId="39402" xr:uid="{00000000-0005-0000-0000-000033D90000}"/>
    <cellStyle name="Total 13 6 3" xfId="39403" xr:uid="{00000000-0005-0000-0000-000034D90000}"/>
    <cellStyle name="Total 13 6 4" xfId="39404" xr:uid="{00000000-0005-0000-0000-000035D90000}"/>
    <cellStyle name="Total 13 7" xfId="39405" xr:uid="{00000000-0005-0000-0000-000036D90000}"/>
    <cellStyle name="Total 13 7 2" xfId="39406" xr:uid="{00000000-0005-0000-0000-000037D90000}"/>
    <cellStyle name="Total 13 7 3" xfId="39407" xr:uid="{00000000-0005-0000-0000-000038D90000}"/>
    <cellStyle name="Total 13 8" xfId="39408" xr:uid="{00000000-0005-0000-0000-000039D90000}"/>
    <cellStyle name="Total 13 8 2" xfId="39409" xr:uid="{00000000-0005-0000-0000-00003AD90000}"/>
    <cellStyle name="Total 13 8 3" xfId="39410" xr:uid="{00000000-0005-0000-0000-00003BD90000}"/>
    <cellStyle name="Total 13 9" xfId="39411" xr:uid="{00000000-0005-0000-0000-00003CD90000}"/>
    <cellStyle name="Total 13 9 2" xfId="39412" xr:uid="{00000000-0005-0000-0000-00003DD90000}"/>
    <cellStyle name="Total 13 9 3" xfId="39413" xr:uid="{00000000-0005-0000-0000-00003ED90000}"/>
    <cellStyle name="Total 14" xfId="39414" xr:uid="{00000000-0005-0000-0000-00003FD90000}"/>
    <cellStyle name="Total 14 10" xfId="39415" xr:uid="{00000000-0005-0000-0000-000040D90000}"/>
    <cellStyle name="Total 14 10 2" xfId="39416" xr:uid="{00000000-0005-0000-0000-000041D90000}"/>
    <cellStyle name="Total 14 10 3" xfId="39417" xr:uid="{00000000-0005-0000-0000-000042D90000}"/>
    <cellStyle name="Total 14 11" xfId="39418" xr:uid="{00000000-0005-0000-0000-000043D90000}"/>
    <cellStyle name="Total 14 12" xfId="39419" xr:uid="{00000000-0005-0000-0000-000044D90000}"/>
    <cellStyle name="Total 14 13" xfId="39420" xr:uid="{00000000-0005-0000-0000-000045D90000}"/>
    <cellStyle name="Total 14 14" xfId="39421" xr:uid="{00000000-0005-0000-0000-000046D90000}"/>
    <cellStyle name="Total 14 2" xfId="39422" xr:uid="{00000000-0005-0000-0000-000047D90000}"/>
    <cellStyle name="Total 14 2 2" xfId="39423" xr:uid="{00000000-0005-0000-0000-000048D90000}"/>
    <cellStyle name="Total 14 2 2 2" xfId="39424" xr:uid="{00000000-0005-0000-0000-000049D90000}"/>
    <cellStyle name="Total 14 2 2 2 2" xfId="39425" xr:uid="{00000000-0005-0000-0000-00004AD90000}"/>
    <cellStyle name="Total 14 2 2 2 3" xfId="39426" xr:uid="{00000000-0005-0000-0000-00004BD90000}"/>
    <cellStyle name="Total 14 2 2 3" xfId="39427" xr:uid="{00000000-0005-0000-0000-00004CD90000}"/>
    <cellStyle name="Total 14 2 2 4" xfId="39428" xr:uid="{00000000-0005-0000-0000-00004DD90000}"/>
    <cellStyle name="Total 14 2 3" xfId="39429" xr:uid="{00000000-0005-0000-0000-00004ED90000}"/>
    <cellStyle name="Total 14 2 3 2" xfId="39430" xr:uid="{00000000-0005-0000-0000-00004FD90000}"/>
    <cellStyle name="Total 14 2 3 3" xfId="39431" xr:uid="{00000000-0005-0000-0000-000050D90000}"/>
    <cellStyle name="Total 14 2 4" xfId="39432" xr:uid="{00000000-0005-0000-0000-000051D90000}"/>
    <cellStyle name="Total 14 2 5" xfId="39433" xr:uid="{00000000-0005-0000-0000-000052D90000}"/>
    <cellStyle name="Total 14 3" xfId="39434" xr:uid="{00000000-0005-0000-0000-000053D90000}"/>
    <cellStyle name="Total 14 3 2" xfId="39435" xr:uid="{00000000-0005-0000-0000-000054D90000}"/>
    <cellStyle name="Total 14 3 2 2" xfId="39436" xr:uid="{00000000-0005-0000-0000-000055D90000}"/>
    <cellStyle name="Total 14 3 2 3" xfId="39437" xr:uid="{00000000-0005-0000-0000-000056D90000}"/>
    <cellStyle name="Total 14 3 3" xfId="39438" xr:uid="{00000000-0005-0000-0000-000057D90000}"/>
    <cellStyle name="Total 14 3 4" xfId="39439" xr:uid="{00000000-0005-0000-0000-000058D90000}"/>
    <cellStyle name="Total 14 4" xfId="39440" xr:uid="{00000000-0005-0000-0000-000059D90000}"/>
    <cellStyle name="Total 14 4 2" xfId="39441" xr:uid="{00000000-0005-0000-0000-00005AD90000}"/>
    <cellStyle name="Total 14 4 2 2" xfId="39442" xr:uid="{00000000-0005-0000-0000-00005BD90000}"/>
    <cellStyle name="Total 14 4 2 3" xfId="39443" xr:uid="{00000000-0005-0000-0000-00005CD90000}"/>
    <cellStyle name="Total 14 4 3" xfId="39444" xr:uid="{00000000-0005-0000-0000-00005DD90000}"/>
    <cellStyle name="Total 14 4 4" xfId="39445" xr:uid="{00000000-0005-0000-0000-00005ED90000}"/>
    <cellStyle name="Total 14 5" xfId="39446" xr:uid="{00000000-0005-0000-0000-00005FD90000}"/>
    <cellStyle name="Total 14 5 2" xfId="39447" xr:uid="{00000000-0005-0000-0000-000060D90000}"/>
    <cellStyle name="Total 14 5 2 2" xfId="39448" xr:uid="{00000000-0005-0000-0000-000061D90000}"/>
    <cellStyle name="Total 14 5 2 3" xfId="39449" xr:uid="{00000000-0005-0000-0000-000062D90000}"/>
    <cellStyle name="Total 14 5 3" xfId="39450" xr:uid="{00000000-0005-0000-0000-000063D90000}"/>
    <cellStyle name="Total 14 5 4" xfId="39451" xr:uid="{00000000-0005-0000-0000-000064D90000}"/>
    <cellStyle name="Total 14 6" xfId="39452" xr:uid="{00000000-0005-0000-0000-000065D90000}"/>
    <cellStyle name="Total 14 6 2" xfId="39453" xr:uid="{00000000-0005-0000-0000-000066D90000}"/>
    <cellStyle name="Total 14 6 2 2" xfId="39454" xr:uid="{00000000-0005-0000-0000-000067D90000}"/>
    <cellStyle name="Total 14 6 2 3" xfId="39455" xr:uid="{00000000-0005-0000-0000-000068D90000}"/>
    <cellStyle name="Total 14 6 3" xfId="39456" xr:uid="{00000000-0005-0000-0000-000069D90000}"/>
    <cellStyle name="Total 14 6 4" xfId="39457" xr:uid="{00000000-0005-0000-0000-00006AD90000}"/>
    <cellStyle name="Total 14 7" xfId="39458" xr:uid="{00000000-0005-0000-0000-00006BD90000}"/>
    <cellStyle name="Total 14 7 2" xfId="39459" xr:uid="{00000000-0005-0000-0000-00006CD90000}"/>
    <cellStyle name="Total 14 7 3" xfId="39460" xr:uid="{00000000-0005-0000-0000-00006DD90000}"/>
    <cellStyle name="Total 14 8" xfId="39461" xr:uid="{00000000-0005-0000-0000-00006ED90000}"/>
    <cellStyle name="Total 14 8 2" xfId="39462" xr:uid="{00000000-0005-0000-0000-00006FD90000}"/>
    <cellStyle name="Total 14 8 3" xfId="39463" xr:uid="{00000000-0005-0000-0000-000070D90000}"/>
    <cellStyle name="Total 14 9" xfId="39464" xr:uid="{00000000-0005-0000-0000-000071D90000}"/>
    <cellStyle name="Total 14 9 2" xfId="39465" xr:uid="{00000000-0005-0000-0000-000072D90000}"/>
    <cellStyle name="Total 14 9 3" xfId="39466" xr:uid="{00000000-0005-0000-0000-000073D90000}"/>
    <cellStyle name="Total 15" xfId="39467" xr:uid="{00000000-0005-0000-0000-000074D90000}"/>
    <cellStyle name="Total 15 10" xfId="39468" xr:uid="{00000000-0005-0000-0000-000075D90000}"/>
    <cellStyle name="Total 15 10 2" xfId="39469" xr:uid="{00000000-0005-0000-0000-000076D90000}"/>
    <cellStyle name="Total 15 10 3" xfId="39470" xr:uid="{00000000-0005-0000-0000-000077D90000}"/>
    <cellStyle name="Total 15 11" xfId="39471" xr:uid="{00000000-0005-0000-0000-000078D90000}"/>
    <cellStyle name="Total 15 12" xfId="39472" xr:uid="{00000000-0005-0000-0000-000079D90000}"/>
    <cellStyle name="Total 15 13" xfId="39473" xr:uid="{00000000-0005-0000-0000-00007AD90000}"/>
    <cellStyle name="Total 15 14" xfId="39474" xr:uid="{00000000-0005-0000-0000-00007BD90000}"/>
    <cellStyle name="Total 15 2" xfId="39475" xr:uid="{00000000-0005-0000-0000-00007CD90000}"/>
    <cellStyle name="Total 15 2 2" xfId="39476" xr:uid="{00000000-0005-0000-0000-00007DD90000}"/>
    <cellStyle name="Total 15 2 2 2" xfId="39477" xr:uid="{00000000-0005-0000-0000-00007ED90000}"/>
    <cellStyle name="Total 15 2 2 2 2" xfId="39478" xr:uid="{00000000-0005-0000-0000-00007FD90000}"/>
    <cellStyle name="Total 15 2 2 2 3" xfId="39479" xr:uid="{00000000-0005-0000-0000-000080D90000}"/>
    <cellStyle name="Total 15 2 2 3" xfId="39480" xr:uid="{00000000-0005-0000-0000-000081D90000}"/>
    <cellStyle name="Total 15 2 2 4" xfId="39481" xr:uid="{00000000-0005-0000-0000-000082D90000}"/>
    <cellStyle name="Total 15 2 3" xfId="39482" xr:uid="{00000000-0005-0000-0000-000083D90000}"/>
    <cellStyle name="Total 15 2 3 2" xfId="39483" xr:uid="{00000000-0005-0000-0000-000084D90000}"/>
    <cellStyle name="Total 15 2 3 3" xfId="39484" xr:uid="{00000000-0005-0000-0000-000085D90000}"/>
    <cellStyle name="Total 15 2 4" xfId="39485" xr:uid="{00000000-0005-0000-0000-000086D90000}"/>
    <cellStyle name="Total 15 2 5" xfId="39486" xr:uid="{00000000-0005-0000-0000-000087D90000}"/>
    <cellStyle name="Total 15 3" xfId="39487" xr:uid="{00000000-0005-0000-0000-000088D90000}"/>
    <cellStyle name="Total 15 3 2" xfId="39488" xr:uid="{00000000-0005-0000-0000-000089D90000}"/>
    <cellStyle name="Total 15 3 2 2" xfId="39489" xr:uid="{00000000-0005-0000-0000-00008AD90000}"/>
    <cellStyle name="Total 15 3 2 3" xfId="39490" xr:uid="{00000000-0005-0000-0000-00008BD90000}"/>
    <cellStyle name="Total 15 3 3" xfId="39491" xr:uid="{00000000-0005-0000-0000-00008CD90000}"/>
    <cellStyle name="Total 15 3 4" xfId="39492" xr:uid="{00000000-0005-0000-0000-00008DD90000}"/>
    <cellStyle name="Total 15 4" xfId="39493" xr:uid="{00000000-0005-0000-0000-00008ED90000}"/>
    <cellStyle name="Total 15 4 2" xfId="39494" xr:uid="{00000000-0005-0000-0000-00008FD90000}"/>
    <cellStyle name="Total 15 4 2 2" xfId="39495" xr:uid="{00000000-0005-0000-0000-000090D90000}"/>
    <cellStyle name="Total 15 4 2 3" xfId="39496" xr:uid="{00000000-0005-0000-0000-000091D90000}"/>
    <cellStyle name="Total 15 4 3" xfId="39497" xr:uid="{00000000-0005-0000-0000-000092D90000}"/>
    <cellStyle name="Total 15 4 4" xfId="39498" xr:uid="{00000000-0005-0000-0000-000093D90000}"/>
    <cellStyle name="Total 15 5" xfId="39499" xr:uid="{00000000-0005-0000-0000-000094D90000}"/>
    <cellStyle name="Total 15 5 2" xfId="39500" xr:uid="{00000000-0005-0000-0000-000095D90000}"/>
    <cellStyle name="Total 15 5 2 2" xfId="39501" xr:uid="{00000000-0005-0000-0000-000096D90000}"/>
    <cellStyle name="Total 15 5 2 3" xfId="39502" xr:uid="{00000000-0005-0000-0000-000097D90000}"/>
    <cellStyle name="Total 15 5 3" xfId="39503" xr:uid="{00000000-0005-0000-0000-000098D90000}"/>
    <cellStyle name="Total 15 5 4" xfId="39504" xr:uid="{00000000-0005-0000-0000-000099D90000}"/>
    <cellStyle name="Total 15 6" xfId="39505" xr:uid="{00000000-0005-0000-0000-00009AD90000}"/>
    <cellStyle name="Total 15 6 2" xfId="39506" xr:uid="{00000000-0005-0000-0000-00009BD90000}"/>
    <cellStyle name="Total 15 6 2 2" xfId="39507" xr:uid="{00000000-0005-0000-0000-00009CD90000}"/>
    <cellStyle name="Total 15 6 2 3" xfId="39508" xr:uid="{00000000-0005-0000-0000-00009DD90000}"/>
    <cellStyle name="Total 15 6 3" xfId="39509" xr:uid="{00000000-0005-0000-0000-00009ED90000}"/>
    <cellStyle name="Total 15 6 4" xfId="39510" xr:uid="{00000000-0005-0000-0000-00009FD90000}"/>
    <cellStyle name="Total 15 7" xfId="39511" xr:uid="{00000000-0005-0000-0000-0000A0D90000}"/>
    <cellStyle name="Total 15 7 2" xfId="39512" xr:uid="{00000000-0005-0000-0000-0000A1D90000}"/>
    <cellStyle name="Total 15 7 3" xfId="39513" xr:uid="{00000000-0005-0000-0000-0000A2D90000}"/>
    <cellStyle name="Total 15 8" xfId="39514" xr:uid="{00000000-0005-0000-0000-0000A3D90000}"/>
    <cellStyle name="Total 15 8 2" xfId="39515" xr:uid="{00000000-0005-0000-0000-0000A4D90000}"/>
    <cellStyle name="Total 15 8 3" xfId="39516" xr:uid="{00000000-0005-0000-0000-0000A5D90000}"/>
    <cellStyle name="Total 15 9" xfId="39517" xr:uid="{00000000-0005-0000-0000-0000A6D90000}"/>
    <cellStyle name="Total 15 9 2" xfId="39518" xr:uid="{00000000-0005-0000-0000-0000A7D90000}"/>
    <cellStyle name="Total 15 9 3" xfId="39519" xr:uid="{00000000-0005-0000-0000-0000A8D90000}"/>
    <cellStyle name="Total 16" xfId="39520" xr:uid="{00000000-0005-0000-0000-0000A9D90000}"/>
    <cellStyle name="Total 16 10" xfId="39521" xr:uid="{00000000-0005-0000-0000-0000AAD90000}"/>
    <cellStyle name="Total 16 10 2" xfId="39522" xr:uid="{00000000-0005-0000-0000-0000ABD90000}"/>
    <cellStyle name="Total 16 10 3" xfId="39523" xr:uid="{00000000-0005-0000-0000-0000ACD90000}"/>
    <cellStyle name="Total 16 11" xfId="39524" xr:uid="{00000000-0005-0000-0000-0000ADD90000}"/>
    <cellStyle name="Total 16 12" xfId="39525" xr:uid="{00000000-0005-0000-0000-0000AED90000}"/>
    <cellStyle name="Total 16 13" xfId="39526" xr:uid="{00000000-0005-0000-0000-0000AFD90000}"/>
    <cellStyle name="Total 16 14" xfId="39527" xr:uid="{00000000-0005-0000-0000-0000B0D90000}"/>
    <cellStyle name="Total 16 2" xfId="39528" xr:uid="{00000000-0005-0000-0000-0000B1D90000}"/>
    <cellStyle name="Total 16 2 2" xfId="39529" xr:uid="{00000000-0005-0000-0000-0000B2D90000}"/>
    <cellStyle name="Total 16 2 2 2" xfId="39530" xr:uid="{00000000-0005-0000-0000-0000B3D90000}"/>
    <cellStyle name="Total 16 2 2 2 2" xfId="39531" xr:uid="{00000000-0005-0000-0000-0000B4D90000}"/>
    <cellStyle name="Total 16 2 2 2 3" xfId="39532" xr:uid="{00000000-0005-0000-0000-0000B5D90000}"/>
    <cellStyle name="Total 16 2 2 3" xfId="39533" xr:uid="{00000000-0005-0000-0000-0000B6D90000}"/>
    <cellStyle name="Total 16 2 2 4" xfId="39534" xr:uid="{00000000-0005-0000-0000-0000B7D90000}"/>
    <cellStyle name="Total 16 2 3" xfId="39535" xr:uid="{00000000-0005-0000-0000-0000B8D90000}"/>
    <cellStyle name="Total 16 2 3 2" xfId="39536" xr:uid="{00000000-0005-0000-0000-0000B9D90000}"/>
    <cellStyle name="Total 16 2 3 3" xfId="39537" xr:uid="{00000000-0005-0000-0000-0000BAD90000}"/>
    <cellStyle name="Total 16 2 4" xfId="39538" xr:uid="{00000000-0005-0000-0000-0000BBD90000}"/>
    <cellStyle name="Total 16 2 5" xfId="39539" xr:uid="{00000000-0005-0000-0000-0000BCD90000}"/>
    <cellStyle name="Total 16 3" xfId="39540" xr:uid="{00000000-0005-0000-0000-0000BDD90000}"/>
    <cellStyle name="Total 16 3 2" xfId="39541" xr:uid="{00000000-0005-0000-0000-0000BED90000}"/>
    <cellStyle name="Total 16 3 2 2" xfId="39542" xr:uid="{00000000-0005-0000-0000-0000BFD90000}"/>
    <cellStyle name="Total 16 3 2 3" xfId="39543" xr:uid="{00000000-0005-0000-0000-0000C0D90000}"/>
    <cellStyle name="Total 16 3 3" xfId="39544" xr:uid="{00000000-0005-0000-0000-0000C1D90000}"/>
    <cellStyle name="Total 16 3 4" xfId="39545" xr:uid="{00000000-0005-0000-0000-0000C2D90000}"/>
    <cellStyle name="Total 16 4" xfId="39546" xr:uid="{00000000-0005-0000-0000-0000C3D90000}"/>
    <cellStyle name="Total 16 4 2" xfId="39547" xr:uid="{00000000-0005-0000-0000-0000C4D90000}"/>
    <cellStyle name="Total 16 4 2 2" xfId="39548" xr:uid="{00000000-0005-0000-0000-0000C5D90000}"/>
    <cellStyle name="Total 16 4 2 3" xfId="39549" xr:uid="{00000000-0005-0000-0000-0000C6D90000}"/>
    <cellStyle name="Total 16 4 3" xfId="39550" xr:uid="{00000000-0005-0000-0000-0000C7D90000}"/>
    <cellStyle name="Total 16 4 4" xfId="39551" xr:uid="{00000000-0005-0000-0000-0000C8D90000}"/>
    <cellStyle name="Total 16 5" xfId="39552" xr:uid="{00000000-0005-0000-0000-0000C9D90000}"/>
    <cellStyle name="Total 16 5 2" xfId="39553" xr:uid="{00000000-0005-0000-0000-0000CAD90000}"/>
    <cellStyle name="Total 16 5 2 2" xfId="39554" xr:uid="{00000000-0005-0000-0000-0000CBD90000}"/>
    <cellStyle name="Total 16 5 2 3" xfId="39555" xr:uid="{00000000-0005-0000-0000-0000CCD90000}"/>
    <cellStyle name="Total 16 5 3" xfId="39556" xr:uid="{00000000-0005-0000-0000-0000CDD90000}"/>
    <cellStyle name="Total 16 5 4" xfId="39557" xr:uid="{00000000-0005-0000-0000-0000CED90000}"/>
    <cellStyle name="Total 16 6" xfId="39558" xr:uid="{00000000-0005-0000-0000-0000CFD90000}"/>
    <cellStyle name="Total 16 6 2" xfId="39559" xr:uid="{00000000-0005-0000-0000-0000D0D90000}"/>
    <cellStyle name="Total 16 6 2 2" xfId="39560" xr:uid="{00000000-0005-0000-0000-0000D1D90000}"/>
    <cellStyle name="Total 16 6 2 3" xfId="39561" xr:uid="{00000000-0005-0000-0000-0000D2D90000}"/>
    <cellStyle name="Total 16 6 3" xfId="39562" xr:uid="{00000000-0005-0000-0000-0000D3D90000}"/>
    <cellStyle name="Total 16 6 4" xfId="39563" xr:uid="{00000000-0005-0000-0000-0000D4D90000}"/>
    <cellStyle name="Total 16 7" xfId="39564" xr:uid="{00000000-0005-0000-0000-0000D5D90000}"/>
    <cellStyle name="Total 16 7 2" xfId="39565" xr:uid="{00000000-0005-0000-0000-0000D6D90000}"/>
    <cellStyle name="Total 16 7 3" xfId="39566" xr:uid="{00000000-0005-0000-0000-0000D7D90000}"/>
    <cellStyle name="Total 16 8" xfId="39567" xr:uid="{00000000-0005-0000-0000-0000D8D90000}"/>
    <cellStyle name="Total 16 8 2" xfId="39568" xr:uid="{00000000-0005-0000-0000-0000D9D90000}"/>
    <cellStyle name="Total 16 8 3" xfId="39569" xr:uid="{00000000-0005-0000-0000-0000DAD90000}"/>
    <cellStyle name="Total 16 9" xfId="39570" xr:uid="{00000000-0005-0000-0000-0000DBD90000}"/>
    <cellStyle name="Total 16 9 2" xfId="39571" xr:uid="{00000000-0005-0000-0000-0000DCD90000}"/>
    <cellStyle name="Total 16 9 3" xfId="39572" xr:uid="{00000000-0005-0000-0000-0000DDD90000}"/>
    <cellStyle name="Total 17" xfId="39573" xr:uid="{00000000-0005-0000-0000-0000DED90000}"/>
    <cellStyle name="Total 17 10" xfId="39574" xr:uid="{00000000-0005-0000-0000-0000DFD90000}"/>
    <cellStyle name="Total 17 10 2" xfId="39575" xr:uid="{00000000-0005-0000-0000-0000E0D90000}"/>
    <cellStyle name="Total 17 10 3" xfId="39576" xr:uid="{00000000-0005-0000-0000-0000E1D90000}"/>
    <cellStyle name="Total 17 11" xfId="39577" xr:uid="{00000000-0005-0000-0000-0000E2D90000}"/>
    <cellStyle name="Total 17 12" xfId="39578" xr:uid="{00000000-0005-0000-0000-0000E3D90000}"/>
    <cellStyle name="Total 17 13" xfId="39579" xr:uid="{00000000-0005-0000-0000-0000E4D90000}"/>
    <cellStyle name="Total 17 14" xfId="39580" xr:uid="{00000000-0005-0000-0000-0000E5D90000}"/>
    <cellStyle name="Total 17 2" xfId="39581" xr:uid="{00000000-0005-0000-0000-0000E6D90000}"/>
    <cellStyle name="Total 17 2 2" xfId="39582" xr:uid="{00000000-0005-0000-0000-0000E7D90000}"/>
    <cellStyle name="Total 17 2 2 2" xfId="39583" xr:uid="{00000000-0005-0000-0000-0000E8D90000}"/>
    <cellStyle name="Total 17 2 2 2 2" xfId="39584" xr:uid="{00000000-0005-0000-0000-0000E9D90000}"/>
    <cellStyle name="Total 17 2 2 2 3" xfId="39585" xr:uid="{00000000-0005-0000-0000-0000EAD90000}"/>
    <cellStyle name="Total 17 2 2 3" xfId="39586" xr:uid="{00000000-0005-0000-0000-0000EBD90000}"/>
    <cellStyle name="Total 17 2 2 4" xfId="39587" xr:uid="{00000000-0005-0000-0000-0000ECD90000}"/>
    <cellStyle name="Total 17 2 3" xfId="39588" xr:uid="{00000000-0005-0000-0000-0000EDD90000}"/>
    <cellStyle name="Total 17 2 3 2" xfId="39589" xr:uid="{00000000-0005-0000-0000-0000EED90000}"/>
    <cellStyle name="Total 17 2 3 3" xfId="39590" xr:uid="{00000000-0005-0000-0000-0000EFD90000}"/>
    <cellStyle name="Total 17 2 4" xfId="39591" xr:uid="{00000000-0005-0000-0000-0000F0D90000}"/>
    <cellStyle name="Total 17 2 5" xfId="39592" xr:uid="{00000000-0005-0000-0000-0000F1D90000}"/>
    <cellStyle name="Total 17 3" xfId="39593" xr:uid="{00000000-0005-0000-0000-0000F2D90000}"/>
    <cellStyle name="Total 17 3 2" xfId="39594" xr:uid="{00000000-0005-0000-0000-0000F3D90000}"/>
    <cellStyle name="Total 17 3 2 2" xfId="39595" xr:uid="{00000000-0005-0000-0000-0000F4D90000}"/>
    <cellStyle name="Total 17 3 2 3" xfId="39596" xr:uid="{00000000-0005-0000-0000-0000F5D90000}"/>
    <cellStyle name="Total 17 3 3" xfId="39597" xr:uid="{00000000-0005-0000-0000-0000F6D90000}"/>
    <cellStyle name="Total 17 3 4" xfId="39598" xr:uid="{00000000-0005-0000-0000-0000F7D90000}"/>
    <cellStyle name="Total 17 4" xfId="39599" xr:uid="{00000000-0005-0000-0000-0000F8D90000}"/>
    <cellStyle name="Total 17 4 2" xfId="39600" xr:uid="{00000000-0005-0000-0000-0000F9D90000}"/>
    <cellStyle name="Total 17 4 2 2" xfId="39601" xr:uid="{00000000-0005-0000-0000-0000FAD90000}"/>
    <cellStyle name="Total 17 4 2 3" xfId="39602" xr:uid="{00000000-0005-0000-0000-0000FBD90000}"/>
    <cellStyle name="Total 17 4 3" xfId="39603" xr:uid="{00000000-0005-0000-0000-0000FCD90000}"/>
    <cellStyle name="Total 17 4 4" xfId="39604" xr:uid="{00000000-0005-0000-0000-0000FDD90000}"/>
    <cellStyle name="Total 17 5" xfId="39605" xr:uid="{00000000-0005-0000-0000-0000FED90000}"/>
    <cellStyle name="Total 17 5 2" xfId="39606" xr:uid="{00000000-0005-0000-0000-0000FFD90000}"/>
    <cellStyle name="Total 17 5 2 2" xfId="39607" xr:uid="{00000000-0005-0000-0000-000000DA0000}"/>
    <cellStyle name="Total 17 5 2 3" xfId="39608" xr:uid="{00000000-0005-0000-0000-000001DA0000}"/>
    <cellStyle name="Total 17 5 3" xfId="39609" xr:uid="{00000000-0005-0000-0000-000002DA0000}"/>
    <cellStyle name="Total 17 5 4" xfId="39610" xr:uid="{00000000-0005-0000-0000-000003DA0000}"/>
    <cellStyle name="Total 17 6" xfId="39611" xr:uid="{00000000-0005-0000-0000-000004DA0000}"/>
    <cellStyle name="Total 17 6 2" xfId="39612" xr:uid="{00000000-0005-0000-0000-000005DA0000}"/>
    <cellStyle name="Total 17 6 2 2" xfId="39613" xr:uid="{00000000-0005-0000-0000-000006DA0000}"/>
    <cellStyle name="Total 17 6 2 3" xfId="39614" xr:uid="{00000000-0005-0000-0000-000007DA0000}"/>
    <cellStyle name="Total 17 6 3" xfId="39615" xr:uid="{00000000-0005-0000-0000-000008DA0000}"/>
    <cellStyle name="Total 17 6 4" xfId="39616" xr:uid="{00000000-0005-0000-0000-000009DA0000}"/>
    <cellStyle name="Total 17 7" xfId="39617" xr:uid="{00000000-0005-0000-0000-00000ADA0000}"/>
    <cellStyle name="Total 17 7 2" xfId="39618" xr:uid="{00000000-0005-0000-0000-00000BDA0000}"/>
    <cellStyle name="Total 17 7 3" xfId="39619" xr:uid="{00000000-0005-0000-0000-00000CDA0000}"/>
    <cellStyle name="Total 17 8" xfId="39620" xr:uid="{00000000-0005-0000-0000-00000DDA0000}"/>
    <cellStyle name="Total 17 8 2" xfId="39621" xr:uid="{00000000-0005-0000-0000-00000EDA0000}"/>
    <cellStyle name="Total 17 8 3" xfId="39622" xr:uid="{00000000-0005-0000-0000-00000FDA0000}"/>
    <cellStyle name="Total 17 9" xfId="39623" xr:uid="{00000000-0005-0000-0000-000010DA0000}"/>
    <cellStyle name="Total 17 9 2" xfId="39624" xr:uid="{00000000-0005-0000-0000-000011DA0000}"/>
    <cellStyle name="Total 17 9 3" xfId="39625" xr:uid="{00000000-0005-0000-0000-000012DA0000}"/>
    <cellStyle name="Total 18" xfId="39626" xr:uid="{00000000-0005-0000-0000-000013DA0000}"/>
    <cellStyle name="Total 18 10" xfId="39627" xr:uid="{00000000-0005-0000-0000-000014DA0000}"/>
    <cellStyle name="Total 18 10 2" xfId="39628" xr:uid="{00000000-0005-0000-0000-000015DA0000}"/>
    <cellStyle name="Total 18 10 3" xfId="39629" xr:uid="{00000000-0005-0000-0000-000016DA0000}"/>
    <cellStyle name="Total 18 11" xfId="39630" xr:uid="{00000000-0005-0000-0000-000017DA0000}"/>
    <cellStyle name="Total 18 12" xfId="39631" xr:uid="{00000000-0005-0000-0000-000018DA0000}"/>
    <cellStyle name="Total 18 13" xfId="39632" xr:uid="{00000000-0005-0000-0000-000019DA0000}"/>
    <cellStyle name="Total 18 14" xfId="39633" xr:uid="{00000000-0005-0000-0000-00001ADA0000}"/>
    <cellStyle name="Total 18 2" xfId="39634" xr:uid="{00000000-0005-0000-0000-00001BDA0000}"/>
    <cellStyle name="Total 18 2 2" xfId="39635" xr:uid="{00000000-0005-0000-0000-00001CDA0000}"/>
    <cellStyle name="Total 18 2 2 2" xfId="39636" xr:uid="{00000000-0005-0000-0000-00001DDA0000}"/>
    <cellStyle name="Total 18 2 2 2 2" xfId="39637" xr:uid="{00000000-0005-0000-0000-00001EDA0000}"/>
    <cellStyle name="Total 18 2 2 2 3" xfId="39638" xr:uid="{00000000-0005-0000-0000-00001FDA0000}"/>
    <cellStyle name="Total 18 2 2 3" xfId="39639" xr:uid="{00000000-0005-0000-0000-000020DA0000}"/>
    <cellStyle name="Total 18 2 2 4" xfId="39640" xr:uid="{00000000-0005-0000-0000-000021DA0000}"/>
    <cellStyle name="Total 18 2 3" xfId="39641" xr:uid="{00000000-0005-0000-0000-000022DA0000}"/>
    <cellStyle name="Total 18 2 3 2" xfId="39642" xr:uid="{00000000-0005-0000-0000-000023DA0000}"/>
    <cellStyle name="Total 18 2 3 3" xfId="39643" xr:uid="{00000000-0005-0000-0000-000024DA0000}"/>
    <cellStyle name="Total 18 2 4" xfId="39644" xr:uid="{00000000-0005-0000-0000-000025DA0000}"/>
    <cellStyle name="Total 18 2 5" xfId="39645" xr:uid="{00000000-0005-0000-0000-000026DA0000}"/>
    <cellStyle name="Total 18 3" xfId="39646" xr:uid="{00000000-0005-0000-0000-000027DA0000}"/>
    <cellStyle name="Total 18 3 2" xfId="39647" xr:uid="{00000000-0005-0000-0000-000028DA0000}"/>
    <cellStyle name="Total 18 3 2 2" xfId="39648" xr:uid="{00000000-0005-0000-0000-000029DA0000}"/>
    <cellStyle name="Total 18 3 2 3" xfId="39649" xr:uid="{00000000-0005-0000-0000-00002ADA0000}"/>
    <cellStyle name="Total 18 3 3" xfId="39650" xr:uid="{00000000-0005-0000-0000-00002BDA0000}"/>
    <cellStyle name="Total 18 3 4" xfId="39651" xr:uid="{00000000-0005-0000-0000-00002CDA0000}"/>
    <cellStyle name="Total 18 4" xfId="39652" xr:uid="{00000000-0005-0000-0000-00002DDA0000}"/>
    <cellStyle name="Total 18 4 2" xfId="39653" xr:uid="{00000000-0005-0000-0000-00002EDA0000}"/>
    <cellStyle name="Total 18 4 2 2" xfId="39654" xr:uid="{00000000-0005-0000-0000-00002FDA0000}"/>
    <cellStyle name="Total 18 4 2 3" xfId="39655" xr:uid="{00000000-0005-0000-0000-000030DA0000}"/>
    <cellStyle name="Total 18 4 3" xfId="39656" xr:uid="{00000000-0005-0000-0000-000031DA0000}"/>
    <cellStyle name="Total 18 4 4" xfId="39657" xr:uid="{00000000-0005-0000-0000-000032DA0000}"/>
    <cellStyle name="Total 18 5" xfId="39658" xr:uid="{00000000-0005-0000-0000-000033DA0000}"/>
    <cellStyle name="Total 18 5 2" xfId="39659" xr:uid="{00000000-0005-0000-0000-000034DA0000}"/>
    <cellStyle name="Total 18 5 2 2" xfId="39660" xr:uid="{00000000-0005-0000-0000-000035DA0000}"/>
    <cellStyle name="Total 18 5 2 3" xfId="39661" xr:uid="{00000000-0005-0000-0000-000036DA0000}"/>
    <cellStyle name="Total 18 5 3" xfId="39662" xr:uid="{00000000-0005-0000-0000-000037DA0000}"/>
    <cellStyle name="Total 18 5 4" xfId="39663" xr:uid="{00000000-0005-0000-0000-000038DA0000}"/>
    <cellStyle name="Total 18 6" xfId="39664" xr:uid="{00000000-0005-0000-0000-000039DA0000}"/>
    <cellStyle name="Total 18 6 2" xfId="39665" xr:uid="{00000000-0005-0000-0000-00003ADA0000}"/>
    <cellStyle name="Total 18 6 2 2" xfId="39666" xr:uid="{00000000-0005-0000-0000-00003BDA0000}"/>
    <cellStyle name="Total 18 6 2 3" xfId="39667" xr:uid="{00000000-0005-0000-0000-00003CDA0000}"/>
    <cellStyle name="Total 18 6 3" xfId="39668" xr:uid="{00000000-0005-0000-0000-00003DDA0000}"/>
    <cellStyle name="Total 18 6 4" xfId="39669" xr:uid="{00000000-0005-0000-0000-00003EDA0000}"/>
    <cellStyle name="Total 18 7" xfId="39670" xr:uid="{00000000-0005-0000-0000-00003FDA0000}"/>
    <cellStyle name="Total 18 7 2" xfId="39671" xr:uid="{00000000-0005-0000-0000-000040DA0000}"/>
    <cellStyle name="Total 18 7 3" xfId="39672" xr:uid="{00000000-0005-0000-0000-000041DA0000}"/>
    <cellStyle name="Total 18 8" xfId="39673" xr:uid="{00000000-0005-0000-0000-000042DA0000}"/>
    <cellStyle name="Total 18 8 2" xfId="39674" xr:uid="{00000000-0005-0000-0000-000043DA0000}"/>
    <cellStyle name="Total 18 8 3" xfId="39675" xr:uid="{00000000-0005-0000-0000-000044DA0000}"/>
    <cellStyle name="Total 18 9" xfId="39676" xr:uid="{00000000-0005-0000-0000-000045DA0000}"/>
    <cellStyle name="Total 18 9 2" xfId="39677" xr:uid="{00000000-0005-0000-0000-000046DA0000}"/>
    <cellStyle name="Total 18 9 3" xfId="39678" xr:uid="{00000000-0005-0000-0000-000047DA0000}"/>
    <cellStyle name="Total 19" xfId="39679" xr:uid="{00000000-0005-0000-0000-000048DA0000}"/>
    <cellStyle name="Total 19 10" xfId="39680" xr:uid="{00000000-0005-0000-0000-000049DA0000}"/>
    <cellStyle name="Total 19 10 2" xfId="39681" xr:uid="{00000000-0005-0000-0000-00004ADA0000}"/>
    <cellStyle name="Total 19 10 3" xfId="39682" xr:uid="{00000000-0005-0000-0000-00004BDA0000}"/>
    <cellStyle name="Total 19 11" xfId="39683" xr:uid="{00000000-0005-0000-0000-00004CDA0000}"/>
    <cellStyle name="Total 19 12" xfId="39684" xr:uid="{00000000-0005-0000-0000-00004DDA0000}"/>
    <cellStyle name="Total 19 13" xfId="39685" xr:uid="{00000000-0005-0000-0000-00004EDA0000}"/>
    <cellStyle name="Total 19 14" xfId="39686" xr:uid="{00000000-0005-0000-0000-00004FDA0000}"/>
    <cellStyle name="Total 19 2" xfId="39687" xr:uid="{00000000-0005-0000-0000-000050DA0000}"/>
    <cellStyle name="Total 19 2 2" xfId="39688" xr:uid="{00000000-0005-0000-0000-000051DA0000}"/>
    <cellStyle name="Total 19 2 2 2" xfId="39689" xr:uid="{00000000-0005-0000-0000-000052DA0000}"/>
    <cellStyle name="Total 19 2 2 2 2" xfId="39690" xr:uid="{00000000-0005-0000-0000-000053DA0000}"/>
    <cellStyle name="Total 19 2 2 2 3" xfId="39691" xr:uid="{00000000-0005-0000-0000-000054DA0000}"/>
    <cellStyle name="Total 19 2 2 3" xfId="39692" xr:uid="{00000000-0005-0000-0000-000055DA0000}"/>
    <cellStyle name="Total 19 2 2 4" xfId="39693" xr:uid="{00000000-0005-0000-0000-000056DA0000}"/>
    <cellStyle name="Total 19 2 3" xfId="39694" xr:uid="{00000000-0005-0000-0000-000057DA0000}"/>
    <cellStyle name="Total 19 2 3 2" xfId="39695" xr:uid="{00000000-0005-0000-0000-000058DA0000}"/>
    <cellStyle name="Total 19 2 3 3" xfId="39696" xr:uid="{00000000-0005-0000-0000-000059DA0000}"/>
    <cellStyle name="Total 19 2 4" xfId="39697" xr:uid="{00000000-0005-0000-0000-00005ADA0000}"/>
    <cellStyle name="Total 19 2 5" xfId="39698" xr:uid="{00000000-0005-0000-0000-00005BDA0000}"/>
    <cellStyle name="Total 19 3" xfId="39699" xr:uid="{00000000-0005-0000-0000-00005CDA0000}"/>
    <cellStyle name="Total 19 3 2" xfId="39700" xr:uid="{00000000-0005-0000-0000-00005DDA0000}"/>
    <cellStyle name="Total 19 3 2 2" xfId="39701" xr:uid="{00000000-0005-0000-0000-00005EDA0000}"/>
    <cellStyle name="Total 19 3 2 3" xfId="39702" xr:uid="{00000000-0005-0000-0000-00005FDA0000}"/>
    <cellStyle name="Total 19 3 3" xfId="39703" xr:uid="{00000000-0005-0000-0000-000060DA0000}"/>
    <cellStyle name="Total 19 3 4" xfId="39704" xr:uid="{00000000-0005-0000-0000-000061DA0000}"/>
    <cellStyle name="Total 19 4" xfId="39705" xr:uid="{00000000-0005-0000-0000-000062DA0000}"/>
    <cellStyle name="Total 19 4 2" xfId="39706" xr:uid="{00000000-0005-0000-0000-000063DA0000}"/>
    <cellStyle name="Total 19 4 2 2" xfId="39707" xr:uid="{00000000-0005-0000-0000-000064DA0000}"/>
    <cellStyle name="Total 19 4 2 3" xfId="39708" xr:uid="{00000000-0005-0000-0000-000065DA0000}"/>
    <cellStyle name="Total 19 4 3" xfId="39709" xr:uid="{00000000-0005-0000-0000-000066DA0000}"/>
    <cellStyle name="Total 19 4 4" xfId="39710" xr:uid="{00000000-0005-0000-0000-000067DA0000}"/>
    <cellStyle name="Total 19 5" xfId="39711" xr:uid="{00000000-0005-0000-0000-000068DA0000}"/>
    <cellStyle name="Total 19 5 2" xfId="39712" xr:uid="{00000000-0005-0000-0000-000069DA0000}"/>
    <cellStyle name="Total 19 5 2 2" xfId="39713" xr:uid="{00000000-0005-0000-0000-00006ADA0000}"/>
    <cellStyle name="Total 19 5 2 3" xfId="39714" xr:uid="{00000000-0005-0000-0000-00006BDA0000}"/>
    <cellStyle name="Total 19 5 3" xfId="39715" xr:uid="{00000000-0005-0000-0000-00006CDA0000}"/>
    <cellStyle name="Total 19 5 4" xfId="39716" xr:uid="{00000000-0005-0000-0000-00006DDA0000}"/>
    <cellStyle name="Total 19 6" xfId="39717" xr:uid="{00000000-0005-0000-0000-00006EDA0000}"/>
    <cellStyle name="Total 19 6 2" xfId="39718" xr:uid="{00000000-0005-0000-0000-00006FDA0000}"/>
    <cellStyle name="Total 19 6 2 2" xfId="39719" xr:uid="{00000000-0005-0000-0000-000070DA0000}"/>
    <cellStyle name="Total 19 6 2 3" xfId="39720" xr:uid="{00000000-0005-0000-0000-000071DA0000}"/>
    <cellStyle name="Total 19 6 3" xfId="39721" xr:uid="{00000000-0005-0000-0000-000072DA0000}"/>
    <cellStyle name="Total 19 6 4" xfId="39722" xr:uid="{00000000-0005-0000-0000-000073DA0000}"/>
    <cellStyle name="Total 19 7" xfId="39723" xr:uid="{00000000-0005-0000-0000-000074DA0000}"/>
    <cellStyle name="Total 19 7 2" xfId="39724" xr:uid="{00000000-0005-0000-0000-000075DA0000}"/>
    <cellStyle name="Total 19 7 3" xfId="39725" xr:uid="{00000000-0005-0000-0000-000076DA0000}"/>
    <cellStyle name="Total 19 8" xfId="39726" xr:uid="{00000000-0005-0000-0000-000077DA0000}"/>
    <cellStyle name="Total 19 8 2" xfId="39727" xr:uid="{00000000-0005-0000-0000-000078DA0000}"/>
    <cellStyle name="Total 19 8 3" xfId="39728" xr:uid="{00000000-0005-0000-0000-000079DA0000}"/>
    <cellStyle name="Total 19 9" xfId="39729" xr:uid="{00000000-0005-0000-0000-00007ADA0000}"/>
    <cellStyle name="Total 19 9 2" xfId="39730" xr:uid="{00000000-0005-0000-0000-00007BDA0000}"/>
    <cellStyle name="Total 19 9 3" xfId="39731" xr:uid="{00000000-0005-0000-0000-00007CDA0000}"/>
    <cellStyle name="Total 2" xfId="134" xr:uid="{00000000-0005-0000-0000-00007DDA0000}"/>
    <cellStyle name="Total 2 10" xfId="39732" xr:uid="{00000000-0005-0000-0000-00007EDA0000}"/>
    <cellStyle name="Total 2 10 2" xfId="39733" xr:uid="{00000000-0005-0000-0000-00007FDA0000}"/>
    <cellStyle name="Total 2 10 3" xfId="39734" xr:uid="{00000000-0005-0000-0000-000080DA0000}"/>
    <cellStyle name="Total 2 11" xfId="39735" xr:uid="{00000000-0005-0000-0000-000081DA0000}"/>
    <cellStyle name="Total 2 12" xfId="39736" xr:uid="{00000000-0005-0000-0000-000082DA0000}"/>
    <cellStyle name="Total 2 13" xfId="39737" xr:uid="{00000000-0005-0000-0000-000083DA0000}"/>
    <cellStyle name="Total 2 14" xfId="39738" xr:uid="{00000000-0005-0000-0000-000084DA0000}"/>
    <cellStyle name="Total 2 2" xfId="39739" xr:uid="{00000000-0005-0000-0000-000085DA0000}"/>
    <cellStyle name="Total 2 2 2" xfId="39740" xr:uid="{00000000-0005-0000-0000-000086DA0000}"/>
    <cellStyle name="Total 2 2 2 2" xfId="39741" xr:uid="{00000000-0005-0000-0000-000087DA0000}"/>
    <cellStyle name="Total 2 2 2 2 2" xfId="39742" xr:uid="{00000000-0005-0000-0000-000088DA0000}"/>
    <cellStyle name="Total 2 2 2 2 3" xfId="39743" xr:uid="{00000000-0005-0000-0000-000089DA0000}"/>
    <cellStyle name="Total 2 2 2 3" xfId="39744" xr:uid="{00000000-0005-0000-0000-00008ADA0000}"/>
    <cellStyle name="Total 2 2 2 4" xfId="39745" xr:uid="{00000000-0005-0000-0000-00008BDA0000}"/>
    <cellStyle name="Total 2 2 3" xfId="39746" xr:uid="{00000000-0005-0000-0000-00008CDA0000}"/>
    <cellStyle name="Total 2 2 3 2" xfId="39747" xr:uid="{00000000-0005-0000-0000-00008DDA0000}"/>
    <cellStyle name="Total 2 2 3 3" xfId="39748" xr:uid="{00000000-0005-0000-0000-00008EDA0000}"/>
    <cellStyle name="Total 2 2 4" xfId="39749" xr:uid="{00000000-0005-0000-0000-00008FDA0000}"/>
    <cellStyle name="Total 2 2 5" xfId="39750" xr:uid="{00000000-0005-0000-0000-000090DA0000}"/>
    <cellStyle name="Total 2 2 6" xfId="39751" xr:uid="{00000000-0005-0000-0000-000091DA0000}"/>
    <cellStyle name="Total 2 2 7" xfId="39752" xr:uid="{00000000-0005-0000-0000-000092DA0000}"/>
    <cellStyle name="Total 2 3" xfId="39753" xr:uid="{00000000-0005-0000-0000-000093DA0000}"/>
    <cellStyle name="Total 2 3 2" xfId="39754" xr:uid="{00000000-0005-0000-0000-000094DA0000}"/>
    <cellStyle name="Total 2 3 2 2" xfId="39755" xr:uid="{00000000-0005-0000-0000-000095DA0000}"/>
    <cellStyle name="Total 2 3 2 3" xfId="39756" xr:uid="{00000000-0005-0000-0000-000096DA0000}"/>
    <cellStyle name="Total 2 3 3" xfId="39757" xr:uid="{00000000-0005-0000-0000-000097DA0000}"/>
    <cellStyle name="Total 2 3 4" xfId="39758" xr:uid="{00000000-0005-0000-0000-000098DA0000}"/>
    <cellStyle name="Total 2 3 5" xfId="39759" xr:uid="{00000000-0005-0000-0000-000099DA0000}"/>
    <cellStyle name="Total 2 3 6" xfId="39760" xr:uid="{00000000-0005-0000-0000-00009ADA0000}"/>
    <cellStyle name="Total 2 4" xfId="39761" xr:uid="{00000000-0005-0000-0000-00009BDA0000}"/>
    <cellStyle name="Total 2 4 2" xfId="39762" xr:uid="{00000000-0005-0000-0000-00009CDA0000}"/>
    <cellStyle name="Total 2 4 2 2" xfId="39763" xr:uid="{00000000-0005-0000-0000-00009DDA0000}"/>
    <cellStyle name="Total 2 4 2 3" xfId="39764" xr:uid="{00000000-0005-0000-0000-00009EDA0000}"/>
    <cellStyle name="Total 2 4 3" xfId="39765" xr:uid="{00000000-0005-0000-0000-00009FDA0000}"/>
    <cellStyle name="Total 2 4 4" xfId="39766" xr:uid="{00000000-0005-0000-0000-0000A0DA0000}"/>
    <cellStyle name="Total 2 5" xfId="39767" xr:uid="{00000000-0005-0000-0000-0000A1DA0000}"/>
    <cellStyle name="Total 2 5 2" xfId="39768" xr:uid="{00000000-0005-0000-0000-0000A2DA0000}"/>
    <cellStyle name="Total 2 5 2 2" xfId="39769" xr:uid="{00000000-0005-0000-0000-0000A3DA0000}"/>
    <cellStyle name="Total 2 5 2 3" xfId="39770" xr:uid="{00000000-0005-0000-0000-0000A4DA0000}"/>
    <cellStyle name="Total 2 5 3" xfId="39771" xr:uid="{00000000-0005-0000-0000-0000A5DA0000}"/>
    <cellStyle name="Total 2 5 4" xfId="39772" xr:uid="{00000000-0005-0000-0000-0000A6DA0000}"/>
    <cellStyle name="Total 2 6" xfId="39773" xr:uid="{00000000-0005-0000-0000-0000A7DA0000}"/>
    <cellStyle name="Total 2 6 2" xfId="39774" xr:uid="{00000000-0005-0000-0000-0000A8DA0000}"/>
    <cellStyle name="Total 2 6 2 2" xfId="39775" xr:uid="{00000000-0005-0000-0000-0000A9DA0000}"/>
    <cellStyle name="Total 2 6 2 3" xfId="39776" xr:uid="{00000000-0005-0000-0000-0000AADA0000}"/>
    <cellStyle name="Total 2 6 3" xfId="39777" xr:uid="{00000000-0005-0000-0000-0000ABDA0000}"/>
    <cellStyle name="Total 2 6 4" xfId="39778" xr:uid="{00000000-0005-0000-0000-0000ACDA0000}"/>
    <cellStyle name="Total 2 7" xfId="39779" xr:uid="{00000000-0005-0000-0000-0000ADDA0000}"/>
    <cellStyle name="Total 2 7 2" xfId="39780" xr:uid="{00000000-0005-0000-0000-0000AEDA0000}"/>
    <cellStyle name="Total 2 7 3" xfId="39781" xr:uid="{00000000-0005-0000-0000-0000AFDA0000}"/>
    <cellStyle name="Total 2 8" xfId="39782" xr:uid="{00000000-0005-0000-0000-0000B0DA0000}"/>
    <cellStyle name="Total 2 8 2" xfId="39783" xr:uid="{00000000-0005-0000-0000-0000B1DA0000}"/>
    <cellStyle name="Total 2 8 3" xfId="39784" xr:uid="{00000000-0005-0000-0000-0000B2DA0000}"/>
    <cellStyle name="Total 2 9" xfId="39785" xr:uid="{00000000-0005-0000-0000-0000B3DA0000}"/>
    <cellStyle name="Total 2 9 2" xfId="39786" xr:uid="{00000000-0005-0000-0000-0000B4DA0000}"/>
    <cellStyle name="Total 2 9 3" xfId="39787" xr:uid="{00000000-0005-0000-0000-0000B5DA0000}"/>
    <cellStyle name="Total 2_CM" xfId="39788" xr:uid="{00000000-0005-0000-0000-0000B6DA0000}"/>
    <cellStyle name="Total 20" xfId="39789" xr:uid="{00000000-0005-0000-0000-0000B7DA0000}"/>
    <cellStyle name="Total 20 10" xfId="39790" xr:uid="{00000000-0005-0000-0000-0000B8DA0000}"/>
    <cellStyle name="Total 20 10 2" xfId="39791" xr:uid="{00000000-0005-0000-0000-0000B9DA0000}"/>
    <cellStyle name="Total 20 10 3" xfId="39792" xr:uid="{00000000-0005-0000-0000-0000BADA0000}"/>
    <cellStyle name="Total 20 11" xfId="39793" xr:uid="{00000000-0005-0000-0000-0000BBDA0000}"/>
    <cellStyle name="Total 20 12" xfId="39794" xr:uid="{00000000-0005-0000-0000-0000BCDA0000}"/>
    <cellStyle name="Total 20 13" xfId="39795" xr:uid="{00000000-0005-0000-0000-0000BDDA0000}"/>
    <cellStyle name="Total 20 14" xfId="39796" xr:uid="{00000000-0005-0000-0000-0000BEDA0000}"/>
    <cellStyle name="Total 20 2" xfId="39797" xr:uid="{00000000-0005-0000-0000-0000BFDA0000}"/>
    <cellStyle name="Total 20 2 2" xfId="39798" xr:uid="{00000000-0005-0000-0000-0000C0DA0000}"/>
    <cellStyle name="Total 20 2 2 2" xfId="39799" xr:uid="{00000000-0005-0000-0000-0000C1DA0000}"/>
    <cellStyle name="Total 20 2 2 2 2" xfId="39800" xr:uid="{00000000-0005-0000-0000-0000C2DA0000}"/>
    <cellStyle name="Total 20 2 2 2 3" xfId="39801" xr:uid="{00000000-0005-0000-0000-0000C3DA0000}"/>
    <cellStyle name="Total 20 2 2 3" xfId="39802" xr:uid="{00000000-0005-0000-0000-0000C4DA0000}"/>
    <cellStyle name="Total 20 2 2 4" xfId="39803" xr:uid="{00000000-0005-0000-0000-0000C5DA0000}"/>
    <cellStyle name="Total 20 2 3" xfId="39804" xr:uid="{00000000-0005-0000-0000-0000C6DA0000}"/>
    <cellStyle name="Total 20 2 3 2" xfId="39805" xr:uid="{00000000-0005-0000-0000-0000C7DA0000}"/>
    <cellStyle name="Total 20 2 3 3" xfId="39806" xr:uid="{00000000-0005-0000-0000-0000C8DA0000}"/>
    <cellStyle name="Total 20 2 4" xfId="39807" xr:uid="{00000000-0005-0000-0000-0000C9DA0000}"/>
    <cellStyle name="Total 20 2 5" xfId="39808" xr:uid="{00000000-0005-0000-0000-0000CADA0000}"/>
    <cellStyle name="Total 20 3" xfId="39809" xr:uid="{00000000-0005-0000-0000-0000CBDA0000}"/>
    <cellStyle name="Total 20 3 2" xfId="39810" xr:uid="{00000000-0005-0000-0000-0000CCDA0000}"/>
    <cellStyle name="Total 20 3 2 2" xfId="39811" xr:uid="{00000000-0005-0000-0000-0000CDDA0000}"/>
    <cellStyle name="Total 20 3 2 3" xfId="39812" xr:uid="{00000000-0005-0000-0000-0000CEDA0000}"/>
    <cellStyle name="Total 20 3 3" xfId="39813" xr:uid="{00000000-0005-0000-0000-0000CFDA0000}"/>
    <cellStyle name="Total 20 3 4" xfId="39814" xr:uid="{00000000-0005-0000-0000-0000D0DA0000}"/>
    <cellStyle name="Total 20 4" xfId="39815" xr:uid="{00000000-0005-0000-0000-0000D1DA0000}"/>
    <cellStyle name="Total 20 4 2" xfId="39816" xr:uid="{00000000-0005-0000-0000-0000D2DA0000}"/>
    <cellStyle name="Total 20 4 2 2" xfId="39817" xr:uid="{00000000-0005-0000-0000-0000D3DA0000}"/>
    <cellStyle name="Total 20 4 2 3" xfId="39818" xr:uid="{00000000-0005-0000-0000-0000D4DA0000}"/>
    <cellStyle name="Total 20 4 3" xfId="39819" xr:uid="{00000000-0005-0000-0000-0000D5DA0000}"/>
    <cellStyle name="Total 20 4 4" xfId="39820" xr:uid="{00000000-0005-0000-0000-0000D6DA0000}"/>
    <cellStyle name="Total 20 5" xfId="39821" xr:uid="{00000000-0005-0000-0000-0000D7DA0000}"/>
    <cellStyle name="Total 20 5 2" xfId="39822" xr:uid="{00000000-0005-0000-0000-0000D8DA0000}"/>
    <cellStyle name="Total 20 5 2 2" xfId="39823" xr:uid="{00000000-0005-0000-0000-0000D9DA0000}"/>
    <cellStyle name="Total 20 5 2 3" xfId="39824" xr:uid="{00000000-0005-0000-0000-0000DADA0000}"/>
    <cellStyle name="Total 20 5 3" xfId="39825" xr:uid="{00000000-0005-0000-0000-0000DBDA0000}"/>
    <cellStyle name="Total 20 5 4" xfId="39826" xr:uid="{00000000-0005-0000-0000-0000DCDA0000}"/>
    <cellStyle name="Total 20 6" xfId="39827" xr:uid="{00000000-0005-0000-0000-0000DDDA0000}"/>
    <cellStyle name="Total 20 6 2" xfId="39828" xr:uid="{00000000-0005-0000-0000-0000DEDA0000}"/>
    <cellStyle name="Total 20 6 2 2" xfId="39829" xr:uid="{00000000-0005-0000-0000-0000DFDA0000}"/>
    <cellStyle name="Total 20 6 2 3" xfId="39830" xr:uid="{00000000-0005-0000-0000-0000E0DA0000}"/>
    <cellStyle name="Total 20 6 3" xfId="39831" xr:uid="{00000000-0005-0000-0000-0000E1DA0000}"/>
    <cellStyle name="Total 20 6 4" xfId="39832" xr:uid="{00000000-0005-0000-0000-0000E2DA0000}"/>
    <cellStyle name="Total 20 7" xfId="39833" xr:uid="{00000000-0005-0000-0000-0000E3DA0000}"/>
    <cellStyle name="Total 20 7 2" xfId="39834" xr:uid="{00000000-0005-0000-0000-0000E4DA0000}"/>
    <cellStyle name="Total 20 7 3" xfId="39835" xr:uid="{00000000-0005-0000-0000-0000E5DA0000}"/>
    <cellStyle name="Total 20 8" xfId="39836" xr:uid="{00000000-0005-0000-0000-0000E6DA0000}"/>
    <cellStyle name="Total 20 8 2" xfId="39837" xr:uid="{00000000-0005-0000-0000-0000E7DA0000}"/>
    <cellStyle name="Total 20 8 3" xfId="39838" xr:uid="{00000000-0005-0000-0000-0000E8DA0000}"/>
    <cellStyle name="Total 20 9" xfId="39839" xr:uid="{00000000-0005-0000-0000-0000E9DA0000}"/>
    <cellStyle name="Total 20 9 2" xfId="39840" xr:uid="{00000000-0005-0000-0000-0000EADA0000}"/>
    <cellStyle name="Total 20 9 3" xfId="39841" xr:uid="{00000000-0005-0000-0000-0000EBDA0000}"/>
    <cellStyle name="Total 21" xfId="39842" xr:uid="{00000000-0005-0000-0000-0000ECDA0000}"/>
    <cellStyle name="Total 21 10" xfId="39843" xr:uid="{00000000-0005-0000-0000-0000EDDA0000}"/>
    <cellStyle name="Total 21 10 2" xfId="39844" xr:uid="{00000000-0005-0000-0000-0000EEDA0000}"/>
    <cellStyle name="Total 21 10 3" xfId="39845" xr:uid="{00000000-0005-0000-0000-0000EFDA0000}"/>
    <cellStyle name="Total 21 11" xfId="39846" xr:uid="{00000000-0005-0000-0000-0000F0DA0000}"/>
    <cellStyle name="Total 21 12" xfId="39847" xr:uid="{00000000-0005-0000-0000-0000F1DA0000}"/>
    <cellStyle name="Total 21 13" xfId="39848" xr:uid="{00000000-0005-0000-0000-0000F2DA0000}"/>
    <cellStyle name="Total 21 14" xfId="39849" xr:uid="{00000000-0005-0000-0000-0000F3DA0000}"/>
    <cellStyle name="Total 21 2" xfId="39850" xr:uid="{00000000-0005-0000-0000-0000F4DA0000}"/>
    <cellStyle name="Total 21 2 2" xfId="39851" xr:uid="{00000000-0005-0000-0000-0000F5DA0000}"/>
    <cellStyle name="Total 21 2 2 2" xfId="39852" xr:uid="{00000000-0005-0000-0000-0000F6DA0000}"/>
    <cellStyle name="Total 21 2 2 2 2" xfId="39853" xr:uid="{00000000-0005-0000-0000-0000F7DA0000}"/>
    <cellStyle name="Total 21 2 2 2 3" xfId="39854" xr:uid="{00000000-0005-0000-0000-0000F8DA0000}"/>
    <cellStyle name="Total 21 2 2 3" xfId="39855" xr:uid="{00000000-0005-0000-0000-0000F9DA0000}"/>
    <cellStyle name="Total 21 2 2 4" xfId="39856" xr:uid="{00000000-0005-0000-0000-0000FADA0000}"/>
    <cellStyle name="Total 21 2 3" xfId="39857" xr:uid="{00000000-0005-0000-0000-0000FBDA0000}"/>
    <cellStyle name="Total 21 2 3 2" xfId="39858" xr:uid="{00000000-0005-0000-0000-0000FCDA0000}"/>
    <cellStyle name="Total 21 2 3 3" xfId="39859" xr:uid="{00000000-0005-0000-0000-0000FDDA0000}"/>
    <cellStyle name="Total 21 2 4" xfId="39860" xr:uid="{00000000-0005-0000-0000-0000FEDA0000}"/>
    <cellStyle name="Total 21 2 5" xfId="39861" xr:uid="{00000000-0005-0000-0000-0000FFDA0000}"/>
    <cellStyle name="Total 21 3" xfId="39862" xr:uid="{00000000-0005-0000-0000-000000DB0000}"/>
    <cellStyle name="Total 21 3 2" xfId="39863" xr:uid="{00000000-0005-0000-0000-000001DB0000}"/>
    <cellStyle name="Total 21 3 2 2" xfId="39864" xr:uid="{00000000-0005-0000-0000-000002DB0000}"/>
    <cellStyle name="Total 21 3 2 3" xfId="39865" xr:uid="{00000000-0005-0000-0000-000003DB0000}"/>
    <cellStyle name="Total 21 3 3" xfId="39866" xr:uid="{00000000-0005-0000-0000-000004DB0000}"/>
    <cellStyle name="Total 21 3 4" xfId="39867" xr:uid="{00000000-0005-0000-0000-000005DB0000}"/>
    <cellStyle name="Total 21 4" xfId="39868" xr:uid="{00000000-0005-0000-0000-000006DB0000}"/>
    <cellStyle name="Total 21 4 2" xfId="39869" xr:uid="{00000000-0005-0000-0000-000007DB0000}"/>
    <cellStyle name="Total 21 4 2 2" xfId="39870" xr:uid="{00000000-0005-0000-0000-000008DB0000}"/>
    <cellStyle name="Total 21 4 2 3" xfId="39871" xr:uid="{00000000-0005-0000-0000-000009DB0000}"/>
    <cellStyle name="Total 21 4 3" xfId="39872" xr:uid="{00000000-0005-0000-0000-00000ADB0000}"/>
    <cellStyle name="Total 21 4 4" xfId="39873" xr:uid="{00000000-0005-0000-0000-00000BDB0000}"/>
    <cellStyle name="Total 21 5" xfId="39874" xr:uid="{00000000-0005-0000-0000-00000CDB0000}"/>
    <cellStyle name="Total 21 5 2" xfId="39875" xr:uid="{00000000-0005-0000-0000-00000DDB0000}"/>
    <cellStyle name="Total 21 5 2 2" xfId="39876" xr:uid="{00000000-0005-0000-0000-00000EDB0000}"/>
    <cellStyle name="Total 21 5 2 3" xfId="39877" xr:uid="{00000000-0005-0000-0000-00000FDB0000}"/>
    <cellStyle name="Total 21 5 3" xfId="39878" xr:uid="{00000000-0005-0000-0000-000010DB0000}"/>
    <cellStyle name="Total 21 5 4" xfId="39879" xr:uid="{00000000-0005-0000-0000-000011DB0000}"/>
    <cellStyle name="Total 21 6" xfId="39880" xr:uid="{00000000-0005-0000-0000-000012DB0000}"/>
    <cellStyle name="Total 21 6 2" xfId="39881" xr:uid="{00000000-0005-0000-0000-000013DB0000}"/>
    <cellStyle name="Total 21 6 2 2" xfId="39882" xr:uid="{00000000-0005-0000-0000-000014DB0000}"/>
    <cellStyle name="Total 21 6 2 3" xfId="39883" xr:uid="{00000000-0005-0000-0000-000015DB0000}"/>
    <cellStyle name="Total 21 6 3" xfId="39884" xr:uid="{00000000-0005-0000-0000-000016DB0000}"/>
    <cellStyle name="Total 21 6 4" xfId="39885" xr:uid="{00000000-0005-0000-0000-000017DB0000}"/>
    <cellStyle name="Total 21 7" xfId="39886" xr:uid="{00000000-0005-0000-0000-000018DB0000}"/>
    <cellStyle name="Total 21 7 2" xfId="39887" xr:uid="{00000000-0005-0000-0000-000019DB0000}"/>
    <cellStyle name="Total 21 7 3" xfId="39888" xr:uid="{00000000-0005-0000-0000-00001ADB0000}"/>
    <cellStyle name="Total 21 8" xfId="39889" xr:uid="{00000000-0005-0000-0000-00001BDB0000}"/>
    <cellStyle name="Total 21 8 2" xfId="39890" xr:uid="{00000000-0005-0000-0000-00001CDB0000}"/>
    <cellStyle name="Total 21 8 3" xfId="39891" xr:uid="{00000000-0005-0000-0000-00001DDB0000}"/>
    <cellStyle name="Total 21 9" xfId="39892" xr:uid="{00000000-0005-0000-0000-00001EDB0000}"/>
    <cellStyle name="Total 21 9 2" xfId="39893" xr:uid="{00000000-0005-0000-0000-00001FDB0000}"/>
    <cellStyle name="Total 21 9 3" xfId="39894" xr:uid="{00000000-0005-0000-0000-000020DB0000}"/>
    <cellStyle name="Total 22" xfId="39895" xr:uid="{00000000-0005-0000-0000-000021DB0000}"/>
    <cellStyle name="Total 22 10" xfId="39896" xr:uid="{00000000-0005-0000-0000-000022DB0000}"/>
    <cellStyle name="Total 22 10 2" xfId="39897" xr:uid="{00000000-0005-0000-0000-000023DB0000}"/>
    <cellStyle name="Total 22 10 3" xfId="39898" xr:uid="{00000000-0005-0000-0000-000024DB0000}"/>
    <cellStyle name="Total 22 11" xfId="39899" xr:uid="{00000000-0005-0000-0000-000025DB0000}"/>
    <cellStyle name="Total 22 12" xfId="39900" xr:uid="{00000000-0005-0000-0000-000026DB0000}"/>
    <cellStyle name="Total 22 13" xfId="39901" xr:uid="{00000000-0005-0000-0000-000027DB0000}"/>
    <cellStyle name="Total 22 14" xfId="39902" xr:uid="{00000000-0005-0000-0000-000028DB0000}"/>
    <cellStyle name="Total 22 2" xfId="39903" xr:uid="{00000000-0005-0000-0000-000029DB0000}"/>
    <cellStyle name="Total 22 2 2" xfId="39904" xr:uid="{00000000-0005-0000-0000-00002ADB0000}"/>
    <cellStyle name="Total 22 2 2 2" xfId="39905" xr:uid="{00000000-0005-0000-0000-00002BDB0000}"/>
    <cellStyle name="Total 22 2 2 2 2" xfId="39906" xr:uid="{00000000-0005-0000-0000-00002CDB0000}"/>
    <cellStyle name="Total 22 2 2 2 3" xfId="39907" xr:uid="{00000000-0005-0000-0000-00002DDB0000}"/>
    <cellStyle name="Total 22 2 2 3" xfId="39908" xr:uid="{00000000-0005-0000-0000-00002EDB0000}"/>
    <cellStyle name="Total 22 2 2 4" xfId="39909" xr:uid="{00000000-0005-0000-0000-00002FDB0000}"/>
    <cellStyle name="Total 22 2 3" xfId="39910" xr:uid="{00000000-0005-0000-0000-000030DB0000}"/>
    <cellStyle name="Total 22 2 3 2" xfId="39911" xr:uid="{00000000-0005-0000-0000-000031DB0000}"/>
    <cellStyle name="Total 22 2 3 3" xfId="39912" xr:uid="{00000000-0005-0000-0000-000032DB0000}"/>
    <cellStyle name="Total 22 2 4" xfId="39913" xr:uid="{00000000-0005-0000-0000-000033DB0000}"/>
    <cellStyle name="Total 22 2 5" xfId="39914" xr:uid="{00000000-0005-0000-0000-000034DB0000}"/>
    <cellStyle name="Total 22 3" xfId="39915" xr:uid="{00000000-0005-0000-0000-000035DB0000}"/>
    <cellStyle name="Total 22 3 2" xfId="39916" xr:uid="{00000000-0005-0000-0000-000036DB0000}"/>
    <cellStyle name="Total 22 3 2 2" xfId="39917" xr:uid="{00000000-0005-0000-0000-000037DB0000}"/>
    <cellStyle name="Total 22 3 2 3" xfId="39918" xr:uid="{00000000-0005-0000-0000-000038DB0000}"/>
    <cellStyle name="Total 22 3 3" xfId="39919" xr:uid="{00000000-0005-0000-0000-000039DB0000}"/>
    <cellStyle name="Total 22 3 4" xfId="39920" xr:uid="{00000000-0005-0000-0000-00003ADB0000}"/>
    <cellStyle name="Total 22 4" xfId="39921" xr:uid="{00000000-0005-0000-0000-00003BDB0000}"/>
    <cellStyle name="Total 22 4 2" xfId="39922" xr:uid="{00000000-0005-0000-0000-00003CDB0000}"/>
    <cellStyle name="Total 22 4 2 2" xfId="39923" xr:uid="{00000000-0005-0000-0000-00003DDB0000}"/>
    <cellStyle name="Total 22 4 2 3" xfId="39924" xr:uid="{00000000-0005-0000-0000-00003EDB0000}"/>
    <cellStyle name="Total 22 4 3" xfId="39925" xr:uid="{00000000-0005-0000-0000-00003FDB0000}"/>
    <cellStyle name="Total 22 4 4" xfId="39926" xr:uid="{00000000-0005-0000-0000-000040DB0000}"/>
    <cellStyle name="Total 22 5" xfId="39927" xr:uid="{00000000-0005-0000-0000-000041DB0000}"/>
    <cellStyle name="Total 22 5 2" xfId="39928" xr:uid="{00000000-0005-0000-0000-000042DB0000}"/>
    <cellStyle name="Total 22 5 2 2" xfId="39929" xr:uid="{00000000-0005-0000-0000-000043DB0000}"/>
    <cellStyle name="Total 22 5 2 3" xfId="39930" xr:uid="{00000000-0005-0000-0000-000044DB0000}"/>
    <cellStyle name="Total 22 5 3" xfId="39931" xr:uid="{00000000-0005-0000-0000-000045DB0000}"/>
    <cellStyle name="Total 22 5 4" xfId="39932" xr:uid="{00000000-0005-0000-0000-000046DB0000}"/>
    <cellStyle name="Total 22 6" xfId="39933" xr:uid="{00000000-0005-0000-0000-000047DB0000}"/>
    <cellStyle name="Total 22 6 2" xfId="39934" xr:uid="{00000000-0005-0000-0000-000048DB0000}"/>
    <cellStyle name="Total 22 6 2 2" xfId="39935" xr:uid="{00000000-0005-0000-0000-000049DB0000}"/>
    <cellStyle name="Total 22 6 2 3" xfId="39936" xr:uid="{00000000-0005-0000-0000-00004ADB0000}"/>
    <cellStyle name="Total 22 6 3" xfId="39937" xr:uid="{00000000-0005-0000-0000-00004BDB0000}"/>
    <cellStyle name="Total 22 6 4" xfId="39938" xr:uid="{00000000-0005-0000-0000-00004CDB0000}"/>
    <cellStyle name="Total 22 7" xfId="39939" xr:uid="{00000000-0005-0000-0000-00004DDB0000}"/>
    <cellStyle name="Total 22 7 2" xfId="39940" xr:uid="{00000000-0005-0000-0000-00004EDB0000}"/>
    <cellStyle name="Total 22 7 3" xfId="39941" xr:uid="{00000000-0005-0000-0000-00004FDB0000}"/>
    <cellStyle name="Total 22 8" xfId="39942" xr:uid="{00000000-0005-0000-0000-000050DB0000}"/>
    <cellStyle name="Total 22 8 2" xfId="39943" xr:uid="{00000000-0005-0000-0000-000051DB0000}"/>
    <cellStyle name="Total 22 8 3" xfId="39944" xr:uid="{00000000-0005-0000-0000-000052DB0000}"/>
    <cellStyle name="Total 22 9" xfId="39945" xr:uid="{00000000-0005-0000-0000-000053DB0000}"/>
    <cellStyle name="Total 22 9 2" xfId="39946" xr:uid="{00000000-0005-0000-0000-000054DB0000}"/>
    <cellStyle name="Total 22 9 3" xfId="39947" xr:uid="{00000000-0005-0000-0000-000055DB0000}"/>
    <cellStyle name="Total 23" xfId="39948" xr:uid="{00000000-0005-0000-0000-000056DB0000}"/>
    <cellStyle name="Total 23 10" xfId="39949" xr:uid="{00000000-0005-0000-0000-000057DB0000}"/>
    <cellStyle name="Total 23 10 2" xfId="39950" xr:uid="{00000000-0005-0000-0000-000058DB0000}"/>
    <cellStyle name="Total 23 10 3" xfId="39951" xr:uid="{00000000-0005-0000-0000-000059DB0000}"/>
    <cellStyle name="Total 23 11" xfId="39952" xr:uid="{00000000-0005-0000-0000-00005ADB0000}"/>
    <cellStyle name="Total 23 12" xfId="39953" xr:uid="{00000000-0005-0000-0000-00005BDB0000}"/>
    <cellStyle name="Total 23 13" xfId="39954" xr:uid="{00000000-0005-0000-0000-00005CDB0000}"/>
    <cellStyle name="Total 23 14" xfId="39955" xr:uid="{00000000-0005-0000-0000-00005DDB0000}"/>
    <cellStyle name="Total 23 2" xfId="39956" xr:uid="{00000000-0005-0000-0000-00005EDB0000}"/>
    <cellStyle name="Total 23 2 2" xfId="39957" xr:uid="{00000000-0005-0000-0000-00005FDB0000}"/>
    <cellStyle name="Total 23 2 2 2" xfId="39958" xr:uid="{00000000-0005-0000-0000-000060DB0000}"/>
    <cellStyle name="Total 23 2 2 2 2" xfId="39959" xr:uid="{00000000-0005-0000-0000-000061DB0000}"/>
    <cellStyle name="Total 23 2 2 2 3" xfId="39960" xr:uid="{00000000-0005-0000-0000-000062DB0000}"/>
    <cellStyle name="Total 23 2 2 3" xfId="39961" xr:uid="{00000000-0005-0000-0000-000063DB0000}"/>
    <cellStyle name="Total 23 2 2 4" xfId="39962" xr:uid="{00000000-0005-0000-0000-000064DB0000}"/>
    <cellStyle name="Total 23 2 3" xfId="39963" xr:uid="{00000000-0005-0000-0000-000065DB0000}"/>
    <cellStyle name="Total 23 2 3 2" xfId="39964" xr:uid="{00000000-0005-0000-0000-000066DB0000}"/>
    <cellStyle name="Total 23 2 3 3" xfId="39965" xr:uid="{00000000-0005-0000-0000-000067DB0000}"/>
    <cellStyle name="Total 23 2 4" xfId="39966" xr:uid="{00000000-0005-0000-0000-000068DB0000}"/>
    <cellStyle name="Total 23 2 5" xfId="39967" xr:uid="{00000000-0005-0000-0000-000069DB0000}"/>
    <cellStyle name="Total 23 3" xfId="39968" xr:uid="{00000000-0005-0000-0000-00006ADB0000}"/>
    <cellStyle name="Total 23 3 2" xfId="39969" xr:uid="{00000000-0005-0000-0000-00006BDB0000}"/>
    <cellStyle name="Total 23 3 2 2" xfId="39970" xr:uid="{00000000-0005-0000-0000-00006CDB0000}"/>
    <cellStyle name="Total 23 3 2 3" xfId="39971" xr:uid="{00000000-0005-0000-0000-00006DDB0000}"/>
    <cellStyle name="Total 23 3 3" xfId="39972" xr:uid="{00000000-0005-0000-0000-00006EDB0000}"/>
    <cellStyle name="Total 23 3 4" xfId="39973" xr:uid="{00000000-0005-0000-0000-00006FDB0000}"/>
    <cellStyle name="Total 23 4" xfId="39974" xr:uid="{00000000-0005-0000-0000-000070DB0000}"/>
    <cellStyle name="Total 23 4 2" xfId="39975" xr:uid="{00000000-0005-0000-0000-000071DB0000}"/>
    <cellStyle name="Total 23 4 2 2" xfId="39976" xr:uid="{00000000-0005-0000-0000-000072DB0000}"/>
    <cellStyle name="Total 23 4 2 3" xfId="39977" xr:uid="{00000000-0005-0000-0000-000073DB0000}"/>
    <cellStyle name="Total 23 4 3" xfId="39978" xr:uid="{00000000-0005-0000-0000-000074DB0000}"/>
    <cellStyle name="Total 23 4 4" xfId="39979" xr:uid="{00000000-0005-0000-0000-000075DB0000}"/>
    <cellStyle name="Total 23 5" xfId="39980" xr:uid="{00000000-0005-0000-0000-000076DB0000}"/>
    <cellStyle name="Total 23 5 2" xfId="39981" xr:uid="{00000000-0005-0000-0000-000077DB0000}"/>
    <cellStyle name="Total 23 5 2 2" xfId="39982" xr:uid="{00000000-0005-0000-0000-000078DB0000}"/>
    <cellStyle name="Total 23 5 2 3" xfId="39983" xr:uid="{00000000-0005-0000-0000-000079DB0000}"/>
    <cellStyle name="Total 23 5 3" xfId="39984" xr:uid="{00000000-0005-0000-0000-00007ADB0000}"/>
    <cellStyle name="Total 23 5 4" xfId="39985" xr:uid="{00000000-0005-0000-0000-00007BDB0000}"/>
    <cellStyle name="Total 23 6" xfId="39986" xr:uid="{00000000-0005-0000-0000-00007CDB0000}"/>
    <cellStyle name="Total 23 6 2" xfId="39987" xr:uid="{00000000-0005-0000-0000-00007DDB0000}"/>
    <cellStyle name="Total 23 6 2 2" xfId="39988" xr:uid="{00000000-0005-0000-0000-00007EDB0000}"/>
    <cellStyle name="Total 23 6 2 3" xfId="39989" xr:uid="{00000000-0005-0000-0000-00007FDB0000}"/>
    <cellStyle name="Total 23 6 3" xfId="39990" xr:uid="{00000000-0005-0000-0000-000080DB0000}"/>
    <cellStyle name="Total 23 6 4" xfId="39991" xr:uid="{00000000-0005-0000-0000-000081DB0000}"/>
    <cellStyle name="Total 23 7" xfId="39992" xr:uid="{00000000-0005-0000-0000-000082DB0000}"/>
    <cellStyle name="Total 23 7 2" xfId="39993" xr:uid="{00000000-0005-0000-0000-000083DB0000}"/>
    <cellStyle name="Total 23 7 3" xfId="39994" xr:uid="{00000000-0005-0000-0000-000084DB0000}"/>
    <cellStyle name="Total 23 8" xfId="39995" xr:uid="{00000000-0005-0000-0000-000085DB0000}"/>
    <cellStyle name="Total 23 8 2" xfId="39996" xr:uid="{00000000-0005-0000-0000-000086DB0000}"/>
    <cellStyle name="Total 23 8 3" xfId="39997" xr:uid="{00000000-0005-0000-0000-000087DB0000}"/>
    <cellStyle name="Total 23 9" xfId="39998" xr:uid="{00000000-0005-0000-0000-000088DB0000}"/>
    <cellStyle name="Total 23 9 2" xfId="39999" xr:uid="{00000000-0005-0000-0000-000089DB0000}"/>
    <cellStyle name="Total 23 9 3" xfId="40000" xr:uid="{00000000-0005-0000-0000-00008ADB0000}"/>
    <cellStyle name="Total 24" xfId="40001" xr:uid="{00000000-0005-0000-0000-00008BDB0000}"/>
    <cellStyle name="Total 24 10" xfId="40002" xr:uid="{00000000-0005-0000-0000-00008CDB0000}"/>
    <cellStyle name="Total 24 10 2" xfId="40003" xr:uid="{00000000-0005-0000-0000-00008DDB0000}"/>
    <cellStyle name="Total 24 10 3" xfId="40004" xr:uid="{00000000-0005-0000-0000-00008EDB0000}"/>
    <cellStyle name="Total 24 11" xfId="40005" xr:uid="{00000000-0005-0000-0000-00008FDB0000}"/>
    <cellStyle name="Total 24 12" xfId="40006" xr:uid="{00000000-0005-0000-0000-000090DB0000}"/>
    <cellStyle name="Total 24 13" xfId="40007" xr:uid="{00000000-0005-0000-0000-000091DB0000}"/>
    <cellStyle name="Total 24 14" xfId="40008" xr:uid="{00000000-0005-0000-0000-000092DB0000}"/>
    <cellStyle name="Total 24 2" xfId="40009" xr:uid="{00000000-0005-0000-0000-000093DB0000}"/>
    <cellStyle name="Total 24 2 2" xfId="40010" xr:uid="{00000000-0005-0000-0000-000094DB0000}"/>
    <cellStyle name="Total 24 2 2 2" xfId="40011" xr:uid="{00000000-0005-0000-0000-000095DB0000}"/>
    <cellStyle name="Total 24 2 2 2 2" xfId="40012" xr:uid="{00000000-0005-0000-0000-000096DB0000}"/>
    <cellStyle name="Total 24 2 2 2 3" xfId="40013" xr:uid="{00000000-0005-0000-0000-000097DB0000}"/>
    <cellStyle name="Total 24 2 2 3" xfId="40014" xr:uid="{00000000-0005-0000-0000-000098DB0000}"/>
    <cellStyle name="Total 24 2 2 4" xfId="40015" xr:uid="{00000000-0005-0000-0000-000099DB0000}"/>
    <cellStyle name="Total 24 2 3" xfId="40016" xr:uid="{00000000-0005-0000-0000-00009ADB0000}"/>
    <cellStyle name="Total 24 2 3 2" xfId="40017" xr:uid="{00000000-0005-0000-0000-00009BDB0000}"/>
    <cellStyle name="Total 24 2 3 3" xfId="40018" xr:uid="{00000000-0005-0000-0000-00009CDB0000}"/>
    <cellStyle name="Total 24 2 4" xfId="40019" xr:uid="{00000000-0005-0000-0000-00009DDB0000}"/>
    <cellStyle name="Total 24 2 5" xfId="40020" xr:uid="{00000000-0005-0000-0000-00009EDB0000}"/>
    <cellStyle name="Total 24 3" xfId="40021" xr:uid="{00000000-0005-0000-0000-00009FDB0000}"/>
    <cellStyle name="Total 24 3 2" xfId="40022" xr:uid="{00000000-0005-0000-0000-0000A0DB0000}"/>
    <cellStyle name="Total 24 3 2 2" xfId="40023" xr:uid="{00000000-0005-0000-0000-0000A1DB0000}"/>
    <cellStyle name="Total 24 3 2 3" xfId="40024" xr:uid="{00000000-0005-0000-0000-0000A2DB0000}"/>
    <cellStyle name="Total 24 3 3" xfId="40025" xr:uid="{00000000-0005-0000-0000-0000A3DB0000}"/>
    <cellStyle name="Total 24 3 4" xfId="40026" xr:uid="{00000000-0005-0000-0000-0000A4DB0000}"/>
    <cellStyle name="Total 24 4" xfId="40027" xr:uid="{00000000-0005-0000-0000-0000A5DB0000}"/>
    <cellStyle name="Total 24 4 2" xfId="40028" xr:uid="{00000000-0005-0000-0000-0000A6DB0000}"/>
    <cellStyle name="Total 24 4 2 2" xfId="40029" xr:uid="{00000000-0005-0000-0000-0000A7DB0000}"/>
    <cellStyle name="Total 24 4 2 3" xfId="40030" xr:uid="{00000000-0005-0000-0000-0000A8DB0000}"/>
    <cellStyle name="Total 24 4 3" xfId="40031" xr:uid="{00000000-0005-0000-0000-0000A9DB0000}"/>
    <cellStyle name="Total 24 4 4" xfId="40032" xr:uid="{00000000-0005-0000-0000-0000AADB0000}"/>
    <cellStyle name="Total 24 5" xfId="40033" xr:uid="{00000000-0005-0000-0000-0000ABDB0000}"/>
    <cellStyle name="Total 24 5 2" xfId="40034" xr:uid="{00000000-0005-0000-0000-0000ACDB0000}"/>
    <cellStyle name="Total 24 5 2 2" xfId="40035" xr:uid="{00000000-0005-0000-0000-0000ADDB0000}"/>
    <cellStyle name="Total 24 5 2 3" xfId="40036" xr:uid="{00000000-0005-0000-0000-0000AEDB0000}"/>
    <cellStyle name="Total 24 5 3" xfId="40037" xr:uid="{00000000-0005-0000-0000-0000AFDB0000}"/>
    <cellStyle name="Total 24 5 4" xfId="40038" xr:uid="{00000000-0005-0000-0000-0000B0DB0000}"/>
    <cellStyle name="Total 24 6" xfId="40039" xr:uid="{00000000-0005-0000-0000-0000B1DB0000}"/>
    <cellStyle name="Total 24 6 2" xfId="40040" xr:uid="{00000000-0005-0000-0000-0000B2DB0000}"/>
    <cellStyle name="Total 24 6 2 2" xfId="40041" xr:uid="{00000000-0005-0000-0000-0000B3DB0000}"/>
    <cellStyle name="Total 24 6 2 3" xfId="40042" xr:uid="{00000000-0005-0000-0000-0000B4DB0000}"/>
    <cellStyle name="Total 24 6 3" xfId="40043" xr:uid="{00000000-0005-0000-0000-0000B5DB0000}"/>
    <cellStyle name="Total 24 6 4" xfId="40044" xr:uid="{00000000-0005-0000-0000-0000B6DB0000}"/>
    <cellStyle name="Total 24 7" xfId="40045" xr:uid="{00000000-0005-0000-0000-0000B7DB0000}"/>
    <cellStyle name="Total 24 7 2" xfId="40046" xr:uid="{00000000-0005-0000-0000-0000B8DB0000}"/>
    <cellStyle name="Total 24 7 3" xfId="40047" xr:uid="{00000000-0005-0000-0000-0000B9DB0000}"/>
    <cellStyle name="Total 24 8" xfId="40048" xr:uid="{00000000-0005-0000-0000-0000BADB0000}"/>
    <cellStyle name="Total 24 8 2" xfId="40049" xr:uid="{00000000-0005-0000-0000-0000BBDB0000}"/>
    <cellStyle name="Total 24 8 3" xfId="40050" xr:uid="{00000000-0005-0000-0000-0000BCDB0000}"/>
    <cellStyle name="Total 24 9" xfId="40051" xr:uid="{00000000-0005-0000-0000-0000BDDB0000}"/>
    <cellStyle name="Total 24 9 2" xfId="40052" xr:uid="{00000000-0005-0000-0000-0000BEDB0000}"/>
    <cellStyle name="Total 24 9 3" xfId="40053" xr:uid="{00000000-0005-0000-0000-0000BFDB0000}"/>
    <cellStyle name="Total 25" xfId="40054" xr:uid="{00000000-0005-0000-0000-0000C0DB0000}"/>
    <cellStyle name="Total 25 10" xfId="40055" xr:uid="{00000000-0005-0000-0000-0000C1DB0000}"/>
    <cellStyle name="Total 25 10 2" xfId="40056" xr:uid="{00000000-0005-0000-0000-0000C2DB0000}"/>
    <cellStyle name="Total 25 10 3" xfId="40057" xr:uid="{00000000-0005-0000-0000-0000C3DB0000}"/>
    <cellStyle name="Total 25 11" xfId="40058" xr:uid="{00000000-0005-0000-0000-0000C4DB0000}"/>
    <cellStyle name="Total 25 12" xfId="40059" xr:uid="{00000000-0005-0000-0000-0000C5DB0000}"/>
    <cellStyle name="Total 25 13" xfId="40060" xr:uid="{00000000-0005-0000-0000-0000C6DB0000}"/>
    <cellStyle name="Total 25 14" xfId="40061" xr:uid="{00000000-0005-0000-0000-0000C7DB0000}"/>
    <cellStyle name="Total 25 2" xfId="40062" xr:uid="{00000000-0005-0000-0000-0000C8DB0000}"/>
    <cellStyle name="Total 25 2 2" xfId="40063" xr:uid="{00000000-0005-0000-0000-0000C9DB0000}"/>
    <cellStyle name="Total 25 2 2 2" xfId="40064" xr:uid="{00000000-0005-0000-0000-0000CADB0000}"/>
    <cellStyle name="Total 25 2 2 2 2" xfId="40065" xr:uid="{00000000-0005-0000-0000-0000CBDB0000}"/>
    <cellStyle name="Total 25 2 2 2 3" xfId="40066" xr:uid="{00000000-0005-0000-0000-0000CCDB0000}"/>
    <cellStyle name="Total 25 2 2 3" xfId="40067" xr:uid="{00000000-0005-0000-0000-0000CDDB0000}"/>
    <cellStyle name="Total 25 2 2 4" xfId="40068" xr:uid="{00000000-0005-0000-0000-0000CEDB0000}"/>
    <cellStyle name="Total 25 2 3" xfId="40069" xr:uid="{00000000-0005-0000-0000-0000CFDB0000}"/>
    <cellStyle name="Total 25 2 3 2" xfId="40070" xr:uid="{00000000-0005-0000-0000-0000D0DB0000}"/>
    <cellStyle name="Total 25 2 3 3" xfId="40071" xr:uid="{00000000-0005-0000-0000-0000D1DB0000}"/>
    <cellStyle name="Total 25 2 4" xfId="40072" xr:uid="{00000000-0005-0000-0000-0000D2DB0000}"/>
    <cellStyle name="Total 25 2 5" xfId="40073" xr:uid="{00000000-0005-0000-0000-0000D3DB0000}"/>
    <cellStyle name="Total 25 3" xfId="40074" xr:uid="{00000000-0005-0000-0000-0000D4DB0000}"/>
    <cellStyle name="Total 25 3 2" xfId="40075" xr:uid="{00000000-0005-0000-0000-0000D5DB0000}"/>
    <cellStyle name="Total 25 3 2 2" xfId="40076" xr:uid="{00000000-0005-0000-0000-0000D6DB0000}"/>
    <cellStyle name="Total 25 3 2 3" xfId="40077" xr:uid="{00000000-0005-0000-0000-0000D7DB0000}"/>
    <cellStyle name="Total 25 3 3" xfId="40078" xr:uid="{00000000-0005-0000-0000-0000D8DB0000}"/>
    <cellStyle name="Total 25 3 4" xfId="40079" xr:uid="{00000000-0005-0000-0000-0000D9DB0000}"/>
    <cellStyle name="Total 25 4" xfId="40080" xr:uid="{00000000-0005-0000-0000-0000DADB0000}"/>
    <cellStyle name="Total 25 4 2" xfId="40081" xr:uid="{00000000-0005-0000-0000-0000DBDB0000}"/>
    <cellStyle name="Total 25 4 2 2" xfId="40082" xr:uid="{00000000-0005-0000-0000-0000DCDB0000}"/>
    <cellStyle name="Total 25 4 2 3" xfId="40083" xr:uid="{00000000-0005-0000-0000-0000DDDB0000}"/>
    <cellStyle name="Total 25 4 3" xfId="40084" xr:uid="{00000000-0005-0000-0000-0000DEDB0000}"/>
    <cellStyle name="Total 25 4 4" xfId="40085" xr:uid="{00000000-0005-0000-0000-0000DFDB0000}"/>
    <cellStyle name="Total 25 5" xfId="40086" xr:uid="{00000000-0005-0000-0000-0000E0DB0000}"/>
    <cellStyle name="Total 25 5 2" xfId="40087" xr:uid="{00000000-0005-0000-0000-0000E1DB0000}"/>
    <cellStyle name="Total 25 5 2 2" xfId="40088" xr:uid="{00000000-0005-0000-0000-0000E2DB0000}"/>
    <cellStyle name="Total 25 5 2 3" xfId="40089" xr:uid="{00000000-0005-0000-0000-0000E3DB0000}"/>
    <cellStyle name="Total 25 5 3" xfId="40090" xr:uid="{00000000-0005-0000-0000-0000E4DB0000}"/>
    <cellStyle name="Total 25 5 4" xfId="40091" xr:uid="{00000000-0005-0000-0000-0000E5DB0000}"/>
    <cellStyle name="Total 25 6" xfId="40092" xr:uid="{00000000-0005-0000-0000-0000E6DB0000}"/>
    <cellStyle name="Total 25 6 2" xfId="40093" xr:uid="{00000000-0005-0000-0000-0000E7DB0000}"/>
    <cellStyle name="Total 25 6 2 2" xfId="40094" xr:uid="{00000000-0005-0000-0000-0000E8DB0000}"/>
    <cellStyle name="Total 25 6 2 3" xfId="40095" xr:uid="{00000000-0005-0000-0000-0000E9DB0000}"/>
    <cellStyle name="Total 25 6 3" xfId="40096" xr:uid="{00000000-0005-0000-0000-0000EADB0000}"/>
    <cellStyle name="Total 25 6 4" xfId="40097" xr:uid="{00000000-0005-0000-0000-0000EBDB0000}"/>
    <cellStyle name="Total 25 7" xfId="40098" xr:uid="{00000000-0005-0000-0000-0000ECDB0000}"/>
    <cellStyle name="Total 25 7 2" xfId="40099" xr:uid="{00000000-0005-0000-0000-0000EDDB0000}"/>
    <cellStyle name="Total 25 7 3" xfId="40100" xr:uid="{00000000-0005-0000-0000-0000EEDB0000}"/>
    <cellStyle name="Total 25 8" xfId="40101" xr:uid="{00000000-0005-0000-0000-0000EFDB0000}"/>
    <cellStyle name="Total 25 8 2" xfId="40102" xr:uid="{00000000-0005-0000-0000-0000F0DB0000}"/>
    <cellStyle name="Total 25 8 3" xfId="40103" xr:uid="{00000000-0005-0000-0000-0000F1DB0000}"/>
    <cellStyle name="Total 25 9" xfId="40104" xr:uid="{00000000-0005-0000-0000-0000F2DB0000}"/>
    <cellStyle name="Total 25 9 2" xfId="40105" xr:uid="{00000000-0005-0000-0000-0000F3DB0000}"/>
    <cellStyle name="Total 25 9 3" xfId="40106" xr:uid="{00000000-0005-0000-0000-0000F4DB0000}"/>
    <cellStyle name="Total 26" xfId="40107" xr:uid="{00000000-0005-0000-0000-0000F5DB0000}"/>
    <cellStyle name="Total 26 10" xfId="40108" xr:uid="{00000000-0005-0000-0000-0000F6DB0000}"/>
    <cellStyle name="Total 26 10 2" xfId="40109" xr:uid="{00000000-0005-0000-0000-0000F7DB0000}"/>
    <cellStyle name="Total 26 10 3" xfId="40110" xr:uid="{00000000-0005-0000-0000-0000F8DB0000}"/>
    <cellStyle name="Total 26 11" xfId="40111" xr:uid="{00000000-0005-0000-0000-0000F9DB0000}"/>
    <cellStyle name="Total 26 12" xfId="40112" xr:uid="{00000000-0005-0000-0000-0000FADB0000}"/>
    <cellStyle name="Total 26 13" xfId="40113" xr:uid="{00000000-0005-0000-0000-0000FBDB0000}"/>
    <cellStyle name="Total 26 14" xfId="40114" xr:uid="{00000000-0005-0000-0000-0000FCDB0000}"/>
    <cellStyle name="Total 26 2" xfId="40115" xr:uid="{00000000-0005-0000-0000-0000FDDB0000}"/>
    <cellStyle name="Total 26 2 2" xfId="40116" xr:uid="{00000000-0005-0000-0000-0000FEDB0000}"/>
    <cellStyle name="Total 26 2 2 2" xfId="40117" xr:uid="{00000000-0005-0000-0000-0000FFDB0000}"/>
    <cellStyle name="Total 26 2 2 2 2" xfId="40118" xr:uid="{00000000-0005-0000-0000-000000DC0000}"/>
    <cellStyle name="Total 26 2 2 2 3" xfId="40119" xr:uid="{00000000-0005-0000-0000-000001DC0000}"/>
    <cellStyle name="Total 26 2 2 3" xfId="40120" xr:uid="{00000000-0005-0000-0000-000002DC0000}"/>
    <cellStyle name="Total 26 2 2 4" xfId="40121" xr:uid="{00000000-0005-0000-0000-000003DC0000}"/>
    <cellStyle name="Total 26 2 3" xfId="40122" xr:uid="{00000000-0005-0000-0000-000004DC0000}"/>
    <cellStyle name="Total 26 2 3 2" xfId="40123" xr:uid="{00000000-0005-0000-0000-000005DC0000}"/>
    <cellStyle name="Total 26 2 3 3" xfId="40124" xr:uid="{00000000-0005-0000-0000-000006DC0000}"/>
    <cellStyle name="Total 26 2 4" xfId="40125" xr:uid="{00000000-0005-0000-0000-000007DC0000}"/>
    <cellStyle name="Total 26 2 5" xfId="40126" xr:uid="{00000000-0005-0000-0000-000008DC0000}"/>
    <cellStyle name="Total 26 3" xfId="40127" xr:uid="{00000000-0005-0000-0000-000009DC0000}"/>
    <cellStyle name="Total 26 3 2" xfId="40128" xr:uid="{00000000-0005-0000-0000-00000ADC0000}"/>
    <cellStyle name="Total 26 3 2 2" xfId="40129" xr:uid="{00000000-0005-0000-0000-00000BDC0000}"/>
    <cellStyle name="Total 26 3 2 3" xfId="40130" xr:uid="{00000000-0005-0000-0000-00000CDC0000}"/>
    <cellStyle name="Total 26 3 3" xfId="40131" xr:uid="{00000000-0005-0000-0000-00000DDC0000}"/>
    <cellStyle name="Total 26 3 4" xfId="40132" xr:uid="{00000000-0005-0000-0000-00000EDC0000}"/>
    <cellStyle name="Total 26 4" xfId="40133" xr:uid="{00000000-0005-0000-0000-00000FDC0000}"/>
    <cellStyle name="Total 26 4 2" xfId="40134" xr:uid="{00000000-0005-0000-0000-000010DC0000}"/>
    <cellStyle name="Total 26 4 2 2" xfId="40135" xr:uid="{00000000-0005-0000-0000-000011DC0000}"/>
    <cellStyle name="Total 26 4 2 3" xfId="40136" xr:uid="{00000000-0005-0000-0000-000012DC0000}"/>
    <cellStyle name="Total 26 4 3" xfId="40137" xr:uid="{00000000-0005-0000-0000-000013DC0000}"/>
    <cellStyle name="Total 26 4 4" xfId="40138" xr:uid="{00000000-0005-0000-0000-000014DC0000}"/>
    <cellStyle name="Total 26 5" xfId="40139" xr:uid="{00000000-0005-0000-0000-000015DC0000}"/>
    <cellStyle name="Total 26 5 2" xfId="40140" xr:uid="{00000000-0005-0000-0000-000016DC0000}"/>
    <cellStyle name="Total 26 5 2 2" xfId="40141" xr:uid="{00000000-0005-0000-0000-000017DC0000}"/>
    <cellStyle name="Total 26 5 2 3" xfId="40142" xr:uid="{00000000-0005-0000-0000-000018DC0000}"/>
    <cellStyle name="Total 26 5 3" xfId="40143" xr:uid="{00000000-0005-0000-0000-000019DC0000}"/>
    <cellStyle name="Total 26 5 4" xfId="40144" xr:uid="{00000000-0005-0000-0000-00001ADC0000}"/>
    <cellStyle name="Total 26 6" xfId="40145" xr:uid="{00000000-0005-0000-0000-00001BDC0000}"/>
    <cellStyle name="Total 26 6 2" xfId="40146" xr:uid="{00000000-0005-0000-0000-00001CDC0000}"/>
    <cellStyle name="Total 26 6 2 2" xfId="40147" xr:uid="{00000000-0005-0000-0000-00001DDC0000}"/>
    <cellStyle name="Total 26 6 2 3" xfId="40148" xr:uid="{00000000-0005-0000-0000-00001EDC0000}"/>
    <cellStyle name="Total 26 6 3" xfId="40149" xr:uid="{00000000-0005-0000-0000-00001FDC0000}"/>
    <cellStyle name="Total 26 6 4" xfId="40150" xr:uid="{00000000-0005-0000-0000-000020DC0000}"/>
    <cellStyle name="Total 26 7" xfId="40151" xr:uid="{00000000-0005-0000-0000-000021DC0000}"/>
    <cellStyle name="Total 26 7 2" xfId="40152" xr:uid="{00000000-0005-0000-0000-000022DC0000}"/>
    <cellStyle name="Total 26 7 3" xfId="40153" xr:uid="{00000000-0005-0000-0000-000023DC0000}"/>
    <cellStyle name="Total 26 8" xfId="40154" xr:uid="{00000000-0005-0000-0000-000024DC0000}"/>
    <cellStyle name="Total 26 8 2" xfId="40155" xr:uid="{00000000-0005-0000-0000-000025DC0000}"/>
    <cellStyle name="Total 26 8 3" xfId="40156" xr:uid="{00000000-0005-0000-0000-000026DC0000}"/>
    <cellStyle name="Total 26 9" xfId="40157" xr:uid="{00000000-0005-0000-0000-000027DC0000}"/>
    <cellStyle name="Total 26 9 2" xfId="40158" xr:uid="{00000000-0005-0000-0000-000028DC0000}"/>
    <cellStyle name="Total 26 9 3" xfId="40159" xr:uid="{00000000-0005-0000-0000-000029DC0000}"/>
    <cellStyle name="Total 27" xfId="40160" xr:uid="{00000000-0005-0000-0000-00002ADC0000}"/>
    <cellStyle name="Total 27 10" xfId="40161" xr:uid="{00000000-0005-0000-0000-00002BDC0000}"/>
    <cellStyle name="Total 27 10 2" xfId="40162" xr:uid="{00000000-0005-0000-0000-00002CDC0000}"/>
    <cellStyle name="Total 27 10 3" xfId="40163" xr:uid="{00000000-0005-0000-0000-00002DDC0000}"/>
    <cellStyle name="Total 27 11" xfId="40164" xr:uid="{00000000-0005-0000-0000-00002EDC0000}"/>
    <cellStyle name="Total 27 12" xfId="40165" xr:uid="{00000000-0005-0000-0000-00002FDC0000}"/>
    <cellStyle name="Total 27 13" xfId="40166" xr:uid="{00000000-0005-0000-0000-000030DC0000}"/>
    <cellStyle name="Total 27 14" xfId="40167" xr:uid="{00000000-0005-0000-0000-000031DC0000}"/>
    <cellStyle name="Total 27 2" xfId="40168" xr:uid="{00000000-0005-0000-0000-000032DC0000}"/>
    <cellStyle name="Total 27 2 2" xfId="40169" xr:uid="{00000000-0005-0000-0000-000033DC0000}"/>
    <cellStyle name="Total 27 2 2 2" xfId="40170" xr:uid="{00000000-0005-0000-0000-000034DC0000}"/>
    <cellStyle name="Total 27 2 2 2 2" xfId="40171" xr:uid="{00000000-0005-0000-0000-000035DC0000}"/>
    <cellStyle name="Total 27 2 2 2 3" xfId="40172" xr:uid="{00000000-0005-0000-0000-000036DC0000}"/>
    <cellStyle name="Total 27 2 2 3" xfId="40173" xr:uid="{00000000-0005-0000-0000-000037DC0000}"/>
    <cellStyle name="Total 27 2 2 4" xfId="40174" xr:uid="{00000000-0005-0000-0000-000038DC0000}"/>
    <cellStyle name="Total 27 2 3" xfId="40175" xr:uid="{00000000-0005-0000-0000-000039DC0000}"/>
    <cellStyle name="Total 27 2 3 2" xfId="40176" xr:uid="{00000000-0005-0000-0000-00003ADC0000}"/>
    <cellStyle name="Total 27 2 3 3" xfId="40177" xr:uid="{00000000-0005-0000-0000-00003BDC0000}"/>
    <cellStyle name="Total 27 2 4" xfId="40178" xr:uid="{00000000-0005-0000-0000-00003CDC0000}"/>
    <cellStyle name="Total 27 2 5" xfId="40179" xr:uid="{00000000-0005-0000-0000-00003DDC0000}"/>
    <cellStyle name="Total 27 3" xfId="40180" xr:uid="{00000000-0005-0000-0000-00003EDC0000}"/>
    <cellStyle name="Total 27 3 2" xfId="40181" xr:uid="{00000000-0005-0000-0000-00003FDC0000}"/>
    <cellStyle name="Total 27 3 2 2" xfId="40182" xr:uid="{00000000-0005-0000-0000-000040DC0000}"/>
    <cellStyle name="Total 27 3 2 3" xfId="40183" xr:uid="{00000000-0005-0000-0000-000041DC0000}"/>
    <cellStyle name="Total 27 3 3" xfId="40184" xr:uid="{00000000-0005-0000-0000-000042DC0000}"/>
    <cellStyle name="Total 27 3 4" xfId="40185" xr:uid="{00000000-0005-0000-0000-000043DC0000}"/>
    <cellStyle name="Total 27 4" xfId="40186" xr:uid="{00000000-0005-0000-0000-000044DC0000}"/>
    <cellStyle name="Total 27 4 2" xfId="40187" xr:uid="{00000000-0005-0000-0000-000045DC0000}"/>
    <cellStyle name="Total 27 4 2 2" xfId="40188" xr:uid="{00000000-0005-0000-0000-000046DC0000}"/>
    <cellStyle name="Total 27 4 2 3" xfId="40189" xr:uid="{00000000-0005-0000-0000-000047DC0000}"/>
    <cellStyle name="Total 27 4 3" xfId="40190" xr:uid="{00000000-0005-0000-0000-000048DC0000}"/>
    <cellStyle name="Total 27 4 4" xfId="40191" xr:uid="{00000000-0005-0000-0000-000049DC0000}"/>
    <cellStyle name="Total 27 5" xfId="40192" xr:uid="{00000000-0005-0000-0000-00004ADC0000}"/>
    <cellStyle name="Total 27 5 2" xfId="40193" xr:uid="{00000000-0005-0000-0000-00004BDC0000}"/>
    <cellStyle name="Total 27 5 2 2" xfId="40194" xr:uid="{00000000-0005-0000-0000-00004CDC0000}"/>
    <cellStyle name="Total 27 5 2 3" xfId="40195" xr:uid="{00000000-0005-0000-0000-00004DDC0000}"/>
    <cellStyle name="Total 27 5 3" xfId="40196" xr:uid="{00000000-0005-0000-0000-00004EDC0000}"/>
    <cellStyle name="Total 27 5 4" xfId="40197" xr:uid="{00000000-0005-0000-0000-00004FDC0000}"/>
    <cellStyle name="Total 27 6" xfId="40198" xr:uid="{00000000-0005-0000-0000-000050DC0000}"/>
    <cellStyle name="Total 27 6 2" xfId="40199" xr:uid="{00000000-0005-0000-0000-000051DC0000}"/>
    <cellStyle name="Total 27 6 2 2" xfId="40200" xr:uid="{00000000-0005-0000-0000-000052DC0000}"/>
    <cellStyle name="Total 27 6 2 3" xfId="40201" xr:uid="{00000000-0005-0000-0000-000053DC0000}"/>
    <cellStyle name="Total 27 6 3" xfId="40202" xr:uid="{00000000-0005-0000-0000-000054DC0000}"/>
    <cellStyle name="Total 27 6 4" xfId="40203" xr:uid="{00000000-0005-0000-0000-000055DC0000}"/>
    <cellStyle name="Total 27 7" xfId="40204" xr:uid="{00000000-0005-0000-0000-000056DC0000}"/>
    <cellStyle name="Total 27 7 2" xfId="40205" xr:uid="{00000000-0005-0000-0000-000057DC0000}"/>
    <cellStyle name="Total 27 7 3" xfId="40206" xr:uid="{00000000-0005-0000-0000-000058DC0000}"/>
    <cellStyle name="Total 27 8" xfId="40207" xr:uid="{00000000-0005-0000-0000-000059DC0000}"/>
    <cellStyle name="Total 27 8 2" xfId="40208" xr:uid="{00000000-0005-0000-0000-00005ADC0000}"/>
    <cellStyle name="Total 27 8 3" xfId="40209" xr:uid="{00000000-0005-0000-0000-00005BDC0000}"/>
    <cellStyle name="Total 27 9" xfId="40210" xr:uid="{00000000-0005-0000-0000-00005CDC0000}"/>
    <cellStyle name="Total 27 9 2" xfId="40211" xr:uid="{00000000-0005-0000-0000-00005DDC0000}"/>
    <cellStyle name="Total 27 9 3" xfId="40212" xr:uid="{00000000-0005-0000-0000-00005EDC0000}"/>
    <cellStyle name="Total 28" xfId="40213" xr:uid="{00000000-0005-0000-0000-00005FDC0000}"/>
    <cellStyle name="Total 28 10" xfId="40214" xr:uid="{00000000-0005-0000-0000-000060DC0000}"/>
    <cellStyle name="Total 28 10 2" xfId="40215" xr:uid="{00000000-0005-0000-0000-000061DC0000}"/>
    <cellStyle name="Total 28 10 3" xfId="40216" xr:uid="{00000000-0005-0000-0000-000062DC0000}"/>
    <cellStyle name="Total 28 11" xfId="40217" xr:uid="{00000000-0005-0000-0000-000063DC0000}"/>
    <cellStyle name="Total 28 12" xfId="40218" xr:uid="{00000000-0005-0000-0000-000064DC0000}"/>
    <cellStyle name="Total 28 13" xfId="40219" xr:uid="{00000000-0005-0000-0000-000065DC0000}"/>
    <cellStyle name="Total 28 14" xfId="40220" xr:uid="{00000000-0005-0000-0000-000066DC0000}"/>
    <cellStyle name="Total 28 2" xfId="40221" xr:uid="{00000000-0005-0000-0000-000067DC0000}"/>
    <cellStyle name="Total 28 2 2" xfId="40222" xr:uid="{00000000-0005-0000-0000-000068DC0000}"/>
    <cellStyle name="Total 28 2 2 2" xfId="40223" xr:uid="{00000000-0005-0000-0000-000069DC0000}"/>
    <cellStyle name="Total 28 2 2 2 2" xfId="40224" xr:uid="{00000000-0005-0000-0000-00006ADC0000}"/>
    <cellStyle name="Total 28 2 2 2 3" xfId="40225" xr:uid="{00000000-0005-0000-0000-00006BDC0000}"/>
    <cellStyle name="Total 28 2 2 3" xfId="40226" xr:uid="{00000000-0005-0000-0000-00006CDC0000}"/>
    <cellStyle name="Total 28 2 2 4" xfId="40227" xr:uid="{00000000-0005-0000-0000-00006DDC0000}"/>
    <cellStyle name="Total 28 2 3" xfId="40228" xr:uid="{00000000-0005-0000-0000-00006EDC0000}"/>
    <cellStyle name="Total 28 2 3 2" xfId="40229" xr:uid="{00000000-0005-0000-0000-00006FDC0000}"/>
    <cellStyle name="Total 28 2 3 3" xfId="40230" xr:uid="{00000000-0005-0000-0000-000070DC0000}"/>
    <cellStyle name="Total 28 2 4" xfId="40231" xr:uid="{00000000-0005-0000-0000-000071DC0000}"/>
    <cellStyle name="Total 28 2 5" xfId="40232" xr:uid="{00000000-0005-0000-0000-000072DC0000}"/>
    <cellStyle name="Total 28 3" xfId="40233" xr:uid="{00000000-0005-0000-0000-000073DC0000}"/>
    <cellStyle name="Total 28 3 2" xfId="40234" xr:uid="{00000000-0005-0000-0000-000074DC0000}"/>
    <cellStyle name="Total 28 3 2 2" xfId="40235" xr:uid="{00000000-0005-0000-0000-000075DC0000}"/>
    <cellStyle name="Total 28 3 2 3" xfId="40236" xr:uid="{00000000-0005-0000-0000-000076DC0000}"/>
    <cellStyle name="Total 28 3 3" xfId="40237" xr:uid="{00000000-0005-0000-0000-000077DC0000}"/>
    <cellStyle name="Total 28 3 4" xfId="40238" xr:uid="{00000000-0005-0000-0000-000078DC0000}"/>
    <cellStyle name="Total 28 4" xfId="40239" xr:uid="{00000000-0005-0000-0000-000079DC0000}"/>
    <cellStyle name="Total 28 4 2" xfId="40240" xr:uid="{00000000-0005-0000-0000-00007ADC0000}"/>
    <cellStyle name="Total 28 4 2 2" xfId="40241" xr:uid="{00000000-0005-0000-0000-00007BDC0000}"/>
    <cellStyle name="Total 28 4 2 3" xfId="40242" xr:uid="{00000000-0005-0000-0000-00007CDC0000}"/>
    <cellStyle name="Total 28 4 3" xfId="40243" xr:uid="{00000000-0005-0000-0000-00007DDC0000}"/>
    <cellStyle name="Total 28 4 4" xfId="40244" xr:uid="{00000000-0005-0000-0000-00007EDC0000}"/>
    <cellStyle name="Total 28 5" xfId="40245" xr:uid="{00000000-0005-0000-0000-00007FDC0000}"/>
    <cellStyle name="Total 28 5 2" xfId="40246" xr:uid="{00000000-0005-0000-0000-000080DC0000}"/>
    <cellStyle name="Total 28 5 2 2" xfId="40247" xr:uid="{00000000-0005-0000-0000-000081DC0000}"/>
    <cellStyle name="Total 28 5 2 3" xfId="40248" xr:uid="{00000000-0005-0000-0000-000082DC0000}"/>
    <cellStyle name="Total 28 5 3" xfId="40249" xr:uid="{00000000-0005-0000-0000-000083DC0000}"/>
    <cellStyle name="Total 28 5 4" xfId="40250" xr:uid="{00000000-0005-0000-0000-000084DC0000}"/>
    <cellStyle name="Total 28 6" xfId="40251" xr:uid="{00000000-0005-0000-0000-000085DC0000}"/>
    <cellStyle name="Total 28 6 2" xfId="40252" xr:uid="{00000000-0005-0000-0000-000086DC0000}"/>
    <cellStyle name="Total 28 6 2 2" xfId="40253" xr:uid="{00000000-0005-0000-0000-000087DC0000}"/>
    <cellStyle name="Total 28 6 2 3" xfId="40254" xr:uid="{00000000-0005-0000-0000-000088DC0000}"/>
    <cellStyle name="Total 28 6 3" xfId="40255" xr:uid="{00000000-0005-0000-0000-000089DC0000}"/>
    <cellStyle name="Total 28 6 4" xfId="40256" xr:uid="{00000000-0005-0000-0000-00008ADC0000}"/>
    <cellStyle name="Total 28 7" xfId="40257" xr:uid="{00000000-0005-0000-0000-00008BDC0000}"/>
    <cellStyle name="Total 28 7 2" xfId="40258" xr:uid="{00000000-0005-0000-0000-00008CDC0000}"/>
    <cellStyle name="Total 28 7 3" xfId="40259" xr:uid="{00000000-0005-0000-0000-00008DDC0000}"/>
    <cellStyle name="Total 28 8" xfId="40260" xr:uid="{00000000-0005-0000-0000-00008EDC0000}"/>
    <cellStyle name="Total 28 8 2" xfId="40261" xr:uid="{00000000-0005-0000-0000-00008FDC0000}"/>
    <cellStyle name="Total 28 8 3" xfId="40262" xr:uid="{00000000-0005-0000-0000-000090DC0000}"/>
    <cellStyle name="Total 28 9" xfId="40263" xr:uid="{00000000-0005-0000-0000-000091DC0000}"/>
    <cellStyle name="Total 28 9 2" xfId="40264" xr:uid="{00000000-0005-0000-0000-000092DC0000}"/>
    <cellStyle name="Total 28 9 3" xfId="40265" xr:uid="{00000000-0005-0000-0000-000093DC0000}"/>
    <cellStyle name="Total 29" xfId="40266" xr:uid="{00000000-0005-0000-0000-000094DC0000}"/>
    <cellStyle name="Total 29 10" xfId="40267" xr:uid="{00000000-0005-0000-0000-000095DC0000}"/>
    <cellStyle name="Total 29 10 2" xfId="40268" xr:uid="{00000000-0005-0000-0000-000096DC0000}"/>
    <cellStyle name="Total 29 10 3" xfId="40269" xr:uid="{00000000-0005-0000-0000-000097DC0000}"/>
    <cellStyle name="Total 29 11" xfId="40270" xr:uid="{00000000-0005-0000-0000-000098DC0000}"/>
    <cellStyle name="Total 29 12" xfId="40271" xr:uid="{00000000-0005-0000-0000-000099DC0000}"/>
    <cellStyle name="Total 29 13" xfId="40272" xr:uid="{00000000-0005-0000-0000-00009ADC0000}"/>
    <cellStyle name="Total 29 14" xfId="40273" xr:uid="{00000000-0005-0000-0000-00009BDC0000}"/>
    <cellStyle name="Total 29 2" xfId="40274" xr:uid="{00000000-0005-0000-0000-00009CDC0000}"/>
    <cellStyle name="Total 29 2 2" xfId="40275" xr:uid="{00000000-0005-0000-0000-00009DDC0000}"/>
    <cellStyle name="Total 29 2 2 2" xfId="40276" xr:uid="{00000000-0005-0000-0000-00009EDC0000}"/>
    <cellStyle name="Total 29 2 2 2 2" xfId="40277" xr:uid="{00000000-0005-0000-0000-00009FDC0000}"/>
    <cellStyle name="Total 29 2 2 2 3" xfId="40278" xr:uid="{00000000-0005-0000-0000-0000A0DC0000}"/>
    <cellStyle name="Total 29 2 2 3" xfId="40279" xr:uid="{00000000-0005-0000-0000-0000A1DC0000}"/>
    <cellStyle name="Total 29 2 2 4" xfId="40280" xr:uid="{00000000-0005-0000-0000-0000A2DC0000}"/>
    <cellStyle name="Total 29 2 3" xfId="40281" xr:uid="{00000000-0005-0000-0000-0000A3DC0000}"/>
    <cellStyle name="Total 29 2 3 2" xfId="40282" xr:uid="{00000000-0005-0000-0000-0000A4DC0000}"/>
    <cellStyle name="Total 29 2 3 3" xfId="40283" xr:uid="{00000000-0005-0000-0000-0000A5DC0000}"/>
    <cellStyle name="Total 29 2 4" xfId="40284" xr:uid="{00000000-0005-0000-0000-0000A6DC0000}"/>
    <cellStyle name="Total 29 2 5" xfId="40285" xr:uid="{00000000-0005-0000-0000-0000A7DC0000}"/>
    <cellStyle name="Total 29 3" xfId="40286" xr:uid="{00000000-0005-0000-0000-0000A8DC0000}"/>
    <cellStyle name="Total 29 3 2" xfId="40287" xr:uid="{00000000-0005-0000-0000-0000A9DC0000}"/>
    <cellStyle name="Total 29 3 2 2" xfId="40288" xr:uid="{00000000-0005-0000-0000-0000AADC0000}"/>
    <cellStyle name="Total 29 3 2 3" xfId="40289" xr:uid="{00000000-0005-0000-0000-0000ABDC0000}"/>
    <cellStyle name="Total 29 3 3" xfId="40290" xr:uid="{00000000-0005-0000-0000-0000ACDC0000}"/>
    <cellStyle name="Total 29 3 4" xfId="40291" xr:uid="{00000000-0005-0000-0000-0000ADDC0000}"/>
    <cellStyle name="Total 29 4" xfId="40292" xr:uid="{00000000-0005-0000-0000-0000AEDC0000}"/>
    <cellStyle name="Total 29 4 2" xfId="40293" xr:uid="{00000000-0005-0000-0000-0000AFDC0000}"/>
    <cellStyle name="Total 29 4 2 2" xfId="40294" xr:uid="{00000000-0005-0000-0000-0000B0DC0000}"/>
    <cellStyle name="Total 29 4 2 3" xfId="40295" xr:uid="{00000000-0005-0000-0000-0000B1DC0000}"/>
    <cellStyle name="Total 29 4 3" xfId="40296" xr:uid="{00000000-0005-0000-0000-0000B2DC0000}"/>
    <cellStyle name="Total 29 4 4" xfId="40297" xr:uid="{00000000-0005-0000-0000-0000B3DC0000}"/>
    <cellStyle name="Total 29 5" xfId="40298" xr:uid="{00000000-0005-0000-0000-0000B4DC0000}"/>
    <cellStyle name="Total 29 5 2" xfId="40299" xr:uid="{00000000-0005-0000-0000-0000B5DC0000}"/>
    <cellStyle name="Total 29 5 2 2" xfId="40300" xr:uid="{00000000-0005-0000-0000-0000B6DC0000}"/>
    <cellStyle name="Total 29 5 2 3" xfId="40301" xr:uid="{00000000-0005-0000-0000-0000B7DC0000}"/>
    <cellStyle name="Total 29 5 3" xfId="40302" xr:uid="{00000000-0005-0000-0000-0000B8DC0000}"/>
    <cellStyle name="Total 29 5 4" xfId="40303" xr:uid="{00000000-0005-0000-0000-0000B9DC0000}"/>
    <cellStyle name="Total 29 6" xfId="40304" xr:uid="{00000000-0005-0000-0000-0000BADC0000}"/>
    <cellStyle name="Total 29 6 2" xfId="40305" xr:uid="{00000000-0005-0000-0000-0000BBDC0000}"/>
    <cellStyle name="Total 29 6 2 2" xfId="40306" xr:uid="{00000000-0005-0000-0000-0000BCDC0000}"/>
    <cellStyle name="Total 29 6 2 3" xfId="40307" xr:uid="{00000000-0005-0000-0000-0000BDDC0000}"/>
    <cellStyle name="Total 29 6 3" xfId="40308" xr:uid="{00000000-0005-0000-0000-0000BEDC0000}"/>
    <cellStyle name="Total 29 6 4" xfId="40309" xr:uid="{00000000-0005-0000-0000-0000BFDC0000}"/>
    <cellStyle name="Total 29 7" xfId="40310" xr:uid="{00000000-0005-0000-0000-0000C0DC0000}"/>
    <cellStyle name="Total 29 7 2" xfId="40311" xr:uid="{00000000-0005-0000-0000-0000C1DC0000}"/>
    <cellStyle name="Total 29 7 3" xfId="40312" xr:uid="{00000000-0005-0000-0000-0000C2DC0000}"/>
    <cellStyle name="Total 29 8" xfId="40313" xr:uid="{00000000-0005-0000-0000-0000C3DC0000}"/>
    <cellStyle name="Total 29 8 2" xfId="40314" xr:uid="{00000000-0005-0000-0000-0000C4DC0000}"/>
    <cellStyle name="Total 29 8 3" xfId="40315" xr:uid="{00000000-0005-0000-0000-0000C5DC0000}"/>
    <cellStyle name="Total 29 9" xfId="40316" xr:uid="{00000000-0005-0000-0000-0000C6DC0000}"/>
    <cellStyle name="Total 29 9 2" xfId="40317" xr:uid="{00000000-0005-0000-0000-0000C7DC0000}"/>
    <cellStyle name="Total 29 9 3" xfId="40318" xr:uid="{00000000-0005-0000-0000-0000C8DC0000}"/>
    <cellStyle name="Total 3" xfId="135" xr:uid="{00000000-0005-0000-0000-0000C9DC0000}"/>
    <cellStyle name="Total 3 10" xfId="40319" xr:uid="{00000000-0005-0000-0000-0000CADC0000}"/>
    <cellStyle name="Total 3 10 2" xfId="40320" xr:uid="{00000000-0005-0000-0000-0000CBDC0000}"/>
    <cellStyle name="Total 3 10 3" xfId="40321" xr:uid="{00000000-0005-0000-0000-0000CCDC0000}"/>
    <cellStyle name="Total 3 11" xfId="40322" xr:uid="{00000000-0005-0000-0000-0000CDDC0000}"/>
    <cellStyle name="Total 3 12" xfId="40323" xr:uid="{00000000-0005-0000-0000-0000CEDC0000}"/>
    <cellStyle name="Total 3 13" xfId="40324" xr:uid="{00000000-0005-0000-0000-0000CFDC0000}"/>
    <cellStyle name="Total 3 14" xfId="40325" xr:uid="{00000000-0005-0000-0000-0000D0DC0000}"/>
    <cellStyle name="Total 3 2" xfId="40326" xr:uid="{00000000-0005-0000-0000-0000D1DC0000}"/>
    <cellStyle name="Total 3 2 2" xfId="40327" xr:uid="{00000000-0005-0000-0000-0000D2DC0000}"/>
    <cellStyle name="Total 3 2 2 2" xfId="40328" xr:uid="{00000000-0005-0000-0000-0000D3DC0000}"/>
    <cellStyle name="Total 3 2 2 2 2" xfId="40329" xr:uid="{00000000-0005-0000-0000-0000D4DC0000}"/>
    <cellStyle name="Total 3 2 2 2 3" xfId="40330" xr:uid="{00000000-0005-0000-0000-0000D5DC0000}"/>
    <cellStyle name="Total 3 2 2 3" xfId="40331" xr:uid="{00000000-0005-0000-0000-0000D6DC0000}"/>
    <cellStyle name="Total 3 2 2 4" xfId="40332" xr:uid="{00000000-0005-0000-0000-0000D7DC0000}"/>
    <cellStyle name="Total 3 2 3" xfId="40333" xr:uid="{00000000-0005-0000-0000-0000D8DC0000}"/>
    <cellStyle name="Total 3 2 3 2" xfId="40334" xr:uid="{00000000-0005-0000-0000-0000D9DC0000}"/>
    <cellStyle name="Total 3 2 3 3" xfId="40335" xr:uid="{00000000-0005-0000-0000-0000DADC0000}"/>
    <cellStyle name="Total 3 2 4" xfId="40336" xr:uid="{00000000-0005-0000-0000-0000DBDC0000}"/>
    <cellStyle name="Total 3 2 5" xfId="40337" xr:uid="{00000000-0005-0000-0000-0000DCDC0000}"/>
    <cellStyle name="Total 3 2 6" xfId="40338" xr:uid="{00000000-0005-0000-0000-0000DDDC0000}"/>
    <cellStyle name="Total 3 2 7" xfId="40339" xr:uid="{00000000-0005-0000-0000-0000DEDC0000}"/>
    <cellStyle name="Total 3 3" xfId="40340" xr:uid="{00000000-0005-0000-0000-0000DFDC0000}"/>
    <cellStyle name="Total 3 3 2" xfId="40341" xr:uid="{00000000-0005-0000-0000-0000E0DC0000}"/>
    <cellStyle name="Total 3 3 2 2" xfId="40342" xr:uid="{00000000-0005-0000-0000-0000E1DC0000}"/>
    <cellStyle name="Total 3 3 2 3" xfId="40343" xr:uid="{00000000-0005-0000-0000-0000E2DC0000}"/>
    <cellStyle name="Total 3 3 3" xfId="40344" xr:uid="{00000000-0005-0000-0000-0000E3DC0000}"/>
    <cellStyle name="Total 3 3 4" xfId="40345" xr:uid="{00000000-0005-0000-0000-0000E4DC0000}"/>
    <cellStyle name="Total 3 3 5" xfId="40346" xr:uid="{00000000-0005-0000-0000-0000E5DC0000}"/>
    <cellStyle name="Total 3 3 6" xfId="40347" xr:uid="{00000000-0005-0000-0000-0000E6DC0000}"/>
    <cellStyle name="Total 3 4" xfId="40348" xr:uid="{00000000-0005-0000-0000-0000E7DC0000}"/>
    <cellStyle name="Total 3 4 2" xfId="40349" xr:uid="{00000000-0005-0000-0000-0000E8DC0000}"/>
    <cellStyle name="Total 3 4 2 2" xfId="40350" xr:uid="{00000000-0005-0000-0000-0000E9DC0000}"/>
    <cellStyle name="Total 3 4 2 3" xfId="40351" xr:uid="{00000000-0005-0000-0000-0000EADC0000}"/>
    <cellStyle name="Total 3 4 3" xfId="40352" xr:uid="{00000000-0005-0000-0000-0000EBDC0000}"/>
    <cellStyle name="Total 3 4 4" xfId="40353" xr:uid="{00000000-0005-0000-0000-0000ECDC0000}"/>
    <cellStyle name="Total 3 5" xfId="40354" xr:uid="{00000000-0005-0000-0000-0000EDDC0000}"/>
    <cellStyle name="Total 3 5 2" xfId="40355" xr:uid="{00000000-0005-0000-0000-0000EEDC0000}"/>
    <cellStyle name="Total 3 5 2 2" xfId="40356" xr:uid="{00000000-0005-0000-0000-0000EFDC0000}"/>
    <cellStyle name="Total 3 5 2 3" xfId="40357" xr:uid="{00000000-0005-0000-0000-0000F0DC0000}"/>
    <cellStyle name="Total 3 5 3" xfId="40358" xr:uid="{00000000-0005-0000-0000-0000F1DC0000}"/>
    <cellStyle name="Total 3 5 4" xfId="40359" xr:uid="{00000000-0005-0000-0000-0000F2DC0000}"/>
    <cellStyle name="Total 3 6" xfId="40360" xr:uid="{00000000-0005-0000-0000-0000F3DC0000}"/>
    <cellStyle name="Total 3 6 2" xfId="40361" xr:uid="{00000000-0005-0000-0000-0000F4DC0000}"/>
    <cellStyle name="Total 3 6 2 2" xfId="40362" xr:uid="{00000000-0005-0000-0000-0000F5DC0000}"/>
    <cellStyle name="Total 3 6 2 3" xfId="40363" xr:uid="{00000000-0005-0000-0000-0000F6DC0000}"/>
    <cellStyle name="Total 3 6 3" xfId="40364" xr:uid="{00000000-0005-0000-0000-0000F7DC0000}"/>
    <cellStyle name="Total 3 6 4" xfId="40365" xr:uid="{00000000-0005-0000-0000-0000F8DC0000}"/>
    <cellStyle name="Total 3 7" xfId="40366" xr:uid="{00000000-0005-0000-0000-0000F9DC0000}"/>
    <cellStyle name="Total 3 7 2" xfId="40367" xr:uid="{00000000-0005-0000-0000-0000FADC0000}"/>
    <cellStyle name="Total 3 7 3" xfId="40368" xr:uid="{00000000-0005-0000-0000-0000FBDC0000}"/>
    <cellStyle name="Total 3 8" xfId="40369" xr:uid="{00000000-0005-0000-0000-0000FCDC0000}"/>
    <cellStyle name="Total 3 8 2" xfId="40370" xr:uid="{00000000-0005-0000-0000-0000FDDC0000}"/>
    <cellStyle name="Total 3 8 3" xfId="40371" xr:uid="{00000000-0005-0000-0000-0000FEDC0000}"/>
    <cellStyle name="Total 3 9" xfId="40372" xr:uid="{00000000-0005-0000-0000-0000FFDC0000}"/>
    <cellStyle name="Total 3 9 2" xfId="40373" xr:uid="{00000000-0005-0000-0000-000000DD0000}"/>
    <cellStyle name="Total 3 9 3" xfId="40374" xr:uid="{00000000-0005-0000-0000-000001DD0000}"/>
    <cellStyle name="Total 30" xfId="40375" xr:uid="{00000000-0005-0000-0000-000002DD0000}"/>
    <cellStyle name="Total 30 10" xfId="40376" xr:uid="{00000000-0005-0000-0000-000003DD0000}"/>
    <cellStyle name="Total 30 10 2" xfId="40377" xr:uid="{00000000-0005-0000-0000-000004DD0000}"/>
    <cellStyle name="Total 30 10 3" xfId="40378" xr:uid="{00000000-0005-0000-0000-000005DD0000}"/>
    <cellStyle name="Total 30 11" xfId="40379" xr:uid="{00000000-0005-0000-0000-000006DD0000}"/>
    <cellStyle name="Total 30 12" xfId="40380" xr:uid="{00000000-0005-0000-0000-000007DD0000}"/>
    <cellStyle name="Total 30 13" xfId="40381" xr:uid="{00000000-0005-0000-0000-000008DD0000}"/>
    <cellStyle name="Total 30 14" xfId="40382" xr:uid="{00000000-0005-0000-0000-000009DD0000}"/>
    <cellStyle name="Total 30 2" xfId="40383" xr:uid="{00000000-0005-0000-0000-00000ADD0000}"/>
    <cellStyle name="Total 30 2 2" xfId="40384" xr:uid="{00000000-0005-0000-0000-00000BDD0000}"/>
    <cellStyle name="Total 30 2 2 2" xfId="40385" xr:uid="{00000000-0005-0000-0000-00000CDD0000}"/>
    <cellStyle name="Total 30 2 2 2 2" xfId="40386" xr:uid="{00000000-0005-0000-0000-00000DDD0000}"/>
    <cellStyle name="Total 30 2 2 2 3" xfId="40387" xr:uid="{00000000-0005-0000-0000-00000EDD0000}"/>
    <cellStyle name="Total 30 2 2 3" xfId="40388" xr:uid="{00000000-0005-0000-0000-00000FDD0000}"/>
    <cellStyle name="Total 30 2 2 4" xfId="40389" xr:uid="{00000000-0005-0000-0000-000010DD0000}"/>
    <cellStyle name="Total 30 2 3" xfId="40390" xr:uid="{00000000-0005-0000-0000-000011DD0000}"/>
    <cellStyle name="Total 30 2 3 2" xfId="40391" xr:uid="{00000000-0005-0000-0000-000012DD0000}"/>
    <cellStyle name="Total 30 2 3 3" xfId="40392" xr:uid="{00000000-0005-0000-0000-000013DD0000}"/>
    <cellStyle name="Total 30 2 4" xfId="40393" xr:uid="{00000000-0005-0000-0000-000014DD0000}"/>
    <cellStyle name="Total 30 2 5" xfId="40394" xr:uid="{00000000-0005-0000-0000-000015DD0000}"/>
    <cellStyle name="Total 30 3" xfId="40395" xr:uid="{00000000-0005-0000-0000-000016DD0000}"/>
    <cellStyle name="Total 30 3 2" xfId="40396" xr:uid="{00000000-0005-0000-0000-000017DD0000}"/>
    <cellStyle name="Total 30 3 2 2" xfId="40397" xr:uid="{00000000-0005-0000-0000-000018DD0000}"/>
    <cellStyle name="Total 30 3 2 3" xfId="40398" xr:uid="{00000000-0005-0000-0000-000019DD0000}"/>
    <cellStyle name="Total 30 3 3" xfId="40399" xr:uid="{00000000-0005-0000-0000-00001ADD0000}"/>
    <cellStyle name="Total 30 3 4" xfId="40400" xr:uid="{00000000-0005-0000-0000-00001BDD0000}"/>
    <cellStyle name="Total 30 4" xfId="40401" xr:uid="{00000000-0005-0000-0000-00001CDD0000}"/>
    <cellStyle name="Total 30 4 2" xfId="40402" xr:uid="{00000000-0005-0000-0000-00001DDD0000}"/>
    <cellStyle name="Total 30 4 2 2" xfId="40403" xr:uid="{00000000-0005-0000-0000-00001EDD0000}"/>
    <cellStyle name="Total 30 4 2 3" xfId="40404" xr:uid="{00000000-0005-0000-0000-00001FDD0000}"/>
    <cellStyle name="Total 30 4 3" xfId="40405" xr:uid="{00000000-0005-0000-0000-000020DD0000}"/>
    <cellStyle name="Total 30 4 4" xfId="40406" xr:uid="{00000000-0005-0000-0000-000021DD0000}"/>
    <cellStyle name="Total 30 5" xfId="40407" xr:uid="{00000000-0005-0000-0000-000022DD0000}"/>
    <cellStyle name="Total 30 5 2" xfId="40408" xr:uid="{00000000-0005-0000-0000-000023DD0000}"/>
    <cellStyle name="Total 30 5 2 2" xfId="40409" xr:uid="{00000000-0005-0000-0000-000024DD0000}"/>
    <cellStyle name="Total 30 5 2 3" xfId="40410" xr:uid="{00000000-0005-0000-0000-000025DD0000}"/>
    <cellStyle name="Total 30 5 3" xfId="40411" xr:uid="{00000000-0005-0000-0000-000026DD0000}"/>
    <cellStyle name="Total 30 5 4" xfId="40412" xr:uid="{00000000-0005-0000-0000-000027DD0000}"/>
    <cellStyle name="Total 30 6" xfId="40413" xr:uid="{00000000-0005-0000-0000-000028DD0000}"/>
    <cellStyle name="Total 30 6 2" xfId="40414" xr:uid="{00000000-0005-0000-0000-000029DD0000}"/>
    <cellStyle name="Total 30 6 2 2" xfId="40415" xr:uid="{00000000-0005-0000-0000-00002ADD0000}"/>
    <cellStyle name="Total 30 6 2 3" xfId="40416" xr:uid="{00000000-0005-0000-0000-00002BDD0000}"/>
    <cellStyle name="Total 30 6 3" xfId="40417" xr:uid="{00000000-0005-0000-0000-00002CDD0000}"/>
    <cellStyle name="Total 30 6 4" xfId="40418" xr:uid="{00000000-0005-0000-0000-00002DDD0000}"/>
    <cellStyle name="Total 30 7" xfId="40419" xr:uid="{00000000-0005-0000-0000-00002EDD0000}"/>
    <cellStyle name="Total 30 7 2" xfId="40420" xr:uid="{00000000-0005-0000-0000-00002FDD0000}"/>
    <cellStyle name="Total 30 7 3" xfId="40421" xr:uid="{00000000-0005-0000-0000-000030DD0000}"/>
    <cellStyle name="Total 30 8" xfId="40422" xr:uid="{00000000-0005-0000-0000-000031DD0000}"/>
    <cellStyle name="Total 30 8 2" xfId="40423" xr:uid="{00000000-0005-0000-0000-000032DD0000}"/>
    <cellStyle name="Total 30 8 3" xfId="40424" xr:uid="{00000000-0005-0000-0000-000033DD0000}"/>
    <cellStyle name="Total 30 9" xfId="40425" xr:uid="{00000000-0005-0000-0000-000034DD0000}"/>
    <cellStyle name="Total 30 9 2" xfId="40426" xr:uid="{00000000-0005-0000-0000-000035DD0000}"/>
    <cellStyle name="Total 30 9 3" xfId="40427" xr:uid="{00000000-0005-0000-0000-000036DD0000}"/>
    <cellStyle name="Total 31" xfId="40428" xr:uid="{00000000-0005-0000-0000-000037DD0000}"/>
    <cellStyle name="Total 31 10" xfId="40429" xr:uid="{00000000-0005-0000-0000-000038DD0000}"/>
    <cellStyle name="Total 31 10 2" xfId="40430" xr:uid="{00000000-0005-0000-0000-000039DD0000}"/>
    <cellStyle name="Total 31 10 3" xfId="40431" xr:uid="{00000000-0005-0000-0000-00003ADD0000}"/>
    <cellStyle name="Total 31 11" xfId="40432" xr:uid="{00000000-0005-0000-0000-00003BDD0000}"/>
    <cellStyle name="Total 31 12" xfId="40433" xr:uid="{00000000-0005-0000-0000-00003CDD0000}"/>
    <cellStyle name="Total 31 13" xfId="40434" xr:uid="{00000000-0005-0000-0000-00003DDD0000}"/>
    <cellStyle name="Total 31 14" xfId="40435" xr:uid="{00000000-0005-0000-0000-00003EDD0000}"/>
    <cellStyle name="Total 31 2" xfId="40436" xr:uid="{00000000-0005-0000-0000-00003FDD0000}"/>
    <cellStyle name="Total 31 2 2" xfId="40437" xr:uid="{00000000-0005-0000-0000-000040DD0000}"/>
    <cellStyle name="Total 31 2 2 2" xfId="40438" xr:uid="{00000000-0005-0000-0000-000041DD0000}"/>
    <cellStyle name="Total 31 2 2 2 2" xfId="40439" xr:uid="{00000000-0005-0000-0000-000042DD0000}"/>
    <cellStyle name="Total 31 2 2 2 3" xfId="40440" xr:uid="{00000000-0005-0000-0000-000043DD0000}"/>
    <cellStyle name="Total 31 2 2 3" xfId="40441" xr:uid="{00000000-0005-0000-0000-000044DD0000}"/>
    <cellStyle name="Total 31 2 2 4" xfId="40442" xr:uid="{00000000-0005-0000-0000-000045DD0000}"/>
    <cellStyle name="Total 31 2 3" xfId="40443" xr:uid="{00000000-0005-0000-0000-000046DD0000}"/>
    <cellStyle name="Total 31 2 3 2" xfId="40444" xr:uid="{00000000-0005-0000-0000-000047DD0000}"/>
    <cellStyle name="Total 31 2 3 3" xfId="40445" xr:uid="{00000000-0005-0000-0000-000048DD0000}"/>
    <cellStyle name="Total 31 2 4" xfId="40446" xr:uid="{00000000-0005-0000-0000-000049DD0000}"/>
    <cellStyle name="Total 31 2 5" xfId="40447" xr:uid="{00000000-0005-0000-0000-00004ADD0000}"/>
    <cellStyle name="Total 31 3" xfId="40448" xr:uid="{00000000-0005-0000-0000-00004BDD0000}"/>
    <cellStyle name="Total 31 3 2" xfId="40449" xr:uid="{00000000-0005-0000-0000-00004CDD0000}"/>
    <cellStyle name="Total 31 3 2 2" xfId="40450" xr:uid="{00000000-0005-0000-0000-00004DDD0000}"/>
    <cellStyle name="Total 31 3 2 3" xfId="40451" xr:uid="{00000000-0005-0000-0000-00004EDD0000}"/>
    <cellStyle name="Total 31 3 3" xfId="40452" xr:uid="{00000000-0005-0000-0000-00004FDD0000}"/>
    <cellStyle name="Total 31 3 4" xfId="40453" xr:uid="{00000000-0005-0000-0000-000050DD0000}"/>
    <cellStyle name="Total 31 4" xfId="40454" xr:uid="{00000000-0005-0000-0000-000051DD0000}"/>
    <cellStyle name="Total 31 4 2" xfId="40455" xr:uid="{00000000-0005-0000-0000-000052DD0000}"/>
    <cellStyle name="Total 31 4 2 2" xfId="40456" xr:uid="{00000000-0005-0000-0000-000053DD0000}"/>
    <cellStyle name="Total 31 4 2 3" xfId="40457" xr:uid="{00000000-0005-0000-0000-000054DD0000}"/>
    <cellStyle name="Total 31 4 3" xfId="40458" xr:uid="{00000000-0005-0000-0000-000055DD0000}"/>
    <cellStyle name="Total 31 4 4" xfId="40459" xr:uid="{00000000-0005-0000-0000-000056DD0000}"/>
    <cellStyle name="Total 31 5" xfId="40460" xr:uid="{00000000-0005-0000-0000-000057DD0000}"/>
    <cellStyle name="Total 31 5 2" xfId="40461" xr:uid="{00000000-0005-0000-0000-000058DD0000}"/>
    <cellStyle name="Total 31 5 2 2" xfId="40462" xr:uid="{00000000-0005-0000-0000-000059DD0000}"/>
    <cellStyle name="Total 31 5 2 3" xfId="40463" xr:uid="{00000000-0005-0000-0000-00005ADD0000}"/>
    <cellStyle name="Total 31 5 3" xfId="40464" xr:uid="{00000000-0005-0000-0000-00005BDD0000}"/>
    <cellStyle name="Total 31 5 4" xfId="40465" xr:uid="{00000000-0005-0000-0000-00005CDD0000}"/>
    <cellStyle name="Total 31 6" xfId="40466" xr:uid="{00000000-0005-0000-0000-00005DDD0000}"/>
    <cellStyle name="Total 31 6 2" xfId="40467" xr:uid="{00000000-0005-0000-0000-00005EDD0000}"/>
    <cellStyle name="Total 31 6 2 2" xfId="40468" xr:uid="{00000000-0005-0000-0000-00005FDD0000}"/>
    <cellStyle name="Total 31 6 2 3" xfId="40469" xr:uid="{00000000-0005-0000-0000-000060DD0000}"/>
    <cellStyle name="Total 31 6 3" xfId="40470" xr:uid="{00000000-0005-0000-0000-000061DD0000}"/>
    <cellStyle name="Total 31 6 4" xfId="40471" xr:uid="{00000000-0005-0000-0000-000062DD0000}"/>
    <cellStyle name="Total 31 7" xfId="40472" xr:uid="{00000000-0005-0000-0000-000063DD0000}"/>
    <cellStyle name="Total 31 7 2" xfId="40473" xr:uid="{00000000-0005-0000-0000-000064DD0000}"/>
    <cellStyle name="Total 31 7 3" xfId="40474" xr:uid="{00000000-0005-0000-0000-000065DD0000}"/>
    <cellStyle name="Total 31 8" xfId="40475" xr:uid="{00000000-0005-0000-0000-000066DD0000}"/>
    <cellStyle name="Total 31 8 2" xfId="40476" xr:uid="{00000000-0005-0000-0000-000067DD0000}"/>
    <cellStyle name="Total 31 8 3" xfId="40477" xr:uid="{00000000-0005-0000-0000-000068DD0000}"/>
    <cellStyle name="Total 31 9" xfId="40478" xr:uid="{00000000-0005-0000-0000-000069DD0000}"/>
    <cellStyle name="Total 31 9 2" xfId="40479" xr:uid="{00000000-0005-0000-0000-00006ADD0000}"/>
    <cellStyle name="Total 31 9 3" xfId="40480" xr:uid="{00000000-0005-0000-0000-00006BDD0000}"/>
    <cellStyle name="Total 32" xfId="40481" xr:uid="{00000000-0005-0000-0000-00006CDD0000}"/>
    <cellStyle name="Total 32 10" xfId="40482" xr:uid="{00000000-0005-0000-0000-00006DDD0000}"/>
    <cellStyle name="Total 32 10 2" xfId="40483" xr:uid="{00000000-0005-0000-0000-00006EDD0000}"/>
    <cellStyle name="Total 32 10 3" xfId="40484" xr:uid="{00000000-0005-0000-0000-00006FDD0000}"/>
    <cellStyle name="Total 32 11" xfId="40485" xr:uid="{00000000-0005-0000-0000-000070DD0000}"/>
    <cellStyle name="Total 32 12" xfId="40486" xr:uid="{00000000-0005-0000-0000-000071DD0000}"/>
    <cellStyle name="Total 32 13" xfId="40487" xr:uid="{00000000-0005-0000-0000-000072DD0000}"/>
    <cellStyle name="Total 32 14" xfId="40488" xr:uid="{00000000-0005-0000-0000-000073DD0000}"/>
    <cellStyle name="Total 32 2" xfId="40489" xr:uid="{00000000-0005-0000-0000-000074DD0000}"/>
    <cellStyle name="Total 32 2 2" xfId="40490" xr:uid="{00000000-0005-0000-0000-000075DD0000}"/>
    <cellStyle name="Total 32 2 2 2" xfId="40491" xr:uid="{00000000-0005-0000-0000-000076DD0000}"/>
    <cellStyle name="Total 32 2 2 2 2" xfId="40492" xr:uid="{00000000-0005-0000-0000-000077DD0000}"/>
    <cellStyle name="Total 32 2 2 2 3" xfId="40493" xr:uid="{00000000-0005-0000-0000-000078DD0000}"/>
    <cellStyle name="Total 32 2 2 3" xfId="40494" xr:uid="{00000000-0005-0000-0000-000079DD0000}"/>
    <cellStyle name="Total 32 2 2 4" xfId="40495" xr:uid="{00000000-0005-0000-0000-00007ADD0000}"/>
    <cellStyle name="Total 32 2 3" xfId="40496" xr:uid="{00000000-0005-0000-0000-00007BDD0000}"/>
    <cellStyle name="Total 32 2 3 2" xfId="40497" xr:uid="{00000000-0005-0000-0000-00007CDD0000}"/>
    <cellStyle name="Total 32 2 3 3" xfId="40498" xr:uid="{00000000-0005-0000-0000-00007DDD0000}"/>
    <cellStyle name="Total 32 2 4" xfId="40499" xr:uid="{00000000-0005-0000-0000-00007EDD0000}"/>
    <cellStyle name="Total 32 2 5" xfId="40500" xr:uid="{00000000-0005-0000-0000-00007FDD0000}"/>
    <cellStyle name="Total 32 3" xfId="40501" xr:uid="{00000000-0005-0000-0000-000080DD0000}"/>
    <cellStyle name="Total 32 3 2" xfId="40502" xr:uid="{00000000-0005-0000-0000-000081DD0000}"/>
    <cellStyle name="Total 32 3 2 2" xfId="40503" xr:uid="{00000000-0005-0000-0000-000082DD0000}"/>
    <cellStyle name="Total 32 3 2 3" xfId="40504" xr:uid="{00000000-0005-0000-0000-000083DD0000}"/>
    <cellStyle name="Total 32 3 3" xfId="40505" xr:uid="{00000000-0005-0000-0000-000084DD0000}"/>
    <cellStyle name="Total 32 3 4" xfId="40506" xr:uid="{00000000-0005-0000-0000-000085DD0000}"/>
    <cellStyle name="Total 32 4" xfId="40507" xr:uid="{00000000-0005-0000-0000-000086DD0000}"/>
    <cellStyle name="Total 32 4 2" xfId="40508" xr:uid="{00000000-0005-0000-0000-000087DD0000}"/>
    <cellStyle name="Total 32 4 2 2" xfId="40509" xr:uid="{00000000-0005-0000-0000-000088DD0000}"/>
    <cellStyle name="Total 32 4 2 3" xfId="40510" xr:uid="{00000000-0005-0000-0000-000089DD0000}"/>
    <cellStyle name="Total 32 4 3" xfId="40511" xr:uid="{00000000-0005-0000-0000-00008ADD0000}"/>
    <cellStyle name="Total 32 4 4" xfId="40512" xr:uid="{00000000-0005-0000-0000-00008BDD0000}"/>
    <cellStyle name="Total 32 5" xfId="40513" xr:uid="{00000000-0005-0000-0000-00008CDD0000}"/>
    <cellStyle name="Total 32 5 2" xfId="40514" xr:uid="{00000000-0005-0000-0000-00008DDD0000}"/>
    <cellStyle name="Total 32 5 2 2" xfId="40515" xr:uid="{00000000-0005-0000-0000-00008EDD0000}"/>
    <cellStyle name="Total 32 5 2 3" xfId="40516" xr:uid="{00000000-0005-0000-0000-00008FDD0000}"/>
    <cellStyle name="Total 32 5 3" xfId="40517" xr:uid="{00000000-0005-0000-0000-000090DD0000}"/>
    <cellStyle name="Total 32 5 4" xfId="40518" xr:uid="{00000000-0005-0000-0000-000091DD0000}"/>
    <cellStyle name="Total 32 6" xfId="40519" xr:uid="{00000000-0005-0000-0000-000092DD0000}"/>
    <cellStyle name="Total 32 6 2" xfId="40520" xr:uid="{00000000-0005-0000-0000-000093DD0000}"/>
    <cellStyle name="Total 32 6 2 2" xfId="40521" xr:uid="{00000000-0005-0000-0000-000094DD0000}"/>
    <cellStyle name="Total 32 6 2 3" xfId="40522" xr:uid="{00000000-0005-0000-0000-000095DD0000}"/>
    <cellStyle name="Total 32 6 3" xfId="40523" xr:uid="{00000000-0005-0000-0000-000096DD0000}"/>
    <cellStyle name="Total 32 6 4" xfId="40524" xr:uid="{00000000-0005-0000-0000-000097DD0000}"/>
    <cellStyle name="Total 32 7" xfId="40525" xr:uid="{00000000-0005-0000-0000-000098DD0000}"/>
    <cellStyle name="Total 32 7 2" xfId="40526" xr:uid="{00000000-0005-0000-0000-000099DD0000}"/>
    <cellStyle name="Total 32 7 3" xfId="40527" xr:uid="{00000000-0005-0000-0000-00009ADD0000}"/>
    <cellStyle name="Total 32 8" xfId="40528" xr:uid="{00000000-0005-0000-0000-00009BDD0000}"/>
    <cellStyle name="Total 32 8 2" xfId="40529" xr:uid="{00000000-0005-0000-0000-00009CDD0000}"/>
    <cellStyle name="Total 32 8 3" xfId="40530" xr:uid="{00000000-0005-0000-0000-00009DDD0000}"/>
    <cellStyle name="Total 32 9" xfId="40531" xr:uid="{00000000-0005-0000-0000-00009EDD0000}"/>
    <cellStyle name="Total 32 9 2" xfId="40532" xr:uid="{00000000-0005-0000-0000-00009FDD0000}"/>
    <cellStyle name="Total 32 9 3" xfId="40533" xr:uid="{00000000-0005-0000-0000-0000A0DD0000}"/>
    <cellStyle name="Total 33" xfId="40534" xr:uid="{00000000-0005-0000-0000-0000A1DD0000}"/>
    <cellStyle name="Total 33 10" xfId="40535" xr:uid="{00000000-0005-0000-0000-0000A2DD0000}"/>
    <cellStyle name="Total 33 10 2" xfId="40536" xr:uid="{00000000-0005-0000-0000-0000A3DD0000}"/>
    <cellStyle name="Total 33 10 3" xfId="40537" xr:uid="{00000000-0005-0000-0000-0000A4DD0000}"/>
    <cellStyle name="Total 33 11" xfId="40538" xr:uid="{00000000-0005-0000-0000-0000A5DD0000}"/>
    <cellStyle name="Total 33 12" xfId="40539" xr:uid="{00000000-0005-0000-0000-0000A6DD0000}"/>
    <cellStyle name="Total 33 13" xfId="40540" xr:uid="{00000000-0005-0000-0000-0000A7DD0000}"/>
    <cellStyle name="Total 33 14" xfId="40541" xr:uid="{00000000-0005-0000-0000-0000A8DD0000}"/>
    <cellStyle name="Total 33 2" xfId="40542" xr:uid="{00000000-0005-0000-0000-0000A9DD0000}"/>
    <cellStyle name="Total 33 2 2" xfId="40543" xr:uid="{00000000-0005-0000-0000-0000AADD0000}"/>
    <cellStyle name="Total 33 2 2 2" xfId="40544" xr:uid="{00000000-0005-0000-0000-0000ABDD0000}"/>
    <cellStyle name="Total 33 2 2 2 2" xfId="40545" xr:uid="{00000000-0005-0000-0000-0000ACDD0000}"/>
    <cellStyle name="Total 33 2 2 2 3" xfId="40546" xr:uid="{00000000-0005-0000-0000-0000ADDD0000}"/>
    <cellStyle name="Total 33 2 2 3" xfId="40547" xr:uid="{00000000-0005-0000-0000-0000AEDD0000}"/>
    <cellStyle name="Total 33 2 2 4" xfId="40548" xr:uid="{00000000-0005-0000-0000-0000AFDD0000}"/>
    <cellStyle name="Total 33 2 3" xfId="40549" xr:uid="{00000000-0005-0000-0000-0000B0DD0000}"/>
    <cellStyle name="Total 33 2 3 2" xfId="40550" xr:uid="{00000000-0005-0000-0000-0000B1DD0000}"/>
    <cellStyle name="Total 33 2 3 3" xfId="40551" xr:uid="{00000000-0005-0000-0000-0000B2DD0000}"/>
    <cellStyle name="Total 33 2 4" xfId="40552" xr:uid="{00000000-0005-0000-0000-0000B3DD0000}"/>
    <cellStyle name="Total 33 2 5" xfId="40553" xr:uid="{00000000-0005-0000-0000-0000B4DD0000}"/>
    <cellStyle name="Total 33 3" xfId="40554" xr:uid="{00000000-0005-0000-0000-0000B5DD0000}"/>
    <cellStyle name="Total 33 3 2" xfId="40555" xr:uid="{00000000-0005-0000-0000-0000B6DD0000}"/>
    <cellStyle name="Total 33 3 2 2" xfId="40556" xr:uid="{00000000-0005-0000-0000-0000B7DD0000}"/>
    <cellStyle name="Total 33 3 2 3" xfId="40557" xr:uid="{00000000-0005-0000-0000-0000B8DD0000}"/>
    <cellStyle name="Total 33 3 3" xfId="40558" xr:uid="{00000000-0005-0000-0000-0000B9DD0000}"/>
    <cellStyle name="Total 33 3 4" xfId="40559" xr:uid="{00000000-0005-0000-0000-0000BADD0000}"/>
    <cellStyle name="Total 33 4" xfId="40560" xr:uid="{00000000-0005-0000-0000-0000BBDD0000}"/>
    <cellStyle name="Total 33 4 2" xfId="40561" xr:uid="{00000000-0005-0000-0000-0000BCDD0000}"/>
    <cellStyle name="Total 33 4 2 2" xfId="40562" xr:uid="{00000000-0005-0000-0000-0000BDDD0000}"/>
    <cellStyle name="Total 33 4 2 3" xfId="40563" xr:uid="{00000000-0005-0000-0000-0000BEDD0000}"/>
    <cellStyle name="Total 33 4 3" xfId="40564" xr:uid="{00000000-0005-0000-0000-0000BFDD0000}"/>
    <cellStyle name="Total 33 4 4" xfId="40565" xr:uid="{00000000-0005-0000-0000-0000C0DD0000}"/>
    <cellStyle name="Total 33 5" xfId="40566" xr:uid="{00000000-0005-0000-0000-0000C1DD0000}"/>
    <cellStyle name="Total 33 5 2" xfId="40567" xr:uid="{00000000-0005-0000-0000-0000C2DD0000}"/>
    <cellStyle name="Total 33 5 2 2" xfId="40568" xr:uid="{00000000-0005-0000-0000-0000C3DD0000}"/>
    <cellStyle name="Total 33 5 2 3" xfId="40569" xr:uid="{00000000-0005-0000-0000-0000C4DD0000}"/>
    <cellStyle name="Total 33 5 3" xfId="40570" xr:uid="{00000000-0005-0000-0000-0000C5DD0000}"/>
    <cellStyle name="Total 33 5 4" xfId="40571" xr:uid="{00000000-0005-0000-0000-0000C6DD0000}"/>
    <cellStyle name="Total 33 6" xfId="40572" xr:uid="{00000000-0005-0000-0000-0000C7DD0000}"/>
    <cellStyle name="Total 33 6 2" xfId="40573" xr:uid="{00000000-0005-0000-0000-0000C8DD0000}"/>
    <cellStyle name="Total 33 6 2 2" xfId="40574" xr:uid="{00000000-0005-0000-0000-0000C9DD0000}"/>
    <cellStyle name="Total 33 6 2 3" xfId="40575" xr:uid="{00000000-0005-0000-0000-0000CADD0000}"/>
    <cellStyle name="Total 33 6 3" xfId="40576" xr:uid="{00000000-0005-0000-0000-0000CBDD0000}"/>
    <cellStyle name="Total 33 6 4" xfId="40577" xr:uid="{00000000-0005-0000-0000-0000CCDD0000}"/>
    <cellStyle name="Total 33 7" xfId="40578" xr:uid="{00000000-0005-0000-0000-0000CDDD0000}"/>
    <cellStyle name="Total 33 7 2" xfId="40579" xr:uid="{00000000-0005-0000-0000-0000CEDD0000}"/>
    <cellStyle name="Total 33 7 3" xfId="40580" xr:uid="{00000000-0005-0000-0000-0000CFDD0000}"/>
    <cellStyle name="Total 33 8" xfId="40581" xr:uid="{00000000-0005-0000-0000-0000D0DD0000}"/>
    <cellStyle name="Total 33 8 2" xfId="40582" xr:uid="{00000000-0005-0000-0000-0000D1DD0000}"/>
    <cellStyle name="Total 33 8 3" xfId="40583" xr:uid="{00000000-0005-0000-0000-0000D2DD0000}"/>
    <cellStyle name="Total 33 9" xfId="40584" xr:uid="{00000000-0005-0000-0000-0000D3DD0000}"/>
    <cellStyle name="Total 33 9 2" xfId="40585" xr:uid="{00000000-0005-0000-0000-0000D4DD0000}"/>
    <cellStyle name="Total 33 9 3" xfId="40586" xr:uid="{00000000-0005-0000-0000-0000D5DD0000}"/>
    <cellStyle name="Total 34" xfId="40587" xr:uid="{00000000-0005-0000-0000-0000D6DD0000}"/>
    <cellStyle name="Total 34 10" xfId="40588" xr:uid="{00000000-0005-0000-0000-0000D7DD0000}"/>
    <cellStyle name="Total 34 10 2" xfId="40589" xr:uid="{00000000-0005-0000-0000-0000D8DD0000}"/>
    <cellStyle name="Total 34 10 3" xfId="40590" xr:uid="{00000000-0005-0000-0000-0000D9DD0000}"/>
    <cellStyle name="Total 34 11" xfId="40591" xr:uid="{00000000-0005-0000-0000-0000DADD0000}"/>
    <cellStyle name="Total 34 12" xfId="40592" xr:uid="{00000000-0005-0000-0000-0000DBDD0000}"/>
    <cellStyle name="Total 34 13" xfId="40593" xr:uid="{00000000-0005-0000-0000-0000DCDD0000}"/>
    <cellStyle name="Total 34 14" xfId="40594" xr:uid="{00000000-0005-0000-0000-0000DDDD0000}"/>
    <cellStyle name="Total 34 2" xfId="40595" xr:uid="{00000000-0005-0000-0000-0000DEDD0000}"/>
    <cellStyle name="Total 34 2 2" xfId="40596" xr:uid="{00000000-0005-0000-0000-0000DFDD0000}"/>
    <cellStyle name="Total 34 2 2 2" xfId="40597" xr:uid="{00000000-0005-0000-0000-0000E0DD0000}"/>
    <cellStyle name="Total 34 2 2 2 2" xfId="40598" xr:uid="{00000000-0005-0000-0000-0000E1DD0000}"/>
    <cellStyle name="Total 34 2 2 2 3" xfId="40599" xr:uid="{00000000-0005-0000-0000-0000E2DD0000}"/>
    <cellStyle name="Total 34 2 2 3" xfId="40600" xr:uid="{00000000-0005-0000-0000-0000E3DD0000}"/>
    <cellStyle name="Total 34 2 2 4" xfId="40601" xr:uid="{00000000-0005-0000-0000-0000E4DD0000}"/>
    <cellStyle name="Total 34 2 3" xfId="40602" xr:uid="{00000000-0005-0000-0000-0000E5DD0000}"/>
    <cellStyle name="Total 34 2 3 2" xfId="40603" xr:uid="{00000000-0005-0000-0000-0000E6DD0000}"/>
    <cellStyle name="Total 34 2 3 3" xfId="40604" xr:uid="{00000000-0005-0000-0000-0000E7DD0000}"/>
    <cellStyle name="Total 34 2 4" xfId="40605" xr:uid="{00000000-0005-0000-0000-0000E8DD0000}"/>
    <cellStyle name="Total 34 2 5" xfId="40606" xr:uid="{00000000-0005-0000-0000-0000E9DD0000}"/>
    <cellStyle name="Total 34 3" xfId="40607" xr:uid="{00000000-0005-0000-0000-0000EADD0000}"/>
    <cellStyle name="Total 34 3 2" xfId="40608" xr:uid="{00000000-0005-0000-0000-0000EBDD0000}"/>
    <cellStyle name="Total 34 3 2 2" xfId="40609" xr:uid="{00000000-0005-0000-0000-0000ECDD0000}"/>
    <cellStyle name="Total 34 3 2 3" xfId="40610" xr:uid="{00000000-0005-0000-0000-0000EDDD0000}"/>
    <cellStyle name="Total 34 3 3" xfId="40611" xr:uid="{00000000-0005-0000-0000-0000EEDD0000}"/>
    <cellStyle name="Total 34 3 4" xfId="40612" xr:uid="{00000000-0005-0000-0000-0000EFDD0000}"/>
    <cellStyle name="Total 34 4" xfId="40613" xr:uid="{00000000-0005-0000-0000-0000F0DD0000}"/>
    <cellStyle name="Total 34 4 2" xfId="40614" xr:uid="{00000000-0005-0000-0000-0000F1DD0000}"/>
    <cellStyle name="Total 34 4 2 2" xfId="40615" xr:uid="{00000000-0005-0000-0000-0000F2DD0000}"/>
    <cellStyle name="Total 34 4 2 3" xfId="40616" xr:uid="{00000000-0005-0000-0000-0000F3DD0000}"/>
    <cellStyle name="Total 34 4 3" xfId="40617" xr:uid="{00000000-0005-0000-0000-0000F4DD0000}"/>
    <cellStyle name="Total 34 4 4" xfId="40618" xr:uid="{00000000-0005-0000-0000-0000F5DD0000}"/>
    <cellStyle name="Total 34 5" xfId="40619" xr:uid="{00000000-0005-0000-0000-0000F6DD0000}"/>
    <cellStyle name="Total 34 5 2" xfId="40620" xr:uid="{00000000-0005-0000-0000-0000F7DD0000}"/>
    <cellStyle name="Total 34 5 2 2" xfId="40621" xr:uid="{00000000-0005-0000-0000-0000F8DD0000}"/>
    <cellStyle name="Total 34 5 2 3" xfId="40622" xr:uid="{00000000-0005-0000-0000-0000F9DD0000}"/>
    <cellStyle name="Total 34 5 3" xfId="40623" xr:uid="{00000000-0005-0000-0000-0000FADD0000}"/>
    <cellStyle name="Total 34 5 4" xfId="40624" xr:uid="{00000000-0005-0000-0000-0000FBDD0000}"/>
    <cellStyle name="Total 34 6" xfId="40625" xr:uid="{00000000-0005-0000-0000-0000FCDD0000}"/>
    <cellStyle name="Total 34 6 2" xfId="40626" xr:uid="{00000000-0005-0000-0000-0000FDDD0000}"/>
    <cellStyle name="Total 34 6 2 2" xfId="40627" xr:uid="{00000000-0005-0000-0000-0000FEDD0000}"/>
    <cellStyle name="Total 34 6 2 3" xfId="40628" xr:uid="{00000000-0005-0000-0000-0000FFDD0000}"/>
    <cellStyle name="Total 34 6 3" xfId="40629" xr:uid="{00000000-0005-0000-0000-000000DE0000}"/>
    <cellStyle name="Total 34 6 4" xfId="40630" xr:uid="{00000000-0005-0000-0000-000001DE0000}"/>
    <cellStyle name="Total 34 7" xfId="40631" xr:uid="{00000000-0005-0000-0000-000002DE0000}"/>
    <cellStyle name="Total 34 7 2" xfId="40632" xr:uid="{00000000-0005-0000-0000-000003DE0000}"/>
    <cellStyle name="Total 34 7 3" xfId="40633" xr:uid="{00000000-0005-0000-0000-000004DE0000}"/>
    <cellStyle name="Total 34 8" xfId="40634" xr:uid="{00000000-0005-0000-0000-000005DE0000}"/>
    <cellStyle name="Total 34 8 2" xfId="40635" xr:uid="{00000000-0005-0000-0000-000006DE0000}"/>
    <cellStyle name="Total 34 8 3" xfId="40636" xr:uid="{00000000-0005-0000-0000-000007DE0000}"/>
    <cellStyle name="Total 34 9" xfId="40637" xr:uid="{00000000-0005-0000-0000-000008DE0000}"/>
    <cellStyle name="Total 34 9 2" xfId="40638" xr:uid="{00000000-0005-0000-0000-000009DE0000}"/>
    <cellStyle name="Total 34 9 3" xfId="40639" xr:uid="{00000000-0005-0000-0000-00000ADE0000}"/>
    <cellStyle name="Total 35" xfId="40640" xr:uid="{00000000-0005-0000-0000-00000BDE0000}"/>
    <cellStyle name="Total 35 10" xfId="40641" xr:uid="{00000000-0005-0000-0000-00000CDE0000}"/>
    <cellStyle name="Total 35 10 2" xfId="40642" xr:uid="{00000000-0005-0000-0000-00000DDE0000}"/>
    <cellStyle name="Total 35 10 3" xfId="40643" xr:uid="{00000000-0005-0000-0000-00000EDE0000}"/>
    <cellStyle name="Total 35 11" xfId="40644" xr:uid="{00000000-0005-0000-0000-00000FDE0000}"/>
    <cellStyle name="Total 35 12" xfId="40645" xr:uid="{00000000-0005-0000-0000-000010DE0000}"/>
    <cellStyle name="Total 35 13" xfId="40646" xr:uid="{00000000-0005-0000-0000-000011DE0000}"/>
    <cellStyle name="Total 35 14" xfId="40647" xr:uid="{00000000-0005-0000-0000-000012DE0000}"/>
    <cellStyle name="Total 35 2" xfId="40648" xr:uid="{00000000-0005-0000-0000-000013DE0000}"/>
    <cellStyle name="Total 35 2 2" xfId="40649" xr:uid="{00000000-0005-0000-0000-000014DE0000}"/>
    <cellStyle name="Total 35 2 2 2" xfId="40650" xr:uid="{00000000-0005-0000-0000-000015DE0000}"/>
    <cellStyle name="Total 35 2 2 2 2" xfId="40651" xr:uid="{00000000-0005-0000-0000-000016DE0000}"/>
    <cellStyle name="Total 35 2 2 2 3" xfId="40652" xr:uid="{00000000-0005-0000-0000-000017DE0000}"/>
    <cellStyle name="Total 35 2 2 3" xfId="40653" xr:uid="{00000000-0005-0000-0000-000018DE0000}"/>
    <cellStyle name="Total 35 2 2 4" xfId="40654" xr:uid="{00000000-0005-0000-0000-000019DE0000}"/>
    <cellStyle name="Total 35 2 3" xfId="40655" xr:uid="{00000000-0005-0000-0000-00001ADE0000}"/>
    <cellStyle name="Total 35 2 3 2" xfId="40656" xr:uid="{00000000-0005-0000-0000-00001BDE0000}"/>
    <cellStyle name="Total 35 2 3 3" xfId="40657" xr:uid="{00000000-0005-0000-0000-00001CDE0000}"/>
    <cellStyle name="Total 35 2 4" xfId="40658" xr:uid="{00000000-0005-0000-0000-00001DDE0000}"/>
    <cellStyle name="Total 35 2 5" xfId="40659" xr:uid="{00000000-0005-0000-0000-00001EDE0000}"/>
    <cellStyle name="Total 35 3" xfId="40660" xr:uid="{00000000-0005-0000-0000-00001FDE0000}"/>
    <cellStyle name="Total 35 3 2" xfId="40661" xr:uid="{00000000-0005-0000-0000-000020DE0000}"/>
    <cellStyle name="Total 35 3 2 2" xfId="40662" xr:uid="{00000000-0005-0000-0000-000021DE0000}"/>
    <cellStyle name="Total 35 3 2 3" xfId="40663" xr:uid="{00000000-0005-0000-0000-000022DE0000}"/>
    <cellStyle name="Total 35 3 3" xfId="40664" xr:uid="{00000000-0005-0000-0000-000023DE0000}"/>
    <cellStyle name="Total 35 3 4" xfId="40665" xr:uid="{00000000-0005-0000-0000-000024DE0000}"/>
    <cellStyle name="Total 35 4" xfId="40666" xr:uid="{00000000-0005-0000-0000-000025DE0000}"/>
    <cellStyle name="Total 35 4 2" xfId="40667" xr:uid="{00000000-0005-0000-0000-000026DE0000}"/>
    <cellStyle name="Total 35 4 2 2" xfId="40668" xr:uid="{00000000-0005-0000-0000-000027DE0000}"/>
    <cellStyle name="Total 35 4 2 3" xfId="40669" xr:uid="{00000000-0005-0000-0000-000028DE0000}"/>
    <cellStyle name="Total 35 4 3" xfId="40670" xr:uid="{00000000-0005-0000-0000-000029DE0000}"/>
    <cellStyle name="Total 35 4 4" xfId="40671" xr:uid="{00000000-0005-0000-0000-00002ADE0000}"/>
    <cellStyle name="Total 35 5" xfId="40672" xr:uid="{00000000-0005-0000-0000-00002BDE0000}"/>
    <cellStyle name="Total 35 5 2" xfId="40673" xr:uid="{00000000-0005-0000-0000-00002CDE0000}"/>
    <cellStyle name="Total 35 5 2 2" xfId="40674" xr:uid="{00000000-0005-0000-0000-00002DDE0000}"/>
    <cellStyle name="Total 35 5 2 3" xfId="40675" xr:uid="{00000000-0005-0000-0000-00002EDE0000}"/>
    <cellStyle name="Total 35 5 3" xfId="40676" xr:uid="{00000000-0005-0000-0000-00002FDE0000}"/>
    <cellStyle name="Total 35 5 4" xfId="40677" xr:uid="{00000000-0005-0000-0000-000030DE0000}"/>
    <cellStyle name="Total 35 6" xfId="40678" xr:uid="{00000000-0005-0000-0000-000031DE0000}"/>
    <cellStyle name="Total 35 6 2" xfId="40679" xr:uid="{00000000-0005-0000-0000-000032DE0000}"/>
    <cellStyle name="Total 35 6 2 2" xfId="40680" xr:uid="{00000000-0005-0000-0000-000033DE0000}"/>
    <cellStyle name="Total 35 6 2 3" xfId="40681" xr:uid="{00000000-0005-0000-0000-000034DE0000}"/>
    <cellStyle name="Total 35 6 3" xfId="40682" xr:uid="{00000000-0005-0000-0000-000035DE0000}"/>
    <cellStyle name="Total 35 6 4" xfId="40683" xr:uid="{00000000-0005-0000-0000-000036DE0000}"/>
    <cellStyle name="Total 35 7" xfId="40684" xr:uid="{00000000-0005-0000-0000-000037DE0000}"/>
    <cellStyle name="Total 35 7 2" xfId="40685" xr:uid="{00000000-0005-0000-0000-000038DE0000}"/>
    <cellStyle name="Total 35 7 3" xfId="40686" xr:uid="{00000000-0005-0000-0000-000039DE0000}"/>
    <cellStyle name="Total 35 8" xfId="40687" xr:uid="{00000000-0005-0000-0000-00003ADE0000}"/>
    <cellStyle name="Total 35 8 2" xfId="40688" xr:uid="{00000000-0005-0000-0000-00003BDE0000}"/>
    <cellStyle name="Total 35 8 3" xfId="40689" xr:uid="{00000000-0005-0000-0000-00003CDE0000}"/>
    <cellStyle name="Total 35 9" xfId="40690" xr:uid="{00000000-0005-0000-0000-00003DDE0000}"/>
    <cellStyle name="Total 35 9 2" xfId="40691" xr:uid="{00000000-0005-0000-0000-00003EDE0000}"/>
    <cellStyle name="Total 35 9 3" xfId="40692" xr:uid="{00000000-0005-0000-0000-00003FDE0000}"/>
    <cellStyle name="Total 36" xfId="40693" xr:uid="{00000000-0005-0000-0000-000040DE0000}"/>
    <cellStyle name="Total 36 10" xfId="40694" xr:uid="{00000000-0005-0000-0000-000041DE0000}"/>
    <cellStyle name="Total 36 10 2" xfId="40695" xr:uid="{00000000-0005-0000-0000-000042DE0000}"/>
    <cellStyle name="Total 36 10 3" xfId="40696" xr:uid="{00000000-0005-0000-0000-000043DE0000}"/>
    <cellStyle name="Total 36 11" xfId="40697" xr:uid="{00000000-0005-0000-0000-000044DE0000}"/>
    <cellStyle name="Total 36 12" xfId="40698" xr:uid="{00000000-0005-0000-0000-000045DE0000}"/>
    <cellStyle name="Total 36 13" xfId="40699" xr:uid="{00000000-0005-0000-0000-000046DE0000}"/>
    <cellStyle name="Total 36 14" xfId="40700" xr:uid="{00000000-0005-0000-0000-000047DE0000}"/>
    <cellStyle name="Total 36 2" xfId="40701" xr:uid="{00000000-0005-0000-0000-000048DE0000}"/>
    <cellStyle name="Total 36 2 2" xfId="40702" xr:uid="{00000000-0005-0000-0000-000049DE0000}"/>
    <cellStyle name="Total 36 2 2 2" xfId="40703" xr:uid="{00000000-0005-0000-0000-00004ADE0000}"/>
    <cellStyle name="Total 36 2 2 2 2" xfId="40704" xr:uid="{00000000-0005-0000-0000-00004BDE0000}"/>
    <cellStyle name="Total 36 2 2 2 3" xfId="40705" xr:uid="{00000000-0005-0000-0000-00004CDE0000}"/>
    <cellStyle name="Total 36 2 2 3" xfId="40706" xr:uid="{00000000-0005-0000-0000-00004DDE0000}"/>
    <cellStyle name="Total 36 2 2 4" xfId="40707" xr:uid="{00000000-0005-0000-0000-00004EDE0000}"/>
    <cellStyle name="Total 36 2 3" xfId="40708" xr:uid="{00000000-0005-0000-0000-00004FDE0000}"/>
    <cellStyle name="Total 36 2 3 2" xfId="40709" xr:uid="{00000000-0005-0000-0000-000050DE0000}"/>
    <cellStyle name="Total 36 2 3 3" xfId="40710" xr:uid="{00000000-0005-0000-0000-000051DE0000}"/>
    <cellStyle name="Total 36 2 4" xfId="40711" xr:uid="{00000000-0005-0000-0000-000052DE0000}"/>
    <cellStyle name="Total 36 2 5" xfId="40712" xr:uid="{00000000-0005-0000-0000-000053DE0000}"/>
    <cellStyle name="Total 36 3" xfId="40713" xr:uid="{00000000-0005-0000-0000-000054DE0000}"/>
    <cellStyle name="Total 36 3 2" xfId="40714" xr:uid="{00000000-0005-0000-0000-000055DE0000}"/>
    <cellStyle name="Total 36 3 2 2" xfId="40715" xr:uid="{00000000-0005-0000-0000-000056DE0000}"/>
    <cellStyle name="Total 36 3 2 3" xfId="40716" xr:uid="{00000000-0005-0000-0000-000057DE0000}"/>
    <cellStyle name="Total 36 3 3" xfId="40717" xr:uid="{00000000-0005-0000-0000-000058DE0000}"/>
    <cellStyle name="Total 36 3 4" xfId="40718" xr:uid="{00000000-0005-0000-0000-000059DE0000}"/>
    <cellStyle name="Total 36 4" xfId="40719" xr:uid="{00000000-0005-0000-0000-00005ADE0000}"/>
    <cellStyle name="Total 36 4 2" xfId="40720" xr:uid="{00000000-0005-0000-0000-00005BDE0000}"/>
    <cellStyle name="Total 36 4 2 2" xfId="40721" xr:uid="{00000000-0005-0000-0000-00005CDE0000}"/>
    <cellStyle name="Total 36 4 2 3" xfId="40722" xr:uid="{00000000-0005-0000-0000-00005DDE0000}"/>
    <cellStyle name="Total 36 4 3" xfId="40723" xr:uid="{00000000-0005-0000-0000-00005EDE0000}"/>
    <cellStyle name="Total 36 4 4" xfId="40724" xr:uid="{00000000-0005-0000-0000-00005FDE0000}"/>
    <cellStyle name="Total 36 5" xfId="40725" xr:uid="{00000000-0005-0000-0000-000060DE0000}"/>
    <cellStyle name="Total 36 5 2" xfId="40726" xr:uid="{00000000-0005-0000-0000-000061DE0000}"/>
    <cellStyle name="Total 36 5 2 2" xfId="40727" xr:uid="{00000000-0005-0000-0000-000062DE0000}"/>
    <cellStyle name="Total 36 5 2 3" xfId="40728" xr:uid="{00000000-0005-0000-0000-000063DE0000}"/>
    <cellStyle name="Total 36 5 3" xfId="40729" xr:uid="{00000000-0005-0000-0000-000064DE0000}"/>
    <cellStyle name="Total 36 5 4" xfId="40730" xr:uid="{00000000-0005-0000-0000-000065DE0000}"/>
    <cellStyle name="Total 36 6" xfId="40731" xr:uid="{00000000-0005-0000-0000-000066DE0000}"/>
    <cellStyle name="Total 36 6 2" xfId="40732" xr:uid="{00000000-0005-0000-0000-000067DE0000}"/>
    <cellStyle name="Total 36 6 2 2" xfId="40733" xr:uid="{00000000-0005-0000-0000-000068DE0000}"/>
    <cellStyle name="Total 36 6 2 3" xfId="40734" xr:uid="{00000000-0005-0000-0000-000069DE0000}"/>
    <cellStyle name="Total 36 6 3" xfId="40735" xr:uid="{00000000-0005-0000-0000-00006ADE0000}"/>
    <cellStyle name="Total 36 6 4" xfId="40736" xr:uid="{00000000-0005-0000-0000-00006BDE0000}"/>
    <cellStyle name="Total 36 7" xfId="40737" xr:uid="{00000000-0005-0000-0000-00006CDE0000}"/>
    <cellStyle name="Total 36 7 2" xfId="40738" xr:uid="{00000000-0005-0000-0000-00006DDE0000}"/>
    <cellStyle name="Total 36 7 3" xfId="40739" xr:uid="{00000000-0005-0000-0000-00006EDE0000}"/>
    <cellStyle name="Total 36 8" xfId="40740" xr:uid="{00000000-0005-0000-0000-00006FDE0000}"/>
    <cellStyle name="Total 36 8 2" xfId="40741" xr:uid="{00000000-0005-0000-0000-000070DE0000}"/>
    <cellStyle name="Total 36 8 3" xfId="40742" xr:uid="{00000000-0005-0000-0000-000071DE0000}"/>
    <cellStyle name="Total 36 9" xfId="40743" xr:uid="{00000000-0005-0000-0000-000072DE0000}"/>
    <cellStyle name="Total 36 9 2" xfId="40744" xr:uid="{00000000-0005-0000-0000-000073DE0000}"/>
    <cellStyle name="Total 36 9 3" xfId="40745" xr:uid="{00000000-0005-0000-0000-000074DE0000}"/>
    <cellStyle name="Total 37" xfId="40746" xr:uid="{00000000-0005-0000-0000-000075DE0000}"/>
    <cellStyle name="Total 37 10" xfId="40747" xr:uid="{00000000-0005-0000-0000-000076DE0000}"/>
    <cellStyle name="Total 37 10 2" xfId="40748" xr:uid="{00000000-0005-0000-0000-000077DE0000}"/>
    <cellStyle name="Total 37 10 3" xfId="40749" xr:uid="{00000000-0005-0000-0000-000078DE0000}"/>
    <cellStyle name="Total 37 11" xfId="40750" xr:uid="{00000000-0005-0000-0000-000079DE0000}"/>
    <cellStyle name="Total 37 12" xfId="40751" xr:uid="{00000000-0005-0000-0000-00007ADE0000}"/>
    <cellStyle name="Total 37 13" xfId="40752" xr:uid="{00000000-0005-0000-0000-00007BDE0000}"/>
    <cellStyle name="Total 37 14" xfId="40753" xr:uid="{00000000-0005-0000-0000-00007CDE0000}"/>
    <cellStyle name="Total 37 2" xfId="40754" xr:uid="{00000000-0005-0000-0000-00007DDE0000}"/>
    <cellStyle name="Total 37 2 2" xfId="40755" xr:uid="{00000000-0005-0000-0000-00007EDE0000}"/>
    <cellStyle name="Total 37 2 2 2" xfId="40756" xr:uid="{00000000-0005-0000-0000-00007FDE0000}"/>
    <cellStyle name="Total 37 2 2 2 2" xfId="40757" xr:uid="{00000000-0005-0000-0000-000080DE0000}"/>
    <cellStyle name="Total 37 2 2 2 3" xfId="40758" xr:uid="{00000000-0005-0000-0000-000081DE0000}"/>
    <cellStyle name="Total 37 2 2 3" xfId="40759" xr:uid="{00000000-0005-0000-0000-000082DE0000}"/>
    <cellStyle name="Total 37 2 2 4" xfId="40760" xr:uid="{00000000-0005-0000-0000-000083DE0000}"/>
    <cellStyle name="Total 37 2 3" xfId="40761" xr:uid="{00000000-0005-0000-0000-000084DE0000}"/>
    <cellStyle name="Total 37 2 3 2" xfId="40762" xr:uid="{00000000-0005-0000-0000-000085DE0000}"/>
    <cellStyle name="Total 37 2 3 3" xfId="40763" xr:uid="{00000000-0005-0000-0000-000086DE0000}"/>
    <cellStyle name="Total 37 2 4" xfId="40764" xr:uid="{00000000-0005-0000-0000-000087DE0000}"/>
    <cellStyle name="Total 37 2 5" xfId="40765" xr:uid="{00000000-0005-0000-0000-000088DE0000}"/>
    <cellStyle name="Total 37 3" xfId="40766" xr:uid="{00000000-0005-0000-0000-000089DE0000}"/>
    <cellStyle name="Total 37 3 2" xfId="40767" xr:uid="{00000000-0005-0000-0000-00008ADE0000}"/>
    <cellStyle name="Total 37 3 2 2" xfId="40768" xr:uid="{00000000-0005-0000-0000-00008BDE0000}"/>
    <cellStyle name="Total 37 3 2 3" xfId="40769" xr:uid="{00000000-0005-0000-0000-00008CDE0000}"/>
    <cellStyle name="Total 37 3 3" xfId="40770" xr:uid="{00000000-0005-0000-0000-00008DDE0000}"/>
    <cellStyle name="Total 37 3 4" xfId="40771" xr:uid="{00000000-0005-0000-0000-00008EDE0000}"/>
    <cellStyle name="Total 37 4" xfId="40772" xr:uid="{00000000-0005-0000-0000-00008FDE0000}"/>
    <cellStyle name="Total 37 4 2" xfId="40773" xr:uid="{00000000-0005-0000-0000-000090DE0000}"/>
    <cellStyle name="Total 37 4 2 2" xfId="40774" xr:uid="{00000000-0005-0000-0000-000091DE0000}"/>
    <cellStyle name="Total 37 4 2 3" xfId="40775" xr:uid="{00000000-0005-0000-0000-000092DE0000}"/>
    <cellStyle name="Total 37 4 3" xfId="40776" xr:uid="{00000000-0005-0000-0000-000093DE0000}"/>
    <cellStyle name="Total 37 4 4" xfId="40777" xr:uid="{00000000-0005-0000-0000-000094DE0000}"/>
    <cellStyle name="Total 37 5" xfId="40778" xr:uid="{00000000-0005-0000-0000-000095DE0000}"/>
    <cellStyle name="Total 37 5 2" xfId="40779" xr:uid="{00000000-0005-0000-0000-000096DE0000}"/>
    <cellStyle name="Total 37 5 2 2" xfId="40780" xr:uid="{00000000-0005-0000-0000-000097DE0000}"/>
    <cellStyle name="Total 37 5 2 3" xfId="40781" xr:uid="{00000000-0005-0000-0000-000098DE0000}"/>
    <cellStyle name="Total 37 5 3" xfId="40782" xr:uid="{00000000-0005-0000-0000-000099DE0000}"/>
    <cellStyle name="Total 37 5 4" xfId="40783" xr:uid="{00000000-0005-0000-0000-00009ADE0000}"/>
    <cellStyle name="Total 37 6" xfId="40784" xr:uid="{00000000-0005-0000-0000-00009BDE0000}"/>
    <cellStyle name="Total 37 6 2" xfId="40785" xr:uid="{00000000-0005-0000-0000-00009CDE0000}"/>
    <cellStyle name="Total 37 6 2 2" xfId="40786" xr:uid="{00000000-0005-0000-0000-00009DDE0000}"/>
    <cellStyle name="Total 37 6 2 3" xfId="40787" xr:uid="{00000000-0005-0000-0000-00009EDE0000}"/>
    <cellStyle name="Total 37 6 3" xfId="40788" xr:uid="{00000000-0005-0000-0000-00009FDE0000}"/>
    <cellStyle name="Total 37 6 4" xfId="40789" xr:uid="{00000000-0005-0000-0000-0000A0DE0000}"/>
    <cellStyle name="Total 37 7" xfId="40790" xr:uid="{00000000-0005-0000-0000-0000A1DE0000}"/>
    <cellStyle name="Total 37 7 2" xfId="40791" xr:uid="{00000000-0005-0000-0000-0000A2DE0000}"/>
    <cellStyle name="Total 37 7 3" xfId="40792" xr:uid="{00000000-0005-0000-0000-0000A3DE0000}"/>
    <cellStyle name="Total 37 8" xfId="40793" xr:uid="{00000000-0005-0000-0000-0000A4DE0000}"/>
    <cellStyle name="Total 37 8 2" xfId="40794" xr:uid="{00000000-0005-0000-0000-0000A5DE0000}"/>
    <cellStyle name="Total 37 8 3" xfId="40795" xr:uid="{00000000-0005-0000-0000-0000A6DE0000}"/>
    <cellStyle name="Total 37 9" xfId="40796" xr:uid="{00000000-0005-0000-0000-0000A7DE0000}"/>
    <cellStyle name="Total 37 9 2" xfId="40797" xr:uid="{00000000-0005-0000-0000-0000A8DE0000}"/>
    <cellStyle name="Total 37 9 3" xfId="40798" xr:uid="{00000000-0005-0000-0000-0000A9DE0000}"/>
    <cellStyle name="Total 38" xfId="40799" xr:uid="{00000000-0005-0000-0000-0000AADE0000}"/>
    <cellStyle name="Total 38 10" xfId="40800" xr:uid="{00000000-0005-0000-0000-0000ABDE0000}"/>
    <cellStyle name="Total 38 10 2" xfId="40801" xr:uid="{00000000-0005-0000-0000-0000ACDE0000}"/>
    <cellStyle name="Total 38 10 3" xfId="40802" xr:uid="{00000000-0005-0000-0000-0000ADDE0000}"/>
    <cellStyle name="Total 38 11" xfId="40803" xr:uid="{00000000-0005-0000-0000-0000AEDE0000}"/>
    <cellStyle name="Total 38 12" xfId="40804" xr:uid="{00000000-0005-0000-0000-0000AFDE0000}"/>
    <cellStyle name="Total 38 13" xfId="40805" xr:uid="{00000000-0005-0000-0000-0000B0DE0000}"/>
    <cellStyle name="Total 38 14" xfId="40806" xr:uid="{00000000-0005-0000-0000-0000B1DE0000}"/>
    <cellStyle name="Total 38 2" xfId="40807" xr:uid="{00000000-0005-0000-0000-0000B2DE0000}"/>
    <cellStyle name="Total 38 2 2" xfId="40808" xr:uid="{00000000-0005-0000-0000-0000B3DE0000}"/>
    <cellStyle name="Total 38 2 2 2" xfId="40809" xr:uid="{00000000-0005-0000-0000-0000B4DE0000}"/>
    <cellStyle name="Total 38 2 2 2 2" xfId="40810" xr:uid="{00000000-0005-0000-0000-0000B5DE0000}"/>
    <cellStyle name="Total 38 2 2 2 3" xfId="40811" xr:uid="{00000000-0005-0000-0000-0000B6DE0000}"/>
    <cellStyle name="Total 38 2 2 3" xfId="40812" xr:uid="{00000000-0005-0000-0000-0000B7DE0000}"/>
    <cellStyle name="Total 38 2 2 4" xfId="40813" xr:uid="{00000000-0005-0000-0000-0000B8DE0000}"/>
    <cellStyle name="Total 38 2 3" xfId="40814" xr:uid="{00000000-0005-0000-0000-0000B9DE0000}"/>
    <cellStyle name="Total 38 2 3 2" xfId="40815" xr:uid="{00000000-0005-0000-0000-0000BADE0000}"/>
    <cellStyle name="Total 38 2 3 3" xfId="40816" xr:uid="{00000000-0005-0000-0000-0000BBDE0000}"/>
    <cellStyle name="Total 38 2 4" xfId="40817" xr:uid="{00000000-0005-0000-0000-0000BCDE0000}"/>
    <cellStyle name="Total 38 2 5" xfId="40818" xr:uid="{00000000-0005-0000-0000-0000BDDE0000}"/>
    <cellStyle name="Total 38 3" xfId="40819" xr:uid="{00000000-0005-0000-0000-0000BEDE0000}"/>
    <cellStyle name="Total 38 3 2" xfId="40820" xr:uid="{00000000-0005-0000-0000-0000BFDE0000}"/>
    <cellStyle name="Total 38 3 2 2" xfId="40821" xr:uid="{00000000-0005-0000-0000-0000C0DE0000}"/>
    <cellStyle name="Total 38 3 2 3" xfId="40822" xr:uid="{00000000-0005-0000-0000-0000C1DE0000}"/>
    <cellStyle name="Total 38 3 3" xfId="40823" xr:uid="{00000000-0005-0000-0000-0000C2DE0000}"/>
    <cellStyle name="Total 38 3 4" xfId="40824" xr:uid="{00000000-0005-0000-0000-0000C3DE0000}"/>
    <cellStyle name="Total 38 4" xfId="40825" xr:uid="{00000000-0005-0000-0000-0000C4DE0000}"/>
    <cellStyle name="Total 38 4 2" xfId="40826" xr:uid="{00000000-0005-0000-0000-0000C5DE0000}"/>
    <cellStyle name="Total 38 4 2 2" xfId="40827" xr:uid="{00000000-0005-0000-0000-0000C6DE0000}"/>
    <cellStyle name="Total 38 4 2 3" xfId="40828" xr:uid="{00000000-0005-0000-0000-0000C7DE0000}"/>
    <cellStyle name="Total 38 4 3" xfId="40829" xr:uid="{00000000-0005-0000-0000-0000C8DE0000}"/>
    <cellStyle name="Total 38 4 4" xfId="40830" xr:uid="{00000000-0005-0000-0000-0000C9DE0000}"/>
    <cellStyle name="Total 38 5" xfId="40831" xr:uid="{00000000-0005-0000-0000-0000CADE0000}"/>
    <cellStyle name="Total 38 5 2" xfId="40832" xr:uid="{00000000-0005-0000-0000-0000CBDE0000}"/>
    <cellStyle name="Total 38 5 2 2" xfId="40833" xr:uid="{00000000-0005-0000-0000-0000CCDE0000}"/>
    <cellStyle name="Total 38 5 2 3" xfId="40834" xr:uid="{00000000-0005-0000-0000-0000CDDE0000}"/>
    <cellStyle name="Total 38 5 3" xfId="40835" xr:uid="{00000000-0005-0000-0000-0000CEDE0000}"/>
    <cellStyle name="Total 38 5 4" xfId="40836" xr:uid="{00000000-0005-0000-0000-0000CFDE0000}"/>
    <cellStyle name="Total 38 6" xfId="40837" xr:uid="{00000000-0005-0000-0000-0000D0DE0000}"/>
    <cellStyle name="Total 38 6 2" xfId="40838" xr:uid="{00000000-0005-0000-0000-0000D1DE0000}"/>
    <cellStyle name="Total 38 6 2 2" xfId="40839" xr:uid="{00000000-0005-0000-0000-0000D2DE0000}"/>
    <cellStyle name="Total 38 6 2 3" xfId="40840" xr:uid="{00000000-0005-0000-0000-0000D3DE0000}"/>
    <cellStyle name="Total 38 6 3" xfId="40841" xr:uid="{00000000-0005-0000-0000-0000D4DE0000}"/>
    <cellStyle name="Total 38 6 4" xfId="40842" xr:uid="{00000000-0005-0000-0000-0000D5DE0000}"/>
    <cellStyle name="Total 38 7" xfId="40843" xr:uid="{00000000-0005-0000-0000-0000D6DE0000}"/>
    <cellStyle name="Total 38 7 2" xfId="40844" xr:uid="{00000000-0005-0000-0000-0000D7DE0000}"/>
    <cellStyle name="Total 38 7 3" xfId="40845" xr:uid="{00000000-0005-0000-0000-0000D8DE0000}"/>
    <cellStyle name="Total 38 8" xfId="40846" xr:uid="{00000000-0005-0000-0000-0000D9DE0000}"/>
    <cellStyle name="Total 38 8 2" xfId="40847" xr:uid="{00000000-0005-0000-0000-0000DADE0000}"/>
    <cellStyle name="Total 38 8 3" xfId="40848" xr:uid="{00000000-0005-0000-0000-0000DBDE0000}"/>
    <cellStyle name="Total 38 9" xfId="40849" xr:uid="{00000000-0005-0000-0000-0000DCDE0000}"/>
    <cellStyle name="Total 38 9 2" xfId="40850" xr:uid="{00000000-0005-0000-0000-0000DDDE0000}"/>
    <cellStyle name="Total 38 9 3" xfId="40851" xr:uid="{00000000-0005-0000-0000-0000DEDE0000}"/>
    <cellStyle name="Total 39" xfId="40852" xr:uid="{00000000-0005-0000-0000-0000DFDE0000}"/>
    <cellStyle name="Total 39 10" xfId="40853" xr:uid="{00000000-0005-0000-0000-0000E0DE0000}"/>
    <cellStyle name="Total 39 10 2" xfId="40854" xr:uid="{00000000-0005-0000-0000-0000E1DE0000}"/>
    <cellStyle name="Total 39 10 3" xfId="40855" xr:uid="{00000000-0005-0000-0000-0000E2DE0000}"/>
    <cellStyle name="Total 39 11" xfId="40856" xr:uid="{00000000-0005-0000-0000-0000E3DE0000}"/>
    <cellStyle name="Total 39 12" xfId="40857" xr:uid="{00000000-0005-0000-0000-0000E4DE0000}"/>
    <cellStyle name="Total 39 13" xfId="40858" xr:uid="{00000000-0005-0000-0000-0000E5DE0000}"/>
    <cellStyle name="Total 39 14" xfId="40859" xr:uid="{00000000-0005-0000-0000-0000E6DE0000}"/>
    <cellStyle name="Total 39 2" xfId="40860" xr:uid="{00000000-0005-0000-0000-0000E7DE0000}"/>
    <cellStyle name="Total 39 2 2" xfId="40861" xr:uid="{00000000-0005-0000-0000-0000E8DE0000}"/>
    <cellStyle name="Total 39 2 2 2" xfId="40862" xr:uid="{00000000-0005-0000-0000-0000E9DE0000}"/>
    <cellStyle name="Total 39 2 2 2 2" xfId="40863" xr:uid="{00000000-0005-0000-0000-0000EADE0000}"/>
    <cellStyle name="Total 39 2 2 2 3" xfId="40864" xr:uid="{00000000-0005-0000-0000-0000EBDE0000}"/>
    <cellStyle name="Total 39 2 2 3" xfId="40865" xr:uid="{00000000-0005-0000-0000-0000ECDE0000}"/>
    <cellStyle name="Total 39 2 2 4" xfId="40866" xr:uid="{00000000-0005-0000-0000-0000EDDE0000}"/>
    <cellStyle name="Total 39 2 3" xfId="40867" xr:uid="{00000000-0005-0000-0000-0000EEDE0000}"/>
    <cellStyle name="Total 39 2 3 2" xfId="40868" xr:uid="{00000000-0005-0000-0000-0000EFDE0000}"/>
    <cellStyle name="Total 39 2 3 3" xfId="40869" xr:uid="{00000000-0005-0000-0000-0000F0DE0000}"/>
    <cellStyle name="Total 39 2 4" xfId="40870" xr:uid="{00000000-0005-0000-0000-0000F1DE0000}"/>
    <cellStyle name="Total 39 2 5" xfId="40871" xr:uid="{00000000-0005-0000-0000-0000F2DE0000}"/>
    <cellStyle name="Total 39 3" xfId="40872" xr:uid="{00000000-0005-0000-0000-0000F3DE0000}"/>
    <cellStyle name="Total 39 3 2" xfId="40873" xr:uid="{00000000-0005-0000-0000-0000F4DE0000}"/>
    <cellStyle name="Total 39 3 2 2" xfId="40874" xr:uid="{00000000-0005-0000-0000-0000F5DE0000}"/>
    <cellStyle name="Total 39 3 2 3" xfId="40875" xr:uid="{00000000-0005-0000-0000-0000F6DE0000}"/>
    <cellStyle name="Total 39 3 3" xfId="40876" xr:uid="{00000000-0005-0000-0000-0000F7DE0000}"/>
    <cellStyle name="Total 39 3 4" xfId="40877" xr:uid="{00000000-0005-0000-0000-0000F8DE0000}"/>
    <cellStyle name="Total 39 4" xfId="40878" xr:uid="{00000000-0005-0000-0000-0000F9DE0000}"/>
    <cellStyle name="Total 39 4 2" xfId="40879" xr:uid="{00000000-0005-0000-0000-0000FADE0000}"/>
    <cellStyle name="Total 39 4 2 2" xfId="40880" xr:uid="{00000000-0005-0000-0000-0000FBDE0000}"/>
    <cellStyle name="Total 39 4 2 3" xfId="40881" xr:uid="{00000000-0005-0000-0000-0000FCDE0000}"/>
    <cellStyle name="Total 39 4 3" xfId="40882" xr:uid="{00000000-0005-0000-0000-0000FDDE0000}"/>
    <cellStyle name="Total 39 4 4" xfId="40883" xr:uid="{00000000-0005-0000-0000-0000FEDE0000}"/>
    <cellStyle name="Total 39 5" xfId="40884" xr:uid="{00000000-0005-0000-0000-0000FFDE0000}"/>
    <cellStyle name="Total 39 5 2" xfId="40885" xr:uid="{00000000-0005-0000-0000-000000DF0000}"/>
    <cellStyle name="Total 39 5 2 2" xfId="40886" xr:uid="{00000000-0005-0000-0000-000001DF0000}"/>
    <cellStyle name="Total 39 5 2 3" xfId="40887" xr:uid="{00000000-0005-0000-0000-000002DF0000}"/>
    <cellStyle name="Total 39 5 3" xfId="40888" xr:uid="{00000000-0005-0000-0000-000003DF0000}"/>
    <cellStyle name="Total 39 5 4" xfId="40889" xr:uid="{00000000-0005-0000-0000-000004DF0000}"/>
    <cellStyle name="Total 39 6" xfId="40890" xr:uid="{00000000-0005-0000-0000-000005DF0000}"/>
    <cellStyle name="Total 39 6 2" xfId="40891" xr:uid="{00000000-0005-0000-0000-000006DF0000}"/>
    <cellStyle name="Total 39 6 2 2" xfId="40892" xr:uid="{00000000-0005-0000-0000-000007DF0000}"/>
    <cellStyle name="Total 39 6 2 3" xfId="40893" xr:uid="{00000000-0005-0000-0000-000008DF0000}"/>
    <cellStyle name="Total 39 6 3" xfId="40894" xr:uid="{00000000-0005-0000-0000-000009DF0000}"/>
    <cellStyle name="Total 39 6 4" xfId="40895" xr:uid="{00000000-0005-0000-0000-00000ADF0000}"/>
    <cellStyle name="Total 39 7" xfId="40896" xr:uid="{00000000-0005-0000-0000-00000BDF0000}"/>
    <cellStyle name="Total 39 7 2" xfId="40897" xr:uid="{00000000-0005-0000-0000-00000CDF0000}"/>
    <cellStyle name="Total 39 7 3" xfId="40898" xr:uid="{00000000-0005-0000-0000-00000DDF0000}"/>
    <cellStyle name="Total 39 8" xfId="40899" xr:uid="{00000000-0005-0000-0000-00000EDF0000}"/>
    <cellStyle name="Total 39 8 2" xfId="40900" xr:uid="{00000000-0005-0000-0000-00000FDF0000}"/>
    <cellStyle name="Total 39 8 3" xfId="40901" xr:uid="{00000000-0005-0000-0000-000010DF0000}"/>
    <cellStyle name="Total 39 9" xfId="40902" xr:uid="{00000000-0005-0000-0000-000011DF0000}"/>
    <cellStyle name="Total 39 9 2" xfId="40903" xr:uid="{00000000-0005-0000-0000-000012DF0000}"/>
    <cellStyle name="Total 39 9 3" xfId="40904" xr:uid="{00000000-0005-0000-0000-000013DF0000}"/>
    <cellStyle name="Total 4" xfId="40905" xr:uid="{00000000-0005-0000-0000-000014DF0000}"/>
    <cellStyle name="Total 4 10" xfId="40906" xr:uid="{00000000-0005-0000-0000-000015DF0000}"/>
    <cellStyle name="Total 4 10 2" xfId="40907" xr:uid="{00000000-0005-0000-0000-000016DF0000}"/>
    <cellStyle name="Total 4 10 3" xfId="40908" xr:uid="{00000000-0005-0000-0000-000017DF0000}"/>
    <cellStyle name="Total 4 11" xfId="40909" xr:uid="{00000000-0005-0000-0000-000018DF0000}"/>
    <cellStyle name="Total 4 12" xfId="40910" xr:uid="{00000000-0005-0000-0000-000019DF0000}"/>
    <cellStyle name="Total 4 13" xfId="40911" xr:uid="{00000000-0005-0000-0000-00001ADF0000}"/>
    <cellStyle name="Total 4 14" xfId="40912" xr:uid="{00000000-0005-0000-0000-00001BDF0000}"/>
    <cellStyle name="Total 4 2" xfId="40913" xr:uid="{00000000-0005-0000-0000-00001CDF0000}"/>
    <cellStyle name="Total 4 2 2" xfId="40914" xr:uid="{00000000-0005-0000-0000-00001DDF0000}"/>
    <cellStyle name="Total 4 2 2 2" xfId="40915" xr:uid="{00000000-0005-0000-0000-00001EDF0000}"/>
    <cellStyle name="Total 4 2 2 2 2" xfId="40916" xr:uid="{00000000-0005-0000-0000-00001FDF0000}"/>
    <cellStyle name="Total 4 2 2 2 3" xfId="40917" xr:uid="{00000000-0005-0000-0000-000020DF0000}"/>
    <cellStyle name="Total 4 2 2 3" xfId="40918" xr:uid="{00000000-0005-0000-0000-000021DF0000}"/>
    <cellStyle name="Total 4 2 2 4" xfId="40919" xr:uid="{00000000-0005-0000-0000-000022DF0000}"/>
    <cellStyle name="Total 4 2 3" xfId="40920" xr:uid="{00000000-0005-0000-0000-000023DF0000}"/>
    <cellStyle name="Total 4 2 3 2" xfId="40921" xr:uid="{00000000-0005-0000-0000-000024DF0000}"/>
    <cellStyle name="Total 4 2 3 3" xfId="40922" xr:uid="{00000000-0005-0000-0000-000025DF0000}"/>
    <cellStyle name="Total 4 2 4" xfId="40923" xr:uid="{00000000-0005-0000-0000-000026DF0000}"/>
    <cellStyle name="Total 4 2 5" xfId="40924" xr:uid="{00000000-0005-0000-0000-000027DF0000}"/>
    <cellStyle name="Total 4 3" xfId="40925" xr:uid="{00000000-0005-0000-0000-000028DF0000}"/>
    <cellStyle name="Total 4 3 2" xfId="40926" xr:uid="{00000000-0005-0000-0000-000029DF0000}"/>
    <cellStyle name="Total 4 3 2 2" xfId="40927" xr:uid="{00000000-0005-0000-0000-00002ADF0000}"/>
    <cellStyle name="Total 4 3 2 3" xfId="40928" xr:uid="{00000000-0005-0000-0000-00002BDF0000}"/>
    <cellStyle name="Total 4 3 3" xfId="40929" xr:uid="{00000000-0005-0000-0000-00002CDF0000}"/>
    <cellStyle name="Total 4 3 4" xfId="40930" xr:uid="{00000000-0005-0000-0000-00002DDF0000}"/>
    <cellStyle name="Total 4 4" xfId="40931" xr:uid="{00000000-0005-0000-0000-00002EDF0000}"/>
    <cellStyle name="Total 4 4 2" xfId="40932" xr:uid="{00000000-0005-0000-0000-00002FDF0000}"/>
    <cellStyle name="Total 4 4 2 2" xfId="40933" xr:uid="{00000000-0005-0000-0000-000030DF0000}"/>
    <cellStyle name="Total 4 4 2 3" xfId="40934" xr:uid="{00000000-0005-0000-0000-000031DF0000}"/>
    <cellStyle name="Total 4 4 3" xfId="40935" xr:uid="{00000000-0005-0000-0000-000032DF0000}"/>
    <cellStyle name="Total 4 4 4" xfId="40936" xr:uid="{00000000-0005-0000-0000-000033DF0000}"/>
    <cellStyle name="Total 4 5" xfId="40937" xr:uid="{00000000-0005-0000-0000-000034DF0000}"/>
    <cellStyle name="Total 4 5 2" xfId="40938" xr:uid="{00000000-0005-0000-0000-000035DF0000}"/>
    <cellStyle name="Total 4 5 2 2" xfId="40939" xr:uid="{00000000-0005-0000-0000-000036DF0000}"/>
    <cellStyle name="Total 4 5 2 3" xfId="40940" xr:uid="{00000000-0005-0000-0000-000037DF0000}"/>
    <cellStyle name="Total 4 5 3" xfId="40941" xr:uid="{00000000-0005-0000-0000-000038DF0000}"/>
    <cellStyle name="Total 4 5 4" xfId="40942" xr:uid="{00000000-0005-0000-0000-000039DF0000}"/>
    <cellStyle name="Total 4 6" xfId="40943" xr:uid="{00000000-0005-0000-0000-00003ADF0000}"/>
    <cellStyle name="Total 4 6 2" xfId="40944" xr:uid="{00000000-0005-0000-0000-00003BDF0000}"/>
    <cellStyle name="Total 4 6 2 2" xfId="40945" xr:uid="{00000000-0005-0000-0000-00003CDF0000}"/>
    <cellStyle name="Total 4 6 2 3" xfId="40946" xr:uid="{00000000-0005-0000-0000-00003DDF0000}"/>
    <cellStyle name="Total 4 6 3" xfId="40947" xr:uid="{00000000-0005-0000-0000-00003EDF0000}"/>
    <cellStyle name="Total 4 6 4" xfId="40948" xr:uid="{00000000-0005-0000-0000-00003FDF0000}"/>
    <cellStyle name="Total 4 7" xfId="40949" xr:uid="{00000000-0005-0000-0000-000040DF0000}"/>
    <cellStyle name="Total 4 7 2" xfId="40950" xr:uid="{00000000-0005-0000-0000-000041DF0000}"/>
    <cellStyle name="Total 4 7 3" xfId="40951" xr:uid="{00000000-0005-0000-0000-000042DF0000}"/>
    <cellStyle name="Total 4 8" xfId="40952" xr:uid="{00000000-0005-0000-0000-000043DF0000}"/>
    <cellStyle name="Total 4 8 2" xfId="40953" xr:uid="{00000000-0005-0000-0000-000044DF0000}"/>
    <cellStyle name="Total 4 8 3" xfId="40954" xr:uid="{00000000-0005-0000-0000-000045DF0000}"/>
    <cellStyle name="Total 4 9" xfId="40955" xr:uid="{00000000-0005-0000-0000-000046DF0000}"/>
    <cellStyle name="Total 4 9 2" xfId="40956" xr:uid="{00000000-0005-0000-0000-000047DF0000}"/>
    <cellStyle name="Total 4 9 3" xfId="40957" xr:uid="{00000000-0005-0000-0000-000048DF0000}"/>
    <cellStyle name="Total 40" xfId="40958" xr:uid="{00000000-0005-0000-0000-000049DF0000}"/>
    <cellStyle name="Total 40 10" xfId="40959" xr:uid="{00000000-0005-0000-0000-00004ADF0000}"/>
    <cellStyle name="Total 40 10 2" xfId="40960" xr:uid="{00000000-0005-0000-0000-00004BDF0000}"/>
    <cellStyle name="Total 40 10 3" xfId="40961" xr:uid="{00000000-0005-0000-0000-00004CDF0000}"/>
    <cellStyle name="Total 40 11" xfId="40962" xr:uid="{00000000-0005-0000-0000-00004DDF0000}"/>
    <cellStyle name="Total 40 12" xfId="40963" xr:uid="{00000000-0005-0000-0000-00004EDF0000}"/>
    <cellStyle name="Total 40 13" xfId="40964" xr:uid="{00000000-0005-0000-0000-00004FDF0000}"/>
    <cellStyle name="Total 40 14" xfId="40965" xr:uid="{00000000-0005-0000-0000-000050DF0000}"/>
    <cellStyle name="Total 40 2" xfId="40966" xr:uid="{00000000-0005-0000-0000-000051DF0000}"/>
    <cellStyle name="Total 40 2 2" xfId="40967" xr:uid="{00000000-0005-0000-0000-000052DF0000}"/>
    <cellStyle name="Total 40 2 2 2" xfId="40968" xr:uid="{00000000-0005-0000-0000-000053DF0000}"/>
    <cellStyle name="Total 40 2 2 2 2" xfId="40969" xr:uid="{00000000-0005-0000-0000-000054DF0000}"/>
    <cellStyle name="Total 40 2 2 2 3" xfId="40970" xr:uid="{00000000-0005-0000-0000-000055DF0000}"/>
    <cellStyle name="Total 40 2 2 3" xfId="40971" xr:uid="{00000000-0005-0000-0000-000056DF0000}"/>
    <cellStyle name="Total 40 2 2 4" xfId="40972" xr:uid="{00000000-0005-0000-0000-000057DF0000}"/>
    <cellStyle name="Total 40 2 3" xfId="40973" xr:uid="{00000000-0005-0000-0000-000058DF0000}"/>
    <cellStyle name="Total 40 2 3 2" xfId="40974" xr:uid="{00000000-0005-0000-0000-000059DF0000}"/>
    <cellStyle name="Total 40 2 3 3" xfId="40975" xr:uid="{00000000-0005-0000-0000-00005ADF0000}"/>
    <cellStyle name="Total 40 2 4" xfId="40976" xr:uid="{00000000-0005-0000-0000-00005BDF0000}"/>
    <cellStyle name="Total 40 2 5" xfId="40977" xr:uid="{00000000-0005-0000-0000-00005CDF0000}"/>
    <cellStyle name="Total 40 3" xfId="40978" xr:uid="{00000000-0005-0000-0000-00005DDF0000}"/>
    <cellStyle name="Total 40 3 2" xfId="40979" xr:uid="{00000000-0005-0000-0000-00005EDF0000}"/>
    <cellStyle name="Total 40 3 2 2" xfId="40980" xr:uid="{00000000-0005-0000-0000-00005FDF0000}"/>
    <cellStyle name="Total 40 3 2 3" xfId="40981" xr:uid="{00000000-0005-0000-0000-000060DF0000}"/>
    <cellStyle name="Total 40 3 3" xfId="40982" xr:uid="{00000000-0005-0000-0000-000061DF0000}"/>
    <cellStyle name="Total 40 3 4" xfId="40983" xr:uid="{00000000-0005-0000-0000-000062DF0000}"/>
    <cellStyle name="Total 40 4" xfId="40984" xr:uid="{00000000-0005-0000-0000-000063DF0000}"/>
    <cellStyle name="Total 40 4 2" xfId="40985" xr:uid="{00000000-0005-0000-0000-000064DF0000}"/>
    <cellStyle name="Total 40 4 2 2" xfId="40986" xr:uid="{00000000-0005-0000-0000-000065DF0000}"/>
    <cellStyle name="Total 40 4 2 3" xfId="40987" xr:uid="{00000000-0005-0000-0000-000066DF0000}"/>
    <cellStyle name="Total 40 4 3" xfId="40988" xr:uid="{00000000-0005-0000-0000-000067DF0000}"/>
    <cellStyle name="Total 40 4 4" xfId="40989" xr:uid="{00000000-0005-0000-0000-000068DF0000}"/>
    <cellStyle name="Total 40 5" xfId="40990" xr:uid="{00000000-0005-0000-0000-000069DF0000}"/>
    <cellStyle name="Total 40 5 2" xfId="40991" xr:uid="{00000000-0005-0000-0000-00006ADF0000}"/>
    <cellStyle name="Total 40 5 2 2" xfId="40992" xr:uid="{00000000-0005-0000-0000-00006BDF0000}"/>
    <cellStyle name="Total 40 5 2 3" xfId="40993" xr:uid="{00000000-0005-0000-0000-00006CDF0000}"/>
    <cellStyle name="Total 40 5 3" xfId="40994" xr:uid="{00000000-0005-0000-0000-00006DDF0000}"/>
    <cellStyle name="Total 40 5 4" xfId="40995" xr:uid="{00000000-0005-0000-0000-00006EDF0000}"/>
    <cellStyle name="Total 40 6" xfId="40996" xr:uid="{00000000-0005-0000-0000-00006FDF0000}"/>
    <cellStyle name="Total 40 6 2" xfId="40997" xr:uid="{00000000-0005-0000-0000-000070DF0000}"/>
    <cellStyle name="Total 40 6 2 2" xfId="40998" xr:uid="{00000000-0005-0000-0000-000071DF0000}"/>
    <cellStyle name="Total 40 6 2 3" xfId="40999" xr:uid="{00000000-0005-0000-0000-000072DF0000}"/>
    <cellStyle name="Total 40 6 3" xfId="41000" xr:uid="{00000000-0005-0000-0000-000073DF0000}"/>
    <cellStyle name="Total 40 6 4" xfId="41001" xr:uid="{00000000-0005-0000-0000-000074DF0000}"/>
    <cellStyle name="Total 40 7" xfId="41002" xr:uid="{00000000-0005-0000-0000-000075DF0000}"/>
    <cellStyle name="Total 40 7 2" xfId="41003" xr:uid="{00000000-0005-0000-0000-000076DF0000}"/>
    <cellStyle name="Total 40 7 3" xfId="41004" xr:uid="{00000000-0005-0000-0000-000077DF0000}"/>
    <cellStyle name="Total 40 8" xfId="41005" xr:uid="{00000000-0005-0000-0000-000078DF0000}"/>
    <cellStyle name="Total 40 8 2" xfId="41006" xr:uid="{00000000-0005-0000-0000-000079DF0000}"/>
    <cellStyle name="Total 40 8 3" xfId="41007" xr:uid="{00000000-0005-0000-0000-00007ADF0000}"/>
    <cellStyle name="Total 40 9" xfId="41008" xr:uid="{00000000-0005-0000-0000-00007BDF0000}"/>
    <cellStyle name="Total 40 9 2" xfId="41009" xr:uid="{00000000-0005-0000-0000-00007CDF0000}"/>
    <cellStyle name="Total 40 9 3" xfId="41010" xr:uid="{00000000-0005-0000-0000-00007DDF0000}"/>
    <cellStyle name="Total 41" xfId="41011" xr:uid="{00000000-0005-0000-0000-00007EDF0000}"/>
    <cellStyle name="Total 41 10" xfId="41012" xr:uid="{00000000-0005-0000-0000-00007FDF0000}"/>
    <cellStyle name="Total 41 10 2" xfId="41013" xr:uid="{00000000-0005-0000-0000-000080DF0000}"/>
    <cellStyle name="Total 41 10 3" xfId="41014" xr:uid="{00000000-0005-0000-0000-000081DF0000}"/>
    <cellStyle name="Total 41 11" xfId="41015" xr:uid="{00000000-0005-0000-0000-000082DF0000}"/>
    <cellStyle name="Total 41 12" xfId="41016" xr:uid="{00000000-0005-0000-0000-000083DF0000}"/>
    <cellStyle name="Total 41 13" xfId="41017" xr:uid="{00000000-0005-0000-0000-000084DF0000}"/>
    <cellStyle name="Total 41 14" xfId="41018" xr:uid="{00000000-0005-0000-0000-000085DF0000}"/>
    <cellStyle name="Total 41 2" xfId="41019" xr:uid="{00000000-0005-0000-0000-000086DF0000}"/>
    <cellStyle name="Total 41 2 2" xfId="41020" xr:uid="{00000000-0005-0000-0000-000087DF0000}"/>
    <cellStyle name="Total 41 2 2 2" xfId="41021" xr:uid="{00000000-0005-0000-0000-000088DF0000}"/>
    <cellStyle name="Total 41 2 2 2 2" xfId="41022" xr:uid="{00000000-0005-0000-0000-000089DF0000}"/>
    <cellStyle name="Total 41 2 2 2 3" xfId="41023" xr:uid="{00000000-0005-0000-0000-00008ADF0000}"/>
    <cellStyle name="Total 41 2 2 3" xfId="41024" xr:uid="{00000000-0005-0000-0000-00008BDF0000}"/>
    <cellStyle name="Total 41 2 2 4" xfId="41025" xr:uid="{00000000-0005-0000-0000-00008CDF0000}"/>
    <cellStyle name="Total 41 2 3" xfId="41026" xr:uid="{00000000-0005-0000-0000-00008DDF0000}"/>
    <cellStyle name="Total 41 2 3 2" xfId="41027" xr:uid="{00000000-0005-0000-0000-00008EDF0000}"/>
    <cellStyle name="Total 41 2 3 3" xfId="41028" xr:uid="{00000000-0005-0000-0000-00008FDF0000}"/>
    <cellStyle name="Total 41 2 4" xfId="41029" xr:uid="{00000000-0005-0000-0000-000090DF0000}"/>
    <cellStyle name="Total 41 2 5" xfId="41030" xr:uid="{00000000-0005-0000-0000-000091DF0000}"/>
    <cellStyle name="Total 41 3" xfId="41031" xr:uid="{00000000-0005-0000-0000-000092DF0000}"/>
    <cellStyle name="Total 41 3 2" xfId="41032" xr:uid="{00000000-0005-0000-0000-000093DF0000}"/>
    <cellStyle name="Total 41 3 2 2" xfId="41033" xr:uid="{00000000-0005-0000-0000-000094DF0000}"/>
    <cellStyle name="Total 41 3 2 3" xfId="41034" xr:uid="{00000000-0005-0000-0000-000095DF0000}"/>
    <cellStyle name="Total 41 3 3" xfId="41035" xr:uid="{00000000-0005-0000-0000-000096DF0000}"/>
    <cellStyle name="Total 41 3 4" xfId="41036" xr:uid="{00000000-0005-0000-0000-000097DF0000}"/>
    <cellStyle name="Total 41 4" xfId="41037" xr:uid="{00000000-0005-0000-0000-000098DF0000}"/>
    <cellStyle name="Total 41 4 2" xfId="41038" xr:uid="{00000000-0005-0000-0000-000099DF0000}"/>
    <cellStyle name="Total 41 4 2 2" xfId="41039" xr:uid="{00000000-0005-0000-0000-00009ADF0000}"/>
    <cellStyle name="Total 41 4 2 3" xfId="41040" xr:uid="{00000000-0005-0000-0000-00009BDF0000}"/>
    <cellStyle name="Total 41 4 3" xfId="41041" xr:uid="{00000000-0005-0000-0000-00009CDF0000}"/>
    <cellStyle name="Total 41 4 4" xfId="41042" xr:uid="{00000000-0005-0000-0000-00009DDF0000}"/>
    <cellStyle name="Total 41 5" xfId="41043" xr:uid="{00000000-0005-0000-0000-00009EDF0000}"/>
    <cellStyle name="Total 41 5 2" xfId="41044" xr:uid="{00000000-0005-0000-0000-00009FDF0000}"/>
    <cellStyle name="Total 41 5 2 2" xfId="41045" xr:uid="{00000000-0005-0000-0000-0000A0DF0000}"/>
    <cellStyle name="Total 41 5 2 3" xfId="41046" xr:uid="{00000000-0005-0000-0000-0000A1DF0000}"/>
    <cellStyle name="Total 41 5 3" xfId="41047" xr:uid="{00000000-0005-0000-0000-0000A2DF0000}"/>
    <cellStyle name="Total 41 5 4" xfId="41048" xr:uid="{00000000-0005-0000-0000-0000A3DF0000}"/>
    <cellStyle name="Total 41 6" xfId="41049" xr:uid="{00000000-0005-0000-0000-0000A4DF0000}"/>
    <cellStyle name="Total 41 6 2" xfId="41050" xr:uid="{00000000-0005-0000-0000-0000A5DF0000}"/>
    <cellStyle name="Total 41 6 2 2" xfId="41051" xr:uid="{00000000-0005-0000-0000-0000A6DF0000}"/>
    <cellStyle name="Total 41 6 2 3" xfId="41052" xr:uid="{00000000-0005-0000-0000-0000A7DF0000}"/>
    <cellStyle name="Total 41 6 3" xfId="41053" xr:uid="{00000000-0005-0000-0000-0000A8DF0000}"/>
    <cellStyle name="Total 41 6 4" xfId="41054" xr:uid="{00000000-0005-0000-0000-0000A9DF0000}"/>
    <cellStyle name="Total 41 7" xfId="41055" xr:uid="{00000000-0005-0000-0000-0000AADF0000}"/>
    <cellStyle name="Total 41 7 2" xfId="41056" xr:uid="{00000000-0005-0000-0000-0000ABDF0000}"/>
    <cellStyle name="Total 41 7 3" xfId="41057" xr:uid="{00000000-0005-0000-0000-0000ACDF0000}"/>
    <cellStyle name="Total 41 8" xfId="41058" xr:uid="{00000000-0005-0000-0000-0000ADDF0000}"/>
    <cellStyle name="Total 41 8 2" xfId="41059" xr:uid="{00000000-0005-0000-0000-0000AEDF0000}"/>
    <cellStyle name="Total 41 8 3" xfId="41060" xr:uid="{00000000-0005-0000-0000-0000AFDF0000}"/>
    <cellStyle name="Total 41 9" xfId="41061" xr:uid="{00000000-0005-0000-0000-0000B0DF0000}"/>
    <cellStyle name="Total 41 9 2" xfId="41062" xr:uid="{00000000-0005-0000-0000-0000B1DF0000}"/>
    <cellStyle name="Total 41 9 3" xfId="41063" xr:uid="{00000000-0005-0000-0000-0000B2DF0000}"/>
    <cellStyle name="Total 42" xfId="41064" xr:uid="{00000000-0005-0000-0000-0000B3DF0000}"/>
    <cellStyle name="Total 42 10" xfId="41065" xr:uid="{00000000-0005-0000-0000-0000B4DF0000}"/>
    <cellStyle name="Total 42 10 2" xfId="41066" xr:uid="{00000000-0005-0000-0000-0000B5DF0000}"/>
    <cellStyle name="Total 42 10 3" xfId="41067" xr:uid="{00000000-0005-0000-0000-0000B6DF0000}"/>
    <cellStyle name="Total 42 11" xfId="41068" xr:uid="{00000000-0005-0000-0000-0000B7DF0000}"/>
    <cellStyle name="Total 42 12" xfId="41069" xr:uid="{00000000-0005-0000-0000-0000B8DF0000}"/>
    <cellStyle name="Total 42 13" xfId="41070" xr:uid="{00000000-0005-0000-0000-0000B9DF0000}"/>
    <cellStyle name="Total 42 14" xfId="41071" xr:uid="{00000000-0005-0000-0000-0000BADF0000}"/>
    <cellStyle name="Total 42 2" xfId="41072" xr:uid="{00000000-0005-0000-0000-0000BBDF0000}"/>
    <cellStyle name="Total 42 2 2" xfId="41073" xr:uid="{00000000-0005-0000-0000-0000BCDF0000}"/>
    <cellStyle name="Total 42 2 2 2" xfId="41074" xr:uid="{00000000-0005-0000-0000-0000BDDF0000}"/>
    <cellStyle name="Total 42 2 2 2 2" xfId="41075" xr:uid="{00000000-0005-0000-0000-0000BEDF0000}"/>
    <cellStyle name="Total 42 2 2 2 3" xfId="41076" xr:uid="{00000000-0005-0000-0000-0000BFDF0000}"/>
    <cellStyle name="Total 42 2 2 3" xfId="41077" xr:uid="{00000000-0005-0000-0000-0000C0DF0000}"/>
    <cellStyle name="Total 42 2 2 4" xfId="41078" xr:uid="{00000000-0005-0000-0000-0000C1DF0000}"/>
    <cellStyle name="Total 42 2 3" xfId="41079" xr:uid="{00000000-0005-0000-0000-0000C2DF0000}"/>
    <cellStyle name="Total 42 2 3 2" xfId="41080" xr:uid="{00000000-0005-0000-0000-0000C3DF0000}"/>
    <cellStyle name="Total 42 2 3 3" xfId="41081" xr:uid="{00000000-0005-0000-0000-0000C4DF0000}"/>
    <cellStyle name="Total 42 2 4" xfId="41082" xr:uid="{00000000-0005-0000-0000-0000C5DF0000}"/>
    <cellStyle name="Total 42 2 5" xfId="41083" xr:uid="{00000000-0005-0000-0000-0000C6DF0000}"/>
    <cellStyle name="Total 42 3" xfId="41084" xr:uid="{00000000-0005-0000-0000-0000C7DF0000}"/>
    <cellStyle name="Total 42 3 2" xfId="41085" xr:uid="{00000000-0005-0000-0000-0000C8DF0000}"/>
    <cellStyle name="Total 42 3 2 2" xfId="41086" xr:uid="{00000000-0005-0000-0000-0000C9DF0000}"/>
    <cellStyle name="Total 42 3 2 3" xfId="41087" xr:uid="{00000000-0005-0000-0000-0000CADF0000}"/>
    <cellStyle name="Total 42 3 3" xfId="41088" xr:uid="{00000000-0005-0000-0000-0000CBDF0000}"/>
    <cellStyle name="Total 42 3 4" xfId="41089" xr:uid="{00000000-0005-0000-0000-0000CCDF0000}"/>
    <cellStyle name="Total 42 4" xfId="41090" xr:uid="{00000000-0005-0000-0000-0000CDDF0000}"/>
    <cellStyle name="Total 42 4 2" xfId="41091" xr:uid="{00000000-0005-0000-0000-0000CEDF0000}"/>
    <cellStyle name="Total 42 4 2 2" xfId="41092" xr:uid="{00000000-0005-0000-0000-0000CFDF0000}"/>
    <cellStyle name="Total 42 4 2 3" xfId="41093" xr:uid="{00000000-0005-0000-0000-0000D0DF0000}"/>
    <cellStyle name="Total 42 4 3" xfId="41094" xr:uid="{00000000-0005-0000-0000-0000D1DF0000}"/>
    <cellStyle name="Total 42 4 4" xfId="41095" xr:uid="{00000000-0005-0000-0000-0000D2DF0000}"/>
    <cellStyle name="Total 42 5" xfId="41096" xr:uid="{00000000-0005-0000-0000-0000D3DF0000}"/>
    <cellStyle name="Total 42 5 2" xfId="41097" xr:uid="{00000000-0005-0000-0000-0000D4DF0000}"/>
    <cellStyle name="Total 42 5 2 2" xfId="41098" xr:uid="{00000000-0005-0000-0000-0000D5DF0000}"/>
    <cellStyle name="Total 42 5 2 3" xfId="41099" xr:uid="{00000000-0005-0000-0000-0000D6DF0000}"/>
    <cellStyle name="Total 42 5 3" xfId="41100" xr:uid="{00000000-0005-0000-0000-0000D7DF0000}"/>
    <cellStyle name="Total 42 5 4" xfId="41101" xr:uid="{00000000-0005-0000-0000-0000D8DF0000}"/>
    <cellStyle name="Total 42 6" xfId="41102" xr:uid="{00000000-0005-0000-0000-0000D9DF0000}"/>
    <cellStyle name="Total 42 6 2" xfId="41103" xr:uid="{00000000-0005-0000-0000-0000DADF0000}"/>
    <cellStyle name="Total 42 6 2 2" xfId="41104" xr:uid="{00000000-0005-0000-0000-0000DBDF0000}"/>
    <cellStyle name="Total 42 6 2 3" xfId="41105" xr:uid="{00000000-0005-0000-0000-0000DCDF0000}"/>
    <cellStyle name="Total 42 6 3" xfId="41106" xr:uid="{00000000-0005-0000-0000-0000DDDF0000}"/>
    <cellStyle name="Total 42 6 4" xfId="41107" xr:uid="{00000000-0005-0000-0000-0000DEDF0000}"/>
    <cellStyle name="Total 42 7" xfId="41108" xr:uid="{00000000-0005-0000-0000-0000DFDF0000}"/>
    <cellStyle name="Total 42 7 2" xfId="41109" xr:uid="{00000000-0005-0000-0000-0000E0DF0000}"/>
    <cellStyle name="Total 42 7 3" xfId="41110" xr:uid="{00000000-0005-0000-0000-0000E1DF0000}"/>
    <cellStyle name="Total 42 8" xfId="41111" xr:uid="{00000000-0005-0000-0000-0000E2DF0000}"/>
    <cellStyle name="Total 42 8 2" xfId="41112" xr:uid="{00000000-0005-0000-0000-0000E3DF0000}"/>
    <cellStyle name="Total 42 8 3" xfId="41113" xr:uid="{00000000-0005-0000-0000-0000E4DF0000}"/>
    <cellStyle name="Total 42 9" xfId="41114" xr:uid="{00000000-0005-0000-0000-0000E5DF0000}"/>
    <cellStyle name="Total 42 9 2" xfId="41115" xr:uid="{00000000-0005-0000-0000-0000E6DF0000}"/>
    <cellStyle name="Total 42 9 3" xfId="41116" xr:uid="{00000000-0005-0000-0000-0000E7DF0000}"/>
    <cellStyle name="Total 43" xfId="41117" xr:uid="{00000000-0005-0000-0000-0000E8DF0000}"/>
    <cellStyle name="Total 43 10" xfId="41118" xr:uid="{00000000-0005-0000-0000-0000E9DF0000}"/>
    <cellStyle name="Total 43 10 2" xfId="41119" xr:uid="{00000000-0005-0000-0000-0000EADF0000}"/>
    <cellStyle name="Total 43 10 3" xfId="41120" xr:uid="{00000000-0005-0000-0000-0000EBDF0000}"/>
    <cellStyle name="Total 43 11" xfId="41121" xr:uid="{00000000-0005-0000-0000-0000ECDF0000}"/>
    <cellStyle name="Total 43 12" xfId="41122" xr:uid="{00000000-0005-0000-0000-0000EDDF0000}"/>
    <cellStyle name="Total 43 13" xfId="41123" xr:uid="{00000000-0005-0000-0000-0000EEDF0000}"/>
    <cellStyle name="Total 43 14" xfId="41124" xr:uid="{00000000-0005-0000-0000-0000EFDF0000}"/>
    <cellStyle name="Total 43 2" xfId="41125" xr:uid="{00000000-0005-0000-0000-0000F0DF0000}"/>
    <cellStyle name="Total 43 2 2" xfId="41126" xr:uid="{00000000-0005-0000-0000-0000F1DF0000}"/>
    <cellStyle name="Total 43 2 2 2" xfId="41127" xr:uid="{00000000-0005-0000-0000-0000F2DF0000}"/>
    <cellStyle name="Total 43 2 2 2 2" xfId="41128" xr:uid="{00000000-0005-0000-0000-0000F3DF0000}"/>
    <cellStyle name="Total 43 2 2 2 3" xfId="41129" xr:uid="{00000000-0005-0000-0000-0000F4DF0000}"/>
    <cellStyle name="Total 43 2 2 3" xfId="41130" xr:uid="{00000000-0005-0000-0000-0000F5DF0000}"/>
    <cellStyle name="Total 43 2 2 4" xfId="41131" xr:uid="{00000000-0005-0000-0000-0000F6DF0000}"/>
    <cellStyle name="Total 43 2 3" xfId="41132" xr:uid="{00000000-0005-0000-0000-0000F7DF0000}"/>
    <cellStyle name="Total 43 2 3 2" xfId="41133" xr:uid="{00000000-0005-0000-0000-0000F8DF0000}"/>
    <cellStyle name="Total 43 2 3 3" xfId="41134" xr:uid="{00000000-0005-0000-0000-0000F9DF0000}"/>
    <cellStyle name="Total 43 2 4" xfId="41135" xr:uid="{00000000-0005-0000-0000-0000FADF0000}"/>
    <cellStyle name="Total 43 2 5" xfId="41136" xr:uid="{00000000-0005-0000-0000-0000FBDF0000}"/>
    <cellStyle name="Total 43 3" xfId="41137" xr:uid="{00000000-0005-0000-0000-0000FCDF0000}"/>
    <cellStyle name="Total 43 3 2" xfId="41138" xr:uid="{00000000-0005-0000-0000-0000FDDF0000}"/>
    <cellStyle name="Total 43 3 2 2" xfId="41139" xr:uid="{00000000-0005-0000-0000-0000FEDF0000}"/>
    <cellStyle name="Total 43 3 2 3" xfId="41140" xr:uid="{00000000-0005-0000-0000-0000FFDF0000}"/>
    <cellStyle name="Total 43 3 3" xfId="41141" xr:uid="{00000000-0005-0000-0000-000000E00000}"/>
    <cellStyle name="Total 43 3 4" xfId="41142" xr:uid="{00000000-0005-0000-0000-000001E00000}"/>
    <cellStyle name="Total 43 4" xfId="41143" xr:uid="{00000000-0005-0000-0000-000002E00000}"/>
    <cellStyle name="Total 43 4 2" xfId="41144" xr:uid="{00000000-0005-0000-0000-000003E00000}"/>
    <cellStyle name="Total 43 4 2 2" xfId="41145" xr:uid="{00000000-0005-0000-0000-000004E00000}"/>
    <cellStyle name="Total 43 4 2 3" xfId="41146" xr:uid="{00000000-0005-0000-0000-000005E00000}"/>
    <cellStyle name="Total 43 4 3" xfId="41147" xr:uid="{00000000-0005-0000-0000-000006E00000}"/>
    <cellStyle name="Total 43 4 4" xfId="41148" xr:uid="{00000000-0005-0000-0000-000007E00000}"/>
    <cellStyle name="Total 43 5" xfId="41149" xr:uid="{00000000-0005-0000-0000-000008E00000}"/>
    <cellStyle name="Total 43 5 2" xfId="41150" xr:uid="{00000000-0005-0000-0000-000009E00000}"/>
    <cellStyle name="Total 43 5 2 2" xfId="41151" xr:uid="{00000000-0005-0000-0000-00000AE00000}"/>
    <cellStyle name="Total 43 5 2 3" xfId="41152" xr:uid="{00000000-0005-0000-0000-00000BE00000}"/>
    <cellStyle name="Total 43 5 3" xfId="41153" xr:uid="{00000000-0005-0000-0000-00000CE00000}"/>
    <cellStyle name="Total 43 5 4" xfId="41154" xr:uid="{00000000-0005-0000-0000-00000DE00000}"/>
    <cellStyle name="Total 43 6" xfId="41155" xr:uid="{00000000-0005-0000-0000-00000EE00000}"/>
    <cellStyle name="Total 43 6 2" xfId="41156" xr:uid="{00000000-0005-0000-0000-00000FE00000}"/>
    <cellStyle name="Total 43 6 2 2" xfId="41157" xr:uid="{00000000-0005-0000-0000-000010E00000}"/>
    <cellStyle name="Total 43 6 2 3" xfId="41158" xr:uid="{00000000-0005-0000-0000-000011E00000}"/>
    <cellStyle name="Total 43 6 3" xfId="41159" xr:uid="{00000000-0005-0000-0000-000012E00000}"/>
    <cellStyle name="Total 43 6 4" xfId="41160" xr:uid="{00000000-0005-0000-0000-000013E00000}"/>
    <cellStyle name="Total 43 7" xfId="41161" xr:uid="{00000000-0005-0000-0000-000014E00000}"/>
    <cellStyle name="Total 43 7 2" xfId="41162" xr:uid="{00000000-0005-0000-0000-000015E00000}"/>
    <cellStyle name="Total 43 7 3" xfId="41163" xr:uid="{00000000-0005-0000-0000-000016E00000}"/>
    <cellStyle name="Total 43 8" xfId="41164" xr:uid="{00000000-0005-0000-0000-000017E00000}"/>
    <cellStyle name="Total 43 8 2" xfId="41165" xr:uid="{00000000-0005-0000-0000-000018E00000}"/>
    <cellStyle name="Total 43 8 3" xfId="41166" xr:uid="{00000000-0005-0000-0000-000019E00000}"/>
    <cellStyle name="Total 43 9" xfId="41167" xr:uid="{00000000-0005-0000-0000-00001AE00000}"/>
    <cellStyle name="Total 43 9 2" xfId="41168" xr:uid="{00000000-0005-0000-0000-00001BE00000}"/>
    <cellStyle name="Total 43 9 3" xfId="41169" xr:uid="{00000000-0005-0000-0000-00001CE00000}"/>
    <cellStyle name="Total 44" xfId="41170" xr:uid="{00000000-0005-0000-0000-00001DE00000}"/>
    <cellStyle name="Total 44 10" xfId="41171" xr:uid="{00000000-0005-0000-0000-00001EE00000}"/>
    <cellStyle name="Total 44 10 2" xfId="41172" xr:uid="{00000000-0005-0000-0000-00001FE00000}"/>
    <cellStyle name="Total 44 10 3" xfId="41173" xr:uid="{00000000-0005-0000-0000-000020E00000}"/>
    <cellStyle name="Total 44 11" xfId="41174" xr:uid="{00000000-0005-0000-0000-000021E00000}"/>
    <cellStyle name="Total 44 12" xfId="41175" xr:uid="{00000000-0005-0000-0000-000022E00000}"/>
    <cellStyle name="Total 44 13" xfId="41176" xr:uid="{00000000-0005-0000-0000-000023E00000}"/>
    <cellStyle name="Total 44 14" xfId="41177" xr:uid="{00000000-0005-0000-0000-000024E00000}"/>
    <cellStyle name="Total 44 2" xfId="41178" xr:uid="{00000000-0005-0000-0000-000025E00000}"/>
    <cellStyle name="Total 44 2 2" xfId="41179" xr:uid="{00000000-0005-0000-0000-000026E00000}"/>
    <cellStyle name="Total 44 2 2 2" xfId="41180" xr:uid="{00000000-0005-0000-0000-000027E00000}"/>
    <cellStyle name="Total 44 2 2 2 2" xfId="41181" xr:uid="{00000000-0005-0000-0000-000028E00000}"/>
    <cellStyle name="Total 44 2 2 2 3" xfId="41182" xr:uid="{00000000-0005-0000-0000-000029E00000}"/>
    <cellStyle name="Total 44 2 2 3" xfId="41183" xr:uid="{00000000-0005-0000-0000-00002AE00000}"/>
    <cellStyle name="Total 44 2 2 4" xfId="41184" xr:uid="{00000000-0005-0000-0000-00002BE00000}"/>
    <cellStyle name="Total 44 2 3" xfId="41185" xr:uid="{00000000-0005-0000-0000-00002CE00000}"/>
    <cellStyle name="Total 44 2 3 2" xfId="41186" xr:uid="{00000000-0005-0000-0000-00002DE00000}"/>
    <cellStyle name="Total 44 2 3 3" xfId="41187" xr:uid="{00000000-0005-0000-0000-00002EE00000}"/>
    <cellStyle name="Total 44 2 4" xfId="41188" xr:uid="{00000000-0005-0000-0000-00002FE00000}"/>
    <cellStyle name="Total 44 2 5" xfId="41189" xr:uid="{00000000-0005-0000-0000-000030E00000}"/>
    <cellStyle name="Total 44 3" xfId="41190" xr:uid="{00000000-0005-0000-0000-000031E00000}"/>
    <cellStyle name="Total 44 3 2" xfId="41191" xr:uid="{00000000-0005-0000-0000-000032E00000}"/>
    <cellStyle name="Total 44 3 2 2" xfId="41192" xr:uid="{00000000-0005-0000-0000-000033E00000}"/>
    <cellStyle name="Total 44 3 2 3" xfId="41193" xr:uid="{00000000-0005-0000-0000-000034E00000}"/>
    <cellStyle name="Total 44 3 3" xfId="41194" xr:uid="{00000000-0005-0000-0000-000035E00000}"/>
    <cellStyle name="Total 44 3 4" xfId="41195" xr:uid="{00000000-0005-0000-0000-000036E00000}"/>
    <cellStyle name="Total 44 4" xfId="41196" xr:uid="{00000000-0005-0000-0000-000037E00000}"/>
    <cellStyle name="Total 44 4 2" xfId="41197" xr:uid="{00000000-0005-0000-0000-000038E00000}"/>
    <cellStyle name="Total 44 4 2 2" xfId="41198" xr:uid="{00000000-0005-0000-0000-000039E00000}"/>
    <cellStyle name="Total 44 4 2 3" xfId="41199" xr:uid="{00000000-0005-0000-0000-00003AE00000}"/>
    <cellStyle name="Total 44 4 3" xfId="41200" xr:uid="{00000000-0005-0000-0000-00003BE00000}"/>
    <cellStyle name="Total 44 4 4" xfId="41201" xr:uid="{00000000-0005-0000-0000-00003CE00000}"/>
    <cellStyle name="Total 44 5" xfId="41202" xr:uid="{00000000-0005-0000-0000-00003DE00000}"/>
    <cellStyle name="Total 44 5 2" xfId="41203" xr:uid="{00000000-0005-0000-0000-00003EE00000}"/>
    <cellStyle name="Total 44 5 2 2" xfId="41204" xr:uid="{00000000-0005-0000-0000-00003FE00000}"/>
    <cellStyle name="Total 44 5 2 3" xfId="41205" xr:uid="{00000000-0005-0000-0000-000040E00000}"/>
    <cellStyle name="Total 44 5 3" xfId="41206" xr:uid="{00000000-0005-0000-0000-000041E00000}"/>
    <cellStyle name="Total 44 5 4" xfId="41207" xr:uid="{00000000-0005-0000-0000-000042E00000}"/>
    <cellStyle name="Total 44 6" xfId="41208" xr:uid="{00000000-0005-0000-0000-000043E00000}"/>
    <cellStyle name="Total 44 6 2" xfId="41209" xr:uid="{00000000-0005-0000-0000-000044E00000}"/>
    <cellStyle name="Total 44 6 2 2" xfId="41210" xr:uid="{00000000-0005-0000-0000-000045E00000}"/>
    <cellStyle name="Total 44 6 2 3" xfId="41211" xr:uid="{00000000-0005-0000-0000-000046E00000}"/>
    <cellStyle name="Total 44 6 3" xfId="41212" xr:uid="{00000000-0005-0000-0000-000047E00000}"/>
    <cellStyle name="Total 44 6 4" xfId="41213" xr:uid="{00000000-0005-0000-0000-000048E00000}"/>
    <cellStyle name="Total 44 7" xfId="41214" xr:uid="{00000000-0005-0000-0000-000049E00000}"/>
    <cellStyle name="Total 44 7 2" xfId="41215" xr:uid="{00000000-0005-0000-0000-00004AE00000}"/>
    <cellStyle name="Total 44 7 3" xfId="41216" xr:uid="{00000000-0005-0000-0000-00004BE00000}"/>
    <cellStyle name="Total 44 8" xfId="41217" xr:uid="{00000000-0005-0000-0000-00004CE00000}"/>
    <cellStyle name="Total 44 8 2" xfId="41218" xr:uid="{00000000-0005-0000-0000-00004DE00000}"/>
    <cellStyle name="Total 44 8 3" xfId="41219" xr:uid="{00000000-0005-0000-0000-00004EE00000}"/>
    <cellStyle name="Total 44 9" xfId="41220" xr:uid="{00000000-0005-0000-0000-00004FE00000}"/>
    <cellStyle name="Total 44 9 2" xfId="41221" xr:uid="{00000000-0005-0000-0000-000050E00000}"/>
    <cellStyle name="Total 44 9 3" xfId="41222" xr:uid="{00000000-0005-0000-0000-000051E00000}"/>
    <cellStyle name="Total 45" xfId="41223" xr:uid="{00000000-0005-0000-0000-000052E00000}"/>
    <cellStyle name="Total 45 10" xfId="41224" xr:uid="{00000000-0005-0000-0000-000053E00000}"/>
    <cellStyle name="Total 45 10 2" xfId="41225" xr:uid="{00000000-0005-0000-0000-000054E00000}"/>
    <cellStyle name="Total 45 10 3" xfId="41226" xr:uid="{00000000-0005-0000-0000-000055E00000}"/>
    <cellStyle name="Total 45 11" xfId="41227" xr:uid="{00000000-0005-0000-0000-000056E00000}"/>
    <cellStyle name="Total 45 12" xfId="41228" xr:uid="{00000000-0005-0000-0000-000057E00000}"/>
    <cellStyle name="Total 45 13" xfId="41229" xr:uid="{00000000-0005-0000-0000-000058E00000}"/>
    <cellStyle name="Total 45 14" xfId="41230" xr:uid="{00000000-0005-0000-0000-000059E00000}"/>
    <cellStyle name="Total 45 2" xfId="41231" xr:uid="{00000000-0005-0000-0000-00005AE00000}"/>
    <cellStyle name="Total 45 2 2" xfId="41232" xr:uid="{00000000-0005-0000-0000-00005BE00000}"/>
    <cellStyle name="Total 45 2 2 2" xfId="41233" xr:uid="{00000000-0005-0000-0000-00005CE00000}"/>
    <cellStyle name="Total 45 2 2 2 2" xfId="41234" xr:uid="{00000000-0005-0000-0000-00005DE00000}"/>
    <cellStyle name="Total 45 2 2 2 3" xfId="41235" xr:uid="{00000000-0005-0000-0000-00005EE00000}"/>
    <cellStyle name="Total 45 2 2 3" xfId="41236" xr:uid="{00000000-0005-0000-0000-00005FE00000}"/>
    <cellStyle name="Total 45 2 2 4" xfId="41237" xr:uid="{00000000-0005-0000-0000-000060E00000}"/>
    <cellStyle name="Total 45 2 3" xfId="41238" xr:uid="{00000000-0005-0000-0000-000061E00000}"/>
    <cellStyle name="Total 45 2 3 2" xfId="41239" xr:uid="{00000000-0005-0000-0000-000062E00000}"/>
    <cellStyle name="Total 45 2 3 3" xfId="41240" xr:uid="{00000000-0005-0000-0000-000063E00000}"/>
    <cellStyle name="Total 45 2 4" xfId="41241" xr:uid="{00000000-0005-0000-0000-000064E00000}"/>
    <cellStyle name="Total 45 2 5" xfId="41242" xr:uid="{00000000-0005-0000-0000-000065E00000}"/>
    <cellStyle name="Total 45 3" xfId="41243" xr:uid="{00000000-0005-0000-0000-000066E00000}"/>
    <cellStyle name="Total 45 3 2" xfId="41244" xr:uid="{00000000-0005-0000-0000-000067E00000}"/>
    <cellStyle name="Total 45 3 2 2" xfId="41245" xr:uid="{00000000-0005-0000-0000-000068E00000}"/>
    <cellStyle name="Total 45 3 2 3" xfId="41246" xr:uid="{00000000-0005-0000-0000-000069E00000}"/>
    <cellStyle name="Total 45 3 3" xfId="41247" xr:uid="{00000000-0005-0000-0000-00006AE00000}"/>
    <cellStyle name="Total 45 3 4" xfId="41248" xr:uid="{00000000-0005-0000-0000-00006BE00000}"/>
    <cellStyle name="Total 45 4" xfId="41249" xr:uid="{00000000-0005-0000-0000-00006CE00000}"/>
    <cellStyle name="Total 45 4 2" xfId="41250" xr:uid="{00000000-0005-0000-0000-00006DE00000}"/>
    <cellStyle name="Total 45 4 2 2" xfId="41251" xr:uid="{00000000-0005-0000-0000-00006EE00000}"/>
    <cellStyle name="Total 45 4 2 3" xfId="41252" xr:uid="{00000000-0005-0000-0000-00006FE00000}"/>
    <cellStyle name="Total 45 4 3" xfId="41253" xr:uid="{00000000-0005-0000-0000-000070E00000}"/>
    <cellStyle name="Total 45 4 4" xfId="41254" xr:uid="{00000000-0005-0000-0000-000071E00000}"/>
    <cellStyle name="Total 45 5" xfId="41255" xr:uid="{00000000-0005-0000-0000-000072E00000}"/>
    <cellStyle name="Total 45 5 2" xfId="41256" xr:uid="{00000000-0005-0000-0000-000073E00000}"/>
    <cellStyle name="Total 45 5 2 2" xfId="41257" xr:uid="{00000000-0005-0000-0000-000074E00000}"/>
    <cellStyle name="Total 45 5 2 3" xfId="41258" xr:uid="{00000000-0005-0000-0000-000075E00000}"/>
    <cellStyle name="Total 45 5 3" xfId="41259" xr:uid="{00000000-0005-0000-0000-000076E00000}"/>
    <cellStyle name="Total 45 5 4" xfId="41260" xr:uid="{00000000-0005-0000-0000-000077E00000}"/>
    <cellStyle name="Total 45 6" xfId="41261" xr:uid="{00000000-0005-0000-0000-000078E00000}"/>
    <cellStyle name="Total 45 6 2" xfId="41262" xr:uid="{00000000-0005-0000-0000-000079E00000}"/>
    <cellStyle name="Total 45 6 2 2" xfId="41263" xr:uid="{00000000-0005-0000-0000-00007AE00000}"/>
    <cellStyle name="Total 45 6 2 3" xfId="41264" xr:uid="{00000000-0005-0000-0000-00007BE00000}"/>
    <cellStyle name="Total 45 6 3" xfId="41265" xr:uid="{00000000-0005-0000-0000-00007CE00000}"/>
    <cellStyle name="Total 45 6 4" xfId="41266" xr:uid="{00000000-0005-0000-0000-00007DE00000}"/>
    <cellStyle name="Total 45 7" xfId="41267" xr:uid="{00000000-0005-0000-0000-00007EE00000}"/>
    <cellStyle name="Total 45 7 2" xfId="41268" xr:uid="{00000000-0005-0000-0000-00007FE00000}"/>
    <cellStyle name="Total 45 7 3" xfId="41269" xr:uid="{00000000-0005-0000-0000-000080E00000}"/>
    <cellStyle name="Total 45 8" xfId="41270" xr:uid="{00000000-0005-0000-0000-000081E00000}"/>
    <cellStyle name="Total 45 8 2" xfId="41271" xr:uid="{00000000-0005-0000-0000-000082E00000}"/>
    <cellStyle name="Total 45 8 3" xfId="41272" xr:uid="{00000000-0005-0000-0000-000083E00000}"/>
    <cellStyle name="Total 45 9" xfId="41273" xr:uid="{00000000-0005-0000-0000-000084E00000}"/>
    <cellStyle name="Total 45 9 2" xfId="41274" xr:uid="{00000000-0005-0000-0000-000085E00000}"/>
    <cellStyle name="Total 45 9 3" xfId="41275" xr:uid="{00000000-0005-0000-0000-000086E00000}"/>
    <cellStyle name="Total 46" xfId="41276" xr:uid="{00000000-0005-0000-0000-000087E00000}"/>
    <cellStyle name="Total 46 10" xfId="41277" xr:uid="{00000000-0005-0000-0000-000088E00000}"/>
    <cellStyle name="Total 46 10 2" xfId="41278" xr:uid="{00000000-0005-0000-0000-000089E00000}"/>
    <cellStyle name="Total 46 10 3" xfId="41279" xr:uid="{00000000-0005-0000-0000-00008AE00000}"/>
    <cellStyle name="Total 46 11" xfId="41280" xr:uid="{00000000-0005-0000-0000-00008BE00000}"/>
    <cellStyle name="Total 46 12" xfId="41281" xr:uid="{00000000-0005-0000-0000-00008CE00000}"/>
    <cellStyle name="Total 46 13" xfId="41282" xr:uid="{00000000-0005-0000-0000-00008DE00000}"/>
    <cellStyle name="Total 46 14" xfId="41283" xr:uid="{00000000-0005-0000-0000-00008EE00000}"/>
    <cellStyle name="Total 46 2" xfId="41284" xr:uid="{00000000-0005-0000-0000-00008FE00000}"/>
    <cellStyle name="Total 46 2 2" xfId="41285" xr:uid="{00000000-0005-0000-0000-000090E00000}"/>
    <cellStyle name="Total 46 2 2 2" xfId="41286" xr:uid="{00000000-0005-0000-0000-000091E00000}"/>
    <cellStyle name="Total 46 2 2 2 2" xfId="41287" xr:uid="{00000000-0005-0000-0000-000092E00000}"/>
    <cellStyle name="Total 46 2 2 2 3" xfId="41288" xr:uid="{00000000-0005-0000-0000-000093E00000}"/>
    <cellStyle name="Total 46 2 2 3" xfId="41289" xr:uid="{00000000-0005-0000-0000-000094E00000}"/>
    <cellStyle name="Total 46 2 2 4" xfId="41290" xr:uid="{00000000-0005-0000-0000-000095E00000}"/>
    <cellStyle name="Total 46 2 3" xfId="41291" xr:uid="{00000000-0005-0000-0000-000096E00000}"/>
    <cellStyle name="Total 46 2 3 2" xfId="41292" xr:uid="{00000000-0005-0000-0000-000097E00000}"/>
    <cellStyle name="Total 46 2 3 3" xfId="41293" xr:uid="{00000000-0005-0000-0000-000098E00000}"/>
    <cellStyle name="Total 46 2 4" xfId="41294" xr:uid="{00000000-0005-0000-0000-000099E00000}"/>
    <cellStyle name="Total 46 2 5" xfId="41295" xr:uid="{00000000-0005-0000-0000-00009AE00000}"/>
    <cellStyle name="Total 46 3" xfId="41296" xr:uid="{00000000-0005-0000-0000-00009BE00000}"/>
    <cellStyle name="Total 46 3 2" xfId="41297" xr:uid="{00000000-0005-0000-0000-00009CE00000}"/>
    <cellStyle name="Total 46 3 2 2" xfId="41298" xr:uid="{00000000-0005-0000-0000-00009DE00000}"/>
    <cellStyle name="Total 46 3 2 3" xfId="41299" xr:uid="{00000000-0005-0000-0000-00009EE00000}"/>
    <cellStyle name="Total 46 3 3" xfId="41300" xr:uid="{00000000-0005-0000-0000-00009FE00000}"/>
    <cellStyle name="Total 46 3 4" xfId="41301" xr:uid="{00000000-0005-0000-0000-0000A0E00000}"/>
    <cellStyle name="Total 46 4" xfId="41302" xr:uid="{00000000-0005-0000-0000-0000A1E00000}"/>
    <cellStyle name="Total 46 4 2" xfId="41303" xr:uid="{00000000-0005-0000-0000-0000A2E00000}"/>
    <cellStyle name="Total 46 4 2 2" xfId="41304" xr:uid="{00000000-0005-0000-0000-0000A3E00000}"/>
    <cellStyle name="Total 46 4 2 3" xfId="41305" xr:uid="{00000000-0005-0000-0000-0000A4E00000}"/>
    <cellStyle name="Total 46 4 3" xfId="41306" xr:uid="{00000000-0005-0000-0000-0000A5E00000}"/>
    <cellStyle name="Total 46 4 4" xfId="41307" xr:uid="{00000000-0005-0000-0000-0000A6E00000}"/>
    <cellStyle name="Total 46 5" xfId="41308" xr:uid="{00000000-0005-0000-0000-0000A7E00000}"/>
    <cellStyle name="Total 46 5 2" xfId="41309" xr:uid="{00000000-0005-0000-0000-0000A8E00000}"/>
    <cellStyle name="Total 46 5 2 2" xfId="41310" xr:uid="{00000000-0005-0000-0000-0000A9E00000}"/>
    <cellStyle name="Total 46 5 2 3" xfId="41311" xr:uid="{00000000-0005-0000-0000-0000AAE00000}"/>
    <cellStyle name="Total 46 5 3" xfId="41312" xr:uid="{00000000-0005-0000-0000-0000ABE00000}"/>
    <cellStyle name="Total 46 5 4" xfId="41313" xr:uid="{00000000-0005-0000-0000-0000ACE00000}"/>
    <cellStyle name="Total 46 6" xfId="41314" xr:uid="{00000000-0005-0000-0000-0000ADE00000}"/>
    <cellStyle name="Total 46 6 2" xfId="41315" xr:uid="{00000000-0005-0000-0000-0000AEE00000}"/>
    <cellStyle name="Total 46 6 2 2" xfId="41316" xr:uid="{00000000-0005-0000-0000-0000AFE00000}"/>
    <cellStyle name="Total 46 6 2 3" xfId="41317" xr:uid="{00000000-0005-0000-0000-0000B0E00000}"/>
    <cellStyle name="Total 46 6 3" xfId="41318" xr:uid="{00000000-0005-0000-0000-0000B1E00000}"/>
    <cellStyle name="Total 46 6 4" xfId="41319" xr:uid="{00000000-0005-0000-0000-0000B2E00000}"/>
    <cellStyle name="Total 46 7" xfId="41320" xr:uid="{00000000-0005-0000-0000-0000B3E00000}"/>
    <cellStyle name="Total 46 7 2" xfId="41321" xr:uid="{00000000-0005-0000-0000-0000B4E00000}"/>
    <cellStyle name="Total 46 7 3" xfId="41322" xr:uid="{00000000-0005-0000-0000-0000B5E00000}"/>
    <cellStyle name="Total 46 8" xfId="41323" xr:uid="{00000000-0005-0000-0000-0000B6E00000}"/>
    <cellStyle name="Total 46 8 2" xfId="41324" xr:uid="{00000000-0005-0000-0000-0000B7E00000}"/>
    <cellStyle name="Total 46 8 3" xfId="41325" xr:uid="{00000000-0005-0000-0000-0000B8E00000}"/>
    <cellStyle name="Total 46 9" xfId="41326" xr:uid="{00000000-0005-0000-0000-0000B9E00000}"/>
    <cellStyle name="Total 46 9 2" xfId="41327" xr:uid="{00000000-0005-0000-0000-0000BAE00000}"/>
    <cellStyle name="Total 46 9 3" xfId="41328" xr:uid="{00000000-0005-0000-0000-0000BBE00000}"/>
    <cellStyle name="Total 47" xfId="41329" xr:uid="{00000000-0005-0000-0000-0000BCE00000}"/>
    <cellStyle name="Total 47 10" xfId="41330" xr:uid="{00000000-0005-0000-0000-0000BDE00000}"/>
    <cellStyle name="Total 47 10 2" xfId="41331" xr:uid="{00000000-0005-0000-0000-0000BEE00000}"/>
    <cellStyle name="Total 47 10 3" xfId="41332" xr:uid="{00000000-0005-0000-0000-0000BFE00000}"/>
    <cellStyle name="Total 47 11" xfId="41333" xr:uid="{00000000-0005-0000-0000-0000C0E00000}"/>
    <cellStyle name="Total 47 12" xfId="41334" xr:uid="{00000000-0005-0000-0000-0000C1E00000}"/>
    <cellStyle name="Total 47 13" xfId="41335" xr:uid="{00000000-0005-0000-0000-0000C2E00000}"/>
    <cellStyle name="Total 47 14" xfId="41336" xr:uid="{00000000-0005-0000-0000-0000C3E00000}"/>
    <cellStyle name="Total 47 2" xfId="41337" xr:uid="{00000000-0005-0000-0000-0000C4E00000}"/>
    <cellStyle name="Total 47 2 2" xfId="41338" xr:uid="{00000000-0005-0000-0000-0000C5E00000}"/>
    <cellStyle name="Total 47 2 2 2" xfId="41339" xr:uid="{00000000-0005-0000-0000-0000C6E00000}"/>
    <cellStyle name="Total 47 2 2 2 2" xfId="41340" xr:uid="{00000000-0005-0000-0000-0000C7E00000}"/>
    <cellStyle name="Total 47 2 2 2 3" xfId="41341" xr:uid="{00000000-0005-0000-0000-0000C8E00000}"/>
    <cellStyle name="Total 47 2 2 3" xfId="41342" xr:uid="{00000000-0005-0000-0000-0000C9E00000}"/>
    <cellStyle name="Total 47 2 2 4" xfId="41343" xr:uid="{00000000-0005-0000-0000-0000CAE00000}"/>
    <cellStyle name="Total 47 2 3" xfId="41344" xr:uid="{00000000-0005-0000-0000-0000CBE00000}"/>
    <cellStyle name="Total 47 2 3 2" xfId="41345" xr:uid="{00000000-0005-0000-0000-0000CCE00000}"/>
    <cellStyle name="Total 47 2 3 3" xfId="41346" xr:uid="{00000000-0005-0000-0000-0000CDE00000}"/>
    <cellStyle name="Total 47 2 4" xfId="41347" xr:uid="{00000000-0005-0000-0000-0000CEE00000}"/>
    <cellStyle name="Total 47 2 5" xfId="41348" xr:uid="{00000000-0005-0000-0000-0000CFE00000}"/>
    <cellStyle name="Total 47 3" xfId="41349" xr:uid="{00000000-0005-0000-0000-0000D0E00000}"/>
    <cellStyle name="Total 47 3 2" xfId="41350" xr:uid="{00000000-0005-0000-0000-0000D1E00000}"/>
    <cellStyle name="Total 47 3 2 2" xfId="41351" xr:uid="{00000000-0005-0000-0000-0000D2E00000}"/>
    <cellStyle name="Total 47 3 2 3" xfId="41352" xr:uid="{00000000-0005-0000-0000-0000D3E00000}"/>
    <cellStyle name="Total 47 3 3" xfId="41353" xr:uid="{00000000-0005-0000-0000-0000D4E00000}"/>
    <cellStyle name="Total 47 3 4" xfId="41354" xr:uid="{00000000-0005-0000-0000-0000D5E00000}"/>
    <cellStyle name="Total 47 4" xfId="41355" xr:uid="{00000000-0005-0000-0000-0000D6E00000}"/>
    <cellStyle name="Total 47 4 2" xfId="41356" xr:uid="{00000000-0005-0000-0000-0000D7E00000}"/>
    <cellStyle name="Total 47 4 2 2" xfId="41357" xr:uid="{00000000-0005-0000-0000-0000D8E00000}"/>
    <cellStyle name="Total 47 4 2 3" xfId="41358" xr:uid="{00000000-0005-0000-0000-0000D9E00000}"/>
    <cellStyle name="Total 47 4 3" xfId="41359" xr:uid="{00000000-0005-0000-0000-0000DAE00000}"/>
    <cellStyle name="Total 47 4 4" xfId="41360" xr:uid="{00000000-0005-0000-0000-0000DBE00000}"/>
    <cellStyle name="Total 47 5" xfId="41361" xr:uid="{00000000-0005-0000-0000-0000DCE00000}"/>
    <cellStyle name="Total 47 5 2" xfId="41362" xr:uid="{00000000-0005-0000-0000-0000DDE00000}"/>
    <cellStyle name="Total 47 5 2 2" xfId="41363" xr:uid="{00000000-0005-0000-0000-0000DEE00000}"/>
    <cellStyle name="Total 47 5 2 3" xfId="41364" xr:uid="{00000000-0005-0000-0000-0000DFE00000}"/>
    <cellStyle name="Total 47 5 3" xfId="41365" xr:uid="{00000000-0005-0000-0000-0000E0E00000}"/>
    <cellStyle name="Total 47 5 4" xfId="41366" xr:uid="{00000000-0005-0000-0000-0000E1E00000}"/>
    <cellStyle name="Total 47 6" xfId="41367" xr:uid="{00000000-0005-0000-0000-0000E2E00000}"/>
    <cellStyle name="Total 47 6 2" xfId="41368" xr:uid="{00000000-0005-0000-0000-0000E3E00000}"/>
    <cellStyle name="Total 47 6 2 2" xfId="41369" xr:uid="{00000000-0005-0000-0000-0000E4E00000}"/>
    <cellStyle name="Total 47 6 2 3" xfId="41370" xr:uid="{00000000-0005-0000-0000-0000E5E00000}"/>
    <cellStyle name="Total 47 6 3" xfId="41371" xr:uid="{00000000-0005-0000-0000-0000E6E00000}"/>
    <cellStyle name="Total 47 6 4" xfId="41372" xr:uid="{00000000-0005-0000-0000-0000E7E00000}"/>
    <cellStyle name="Total 47 7" xfId="41373" xr:uid="{00000000-0005-0000-0000-0000E8E00000}"/>
    <cellStyle name="Total 47 7 2" xfId="41374" xr:uid="{00000000-0005-0000-0000-0000E9E00000}"/>
    <cellStyle name="Total 47 7 3" xfId="41375" xr:uid="{00000000-0005-0000-0000-0000EAE00000}"/>
    <cellStyle name="Total 47 8" xfId="41376" xr:uid="{00000000-0005-0000-0000-0000EBE00000}"/>
    <cellStyle name="Total 47 8 2" xfId="41377" xr:uid="{00000000-0005-0000-0000-0000ECE00000}"/>
    <cellStyle name="Total 47 8 3" xfId="41378" xr:uid="{00000000-0005-0000-0000-0000EDE00000}"/>
    <cellStyle name="Total 47 9" xfId="41379" xr:uid="{00000000-0005-0000-0000-0000EEE00000}"/>
    <cellStyle name="Total 47 9 2" xfId="41380" xr:uid="{00000000-0005-0000-0000-0000EFE00000}"/>
    <cellStyle name="Total 47 9 3" xfId="41381" xr:uid="{00000000-0005-0000-0000-0000F0E00000}"/>
    <cellStyle name="Total 48" xfId="41382" xr:uid="{00000000-0005-0000-0000-0000F1E00000}"/>
    <cellStyle name="Total 48 10" xfId="41383" xr:uid="{00000000-0005-0000-0000-0000F2E00000}"/>
    <cellStyle name="Total 48 11" xfId="41384" xr:uid="{00000000-0005-0000-0000-0000F3E00000}"/>
    <cellStyle name="Total 48 12" xfId="41385" xr:uid="{00000000-0005-0000-0000-0000F4E00000}"/>
    <cellStyle name="Total 48 2" xfId="41386" xr:uid="{00000000-0005-0000-0000-0000F5E00000}"/>
    <cellStyle name="Total 48 2 2" xfId="41387" xr:uid="{00000000-0005-0000-0000-0000F6E00000}"/>
    <cellStyle name="Total 48 2 2 2" xfId="41388" xr:uid="{00000000-0005-0000-0000-0000F7E00000}"/>
    <cellStyle name="Total 48 2 2 3" xfId="41389" xr:uid="{00000000-0005-0000-0000-0000F8E00000}"/>
    <cellStyle name="Total 48 2 3" xfId="41390" xr:uid="{00000000-0005-0000-0000-0000F9E00000}"/>
    <cellStyle name="Total 48 2 4" xfId="41391" xr:uid="{00000000-0005-0000-0000-0000FAE00000}"/>
    <cellStyle name="Total 48 3" xfId="41392" xr:uid="{00000000-0005-0000-0000-0000FBE00000}"/>
    <cellStyle name="Total 48 3 2" xfId="41393" xr:uid="{00000000-0005-0000-0000-0000FCE00000}"/>
    <cellStyle name="Total 48 3 2 2" xfId="41394" xr:uid="{00000000-0005-0000-0000-0000FDE00000}"/>
    <cellStyle name="Total 48 3 2 3" xfId="41395" xr:uid="{00000000-0005-0000-0000-0000FEE00000}"/>
    <cellStyle name="Total 48 3 3" xfId="41396" xr:uid="{00000000-0005-0000-0000-0000FFE00000}"/>
    <cellStyle name="Total 48 3 4" xfId="41397" xr:uid="{00000000-0005-0000-0000-000000E10000}"/>
    <cellStyle name="Total 48 4" xfId="41398" xr:uid="{00000000-0005-0000-0000-000001E10000}"/>
    <cellStyle name="Total 48 4 2" xfId="41399" xr:uid="{00000000-0005-0000-0000-000002E10000}"/>
    <cellStyle name="Total 48 4 2 2" xfId="41400" xr:uid="{00000000-0005-0000-0000-000003E10000}"/>
    <cellStyle name="Total 48 4 2 3" xfId="41401" xr:uid="{00000000-0005-0000-0000-000004E10000}"/>
    <cellStyle name="Total 48 4 3" xfId="41402" xr:uid="{00000000-0005-0000-0000-000005E10000}"/>
    <cellStyle name="Total 48 4 4" xfId="41403" xr:uid="{00000000-0005-0000-0000-000006E10000}"/>
    <cellStyle name="Total 48 5" xfId="41404" xr:uid="{00000000-0005-0000-0000-000007E10000}"/>
    <cellStyle name="Total 48 5 2" xfId="41405" xr:uid="{00000000-0005-0000-0000-000008E10000}"/>
    <cellStyle name="Total 48 5 2 2" xfId="41406" xr:uid="{00000000-0005-0000-0000-000009E10000}"/>
    <cellStyle name="Total 48 5 2 3" xfId="41407" xr:uid="{00000000-0005-0000-0000-00000AE10000}"/>
    <cellStyle name="Total 48 5 3" xfId="41408" xr:uid="{00000000-0005-0000-0000-00000BE10000}"/>
    <cellStyle name="Total 48 5 4" xfId="41409" xr:uid="{00000000-0005-0000-0000-00000CE10000}"/>
    <cellStyle name="Total 48 6" xfId="41410" xr:uid="{00000000-0005-0000-0000-00000DE10000}"/>
    <cellStyle name="Total 48 6 2" xfId="41411" xr:uid="{00000000-0005-0000-0000-00000EE10000}"/>
    <cellStyle name="Total 48 6 3" xfId="41412" xr:uid="{00000000-0005-0000-0000-00000FE10000}"/>
    <cellStyle name="Total 48 7" xfId="41413" xr:uid="{00000000-0005-0000-0000-000010E10000}"/>
    <cellStyle name="Total 48 7 2" xfId="41414" xr:uid="{00000000-0005-0000-0000-000011E10000}"/>
    <cellStyle name="Total 48 7 3" xfId="41415" xr:uid="{00000000-0005-0000-0000-000012E10000}"/>
    <cellStyle name="Total 48 8" xfId="41416" xr:uid="{00000000-0005-0000-0000-000013E10000}"/>
    <cellStyle name="Total 48 8 2" xfId="41417" xr:uid="{00000000-0005-0000-0000-000014E10000}"/>
    <cellStyle name="Total 48 8 3" xfId="41418" xr:uid="{00000000-0005-0000-0000-000015E10000}"/>
    <cellStyle name="Total 48 9" xfId="41419" xr:uid="{00000000-0005-0000-0000-000016E10000}"/>
    <cellStyle name="Total 49" xfId="41420" xr:uid="{00000000-0005-0000-0000-000017E10000}"/>
    <cellStyle name="Total 49 2" xfId="41421" xr:uid="{00000000-0005-0000-0000-000018E10000}"/>
    <cellStyle name="Total 49 2 2" xfId="41422" xr:uid="{00000000-0005-0000-0000-000019E10000}"/>
    <cellStyle name="Total 49 2 3" xfId="41423" xr:uid="{00000000-0005-0000-0000-00001AE10000}"/>
    <cellStyle name="Total 49 3" xfId="41424" xr:uid="{00000000-0005-0000-0000-00001BE10000}"/>
    <cellStyle name="Total 49 4" xfId="41425" xr:uid="{00000000-0005-0000-0000-00001CE10000}"/>
    <cellStyle name="Total 49 5" xfId="41426" xr:uid="{00000000-0005-0000-0000-00001DE10000}"/>
    <cellStyle name="Total 49 6" xfId="41427" xr:uid="{00000000-0005-0000-0000-00001EE10000}"/>
    <cellStyle name="Total 5" xfId="41428" xr:uid="{00000000-0005-0000-0000-00001FE10000}"/>
    <cellStyle name="Total 5 10" xfId="41429" xr:uid="{00000000-0005-0000-0000-000020E10000}"/>
    <cellStyle name="Total 5 10 2" xfId="41430" xr:uid="{00000000-0005-0000-0000-000021E10000}"/>
    <cellStyle name="Total 5 10 3" xfId="41431" xr:uid="{00000000-0005-0000-0000-000022E10000}"/>
    <cellStyle name="Total 5 11" xfId="41432" xr:uid="{00000000-0005-0000-0000-000023E10000}"/>
    <cellStyle name="Total 5 12" xfId="41433" xr:uid="{00000000-0005-0000-0000-000024E10000}"/>
    <cellStyle name="Total 5 13" xfId="41434" xr:uid="{00000000-0005-0000-0000-000025E10000}"/>
    <cellStyle name="Total 5 14" xfId="41435" xr:uid="{00000000-0005-0000-0000-000026E10000}"/>
    <cellStyle name="Total 5 2" xfId="41436" xr:uid="{00000000-0005-0000-0000-000027E10000}"/>
    <cellStyle name="Total 5 2 2" xfId="41437" xr:uid="{00000000-0005-0000-0000-000028E10000}"/>
    <cellStyle name="Total 5 2 2 2" xfId="41438" xr:uid="{00000000-0005-0000-0000-000029E10000}"/>
    <cellStyle name="Total 5 2 2 2 2" xfId="41439" xr:uid="{00000000-0005-0000-0000-00002AE10000}"/>
    <cellStyle name="Total 5 2 2 2 3" xfId="41440" xr:uid="{00000000-0005-0000-0000-00002BE10000}"/>
    <cellStyle name="Total 5 2 2 3" xfId="41441" xr:uid="{00000000-0005-0000-0000-00002CE10000}"/>
    <cellStyle name="Total 5 2 2 4" xfId="41442" xr:uid="{00000000-0005-0000-0000-00002DE10000}"/>
    <cellStyle name="Total 5 2 3" xfId="41443" xr:uid="{00000000-0005-0000-0000-00002EE10000}"/>
    <cellStyle name="Total 5 2 3 2" xfId="41444" xr:uid="{00000000-0005-0000-0000-00002FE10000}"/>
    <cellStyle name="Total 5 2 3 3" xfId="41445" xr:uid="{00000000-0005-0000-0000-000030E10000}"/>
    <cellStyle name="Total 5 2 4" xfId="41446" xr:uid="{00000000-0005-0000-0000-000031E10000}"/>
    <cellStyle name="Total 5 2 5" xfId="41447" xr:uid="{00000000-0005-0000-0000-000032E10000}"/>
    <cellStyle name="Total 5 3" xfId="41448" xr:uid="{00000000-0005-0000-0000-000033E10000}"/>
    <cellStyle name="Total 5 3 2" xfId="41449" xr:uid="{00000000-0005-0000-0000-000034E10000}"/>
    <cellStyle name="Total 5 3 2 2" xfId="41450" xr:uid="{00000000-0005-0000-0000-000035E10000}"/>
    <cellStyle name="Total 5 3 2 3" xfId="41451" xr:uid="{00000000-0005-0000-0000-000036E10000}"/>
    <cellStyle name="Total 5 3 3" xfId="41452" xr:uid="{00000000-0005-0000-0000-000037E10000}"/>
    <cellStyle name="Total 5 3 4" xfId="41453" xr:uid="{00000000-0005-0000-0000-000038E10000}"/>
    <cellStyle name="Total 5 4" xfId="41454" xr:uid="{00000000-0005-0000-0000-000039E10000}"/>
    <cellStyle name="Total 5 4 2" xfId="41455" xr:uid="{00000000-0005-0000-0000-00003AE10000}"/>
    <cellStyle name="Total 5 4 2 2" xfId="41456" xr:uid="{00000000-0005-0000-0000-00003BE10000}"/>
    <cellStyle name="Total 5 4 2 3" xfId="41457" xr:uid="{00000000-0005-0000-0000-00003CE10000}"/>
    <cellStyle name="Total 5 4 3" xfId="41458" xr:uid="{00000000-0005-0000-0000-00003DE10000}"/>
    <cellStyle name="Total 5 4 4" xfId="41459" xr:uid="{00000000-0005-0000-0000-00003EE10000}"/>
    <cellStyle name="Total 5 5" xfId="41460" xr:uid="{00000000-0005-0000-0000-00003FE10000}"/>
    <cellStyle name="Total 5 5 2" xfId="41461" xr:uid="{00000000-0005-0000-0000-000040E10000}"/>
    <cellStyle name="Total 5 5 2 2" xfId="41462" xr:uid="{00000000-0005-0000-0000-000041E10000}"/>
    <cellStyle name="Total 5 5 2 3" xfId="41463" xr:uid="{00000000-0005-0000-0000-000042E10000}"/>
    <cellStyle name="Total 5 5 3" xfId="41464" xr:uid="{00000000-0005-0000-0000-000043E10000}"/>
    <cellStyle name="Total 5 5 4" xfId="41465" xr:uid="{00000000-0005-0000-0000-000044E10000}"/>
    <cellStyle name="Total 5 6" xfId="41466" xr:uid="{00000000-0005-0000-0000-000045E10000}"/>
    <cellStyle name="Total 5 6 2" xfId="41467" xr:uid="{00000000-0005-0000-0000-000046E10000}"/>
    <cellStyle name="Total 5 6 2 2" xfId="41468" xr:uid="{00000000-0005-0000-0000-000047E10000}"/>
    <cellStyle name="Total 5 6 2 3" xfId="41469" xr:uid="{00000000-0005-0000-0000-000048E10000}"/>
    <cellStyle name="Total 5 6 3" xfId="41470" xr:uid="{00000000-0005-0000-0000-000049E10000}"/>
    <cellStyle name="Total 5 6 4" xfId="41471" xr:uid="{00000000-0005-0000-0000-00004AE10000}"/>
    <cellStyle name="Total 5 7" xfId="41472" xr:uid="{00000000-0005-0000-0000-00004BE10000}"/>
    <cellStyle name="Total 5 7 2" xfId="41473" xr:uid="{00000000-0005-0000-0000-00004CE10000}"/>
    <cellStyle name="Total 5 7 3" xfId="41474" xr:uid="{00000000-0005-0000-0000-00004DE10000}"/>
    <cellStyle name="Total 5 8" xfId="41475" xr:uid="{00000000-0005-0000-0000-00004EE10000}"/>
    <cellStyle name="Total 5 8 2" xfId="41476" xr:uid="{00000000-0005-0000-0000-00004FE10000}"/>
    <cellStyle name="Total 5 8 3" xfId="41477" xr:uid="{00000000-0005-0000-0000-000050E10000}"/>
    <cellStyle name="Total 5 9" xfId="41478" xr:uid="{00000000-0005-0000-0000-000051E10000}"/>
    <cellStyle name="Total 5 9 2" xfId="41479" xr:uid="{00000000-0005-0000-0000-000052E10000}"/>
    <cellStyle name="Total 5 9 3" xfId="41480" xr:uid="{00000000-0005-0000-0000-000053E10000}"/>
    <cellStyle name="Total 50" xfId="41481" xr:uid="{00000000-0005-0000-0000-000054E10000}"/>
    <cellStyle name="Total 50 2" xfId="41482" xr:uid="{00000000-0005-0000-0000-000055E10000}"/>
    <cellStyle name="Total 50 2 2" xfId="41483" xr:uid="{00000000-0005-0000-0000-000056E10000}"/>
    <cellStyle name="Total 50 2 3" xfId="41484" xr:uid="{00000000-0005-0000-0000-000057E10000}"/>
    <cellStyle name="Total 50 3" xfId="41485" xr:uid="{00000000-0005-0000-0000-000058E10000}"/>
    <cellStyle name="Total 50 4" xfId="41486" xr:uid="{00000000-0005-0000-0000-000059E10000}"/>
    <cellStyle name="Total 50 5" xfId="41487" xr:uid="{00000000-0005-0000-0000-00005AE10000}"/>
    <cellStyle name="Total 50 6" xfId="41488" xr:uid="{00000000-0005-0000-0000-00005BE10000}"/>
    <cellStyle name="Total 51" xfId="41489" xr:uid="{00000000-0005-0000-0000-00005CE10000}"/>
    <cellStyle name="Total 51 2" xfId="41490" xr:uid="{00000000-0005-0000-0000-00005DE10000}"/>
    <cellStyle name="Total 51 2 2" xfId="41491" xr:uid="{00000000-0005-0000-0000-00005EE10000}"/>
    <cellStyle name="Total 51 2 3" xfId="41492" xr:uid="{00000000-0005-0000-0000-00005FE10000}"/>
    <cellStyle name="Total 51 3" xfId="41493" xr:uid="{00000000-0005-0000-0000-000060E10000}"/>
    <cellStyle name="Total 51 4" xfId="41494" xr:uid="{00000000-0005-0000-0000-000061E10000}"/>
    <cellStyle name="Total 51 5" xfId="41495" xr:uid="{00000000-0005-0000-0000-000062E10000}"/>
    <cellStyle name="Total 51 6" xfId="41496" xr:uid="{00000000-0005-0000-0000-000063E10000}"/>
    <cellStyle name="Total 52" xfId="41497" xr:uid="{00000000-0005-0000-0000-000064E10000}"/>
    <cellStyle name="Total 52 2" xfId="41498" xr:uid="{00000000-0005-0000-0000-000065E10000}"/>
    <cellStyle name="Total 52 2 2" xfId="41499" xr:uid="{00000000-0005-0000-0000-000066E10000}"/>
    <cellStyle name="Total 52 2 3" xfId="41500" xr:uid="{00000000-0005-0000-0000-000067E10000}"/>
    <cellStyle name="Total 52 3" xfId="41501" xr:uid="{00000000-0005-0000-0000-000068E10000}"/>
    <cellStyle name="Total 52 4" xfId="41502" xr:uid="{00000000-0005-0000-0000-000069E10000}"/>
    <cellStyle name="Total 52 5" xfId="41503" xr:uid="{00000000-0005-0000-0000-00006AE10000}"/>
    <cellStyle name="Total 52 6" xfId="41504" xr:uid="{00000000-0005-0000-0000-00006BE10000}"/>
    <cellStyle name="Total 53" xfId="41505" xr:uid="{00000000-0005-0000-0000-00006CE10000}"/>
    <cellStyle name="Total 53 2" xfId="41506" xr:uid="{00000000-0005-0000-0000-00006DE10000}"/>
    <cellStyle name="Total 53 3" xfId="41507" xr:uid="{00000000-0005-0000-0000-00006EE10000}"/>
    <cellStyle name="Total 53 4" xfId="41508" xr:uid="{00000000-0005-0000-0000-00006FE10000}"/>
    <cellStyle name="Total 53 5" xfId="41509" xr:uid="{00000000-0005-0000-0000-000070E10000}"/>
    <cellStyle name="Total 54" xfId="41510" xr:uid="{00000000-0005-0000-0000-000071E10000}"/>
    <cellStyle name="Total 54 2" xfId="41511" xr:uid="{00000000-0005-0000-0000-000072E10000}"/>
    <cellStyle name="Total 54 3" xfId="41512" xr:uid="{00000000-0005-0000-0000-000073E10000}"/>
    <cellStyle name="Total 54 4" xfId="41513" xr:uid="{00000000-0005-0000-0000-000074E10000}"/>
    <cellStyle name="Total 54 5" xfId="41514" xr:uid="{00000000-0005-0000-0000-000075E10000}"/>
    <cellStyle name="Total 55" xfId="41515" xr:uid="{00000000-0005-0000-0000-000076E10000}"/>
    <cellStyle name="Total 55 2" xfId="41516" xr:uid="{00000000-0005-0000-0000-000077E10000}"/>
    <cellStyle name="Total 55 3" xfId="41517" xr:uid="{00000000-0005-0000-0000-000078E10000}"/>
    <cellStyle name="Total 55 4" xfId="41518" xr:uid="{00000000-0005-0000-0000-000079E10000}"/>
    <cellStyle name="Total 55 5" xfId="41519" xr:uid="{00000000-0005-0000-0000-00007AE10000}"/>
    <cellStyle name="Total 56" xfId="41520" xr:uid="{00000000-0005-0000-0000-00007BE10000}"/>
    <cellStyle name="Total 56 2" xfId="41521" xr:uid="{00000000-0005-0000-0000-00007CE10000}"/>
    <cellStyle name="Total 56 3" xfId="41522" xr:uid="{00000000-0005-0000-0000-00007DE10000}"/>
    <cellStyle name="Total 56 4" xfId="41523" xr:uid="{00000000-0005-0000-0000-00007EE10000}"/>
    <cellStyle name="Total 56 5" xfId="41524" xr:uid="{00000000-0005-0000-0000-00007FE10000}"/>
    <cellStyle name="Total 57" xfId="41525" xr:uid="{00000000-0005-0000-0000-000080E10000}"/>
    <cellStyle name="Total 57 2" xfId="41526" xr:uid="{00000000-0005-0000-0000-000081E10000}"/>
    <cellStyle name="Total 57 3" xfId="41527" xr:uid="{00000000-0005-0000-0000-000082E10000}"/>
    <cellStyle name="Total 58" xfId="41528" xr:uid="{00000000-0005-0000-0000-000083E10000}"/>
    <cellStyle name="Total 59" xfId="60469" xr:uid="{00000000-0005-0000-0000-000084E10000}"/>
    <cellStyle name="Total 6" xfId="41529" xr:uid="{00000000-0005-0000-0000-000085E10000}"/>
    <cellStyle name="Total 6 10" xfId="41530" xr:uid="{00000000-0005-0000-0000-000086E10000}"/>
    <cellStyle name="Total 6 10 2" xfId="41531" xr:uid="{00000000-0005-0000-0000-000087E10000}"/>
    <cellStyle name="Total 6 10 3" xfId="41532" xr:uid="{00000000-0005-0000-0000-000088E10000}"/>
    <cellStyle name="Total 6 11" xfId="41533" xr:uid="{00000000-0005-0000-0000-000089E10000}"/>
    <cellStyle name="Total 6 12" xfId="41534" xr:uid="{00000000-0005-0000-0000-00008AE10000}"/>
    <cellStyle name="Total 6 13" xfId="41535" xr:uid="{00000000-0005-0000-0000-00008BE10000}"/>
    <cellStyle name="Total 6 14" xfId="41536" xr:uid="{00000000-0005-0000-0000-00008CE10000}"/>
    <cellStyle name="Total 6 2" xfId="41537" xr:uid="{00000000-0005-0000-0000-00008DE10000}"/>
    <cellStyle name="Total 6 2 2" xfId="41538" xr:uid="{00000000-0005-0000-0000-00008EE10000}"/>
    <cellStyle name="Total 6 2 2 2" xfId="41539" xr:uid="{00000000-0005-0000-0000-00008FE10000}"/>
    <cellStyle name="Total 6 2 2 2 2" xfId="41540" xr:uid="{00000000-0005-0000-0000-000090E10000}"/>
    <cellStyle name="Total 6 2 2 2 3" xfId="41541" xr:uid="{00000000-0005-0000-0000-000091E10000}"/>
    <cellStyle name="Total 6 2 2 3" xfId="41542" xr:uid="{00000000-0005-0000-0000-000092E10000}"/>
    <cellStyle name="Total 6 2 2 4" xfId="41543" xr:uid="{00000000-0005-0000-0000-000093E10000}"/>
    <cellStyle name="Total 6 2 3" xfId="41544" xr:uid="{00000000-0005-0000-0000-000094E10000}"/>
    <cellStyle name="Total 6 2 3 2" xfId="41545" xr:uid="{00000000-0005-0000-0000-000095E10000}"/>
    <cellStyle name="Total 6 2 3 3" xfId="41546" xr:uid="{00000000-0005-0000-0000-000096E10000}"/>
    <cellStyle name="Total 6 2 4" xfId="41547" xr:uid="{00000000-0005-0000-0000-000097E10000}"/>
    <cellStyle name="Total 6 2 5" xfId="41548" xr:uid="{00000000-0005-0000-0000-000098E10000}"/>
    <cellStyle name="Total 6 3" xfId="41549" xr:uid="{00000000-0005-0000-0000-000099E10000}"/>
    <cellStyle name="Total 6 3 2" xfId="41550" xr:uid="{00000000-0005-0000-0000-00009AE10000}"/>
    <cellStyle name="Total 6 3 2 2" xfId="41551" xr:uid="{00000000-0005-0000-0000-00009BE10000}"/>
    <cellStyle name="Total 6 3 2 3" xfId="41552" xr:uid="{00000000-0005-0000-0000-00009CE10000}"/>
    <cellStyle name="Total 6 3 3" xfId="41553" xr:uid="{00000000-0005-0000-0000-00009DE10000}"/>
    <cellStyle name="Total 6 3 4" xfId="41554" xr:uid="{00000000-0005-0000-0000-00009EE10000}"/>
    <cellStyle name="Total 6 4" xfId="41555" xr:uid="{00000000-0005-0000-0000-00009FE10000}"/>
    <cellStyle name="Total 6 4 2" xfId="41556" xr:uid="{00000000-0005-0000-0000-0000A0E10000}"/>
    <cellStyle name="Total 6 4 2 2" xfId="41557" xr:uid="{00000000-0005-0000-0000-0000A1E10000}"/>
    <cellStyle name="Total 6 4 2 3" xfId="41558" xr:uid="{00000000-0005-0000-0000-0000A2E10000}"/>
    <cellStyle name="Total 6 4 3" xfId="41559" xr:uid="{00000000-0005-0000-0000-0000A3E10000}"/>
    <cellStyle name="Total 6 4 4" xfId="41560" xr:uid="{00000000-0005-0000-0000-0000A4E10000}"/>
    <cellStyle name="Total 6 5" xfId="41561" xr:uid="{00000000-0005-0000-0000-0000A5E10000}"/>
    <cellStyle name="Total 6 5 2" xfId="41562" xr:uid="{00000000-0005-0000-0000-0000A6E10000}"/>
    <cellStyle name="Total 6 5 2 2" xfId="41563" xr:uid="{00000000-0005-0000-0000-0000A7E10000}"/>
    <cellStyle name="Total 6 5 2 3" xfId="41564" xr:uid="{00000000-0005-0000-0000-0000A8E10000}"/>
    <cellStyle name="Total 6 5 3" xfId="41565" xr:uid="{00000000-0005-0000-0000-0000A9E10000}"/>
    <cellStyle name="Total 6 5 4" xfId="41566" xr:uid="{00000000-0005-0000-0000-0000AAE10000}"/>
    <cellStyle name="Total 6 6" xfId="41567" xr:uid="{00000000-0005-0000-0000-0000ABE10000}"/>
    <cellStyle name="Total 6 6 2" xfId="41568" xr:uid="{00000000-0005-0000-0000-0000ACE10000}"/>
    <cellStyle name="Total 6 6 2 2" xfId="41569" xr:uid="{00000000-0005-0000-0000-0000ADE10000}"/>
    <cellStyle name="Total 6 6 2 3" xfId="41570" xr:uid="{00000000-0005-0000-0000-0000AEE10000}"/>
    <cellStyle name="Total 6 6 3" xfId="41571" xr:uid="{00000000-0005-0000-0000-0000AFE10000}"/>
    <cellStyle name="Total 6 6 4" xfId="41572" xr:uid="{00000000-0005-0000-0000-0000B0E10000}"/>
    <cellStyle name="Total 6 7" xfId="41573" xr:uid="{00000000-0005-0000-0000-0000B1E10000}"/>
    <cellStyle name="Total 6 7 2" xfId="41574" xr:uid="{00000000-0005-0000-0000-0000B2E10000}"/>
    <cellStyle name="Total 6 7 3" xfId="41575" xr:uid="{00000000-0005-0000-0000-0000B3E10000}"/>
    <cellStyle name="Total 6 8" xfId="41576" xr:uid="{00000000-0005-0000-0000-0000B4E10000}"/>
    <cellStyle name="Total 6 8 2" xfId="41577" xr:uid="{00000000-0005-0000-0000-0000B5E10000}"/>
    <cellStyle name="Total 6 8 3" xfId="41578" xr:uid="{00000000-0005-0000-0000-0000B6E10000}"/>
    <cellStyle name="Total 6 9" xfId="41579" xr:uid="{00000000-0005-0000-0000-0000B7E10000}"/>
    <cellStyle name="Total 6 9 2" xfId="41580" xr:uid="{00000000-0005-0000-0000-0000B8E10000}"/>
    <cellStyle name="Total 6 9 3" xfId="41581" xr:uid="{00000000-0005-0000-0000-0000B9E10000}"/>
    <cellStyle name="Total 60" xfId="60470" xr:uid="{00000000-0005-0000-0000-0000BAE10000}"/>
    <cellStyle name="Total 61" xfId="60471" xr:uid="{00000000-0005-0000-0000-0000BBE10000}"/>
    <cellStyle name="Total 7" xfId="41582" xr:uid="{00000000-0005-0000-0000-0000BCE10000}"/>
    <cellStyle name="Total 7 10" xfId="41583" xr:uid="{00000000-0005-0000-0000-0000BDE10000}"/>
    <cellStyle name="Total 7 10 2" xfId="41584" xr:uid="{00000000-0005-0000-0000-0000BEE10000}"/>
    <cellStyle name="Total 7 10 3" xfId="41585" xr:uid="{00000000-0005-0000-0000-0000BFE10000}"/>
    <cellStyle name="Total 7 11" xfId="41586" xr:uid="{00000000-0005-0000-0000-0000C0E10000}"/>
    <cellStyle name="Total 7 12" xfId="41587" xr:uid="{00000000-0005-0000-0000-0000C1E10000}"/>
    <cellStyle name="Total 7 13" xfId="41588" xr:uid="{00000000-0005-0000-0000-0000C2E10000}"/>
    <cellStyle name="Total 7 14" xfId="41589" xr:uid="{00000000-0005-0000-0000-0000C3E10000}"/>
    <cellStyle name="Total 7 2" xfId="41590" xr:uid="{00000000-0005-0000-0000-0000C4E10000}"/>
    <cellStyle name="Total 7 2 2" xfId="41591" xr:uid="{00000000-0005-0000-0000-0000C5E10000}"/>
    <cellStyle name="Total 7 2 2 2" xfId="41592" xr:uid="{00000000-0005-0000-0000-0000C6E10000}"/>
    <cellStyle name="Total 7 2 2 2 2" xfId="41593" xr:uid="{00000000-0005-0000-0000-0000C7E10000}"/>
    <cellStyle name="Total 7 2 2 2 3" xfId="41594" xr:uid="{00000000-0005-0000-0000-0000C8E10000}"/>
    <cellStyle name="Total 7 2 2 3" xfId="41595" xr:uid="{00000000-0005-0000-0000-0000C9E10000}"/>
    <cellStyle name="Total 7 2 2 4" xfId="41596" xr:uid="{00000000-0005-0000-0000-0000CAE10000}"/>
    <cellStyle name="Total 7 2 3" xfId="41597" xr:uid="{00000000-0005-0000-0000-0000CBE10000}"/>
    <cellStyle name="Total 7 2 3 2" xfId="41598" xr:uid="{00000000-0005-0000-0000-0000CCE10000}"/>
    <cellStyle name="Total 7 2 3 3" xfId="41599" xr:uid="{00000000-0005-0000-0000-0000CDE10000}"/>
    <cellStyle name="Total 7 2 4" xfId="41600" xr:uid="{00000000-0005-0000-0000-0000CEE10000}"/>
    <cellStyle name="Total 7 2 5" xfId="41601" xr:uid="{00000000-0005-0000-0000-0000CFE10000}"/>
    <cellStyle name="Total 7 3" xfId="41602" xr:uid="{00000000-0005-0000-0000-0000D0E10000}"/>
    <cellStyle name="Total 7 3 2" xfId="41603" xr:uid="{00000000-0005-0000-0000-0000D1E10000}"/>
    <cellStyle name="Total 7 3 2 2" xfId="41604" xr:uid="{00000000-0005-0000-0000-0000D2E10000}"/>
    <cellStyle name="Total 7 3 2 3" xfId="41605" xr:uid="{00000000-0005-0000-0000-0000D3E10000}"/>
    <cellStyle name="Total 7 3 3" xfId="41606" xr:uid="{00000000-0005-0000-0000-0000D4E10000}"/>
    <cellStyle name="Total 7 3 4" xfId="41607" xr:uid="{00000000-0005-0000-0000-0000D5E10000}"/>
    <cellStyle name="Total 7 4" xfId="41608" xr:uid="{00000000-0005-0000-0000-0000D6E10000}"/>
    <cellStyle name="Total 7 4 2" xfId="41609" xr:uid="{00000000-0005-0000-0000-0000D7E10000}"/>
    <cellStyle name="Total 7 4 2 2" xfId="41610" xr:uid="{00000000-0005-0000-0000-0000D8E10000}"/>
    <cellStyle name="Total 7 4 2 3" xfId="41611" xr:uid="{00000000-0005-0000-0000-0000D9E10000}"/>
    <cellStyle name="Total 7 4 3" xfId="41612" xr:uid="{00000000-0005-0000-0000-0000DAE10000}"/>
    <cellStyle name="Total 7 4 4" xfId="41613" xr:uid="{00000000-0005-0000-0000-0000DBE10000}"/>
    <cellStyle name="Total 7 5" xfId="41614" xr:uid="{00000000-0005-0000-0000-0000DCE10000}"/>
    <cellStyle name="Total 7 5 2" xfId="41615" xr:uid="{00000000-0005-0000-0000-0000DDE10000}"/>
    <cellStyle name="Total 7 5 2 2" xfId="41616" xr:uid="{00000000-0005-0000-0000-0000DEE10000}"/>
    <cellStyle name="Total 7 5 2 3" xfId="41617" xr:uid="{00000000-0005-0000-0000-0000DFE10000}"/>
    <cellStyle name="Total 7 5 3" xfId="41618" xr:uid="{00000000-0005-0000-0000-0000E0E10000}"/>
    <cellStyle name="Total 7 5 4" xfId="41619" xr:uid="{00000000-0005-0000-0000-0000E1E10000}"/>
    <cellStyle name="Total 7 6" xfId="41620" xr:uid="{00000000-0005-0000-0000-0000E2E10000}"/>
    <cellStyle name="Total 7 6 2" xfId="41621" xr:uid="{00000000-0005-0000-0000-0000E3E10000}"/>
    <cellStyle name="Total 7 6 2 2" xfId="41622" xr:uid="{00000000-0005-0000-0000-0000E4E10000}"/>
    <cellStyle name="Total 7 6 2 3" xfId="41623" xr:uid="{00000000-0005-0000-0000-0000E5E10000}"/>
    <cellStyle name="Total 7 6 3" xfId="41624" xr:uid="{00000000-0005-0000-0000-0000E6E10000}"/>
    <cellStyle name="Total 7 6 4" xfId="41625" xr:uid="{00000000-0005-0000-0000-0000E7E10000}"/>
    <cellStyle name="Total 7 7" xfId="41626" xr:uid="{00000000-0005-0000-0000-0000E8E10000}"/>
    <cellStyle name="Total 7 7 2" xfId="41627" xr:uid="{00000000-0005-0000-0000-0000E9E10000}"/>
    <cellStyle name="Total 7 7 3" xfId="41628" xr:uid="{00000000-0005-0000-0000-0000EAE10000}"/>
    <cellStyle name="Total 7 8" xfId="41629" xr:uid="{00000000-0005-0000-0000-0000EBE10000}"/>
    <cellStyle name="Total 7 8 2" xfId="41630" xr:uid="{00000000-0005-0000-0000-0000ECE10000}"/>
    <cellStyle name="Total 7 8 3" xfId="41631" xr:uid="{00000000-0005-0000-0000-0000EDE10000}"/>
    <cellStyle name="Total 7 9" xfId="41632" xr:uid="{00000000-0005-0000-0000-0000EEE10000}"/>
    <cellStyle name="Total 7 9 2" xfId="41633" xr:uid="{00000000-0005-0000-0000-0000EFE10000}"/>
    <cellStyle name="Total 7 9 3" xfId="41634" xr:uid="{00000000-0005-0000-0000-0000F0E10000}"/>
    <cellStyle name="Total 8" xfId="41635" xr:uid="{00000000-0005-0000-0000-0000F1E10000}"/>
    <cellStyle name="Total 8 10" xfId="41636" xr:uid="{00000000-0005-0000-0000-0000F2E10000}"/>
    <cellStyle name="Total 8 10 2" xfId="41637" xr:uid="{00000000-0005-0000-0000-0000F3E10000}"/>
    <cellStyle name="Total 8 10 3" xfId="41638" xr:uid="{00000000-0005-0000-0000-0000F4E10000}"/>
    <cellStyle name="Total 8 11" xfId="41639" xr:uid="{00000000-0005-0000-0000-0000F5E10000}"/>
    <cellStyle name="Total 8 12" xfId="41640" xr:uid="{00000000-0005-0000-0000-0000F6E10000}"/>
    <cellStyle name="Total 8 13" xfId="41641" xr:uid="{00000000-0005-0000-0000-0000F7E10000}"/>
    <cellStyle name="Total 8 14" xfId="41642" xr:uid="{00000000-0005-0000-0000-0000F8E10000}"/>
    <cellStyle name="Total 8 2" xfId="41643" xr:uid="{00000000-0005-0000-0000-0000F9E10000}"/>
    <cellStyle name="Total 8 2 2" xfId="41644" xr:uid="{00000000-0005-0000-0000-0000FAE10000}"/>
    <cellStyle name="Total 8 2 2 2" xfId="41645" xr:uid="{00000000-0005-0000-0000-0000FBE10000}"/>
    <cellStyle name="Total 8 2 2 2 2" xfId="41646" xr:uid="{00000000-0005-0000-0000-0000FCE10000}"/>
    <cellStyle name="Total 8 2 2 2 3" xfId="41647" xr:uid="{00000000-0005-0000-0000-0000FDE10000}"/>
    <cellStyle name="Total 8 2 2 3" xfId="41648" xr:uid="{00000000-0005-0000-0000-0000FEE10000}"/>
    <cellStyle name="Total 8 2 2 4" xfId="41649" xr:uid="{00000000-0005-0000-0000-0000FFE10000}"/>
    <cellStyle name="Total 8 2 3" xfId="41650" xr:uid="{00000000-0005-0000-0000-000000E20000}"/>
    <cellStyle name="Total 8 2 3 2" xfId="41651" xr:uid="{00000000-0005-0000-0000-000001E20000}"/>
    <cellStyle name="Total 8 2 3 3" xfId="41652" xr:uid="{00000000-0005-0000-0000-000002E20000}"/>
    <cellStyle name="Total 8 2 4" xfId="41653" xr:uid="{00000000-0005-0000-0000-000003E20000}"/>
    <cellStyle name="Total 8 2 5" xfId="41654" xr:uid="{00000000-0005-0000-0000-000004E20000}"/>
    <cellStyle name="Total 8 3" xfId="41655" xr:uid="{00000000-0005-0000-0000-000005E20000}"/>
    <cellStyle name="Total 8 3 2" xfId="41656" xr:uid="{00000000-0005-0000-0000-000006E20000}"/>
    <cellStyle name="Total 8 3 2 2" xfId="41657" xr:uid="{00000000-0005-0000-0000-000007E20000}"/>
    <cellStyle name="Total 8 3 2 3" xfId="41658" xr:uid="{00000000-0005-0000-0000-000008E20000}"/>
    <cellStyle name="Total 8 3 3" xfId="41659" xr:uid="{00000000-0005-0000-0000-000009E20000}"/>
    <cellStyle name="Total 8 3 4" xfId="41660" xr:uid="{00000000-0005-0000-0000-00000AE20000}"/>
    <cellStyle name="Total 8 4" xfId="41661" xr:uid="{00000000-0005-0000-0000-00000BE20000}"/>
    <cellStyle name="Total 8 4 2" xfId="41662" xr:uid="{00000000-0005-0000-0000-00000CE20000}"/>
    <cellStyle name="Total 8 4 2 2" xfId="41663" xr:uid="{00000000-0005-0000-0000-00000DE20000}"/>
    <cellStyle name="Total 8 4 2 3" xfId="41664" xr:uid="{00000000-0005-0000-0000-00000EE20000}"/>
    <cellStyle name="Total 8 4 3" xfId="41665" xr:uid="{00000000-0005-0000-0000-00000FE20000}"/>
    <cellStyle name="Total 8 4 4" xfId="41666" xr:uid="{00000000-0005-0000-0000-000010E20000}"/>
    <cellStyle name="Total 8 5" xfId="41667" xr:uid="{00000000-0005-0000-0000-000011E20000}"/>
    <cellStyle name="Total 8 5 2" xfId="41668" xr:uid="{00000000-0005-0000-0000-000012E20000}"/>
    <cellStyle name="Total 8 5 2 2" xfId="41669" xr:uid="{00000000-0005-0000-0000-000013E20000}"/>
    <cellStyle name="Total 8 5 2 3" xfId="41670" xr:uid="{00000000-0005-0000-0000-000014E20000}"/>
    <cellStyle name="Total 8 5 3" xfId="41671" xr:uid="{00000000-0005-0000-0000-000015E20000}"/>
    <cellStyle name="Total 8 5 4" xfId="41672" xr:uid="{00000000-0005-0000-0000-000016E20000}"/>
    <cellStyle name="Total 8 6" xfId="41673" xr:uid="{00000000-0005-0000-0000-000017E20000}"/>
    <cellStyle name="Total 8 6 2" xfId="41674" xr:uid="{00000000-0005-0000-0000-000018E20000}"/>
    <cellStyle name="Total 8 6 2 2" xfId="41675" xr:uid="{00000000-0005-0000-0000-000019E20000}"/>
    <cellStyle name="Total 8 6 2 3" xfId="41676" xr:uid="{00000000-0005-0000-0000-00001AE20000}"/>
    <cellStyle name="Total 8 6 3" xfId="41677" xr:uid="{00000000-0005-0000-0000-00001BE20000}"/>
    <cellStyle name="Total 8 6 4" xfId="41678" xr:uid="{00000000-0005-0000-0000-00001CE20000}"/>
    <cellStyle name="Total 8 7" xfId="41679" xr:uid="{00000000-0005-0000-0000-00001DE20000}"/>
    <cellStyle name="Total 8 7 2" xfId="41680" xr:uid="{00000000-0005-0000-0000-00001EE20000}"/>
    <cellStyle name="Total 8 7 3" xfId="41681" xr:uid="{00000000-0005-0000-0000-00001FE20000}"/>
    <cellStyle name="Total 8 8" xfId="41682" xr:uid="{00000000-0005-0000-0000-000020E20000}"/>
    <cellStyle name="Total 8 8 2" xfId="41683" xr:uid="{00000000-0005-0000-0000-000021E20000}"/>
    <cellStyle name="Total 8 8 3" xfId="41684" xr:uid="{00000000-0005-0000-0000-000022E20000}"/>
    <cellStyle name="Total 8 9" xfId="41685" xr:uid="{00000000-0005-0000-0000-000023E20000}"/>
    <cellStyle name="Total 8 9 2" xfId="41686" xr:uid="{00000000-0005-0000-0000-000024E20000}"/>
    <cellStyle name="Total 8 9 3" xfId="41687" xr:uid="{00000000-0005-0000-0000-000025E20000}"/>
    <cellStyle name="Total 9" xfId="41688" xr:uid="{00000000-0005-0000-0000-000026E20000}"/>
    <cellStyle name="Total 9 10" xfId="41689" xr:uid="{00000000-0005-0000-0000-000027E20000}"/>
    <cellStyle name="Total 9 10 2" xfId="41690" xr:uid="{00000000-0005-0000-0000-000028E20000}"/>
    <cellStyle name="Total 9 10 3" xfId="41691" xr:uid="{00000000-0005-0000-0000-000029E20000}"/>
    <cellStyle name="Total 9 11" xfId="41692" xr:uid="{00000000-0005-0000-0000-00002AE20000}"/>
    <cellStyle name="Total 9 12" xfId="41693" xr:uid="{00000000-0005-0000-0000-00002BE20000}"/>
    <cellStyle name="Total 9 13" xfId="41694" xr:uid="{00000000-0005-0000-0000-00002CE20000}"/>
    <cellStyle name="Total 9 14" xfId="41695" xr:uid="{00000000-0005-0000-0000-00002DE20000}"/>
    <cellStyle name="Total 9 2" xfId="41696" xr:uid="{00000000-0005-0000-0000-00002EE20000}"/>
    <cellStyle name="Total 9 2 2" xfId="41697" xr:uid="{00000000-0005-0000-0000-00002FE20000}"/>
    <cellStyle name="Total 9 2 2 2" xfId="41698" xr:uid="{00000000-0005-0000-0000-000030E20000}"/>
    <cellStyle name="Total 9 2 2 2 2" xfId="41699" xr:uid="{00000000-0005-0000-0000-000031E20000}"/>
    <cellStyle name="Total 9 2 2 2 3" xfId="41700" xr:uid="{00000000-0005-0000-0000-000032E20000}"/>
    <cellStyle name="Total 9 2 2 3" xfId="41701" xr:uid="{00000000-0005-0000-0000-000033E20000}"/>
    <cellStyle name="Total 9 2 2 4" xfId="41702" xr:uid="{00000000-0005-0000-0000-000034E20000}"/>
    <cellStyle name="Total 9 2 3" xfId="41703" xr:uid="{00000000-0005-0000-0000-000035E20000}"/>
    <cellStyle name="Total 9 2 3 2" xfId="41704" xr:uid="{00000000-0005-0000-0000-000036E20000}"/>
    <cellStyle name="Total 9 2 3 3" xfId="41705" xr:uid="{00000000-0005-0000-0000-000037E20000}"/>
    <cellStyle name="Total 9 2 4" xfId="41706" xr:uid="{00000000-0005-0000-0000-000038E20000}"/>
    <cellStyle name="Total 9 2 5" xfId="41707" xr:uid="{00000000-0005-0000-0000-000039E20000}"/>
    <cellStyle name="Total 9 3" xfId="41708" xr:uid="{00000000-0005-0000-0000-00003AE20000}"/>
    <cellStyle name="Total 9 3 2" xfId="41709" xr:uid="{00000000-0005-0000-0000-00003BE20000}"/>
    <cellStyle name="Total 9 3 2 2" xfId="41710" xr:uid="{00000000-0005-0000-0000-00003CE20000}"/>
    <cellStyle name="Total 9 3 2 3" xfId="41711" xr:uid="{00000000-0005-0000-0000-00003DE20000}"/>
    <cellStyle name="Total 9 3 3" xfId="41712" xr:uid="{00000000-0005-0000-0000-00003EE20000}"/>
    <cellStyle name="Total 9 3 4" xfId="41713" xr:uid="{00000000-0005-0000-0000-00003FE20000}"/>
    <cellStyle name="Total 9 4" xfId="41714" xr:uid="{00000000-0005-0000-0000-000040E20000}"/>
    <cellStyle name="Total 9 4 2" xfId="41715" xr:uid="{00000000-0005-0000-0000-000041E20000}"/>
    <cellStyle name="Total 9 4 2 2" xfId="41716" xr:uid="{00000000-0005-0000-0000-000042E20000}"/>
    <cellStyle name="Total 9 4 2 3" xfId="41717" xr:uid="{00000000-0005-0000-0000-000043E20000}"/>
    <cellStyle name="Total 9 4 3" xfId="41718" xr:uid="{00000000-0005-0000-0000-000044E20000}"/>
    <cellStyle name="Total 9 4 4" xfId="41719" xr:uid="{00000000-0005-0000-0000-000045E20000}"/>
    <cellStyle name="Total 9 5" xfId="41720" xr:uid="{00000000-0005-0000-0000-000046E20000}"/>
    <cellStyle name="Total 9 5 2" xfId="41721" xr:uid="{00000000-0005-0000-0000-000047E20000}"/>
    <cellStyle name="Total 9 5 2 2" xfId="41722" xr:uid="{00000000-0005-0000-0000-000048E20000}"/>
    <cellStyle name="Total 9 5 2 3" xfId="41723" xr:uid="{00000000-0005-0000-0000-000049E20000}"/>
    <cellStyle name="Total 9 5 3" xfId="41724" xr:uid="{00000000-0005-0000-0000-00004AE20000}"/>
    <cellStyle name="Total 9 5 4" xfId="41725" xr:uid="{00000000-0005-0000-0000-00004BE20000}"/>
    <cellStyle name="Total 9 6" xfId="41726" xr:uid="{00000000-0005-0000-0000-00004CE20000}"/>
    <cellStyle name="Total 9 6 2" xfId="41727" xr:uid="{00000000-0005-0000-0000-00004DE20000}"/>
    <cellStyle name="Total 9 6 2 2" xfId="41728" xr:uid="{00000000-0005-0000-0000-00004EE20000}"/>
    <cellStyle name="Total 9 6 2 3" xfId="41729" xr:uid="{00000000-0005-0000-0000-00004FE20000}"/>
    <cellStyle name="Total 9 6 3" xfId="41730" xr:uid="{00000000-0005-0000-0000-000050E20000}"/>
    <cellStyle name="Total 9 6 4" xfId="41731" xr:uid="{00000000-0005-0000-0000-000051E20000}"/>
    <cellStyle name="Total 9 7" xfId="41732" xr:uid="{00000000-0005-0000-0000-000052E20000}"/>
    <cellStyle name="Total 9 7 2" xfId="41733" xr:uid="{00000000-0005-0000-0000-000053E20000}"/>
    <cellStyle name="Total 9 7 3" xfId="41734" xr:uid="{00000000-0005-0000-0000-000054E20000}"/>
    <cellStyle name="Total 9 8" xfId="41735" xr:uid="{00000000-0005-0000-0000-000055E20000}"/>
    <cellStyle name="Total 9 8 2" xfId="41736" xr:uid="{00000000-0005-0000-0000-000056E20000}"/>
    <cellStyle name="Total 9 8 3" xfId="41737" xr:uid="{00000000-0005-0000-0000-000057E20000}"/>
    <cellStyle name="Total 9 9" xfId="41738" xr:uid="{00000000-0005-0000-0000-000058E20000}"/>
    <cellStyle name="Total 9 9 2" xfId="41739" xr:uid="{00000000-0005-0000-0000-000059E20000}"/>
    <cellStyle name="Total 9 9 3" xfId="41740" xr:uid="{00000000-0005-0000-0000-00005AE20000}"/>
    <cellStyle name="unitprice" xfId="41741" xr:uid="{00000000-0005-0000-0000-00005BE20000}"/>
    <cellStyle name="unitprice 2" xfId="41742" xr:uid="{00000000-0005-0000-0000-00005CE20000}"/>
    <cellStyle name="unitprice 2 2" xfId="41743" xr:uid="{00000000-0005-0000-0000-00005DE20000}"/>
    <cellStyle name="unitprice 2 2 2" xfId="41744" xr:uid="{00000000-0005-0000-0000-00005EE20000}"/>
    <cellStyle name="unitprice 2 2 3" xfId="41745" xr:uid="{00000000-0005-0000-0000-00005FE20000}"/>
    <cellStyle name="unitprice 2 3" xfId="41746" xr:uid="{00000000-0005-0000-0000-000060E20000}"/>
    <cellStyle name="unitprice 2 4" xfId="41747" xr:uid="{00000000-0005-0000-0000-000061E20000}"/>
    <cellStyle name="unitprice 3" xfId="41748" xr:uid="{00000000-0005-0000-0000-000062E20000}"/>
    <cellStyle name="unitprice 3 2" xfId="41749" xr:uid="{00000000-0005-0000-0000-000063E20000}"/>
    <cellStyle name="unitprice 3 3" xfId="41750" xr:uid="{00000000-0005-0000-0000-000064E20000}"/>
    <cellStyle name="unitprice 4" xfId="41751" xr:uid="{00000000-0005-0000-0000-000065E20000}"/>
    <cellStyle name="unitprice 5" xfId="41752" xr:uid="{00000000-0005-0000-0000-000066E20000}"/>
    <cellStyle name="Update" xfId="41753" xr:uid="{00000000-0005-0000-0000-000067E20000}"/>
    <cellStyle name="Update 10" xfId="41754" xr:uid="{00000000-0005-0000-0000-000068E20000}"/>
    <cellStyle name="Update 11" xfId="41755" xr:uid="{00000000-0005-0000-0000-000069E20000}"/>
    <cellStyle name="Update 12" xfId="41756" xr:uid="{00000000-0005-0000-0000-00006AE20000}"/>
    <cellStyle name="Update 13" xfId="41757" xr:uid="{00000000-0005-0000-0000-00006BE20000}"/>
    <cellStyle name="Update 2" xfId="41758" xr:uid="{00000000-0005-0000-0000-00006CE20000}"/>
    <cellStyle name="Update 2 2" xfId="41759" xr:uid="{00000000-0005-0000-0000-00006DE20000}"/>
    <cellStyle name="Update 2 2 2" xfId="41760" xr:uid="{00000000-0005-0000-0000-00006EE20000}"/>
    <cellStyle name="Update 2 2 3" xfId="41761" xr:uid="{00000000-0005-0000-0000-00006FE20000}"/>
    <cellStyle name="Update 2 3" xfId="41762" xr:uid="{00000000-0005-0000-0000-000070E20000}"/>
    <cellStyle name="Update 2 4" xfId="41763" xr:uid="{00000000-0005-0000-0000-000071E20000}"/>
    <cellStyle name="Update 3" xfId="41764" xr:uid="{00000000-0005-0000-0000-000072E20000}"/>
    <cellStyle name="Update 3 2" xfId="41765" xr:uid="{00000000-0005-0000-0000-000073E20000}"/>
    <cellStyle name="Update 3 2 2" xfId="41766" xr:uid="{00000000-0005-0000-0000-000074E20000}"/>
    <cellStyle name="Update 3 2 3" xfId="41767" xr:uid="{00000000-0005-0000-0000-000075E20000}"/>
    <cellStyle name="Update 3 3" xfId="41768" xr:uid="{00000000-0005-0000-0000-000076E20000}"/>
    <cellStyle name="Update 3 4" xfId="41769" xr:uid="{00000000-0005-0000-0000-000077E20000}"/>
    <cellStyle name="Update 4" xfId="41770" xr:uid="{00000000-0005-0000-0000-000078E20000}"/>
    <cellStyle name="Update 4 2" xfId="41771" xr:uid="{00000000-0005-0000-0000-000079E20000}"/>
    <cellStyle name="Update 4 2 2" xfId="41772" xr:uid="{00000000-0005-0000-0000-00007AE20000}"/>
    <cellStyle name="Update 4 2 3" xfId="41773" xr:uid="{00000000-0005-0000-0000-00007BE20000}"/>
    <cellStyle name="Update 4 3" xfId="41774" xr:uid="{00000000-0005-0000-0000-00007CE20000}"/>
    <cellStyle name="Update 4 4" xfId="41775" xr:uid="{00000000-0005-0000-0000-00007DE20000}"/>
    <cellStyle name="Update 5" xfId="41776" xr:uid="{00000000-0005-0000-0000-00007EE20000}"/>
    <cellStyle name="Update 5 2" xfId="41777" xr:uid="{00000000-0005-0000-0000-00007FE20000}"/>
    <cellStyle name="Update 5 2 2" xfId="41778" xr:uid="{00000000-0005-0000-0000-000080E20000}"/>
    <cellStyle name="Update 5 2 3" xfId="41779" xr:uid="{00000000-0005-0000-0000-000081E20000}"/>
    <cellStyle name="Update 5 3" xfId="41780" xr:uid="{00000000-0005-0000-0000-000082E20000}"/>
    <cellStyle name="Update 5 4" xfId="41781" xr:uid="{00000000-0005-0000-0000-000083E20000}"/>
    <cellStyle name="Update 6" xfId="41782" xr:uid="{00000000-0005-0000-0000-000084E20000}"/>
    <cellStyle name="Update 6 2" xfId="41783" xr:uid="{00000000-0005-0000-0000-000085E20000}"/>
    <cellStyle name="Update 6 3" xfId="41784" xr:uid="{00000000-0005-0000-0000-000086E20000}"/>
    <cellStyle name="Update 7" xfId="41785" xr:uid="{00000000-0005-0000-0000-000087E20000}"/>
    <cellStyle name="Update 7 2" xfId="41786" xr:uid="{00000000-0005-0000-0000-000088E20000}"/>
    <cellStyle name="Update 7 3" xfId="41787" xr:uid="{00000000-0005-0000-0000-000089E20000}"/>
    <cellStyle name="Update 8" xfId="41788" xr:uid="{00000000-0005-0000-0000-00008AE20000}"/>
    <cellStyle name="Update 8 2" xfId="41789" xr:uid="{00000000-0005-0000-0000-00008BE20000}"/>
    <cellStyle name="Update 8 3" xfId="41790" xr:uid="{00000000-0005-0000-0000-00008CE20000}"/>
    <cellStyle name="Update 9" xfId="41791" xr:uid="{00000000-0005-0000-0000-00008DE20000}"/>
    <cellStyle name="Update 9 2" xfId="41792" xr:uid="{00000000-0005-0000-0000-00008EE20000}"/>
    <cellStyle name="Update 9 3" xfId="41793" xr:uid="{00000000-0005-0000-0000-00008FE20000}"/>
    <cellStyle name="Währung [0]_Compiling Utility Macros" xfId="41794" xr:uid="{00000000-0005-0000-0000-000090E20000}"/>
    <cellStyle name="Währung_Compiling Utility Macros" xfId="41795" xr:uid="{00000000-0005-0000-0000-000091E20000}"/>
    <cellStyle name="Warning Text 10" xfId="41796" xr:uid="{00000000-0005-0000-0000-000092E20000}"/>
    <cellStyle name="Warning Text 10 10" xfId="41797" xr:uid="{00000000-0005-0000-0000-000093E20000}"/>
    <cellStyle name="Warning Text 10 10 2" xfId="41798" xr:uid="{00000000-0005-0000-0000-000094E20000}"/>
    <cellStyle name="Warning Text 10 10 3" xfId="41799" xr:uid="{00000000-0005-0000-0000-000095E20000}"/>
    <cellStyle name="Warning Text 10 11" xfId="41800" xr:uid="{00000000-0005-0000-0000-000096E20000}"/>
    <cellStyle name="Warning Text 10 12" xfId="41801" xr:uid="{00000000-0005-0000-0000-000097E20000}"/>
    <cellStyle name="Warning Text 10 13" xfId="41802" xr:uid="{00000000-0005-0000-0000-000098E20000}"/>
    <cellStyle name="Warning Text 10 14" xfId="41803" xr:uid="{00000000-0005-0000-0000-000099E20000}"/>
    <cellStyle name="Warning Text 10 2" xfId="41804" xr:uid="{00000000-0005-0000-0000-00009AE20000}"/>
    <cellStyle name="Warning Text 10 2 2" xfId="41805" xr:uid="{00000000-0005-0000-0000-00009BE20000}"/>
    <cellStyle name="Warning Text 10 2 2 2" xfId="41806" xr:uid="{00000000-0005-0000-0000-00009CE20000}"/>
    <cellStyle name="Warning Text 10 2 2 2 2" xfId="41807" xr:uid="{00000000-0005-0000-0000-00009DE20000}"/>
    <cellStyle name="Warning Text 10 2 2 2 3" xfId="41808" xr:uid="{00000000-0005-0000-0000-00009EE20000}"/>
    <cellStyle name="Warning Text 10 2 2 3" xfId="41809" xr:uid="{00000000-0005-0000-0000-00009FE20000}"/>
    <cellStyle name="Warning Text 10 2 2 4" xfId="41810" xr:uid="{00000000-0005-0000-0000-0000A0E20000}"/>
    <cellStyle name="Warning Text 10 2 3" xfId="41811" xr:uid="{00000000-0005-0000-0000-0000A1E20000}"/>
    <cellStyle name="Warning Text 10 2 3 2" xfId="41812" xr:uid="{00000000-0005-0000-0000-0000A2E20000}"/>
    <cellStyle name="Warning Text 10 2 3 3" xfId="41813" xr:uid="{00000000-0005-0000-0000-0000A3E20000}"/>
    <cellStyle name="Warning Text 10 2 4" xfId="41814" xr:uid="{00000000-0005-0000-0000-0000A4E20000}"/>
    <cellStyle name="Warning Text 10 2 5" xfId="41815" xr:uid="{00000000-0005-0000-0000-0000A5E20000}"/>
    <cellStyle name="Warning Text 10 3" xfId="41816" xr:uid="{00000000-0005-0000-0000-0000A6E20000}"/>
    <cellStyle name="Warning Text 10 3 2" xfId="41817" xr:uid="{00000000-0005-0000-0000-0000A7E20000}"/>
    <cellStyle name="Warning Text 10 3 2 2" xfId="41818" xr:uid="{00000000-0005-0000-0000-0000A8E20000}"/>
    <cellStyle name="Warning Text 10 3 2 3" xfId="41819" xr:uid="{00000000-0005-0000-0000-0000A9E20000}"/>
    <cellStyle name="Warning Text 10 3 3" xfId="41820" xr:uid="{00000000-0005-0000-0000-0000AAE20000}"/>
    <cellStyle name="Warning Text 10 3 4" xfId="41821" xr:uid="{00000000-0005-0000-0000-0000ABE20000}"/>
    <cellStyle name="Warning Text 10 4" xfId="41822" xr:uid="{00000000-0005-0000-0000-0000ACE20000}"/>
    <cellStyle name="Warning Text 10 4 2" xfId="41823" xr:uid="{00000000-0005-0000-0000-0000ADE20000}"/>
    <cellStyle name="Warning Text 10 4 2 2" xfId="41824" xr:uid="{00000000-0005-0000-0000-0000AEE20000}"/>
    <cellStyle name="Warning Text 10 4 2 3" xfId="41825" xr:uid="{00000000-0005-0000-0000-0000AFE20000}"/>
    <cellStyle name="Warning Text 10 4 3" xfId="41826" xr:uid="{00000000-0005-0000-0000-0000B0E20000}"/>
    <cellStyle name="Warning Text 10 4 4" xfId="41827" xr:uid="{00000000-0005-0000-0000-0000B1E20000}"/>
    <cellStyle name="Warning Text 10 5" xfId="41828" xr:uid="{00000000-0005-0000-0000-0000B2E20000}"/>
    <cellStyle name="Warning Text 10 5 2" xfId="41829" xr:uid="{00000000-0005-0000-0000-0000B3E20000}"/>
    <cellStyle name="Warning Text 10 5 2 2" xfId="41830" xr:uid="{00000000-0005-0000-0000-0000B4E20000}"/>
    <cellStyle name="Warning Text 10 5 2 3" xfId="41831" xr:uid="{00000000-0005-0000-0000-0000B5E20000}"/>
    <cellStyle name="Warning Text 10 5 3" xfId="41832" xr:uid="{00000000-0005-0000-0000-0000B6E20000}"/>
    <cellStyle name="Warning Text 10 5 4" xfId="41833" xr:uid="{00000000-0005-0000-0000-0000B7E20000}"/>
    <cellStyle name="Warning Text 10 6" xfId="41834" xr:uid="{00000000-0005-0000-0000-0000B8E20000}"/>
    <cellStyle name="Warning Text 10 6 2" xfId="41835" xr:uid="{00000000-0005-0000-0000-0000B9E20000}"/>
    <cellStyle name="Warning Text 10 6 2 2" xfId="41836" xr:uid="{00000000-0005-0000-0000-0000BAE20000}"/>
    <cellStyle name="Warning Text 10 6 2 3" xfId="41837" xr:uid="{00000000-0005-0000-0000-0000BBE20000}"/>
    <cellStyle name="Warning Text 10 6 3" xfId="41838" xr:uid="{00000000-0005-0000-0000-0000BCE20000}"/>
    <cellStyle name="Warning Text 10 6 4" xfId="41839" xr:uid="{00000000-0005-0000-0000-0000BDE20000}"/>
    <cellStyle name="Warning Text 10 7" xfId="41840" xr:uid="{00000000-0005-0000-0000-0000BEE20000}"/>
    <cellStyle name="Warning Text 10 7 2" xfId="41841" xr:uid="{00000000-0005-0000-0000-0000BFE20000}"/>
    <cellStyle name="Warning Text 10 7 3" xfId="41842" xr:uid="{00000000-0005-0000-0000-0000C0E20000}"/>
    <cellStyle name="Warning Text 10 8" xfId="41843" xr:uid="{00000000-0005-0000-0000-0000C1E20000}"/>
    <cellStyle name="Warning Text 10 8 2" xfId="41844" xr:uid="{00000000-0005-0000-0000-0000C2E20000}"/>
    <cellStyle name="Warning Text 10 8 3" xfId="41845" xr:uid="{00000000-0005-0000-0000-0000C3E20000}"/>
    <cellStyle name="Warning Text 10 9" xfId="41846" xr:uid="{00000000-0005-0000-0000-0000C4E20000}"/>
    <cellStyle name="Warning Text 10 9 2" xfId="41847" xr:uid="{00000000-0005-0000-0000-0000C5E20000}"/>
    <cellStyle name="Warning Text 10 9 3" xfId="41848" xr:uid="{00000000-0005-0000-0000-0000C6E20000}"/>
    <cellStyle name="Warning Text 11" xfId="41849" xr:uid="{00000000-0005-0000-0000-0000C7E20000}"/>
    <cellStyle name="Warning Text 11 10" xfId="41850" xr:uid="{00000000-0005-0000-0000-0000C8E20000}"/>
    <cellStyle name="Warning Text 11 10 2" xfId="41851" xr:uid="{00000000-0005-0000-0000-0000C9E20000}"/>
    <cellStyle name="Warning Text 11 10 3" xfId="41852" xr:uid="{00000000-0005-0000-0000-0000CAE20000}"/>
    <cellStyle name="Warning Text 11 11" xfId="41853" xr:uid="{00000000-0005-0000-0000-0000CBE20000}"/>
    <cellStyle name="Warning Text 11 12" xfId="41854" xr:uid="{00000000-0005-0000-0000-0000CCE20000}"/>
    <cellStyle name="Warning Text 11 13" xfId="41855" xr:uid="{00000000-0005-0000-0000-0000CDE20000}"/>
    <cellStyle name="Warning Text 11 14" xfId="41856" xr:uid="{00000000-0005-0000-0000-0000CEE20000}"/>
    <cellStyle name="Warning Text 11 2" xfId="41857" xr:uid="{00000000-0005-0000-0000-0000CFE20000}"/>
    <cellStyle name="Warning Text 11 2 2" xfId="41858" xr:uid="{00000000-0005-0000-0000-0000D0E20000}"/>
    <cellStyle name="Warning Text 11 2 2 2" xfId="41859" xr:uid="{00000000-0005-0000-0000-0000D1E20000}"/>
    <cellStyle name="Warning Text 11 2 2 2 2" xfId="41860" xr:uid="{00000000-0005-0000-0000-0000D2E20000}"/>
    <cellStyle name="Warning Text 11 2 2 2 3" xfId="41861" xr:uid="{00000000-0005-0000-0000-0000D3E20000}"/>
    <cellStyle name="Warning Text 11 2 2 3" xfId="41862" xr:uid="{00000000-0005-0000-0000-0000D4E20000}"/>
    <cellStyle name="Warning Text 11 2 2 4" xfId="41863" xr:uid="{00000000-0005-0000-0000-0000D5E20000}"/>
    <cellStyle name="Warning Text 11 2 3" xfId="41864" xr:uid="{00000000-0005-0000-0000-0000D6E20000}"/>
    <cellStyle name="Warning Text 11 2 3 2" xfId="41865" xr:uid="{00000000-0005-0000-0000-0000D7E20000}"/>
    <cellStyle name="Warning Text 11 2 3 3" xfId="41866" xr:uid="{00000000-0005-0000-0000-0000D8E20000}"/>
    <cellStyle name="Warning Text 11 2 4" xfId="41867" xr:uid="{00000000-0005-0000-0000-0000D9E20000}"/>
    <cellStyle name="Warning Text 11 2 5" xfId="41868" xr:uid="{00000000-0005-0000-0000-0000DAE20000}"/>
    <cellStyle name="Warning Text 11 3" xfId="41869" xr:uid="{00000000-0005-0000-0000-0000DBE20000}"/>
    <cellStyle name="Warning Text 11 3 2" xfId="41870" xr:uid="{00000000-0005-0000-0000-0000DCE20000}"/>
    <cellStyle name="Warning Text 11 3 2 2" xfId="41871" xr:uid="{00000000-0005-0000-0000-0000DDE20000}"/>
    <cellStyle name="Warning Text 11 3 2 3" xfId="41872" xr:uid="{00000000-0005-0000-0000-0000DEE20000}"/>
    <cellStyle name="Warning Text 11 3 3" xfId="41873" xr:uid="{00000000-0005-0000-0000-0000DFE20000}"/>
    <cellStyle name="Warning Text 11 3 4" xfId="41874" xr:uid="{00000000-0005-0000-0000-0000E0E20000}"/>
    <cellStyle name="Warning Text 11 4" xfId="41875" xr:uid="{00000000-0005-0000-0000-0000E1E20000}"/>
    <cellStyle name="Warning Text 11 4 2" xfId="41876" xr:uid="{00000000-0005-0000-0000-0000E2E20000}"/>
    <cellStyle name="Warning Text 11 4 2 2" xfId="41877" xr:uid="{00000000-0005-0000-0000-0000E3E20000}"/>
    <cellStyle name="Warning Text 11 4 2 3" xfId="41878" xr:uid="{00000000-0005-0000-0000-0000E4E20000}"/>
    <cellStyle name="Warning Text 11 4 3" xfId="41879" xr:uid="{00000000-0005-0000-0000-0000E5E20000}"/>
    <cellStyle name="Warning Text 11 4 4" xfId="41880" xr:uid="{00000000-0005-0000-0000-0000E6E20000}"/>
    <cellStyle name="Warning Text 11 5" xfId="41881" xr:uid="{00000000-0005-0000-0000-0000E7E20000}"/>
    <cellStyle name="Warning Text 11 5 2" xfId="41882" xr:uid="{00000000-0005-0000-0000-0000E8E20000}"/>
    <cellStyle name="Warning Text 11 5 2 2" xfId="41883" xr:uid="{00000000-0005-0000-0000-0000E9E20000}"/>
    <cellStyle name="Warning Text 11 5 2 3" xfId="41884" xr:uid="{00000000-0005-0000-0000-0000EAE20000}"/>
    <cellStyle name="Warning Text 11 5 3" xfId="41885" xr:uid="{00000000-0005-0000-0000-0000EBE20000}"/>
    <cellStyle name="Warning Text 11 5 4" xfId="41886" xr:uid="{00000000-0005-0000-0000-0000ECE20000}"/>
    <cellStyle name="Warning Text 11 6" xfId="41887" xr:uid="{00000000-0005-0000-0000-0000EDE20000}"/>
    <cellStyle name="Warning Text 11 6 2" xfId="41888" xr:uid="{00000000-0005-0000-0000-0000EEE20000}"/>
    <cellStyle name="Warning Text 11 6 2 2" xfId="41889" xr:uid="{00000000-0005-0000-0000-0000EFE20000}"/>
    <cellStyle name="Warning Text 11 6 2 3" xfId="41890" xr:uid="{00000000-0005-0000-0000-0000F0E20000}"/>
    <cellStyle name="Warning Text 11 6 3" xfId="41891" xr:uid="{00000000-0005-0000-0000-0000F1E20000}"/>
    <cellStyle name="Warning Text 11 6 4" xfId="41892" xr:uid="{00000000-0005-0000-0000-0000F2E20000}"/>
    <cellStyle name="Warning Text 11 7" xfId="41893" xr:uid="{00000000-0005-0000-0000-0000F3E20000}"/>
    <cellStyle name="Warning Text 11 7 2" xfId="41894" xr:uid="{00000000-0005-0000-0000-0000F4E20000}"/>
    <cellStyle name="Warning Text 11 7 3" xfId="41895" xr:uid="{00000000-0005-0000-0000-0000F5E20000}"/>
    <cellStyle name="Warning Text 11 8" xfId="41896" xr:uid="{00000000-0005-0000-0000-0000F6E20000}"/>
    <cellStyle name="Warning Text 11 8 2" xfId="41897" xr:uid="{00000000-0005-0000-0000-0000F7E20000}"/>
    <cellStyle name="Warning Text 11 8 3" xfId="41898" xr:uid="{00000000-0005-0000-0000-0000F8E20000}"/>
    <cellStyle name="Warning Text 11 9" xfId="41899" xr:uid="{00000000-0005-0000-0000-0000F9E20000}"/>
    <cellStyle name="Warning Text 11 9 2" xfId="41900" xr:uid="{00000000-0005-0000-0000-0000FAE20000}"/>
    <cellStyle name="Warning Text 11 9 3" xfId="41901" xr:uid="{00000000-0005-0000-0000-0000FBE20000}"/>
    <cellStyle name="Warning Text 12" xfId="41902" xr:uid="{00000000-0005-0000-0000-0000FCE20000}"/>
    <cellStyle name="Warning Text 12 10" xfId="41903" xr:uid="{00000000-0005-0000-0000-0000FDE20000}"/>
    <cellStyle name="Warning Text 12 10 2" xfId="41904" xr:uid="{00000000-0005-0000-0000-0000FEE20000}"/>
    <cellStyle name="Warning Text 12 10 3" xfId="41905" xr:uid="{00000000-0005-0000-0000-0000FFE20000}"/>
    <cellStyle name="Warning Text 12 11" xfId="41906" xr:uid="{00000000-0005-0000-0000-000000E30000}"/>
    <cellStyle name="Warning Text 12 12" xfId="41907" xr:uid="{00000000-0005-0000-0000-000001E30000}"/>
    <cellStyle name="Warning Text 12 13" xfId="41908" xr:uid="{00000000-0005-0000-0000-000002E30000}"/>
    <cellStyle name="Warning Text 12 14" xfId="41909" xr:uid="{00000000-0005-0000-0000-000003E30000}"/>
    <cellStyle name="Warning Text 12 2" xfId="41910" xr:uid="{00000000-0005-0000-0000-000004E30000}"/>
    <cellStyle name="Warning Text 12 2 2" xfId="41911" xr:uid="{00000000-0005-0000-0000-000005E30000}"/>
    <cellStyle name="Warning Text 12 2 2 2" xfId="41912" xr:uid="{00000000-0005-0000-0000-000006E30000}"/>
    <cellStyle name="Warning Text 12 2 2 2 2" xfId="41913" xr:uid="{00000000-0005-0000-0000-000007E30000}"/>
    <cellStyle name="Warning Text 12 2 2 2 3" xfId="41914" xr:uid="{00000000-0005-0000-0000-000008E30000}"/>
    <cellStyle name="Warning Text 12 2 2 3" xfId="41915" xr:uid="{00000000-0005-0000-0000-000009E30000}"/>
    <cellStyle name="Warning Text 12 2 2 4" xfId="41916" xr:uid="{00000000-0005-0000-0000-00000AE30000}"/>
    <cellStyle name="Warning Text 12 2 3" xfId="41917" xr:uid="{00000000-0005-0000-0000-00000BE30000}"/>
    <cellStyle name="Warning Text 12 2 3 2" xfId="41918" xr:uid="{00000000-0005-0000-0000-00000CE30000}"/>
    <cellStyle name="Warning Text 12 2 3 3" xfId="41919" xr:uid="{00000000-0005-0000-0000-00000DE30000}"/>
    <cellStyle name="Warning Text 12 2 4" xfId="41920" xr:uid="{00000000-0005-0000-0000-00000EE30000}"/>
    <cellStyle name="Warning Text 12 2 5" xfId="41921" xr:uid="{00000000-0005-0000-0000-00000FE30000}"/>
    <cellStyle name="Warning Text 12 3" xfId="41922" xr:uid="{00000000-0005-0000-0000-000010E30000}"/>
    <cellStyle name="Warning Text 12 3 2" xfId="41923" xr:uid="{00000000-0005-0000-0000-000011E30000}"/>
    <cellStyle name="Warning Text 12 3 2 2" xfId="41924" xr:uid="{00000000-0005-0000-0000-000012E30000}"/>
    <cellStyle name="Warning Text 12 3 2 3" xfId="41925" xr:uid="{00000000-0005-0000-0000-000013E30000}"/>
    <cellStyle name="Warning Text 12 3 3" xfId="41926" xr:uid="{00000000-0005-0000-0000-000014E30000}"/>
    <cellStyle name="Warning Text 12 3 4" xfId="41927" xr:uid="{00000000-0005-0000-0000-000015E30000}"/>
    <cellStyle name="Warning Text 12 4" xfId="41928" xr:uid="{00000000-0005-0000-0000-000016E30000}"/>
    <cellStyle name="Warning Text 12 4 2" xfId="41929" xr:uid="{00000000-0005-0000-0000-000017E30000}"/>
    <cellStyle name="Warning Text 12 4 2 2" xfId="41930" xr:uid="{00000000-0005-0000-0000-000018E30000}"/>
    <cellStyle name="Warning Text 12 4 2 3" xfId="41931" xr:uid="{00000000-0005-0000-0000-000019E30000}"/>
    <cellStyle name="Warning Text 12 4 3" xfId="41932" xr:uid="{00000000-0005-0000-0000-00001AE30000}"/>
    <cellStyle name="Warning Text 12 4 4" xfId="41933" xr:uid="{00000000-0005-0000-0000-00001BE30000}"/>
    <cellStyle name="Warning Text 12 5" xfId="41934" xr:uid="{00000000-0005-0000-0000-00001CE30000}"/>
    <cellStyle name="Warning Text 12 5 2" xfId="41935" xr:uid="{00000000-0005-0000-0000-00001DE30000}"/>
    <cellStyle name="Warning Text 12 5 2 2" xfId="41936" xr:uid="{00000000-0005-0000-0000-00001EE30000}"/>
    <cellStyle name="Warning Text 12 5 2 3" xfId="41937" xr:uid="{00000000-0005-0000-0000-00001FE30000}"/>
    <cellStyle name="Warning Text 12 5 3" xfId="41938" xr:uid="{00000000-0005-0000-0000-000020E30000}"/>
    <cellStyle name="Warning Text 12 5 4" xfId="41939" xr:uid="{00000000-0005-0000-0000-000021E30000}"/>
    <cellStyle name="Warning Text 12 6" xfId="41940" xr:uid="{00000000-0005-0000-0000-000022E30000}"/>
    <cellStyle name="Warning Text 12 6 2" xfId="41941" xr:uid="{00000000-0005-0000-0000-000023E30000}"/>
    <cellStyle name="Warning Text 12 6 2 2" xfId="41942" xr:uid="{00000000-0005-0000-0000-000024E30000}"/>
    <cellStyle name="Warning Text 12 6 2 3" xfId="41943" xr:uid="{00000000-0005-0000-0000-000025E30000}"/>
    <cellStyle name="Warning Text 12 6 3" xfId="41944" xr:uid="{00000000-0005-0000-0000-000026E30000}"/>
    <cellStyle name="Warning Text 12 6 4" xfId="41945" xr:uid="{00000000-0005-0000-0000-000027E30000}"/>
    <cellStyle name="Warning Text 12 7" xfId="41946" xr:uid="{00000000-0005-0000-0000-000028E30000}"/>
    <cellStyle name="Warning Text 12 7 2" xfId="41947" xr:uid="{00000000-0005-0000-0000-000029E30000}"/>
    <cellStyle name="Warning Text 12 7 3" xfId="41948" xr:uid="{00000000-0005-0000-0000-00002AE30000}"/>
    <cellStyle name="Warning Text 12 8" xfId="41949" xr:uid="{00000000-0005-0000-0000-00002BE30000}"/>
    <cellStyle name="Warning Text 12 8 2" xfId="41950" xr:uid="{00000000-0005-0000-0000-00002CE30000}"/>
    <cellStyle name="Warning Text 12 8 3" xfId="41951" xr:uid="{00000000-0005-0000-0000-00002DE30000}"/>
    <cellStyle name="Warning Text 12 9" xfId="41952" xr:uid="{00000000-0005-0000-0000-00002EE30000}"/>
    <cellStyle name="Warning Text 12 9 2" xfId="41953" xr:uid="{00000000-0005-0000-0000-00002FE30000}"/>
    <cellStyle name="Warning Text 12 9 3" xfId="41954" xr:uid="{00000000-0005-0000-0000-000030E30000}"/>
    <cellStyle name="Warning Text 13" xfId="41955" xr:uid="{00000000-0005-0000-0000-000031E30000}"/>
    <cellStyle name="Warning Text 13 10" xfId="41956" xr:uid="{00000000-0005-0000-0000-000032E30000}"/>
    <cellStyle name="Warning Text 13 10 2" xfId="41957" xr:uid="{00000000-0005-0000-0000-000033E30000}"/>
    <cellStyle name="Warning Text 13 10 3" xfId="41958" xr:uid="{00000000-0005-0000-0000-000034E30000}"/>
    <cellStyle name="Warning Text 13 11" xfId="41959" xr:uid="{00000000-0005-0000-0000-000035E30000}"/>
    <cellStyle name="Warning Text 13 12" xfId="41960" xr:uid="{00000000-0005-0000-0000-000036E30000}"/>
    <cellStyle name="Warning Text 13 13" xfId="41961" xr:uid="{00000000-0005-0000-0000-000037E30000}"/>
    <cellStyle name="Warning Text 13 14" xfId="41962" xr:uid="{00000000-0005-0000-0000-000038E30000}"/>
    <cellStyle name="Warning Text 13 2" xfId="41963" xr:uid="{00000000-0005-0000-0000-000039E30000}"/>
    <cellStyle name="Warning Text 13 2 2" xfId="41964" xr:uid="{00000000-0005-0000-0000-00003AE30000}"/>
    <cellStyle name="Warning Text 13 2 2 2" xfId="41965" xr:uid="{00000000-0005-0000-0000-00003BE30000}"/>
    <cellStyle name="Warning Text 13 2 2 2 2" xfId="41966" xr:uid="{00000000-0005-0000-0000-00003CE30000}"/>
    <cellStyle name="Warning Text 13 2 2 2 3" xfId="41967" xr:uid="{00000000-0005-0000-0000-00003DE30000}"/>
    <cellStyle name="Warning Text 13 2 2 3" xfId="41968" xr:uid="{00000000-0005-0000-0000-00003EE30000}"/>
    <cellStyle name="Warning Text 13 2 2 4" xfId="41969" xr:uid="{00000000-0005-0000-0000-00003FE30000}"/>
    <cellStyle name="Warning Text 13 2 3" xfId="41970" xr:uid="{00000000-0005-0000-0000-000040E30000}"/>
    <cellStyle name="Warning Text 13 2 3 2" xfId="41971" xr:uid="{00000000-0005-0000-0000-000041E30000}"/>
    <cellStyle name="Warning Text 13 2 3 3" xfId="41972" xr:uid="{00000000-0005-0000-0000-000042E30000}"/>
    <cellStyle name="Warning Text 13 2 4" xfId="41973" xr:uid="{00000000-0005-0000-0000-000043E30000}"/>
    <cellStyle name="Warning Text 13 2 5" xfId="41974" xr:uid="{00000000-0005-0000-0000-000044E30000}"/>
    <cellStyle name="Warning Text 13 3" xfId="41975" xr:uid="{00000000-0005-0000-0000-000045E30000}"/>
    <cellStyle name="Warning Text 13 3 2" xfId="41976" xr:uid="{00000000-0005-0000-0000-000046E30000}"/>
    <cellStyle name="Warning Text 13 3 2 2" xfId="41977" xr:uid="{00000000-0005-0000-0000-000047E30000}"/>
    <cellStyle name="Warning Text 13 3 2 3" xfId="41978" xr:uid="{00000000-0005-0000-0000-000048E30000}"/>
    <cellStyle name="Warning Text 13 3 3" xfId="41979" xr:uid="{00000000-0005-0000-0000-000049E30000}"/>
    <cellStyle name="Warning Text 13 3 4" xfId="41980" xr:uid="{00000000-0005-0000-0000-00004AE30000}"/>
    <cellStyle name="Warning Text 13 4" xfId="41981" xr:uid="{00000000-0005-0000-0000-00004BE30000}"/>
    <cellStyle name="Warning Text 13 4 2" xfId="41982" xr:uid="{00000000-0005-0000-0000-00004CE30000}"/>
    <cellStyle name="Warning Text 13 4 2 2" xfId="41983" xr:uid="{00000000-0005-0000-0000-00004DE30000}"/>
    <cellStyle name="Warning Text 13 4 2 3" xfId="41984" xr:uid="{00000000-0005-0000-0000-00004EE30000}"/>
    <cellStyle name="Warning Text 13 4 3" xfId="41985" xr:uid="{00000000-0005-0000-0000-00004FE30000}"/>
    <cellStyle name="Warning Text 13 4 4" xfId="41986" xr:uid="{00000000-0005-0000-0000-000050E30000}"/>
    <cellStyle name="Warning Text 13 5" xfId="41987" xr:uid="{00000000-0005-0000-0000-000051E30000}"/>
    <cellStyle name="Warning Text 13 5 2" xfId="41988" xr:uid="{00000000-0005-0000-0000-000052E30000}"/>
    <cellStyle name="Warning Text 13 5 2 2" xfId="41989" xr:uid="{00000000-0005-0000-0000-000053E30000}"/>
    <cellStyle name="Warning Text 13 5 2 3" xfId="41990" xr:uid="{00000000-0005-0000-0000-000054E30000}"/>
    <cellStyle name="Warning Text 13 5 3" xfId="41991" xr:uid="{00000000-0005-0000-0000-000055E30000}"/>
    <cellStyle name="Warning Text 13 5 4" xfId="41992" xr:uid="{00000000-0005-0000-0000-000056E30000}"/>
    <cellStyle name="Warning Text 13 6" xfId="41993" xr:uid="{00000000-0005-0000-0000-000057E30000}"/>
    <cellStyle name="Warning Text 13 6 2" xfId="41994" xr:uid="{00000000-0005-0000-0000-000058E30000}"/>
    <cellStyle name="Warning Text 13 6 2 2" xfId="41995" xr:uid="{00000000-0005-0000-0000-000059E30000}"/>
    <cellStyle name="Warning Text 13 6 2 3" xfId="41996" xr:uid="{00000000-0005-0000-0000-00005AE30000}"/>
    <cellStyle name="Warning Text 13 6 3" xfId="41997" xr:uid="{00000000-0005-0000-0000-00005BE30000}"/>
    <cellStyle name="Warning Text 13 6 4" xfId="41998" xr:uid="{00000000-0005-0000-0000-00005CE30000}"/>
    <cellStyle name="Warning Text 13 7" xfId="41999" xr:uid="{00000000-0005-0000-0000-00005DE30000}"/>
    <cellStyle name="Warning Text 13 7 2" xfId="42000" xr:uid="{00000000-0005-0000-0000-00005EE30000}"/>
    <cellStyle name="Warning Text 13 7 3" xfId="42001" xr:uid="{00000000-0005-0000-0000-00005FE30000}"/>
    <cellStyle name="Warning Text 13 8" xfId="42002" xr:uid="{00000000-0005-0000-0000-000060E30000}"/>
    <cellStyle name="Warning Text 13 8 2" xfId="42003" xr:uid="{00000000-0005-0000-0000-000061E30000}"/>
    <cellStyle name="Warning Text 13 8 3" xfId="42004" xr:uid="{00000000-0005-0000-0000-000062E30000}"/>
    <cellStyle name="Warning Text 13 9" xfId="42005" xr:uid="{00000000-0005-0000-0000-000063E30000}"/>
    <cellStyle name="Warning Text 13 9 2" xfId="42006" xr:uid="{00000000-0005-0000-0000-000064E30000}"/>
    <cellStyle name="Warning Text 13 9 3" xfId="42007" xr:uid="{00000000-0005-0000-0000-000065E30000}"/>
    <cellStyle name="Warning Text 14" xfId="42008" xr:uid="{00000000-0005-0000-0000-000066E30000}"/>
    <cellStyle name="Warning Text 14 10" xfId="42009" xr:uid="{00000000-0005-0000-0000-000067E30000}"/>
    <cellStyle name="Warning Text 14 10 2" xfId="42010" xr:uid="{00000000-0005-0000-0000-000068E30000}"/>
    <cellStyle name="Warning Text 14 10 3" xfId="42011" xr:uid="{00000000-0005-0000-0000-000069E30000}"/>
    <cellStyle name="Warning Text 14 11" xfId="42012" xr:uid="{00000000-0005-0000-0000-00006AE30000}"/>
    <cellStyle name="Warning Text 14 12" xfId="42013" xr:uid="{00000000-0005-0000-0000-00006BE30000}"/>
    <cellStyle name="Warning Text 14 13" xfId="42014" xr:uid="{00000000-0005-0000-0000-00006CE30000}"/>
    <cellStyle name="Warning Text 14 14" xfId="42015" xr:uid="{00000000-0005-0000-0000-00006DE30000}"/>
    <cellStyle name="Warning Text 14 2" xfId="42016" xr:uid="{00000000-0005-0000-0000-00006EE30000}"/>
    <cellStyle name="Warning Text 14 2 2" xfId="42017" xr:uid="{00000000-0005-0000-0000-00006FE30000}"/>
    <cellStyle name="Warning Text 14 2 2 2" xfId="42018" xr:uid="{00000000-0005-0000-0000-000070E30000}"/>
    <cellStyle name="Warning Text 14 2 2 2 2" xfId="42019" xr:uid="{00000000-0005-0000-0000-000071E30000}"/>
    <cellStyle name="Warning Text 14 2 2 2 3" xfId="42020" xr:uid="{00000000-0005-0000-0000-000072E30000}"/>
    <cellStyle name="Warning Text 14 2 2 3" xfId="42021" xr:uid="{00000000-0005-0000-0000-000073E30000}"/>
    <cellStyle name="Warning Text 14 2 2 4" xfId="42022" xr:uid="{00000000-0005-0000-0000-000074E30000}"/>
    <cellStyle name="Warning Text 14 2 3" xfId="42023" xr:uid="{00000000-0005-0000-0000-000075E30000}"/>
    <cellStyle name="Warning Text 14 2 3 2" xfId="42024" xr:uid="{00000000-0005-0000-0000-000076E30000}"/>
    <cellStyle name="Warning Text 14 2 3 3" xfId="42025" xr:uid="{00000000-0005-0000-0000-000077E30000}"/>
    <cellStyle name="Warning Text 14 2 4" xfId="42026" xr:uid="{00000000-0005-0000-0000-000078E30000}"/>
    <cellStyle name="Warning Text 14 2 5" xfId="42027" xr:uid="{00000000-0005-0000-0000-000079E30000}"/>
    <cellStyle name="Warning Text 14 3" xfId="42028" xr:uid="{00000000-0005-0000-0000-00007AE30000}"/>
    <cellStyle name="Warning Text 14 3 2" xfId="42029" xr:uid="{00000000-0005-0000-0000-00007BE30000}"/>
    <cellStyle name="Warning Text 14 3 2 2" xfId="42030" xr:uid="{00000000-0005-0000-0000-00007CE30000}"/>
    <cellStyle name="Warning Text 14 3 2 3" xfId="42031" xr:uid="{00000000-0005-0000-0000-00007DE30000}"/>
    <cellStyle name="Warning Text 14 3 3" xfId="42032" xr:uid="{00000000-0005-0000-0000-00007EE30000}"/>
    <cellStyle name="Warning Text 14 3 4" xfId="42033" xr:uid="{00000000-0005-0000-0000-00007FE30000}"/>
    <cellStyle name="Warning Text 14 4" xfId="42034" xr:uid="{00000000-0005-0000-0000-000080E30000}"/>
    <cellStyle name="Warning Text 14 4 2" xfId="42035" xr:uid="{00000000-0005-0000-0000-000081E30000}"/>
    <cellStyle name="Warning Text 14 4 2 2" xfId="42036" xr:uid="{00000000-0005-0000-0000-000082E30000}"/>
    <cellStyle name="Warning Text 14 4 2 3" xfId="42037" xr:uid="{00000000-0005-0000-0000-000083E30000}"/>
    <cellStyle name="Warning Text 14 4 3" xfId="42038" xr:uid="{00000000-0005-0000-0000-000084E30000}"/>
    <cellStyle name="Warning Text 14 4 4" xfId="42039" xr:uid="{00000000-0005-0000-0000-000085E30000}"/>
    <cellStyle name="Warning Text 14 5" xfId="42040" xr:uid="{00000000-0005-0000-0000-000086E30000}"/>
    <cellStyle name="Warning Text 14 5 2" xfId="42041" xr:uid="{00000000-0005-0000-0000-000087E30000}"/>
    <cellStyle name="Warning Text 14 5 2 2" xfId="42042" xr:uid="{00000000-0005-0000-0000-000088E30000}"/>
    <cellStyle name="Warning Text 14 5 2 3" xfId="42043" xr:uid="{00000000-0005-0000-0000-000089E30000}"/>
    <cellStyle name="Warning Text 14 5 3" xfId="42044" xr:uid="{00000000-0005-0000-0000-00008AE30000}"/>
    <cellStyle name="Warning Text 14 5 4" xfId="42045" xr:uid="{00000000-0005-0000-0000-00008BE30000}"/>
    <cellStyle name="Warning Text 14 6" xfId="42046" xr:uid="{00000000-0005-0000-0000-00008CE30000}"/>
    <cellStyle name="Warning Text 14 6 2" xfId="42047" xr:uid="{00000000-0005-0000-0000-00008DE30000}"/>
    <cellStyle name="Warning Text 14 6 2 2" xfId="42048" xr:uid="{00000000-0005-0000-0000-00008EE30000}"/>
    <cellStyle name="Warning Text 14 6 2 3" xfId="42049" xr:uid="{00000000-0005-0000-0000-00008FE30000}"/>
    <cellStyle name="Warning Text 14 6 3" xfId="42050" xr:uid="{00000000-0005-0000-0000-000090E30000}"/>
    <cellStyle name="Warning Text 14 6 4" xfId="42051" xr:uid="{00000000-0005-0000-0000-000091E30000}"/>
    <cellStyle name="Warning Text 14 7" xfId="42052" xr:uid="{00000000-0005-0000-0000-000092E30000}"/>
    <cellStyle name="Warning Text 14 7 2" xfId="42053" xr:uid="{00000000-0005-0000-0000-000093E30000}"/>
    <cellStyle name="Warning Text 14 7 3" xfId="42054" xr:uid="{00000000-0005-0000-0000-000094E30000}"/>
    <cellStyle name="Warning Text 14 8" xfId="42055" xr:uid="{00000000-0005-0000-0000-000095E30000}"/>
    <cellStyle name="Warning Text 14 8 2" xfId="42056" xr:uid="{00000000-0005-0000-0000-000096E30000}"/>
    <cellStyle name="Warning Text 14 8 3" xfId="42057" xr:uid="{00000000-0005-0000-0000-000097E30000}"/>
    <cellStyle name="Warning Text 14 9" xfId="42058" xr:uid="{00000000-0005-0000-0000-000098E30000}"/>
    <cellStyle name="Warning Text 14 9 2" xfId="42059" xr:uid="{00000000-0005-0000-0000-000099E30000}"/>
    <cellStyle name="Warning Text 14 9 3" xfId="42060" xr:uid="{00000000-0005-0000-0000-00009AE30000}"/>
    <cellStyle name="Warning Text 15" xfId="42061" xr:uid="{00000000-0005-0000-0000-00009BE30000}"/>
    <cellStyle name="Warning Text 15 10" xfId="42062" xr:uid="{00000000-0005-0000-0000-00009CE30000}"/>
    <cellStyle name="Warning Text 15 10 2" xfId="42063" xr:uid="{00000000-0005-0000-0000-00009DE30000}"/>
    <cellStyle name="Warning Text 15 10 3" xfId="42064" xr:uid="{00000000-0005-0000-0000-00009EE30000}"/>
    <cellStyle name="Warning Text 15 11" xfId="42065" xr:uid="{00000000-0005-0000-0000-00009FE30000}"/>
    <cellStyle name="Warning Text 15 12" xfId="42066" xr:uid="{00000000-0005-0000-0000-0000A0E30000}"/>
    <cellStyle name="Warning Text 15 13" xfId="42067" xr:uid="{00000000-0005-0000-0000-0000A1E30000}"/>
    <cellStyle name="Warning Text 15 14" xfId="42068" xr:uid="{00000000-0005-0000-0000-0000A2E30000}"/>
    <cellStyle name="Warning Text 15 2" xfId="42069" xr:uid="{00000000-0005-0000-0000-0000A3E30000}"/>
    <cellStyle name="Warning Text 15 2 2" xfId="42070" xr:uid="{00000000-0005-0000-0000-0000A4E30000}"/>
    <cellStyle name="Warning Text 15 2 2 2" xfId="42071" xr:uid="{00000000-0005-0000-0000-0000A5E30000}"/>
    <cellStyle name="Warning Text 15 2 2 2 2" xfId="42072" xr:uid="{00000000-0005-0000-0000-0000A6E30000}"/>
    <cellStyle name="Warning Text 15 2 2 2 3" xfId="42073" xr:uid="{00000000-0005-0000-0000-0000A7E30000}"/>
    <cellStyle name="Warning Text 15 2 2 3" xfId="42074" xr:uid="{00000000-0005-0000-0000-0000A8E30000}"/>
    <cellStyle name="Warning Text 15 2 2 4" xfId="42075" xr:uid="{00000000-0005-0000-0000-0000A9E30000}"/>
    <cellStyle name="Warning Text 15 2 3" xfId="42076" xr:uid="{00000000-0005-0000-0000-0000AAE30000}"/>
    <cellStyle name="Warning Text 15 2 3 2" xfId="42077" xr:uid="{00000000-0005-0000-0000-0000ABE30000}"/>
    <cellStyle name="Warning Text 15 2 3 3" xfId="42078" xr:uid="{00000000-0005-0000-0000-0000ACE30000}"/>
    <cellStyle name="Warning Text 15 2 4" xfId="42079" xr:uid="{00000000-0005-0000-0000-0000ADE30000}"/>
    <cellStyle name="Warning Text 15 2 5" xfId="42080" xr:uid="{00000000-0005-0000-0000-0000AEE30000}"/>
    <cellStyle name="Warning Text 15 3" xfId="42081" xr:uid="{00000000-0005-0000-0000-0000AFE30000}"/>
    <cellStyle name="Warning Text 15 3 2" xfId="42082" xr:uid="{00000000-0005-0000-0000-0000B0E30000}"/>
    <cellStyle name="Warning Text 15 3 2 2" xfId="42083" xr:uid="{00000000-0005-0000-0000-0000B1E30000}"/>
    <cellStyle name="Warning Text 15 3 2 3" xfId="42084" xr:uid="{00000000-0005-0000-0000-0000B2E30000}"/>
    <cellStyle name="Warning Text 15 3 3" xfId="42085" xr:uid="{00000000-0005-0000-0000-0000B3E30000}"/>
    <cellStyle name="Warning Text 15 3 4" xfId="42086" xr:uid="{00000000-0005-0000-0000-0000B4E30000}"/>
    <cellStyle name="Warning Text 15 4" xfId="42087" xr:uid="{00000000-0005-0000-0000-0000B5E30000}"/>
    <cellStyle name="Warning Text 15 4 2" xfId="42088" xr:uid="{00000000-0005-0000-0000-0000B6E30000}"/>
    <cellStyle name="Warning Text 15 4 2 2" xfId="42089" xr:uid="{00000000-0005-0000-0000-0000B7E30000}"/>
    <cellStyle name="Warning Text 15 4 2 3" xfId="42090" xr:uid="{00000000-0005-0000-0000-0000B8E30000}"/>
    <cellStyle name="Warning Text 15 4 3" xfId="42091" xr:uid="{00000000-0005-0000-0000-0000B9E30000}"/>
    <cellStyle name="Warning Text 15 4 4" xfId="42092" xr:uid="{00000000-0005-0000-0000-0000BAE30000}"/>
    <cellStyle name="Warning Text 15 5" xfId="42093" xr:uid="{00000000-0005-0000-0000-0000BBE30000}"/>
    <cellStyle name="Warning Text 15 5 2" xfId="42094" xr:uid="{00000000-0005-0000-0000-0000BCE30000}"/>
    <cellStyle name="Warning Text 15 5 2 2" xfId="42095" xr:uid="{00000000-0005-0000-0000-0000BDE30000}"/>
    <cellStyle name="Warning Text 15 5 2 3" xfId="42096" xr:uid="{00000000-0005-0000-0000-0000BEE30000}"/>
    <cellStyle name="Warning Text 15 5 3" xfId="42097" xr:uid="{00000000-0005-0000-0000-0000BFE30000}"/>
    <cellStyle name="Warning Text 15 5 4" xfId="42098" xr:uid="{00000000-0005-0000-0000-0000C0E30000}"/>
    <cellStyle name="Warning Text 15 6" xfId="42099" xr:uid="{00000000-0005-0000-0000-0000C1E30000}"/>
    <cellStyle name="Warning Text 15 6 2" xfId="42100" xr:uid="{00000000-0005-0000-0000-0000C2E30000}"/>
    <cellStyle name="Warning Text 15 6 2 2" xfId="42101" xr:uid="{00000000-0005-0000-0000-0000C3E30000}"/>
    <cellStyle name="Warning Text 15 6 2 3" xfId="42102" xr:uid="{00000000-0005-0000-0000-0000C4E30000}"/>
    <cellStyle name="Warning Text 15 6 3" xfId="42103" xr:uid="{00000000-0005-0000-0000-0000C5E30000}"/>
    <cellStyle name="Warning Text 15 6 4" xfId="42104" xr:uid="{00000000-0005-0000-0000-0000C6E30000}"/>
    <cellStyle name="Warning Text 15 7" xfId="42105" xr:uid="{00000000-0005-0000-0000-0000C7E30000}"/>
    <cellStyle name="Warning Text 15 7 2" xfId="42106" xr:uid="{00000000-0005-0000-0000-0000C8E30000}"/>
    <cellStyle name="Warning Text 15 7 3" xfId="42107" xr:uid="{00000000-0005-0000-0000-0000C9E30000}"/>
    <cellStyle name="Warning Text 15 8" xfId="42108" xr:uid="{00000000-0005-0000-0000-0000CAE30000}"/>
    <cellStyle name="Warning Text 15 8 2" xfId="42109" xr:uid="{00000000-0005-0000-0000-0000CBE30000}"/>
    <cellStyle name="Warning Text 15 8 3" xfId="42110" xr:uid="{00000000-0005-0000-0000-0000CCE30000}"/>
    <cellStyle name="Warning Text 15 9" xfId="42111" xr:uid="{00000000-0005-0000-0000-0000CDE30000}"/>
    <cellStyle name="Warning Text 15 9 2" xfId="42112" xr:uid="{00000000-0005-0000-0000-0000CEE30000}"/>
    <cellStyle name="Warning Text 15 9 3" xfId="42113" xr:uid="{00000000-0005-0000-0000-0000CFE30000}"/>
    <cellStyle name="Warning Text 16" xfId="42114" xr:uid="{00000000-0005-0000-0000-0000D0E30000}"/>
    <cellStyle name="Warning Text 16 10" xfId="42115" xr:uid="{00000000-0005-0000-0000-0000D1E30000}"/>
    <cellStyle name="Warning Text 16 10 2" xfId="42116" xr:uid="{00000000-0005-0000-0000-0000D2E30000}"/>
    <cellStyle name="Warning Text 16 10 3" xfId="42117" xr:uid="{00000000-0005-0000-0000-0000D3E30000}"/>
    <cellStyle name="Warning Text 16 11" xfId="42118" xr:uid="{00000000-0005-0000-0000-0000D4E30000}"/>
    <cellStyle name="Warning Text 16 12" xfId="42119" xr:uid="{00000000-0005-0000-0000-0000D5E30000}"/>
    <cellStyle name="Warning Text 16 13" xfId="42120" xr:uid="{00000000-0005-0000-0000-0000D6E30000}"/>
    <cellStyle name="Warning Text 16 14" xfId="42121" xr:uid="{00000000-0005-0000-0000-0000D7E30000}"/>
    <cellStyle name="Warning Text 16 2" xfId="42122" xr:uid="{00000000-0005-0000-0000-0000D8E30000}"/>
    <cellStyle name="Warning Text 16 2 2" xfId="42123" xr:uid="{00000000-0005-0000-0000-0000D9E30000}"/>
    <cellStyle name="Warning Text 16 2 2 2" xfId="42124" xr:uid="{00000000-0005-0000-0000-0000DAE30000}"/>
    <cellStyle name="Warning Text 16 2 2 2 2" xfId="42125" xr:uid="{00000000-0005-0000-0000-0000DBE30000}"/>
    <cellStyle name="Warning Text 16 2 2 2 3" xfId="42126" xr:uid="{00000000-0005-0000-0000-0000DCE30000}"/>
    <cellStyle name="Warning Text 16 2 2 3" xfId="42127" xr:uid="{00000000-0005-0000-0000-0000DDE30000}"/>
    <cellStyle name="Warning Text 16 2 2 4" xfId="42128" xr:uid="{00000000-0005-0000-0000-0000DEE30000}"/>
    <cellStyle name="Warning Text 16 2 3" xfId="42129" xr:uid="{00000000-0005-0000-0000-0000DFE30000}"/>
    <cellStyle name="Warning Text 16 2 3 2" xfId="42130" xr:uid="{00000000-0005-0000-0000-0000E0E30000}"/>
    <cellStyle name="Warning Text 16 2 3 3" xfId="42131" xr:uid="{00000000-0005-0000-0000-0000E1E30000}"/>
    <cellStyle name="Warning Text 16 2 4" xfId="42132" xr:uid="{00000000-0005-0000-0000-0000E2E30000}"/>
    <cellStyle name="Warning Text 16 2 5" xfId="42133" xr:uid="{00000000-0005-0000-0000-0000E3E30000}"/>
    <cellStyle name="Warning Text 16 3" xfId="42134" xr:uid="{00000000-0005-0000-0000-0000E4E30000}"/>
    <cellStyle name="Warning Text 16 3 2" xfId="42135" xr:uid="{00000000-0005-0000-0000-0000E5E30000}"/>
    <cellStyle name="Warning Text 16 3 2 2" xfId="42136" xr:uid="{00000000-0005-0000-0000-0000E6E30000}"/>
    <cellStyle name="Warning Text 16 3 2 3" xfId="42137" xr:uid="{00000000-0005-0000-0000-0000E7E30000}"/>
    <cellStyle name="Warning Text 16 3 3" xfId="42138" xr:uid="{00000000-0005-0000-0000-0000E8E30000}"/>
    <cellStyle name="Warning Text 16 3 4" xfId="42139" xr:uid="{00000000-0005-0000-0000-0000E9E30000}"/>
    <cellStyle name="Warning Text 16 4" xfId="42140" xr:uid="{00000000-0005-0000-0000-0000EAE30000}"/>
    <cellStyle name="Warning Text 16 4 2" xfId="42141" xr:uid="{00000000-0005-0000-0000-0000EBE30000}"/>
    <cellStyle name="Warning Text 16 4 2 2" xfId="42142" xr:uid="{00000000-0005-0000-0000-0000ECE30000}"/>
    <cellStyle name="Warning Text 16 4 2 3" xfId="42143" xr:uid="{00000000-0005-0000-0000-0000EDE30000}"/>
    <cellStyle name="Warning Text 16 4 3" xfId="42144" xr:uid="{00000000-0005-0000-0000-0000EEE30000}"/>
    <cellStyle name="Warning Text 16 4 4" xfId="42145" xr:uid="{00000000-0005-0000-0000-0000EFE30000}"/>
    <cellStyle name="Warning Text 16 5" xfId="42146" xr:uid="{00000000-0005-0000-0000-0000F0E30000}"/>
    <cellStyle name="Warning Text 16 5 2" xfId="42147" xr:uid="{00000000-0005-0000-0000-0000F1E30000}"/>
    <cellStyle name="Warning Text 16 5 2 2" xfId="42148" xr:uid="{00000000-0005-0000-0000-0000F2E30000}"/>
    <cellStyle name="Warning Text 16 5 2 3" xfId="42149" xr:uid="{00000000-0005-0000-0000-0000F3E30000}"/>
    <cellStyle name="Warning Text 16 5 3" xfId="42150" xr:uid="{00000000-0005-0000-0000-0000F4E30000}"/>
    <cellStyle name="Warning Text 16 5 4" xfId="42151" xr:uid="{00000000-0005-0000-0000-0000F5E30000}"/>
    <cellStyle name="Warning Text 16 6" xfId="42152" xr:uid="{00000000-0005-0000-0000-0000F6E30000}"/>
    <cellStyle name="Warning Text 16 6 2" xfId="42153" xr:uid="{00000000-0005-0000-0000-0000F7E30000}"/>
    <cellStyle name="Warning Text 16 6 2 2" xfId="42154" xr:uid="{00000000-0005-0000-0000-0000F8E30000}"/>
    <cellStyle name="Warning Text 16 6 2 3" xfId="42155" xr:uid="{00000000-0005-0000-0000-0000F9E30000}"/>
    <cellStyle name="Warning Text 16 6 3" xfId="42156" xr:uid="{00000000-0005-0000-0000-0000FAE30000}"/>
    <cellStyle name="Warning Text 16 6 4" xfId="42157" xr:uid="{00000000-0005-0000-0000-0000FBE30000}"/>
    <cellStyle name="Warning Text 16 7" xfId="42158" xr:uid="{00000000-0005-0000-0000-0000FCE30000}"/>
    <cellStyle name="Warning Text 16 7 2" xfId="42159" xr:uid="{00000000-0005-0000-0000-0000FDE30000}"/>
    <cellStyle name="Warning Text 16 7 3" xfId="42160" xr:uid="{00000000-0005-0000-0000-0000FEE30000}"/>
    <cellStyle name="Warning Text 16 8" xfId="42161" xr:uid="{00000000-0005-0000-0000-0000FFE30000}"/>
    <cellStyle name="Warning Text 16 8 2" xfId="42162" xr:uid="{00000000-0005-0000-0000-000000E40000}"/>
    <cellStyle name="Warning Text 16 8 3" xfId="42163" xr:uid="{00000000-0005-0000-0000-000001E40000}"/>
    <cellStyle name="Warning Text 16 9" xfId="42164" xr:uid="{00000000-0005-0000-0000-000002E40000}"/>
    <cellStyle name="Warning Text 16 9 2" xfId="42165" xr:uid="{00000000-0005-0000-0000-000003E40000}"/>
    <cellStyle name="Warning Text 16 9 3" xfId="42166" xr:uid="{00000000-0005-0000-0000-000004E40000}"/>
    <cellStyle name="Warning Text 17" xfId="42167" xr:uid="{00000000-0005-0000-0000-000005E40000}"/>
    <cellStyle name="Warning Text 17 10" xfId="42168" xr:uid="{00000000-0005-0000-0000-000006E40000}"/>
    <cellStyle name="Warning Text 17 10 2" xfId="42169" xr:uid="{00000000-0005-0000-0000-000007E40000}"/>
    <cellStyle name="Warning Text 17 10 3" xfId="42170" xr:uid="{00000000-0005-0000-0000-000008E40000}"/>
    <cellStyle name="Warning Text 17 11" xfId="42171" xr:uid="{00000000-0005-0000-0000-000009E40000}"/>
    <cellStyle name="Warning Text 17 12" xfId="42172" xr:uid="{00000000-0005-0000-0000-00000AE40000}"/>
    <cellStyle name="Warning Text 17 13" xfId="42173" xr:uid="{00000000-0005-0000-0000-00000BE40000}"/>
    <cellStyle name="Warning Text 17 14" xfId="42174" xr:uid="{00000000-0005-0000-0000-00000CE40000}"/>
    <cellStyle name="Warning Text 17 2" xfId="42175" xr:uid="{00000000-0005-0000-0000-00000DE40000}"/>
    <cellStyle name="Warning Text 17 2 2" xfId="42176" xr:uid="{00000000-0005-0000-0000-00000EE40000}"/>
    <cellStyle name="Warning Text 17 2 2 2" xfId="42177" xr:uid="{00000000-0005-0000-0000-00000FE40000}"/>
    <cellStyle name="Warning Text 17 2 2 2 2" xfId="42178" xr:uid="{00000000-0005-0000-0000-000010E40000}"/>
    <cellStyle name="Warning Text 17 2 2 2 3" xfId="42179" xr:uid="{00000000-0005-0000-0000-000011E40000}"/>
    <cellStyle name="Warning Text 17 2 2 3" xfId="42180" xr:uid="{00000000-0005-0000-0000-000012E40000}"/>
    <cellStyle name="Warning Text 17 2 2 4" xfId="42181" xr:uid="{00000000-0005-0000-0000-000013E40000}"/>
    <cellStyle name="Warning Text 17 2 3" xfId="42182" xr:uid="{00000000-0005-0000-0000-000014E40000}"/>
    <cellStyle name="Warning Text 17 2 3 2" xfId="42183" xr:uid="{00000000-0005-0000-0000-000015E40000}"/>
    <cellStyle name="Warning Text 17 2 3 3" xfId="42184" xr:uid="{00000000-0005-0000-0000-000016E40000}"/>
    <cellStyle name="Warning Text 17 2 4" xfId="42185" xr:uid="{00000000-0005-0000-0000-000017E40000}"/>
    <cellStyle name="Warning Text 17 2 5" xfId="42186" xr:uid="{00000000-0005-0000-0000-000018E40000}"/>
    <cellStyle name="Warning Text 17 3" xfId="42187" xr:uid="{00000000-0005-0000-0000-000019E40000}"/>
    <cellStyle name="Warning Text 17 3 2" xfId="42188" xr:uid="{00000000-0005-0000-0000-00001AE40000}"/>
    <cellStyle name="Warning Text 17 3 2 2" xfId="42189" xr:uid="{00000000-0005-0000-0000-00001BE40000}"/>
    <cellStyle name="Warning Text 17 3 2 3" xfId="42190" xr:uid="{00000000-0005-0000-0000-00001CE40000}"/>
    <cellStyle name="Warning Text 17 3 3" xfId="42191" xr:uid="{00000000-0005-0000-0000-00001DE40000}"/>
    <cellStyle name="Warning Text 17 3 4" xfId="42192" xr:uid="{00000000-0005-0000-0000-00001EE40000}"/>
    <cellStyle name="Warning Text 17 4" xfId="42193" xr:uid="{00000000-0005-0000-0000-00001FE40000}"/>
    <cellStyle name="Warning Text 17 4 2" xfId="42194" xr:uid="{00000000-0005-0000-0000-000020E40000}"/>
    <cellStyle name="Warning Text 17 4 2 2" xfId="42195" xr:uid="{00000000-0005-0000-0000-000021E40000}"/>
    <cellStyle name="Warning Text 17 4 2 3" xfId="42196" xr:uid="{00000000-0005-0000-0000-000022E40000}"/>
    <cellStyle name="Warning Text 17 4 3" xfId="42197" xr:uid="{00000000-0005-0000-0000-000023E40000}"/>
    <cellStyle name="Warning Text 17 4 4" xfId="42198" xr:uid="{00000000-0005-0000-0000-000024E40000}"/>
    <cellStyle name="Warning Text 17 5" xfId="42199" xr:uid="{00000000-0005-0000-0000-000025E40000}"/>
    <cellStyle name="Warning Text 17 5 2" xfId="42200" xr:uid="{00000000-0005-0000-0000-000026E40000}"/>
    <cellStyle name="Warning Text 17 5 2 2" xfId="42201" xr:uid="{00000000-0005-0000-0000-000027E40000}"/>
    <cellStyle name="Warning Text 17 5 2 3" xfId="42202" xr:uid="{00000000-0005-0000-0000-000028E40000}"/>
    <cellStyle name="Warning Text 17 5 3" xfId="42203" xr:uid="{00000000-0005-0000-0000-000029E40000}"/>
    <cellStyle name="Warning Text 17 5 4" xfId="42204" xr:uid="{00000000-0005-0000-0000-00002AE40000}"/>
    <cellStyle name="Warning Text 17 6" xfId="42205" xr:uid="{00000000-0005-0000-0000-00002BE40000}"/>
    <cellStyle name="Warning Text 17 6 2" xfId="42206" xr:uid="{00000000-0005-0000-0000-00002CE40000}"/>
    <cellStyle name="Warning Text 17 6 2 2" xfId="42207" xr:uid="{00000000-0005-0000-0000-00002DE40000}"/>
    <cellStyle name="Warning Text 17 6 2 3" xfId="42208" xr:uid="{00000000-0005-0000-0000-00002EE40000}"/>
    <cellStyle name="Warning Text 17 6 3" xfId="42209" xr:uid="{00000000-0005-0000-0000-00002FE40000}"/>
    <cellStyle name="Warning Text 17 6 4" xfId="42210" xr:uid="{00000000-0005-0000-0000-000030E40000}"/>
    <cellStyle name="Warning Text 17 7" xfId="42211" xr:uid="{00000000-0005-0000-0000-000031E40000}"/>
    <cellStyle name="Warning Text 17 7 2" xfId="42212" xr:uid="{00000000-0005-0000-0000-000032E40000}"/>
    <cellStyle name="Warning Text 17 7 3" xfId="42213" xr:uid="{00000000-0005-0000-0000-000033E40000}"/>
    <cellStyle name="Warning Text 17 8" xfId="42214" xr:uid="{00000000-0005-0000-0000-000034E40000}"/>
    <cellStyle name="Warning Text 17 8 2" xfId="42215" xr:uid="{00000000-0005-0000-0000-000035E40000}"/>
    <cellStyle name="Warning Text 17 8 3" xfId="42216" xr:uid="{00000000-0005-0000-0000-000036E40000}"/>
    <cellStyle name="Warning Text 17 9" xfId="42217" xr:uid="{00000000-0005-0000-0000-000037E40000}"/>
    <cellStyle name="Warning Text 17 9 2" xfId="42218" xr:uid="{00000000-0005-0000-0000-000038E40000}"/>
    <cellStyle name="Warning Text 17 9 3" xfId="42219" xr:uid="{00000000-0005-0000-0000-000039E40000}"/>
    <cellStyle name="Warning Text 18" xfId="42220" xr:uid="{00000000-0005-0000-0000-00003AE40000}"/>
    <cellStyle name="Warning Text 18 10" xfId="42221" xr:uid="{00000000-0005-0000-0000-00003BE40000}"/>
    <cellStyle name="Warning Text 18 10 2" xfId="42222" xr:uid="{00000000-0005-0000-0000-00003CE40000}"/>
    <cellStyle name="Warning Text 18 10 3" xfId="42223" xr:uid="{00000000-0005-0000-0000-00003DE40000}"/>
    <cellStyle name="Warning Text 18 11" xfId="42224" xr:uid="{00000000-0005-0000-0000-00003EE40000}"/>
    <cellStyle name="Warning Text 18 12" xfId="42225" xr:uid="{00000000-0005-0000-0000-00003FE40000}"/>
    <cellStyle name="Warning Text 18 13" xfId="42226" xr:uid="{00000000-0005-0000-0000-000040E40000}"/>
    <cellStyle name="Warning Text 18 14" xfId="42227" xr:uid="{00000000-0005-0000-0000-000041E40000}"/>
    <cellStyle name="Warning Text 18 2" xfId="42228" xr:uid="{00000000-0005-0000-0000-000042E40000}"/>
    <cellStyle name="Warning Text 18 2 2" xfId="42229" xr:uid="{00000000-0005-0000-0000-000043E40000}"/>
    <cellStyle name="Warning Text 18 2 2 2" xfId="42230" xr:uid="{00000000-0005-0000-0000-000044E40000}"/>
    <cellStyle name="Warning Text 18 2 2 2 2" xfId="42231" xr:uid="{00000000-0005-0000-0000-000045E40000}"/>
    <cellStyle name="Warning Text 18 2 2 2 3" xfId="42232" xr:uid="{00000000-0005-0000-0000-000046E40000}"/>
    <cellStyle name="Warning Text 18 2 2 3" xfId="42233" xr:uid="{00000000-0005-0000-0000-000047E40000}"/>
    <cellStyle name="Warning Text 18 2 2 4" xfId="42234" xr:uid="{00000000-0005-0000-0000-000048E40000}"/>
    <cellStyle name="Warning Text 18 2 3" xfId="42235" xr:uid="{00000000-0005-0000-0000-000049E40000}"/>
    <cellStyle name="Warning Text 18 2 3 2" xfId="42236" xr:uid="{00000000-0005-0000-0000-00004AE40000}"/>
    <cellStyle name="Warning Text 18 2 3 3" xfId="42237" xr:uid="{00000000-0005-0000-0000-00004BE40000}"/>
    <cellStyle name="Warning Text 18 2 4" xfId="42238" xr:uid="{00000000-0005-0000-0000-00004CE40000}"/>
    <cellStyle name="Warning Text 18 2 5" xfId="42239" xr:uid="{00000000-0005-0000-0000-00004DE40000}"/>
    <cellStyle name="Warning Text 18 3" xfId="42240" xr:uid="{00000000-0005-0000-0000-00004EE40000}"/>
    <cellStyle name="Warning Text 18 3 2" xfId="42241" xr:uid="{00000000-0005-0000-0000-00004FE40000}"/>
    <cellStyle name="Warning Text 18 3 2 2" xfId="42242" xr:uid="{00000000-0005-0000-0000-000050E40000}"/>
    <cellStyle name="Warning Text 18 3 2 3" xfId="42243" xr:uid="{00000000-0005-0000-0000-000051E40000}"/>
    <cellStyle name="Warning Text 18 3 3" xfId="42244" xr:uid="{00000000-0005-0000-0000-000052E40000}"/>
    <cellStyle name="Warning Text 18 3 4" xfId="42245" xr:uid="{00000000-0005-0000-0000-000053E40000}"/>
    <cellStyle name="Warning Text 18 4" xfId="42246" xr:uid="{00000000-0005-0000-0000-000054E40000}"/>
    <cellStyle name="Warning Text 18 4 2" xfId="42247" xr:uid="{00000000-0005-0000-0000-000055E40000}"/>
    <cellStyle name="Warning Text 18 4 2 2" xfId="42248" xr:uid="{00000000-0005-0000-0000-000056E40000}"/>
    <cellStyle name="Warning Text 18 4 2 3" xfId="42249" xr:uid="{00000000-0005-0000-0000-000057E40000}"/>
    <cellStyle name="Warning Text 18 4 3" xfId="42250" xr:uid="{00000000-0005-0000-0000-000058E40000}"/>
    <cellStyle name="Warning Text 18 4 4" xfId="42251" xr:uid="{00000000-0005-0000-0000-000059E40000}"/>
    <cellStyle name="Warning Text 18 5" xfId="42252" xr:uid="{00000000-0005-0000-0000-00005AE40000}"/>
    <cellStyle name="Warning Text 18 5 2" xfId="42253" xr:uid="{00000000-0005-0000-0000-00005BE40000}"/>
    <cellStyle name="Warning Text 18 5 2 2" xfId="42254" xr:uid="{00000000-0005-0000-0000-00005CE40000}"/>
    <cellStyle name="Warning Text 18 5 2 3" xfId="42255" xr:uid="{00000000-0005-0000-0000-00005DE40000}"/>
    <cellStyle name="Warning Text 18 5 3" xfId="42256" xr:uid="{00000000-0005-0000-0000-00005EE40000}"/>
    <cellStyle name="Warning Text 18 5 4" xfId="42257" xr:uid="{00000000-0005-0000-0000-00005FE40000}"/>
    <cellStyle name="Warning Text 18 6" xfId="42258" xr:uid="{00000000-0005-0000-0000-000060E40000}"/>
    <cellStyle name="Warning Text 18 6 2" xfId="42259" xr:uid="{00000000-0005-0000-0000-000061E40000}"/>
    <cellStyle name="Warning Text 18 6 2 2" xfId="42260" xr:uid="{00000000-0005-0000-0000-000062E40000}"/>
    <cellStyle name="Warning Text 18 6 2 3" xfId="42261" xr:uid="{00000000-0005-0000-0000-000063E40000}"/>
    <cellStyle name="Warning Text 18 6 3" xfId="42262" xr:uid="{00000000-0005-0000-0000-000064E40000}"/>
    <cellStyle name="Warning Text 18 6 4" xfId="42263" xr:uid="{00000000-0005-0000-0000-000065E40000}"/>
    <cellStyle name="Warning Text 18 7" xfId="42264" xr:uid="{00000000-0005-0000-0000-000066E40000}"/>
    <cellStyle name="Warning Text 18 7 2" xfId="42265" xr:uid="{00000000-0005-0000-0000-000067E40000}"/>
    <cellStyle name="Warning Text 18 7 3" xfId="42266" xr:uid="{00000000-0005-0000-0000-000068E40000}"/>
    <cellStyle name="Warning Text 18 8" xfId="42267" xr:uid="{00000000-0005-0000-0000-000069E40000}"/>
    <cellStyle name="Warning Text 18 8 2" xfId="42268" xr:uid="{00000000-0005-0000-0000-00006AE40000}"/>
    <cellStyle name="Warning Text 18 8 3" xfId="42269" xr:uid="{00000000-0005-0000-0000-00006BE40000}"/>
    <cellStyle name="Warning Text 18 9" xfId="42270" xr:uid="{00000000-0005-0000-0000-00006CE40000}"/>
    <cellStyle name="Warning Text 18 9 2" xfId="42271" xr:uid="{00000000-0005-0000-0000-00006DE40000}"/>
    <cellStyle name="Warning Text 18 9 3" xfId="42272" xr:uid="{00000000-0005-0000-0000-00006EE40000}"/>
    <cellStyle name="Warning Text 19" xfId="42273" xr:uid="{00000000-0005-0000-0000-00006FE40000}"/>
    <cellStyle name="Warning Text 19 10" xfId="42274" xr:uid="{00000000-0005-0000-0000-000070E40000}"/>
    <cellStyle name="Warning Text 19 10 2" xfId="42275" xr:uid="{00000000-0005-0000-0000-000071E40000}"/>
    <cellStyle name="Warning Text 19 10 3" xfId="42276" xr:uid="{00000000-0005-0000-0000-000072E40000}"/>
    <cellStyle name="Warning Text 19 11" xfId="42277" xr:uid="{00000000-0005-0000-0000-000073E40000}"/>
    <cellStyle name="Warning Text 19 12" xfId="42278" xr:uid="{00000000-0005-0000-0000-000074E40000}"/>
    <cellStyle name="Warning Text 19 13" xfId="42279" xr:uid="{00000000-0005-0000-0000-000075E40000}"/>
    <cellStyle name="Warning Text 19 14" xfId="42280" xr:uid="{00000000-0005-0000-0000-000076E40000}"/>
    <cellStyle name="Warning Text 19 2" xfId="42281" xr:uid="{00000000-0005-0000-0000-000077E40000}"/>
    <cellStyle name="Warning Text 19 2 2" xfId="42282" xr:uid="{00000000-0005-0000-0000-000078E40000}"/>
    <cellStyle name="Warning Text 19 2 2 2" xfId="42283" xr:uid="{00000000-0005-0000-0000-000079E40000}"/>
    <cellStyle name="Warning Text 19 2 2 2 2" xfId="42284" xr:uid="{00000000-0005-0000-0000-00007AE40000}"/>
    <cellStyle name="Warning Text 19 2 2 2 3" xfId="42285" xr:uid="{00000000-0005-0000-0000-00007BE40000}"/>
    <cellStyle name="Warning Text 19 2 2 3" xfId="42286" xr:uid="{00000000-0005-0000-0000-00007CE40000}"/>
    <cellStyle name="Warning Text 19 2 2 4" xfId="42287" xr:uid="{00000000-0005-0000-0000-00007DE40000}"/>
    <cellStyle name="Warning Text 19 2 3" xfId="42288" xr:uid="{00000000-0005-0000-0000-00007EE40000}"/>
    <cellStyle name="Warning Text 19 2 3 2" xfId="42289" xr:uid="{00000000-0005-0000-0000-00007FE40000}"/>
    <cellStyle name="Warning Text 19 2 3 3" xfId="42290" xr:uid="{00000000-0005-0000-0000-000080E40000}"/>
    <cellStyle name="Warning Text 19 2 4" xfId="42291" xr:uid="{00000000-0005-0000-0000-000081E40000}"/>
    <cellStyle name="Warning Text 19 2 5" xfId="42292" xr:uid="{00000000-0005-0000-0000-000082E40000}"/>
    <cellStyle name="Warning Text 19 3" xfId="42293" xr:uid="{00000000-0005-0000-0000-000083E40000}"/>
    <cellStyle name="Warning Text 19 3 2" xfId="42294" xr:uid="{00000000-0005-0000-0000-000084E40000}"/>
    <cellStyle name="Warning Text 19 3 2 2" xfId="42295" xr:uid="{00000000-0005-0000-0000-000085E40000}"/>
    <cellStyle name="Warning Text 19 3 2 3" xfId="42296" xr:uid="{00000000-0005-0000-0000-000086E40000}"/>
    <cellStyle name="Warning Text 19 3 3" xfId="42297" xr:uid="{00000000-0005-0000-0000-000087E40000}"/>
    <cellStyle name="Warning Text 19 3 4" xfId="42298" xr:uid="{00000000-0005-0000-0000-000088E40000}"/>
    <cellStyle name="Warning Text 19 4" xfId="42299" xr:uid="{00000000-0005-0000-0000-000089E40000}"/>
    <cellStyle name="Warning Text 19 4 2" xfId="42300" xr:uid="{00000000-0005-0000-0000-00008AE40000}"/>
    <cellStyle name="Warning Text 19 4 2 2" xfId="42301" xr:uid="{00000000-0005-0000-0000-00008BE40000}"/>
    <cellStyle name="Warning Text 19 4 2 3" xfId="42302" xr:uid="{00000000-0005-0000-0000-00008CE40000}"/>
    <cellStyle name="Warning Text 19 4 3" xfId="42303" xr:uid="{00000000-0005-0000-0000-00008DE40000}"/>
    <cellStyle name="Warning Text 19 4 4" xfId="42304" xr:uid="{00000000-0005-0000-0000-00008EE40000}"/>
    <cellStyle name="Warning Text 19 5" xfId="42305" xr:uid="{00000000-0005-0000-0000-00008FE40000}"/>
    <cellStyle name="Warning Text 19 5 2" xfId="42306" xr:uid="{00000000-0005-0000-0000-000090E40000}"/>
    <cellStyle name="Warning Text 19 5 2 2" xfId="42307" xr:uid="{00000000-0005-0000-0000-000091E40000}"/>
    <cellStyle name="Warning Text 19 5 2 3" xfId="42308" xr:uid="{00000000-0005-0000-0000-000092E40000}"/>
    <cellStyle name="Warning Text 19 5 3" xfId="42309" xr:uid="{00000000-0005-0000-0000-000093E40000}"/>
    <cellStyle name="Warning Text 19 5 4" xfId="42310" xr:uid="{00000000-0005-0000-0000-000094E40000}"/>
    <cellStyle name="Warning Text 19 6" xfId="42311" xr:uid="{00000000-0005-0000-0000-000095E40000}"/>
    <cellStyle name="Warning Text 19 6 2" xfId="42312" xr:uid="{00000000-0005-0000-0000-000096E40000}"/>
    <cellStyle name="Warning Text 19 6 2 2" xfId="42313" xr:uid="{00000000-0005-0000-0000-000097E40000}"/>
    <cellStyle name="Warning Text 19 6 2 3" xfId="42314" xr:uid="{00000000-0005-0000-0000-000098E40000}"/>
    <cellStyle name="Warning Text 19 6 3" xfId="42315" xr:uid="{00000000-0005-0000-0000-000099E40000}"/>
    <cellStyle name="Warning Text 19 6 4" xfId="42316" xr:uid="{00000000-0005-0000-0000-00009AE40000}"/>
    <cellStyle name="Warning Text 19 7" xfId="42317" xr:uid="{00000000-0005-0000-0000-00009BE40000}"/>
    <cellStyle name="Warning Text 19 7 2" xfId="42318" xr:uid="{00000000-0005-0000-0000-00009CE40000}"/>
    <cellStyle name="Warning Text 19 7 3" xfId="42319" xr:uid="{00000000-0005-0000-0000-00009DE40000}"/>
    <cellStyle name="Warning Text 19 8" xfId="42320" xr:uid="{00000000-0005-0000-0000-00009EE40000}"/>
    <cellStyle name="Warning Text 19 8 2" xfId="42321" xr:uid="{00000000-0005-0000-0000-00009FE40000}"/>
    <cellStyle name="Warning Text 19 8 3" xfId="42322" xr:uid="{00000000-0005-0000-0000-0000A0E40000}"/>
    <cellStyle name="Warning Text 19 9" xfId="42323" xr:uid="{00000000-0005-0000-0000-0000A1E40000}"/>
    <cellStyle name="Warning Text 19 9 2" xfId="42324" xr:uid="{00000000-0005-0000-0000-0000A2E40000}"/>
    <cellStyle name="Warning Text 19 9 3" xfId="42325" xr:uid="{00000000-0005-0000-0000-0000A3E40000}"/>
    <cellStyle name="Warning Text 2" xfId="136" xr:uid="{00000000-0005-0000-0000-0000A4E40000}"/>
    <cellStyle name="Warning Text 2 10" xfId="42326" xr:uid="{00000000-0005-0000-0000-0000A5E40000}"/>
    <cellStyle name="Warning Text 2 10 2" xfId="42327" xr:uid="{00000000-0005-0000-0000-0000A6E40000}"/>
    <cellStyle name="Warning Text 2 10 3" xfId="42328" xr:uid="{00000000-0005-0000-0000-0000A7E40000}"/>
    <cellStyle name="Warning Text 2 11" xfId="42329" xr:uid="{00000000-0005-0000-0000-0000A8E40000}"/>
    <cellStyle name="Warning Text 2 12" xfId="42330" xr:uid="{00000000-0005-0000-0000-0000A9E40000}"/>
    <cellStyle name="Warning Text 2 13" xfId="42331" xr:uid="{00000000-0005-0000-0000-0000AAE40000}"/>
    <cellStyle name="Warning Text 2 14" xfId="42332" xr:uid="{00000000-0005-0000-0000-0000ABE40000}"/>
    <cellStyle name="Warning Text 2 2" xfId="42333" xr:uid="{00000000-0005-0000-0000-0000ACE40000}"/>
    <cellStyle name="Warning Text 2 2 2" xfId="42334" xr:uid="{00000000-0005-0000-0000-0000ADE40000}"/>
    <cellStyle name="Warning Text 2 2 2 2" xfId="42335" xr:uid="{00000000-0005-0000-0000-0000AEE40000}"/>
    <cellStyle name="Warning Text 2 2 2 2 2" xfId="42336" xr:uid="{00000000-0005-0000-0000-0000AFE40000}"/>
    <cellStyle name="Warning Text 2 2 2 2 3" xfId="42337" xr:uid="{00000000-0005-0000-0000-0000B0E40000}"/>
    <cellStyle name="Warning Text 2 2 2 3" xfId="42338" xr:uid="{00000000-0005-0000-0000-0000B1E40000}"/>
    <cellStyle name="Warning Text 2 2 2 4" xfId="42339" xr:uid="{00000000-0005-0000-0000-0000B2E40000}"/>
    <cellStyle name="Warning Text 2 2 3" xfId="42340" xr:uid="{00000000-0005-0000-0000-0000B3E40000}"/>
    <cellStyle name="Warning Text 2 2 3 2" xfId="42341" xr:uid="{00000000-0005-0000-0000-0000B4E40000}"/>
    <cellStyle name="Warning Text 2 2 3 3" xfId="42342" xr:uid="{00000000-0005-0000-0000-0000B5E40000}"/>
    <cellStyle name="Warning Text 2 2 4" xfId="42343" xr:uid="{00000000-0005-0000-0000-0000B6E40000}"/>
    <cellStyle name="Warning Text 2 2 5" xfId="42344" xr:uid="{00000000-0005-0000-0000-0000B7E40000}"/>
    <cellStyle name="Warning Text 2 2 6" xfId="42345" xr:uid="{00000000-0005-0000-0000-0000B8E40000}"/>
    <cellStyle name="Warning Text 2 2 7" xfId="42346" xr:uid="{00000000-0005-0000-0000-0000B9E40000}"/>
    <cellStyle name="Warning Text 2 3" xfId="42347" xr:uid="{00000000-0005-0000-0000-0000BAE40000}"/>
    <cellStyle name="Warning Text 2 3 2" xfId="42348" xr:uid="{00000000-0005-0000-0000-0000BBE40000}"/>
    <cellStyle name="Warning Text 2 3 2 2" xfId="42349" xr:uid="{00000000-0005-0000-0000-0000BCE40000}"/>
    <cellStyle name="Warning Text 2 3 2 3" xfId="42350" xr:uid="{00000000-0005-0000-0000-0000BDE40000}"/>
    <cellStyle name="Warning Text 2 3 3" xfId="42351" xr:uid="{00000000-0005-0000-0000-0000BEE40000}"/>
    <cellStyle name="Warning Text 2 3 4" xfId="42352" xr:uid="{00000000-0005-0000-0000-0000BFE40000}"/>
    <cellStyle name="Warning Text 2 3 5" xfId="42353" xr:uid="{00000000-0005-0000-0000-0000C0E40000}"/>
    <cellStyle name="Warning Text 2 3 6" xfId="42354" xr:uid="{00000000-0005-0000-0000-0000C1E40000}"/>
    <cellStyle name="Warning Text 2 4" xfId="42355" xr:uid="{00000000-0005-0000-0000-0000C2E40000}"/>
    <cellStyle name="Warning Text 2 4 2" xfId="42356" xr:uid="{00000000-0005-0000-0000-0000C3E40000}"/>
    <cellStyle name="Warning Text 2 4 2 2" xfId="42357" xr:uid="{00000000-0005-0000-0000-0000C4E40000}"/>
    <cellStyle name="Warning Text 2 4 2 3" xfId="42358" xr:uid="{00000000-0005-0000-0000-0000C5E40000}"/>
    <cellStyle name="Warning Text 2 4 3" xfId="42359" xr:uid="{00000000-0005-0000-0000-0000C6E40000}"/>
    <cellStyle name="Warning Text 2 4 4" xfId="42360" xr:uid="{00000000-0005-0000-0000-0000C7E40000}"/>
    <cellStyle name="Warning Text 2 5" xfId="42361" xr:uid="{00000000-0005-0000-0000-0000C8E40000}"/>
    <cellStyle name="Warning Text 2 5 2" xfId="42362" xr:uid="{00000000-0005-0000-0000-0000C9E40000}"/>
    <cellStyle name="Warning Text 2 5 2 2" xfId="42363" xr:uid="{00000000-0005-0000-0000-0000CAE40000}"/>
    <cellStyle name="Warning Text 2 5 2 3" xfId="42364" xr:uid="{00000000-0005-0000-0000-0000CBE40000}"/>
    <cellStyle name="Warning Text 2 5 3" xfId="42365" xr:uid="{00000000-0005-0000-0000-0000CCE40000}"/>
    <cellStyle name="Warning Text 2 5 4" xfId="42366" xr:uid="{00000000-0005-0000-0000-0000CDE40000}"/>
    <cellStyle name="Warning Text 2 6" xfId="42367" xr:uid="{00000000-0005-0000-0000-0000CEE40000}"/>
    <cellStyle name="Warning Text 2 6 2" xfId="42368" xr:uid="{00000000-0005-0000-0000-0000CFE40000}"/>
    <cellStyle name="Warning Text 2 6 2 2" xfId="42369" xr:uid="{00000000-0005-0000-0000-0000D0E40000}"/>
    <cellStyle name="Warning Text 2 6 2 3" xfId="42370" xr:uid="{00000000-0005-0000-0000-0000D1E40000}"/>
    <cellStyle name="Warning Text 2 6 3" xfId="42371" xr:uid="{00000000-0005-0000-0000-0000D2E40000}"/>
    <cellStyle name="Warning Text 2 6 4" xfId="42372" xr:uid="{00000000-0005-0000-0000-0000D3E40000}"/>
    <cellStyle name="Warning Text 2 7" xfId="42373" xr:uid="{00000000-0005-0000-0000-0000D4E40000}"/>
    <cellStyle name="Warning Text 2 7 2" xfId="42374" xr:uid="{00000000-0005-0000-0000-0000D5E40000}"/>
    <cellStyle name="Warning Text 2 7 3" xfId="42375" xr:uid="{00000000-0005-0000-0000-0000D6E40000}"/>
    <cellStyle name="Warning Text 2 8" xfId="42376" xr:uid="{00000000-0005-0000-0000-0000D7E40000}"/>
    <cellStyle name="Warning Text 2 8 2" xfId="42377" xr:uid="{00000000-0005-0000-0000-0000D8E40000}"/>
    <cellStyle name="Warning Text 2 8 3" xfId="42378" xr:uid="{00000000-0005-0000-0000-0000D9E40000}"/>
    <cellStyle name="Warning Text 2 9" xfId="42379" xr:uid="{00000000-0005-0000-0000-0000DAE40000}"/>
    <cellStyle name="Warning Text 2 9 2" xfId="42380" xr:uid="{00000000-0005-0000-0000-0000DBE40000}"/>
    <cellStyle name="Warning Text 2 9 3" xfId="42381" xr:uid="{00000000-0005-0000-0000-0000DCE40000}"/>
    <cellStyle name="Warning Text 20" xfId="42382" xr:uid="{00000000-0005-0000-0000-0000DDE40000}"/>
    <cellStyle name="Warning Text 20 10" xfId="42383" xr:uid="{00000000-0005-0000-0000-0000DEE40000}"/>
    <cellStyle name="Warning Text 20 10 2" xfId="42384" xr:uid="{00000000-0005-0000-0000-0000DFE40000}"/>
    <cellStyle name="Warning Text 20 10 3" xfId="42385" xr:uid="{00000000-0005-0000-0000-0000E0E40000}"/>
    <cellStyle name="Warning Text 20 11" xfId="42386" xr:uid="{00000000-0005-0000-0000-0000E1E40000}"/>
    <cellStyle name="Warning Text 20 12" xfId="42387" xr:uid="{00000000-0005-0000-0000-0000E2E40000}"/>
    <cellStyle name="Warning Text 20 13" xfId="42388" xr:uid="{00000000-0005-0000-0000-0000E3E40000}"/>
    <cellStyle name="Warning Text 20 14" xfId="42389" xr:uid="{00000000-0005-0000-0000-0000E4E40000}"/>
    <cellStyle name="Warning Text 20 2" xfId="42390" xr:uid="{00000000-0005-0000-0000-0000E5E40000}"/>
    <cellStyle name="Warning Text 20 2 2" xfId="42391" xr:uid="{00000000-0005-0000-0000-0000E6E40000}"/>
    <cellStyle name="Warning Text 20 2 2 2" xfId="42392" xr:uid="{00000000-0005-0000-0000-0000E7E40000}"/>
    <cellStyle name="Warning Text 20 2 2 2 2" xfId="42393" xr:uid="{00000000-0005-0000-0000-0000E8E40000}"/>
    <cellStyle name="Warning Text 20 2 2 2 3" xfId="42394" xr:uid="{00000000-0005-0000-0000-0000E9E40000}"/>
    <cellStyle name="Warning Text 20 2 2 3" xfId="42395" xr:uid="{00000000-0005-0000-0000-0000EAE40000}"/>
    <cellStyle name="Warning Text 20 2 2 4" xfId="42396" xr:uid="{00000000-0005-0000-0000-0000EBE40000}"/>
    <cellStyle name="Warning Text 20 2 3" xfId="42397" xr:uid="{00000000-0005-0000-0000-0000ECE40000}"/>
    <cellStyle name="Warning Text 20 2 3 2" xfId="42398" xr:uid="{00000000-0005-0000-0000-0000EDE40000}"/>
    <cellStyle name="Warning Text 20 2 3 3" xfId="42399" xr:uid="{00000000-0005-0000-0000-0000EEE40000}"/>
    <cellStyle name="Warning Text 20 2 4" xfId="42400" xr:uid="{00000000-0005-0000-0000-0000EFE40000}"/>
    <cellStyle name="Warning Text 20 2 5" xfId="42401" xr:uid="{00000000-0005-0000-0000-0000F0E40000}"/>
    <cellStyle name="Warning Text 20 3" xfId="42402" xr:uid="{00000000-0005-0000-0000-0000F1E40000}"/>
    <cellStyle name="Warning Text 20 3 2" xfId="42403" xr:uid="{00000000-0005-0000-0000-0000F2E40000}"/>
    <cellStyle name="Warning Text 20 3 2 2" xfId="42404" xr:uid="{00000000-0005-0000-0000-0000F3E40000}"/>
    <cellStyle name="Warning Text 20 3 2 3" xfId="42405" xr:uid="{00000000-0005-0000-0000-0000F4E40000}"/>
    <cellStyle name="Warning Text 20 3 3" xfId="42406" xr:uid="{00000000-0005-0000-0000-0000F5E40000}"/>
    <cellStyle name="Warning Text 20 3 4" xfId="42407" xr:uid="{00000000-0005-0000-0000-0000F6E40000}"/>
    <cellStyle name="Warning Text 20 4" xfId="42408" xr:uid="{00000000-0005-0000-0000-0000F7E40000}"/>
    <cellStyle name="Warning Text 20 4 2" xfId="42409" xr:uid="{00000000-0005-0000-0000-0000F8E40000}"/>
    <cellStyle name="Warning Text 20 4 2 2" xfId="42410" xr:uid="{00000000-0005-0000-0000-0000F9E40000}"/>
    <cellStyle name="Warning Text 20 4 2 3" xfId="42411" xr:uid="{00000000-0005-0000-0000-0000FAE40000}"/>
    <cellStyle name="Warning Text 20 4 3" xfId="42412" xr:uid="{00000000-0005-0000-0000-0000FBE40000}"/>
    <cellStyle name="Warning Text 20 4 4" xfId="42413" xr:uid="{00000000-0005-0000-0000-0000FCE40000}"/>
    <cellStyle name="Warning Text 20 5" xfId="42414" xr:uid="{00000000-0005-0000-0000-0000FDE40000}"/>
    <cellStyle name="Warning Text 20 5 2" xfId="42415" xr:uid="{00000000-0005-0000-0000-0000FEE40000}"/>
    <cellStyle name="Warning Text 20 5 2 2" xfId="42416" xr:uid="{00000000-0005-0000-0000-0000FFE40000}"/>
    <cellStyle name="Warning Text 20 5 2 3" xfId="42417" xr:uid="{00000000-0005-0000-0000-000000E50000}"/>
    <cellStyle name="Warning Text 20 5 3" xfId="42418" xr:uid="{00000000-0005-0000-0000-000001E50000}"/>
    <cellStyle name="Warning Text 20 5 4" xfId="42419" xr:uid="{00000000-0005-0000-0000-000002E50000}"/>
    <cellStyle name="Warning Text 20 6" xfId="42420" xr:uid="{00000000-0005-0000-0000-000003E50000}"/>
    <cellStyle name="Warning Text 20 6 2" xfId="42421" xr:uid="{00000000-0005-0000-0000-000004E50000}"/>
    <cellStyle name="Warning Text 20 6 2 2" xfId="42422" xr:uid="{00000000-0005-0000-0000-000005E50000}"/>
    <cellStyle name="Warning Text 20 6 2 3" xfId="42423" xr:uid="{00000000-0005-0000-0000-000006E50000}"/>
    <cellStyle name="Warning Text 20 6 3" xfId="42424" xr:uid="{00000000-0005-0000-0000-000007E50000}"/>
    <cellStyle name="Warning Text 20 6 4" xfId="42425" xr:uid="{00000000-0005-0000-0000-000008E50000}"/>
    <cellStyle name="Warning Text 20 7" xfId="42426" xr:uid="{00000000-0005-0000-0000-000009E50000}"/>
    <cellStyle name="Warning Text 20 7 2" xfId="42427" xr:uid="{00000000-0005-0000-0000-00000AE50000}"/>
    <cellStyle name="Warning Text 20 7 3" xfId="42428" xr:uid="{00000000-0005-0000-0000-00000BE50000}"/>
    <cellStyle name="Warning Text 20 8" xfId="42429" xr:uid="{00000000-0005-0000-0000-00000CE50000}"/>
    <cellStyle name="Warning Text 20 8 2" xfId="42430" xr:uid="{00000000-0005-0000-0000-00000DE50000}"/>
    <cellStyle name="Warning Text 20 8 3" xfId="42431" xr:uid="{00000000-0005-0000-0000-00000EE50000}"/>
    <cellStyle name="Warning Text 20 9" xfId="42432" xr:uid="{00000000-0005-0000-0000-00000FE50000}"/>
    <cellStyle name="Warning Text 20 9 2" xfId="42433" xr:uid="{00000000-0005-0000-0000-000010E50000}"/>
    <cellStyle name="Warning Text 20 9 3" xfId="42434" xr:uid="{00000000-0005-0000-0000-000011E50000}"/>
    <cellStyle name="Warning Text 21" xfId="42435" xr:uid="{00000000-0005-0000-0000-000012E50000}"/>
    <cellStyle name="Warning Text 21 10" xfId="42436" xr:uid="{00000000-0005-0000-0000-000013E50000}"/>
    <cellStyle name="Warning Text 21 10 2" xfId="42437" xr:uid="{00000000-0005-0000-0000-000014E50000}"/>
    <cellStyle name="Warning Text 21 10 3" xfId="42438" xr:uid="{00000000-0005-0000-0000-000015E50000}"/>
    <cellStyle name="Warning Text 21 11" xfId="42439" xr:uid="{00000000-0005-0000-0000-000016E50000}"/>
    <cellStyle name="Warning Text 21 12" xfId="42440" xr:uid="{00000000-0005-0000-0000-000017E50000}"/>
    <cellStyle name="Warning Text 21 13" xfId="42441" xr:uid="{00000000-0005-0000-0000-000018E50000}"/>
    <cellStyle name="Warning Text 21 14" xfId="42442" xr:uid="{00000000-0005-0000-0000-000019E50000}"/>
    <cellStyle name="Warning Text 21 2" xfId="42443" xr:uid="{00000000-0005-0000-0000-00001AE50000}"/>
    <cellStyle name="Warning Text 21 2 2" xfId="42444" xr:uid="{00000000-0005-0000-0000-00001BE50000}"/>
    <cellStyle name="Warning Text 21 2 2 2" xfId="42445" xr:uid="{00000000-0005-0000-0000-00001CE50000}"/>
    <cellStyle name="Warning Text 21 2 2 2 2" xfId="42446" xr:uid="{00000000-0005-0000-0000-00001DE50000}"/>
    <cellStyle name="Warning Text 21 2 2 2 3" xfId="42447" xr:uid="{00000000-0005-0000-0000-00001EE50000}"/>
    <cellStyle name="Warning Text 21 2 2 3" xfId="42448" xr:uid="{00000000-0005-0000-0000-00001FE50000}"/>
    <cellStyle name="Warning Text 21 2 2 4" xfId="42449" xr:uid="{00000000-0005-0000-0000-000020E50000}"/>
    <cellStyle name="Warning Text 21 2 3" xfId="42450" xr:uid="{00000000-0005-0000-0000-000021E50000}"/>
    <cellStyle name="Warning Text 21 2 3 2" xfId="42451" xr:uid="{00000000-0005-0000-0000-000022E50000}"/>
    <cellStyle name="Warning Text 21 2 3 3" xfId="42452" xr:uid="{00000000-0005-0000-0000-000023E50000}"/>
    <cellStyle name="Warning Text 21 2 4" xfId="42453" xr:uid="{00000000-0005-0000-0000-000024E50000}"/>
    <cellStyle name="Warning Text 21 2 5" xfId="42454" xr:uid="{00000000-0005-0000-0000-000025E50000}"/>
    <cellStyle name="Warning Text 21 3" xfId="42455" xr:uid="{00000000-0005-0000-0000-000026E50000}"/>
    <cellStyle name="Warning Text 21 3 2" xfId="42456" xr:uid="{00000000-0005-0000-0000-000027E50000}"/>
    <cellStyle name="Warning Text 21 3 2 2" xfId="42457" xr:uid="{00000000-0005-0000-0000-000028E50000}"/>
    <cellStyle name="Warning Text 21 3 2 3" xfId="42458" xr:uid="{00000000-0005-0000-0000-000029E50000}"/>
    <cellStyle name="Warning Text 21 3 3" xfId="42459" xr:uid="{00000000-0005-0000-0000-00002AE50000}"/>
    <cellStyle name="Warning Text 21 3 4" xfId="42460" xr:uid="{00000000-0005-0000-0000-00002BE50000}"/>
    <cellStyle name="Warning Text 21 4" xfId="42461" xr:uid="{00000000-0005-0000-0000-00002CE50000}"/>
    <cellStyle name="Warning Text 21 4 2" xfId="42462" xr:uid="{00000000-0005-0000-0000-00002DE50000}"/>
    <cellStyle name="Warning Text 21 4 2 2" xfId="42463" xr:uid="{00000000-0005-0000-0000-00002EE50000}"/>
    <cellStyle name="Warning Text 21 4 2 3" xfId="42464" xr:uid="{00000000-0005-0000-0000-00002FE50000}"/>
    <cellStyle name="Warning Text 21 4 3" xfId="42465" xr:uid="{00000000-0005-0000-0000-000030E50000}"/>
    <cellStyle name="Warning Text 21 4 4" xfId="42466" xr:uid="{00000000-0005-0000-0000-000031E50000}"/>
    <cellStyle name="Warning Text 21 5" xfId="42467" xr:uid="{00000000-0005-0000-0000-000032E50000}"/>
    <cellStyle name="Warning Text 21 5 2" xfId="42468" xr:uid="{00000000-0005-0000-0000-000033E50000}"/>
    <cellStyle name="Warning Text 21 5 2 2" xfId="42469" xr:uid="{00000000-0005-0000-0000-000034E50000}"/>
    <cellStyle name="Warning Text 21 5 2 3" xfId="42470" xr:uid="{00000000-0005-0000-0000-000035E50000}"/>
    <cellStyle name="Warning Text 21 5 3" xfId="42471" xr:uid="{00000000-0005-0000-0000-000036E50000}"/>
    <cellStyle name="Warning Text 21 5 4" xfId="42472" xr:uid="{00000000-0005-0000-0000-000037E50000}"/>
    <cellStyle name="Warning Text 21 6" xfId="42473" xr:uid="{00000000-0005-0000-0000-000038E50000}"/>
    <cellStyle name="Warning Text 21 6 2" xfId="42474" xr:uid="{00000000-0005-0000-0000-000039E50000}"/>
    <cellStyle name="Warning Text 21 6 2 2" xfId="42475" xr:uid="{00000000-0005-0000-0000-00003AE50000}"/>
    <cellStyle name="Warning Text 21 6 2 3" xfId="42476" xr:uid="{00000000-0005-0000-0000-00003BE50000}"/>
    <cellStyle name="Warning Text 21 6 3" xfId="42477" xr:uid="{00000000-0005-0000-0000-00003CE50000}"/>
    <cellStyle name="Warning Text 21 6 4" xfId="42478" xr:uid="{00000000-0005-0000-0000-00003DE50000}"/>
    <cellStyle name="Warning Text 21 7" xfId="42479" xr:uid="{00000000-0005-0000-0000-00003EE50000}"/>
    <cellStyle name="Warning Text 21 7 2" xfId="42480" xr:uid="{00000000-0005-0000-0000-00003FE50000}"/>
    <cellStyle name="Warning Text 21 7 3" xfId="42481" xr:uid="{00000000-0005-0000-0000-000040E50000}"/>
    <cellStyle name="Warning Text 21 8" xfId="42482" xr:uid="{00000000-0005-0000-0000-000041E50000}"/>
    <cellStyle name="Warning Text 21 8 2" xfId="42483" xr:uid="{00000000-0005-0000-0000-000042E50000}"/>
    <cellStyle name="Warning Text 21 8 3" xfId="42484" xr:uid="{00000000-0005-0000-0000-000043E50000}"/>
    <cellStyle name="Warning Text 21 9" xfId="42485" xr:uid="{00000000-0005-0000-0000-000044E50000}"/>
    <cellStyle name="Warning Text 21 9 2" xfId="42486" xr:uid="{00000000-0005-0000-0000-000045E50000}"/>
    <cellStyle name="Warning Text 21 9 3" xfId="42487" xr:uid="{00000000-0005-0000-0000-000046E50000}"/>
    <cellStyle name="Warning Text 22" xfId="42488" xr:uid="{00000000-0005-0000-0000-000047E50000}"/>
    <cellStyle name="Warning Text 22 10" xfId="42489" xr:uid="{00000000-0005-0000-0000-000048E50000}"/>
    <cellStyle name="Warning Text 22 10 2" xfId="42490" xr:uid="{00000000-0005-0000-0000-000049E50000}"/>
    <cellStyle name="Warning Text 22 10 3" xfId="42491" xr:uid="{00000000-0005-0000-0000-00004AE50000}"/>
    <cellStyle name="Warning Text 22 11" xfId="42492" xr:uid="{00000000-0005-0000-0000-00004BE50000}"/>
    <cellStyle name="Warning Text 22 12" xfId="42493" xr:uid="{00000000-0005-0000-0000-00004CE50000}"/>
    <cellStyle name="Warning Text 22 13" xfId="42494" xr:uid="{00000000-0005-0000-0000-00004DE50000}"/>
    <cellStyle name="Warning Text 22 14" xfId="42495" xr:uid="{00000000-0005-0000-0000-00004EE50000}"/>
    <cellStyle name="Warning Text 22 2" xfId="42496" xr:uid="{00000000-0005-0000-0000-00004FE50000}"/>
    <cellStyle name="Warning Text 22 2 2" xfId="42497" xr:uid="{00000000-0005-0000-0000-000050E50000}"/>
    <cellStyle name="Warning Text 22 2 2 2" xfId="42498" xr:uid="{00000000-0005-0000-0000-000051E50000}"/>
    <cellStyle name="Warning Text 22 2 2 2 2" xfId="42499" xr:uid="{00000000-0005-0000-0000-000052E50000}"/>
    <cellStyle name="Warning Text 22 2 2 2 3" xfId="42500" xr:uid="{00000000-0005-0000-0000-000053E50000}"/>
    <cellStyle name="Warning Text 22 2 2 3" xfId="42501" xr:uid="{00000000-0005-0000-0000-000054E50000}"/>
    <cellStyle name="Warning Text 22 2 2 4" xfId="42502" xr:uid="{00000000-0005-0000-0000-000055E50000}"/>
    <cellStyle name="Warning Text 22 2 3" xfId="42503" xr:uid="{00000000-0005-0000-0000-000056E50000}"/>
    <cellStyle name="Warning Text 22 2 3 2" xfId="42504" xr:uid="{00000000-0005-0000-0000-000057E50000}"/>
    <cellStyle name="Warning Text 22 2 3 3" xfId="42505" xr:uid="{00000000-0005-0000-0000-000058E50000}"/>
    <cellStyle name="Warning Text 22 2 4" xfId="42506" xr:uid="{00000000-0005-0000-0000-000059E50000}"/>
    <cellStyle name="Warning Text 22 2 5" xfId="42507" xr:uid="{00000000-0005-0000-0000-00005AE50000}"/>
    <cellStyle name="Warning Text 22 3" xfId="42508" xr:uid="{00000000-0005-0000-0000-00005BE50000}"/>
    <cellStyle name="Warning Text 22 3 2" xfId="42509" xr:uid="{00000000-0005-0000-0000-00005CE50000}"/>
    <cellStyle name="Warning Text 22 3 2 2" xfId="42510" xr:uid="{00000000-0005-0000-0000-00005DE50000}"/>
    <cellStyle name="Warning Text 22 3 2 3" xfId="42511" xr:uid="{00000000-0005-0000-0000-00005EE50000}"/>
    <cellStyle name="Warning Text 22 3 3" xfId="42512" xr:uid="{00000000-0005-0000-0000-00005FE50000}"/>
    <cellStyle name="Warning Text 22 3 4" xfId="42513" xr:uid="{00000000-0005-0000-0000-000060E50000}"/>
    <cellStyle name="Warning Text 22 4" xfId="42514" xr:uid="{00000000-0005-0000-0000-000061E50000}"/>
    <cellStyle name="Warning Text 22 4 2" xfId="42515" xr:uid="{00000000-0005-0000-0000-000062E50000}"/>
    <cellStyle name="Warning Text 22 4 2 2" xfId="42516" xr:uid="{00000000-0005-0000-0000-000063E50000}"/>
    <cellStyle name="Warning Text 22 4 2 3" xfId="42517" xr:uid="{00000000-0005-0000-0000-000064E50000}"/>
    <cellStyle name="Warning Text 22 4 3" xfId="42518" xr:uid="{00000000-0005-0000-0000-000065E50000}"/>
    <cellStyle name="Warning Text 22 4 4" xfId="42519" xr:uid="{00000000-0005-0000-0000-000066E50000}"/>
    <cellStyle name="Warning Text 22 5" xfId="42520" xr:uid="{00000000-0005-0000-0000-000067E50000}"/>
    <cellStyle name="Warning Text 22 5 2" xfId="42521" xr:uid="{00000000-0005-0000-0000-000068E50000}"/>
    <cellStyle name="Warning Text 22 5 2 2" xfId="42522" xr:uid="{00000000-0005-0000-0000-000069E50000}"/>
    <cellStyle name="Warning Text 22 5 2 3" xfId="42523" xr:uid="{00000000-0005-0000-0000-00006AE50000}"/>
    <cellStyle name="Warning Text 22 5 3" xfId="42524" xr:uid="{00000000-0005-0000-0000-00006BE50000}"/>
    <cellStyle name="Warning Text 22 5 4" xfId="42525" xr:uid="{00000000-0005-0000-0000-00006CE50000}"/>
    <cellStyle name="Warning Text 22 6" xfId="42526" xr:uid="{00000000-0005-0000-0000-00006DE50000}"/>
    <cellStyle name="Warning Text 22 6 2" xfId="42527" xr:uid="{00000000-0005-0000-0000-00006EE50000}"/>
    <cellStyle name="Warning Text 22 6 2 2" xfId="42528" xr:uid="{00000000-0005-0000-0000-00006FE50000}"/>
    <cellStyle name="Warning Text 22 6 2 3" xfId="42529" xr:uid="{00000000-0005-0000-0000-000070E50000}"/>
    <cellStyle name="Warning Text 22 6 3" xfId="42530" xr:uid="{00000000-0005-0000-0000-000071E50000}"/>
    <cellStyle name="Warning Text 22 6 4" xfId="42531" xr:uid="{00000000-0005-0000-0000-000072E50000}"/>
    <cellStyle name="Warning Text 22 7" xfId="42532" xr:uid="{00000000-0005-0000-0000-000073E50000}"/>
    <cellStyle name="Warning Text 22 7 2" xfId="42533" xr:uid="{00000000-0005-0000-0000-000074E50000}"/>
    <cellStyle name="Warning Text 22 7 3" xfId="42534" xr:uid="{00000000-0005-0000-0000-000075E50000}"/>
    <cellStyle name="Warning Text 22 8" xfId="42535" xr:uid="{00000000-0005-0000-0000-000076E50000}"/>
    <cellStyle name="Warning Text 22 8 2" xfId="42536" xr:uid="{00000000-0005-0000-0000-000077E50000}"/>
    <cellStyle name="Warning Text 22 8 3" xfId="42537" xr:uid="{00000000-0005-0000-0000-000078E50000}"/>
    <cellStyle name="Warning Text 22 9" xfId="42538" xr:uid="{00000000-0005-0000-0000-000079E50000}"/>
    <cellStyle name="Warning Text 22 9 2" xfId="42539" xr:uid="{00000000-0005-0000-0000-00007AE50000}"/>
    <cellStyle name="Warning Text 22 9 3" xfId="42540" xr:uid="{00000000-0005-0000-0000-00007BE50000}"/>
    <cellStyle name="Warning Text 23" xfId="42541" xr:uid="{00000000-0005-0000-0000-00007CE50000}"/>
    <cellStyle name="Warning Text 23 10" xfId="42542" xr:uid="{00000000-0005-0000-0000-00007DE50000}"/>
    <cellStyle name="Warning Text 23 10 2" xfId="42543" xr:uid="{00000000-0005-0000-0000-00007EE50000}"/>
    <cellStyle name="Warning Text 23 10 3" xfId="42544" xr:uid="{00000000-0005-0000-0000-00007FE50000}"/>
    <cellStyle name="Warning Text 23 11" xfId="42545" xr:uid="{00000000-0005-0000-0000-000080E50000}"/>
    <cellStyle name="Warning Text 23 12" xfId="42546" xr:uid="{00000000-0005-0000-0000-000081E50000}"/>
    <cellStyle name="Warning Text 23 13" xfId="42547" xr:uid="{00000000-0005-0000-0000-000082E50000}"/>
    <cellStyle name="Warning Text 23 14" xfId="42548" xr:uid="{00000000-0005-0000-0000-000083E50000}"/>
    <cellStyle name="Warning Text 23 2" xfId="42549" xr:uid="{00000000-0005-0000-0000-000084E50000}"/>
    <cellStyle name="Warning Text 23 2 2" xfId="42550" xr:uid="{00000000-0005-0000-0000-000085E50000}"/>
    <cellStyle name="Warning Text 23 2 2 2" xfId="42551" xr:uid="{00000000-0005-0000-0000-000086E50000}"/>
    <cellStyle name="Warning Text 23 2 2 2 2" xfId="42552" xr:uid="{00000000-0005-0000-0000-000087E50000}"/>
    <cellStyle name="Warning Text 23 2 2 2 3" xfId="42553" xr:uid="{00000000-0005-0000-0000-000088E50000}"/>
    <cellStyle name="Warning Text 23 2 2 3" xfId="42554" xr:uid="{00000000-0005-0000-0000-000089E50000}"/>
    <cellStyle name="Warning Text 23 2 2 4" xfId="42555" xr:uid="{00000000-0005-0000-0000-00008AE50000}"/>
    <cellStyle name="Warning Text 23 2 3" xfId="42556" xr:uid="{00000000-0005-0000-0000-00008BE50000}"/>
    <cellStyle name="Warning Text 23 2 3 2" xfId="42557" xr:uid="{00000000-0005-0000-0000-00008CE50000}"/>
    <cellStyle name="Warning Text 23 2 3 3" xfId="42558" xr:uid="{00000000-0005-0000-0000-00008DE50000}"/>
    <cellStyle name="Warning Text 23 2 4" xfId="42559" xr:uid="{00000000-0005-0000-0000-00008EE50000}"/>
    <cellStyle name="Warning Text 23 2 5" xfId="42560" xr:uid="{00000000-0005-0000-0000-00008FE50000}"/>
    <cellStyle name="Warning Text 23 3" xfId="42561" xr:uid="{00000000-0005-0000-0000-000090E50000}"/>
    <cellStyle name="Warning Text 23 3 2" xfId="42562" xr:uid="{00000000-0005-0000-0000-000091E50000}"/>
    <cellStyle name="Warning Text 23 3 2 2" xfId="42563" xr:uid="{00000000-0005-0000-0000-000092E50000}"/>
    <cellStyle name="Warning Text 23 3 2 3" xfId="42564" xr:uid="{00000000-0005-0000-0000-000093E50000}"/>
    <cellStyle name="Warning Text 23 3 3" xfId="42565" xr:uid="{00000000-0005-0000-0000-000094E50000}"/>
    <cellStyle name="Warning Text 23 3 4" xfId="42566" xr:uid="{00000000-0005-0000-0000-000095E50000}"/>
    <cellStyle name="Warning Text 23 4" xfId="42567" xr:uid="{00000000-0005-0000-0000-000096E50000}"/>
    <cellStyle name="Warning Text 23 4 2" xfId="42568" xr:uid="{00000000-0005-0000-0000-000097E50000}"/>
    <cellStyle name="Warning Text 23 4 2 2" xfId="42569" xr:uid="{00000000-0005-0000-0000-000098E50000}"/>
    <cellStyle name="Warning Text 23 4 2 3" xfId="42570" xr:uid="{00000000-0005-0000-0000-000099E50000}"/>
    <cellStyle name="Warning Text 23 4 3" xfId="42571" xr:uid="{00000000-0005-0000-0000-00009AE50000}"/>
    <cellStyle name="Warning Text 23 4 4" xfId="42572" xr:uid="{00000000-0005-0000-0000-00009BE50000}"/>
    <cellStyle name="Warning Text 23 5" xfId="42573" xr:uid="{00000000-0005-0000-0000-00009CE50000}"/>
    <cellStyle name="Warning Text 23 5 2" xfId="42574" xr:uid="{00000000-0005-0000-0000-00009DE50000}"/>
    <cellStyle name="Warning Text 23 5 2 2" xfId="42575" xr:uid="{00000000-0005-0000-0000-00009EE50000}"/>
    <cellStyle name="Warning Text 23 5 2 3" xfId="42576" xr:uid="{00000000-0005-0000-0000-00009FE50000}"/>
    <cellStyle name="Warning Text 23 5 3" xfId="42577" xr:uid="{00000000-0005-0000-0000-0000A0E50000}"/>
    <cellStyle name="Warning Text 23 5 4" xfId="42578" xr:uid="{00000000-0005-0000-0000-0000A1E50000}"/>
    <cellStyle name="Warning Text 23 6" xfId="42579" xr:uid="{00000000-0005-0000-0000-0000A2E50000}"/>
    <cellStyle name="Warning Text 23 6 2" xfId="42580" xr:uid="{00000000-0005-0000-0000-0000A3E50000}"/>
    <cellStyle name="Warning Text 23 6 2 2" xfId="42581" xr:uid="{00000000-0005-0000-0000-0000A4E50000}"/>
    <cellStyle name="Warning Text 23 6 2 3" xfId="42582" xr:uid="{00000000-0005-0000-0000-0000A5E50000}"/>
    <cellStyle name="Warning Text 23 6 3" xfId="42583" xr:uid="{00000000-0005-0000-0000-0000A6E50000}"/>
    <cellStyle name="Warning Text 23 6 4" xfId="42584" xr:uid="{00000000-0005-0000-0000-0000A7E50000}"/>
    <cellStyle name="Warning Text 23 7" xfId="42585" xr:uid="{00000000-0005-0000-0000-0000A8E50000}"/>
    <cellStyle name="Warning Text 23 7 2" xfId="42586" xr:uid="{00000000-0005-0000-0000-0000A9E50000}"/>
    <cellStyle name="Warning Text 23 7 3" xfId="42587" xr:uid="{00000000-0005-0000-0000-0000AAE50000}"/>
    <cellStyle name="Warning Text 23 8" xfId="42588" xr:uid="{00000000-0005-0000-0000-0000ABE50000}"/>
    <cellStyle name="Warning Text 23 8 2" xfId="42589" xr:uid="{00000000-0005-0000-0000-0000ACE50000}"/>
    <cellStyle name="Warning Text 23 8 3" xfId="42590" xr:uid="{00000000-0005-0000-0000-0000ADE50000}"/>
    <cellStyle name="Warning Text 23 9" xfId="42591" xr:uid="{00000000-0005-0000-0000-0000AEE50000}"/>
    <cellStyle name="Warning Text 23 9 2" xfId="42592" xr:uid="{00000000-0005-0000-0000-0000AFE50000}"/>
    <cellStyle name="Warning Text 23 9 3" xfId="42593" xr:uid="{00000000-0005-0000-0000-0000B0E50000}"/>
    <cellStyle name="Warning Text 24" xfId="42594" xr:uid="{00000000-0005-0000-0000-0000B1E50000}"/>
    <cellStyle name="Warning Text 24 10" xfId="42595" xr:uid="{00000000-0005-0000-0000-0000B2E50000}"/>
    <cellStyle name="Warning Text 24 10 2" xfId="42596" xr:uid="{00000000-0005-0000-0000-0000B3E50000}"/>
    <cellStyle name="Warning Text 24 10 3" xfId="42597" xr:uid="{00000000-0005-0000-0000-0000B4E50000}"/>
    <cellStyle name="Warning Text 24 11" xfId="42598" xr:uid="{00000000-0005-0000-0000-0000B5E50000}"/>
    <cellStyle name="Warning Text 24 12" xfId="42599" xr:uid="{00000000-0005-0000-0000-0000B6E50000}"/>
    <cellStyle name="Warning Text 24 13" xfId="42600" xr:uid="{00000000-0005-0000-0000-0000B7E50000}"/>
    <cellStyle name="Warning Text 24 14" xfId="42601" xr:uid="{00000000-0005-0000-0000-0000B8E50000}"/>
    <cellStyle name="Warning Text 24 2" xfId="42602" xr:uid="{00000000-0005-0000-0000-0000B9E50000}"/>
    <cellStyle name="Warning Text 24 2 2" xfId="42603" xr:uid="{00000000-0005-0000-0000-0000BAE50000}"/>
    <cellStyle name="Warning Text 24 2 2 2" xfId="42604" xr:uid="{00000000-0005-0000-0000-0000BBE50000}"/>
    <cellStyle name="Warning Text 24 2 2 2 2" xfId="42605" xr:uid="{00000000-0005-0000-0000-0000BCE50000}"/>
    <cellStyle name="Warning Text 24 2 2 2 3" xfId="42606" xr:uid="{00000000-0005-0000-0000-0000BDE50000}"/>
    <cellStyle name="Warning Text 24 2 2 3" xfId="42607" xr:uid="{00000000-0005-0000-0000-0000BEE50000}"/>
    <cellStyle name="Warning Text 24 2 2 4" xfId="42608" xr:uid="{00000000-0005-0000-0000-0000BFE50000}"/>
    <cellStyle name="Warning Text 24 2 3" xfId="42609" xr:uid="{00000000-0005-0000-0000-0000C0E50000}"/>
    <cellStyle name="Warning Text 24 2 3 2" xfId="42610" xr:uid="{00000000-0005-0000-0000-0000C1E50000}"/>
    <cellStyle name="Warning Text 24 2 3 3" xfId="42611" xr:uid="{00000000-0005-0000-0000-0000C2E50000}"/>
    <cellStyle name="Warning Text 24 2 4" xfId="42612" xr:uid="{00000000-0005-0000-0000-0000C3E50000}"/>
    <cellStyle name="Warning Text 24 2 5" xfId="42613" xr:uid="{00000000-0005-0000-0000-0000C4E50000}"/>
    <cellStyle name="Warning Text 24 3" xfId="42614" xr:uid="{00000000-0005-0000-0000-0000C5E50000}"/>
    <cellStyle name="Warning Text 24 3 2" xfId="42615" xr:uid="{00000000-0005-0000-0000-0000C6E50000}"/>
    <cellStyle name="Warning Text 24 3 2 2" xfId="42616" xr:uid="{00000000-0005-0000-0000-0000C7E50000}"/>
    <cellStyle name="Warning Text 24 3 2 3" xfId="42617" xr:uid="{00000000-0005-0000-0000-0000C8E50000}"/>
    <cellStyle name="Warning Text 24 3 3" xfId="42618" xr:uid="{00000000-0005-0000-0000-0000C9E50000}"/>
    <cellStyle name="Warning Text 24 3 4" xfId="42619" xr:uid="{00000000-0005-0000-0000-0000CAE50000}"/>
    <cellStyle name="Warning Text 24 4" xfId="42620" xr:uid="{00000000-0005-0000-0000-0000CBE50000}"/>
    <cellStyle name="Warning Text 24 4 2" xfId="42621" xr:uid="{00000000-0005-0000-0000-0000CCE50000}"/>
    <cellStyle name="Warning Text 24 4 2 2" xfId="42622" xr:uid="{00000000-0005-0000-0000-0000CDE50000}"/>
    <cellStyle name="Warning Text 24 4 2 3" xfId="42623" xr:uid="{00000000-0005-0000-0000-0000CEE50000}"/>
    <cellStyle name="Warning Text 24 4 3" xfId="42624" xr:uid="{00000000-0005-0000-0000-0000CFE50000}"/>
    <cellStyle name="Warning Text 24 4 4" xfId="42625" xr:uid="{00000000-0005-0000-0000-0000D0E50000}"/>
    <cellStyle name="Warning Text 24 5" xfId="42626" xr:uid="{00000000-0005-0000-0000-0000D1E50000}"/>
    <cellStyle name="Warning Text 24 5 2" xfId="42627" xr:uid="{00000000-0005-0000-0000-0000D2E50000}"/>
    <cellStyle name="Warning Text 24 5 2 2" xfId="42628" xr:uid="{00000000-0005-0000-0000-0000D3E50000}"/>
    <cellStyle name="Warning Text 24 5 2 3" xfId="42629" xr:uid="{00000000-0005-0000-0000-0000D4E50000}"/>
    <cellStyle name="Warning Text 24 5 3" xfId="42630" xr:uid="{00000000-0005-0000-0000-0000D5E50000}"/>
    <cellStyle name="Warning Text 24 5 4" xfId="42631" xr:uid="{00000000-0005-0000-0000-0000D6E50000}"/>
    <cellStyle name="Warning Text 24 6" xfId="42632" xr:uid="{00000000-0005-0000-0000-0000D7E50000}"/>
    <cellStyle name="Warning Text 24 6 2" xfId="42633" xr:uid="{00000000-0005-0000-0000-0000D8E50000}"/>
    <cellStyle name="Warning Text 24 6 2 2" xfId="42634" xr:uid="{00000000-0005-0000-0000-0000D9E50000}"/>
    <cellStyle name="Warning Text 24 6 2 3" xfId="42635" xr:uid="{00000000-0005-0000-0000-0000DAE50000}"/>
    <cellStyle name="Warning Text 24 6 3" xfId="42636" xr:uid="{00000000-0005-0000-0000-0000DBE50000}"/>
    <cellStyle name="Warning Text 24 6 4" xfId="42637" xr:uid="{00000000-0005-0000-0000-0000DCE50000}"/>
    <cellStyle name="Warning Text 24 7" xfId="42638" xr:uid="{00000000-0005-0000-0000-0000DDE50000}"/>
    <cellStyle name="Warning Text 24 7 2" xfId="42639" xr:uid="{00000000-0005-0000-0000-0000DEE50000}"/>
    <cellStyle name="Warning Text 24 7 3" xfId="42640" xr:uid="{00000000-0005-0000-0000-0000DFE50000}"/>
    <cellStyle name="Warning Text 24 8" xfId="42641" xr:uid="{00000000-0005-0000-0000-0000E0E50000}"/>
    <cellStyle name="Warning Text 24 8 2" xfId="42642" xr:uid="{00000000-0005-0000-0000-0000E1E50000}"/>
    <cellStyle name="Warning Text 24 8 3" xfId="42643" xr:uid="{00000000-0005-0000-0000-0000E2E50000}"/>
    <cellStyle name="Warning Text 24 9" xfId="42644" xr:uid="{00000000-0005-0000-0000-0000E3E50000}"/>
    <cellStyle name="Warning Text 24 9 2" xfId="42645" xr:uid="{00000000-0005-0000-0000-0000E4E50000}"/>
    <cellStyle name="Warning Text 24 9 3" xfId="42646" xr:uid="{00000000-0005-0000-0000-0000E5E50000}"/>
    <cellStyle name="Warning Text 25" xfId="42647" xr:uid="{00000000-0005-0000-0000-0000E6E50000}"/>
    <cellStyle name="Warning Text 25 10" xfId="42648" xr:uid="{00000000-0005-0000-0000-0000E7E50000}"/>
    <cellStyle name="Warning Text 25 10 2" xfId="42649" xr:uid="{00000000-0005-0000-0000-0000E8E50000}"/>
    <cellStyle name="Warning Text 25 10 3" xfId="42650" xr:uid="{00000000-0005-0000-0000-0000E9E50000}"/>
    <cellStyle name="Warning Text 25 11" xfId="42651" xr:uid="{00000000-0005-0000-0000-0000EAE50000}"/>
    <cellStyle name="Warning Text 25 12" xfId="42652" xr:uid="{00000000-0005-0000-0000-0000EBE50000}"/>
    <cellStyle name="Warning Text 25 13" xfId="42653" xr:uid="{00000000-0005-0000-0000-0000ECE50000}"/>
    <cellStyle name="Warning Text 25 14" xfId="42654" xr:uid="{00000000-0005-0000-0000-0000EDE50000}"/>
    <cellStyle name="Warning Text 25 2" xfId="42655" xr:uid="{00000000-0005-0000-0000-0000EEE50000}"/>
    <cellStyle name="Warning Text 25 2 2" xfId="42656" xr:uid="{00000000-0005-0000-0000-0000EFE50000}"/>
    <cellStyle name="Warning Text 25 2 2 2" xfId="42657" xr:uid="{00000000-0005-0000-0000-0000F0E50000}"/>
    <cellStyle name="Warning Text 25 2 2 2 2" xfId="42658" xr:uid="{00000000-0005-0000-0000-0000F1E50000}"/>
    <cellStyle name="Warning Text 25 2 2 2 3" xfId="42659" xr:uid="{00000000-0005-0000-0000-0000F2E50000}"/>
    <cellStyle name="Warning Text 25 2 2 3" xfId="42660" xr:uid="{00000000-0005-0000-0000-0000F3E50000}"/>
    <cellStyle name="Warning Text 25 2 2 4" xfId="42661" xr:uid="{00000000-0005-0000-0000-0000F4E50000}"/>
    <cellStyle name="Warning Text 25 2 3" xfId="42662" xr:uid="{00000000-0005-0000-0000-0000F5E50000}"/>
    <cellStyle name="Warning Text 25 2 3 2" xfId="42663" xr:uid="{00000000-0005-0000-0000-0000F6E50000}"/>
    <cellStyle name="Warning Text 25 2 3 3" xfId="42664" xr:uid="{00000000-0005-0000-0000-0000F7E50000}"/>
    <cellStyle name="Warning Text 25 2 4" xfId="42665" xr:uid="{00000000-0005-0000-0000-0000F8E50000}"/>
    <cellStyle name="Warning Text 25 2 5" xfId="42666" xr:uid="{00000000-0005-0000-0000-0000F9E50000}"/>
    <cellStyle name="Warning Text 25 3" xfId="42667" xr:uid="{00000000-0005-0000-0000-0000FAE50000}"/>
    <cellStyle name="Warning Text 25 3 2" xfId="42668" xr:uid="{00000000-0005-0000-0000-0000FBE50000}"/>
    <cellStyle name="Warning Text 25 3 2 2" xfId="42669" xr:uid="{00000000-0005-0000-0000-0000FCE50000}"/>
    <cellStyle name="Warning Text 25 3 2 3" xfId="42670" xr:uid="{00000000-0005-0000-0000-0000FDE50000}"/>
    <cellStyle name="Warning Text 25 3 3" xfId="42671" xr:uid="{00000000-0005-0000-0000-0000FEE50000}"/>
    <cellStyle name="Warning Text 25 3 4" xfId="42672" xr:uid="{00000000-0005-0000-0000-0000FFE50000}"/>
    <cellStyle name="Warning Text 25 4" xfId="42673" xr:uid="{00000000-0005-0000-0000-000000E60000}"/>
    <cellStyle name="Warning Text 25 4 2" xfId="42674" xr:uid="{00000000-0005-0000-0000-000001E60000}"/>
    <cellStyle name="Warning Text 25 4 2 2" xfId="42675" xr:uid="{00000000-0005-0000-0000-000002E60000}"/>
    <cellStyle name="Warning Text 25 4 2 3" xfId="42676" xr:uid="{00000000-0005-0000-0000-000003E60000}"/>
    <cellStyle name="Warning Text 25 4 3" xfId="42677" xr:uid="{00000000-0005-0000-0000-000004E60000}"/>
    <cellStyle name="Warning Text 25 4 4" xfId="42678" xr:uid="{00000000-0005-0000-0000-000005E60000}"/>
    <cellStyle name="Warning Text 25 5" xfId="42679" xr:uid="{00000000-0005-0000-0000-000006E60000}"/>
    <cellStyle name="Warning Text 25 5 2" xfId="42680" xr:uid="{00000000-0005-0000-0000-000007E60000}"/>
    <cellStyle name="Warning Text 25 5 2 2" xfId="42681" xr:uid="{00000000-0005-0000-0000-000008E60000}"/>
    <cellStyle name="Warning Text 25 5 2 3" xfId="42682" xr:uid="{00000000-0005-0000-0000-000009E60000}"/>
    <cellStyle name="Warning Text 25 5 3" xfId="42683" xr:uid="{00000000-0005-0000-0000-00000AE60000}"/>
    <cellStyle name="Warning Text 25 5 4" xfId="42684" xr:uid="{00000000-0005-0000-0000-00000BE60000}"/>
    <cellStyle name="Warning Text 25 6" xfId="42685" xr:uid="{00000000-0005-0000-0000-00000CE60000}"/>
    <cellStyle name="Warning Text 25 6 2" xfId="42686" xr:uid="{00000000-0005-0000-0000-00000DE60000}"/>
    <cellStyle name="Warning Text 25 6 2 2" xfId="42687" xr:uid="{00000000-0005-0000-0000-00000EE60000}"/>
    <cellStyle name="Warning Text 25 6 2 3" xfId="42688" xr:uid="{00000000-0005-0000-0000-00000FE60000}"/>
    <cellStyle name="Warning Text 25 6 3" xfId="42689" xr:uid="{00000000-0005-0000-0000-000010E60000}"/>
    <cellStyle name="Warning Text 25 6 4" xfId="42690" xr:uid="{00000000-0005-0000-0000-000011E60000}"/>
    <cellStyle name="Warning Text 25 7" xfId="42691" xr:uid="{00000000-0005-0000-0000-000012E60000}"/>
    <cellStyle name="Warning Text 25 7 2" xfId="42692" xr:uid="{00000000-0005-0000-0000-000013E60000}"/>
    <cellStyle name="Warning Text 25 7 3" xfId="42693" xr:uid="{00000000-0005-0000-0000-000014E60000}"/>
    <cellStyle name="Warning Text 25 8" xfId="42694" xr:uid="{00000000-0005-0000-0000-000015E60000}"/>
    <cellStyle name="Warning Text 25 8 2" xfId="42695" xr:uid="{00000000-0005-0000-0000-000016E60000}"/>
    <cellStyle name="Warning Text 25 8 3" xfId="42696" xr:uid="{00000000-0005-0000-0000-000017E60000}"/>
    <cellStyle name="Warning Text 25 9" xfId="42697" xr:uid="{00000000-0005-0000-0000-000018E60000}"/>
    <cellStyle name="Warning Text 25 9 2" xfId="42698" xr:uid="{00000000-0005-0000-0000-000019E60000}"/>
    <cellStyle name="Warning Text 25 9 3" xfId="42699" xr:uid="{00000000-0005-0000-0000-00001AE60000}"/>
    <cellStyle name="Warning Text 26" xfId="42700" xr:uid="{00000000-0005-0000-0000-00001BE60000}"/>
    <cellStyle name="Warning Text 26 10" xfId="42701" xr:uid="{00000000-0005-0000-0000-00001CE60000}"/>
    <cellStyle name="Warning Text 26 10 2" xfId="42702" xr:uid="{00000000-0005-0000-0000-00001DE60000}"/>
    <cellStyle name="Warning Text 26 10 3" xfId="42703" xr:uid="{00000000-0005-0000-0000-00001EE60000}"/>
    <cellStyle name="Warning Text 26 11" xfId="42704" xr:uid="{00000000-0005-0000-0000-00001FE60000}"/>
    <cellStyle name="Warning Text 26 12" xfId="42705" xr:uid="{00000000-0005-0000-0000-000020E60000}"/>
    <cellStyle name="Warning Text 26 13" xfId="42706" xr:uid="{00000000-0005-0000-0000-000021E60000}"/>
    <cellStyle name="Warning Text 26 14" xfId="42707" xr:uid="{00000000-0005-0000-0000-000022E60000}"/>
    <cellStyle name="Warning Text 26 2" xfId="42708" xr:uid="{00000000-0005-0000-0000-000023E60000}"/>
    <cellStyle name="Warning Text 26 2 2" xfId="42709" xr:uid="{00000000-0005-0000-0000-000024E60000}"/>
    <cellStyle name="Warning Text 26 2 2 2" xfId="42710" xr:uid="{00000000-0005-0000-0000-000025E60000}"/>
    <cellStyle name="Warning Text 26 2 2 2 2" xfId="42711" xr:uid="{00000000-0005-0000-0000-000026E60000}"/>
    <cellStyle name="Warning Text 26 2 2 2 3" xfId="42712" xr:uid="{00000000-0005-0000-0000-000027E60000}"/>
    <cellStyle name="Warning Text 26 2 2 3" xfId="42713" xr:uid="{00000000-0005-0000-0000-000028E60000}"/>
    <cellStyle name="Warning Text 26 2 2 4" xfId="42714" xr:uid="{00000000-0005-0000-0000-000029E60000}"/>
    <cellStyle name="Warning Text 26 2 3" xfId="42715" xr:uid="{00000000-0005-0000-0000-00002AE60000}"/>
    <cellStyle name="Warning Text 26 2 3 2" xfId="42716" xr:uid="{00000000-0005-0000-0000-00002BE60000}"/>
    <cellStyle name="Warning Text 26 2 3 3" xfId="42717" xr:uid="{00000000-0005-0000-0000-00002CE60000}"/>
    <cellStyle name="Warning Text 26 2 4" xfId="42718" xr:uid="{00000000-0005-0000-0000-00002DE60000}"/>
    <cellStyle name="Warning Text 26 2 5" xfId="42719" xr:uid="{00000000-0005-0000-0000-00002EE60000}"/>
    <cellStyle name="Warning Text 26 3" xfId="42720" xr:uid="{00000000-0005-0000-0000-00002FE60000}"/>
    <cellStyle name="Warning Text 26 3 2" xfId="42721" xr:uid="{00000000-0005-0000-0000-000030E60000}"/>
    <cellStyle name="Warning Text 26 3 2 2" xfId="42722" xr:uid="{00000000-0005-0000-0000-000031E60000}"/>
    <cellStyle name="Warning Text 26 3 2 3" xfId="42723" xr:uid="{00000000-0005-0000-0000-000032E60000}"/>
    <cellStyle name="Warning Text 26 3 3" xfId="42724" xr:uid="{00000000-0005-0000-0000-000033E60000}"/>
    <cellStyle name="Warning Text 26 3 4" xfId="42725" xr:uid="{00000000-0005-0000-0000-000034E60000}"/>
    <cellStyle name="Warning Text 26 4" xfId="42726" xr:uid="{00000000-0005-0000-0000-000035E60000}"/>
    <cellStyle name="Warning Text 26 4 2" xfId="42727" xr:uid="{00000000-0005-0000-0000-000036E60000}"/>
    <cellStyle name="Warning Text 26 4 2 2" xfId="42728" xr:uid="{00000000-0005-0000-0000-000037E60000}"/>
    <cellStyle name="Warning Text 26 4 2 3" xfId="42729" xr:uid="{00000000-0005-0000-0000-000038E60000}"/>
    <cellStyle name="Warning Text 26 4 3" xfId="42730" xr:uid="{00000000-0005-0000-0000-000039E60000}"/>
    <cellStyle name="Warning Text 26 4 4" xfId="42731" xr:uid="{00000000-0005-0000-0000-00003AE60000}"/>
    <cellStyle name="Warning Text 26 5" xfId="42732" xr:uid="{00000000-0005-0000-0000-00003BE60000}"/>
    <cellStyle name="Warning Text 26 5 2" xfId="42733" xr:uid="{00000000-0005-0000-0000-00003CE60000}"/>
    <cellStyle name="Warning Text 26 5 2 2" xfId="42734" xr:uid="{00000000-0005-0000-0000-00003DE60000}"/>
    <cellStyle name="Warning Text 26 5 2 3" xfId="42735" xr:uid="{00000000-0005-0000-0000-00003EE60000}"/>
    <cellStyle name="Warning Text 26 5 3" xfId="42736" xr:uid="{00000000-0005-0000-0000-00003FE60000}"/>
    <cellStyle name="Warning Text 26 5 4" xfId="42737" xr:uid="{00000000-0005-0000-0000-000040E60000}"/>
    <cellStyle name="Warning Text 26 6" xfId="42738" xr:uid="{00000000-0005-0000-0000-000041E60000}"/>
    <cellStyle name="Warning Text 26 6 2" xfId="42739" xr:uid="{00000000-0005-0000-0000-000042E60000}"/>
    <cellStyle name="Warning Text 26 6 2 2" xfId="42740" xr:uid="{00000000-0005-0000-0000-000043E60000}"/>
    <cellStyle name="Warning Text 26 6 2 3" xfId="42741" xr:uid="{00000000-0005-0000-0000-000044E60000}"/>
    <cellStyle name="Warning Text 26 6 3" xfId="42742" xr:uid="{00000000-0005-0000-0000-000045E60000}"/>
    <cellStyle name="Warning Text 26 6 4" xfId="42743" xr:uid="{00000000-0005-0000-0000-000046E60000}"/>
    <cellStyle name="Warning Text 26 7" xfId="42744" xr:uid="{00000000-0005-0000-0000-000047E60000}"/>
    <cellStyle name="Warning Text 26 7 2" xfId="42745" xr:uid="{00000000-0005-0000-0000-000048E60000}"/>
    <cellStyle name="Warning Text 26 7 3" xfId="42746" xr:uid="{00000000-0005-0000-0000-000049E60000}"/>
    <cellStyle name="Warning Text 26 8" xfId="42747" xr:uid="{00000000-0005-0000-0000-00004AE60000}"/>
    <cellStyle name="Warning Text 26 8 2" xfId="42748" xr:uid="{00000000-0005-0000-0000-00004BE60000}"/>
    <cellStyle name="Warning Text 26 8 3" xfId="42749" xr:uid="{00000000-0005-0000-0000-00004CE60000}"/>
    <cellStyle name="Warning Text 26 9" xfId="42750" xr:uid="{00000000-0005-0000-0000-00004DE60000}"/>
    <cellStyle name="Warning Text 26 9 2" xfId="42751" xr:uid="{00000000-0005-0000-0000-00004EE60000}"/>
    <cellStyle name="Warning Text 26 9 3" xfId="42752" xr:uid="{00000000-0005-0000-0000-00004FE60000}"/>
    <cellStyle name="Warning Text 27" xfId="42753" xr:uid="{00000000-0005-0000-0000-000050E60000}"/>
    <cellStyle name="Warning Text 27 10" xfId="42754" xr:uid="{00000000-0005-0000-0000-000051E60000}"/>
    <cellStyle name="Warning Text 27 10 2" xfId="42755" xr:uid="{00000000-0005-0000-0000-000052E60000}"/>
    <cellStyle name="Warning Text 27 10 3" xfId="42756" xr:uid="{00000000-0005-0000-0000-000053E60000}"/>
    <cellStyle name="Warning Text 27 11" xfId="42757" xr:uid="{00000000-0005-0000-0000-000054E60000}"/>
    <cellStyle name="Warning Text 27 12" xfId="42758" xr:uid="{00000000-0005-0000-0000-000055E60000}"/>
    <cellStyle name="Warning Text 27 13" xfId="42759" xr:uid="{00000000-0005-0000-0000-000056E60000}"/>
    <cellStyle name="Warning Text 27 14" xfId="42760" xr:uid="{00000000-0005-0000-0000-000057E60000}"/>
    <cellStyle name="Warning Text 27 2" xfId="42761" xr:uid="{00000000-0005-0000-0000-000058E60000}"/>
    <cellStyle name="Warning Text 27 2 2" xfId="42762" xr:uid="{00000000-0005-0000-0000-000059E60000}"/>
    <cellStyle name="Warning Text 27 2 2 2" xfId="42763" xr:uid="{00000000-0005-0000-0000-00005AE60000}"/>
    <cellStyle name="Warning Text 27 2 2 2 2" xfId="42764" xr:uid="{00000000-0005-0000-0000-00005BE60000}"/>
    <cellStyle name="Warning Text 27 2 2 2 3" xfId="42765" xr:uid="{00000000-0005-0000-0000-00005CE60000}"/>
    <cellStyle name="Warning Text 27 2 2 3" xfId="42766" xr:uid="{00000000-0005-0000-0000-00005DE60000}"/>
    <cellStyle name="Warning Text 27 2 2 4" xfId="42767" xr:uid="{00000000-0005-0000-0000-00005EE60000}"/>
    <cellStyle name="Warning Text 27 2 3" xfId="42768" xr:uid="{00000000-0005-0000-0000-00005FE60000}"/>
    <cellStyle name="Warning Text 27 2 3 2" xfId="42769" xr:uid="{00000000-0005-0000-0000-000060E60000}"/>
    <cellStyle name="Warning Text 27 2 3 3" xfId="42770" xr:uid="{00000000-0005-0000-0000-000061E60000}"/>
    <cellStyle name="Warning Text 27 2 4" xfId="42771" xr:uid="{00000000-0005-0000-0000-000062E60000}"/>
    <cellStyle name="Warning Text 27 2 5" xfId="42772" xr:uid="{00000000-0005-0000-0000-000063E60000}"/>
    <cellStyle name="Warning Text 27 3" xfId="42773" xr:uid="{00000000-0005-0000-0000-000064E60000}"/>
    <cellStyle name="Warning Text 27 3 2" xfId="42774" xr:uid="{00000000-0005-0000-0000-000065E60000}"/>
    <cellStyle name="Warning Text 27 3 2 2" xfId="42775" xr:uid="{00000000-0005-0000-0000-000066E60000}"/>
    <cellStyle name="Warning Text 27 3 2 3" xfId="42776" xr:uid="{00000000-0005-0000-0000-000067E60000}"/>
    <cellStyle name="Warning Text 27 3 3" xfId="42777" xr:uid="{00000000-0005-0000-0000-000068E60000}"/>
    <cellStyle name="Warning Text 27 3 4" xfId="42778" xr:uid="{00000000-0005-0000-0000-000069E60000}"/>
    <cellStyle name="Warning Text 27 4" xfId="42779" xr:uid="{00000000-0005-0000-0000-00006AE60000}"/>
    <cellStyle name="Warning Text 27 4 2" xfId="42780" xr:uid="{00000000-0005-0000-0000-00006BE60000}"/>
    <cellStyle name="Warning Text 27 4 2 2" xfId="42781" xr:uid="{00000000-0005-0000-0000-00006CE60000}"/>
    <cellStyle name="Warning Text 27 4 2 3" xfId="42782" xr:uid="{00000000-0005-0000-0000-00006DE60000}"/>
    <cellStyle name="Warning Text 27 4 3" xfId="42783" xr:uid="{00000000-0005-0000-0000-00006EE60000}"/>
    <cellStyle name="Warning Text 27 4 4" xfId="42784" xr:uid="{00000000-0005-0000-0000-00006FE60000}"/>
    <cellStyle name="Warning Text 27 5" xfId="42785" xr:uid="{00000000-0005-0000-0000-000070E60000}"/>
    <cellStyle name="Warning Text 27 5 2" xfId="42786" xr:uid="{00000000-0005-0000-0000-000071E60000}"/>
    <cellStyle name="Warning Text 27 5 2 2" xfId="42787" xr:uid="{00000000-0005-0000-0000-000072E60000}"/>
    <cellStyle name="Warning Text 27 5 2 3" xfId="42788" xr:uid="{00000000-0005-0000-0000-000073E60000}"/>
    <cellStyle name="Warning Text 27 5 3" xfId="42789" xr:uid="{00000000-0005-0000-0000-000074E60000}"/>
    <cellStyle name="Warning Text 27 5 4" xfId="42790" xr:uid="{00000000-0005-0000-0000-000075E60000}"/>
    <cellStyle name="Warning Text 27 6" xfId="42791" xr:uid="{00000000-0005-0000-0000-000076E60000}"/>
    <cellStyle name="Warning Text 27 6 2" xfId="42792" xr:uid="{00000000-0005-0000-0000-000077E60000}"/>
    <cellStyle name="Warning Text 27 6 2 2" xfId="42793" xr:uid="{00000000-0005-0000-0000-000078E60000}"/>
    <cellStyle name="Warning Text 27 6 2 3" xfId="42794" xr:uid="{00000000-0005-0000-0000-000079E60000}"/>
    <cellStyle name="Warning Text 27 6 3" xfId="42795" xr:uid="{00000000-0005-0000-0000-00007AE60000}"/>
    <cellStyle name="Warning Text 27 6 4" xfId="42796" xr:uid="{00000000-0005-0000-0000-00007BE60000}"/>
    <cellStyle name="Warning Text 27 7" xfId="42797" xr:uid="{00000000-0005-0000-0000-00007CE60000}"/>
    <cellStyle name="Warning Text 27 7 2" xfId="42798" xr:uid="{00000000-0005-0000-0000-00007DE60000}"/>
    <cellStyle name="Warning Text 27 7 3" xfId="42799" xr:uid="{00000000-0005-0000-0000-00007EE60000}"/>
    <cellStyle name="Warning Text 27 8" xfId="42800" xr:uid="{00000000-0005-0000-0000-00007FE60000}"/>
    <cellStyle name="Warning Text 27 8 2" xfId="42801" xr:uid="{00000000-0005-0000-0000-000080E60000}"/>
    <cellStyle name="Warning Text 27 8 3" xfId="42802" xr:uid="{00000000-0005-0000-0000-000081E60000}"/>
    <cellStyle name="Warning Text 27 9" xfId="42803" xr:uid="{00000000-0005-0000-0000-000082E60000}"/>
    <cellStyle name="Warning Text 27 9 2" xfId="42804" xr:uid="{00000000-0005-0000-0000-000083E60000}"/>
    <cellStyle name="Warning Text 27 9 3" xfId="42805" xr:uid="{00000000-0005-0000-0000-000084E60000}"/>
    <cellStyle name="Warning Text 28" xfId="42806" xr:uid="{00000000-0005-0000-0000-000085E60000}"/>
    <cellStyle name="Warning Text 28 10" xfId="42807" xr:uid="{00000000-0005-0000-0000-000086E60000}"/>
    <cellStyle name="Warning Text 28 10 2" xfId="42808" xr:uid="{00000000-0005-0000-0000-000087E60000}"/>
    <cellStyle name="Warning Text 28 10 3" xfId="42809" xr:uid="{00000000-0005-0000-0000-000088E60000}"/>
    <cellStyle name="Warning Text 28 11" xfId="42810" xr:uid="{00000000-0005-0000-0000-000089E60000}"/>
    <cellStyle name="Warning Text 28 12" xfId="42811" xr:uid="{00000000-0005-0000-0000-00008AE60000}"/>
    <cellStyle name="Warning Text 28 13" xfId="42812" xr:uid="{00000000-0005-0000-0000-00008BE60000}"/>
    <cellStyle name="Warning Text 28 14" xfId="42813" xr:uid="{00000000-0005-0000-0000-00008CE60000}"/>
    <cellStyle name="Warning Text 28 2" xfId="42814" xr:uid="{00000000-0005-0000-0000-00008DE60000}"/>
    <cellStyle name="Warning Text 28 2 2" xfId="42815" xr:uid="{00000000-0005-0000-0000-00008EE60000}"/>
    <cellStyle name="Warning Text 28 2 2 2" xfId="42816" xr:uid="{00000000-0005-0000-0000-00008FE60000}"/>
    <cellStyle name="Warning Text 28 2 2 2 2" xfId="42817" xr:uid="{00000000-0005-0000-0000-000090E60000}"/>
    <cellStyle name="Warning Text 28 2 2 2 3" xfId="42818" xr:uid="{00000000-0005-0000-0000-000091E60000}"/>
    <cellStyle name="Warning Text 28 2 2 3" xfId="42819" xr:uid="{00000000-0005-0000-0000-000092E60000}"/>
    <cellStyle name="Warning Text 28 2 2 4" xfId="42820" xr:uid="{00000000-0005-0000-0000-000093E60000}"/>
    <cellStyle name="Warning Text 28 2 3" xfId="42821" xr:uid="{00000000-0005-0000-0000-000094E60000}"/>
    <cellStyle name="Warning Text 28 2 3 2" xfId="42822" xr:uid="{00000000-0005-0000-0000-000095E60000}"/>
    <cellStyle name="Warning Text 28 2 3 3" xfId="42823" xr:uid="{00000000-0005-0000-0000-000096E60000}"/>
    <cellStyle name="Warning Text 28 2 4" xfId="42824" xr:uid="{00000000-0005-0000-0000-000097E60000}"/>
    <cellStyle name="Warning Text 28 2 5" xfId="42825" xr:uid="{00000000-0005-0000-0000-000098E60000}"/>
    <cellStyle name="Warning Text 28 3" xfId="42826" xr:uid="{00000000-0005-0000-0000-000099E60000}"/>
    <cellStyle name="Warning Text 28 3 2" xfId="42827" xr:uid="{00000000-0005-0000-0000-00009AE60000}"/>
    <cellStyle name="Warning Text 28 3 2 2" xfId="42828" xr:uid="{00000000-0005-0000-0000-00009BE60000}"/>
    <cellStyle name="Warning Text 28 3 2 3" xfId="42829" xr:uid="{00000000-0005-0000-0000-00009CE60000}"/>
    <cellStyle name="Warning Text 28 3 3" xfId="42830" xr:uid="{00000000-0005-0000-0000-00009DE60000}"/>
    <cellStyle name="Warning Text 28 3 4" xfId="42831" xr:uid="{00000000-0005-0000-0000-00009EE60000}"/>
    <cellStyle name="Warning Text 28 4" xfId="42832" xr:uid="{00000000-0005-0000-0000-00009FE60000}"/>
    <cellStyle name="Warning Text 28 4 2" xfId="42833" xr:uid="{00000000-0005-0000-0000-0000A0E60000}"/>
    <cellStyle name="Warning Text 28 4 2 2" xfId="42834" xr:uid="{00000000-0005-0000-0000-0000A1E60000}"/>
    <cellStyle name="Warning Text 28 4 2 3" xfId="42835" xr:uid="{00000000-0005-0000-0000-0000A2E60000}"/>
    <cellStyle name="Warning Text 28 4 3" xfId="42836" xr:uid="{00000000-0005-0000-0000-0000A3E60000}"/>
    <cellStyle name="Warning Text 28 4 4" xfId="42837" xr:uid="{00000000-0005-0000-0000-0000A4E60000}"/>
    <cellStyle name="Warning Text 28 5" xfId="42838" xr:uid="{00000000-0005-0000-0000-0000A5E60000}"/>
    <cellStyle name="Warning Text 28 5 2" xfId="42839" xr:uid="{00000000-0005-0000-0000-0000A6E60000}"/>
    <cellStyle name="Warning Text 28 5 2 2" xfId="42840" xr:uid="{00000000-0005-0000-0000-0000A7E60000}"/>
    <cellStyle name="Warning Text 28 5 2 3" xfId="42841" xr:uid="{00000000-0005-0000-0000-0000A8E60000}"/>
    <cellStyle name="Warning Text 28 5 3" xfId="42842" xr:uid="{00000000-0005-0000-0000-0000A9E60000}"/>
    <cellStyle name="Warning Text 28 5 4" xfId="42843" xr:uid="{00000000-0005-0000-0000-0000AAE60000}"/>
    <cellStyle name="Warning Text 28 6" xfId="42844" xr:uid="{00000000-0005-0000-0000-0000ABE60000}"/>
    <cellStyle name="Warning Text 28 6 2" xfId="42845" xr:uid="{00000000-0005-0000-0000-0000ACE60000}"/>
    <cellStyle name="Warning Text 28 6 2 2" xfId="42846" xr:uid="{00000000-0005-0000-0000-0000ADE60000}"/>
    <cellStyle name="Warning Text 28 6 2 3" xfId="42847" xr:uid="{00000000-0005-0000-0000-0000AEE60000}"/>
    <cellStyle name="Warning Text 28 6 3" xfId="42848" xr:uid="{00000000-0005-0000-0000-0000AFE60000}"/>
    <cellStyle name="Warning Text 28 6 4" xfId="42849" xr:uid="{00000000-0005-0000-0000-0000B0E60000}"/>
    <cellStyle name="Warning Text 28 7" xfId="42850" xr:uid="{00000000-0005-0000-0000-0000B1E60000}"/>
    <cellStyle name="Warning Text 28 7 2" xfId="42851" xr:uid="{00000000-0005-0000-0000-0000B2E60000}"/>
    <cellStyle name="Warning Text 28 7 3" xfId="42852" xr:uid="{00000000-0005-0000-0000-0000B3E60000}"/>
    <cellStyle name="Warning Text 28 8" xfId="42853" xr:uid="{00000000-0005-0000-0000-0000B4E60000}"/>
    <cellStyle name="Warning Text 28 8 2" xfId="42854" xr:uid="{00000000-0005-0000-0000-0000B5E60000}"/>
    <cellStyle name="Warning Text 28 8 3" xfId="42855" xr:uid="{00000000-0005-0000-0000-0000B6E60000}"/>
    <cellStyle name="Warning Text 28 9" xfId="42856" xr:uid="{00000000-0005-0000-0000-0000B7E60000}"/>
    <cellStyle name="Warning Text 28 9 2" xfId="42857" xr:uid="{00000000-0005-0000-0000-0000B8E60000}"/>
    <cellStyle name="Warning Text 28 9 3" xfId="42858" xr:uid="{00000000-0005-0000-0000-0000B9E60000}"/>
    <cellStyle name="Warning Text 29" xfId="42859" xr:uid="{00000000-0005-0000-0000-0000BAE60000}"/>
    <cellStyle name="Warning Text 29 10" xfId="42860" xr:uid="{00000000-0005-0000-0000-0000BBE60000}"/>
    <cellStyle name="Warning Text 29 10 2" xfId="42861" xr:uid="{00000000-0005-0000-0000-0000BCE60000}"/>
    <cellStyle name="Warning Text 29 10 3" xfId="42862" xr:uid="{00000000-0005-0000-0000-0000BDE60000}"/>
    <cellStyle name="Warning Text 29 11" xfId="42863" xr:uid="{00000000-0005-0000-0000-0000BEE60000}"/>
    <cellStyle name="Warning Text 29 12" xfId="42864" xr:uid="{00000000-0005-0000-0000-0000BFE60000}"/>
    <cellStyle name="Warning Text 29 13" xfId="42865" xr:uid="{00000000-0005-0000-0000-0000C0E60000}"/>
    <cellStyle name="Warning Text 29 14" xfId="42866" xr:uid="{00000000-0005-0000-0000-0000C1E60000}"/>
    <cellStyle name="Warning Text 29 2" xfId="42867" xr:uid="{00000000-0005-0000-0000-0000C2E60000}"/>
    <cellStyle name="Warning Text 29 2 2" xfId="42868" xr:uid="{00000000-0005-0000-0000-0000C3E60000}"/>
    <cellStyle name="Warning Text 29 2 2 2" xfId="42869" xr:uid="{00000000-0005-0000-0000-0000C4E60000}"/>
    <cellStyle name="Warning Text 29 2 2 2 2" xfId="42870" xr:uid="{00000000-0005-0000-0000-0000C5E60000}"/>
    <cellStyle name="Warning Text 29 2 2 2 3" xfId="42871" xr:uid="{00000000-0005-0000-0000-0000C6E60000}"/>
    <cellStyle name="Warning Text 29 2 2 3" xfId="42872" xr:uid="{00000000-0005-0000-0000-0000C7E60000}"/>
    <cellStyle name="Warning Text 29 2 2 4" xfId="42873" xr:uid="{00000000-0005-0000-0000-0000C8E60000}"/>
    <cellStyle name="Warning Text 29 2 3" xfId="42874" xr:uid="{00000000-0005-0000-0000-0000C9E60000}"/>
    <cellStyle name="Warning Text 29 2 3 2" xfId="42875" xr:uid="{00000000-0005-0000-0000-0000CAE60000}"/>
    <cellStyle name="Warning Text 29 2 3 3" xfId="42876" xr:uid="{00000000-0005-0000-0000-0000CBE60000}"/>
    <cellStyle name="Warning Text 29 2 4" xfId="42877" xr:uid="{00000000-0005-0000-0000-0000CCE60000}"/>
    <cellStyle name="Warning Text 29 2 5" xfId="42878" xr:uid="{00000000-0005-0000-0000-0000CDE60000}"/>
    <cellStyle name="Warning Text 29 3" xfId="42879" xr:uid="{00000000-0005-0000-0000-0000CEE60000}"/>
    <cellStyle name="Warning Text 29 3 2" xfId="42880" xr:uid="{00000000-0005-0000-0000-0000CFE60000}"/>
    <cellStyle name="Warning Text 29 3 2 2" xfId="42881" xr:uid="{00000000-0005-0000-0000-0000D0E60000}"/>
    <cellStyle name="Warning Text 29 3 2 3" xfId="42882" xr:uid="{00000000-0005-0000-0000-0000D1E60000}"/>
    <cellStyle name="Warning Text 29 3 3" xfId="42883" xr:uid="{00000000-0005-0000-0000-0000D2E60000}"/>
    <cellStyle name="Warning Text 29 3 4" xfId="42884" xr:uid="{00000000-0005-0000-0000-0000D3E60000}"/>
    <cellStyle name="Warning Text 29 4" xfId="42885" xr:uid="{00000000-0005-0000-0000-0000D4E60000}"/>
    <cellStyle name="Warning Text 29 4 2" xfId="42886" xr:uid="{00000000-0005-0000-0000-0000D5E60000}"/>
    <cellStyle name="Warning Text 29 4 2 2" xfId="42887" xr:uid="{00000000-0005-0000-0000-0000D6E60000}"/>
    <cellStyle name="Warning Text 29 4 2 3" xfId="42888" xr:uid="{00000000-0005-0000-0000-0000D7E60000}"/>
    <cellStyle name="Warning Text 29 4 3" xfId="42889" xr:uid="{00000000-0005-0000-0000-0000D8E60000}"/>
    <cellStyle name="Warning Text 29 4 4" xfId="42890" xr:uid="{00000000-0005-0000-0000-0000D9E60000}"/>
    <cellStyle name="Warning Text 29 5" xfId="42891" xr:uid="{00000000-0005-0000-0000-0000DAE60000}"/>
    <cellStyle name="Warning Text 29 5 2" xfId="42892" xr:uid="{00000000-0005-0000-0000-0000DBE60000}"/>
    <cellStyle name="Warning Text 29 5 2 2" xfId="42893" xr:uid="{00000000-0005-0000-0000-0000DCE60000}"/>
    <cellStyle name="Warning Text 29 5 2 3" xfId="42894" xr:uid="{00000000-0005-0000-0000-0000DDE60000}"/>
    <cellStyle name="Warning Text 29 5 3" xfId="42895" xr:uid="{00000000-0005-0000-0000-0000DEE60000}"/>
    <cellStyle name="Warning Text 29 5 4" xfId="42896" xr:uid="{00000000-0005-0000-0000-0000DFE60000}"/>
    <cellStyle name="Warning Text 29 6" xfId="42897" xr:uid="{00000000-0005-0000-0000-0000E0E60000}"/>
    <cellStyle name="Warning Text 29 6 2" xfId="42898" xr:uid="{00000000-0005-0000-0000-0000E1E60000}"/>
    <cellStyle name="Warning Text 29 6 2 2" xfId="42899" xr:uid="{00000000-0005-0000-0000-0000E2E60000}"/>
    <cellStyle name="Warning Text 29 6 2 3" xfId="42900" xr:uid="{00000000-0005-0000-0000-0000E3E60000}"/>
    <cellStyle name="Warning Text 29 6 3" xfId="42901" xr:uid="{00000000-0005-0000-0000-0000E4E60000}"/>
    <cellStyle name="Warning Text 29 6 4" xfId="42902" xr:uid="{00000000-0005-0000-0000-0000E5E60000}"/>
    <cellStyle name="Warning Text 29 7" xfId="42903" xr:uid="{00000000-0005-0000-0000-0000E6E60000}"/>
    <cellStyle name="Warning Text 29 7 2" xfId="42904" xr:uid="{00000000-0005-0000-0000-0000E7E60000}"/>
    <cellStyle name="Warning Text 29 7 3" xfId="42905" xr:uid="{00000000-0005-0000-0000-0000E8E60000}"/>
    <cellStyle name="Warning Text 29 8" xfId="42906" xr:uid="{00000000-0005-0000-0000-0000E9E60000}"/>
    <cellStyle name="Warning Text 29 8 2" xfId="42907" xr:uid="{00000000-0005-0000-0000-0000EAE60000}"/>
    <cellStyle name="Warning Text 29 8 3" xfId="42908" xr:uid="{00000000-0005-0000-0000-0000EBE60000}"/>
    <cellStyle name="Warning Text 29 9" xfId="42909" xr:uid="{00000000-0005-0000-0000-0000ECE60000}"/>
    <cellStyle name="Warning Text 29 9 2" xfId="42910" xr:uid="{00000000-0005-0000-0000-0000EDE60000}"/>
    <cellStyle name="Warning Text 29 9 3" xfId="42911" xr:uid="{00000000-0005-0000-0000-0000EEE60000}"/>
    <cellStyle name="Warning Text 3" xfId="137" xr:uid="{00000000-0005-0000-0000-0000EFE60000}"/>
    <cellStyle name="Warning Text 3 10" xfId="42912" xr:uid="{00000000-0005-0000-0000-0000F0E60000}"/>
    <cellStyle name="Warning Text 3 10 2" xfId="42913" xr:uid="{00000000-0005-0000-0000-0000F1E60000}"/>
    <cellStyle name="Warning Text 3 10 3" xfId="42914" xr:uid="{00000000-0005-0000-0000-0000F2E60000}"/>
    <cellStyle name="Warning Text 3 11" xfId="42915" xr:uid="{00000000-0005-0000-0000-0000F3E60000}"/>
    <cellStyle name="Warning Text 3 12" xfId="42916" xr:uid="{00000000-0005-0000-0000-0000F4E60000}"/>
    <cellStyle name="Warning Text 3 13" xfId="42917" xr:uid="{00000000-0005-0000-0000-0000F5E60000}"/>
    <cellStyle name="Warning Text 3 14" xfId="42918" xr:uid="{00000000-0005-0000-0000-0000F6E60000}"/>
    <cellStyle name="Warning Text 3 2" xfId="42919" xr:uid="{00000000-0005-0000-0000-0000F7E60000}"/>
    <cellStyle name="Warning Text 3 2 2" xfId="42920" xr:uid="{00000000-0005-0000-0000-0000F8E60000}"/>
    <cellStyle name="Warning Text 3 2 2 2" xfId="42921" xr:uid="{00000000-0005-0000-0000-0000F9E60000}"/>
    <cellStyle name="Warning Text 3 2 2 2 2" xfId="42922" xr:uid="{00000000-0005-0000-0000-0000FAE60000}"/>
    <cellStyle name="Warning Text 3 2 2 2 3" xfId="42923" xr:uid="{00000000-0005-0000-0000-0000FBE60000}"/>
    <cellStyle name="Warning Text 3 2 2 3" xfId="42924" xr:uid="{00000000-0005-0000-0000-0000FCE60000}"/>
    <cellStyle name="Warning Text 3 2 2 4" xfId="42925" xr:uid="{00000000-0005-0000-0000-0000FDE60000}"/>
    <cellStyle name="Warning Text 3 2 3" xfId="42926" xr:uid="{00000000-0005-0000-0000-0000FEE60000}"/>
    <cellStyle name="Warning Text 3 2 3 2" xfId="42927" xr:uid="{00000000-0005-0000-0000-0000FFE60000}"/>
    <cellStyle name="Warning Text 3 2 3 3" xfId="42928" xr:uid="{00000000-0005-0000-0000-000000E70000}"/>
    <cellStyle name="Warning Text 3 2 4" xfId="42929" xr:uid="{00000000-0005-0000-0000-000001E70000}"/>
    <cellStyle name="Warning Text 3 2 5" xfId="42930" xr:uid="{00000000-0005-0000-0000-000002E70000}"/>
    <cellStyle name="Warning Text 3 3" xfId="42931" xr:uid="{00000000-0005-0000-0000-000003E70000}"/>
    <cellStyle name="Warning Text 3 3 2" xfId="42932" xr:uid="{00000000-0005-0000-0000-000004E70000}"/>
    <cellStyle name="Warning Text 3 3 2 2" xfId="42933" xr:uid="{00000000-0005-0000-0000-000005E70000}"/>
    <cellStyle name="Warning Text 3 3 2 3" xfId="42934" xr:uid="{00000000-0005-0000-0000-000006E70000}"/>
    <cellStyle name="Warning Text 3 3 3" xfId="42935" xr:uid="{00000000-0005-0000-0000-000007E70000}"/>
    <cellStyle name="Warning Text 3 3 4" xfId="42936" xr:uid="{00000000-0005-0000-0000-000008E70000}"/>
    <cellStyle name="Warning Text 3 4" xfId="42937" xr:uid="{00000000-0005-0000-0000-000009E70000}"/>
    <cellStyle name="Warning Text 3 4 2" xfId="42938" xr:uid="{00000000-0005-0000-0000-00000AE70000}"/>
    <cellStyle name="Warning Text 3 4 2 2" xfId="42939" xr:uid="{00000000-0005-0000-0000-00000BE70000}"/>
    <cellStyle name="Warning Text 3 4 2 3" xfId="42940" xr:uid="{00000000-0005-0000-0000-00000CE70000}"/>
    <cellStyle name="Warning Text 3 4 3" xfId="42941" xr:uid="{00000000-0005-0000-0000-00000DE70000}"/>
    <cellStyle name="Warning Text 3 4 4" xfId="42942" xr:uid="{00000000-0005-0000-0000-00000EE70000}"/>
    <cellStyle name="Warning Text 3 5" xfId="42943" xr:uid="{00000000-0005-0000-0000-00000FE70000}"/>
    <cellStyle name="Warning Text 3 5 2" xfId="42944" xr:uid="{00000000-0005-0000-0000-000010E70000}"/>
    <cellStyle name="Warning Text 3 5 2 2" xfId="42945" xr:uid="{00000000-0005-0000-0000-000011E70000}"/>
    <cellStyle name="Warning Text 3 5 2 3" xfId="42946" xr:uid="{00000000-0005-0000-0000-000012E70000}"/>
    <cellStyle name="Warning Text 3 5 3" xfId="42947" xr:uid="{00000000-0005-0000-0000-000013E70000}"/>
    <cellStyle name="Warning Text 3 5 4" xfId="42948" xr:uid="{00000000-0005-0000-0000-000014E70000}"/>
    <cellStyle name="Warning Text 3 6" xfId="42949" xr:uid="{00000000-0005-0000-0000-000015E70000}"/>
    <cellStyle name="Warning Text 3 6 2" xfId="42950" xr:uid="{00000000-0005-0000-0000-000016E70000}"/>
    <cellStyle name="Warning Text 3 6 2 2" xfId="42951" xr:uid="{00000000-0005-0000-0000-000017E70000}"/>
    <cellStyle name="Warning Text 3 6 2 3" xfId="42952" xr:uid="{00000000-0005-0000-0000-000018E70000}"/>
    <cellStyle name="Warning Text 3 6 3" xfId="42953" xr:uid="{00000000-0005-0000-0000-000019E70000}"/>
    <cellStyle name="Warning Text 3 6 4" xfId="42954" xr:uid="{00000000-0005-0000-0000-00001AE70000}"/>
    <cellStyle name="Warning Text 3 7" xfId="42955" xr:uid="{00000000-0005-0000-0000-00001BE70000}"/>
    <cellStyle name="Warning Text 3 7 2" xfId="42956" xr:uid="{00000000-0005-0000-0000-00001CE70000}"/>
    <cellStyle name="Warning Text 3 7 3" xfId="42957" xr:uid="{00000000-0005-0000-0000-00001DE70000}"/>
    <cellStyle name="Warning Text 3 8" xfId="42958" xr:uid="{00000000-0005-0000-0000-00001EE70000}"/>
    <cellStyle name="Warning Text 3 8 2" xfId="42959" xr:uid="{00000000-0005-0000-0000-00001FE70000}"/>
    <cellStyle name="Warning Text 3 8 3" xfId="42960" xr:uid="{00000000-0005-0000-0000-000020E70000}"/>
    <cellStyle name="Warning Text 3 9" xfId="42961" xr:uid="{00000000-0005-0000-0000-000021E70000}"/>
    <cellStyle name="Warning Text 3 9 2" xfId="42962" xr:uid="{00000000-0005-0000-0000-000022E70000}"/>
    <cellStyle name="Warning Text 3 9 3" xfId="42963" xr:uid="{00000000-0005-0000-0000-000023E70000}"/>
    <cellStyle name="Warning Text 30" xfId="42964" xr:uid="{00000000-0005-0000-0000-000024E70000}"/>
    <cellStyle name="Warning Text 30 10" xfId="42965" xr:uid="{00000000-0005-0000-0000-000025E70000}"/>
    <cellStyle name="Warning Text 30 10 2" xfId="42966" xr:uid="{00000000-0005-0000-0000-000026E70000}"/>
    <cellStyle name="Warning Text 30 10 3" xfId="42967" xr:uid="{00000000-0005-0000-0000-000027E70000}"/>
    <cellStyle name="Warning Text 30 11" xfId="42968" xr:uid="{00000000-0005-0000-0000-000028E70000}"/>
    <cellStyle name="Warning Text 30 12" xfId="42969" xr:uid="{00000000-0005-0000-0000-000029E70000}"/>
    <cellStyle name="Warning Text 30 13" xfId="42970" xr:uid="{00000000-0005-0000-0000-00002AE70000}"/>
    <cellStyle name="Warning Text 30 14" xfId="42971" xr:uid="{00000000-0005-0000-0000-00002BE70000}"/>
    <cellStyle name="Warning Text 30 2" xfId="42972" xr:uid="{00000000-0005-0000-0000-00002CE70000}"/>
    <cellStyle name="Warning Text 30 2 2" xfId="42973" xr:uid="{00000000-0005-0000-0000-00002DE70000}"/>
    <cellStyle name="Warning Text 30 2 2 2" xfId="42974" xr:uid="{00000000-0005-0000-0000-00002EE70000}"/>
    <cellStyle name="Warning Text 30 2 2 2 2" xfId="42975" xr:uid="{00000000-0005-0000-0000-00002FE70000}"/>
    <cellStyle name="Warning Text 30 2 2 2 3" xfId="42976" xr:uid="{00000000-0005-0000-0000-000030E70000}"/>
    <cellStyle name="Warning Text 30 2 2 3" xfId="42977" xr:uid="{00000000-0005-0000-0000-000031E70000}"/>
    <cellStyle name="Warning Text 30 2 2 4" xfId="42978" xr:uid="{00000000-0005-0000-0000-000032E70000}"/>
    <cellStyle name="Warning Text 30 2 3" xfId="42979" xr:uid="{00000000-0005-0000-0000-000033E70000}"/>
    <cellStyle name="Warning Text 30 2 3 2" xfId="42980" xr:uid="{00000000-0005-0000-0000-000034E70000}"/>
    <cellStyle name="Warning Text 30 2 3 3" xfId="42981" xr:uid="{00000000-0005-0000-0000-000035E70000}"/>
    <cellStyle name="Warning Text 30 2 4" xfId="42982" xr:uid="{00000000-0005-0000-0000-000036E70000}"/>
    <cellStyle name="Warning Text 30 2 5" xfId="42983" xr:uid="{00000000-0005-0000-0000-000037E70000}"/>
    <cellStyle name="Warning Text 30 3" xfId="42984" xr:uid="{00000000-0005-0000-0000-000038E70000}"/>
    <cellStyle name="Warning Text 30 3 2" xfId="42985" xr:uid="{00000000-0005-0000-0000-000039E70000}"/>
    <cellStyle name="Warning Text 30 3 2 2" xfId="42986" xr:uid="{00000000-0005-0000-0000-00003AE70000}"/>
    <cellStyle name="Warning Text 30 3 2 3" xfId="42987" xr:uid="{00000000-0005-0000-0000-00003BE70000}"/>
    <cellStyle name="Warning Text 30 3 3" xfId="42988" xr:uid="{00000000-0005-0000-0000-00003CE70000}"/>
    <cellStyle name="Warning Text 30 3 4" xfId="42989" xr:uid="{00000000-0005-0000-0000-00003DE70000}"/>
    <cellStyle name="Warning Text 30 4" xfId="42990" xr:uid="{00000000-0005-0000-0000-00003EE70000}"/>
    <cellStyle name="Warning Text 30 4 2" xfId="42991" xr:uid="{00000000-0005-0000-0000-00003FE70000}"/>
    <cellStyle name="Warning Text 30 4 2 2" xfId="42992" xr:uid="{00000000-0005-0000-0000-000040E70000}"/>
    <cellStyle name="Warning Text 30 4 2 3" xfId="42993" xr:uid="{00000000-0005-0000-0000-000041E70000}"/>
    <cellStyle name="Warning Text 30 4 3" xfId="42994" xr:uid="{00000000-0005-0000-0000-000042E70000}"/>
    <cellStyle name="Warning Text 30 4 4" xfId="42995" xr:uid="{00000000-0005-0000-0000-000043E70000}"/>
    <cellStyle name="Warning Text 30 5" xfId="42996" xr:uid="{00000000-0005-0000-0000-000044E70000}"/>
    <cellStyle name="Warning Text 30 5 2" xfId="42997" xr:uid="{00000000-0005-0000-0000-000045E70000}"/>
    <cellStyle name="Warning Text 30 5 2 2" xfId="42998" xr:uid="{00000000-0005-0000-0000-000046E70000}"/>
    <cellStyle name="Warning Text 30 5 2 3" xfId="42999" xr:uid="{00000000-0005-0000-0000-000047E70000}"/>
    <cellStyle name="Warning Text 30 5 3" xfId="43000" xr:uid="{00000000-0005-0000-0000-000048E70000}"/>
    <cellStyle name="Warning Text 30 5 4" xfId="43001" xr:uid="{00000000-0005-0000-0000-000049E70000}"/>
    <cellStyle name="Warning Text 30 6" xfId="43002" xr:uid="{00000000-0005-0000-0000-00004AE70000}"/>
    <cellStyle name="Warning Text 30 6 2" xfId="43003" xr:uid="{00000000-0005-0000-0000-00004BE70000}"/>
    <cellStyle name="Warning Text 30 6 2 2" xfId="43004" xr:uid="{00000000-0005-0000-0000-00004CE70000}"/>
    <cellStyle name="Warning Text 30 6 2 3" xfId="43005" xr:uid="{00000000-0005-0000-0000-00004DE70000}"/>
    <cellStyle name="Warning Text 30 6 3" xfId="43006" xr:uid="{00000000-0005-0000-0000-00004EE70000}"/>
    <cellStyle name="Warning Text 30 6 4" xfId="43007" xr:uid="{00000000-0005-0000-0000-00004FE70000}"/>
    <cellStyle name="Warning Text 30 7" xfId="43008" xr:uid="{00000000-0005-0000-0000-000050E70000}"/>
    <cellStyle name="Warning Text 30 7 2" xfId="43009" xr:uid="{00000000-0005-0000-0000-000051E70000}"/>
    <cellStyle name="Warning Text 30 7 3" xfId="43010" xr:uid="{00000000-0005-0000-0000-000052E70000}"/>
    <cellStyle name="Warning Text 30 8" xfId="43011" xr:uid="{00000000-0005-0000-0000-000053E70000}"/>
    <cellStyle name="Warning Text 30 8 2" xfId="43012" xr:uid="{00000000-0005-0000-0000-000054E70000}"/>
    <cellStyle name="Warning Text 30 8 3" xfId="43013" xr:uid="{00000000-0005-0000-0000-000055E70000}"/>
    <cellStyle name="Warning Text 30 9" xfId="43014" xr:uid="{00000000-0005-0000-0000-000056E70000}"/>
    <cellStyle name="Warning Text 30 9 2" xfId="43015" xr:uid="{00000000-0005-0000-0000-000057E70000}"/>
    <cellStyle name="Warning Text 30 9 3" xfId="43016" xr:uid="{00000000-0005-0000-0000-000058E70000}"/>
    <cellStyle name="Warning Text 31" xfId="43017" xr:uid="{00000000-0005-0000-0000-000059E70000}"/>
    <cellStyle name="Warning Text 31 10" xfId="43018" xr:uid="{00000000-0005-0000-0000-00005AE70000}"/>
    <cellStyle name="Warning Text 31 10 2" xfId="43019" xr:uid="{00000000-0005-0000-0000-00005BE70000}"/>
    <cellStyle name="Warning Text 31 10 3" xfId="43020" xr:uid="{00000000-0005-0000-0000-00005CE70000}"/>
    <cellStyle name="Warning Text 31 11" xfId="43021" xr:uid="{00000000-0005-0000-0000-00005DE70000}"/>
    <cellStyle name="Warning Text 31 12" xfId="43022" xr:uid="{00000000-0005-0000-0000-00005EE70000}"/>
    <cellStyle name="Warning Text 31 13" xfId="43023" xr:uid="{00000000-0005-0000-0000-00005FE70000}"/>
    <cellStyle name="Warning Text 31 14" xfId="43024" xr:uid="{00000000-0005-0000-0000-000060E70000}"/>
    <cellStyle name="Warning Text 31 2" xfId="43025" xr:uid="{00000000-0005-0000-0000-000061E70000}"/>
    <cellStyle name="Warning Text 31 2 2" xfId="43026" xr:uid="{00000000-0005-0000-0000-000062E70000}"/>
    <cellStyle name="Warning Text 31 2 2 2" xfId="43027" xr:uid="{00000000-0005-0000-0000-000063E70000}"/>
    <cellStyle name="Warning Text 31 2 2 2 2" xfId="43028" xr:uid="{00000000-0005-0000-0000-000064E70000}"/>
    <cellStyle name="Warning Text 31 2 2 2 3" xfId="43029" xr:uid="{00000000-0005-0000-0000-000065E70000}"/>
    <cellStyle name="Warning Text 31 2 2 3" xfId="43030" xr:uid="{00000000-0005-0000-0000-000066E70000}"/>
    <cellStyle name="Warning Text 31 2 2 4" xfId="43031" xr:uid="{00000000-0005-0000-0000-000067E70000}"/>
    <cellStyle name="Warning Text 31 2 3" xfId="43032" xr:uid="{00000000-0005-0000-0000-000068E70000}"/>
    <cellStyle name="Warning Text 31 2 3 2" xfId="43033" xr:uid="{00000000-0005-0000-0000-000069E70000}"/>
    <cellStyle name="Warning Text 31 2 3 3" xfId="43034" xr:uid="{00000000-0005-0000-0000-00006AE70000}"/>
    <cellStyle name="Warning Text 31 2 4" xfId="43035" xr:uid="{00000000-0005-0000-0000-00006BE70000}"/>
    <cellStyle name="Warning Text 31 2 5" xfId="43036" xr:uid="{00000000-0005-0000-0000-00006CE70000}"/>
    <cellStyle name="Warning Text 31 3" xfId="43037" xr:uid="{00000000-0005-0000-0000-00006DE70000}"/>
    <cellStyle name="Warning Text 31 3 2" xfId="43038" xr:uid="{00000000-0005-0000-0000-00006EE70000}"/>
    <cellStyle name="Warning Text 31 3 2 2" xfId="43039" xr:uid="{00000000-0005-0000-0000-00006FE70000}"/>
    <cellStyle name="Warning Text 31 3 2 3" xfId="43040" xr:uid="{00000000-0005-0000-0000-000070E70000}"/>
    <cellStyle name="Warning Text 31 3 3" xfId="43041" xr:uid="{00000000-0005-0000-0000-000071E70000}"/>
    <cellStyle name="Warning Text 31 3 4" xfId="43042" xr:uid="{00000000-0005-0000-0000-000072E70000}"/>
    <cellStyle name="Warning Text 31 4" xfId="43043" xr:uid="{00000000-0005-0000-0000-000073E70000}"/>
    <cellStyle name="Warning Text 31 4 2" xfId="43044" xr:uid="{00000000-0005-0000-0000-000074E70000}"/>
    <cellStyle name="Warning Text 31 4 2 2" xfId="43045" xr:uid="{00000000-0005-0000-0000-000075E70000}"/>
    <cellStyle name="Warning Text 31 4 2 3" xfId="43046" xr:uid="{00000000-0005-0000-0000-000076E70000}"/>
    <cellStyle name="Warning Text 31 4 3" xfId="43047" xr:uid="{00000000-0005-0000-0000-000077E70000}"/>
    <cellStyle name="Warning Text 31 4 4" xfId="43048" xr:uid="{00000000-0005-0000-0000-000078E70000}"/>
    <cellStyle name="Warning Text 31 5" xfId="43049" xr:uid="{00000000-0005-0000-0000-000079E70000}"/>
    <cellStyle name="Warning Text 31 5 2" xfId="43050" xr:uid="{00000000-0005-0000-0000-00007AE70000}"/>
    <cellStyle name="Warning Text 31 5 2 2" xfId="43051" xr:uid="{00000000-0005-0000-0000-00007BE70000}"/>
    <cellStyle name="Warning Text 31 5 2 3" xfId="43052" xr:uid="{00000000-0005-0000-0000-00007CE70000}"/>
    <cellStyle name="Warning Text 31 5 3" xfId="43053" xr:uid="{00000000-0005-0000-0000-00007DE70000}"/>
    <cellStyle name="Warning Text 31 5 4" xfId="43054" xr:uid="{00000000-0005-0000-0000-00007EE70000}"/>
    <cellStyle name="Warning Text 31 6" xfId="43055" xr:uid="{00000000-0005-0000-0000-00007FE70000}"/>
    <cellStyle name="Warning Text 31 6 2" xfId="43056" xr:uid="{00000000-0005-0000-0000-000080E70000}"/>
    <cellStyle name="Warning Text 31 6 2 2" xfId="43057" xr:uid="{00000000-0005-0000-0000-000081E70000}"/>
    <cellStyle name="Warning Text 31 6 2 3" xfId="43058" xr:uid="{00000000-0005-0000-0000-000082E70000}"/>
    <cellStyle name="Warning Text 31 6 3" xfId="43059" xr:uid="{00000000-0005-0000-0000-000083E70000}"/>
    <cellStyle name="Warning Text 31 6 4" xfId="43060" xr:uid="{00000000-0005-0000-0000-000084E70000}"/>
    <cellStyle name="Warning Text 31 7" xfId="43061" xr:uid="{00000000-0005-0000-0000-000085E70000}"/>
    <cellStyle name="Warning Text 31 7 2" xfId="43062" xr:uid="{00000000-0005-0000-0000-000086E70000}"/>
    <cellStyle name="Warning Text 31 7 3" xfId="43063" xr:uid="{00000000-0005-0000-0000-000087E70000}"/>
    <cellStyle name="Warning Text 31 8" xfId="43064" xr:uid="{00000000-0005-0000-0000-000088E70000}"/>
    <cellStyle name="Warning Text 31 8 2" xfId="43065" xr:uid="{00000000-0005-0000-0000-000089E70000}"/>
    <cellStyle name="Warning Text 31 8 3" xfId="43066" xr:uid="{00000000-0005-0000-0000-00008AE70000}"/>
    <cellStyle name="Warning Text 31 9" xfId="43067" xr:uid="{00000000-0005-0000-0000-00008BE70000}"/>
    <cellStyle name="Warning Text 31 9 2" xfId="43068" xr:uid="{00000000-0005-0000-0000-00008CE70000}"/>
    <cellStyle name="Warning Text 31 9 3" xfId="43069" xr:uid="{00000000-0005-0000-0000-00008DE70000}"/>
    <cellStyle name="Warning Text 32" xfId="43070" xr:uid="{00000000-0005-0000-0000-00008EE70000}"/>
    <cellStyle name="Warning Text 32 10" xfId="43071" xr:uid="{00000000-0005-0000-0000-00008FE70000}"/>
    <cellStyle name="Warning Text 32 10 2" xfId="43072" xr:uid="{00000000-0005-0000-0000-000090E70000}"/>
    <cellStyle name="Warning Text 32 10 3" xfId="43073" xr:uid="{00000000-0005-0000-0000-000091E70000}"/>
    <cellStyle name="Warning Text 32 11" xfId="43074" xr:uid="{00000000-0005-0000-0000-000092E70000}"/>
    <cellStyle name="Warning Text 32 12" xfId="43075" xr:uid="{00000000-0005-0000-0000-000093E70000}"/>
    <cellStyle name="Warning Text 32 13" xfId="43076" xr:uid="{00000000-0005-0000-0000-000094E70000}"/>
    <cellStyle name="Warning Text 32 14" xfId="43077" xr:uid="{00000000-0005-0000-0000-000095E70000}"/>
    <cellStyle name="Warning Text 32 2" xfId="43078" xr:uid="{00000000-0005-0000-0000-000096E70000}"/>
    <cellStyle name="Warning Text 32 2 2" xfId="43079" xr:uid="{00000000-0005-0000-0000-000097E70000}"/>
    <cellStyle name="Warning Text 32 2 2 2" xfId="43080" xr:uid="{00000000-0005-0000-0000-000098E70000}"/>
    <cellStyle name="Warning Text 32 2 2 2 2" xfId="43081" xr:uid="{00000000-0005-0000-0000-000099E70000}"/>
    <cellStyle name="Warning Text 32 2 2 2 3" xfId="43082" xr:uid="{00000000-0005-0000-0000-00009AE70000}"/>
    <cellStyle name="Warning Text 32 2 2 3" xfId="43083" xr:uid="{00000000-0005-0000-0000-00009BE70000}"/>
    <cellStyle name="Warning Text 32 2 2 4" xfId="43084" xr:uid="{00000000-0005-0000-0000-00009CE70000}"/>
    <cellStyle name="Warning Text 32 2 3" xfId="43085" xr:uid="{00000000-0005-0000-0000-00009DE70000}"/>
    <cellStyle name="Warning Text 32 2 3 2" xfId="43086" xr:uid="{00000000-0005-0000-0000-00009EE70000}"/>
    <cellStyle name="Warning Text 32 2 3 3" xfId="43087" xr:uid="{00000000-0005-0000-0000-00009FE70000}"/>
    <cellStyle name="Warning Text 32 2 4" xfId="43088" xr:uid="{00000000-0005-0000-0000-0000A0E70000}"/>
    <cellStyle name="Warning Text 32 2 5" xfId="43089" xr:uid="{00000000-0005-0000-0000-0000A1E70000}"/>
    <cellStyle name="Warning Text 32 3" xfId="43090" xr:uid="{00000000-0005-0000-0000-0000A2E70000}"/>
    <cellStyle name="Warning Text 32 3 2" xfId="43091" xr:uid="{00000000-0005-0000-0000-0000A3E70000}"/>
    <cellStyle name="Warning Text 32 3 2 2" xfId="43092" xr:uid="{00000000-0005-0000-0000-0000A4E70000}"/>
    <cellStyle name="Warning Text 32 3 2 3" xfId="43093" xr:uid="{00000000-0005-0000-0000-0000A5E70000}"/>
    <cellStyle name="Warning Text 32 3 3" xfId="43094" xr:uid="{00000000-0005-0000-0000-0000A6E70000}"/>
    <cellStyle name="Warning Text 32 3 4" xfId="43095" xr:uid="{00000000-0005-0000-0000-0000A7E70000}"/>
    <cellStyle name="Warning Text 32 4" xfId="43096" xr:uid="{00000000-0005-0000-0000-0000A8E70000}"/>
    <cellStyle name="Warning Text 32 4 2" xfId="43097" xr:uid="{00000000-0005-0000-0000-0000A9E70000}"/>
    <cellStyle name="Warning Text 32 4 2 2" xfId="43098" xr:uid="{00000000-0005-0000-0000-0000AAE70000}"/>
    <cellStyle name="Warning Text 32 4 2 3" xfId="43099" xr:uid="{00000000-0005-0000-0000-0000ABE70000}"/>
    <cellStyle name="Warning Text 32 4 3" xfId="43100" xr:uid="{00000000-0005-0000-0000-0000ACE70000}"/>
    <cellStyle name="Warning Text 32 4 4" xfId="43101" xr:uid="{00000000-0005-0000-0000-0000ADE70000}"/>
    <cellStyle name="Warning Text 32 5" xfId="43102" xr:uid="{00000000-0005-0000-0000-0000AEE70000}"/>
    <cellStyle name="Warning Text 32 5 2" xfId="43103" xr:uid="{00000000-0005-0000-0000-0000AFE70000}"/>
    <cellStyle name="Warning Text 32 5 2 2" xfId="43104" xr:uid="{00000000-0005-0000-0000-0000B0E70000}"/>
    <cellStyle name="Warning Text 32 5 2 3" xfId="43105" xr:uid="{00000000-0005-0000-0000-0000B1E70000}"/>
    <cellStyle name="Warning Text 32 5 3" xfId="43106" xr:uid="{00000000-0005-0000-0000-0000B2E70000}"/>
    <cellStyle name="Warning Text 32 5 4" xfId="43107" xr:uid="{00000000-0005-0000-0000-0000B3E70000}"/>
    <cellStyle name="Warning Text 32 6" xfId="43108" xr:uid="{00000000-0005-0000-0000-0000B4E70000}"/>
    <cellStyle name="Warning Text 32 6 2" xfId="43109" xr:uid="{00000000-0005-0000-0000-0000B5E70000}"/>
    <cellStyle name="Warning Text 32 6 2 2" xfId="43110" xr:uid="{00000000-0005-0000-0000-0000B6E70000}"/>
    <cellStyle name="Warning Text 32 6 2 3" xfId="43111" xr:uid="{00000000-0005-0000-0000-0000B7E70000}"/>
    <cellStyle name="Warning Text 32 6 3" xfId="43112" xr:uid="{00000000-0005-0000-0000-0000B8E70000}"/>
    <cellStyle name="Warning Text 32 6 4" xfId="43113" xr:uid="{00000000-0005-0000-0000-0000B9E70000}"/>
    <cellStyle name="Warning Text 32 7" xfId="43114" xr:uid="{00000000-0005-0000-0000-0000BAE70000}"/>
    <cellStyle name="Warning Text 32 7 2" xfId="43115" xr:uid="{00000000-0005-0000-0000-0000BBE70000}"/>
    <cellStyle name="Warning Text 32 7 3" xfId="43116" xr:uid="{00000000-0005-0000-0000-0000BCE70000}"/>
    <cellStyle name="Warning Text 32 8" xfId="43117" xr:uid="{00000000-0005-0000-0000-0000BDE70000}"/>
    <cellStyle name="Warning Text 32 8 2" xfId="43118" xr:uid="{00000000-0005-0000-0000-0000BEE70000}"/>
    <cellStyle name="Warning Text 32 8 3" xfId="43119" xr:uid="{00000000-0005-0000-0000-0000BFE70000}"/>
    <cellStyle name="Warning Text 32 9" xfId="43120" xr:uid="{00000000-0005-0000-0000-0000C0E70000}"/>
    <cellStyle name="Warning Text 32 9 2" xfId="43121" xr:uid="{00000000-0005-0000-0000-0000C1E70000}"/>
    <cellStyle name="Warning Text 32 9 3" xfId="43122" xr:uid="{00000000-0005-0000-0000-0000C2E70000}"/>
    <cellStyle name="Warning Text 33" xfId="43123" xr:uid="{00000000-0005-0000-0000-0000C3E70000}"/>
    <cellStyle name="Warning Text 33 10" xfId="43124" xr:uid="{00000000-0005-0000-0000-0000C4E70000}"/>
    <cellStyle name="Warning Text 33 10 2" xfId="43125" xr:uid="{00000000-0005-0000-0000-0000C5E70000}"/>
    <cellStyle name="Warning Text 33 10 3" xfId="43126" xr:uid="{00000000-0005-0000-0000-0000C6E70000}"/>
    <cellStyle name="Warning Text 33 11" xfId="43127" xr:uid="{00000000-0005-0000-0000-0000C7E70000}"/>
    <cellStyle name="Warning Text 33 12" xfId="43128" xr:uid="{00000000-0005-0000-0000-0000C8E70000}"/>
    <cellStyle name="Warning Text 33 13" xfId="43129" xr:uid="{00000000-0005-0000-0000-0000C9E70000}"/>
    <cellStyle name="Warning Text 33 14" xfId="43130" xr:uid="{00000000-0005-0000-0000-0000CAE70000}"/>
    <cellStyle name="Warning Text 33 2" xfId="43131" xr:uid="{00000000-0005-0000-0000-0000CBE70000}"/>
    <cellStyle name="Warning Text 33 2 2" xfId="43132" xr:uid="{00000000-0005-0000-0000-0000CCE70000}"/>
    <cellStyle name="Warning Text 33 2 2 2" xfId="43133" xr:uid="{00000000-0005-0000-0000-0000CDE70000}"/>
    <cellStyle name="Warning Text 33 2 2 2 2" xfId="43134" xr:uid="{00000000-0005-0000-0000-0000CEE70000}"/>
    <cellStyle name="Warning Text 33 2 2 2 3" xfId="43135" xr:uid="{00000000-0005-0000-0000-0000CFE70000}"/>
    <cellStyle name="Warning Text 33 2 2 3" xfId="43136" xr:uid="{00000000-0005-0000-0000-0000D0E70000}"/>
    <cellStyle name="Warning Text 33 2 2 4" xfId="43137" xr:uid="{00000000-0005-0000-0000-0000D1E70000}"/>
    <cellStyle name="Warning Text 33 2 3" xfId="43138" xr:uid="{00000000-0005-0000-0000-0000D2E70000}"/>
    <cellStyle name="Warning Text 33 2 3 2" xfId="43139" xr:uid="{00000000-0005-0000-0000-0000D3E70000}"/>
    <cellStyle name="Warning Text 33 2 3 3" xfId="43140" xr:uid="{00000000-0005-0000-0000-0000D4E70000}"/>
    <cellStyle name="Warning Text 33 2 4" xfId="43141" xr:uid="{00000000-0005-0000-0000-0000D5E70000}"/>
    <cellStyle name="Warning Text 33 2 5" xfId="43142" xr:uid="{00000000-0005-0000-0000-0000D6E70000}"/>
    <cellStyle name="Warning Text 33 3" xfId="43143" xr:uid="{00000000-0005-0000-0000-0000D7E70000}"/>
    <cellStyle name="Warning Text 33 3 2" xfId="43144" xr:uid="{00000000-0005-0000-0000-0000D8E70000}"/>
    <cellStyle name="Warning Text 33 3 2 2" xfId="43145" xr:uid="{00000000-0005-0000-0000-0000D9E70000}"/>
    <cellStyle name="Warning Text 33 3 2 3" xfId="43146" xr:uid="{00000000-0005-0000-0000-0000DAE70000}"/>
    <cellStyle name="Warning Text 33 3 3" xfId="43147" xr:uid="{00000000-0005-0000-0000-0000DBE70000}"/>
    <cellStyle name="Warning Text 33 3 4" xfId="43148" xr:uid="{00000000-0005-0000-0000-0000DCE70000}"/>
    <cellStyle name="Warning Text 33 4" xfId="43149" xr:uid="{00000000-0005-0000-0000-0000DDE70000}"/>
    <cellStyle name="Warning Text 33 4 2" xfId="43150" xr:uid="{00000000-0005-0000-0000-0000DEE70000}"/>
    <cellStyle name="Warning Text 33 4 2 2" xfId="43151" xr:uid="{00000000-0005-0000-0000-0000DFE70000}"/>
    <cellStyle name="Warning Text 33 4 2 3" xfId="43152" xr:uid="{00000000-0005-0000-0000-0000E0E70000}"/>
    <cellStyle name="Warning Text 33 4 3" xfId="43153" xr:uid="{00000000-0005-0000-0000-0000E1E70000}"/>
    <cellStyle name="Warning Text 33 4 4" xfId="43154" xr:uid="{00000000-0005-0000-0000-0000E2E70000}"/>
    <cellStyle name="Warning Text 33 5" xfId="43155" xr:uid="{00000000-0005-0000-0000-0000E3E70000}"/>
    <cellStyle name="Warning Text 33 5 2" xfId="43156" xr:uid="{00000000-0005-0000-0000-0000E4E70000}"/>
    <cellStyle name="Warning Text 33 5 2 2" xfId="43157" xr:uid="{00000000-0005-0000-0000-0000E5E70000}"/>
    <cellStyle name="Warning Text 33 5 2 3" xfId="43158" xr:uid="{00000000-0005-0000-0000-0000E6E70000}"/>
    <cellStyle name="Warning Text 33 5 3" xfId="43159" xr:uid="{00000000-0005-0000-0000-0000E7E70000}"/>
    <cellStyle name="Warning Text 33 5 4" xfId="43160" xr:uid="{00000000-0005-0000-0000-0000E8E70000}"/>
    <cellStyle name="Warning Text 33 6" xfId="43161" xr:uid="{00000000-0005-0000-0000-0000E9E70000}"/>
    <cellStyle name="Warning Text 33 6 2" xfId="43162" xr:uid="{00000000-0005-0000-0000-0000EAE70000}"/>
    <cellStyle name="Warning Text 33 6 2 2" xfId="43163" xr:uid="{00000000-0005-0000-0000-0000EBE70000}"/>
    <cellStyle name="Warning Text 33 6 2 3" xfId="43164" xr:uid="{00000000-0005-0000-0000-0000ECE70000}"/>
    <cellStyle name="Warning Text 33 6 3" xfId="43165" xr:uid="{00000000-0005-0000-0000-0000EDE70000}"/>
    <cellStyle name="Warning Text 33 6 4" xfId="43166" xr:uid="{00000000-0005-0000-0000-0000EEE70000}"/>
    <cellStyle name="Warning Text 33 7" xfId="43167" xr:uid="{00000000-0005-0000-0000-0000EFE70000}"/>
    <cellStyle name="Warning Text 33 7 2" xfId="43168" xr:uid="{00000000-0005-0000-0000-0000F0E70000}"/>
    <cellStyle name="Warning Text 33 7 3" xfId="43169" xr:uid="{00000000-0005-0000-0000-0000F1E70000}"/>
    <cellStyle name="Warning Text 33 8" xfId="43170" xr:uid="{00000000-0005-0000-0000-0000F2E70000}"/>
    <cellStyle name="Warning Text 33 8 2" xfId="43171" xr:uid="{00000000-0005-0000-0000-0000F3E70000}"/>
    <cellStyle name="Warning Text 33 8 3" xfId="43172" xr:uid="{00000000-0005-0000-0000-0000F4E70000}"/>
    <cellStyle name="Warning Text 33 9" xfId="43173" xr:uid="{00000000-0005-0000-0000-0000F5E70000}"/>
    <cellStyle name="Warning Text 33 9 2" xfId="43174" xr:uid="{00000000-0005-0000-0000-0000F6E70000}"/>
    <cellStyle name="Warning Text 33 9 3" xfId="43175" xr:uid="{00000000-0005-0000-0000-0000F7E70000}"/>
    <cellStyle name="Warning Text 34" xfId="43176" xr:uid="{00000000-0005-0000-0000-0000F8E70000}"/>
    <cellStyle name="Warning Text 34 10" xfId="43177" xr:uid="{00000000-0005-0000-0000-0000F9E70000}"/>
    <cellStyle name="Warning Text 34 10 2" xfId="43178" xr:uid="{00000000-0005-0000-0000-0000FAE70000}"/>
    <cellStyle name="Warning Text 34 10 3" xfId="43179" xr:uid="{00000000-0005-0000-0000-0000FBE70000}"/>
    <cellStyle name="Warning Text 34 11" xfId="43180" xr:uid="{00000000-0005-0000-0000-0000FCE70000}"/>
    <cellStyle name="Warning Text 34 12" xfId="43181" xr:uid="{00000000-0005-0000-0000-0000FDE70000}"/>
    <cellStyle name="Warning Text 34 13" xfId="43182" xr:uid="{00000000-0005-0000-0000-0000FEE70000}"/>
    <cellStyle name="Warning Text 34 14" xfId="43183" xr:uid="{00000000-0005-0000-0000-0000FFE70000}"/>
    <cellStyle name="Warning Text 34 2" xfId="43184" xr:uid="{00000000-0005-0000-0000-000000E80000}"/>
    <cellStyle name="Warning Text 34 2 2" xfId="43185" xr:uid="{00000000-0005-0000-0000-000001E80000}"/>
    <cellStyle name="Warning Text 34 2 2 2" xfId="43186" xr:uid="{00000000-0005-0000-0000-000002E80000}"/>
    <cellStyle name="Warning Text 34 2 2 2 2" xfId="43187" xr:uid="{00000000-0005-0000-0000-000003E80000}"/>
    <cellStyle name="Warning Text 34 2 2 2 3" xfId="43188" xr:uid="{00000000-0005-0000-0000-000004E80000}"/>
    <cellStyle name="Warning Text 34 2 2 3" xfId="43189" xr:uid="{00000000-0005-0000-0000-000005E80000}"/>
    <cellStyle name="Warning Text 34 2 2 4" xfId="43190" xr:uid="{00000000-0005-0000-0000-000006E80000}"/>
    <cellStyle name="Warning Text 34 2 3" xfId="43191" xr:uid="{00000000-0005-0000-0000-000007E80000}"/>
    <cellStyle name="Warning Text 34 2 3 2" xfId="43192" xr:uid="{00000000-0005-0000-0000-000008E80000}"/>
    <cellStyle name="Warning Text 34 2 3 3" xfId="43193" xr:uid="{00000000-0005-0000-0000-000009E80000}"/>
    <cellStyle name="Warning Text 34 2 4" xfId="43194" xr:uid="{00000000-0005-0000-0000-00000AE80000}"/>
    <cellStyle name="Warning Text 34 2 5" xfId="43195" xr:uid="{00000000-0005-0000-0000-00000BE80000}"/>
    <cellStyle name="Warning Text 34 3" xfId="43196" xr:uid="{00000000-0005-0000-0000-00000CE80000}"/>
    <cellStyle name="Warning Text 34 3 2" xfId="43197" xr:uid="{00000000-0005-0000-0000-00000DE80000}"/>
    <cellStyle name="Warning Text 34 3 2 2" xfId="43198" xr:uid="{00000000-0005-0000-0000-00000EE80000}"/>
    <cellStyle name="Warning Text 34 3 2 3" xfId="43199" xr:uid="{00000000-0005-0000-0000-00000FE80000}"/>
    <cellStyle name="Warning Text 34 3 3" xfId="43200" xr:uid="{00000000-0005-0000-0000-000010E80000}"/>
    <cellStyle name="Warning Text 34 3 4" xfId="43201" xr:uid="{00000000-0005-0000-0000-000011E80000}"/>
    <cellStyle name="Warning Text 34 4" xfId="43202" xr:uid="{00000000-0005-0000-0000-000012E80000}"/>
    <cellStyle name="Warning Text 34 4 2" xfId="43203" xr:uid="{00000000-0005-0000-0000-000013E80000}"/>
    <cellStyle name="Warning Text 34 4 2 2" xfId="43204" xr:uid="{00000000-0005-0000-0000-000014E80000}"/>
    <cellStyle name="Warning Text 34 4 2 3" xfId="43205" xr:uid="{00000000-0005-0000-0000-000015E80000}"/>
    <cellStyle name="Warning Text 34 4 3" xfId="43206" xr:uid="{00000000-0005-0000-0000-000016E80000}"/>
    <cellStyle name="Warning Text 34 4 4" xfId="43207" xr:uid="{00000000-0005-0000-0000-000017E80000}"/>
    <cellStyle name="Warning Text 34 5" xfId="43208" xr:uid="{00000000-0005-0000-0000-000018E80000}"/>
    <cellStyle name="Warning Text 34 5 2" xfId="43209" xr:uid="{00000000-0005-0000-0000-000019E80000}"/>
    <cellStyle name="Warning Text 34 5 2 2" xfId="43210" xr:uid="{00000000-0005-0000-0000-00001AE80000}"/>
    <cellStyle name="Warning Text 34 5 2 3" xfId="43211" xr:uid="{00000000-0005-0000-0000-00001BE80000}"/>
    <cellStyle name="Warning Text 34 5 3" xfId="43212" xr:uid="{00000000-0005-0000-0000-00001CE80000}"/>
    <cellStyle name="Warning Text 34 5 4" xfId="43213" xr:uid="{00000000-0005-0000-0000-00001DE80000}"/>
    <cellStyle name="Warning Text 34 6" xfId="43214" xr:uid="{00000000-0005-0000-0000-00001EE80000}"/>
    <cellStyle name="Warning Text 34 6 2" xfId="43215" xr:uid="{00000000-0005-0000-0000-00001FE80000}"/>
    <cellStyle name="Warning Text 34 6 2 2" xfId="43216" xr:uid="{00000000-0005-0000-0000-000020E80000}"/>
    <cellStyle name="Warning Text 34 6 2 3" xfId="43217" xr:uid="{00000000-0005-0000-0000-000021E80000}"/>
    <cellStyle name="Warning Text 34 6 3" xfId="43218" xr:uid="{00000000-0005-0000-0000-000022E80000}"/>
    <cellStyle name="Warning Text 34 6 4" xfId="43219" xr:uid="{00000000-0005-0000-0000-000023E80000}"/>
    <cellStyle name="Warning Text 34 7" xfId="43220" xr:uid="{00000000-0005-0000-0000-000024E80000}"/>
    <cellStyle name="Warning Text 34 7 2" xfId="43221" xr:uid="{00000000-0005-0000-0000-000025E80000}"/>
    <cellStyle name="Warning Text 34 7 3" xfId="43222" xr:uid="{00000000-0005-0000-0000-000026E80000}"/>
    <cellStyle name="Warning Text 34 8" xfId="43223" xr:uid="{00000000-0005-0000-0000-000027E80000}"/>
    <cellStyle name="Warning Text 34 8 2" xfId="43224" xr:uid="{00000000-0005-0000-0000-000028E80000}"/>
    <cellStyle name="Warning Text 34 8 3" xfId="43225" xr:uid="{00000000-0005-0000-0000-000029E80000}"/>
    <cellStyle name="Warning Text 34 9" xfId="43226" xr:uid="{00000000-0005-0000-0000-00002AE80000}"/>
    <cellStyle name="Warning Text 34 9 2" xfId="43227" xr:uid="{00000000-0005-0000-0000-00002BE80000}"/>
    <cellStyle name="Warning Text 34 9 3" xfId="43228" xr:uid="{00000000-0005-0000-0000-00002CE80000}"/>
    <cellStyle name="Warning Text 35" xfId="43229" xr:uid="{00000000-0005-0000-0000-00002DE80000}"/>
    <cellStyle name="Warning Text 35 10" xfId="43230" xr:uid="{00000000-0005-0000-0000-00002EE80000}"/>
    <cellStyle name="Warning Text 35 10 2" xfId="43231" xr:uid="{00000000-0005-0000-0000-00002FE80000}"/>
    <cellStyle name="Warning Text 35 10 3" xfId="43232" xr:uid="{00000000-0005-0000-0000-000030E80000}"/>
    <cellStyle name="Warning Text 35 11" xfId="43233" xr:uid="{00000000-0005-0000-0000-000031E80000}"/>
    <cellStyle name="Warning Text 35 12" xfId="43234" xr:uid="{00000000-0005-0000-0000-000032E80000}"/>
    <cellStyle name="Warning Text 35 13" xfId="43235" xr:uid="{00000000-0005-0000-0000-000033E80000}"/>
    <cellStyle name="Warning Text 35 14" xfId="43236" xr:uid="{00000000-0005-0000-0000-000034E80000}"/>
    <cellStyle name="Warning Text 35 2" xfId="43237" xr:uid="{00000000-0005-0000-0000-000035E80000}"/>
    <cellStyle name="Warning Text 35 2 2" xfId="43238" xr:uid="{00000000-0005-0000-0000-000036E80000}"/>
    <cellStyle name="Warning Text 35 2 2 2" xfId="43239" xr:uid="{00000000-0005-0000-0000-000037E80000}"/>
    <cellStyle name="Warning Text 35 2 2 2 2" xfId="43240" xr:uid="{00000000-0005-0000-0000-000038E80000}"/>
    <cellStyle name="Warning Text 35 2 2 2 3" xfId="43241" xr:uid="{00000000-0005-0000-0000-000039E80000}"/>
    <cellStyle name="Warning Text 35 2 2 3" xfId="43242" xr:uid="{00000000-0005-0000-0000-00003AE80000}"/>
    <cellStyle name="Warning Text 35 2 2 4" xfId="43243" xr:uid="{00000000-0005-0000-0000-00003BE80000}"/>
    <cellStyle name="Warning Text 35 2 3" xfId="43244" xr:uid="{00000000-0005-0000-0000-00003CE80000}"/>
    <cellStyle name="Warning Text 35 2 3 2" xfId="43245" xr:uid="{00000000-0005-0000-0000-00003DE80000}"/>
    <cellStyle name="Warning Text 35 2 3 3" xfId="43246" xr:uid="{00000000-0005-0000-0000-00003EE80000}"/>
    <cellStyle name="Warning Text 35 2 4" xfId="43247" xr:uid="{00000000-0005-0000-0000-00003FE80000}"/>
    <cellStyle name="Warning Text 35 2 5" xfId="43248" xr:uid="{00000000-0005-0000-0000-000040E80000}"/>
    <cellStyle name="Warning Text 35 3" xfId="43249" xr:uid="{00000000-0005-0000-0000-000041E80000}"/>
    <cellStyle name="Warning Text 35 3 2" xfId="43250" xr:uid="{00000000-0005-0000-0000-000042E80000}"/>
    <cellStyle name="Warning Text 35 3 2 2" xfId="43251" xr:uid="{00000000-0005-0000-0000-000043E80000}"/>
    <cellStyle name="Warning Text 35 3 2 3" xfId="43252" xr:uid="{00000000-0005-0000-0000-000044E80000}"/>
    <cellStyle name="Warning Text 35 3 3" xfId="43253" xr:uid="{00000000-0005-0000-0000-000045E80000}"/>
    <cellStyle name="Warning Text 35 3 4" xfId="43254" xr:uid="{00000000-0005-0000-0000-000046E80000}"/>
    <cellStyle name="Warning Text 35 4" xfId="43255" xr:uid="{00000000-0005-0000-0000-000047E80000}"/>
    <cellStyle name="Warning Text 35 4 2" xfId="43256" xr:uid="{00000000-0005-0000-0000-000048E80000}"/>
    <cellStyle name="Warning Text 35 4 2 2" xfId="43257" xr:uid="{00000000-0005-0000-0000-000049E80000}"/>
    <cellStyle name="Warning Text 35 4 2 3" xfId="43258" xr:uid="{00000000-0005-0000-0000-00004AE80000}"/>
    <cellStyle name="Warning Text 35 4 3" xfId="43259" xr:uid="{00000000-0005-0000-0000-00004BE80000}"/>
    <cellStyle name="Warning Text 35 4 4" xfId="43260" xr:uid="{00000000-0005-0000-0000-00004CE80000}"/>
    <cellStyle name="Warning Text 35 5" xfId="43261" xr:uid="{00000000-0005-0000-0000-00004DE80000}"/>
    <cellStyle name="Warning Text 35 5 2" xfId="43262" xr:uid="{00000000-0005-0000-0000-00004EE80000}"/>
    <cellStyle name="Warning Text 35 5 2 2" xfId="43263" xr:uid="{00000000-0005-0000-0000-00004FE80000}"/>
    <cellStyle name="Warning Text 35 5 2 3" xfId="43264" xr:uid="{00000000-0005-0000-0000-000050E80000}"/>
    <cellStyle name="Warning Text 35 5 3" xfId="43265" xr:uid="{00000000-0005-0000-0000-000051E80000}"/>
    <cellStyle name="Warning Text 35 5 4" xfId="43266" xr:uid="{00000000-0005-0000-0000-000052E80000}"/>
    <cellStyle name="Warning Text 35 6" xfId="43267" xr:uid="{00000000-0005-0000-0000-000053E80000}"/>
    <cellStyle name="Warning Text 35 6 2" xfId="43268" xr:uid="{00000000-0005-0000-0000-000054E80000}"/>
    <cellStyle name="Warning Text 35 6 2 2" xfId="43269" xr:uid="{00000000-0005-0000-0000-000055E80000}"/>
    <cellStyle name="Warning Text 35 6 2 3" xfId="43270" xr:uid="{00000000-0005-0000-0000-000056E80000}"/>
    <cellStyle name="Warning Text 35 6 3" xfId="43271" xr:uid="{00000000-0005-0000-0000-000057E80000}"/>
    <cellStyle name="Warning Text 35 6 4" xfId="43272" xr:uid="{00000000-0005-0000-0000-000058E80000}"/>
    <cellStyle name="Warning Text 35 7" xfId="43273" xr:uid="{00000000-0005-0000-0000-000059E80000}"/>
    <cellStyle name="Warning Text 35 7 2" xfId="43274" xr:uid="{00000000-0005-0000-0000-00005AE80000}"/>
    <cellStyle name="Warning Text 35 7 3" xfId="43275" xr:uid="{00000000-0005-0000-0000-00005BE80000}"/>
    <cellStyle name="Warning Text 35 8" xfId="43276" xr:uid="{00000000-0005-0000-0000-00005CE80000}"/>
    <cellStyle name="Warning Text 35 8 2" xfId="43277" xr:uid="{00000000-0005-0000-0000-00005DE80000}"/>
    <cellStyle name="Warning Text 35 8 3" xfId="43278" xr:uid="{00000000-0005-0000-0000-00005EE80000}"/>
    <cellStyle name="Warning Text 35 9" xfId="43279" xr:uid="{00000000-0005-0000-0000-00005FE80000}"/>
    <cellStyle name="Warning Text 35 9 2" xfId="43280" xr:uid="{00000000-0005-0000-0000-000060E80000}"/>
    <cellStyle name="Warning Text 35 9 3" xfId="43281" xr:uid="{00000000-0005-0000-0000-000061E80000}"/>
    <cellStyle name="Warning Text 36" xfId="43282" xr:uid="{00000000-0005-0000-0000-000062E80000}"/>
    <cellStyle name="Warning Text 36 10" xfId="43283" xr:uid="{00000000-0005-0000-0000-000063E80000}"/>
    <cellStyle name="Warning Text 36 10 2" xfId="43284" xr:uid="{00000000-0005-0000-0000-000064E80000}"/>
    <cellStyle name="Warning Text 36 10 3" xfId="43285" xr:uid="{00000000-0005-0000-0000-000065E80000}"/>
    <cellStyle name="Warning Text 36 11" xfId="43286" xr:uid="{00000000-0005-0000-0000-000066E80000}"/>
    <cellStyle name="Warning Text 36 12" xfId="43287" xr:uid="{00000000-0005-0000-0000-000067E80000}"/>
    <cellStyle name="Warning Text 36 13" xfId="43288" xr:uid="{00000000-0005-0000-0000-000068E80000}"/>
    <cellStyle name="Warning Text 36 14" xfId="43289" xr:uid="{00000000-0005-0000-0000-000069E80000}"/>
    <cellStyle name="Warning Text 36 2" xfId="43290" xr:uid="{00000000-0005-0000-0000-00006AE80000}"/>
    <cellStyle name="Warning Text 36 2 2" xfId="43291" xr:uid="{00000000-0005-0000-0000-00006BE80000}"/>
    <cellStyle name="Warning Text 36 2 2 2" xfId="43292" xr:uid="{00000000-0005-0000-0000-00006CE80000}"/>
    <cellStyle name="Warning Text 36 2 2 2 2" xfId="43293" xr:uid="{00000000-0005-0000-0000-00006DE80000}"/>
    <cellStyle name="Warning Text 36 2 2 2 3" xfId="43294" xr:uid="{00000000-0005-0000-0000-00006EE80000}"/>
    <cellStyle name="Warning Text 36 2 2 3" xfId="43295" xr:uid="{00000000-0005-0000-0000-00006FE80000}"/>
    <cellStyle name="Warning Text 36 2 2 4" xfId="43296" xr:uid="{00000000-0005-0000-0000-000070E80000}"/>
    <cellStyle name="Warning Text 36 2 3" xfId="43297" xr:uid="{00000000-0005-0000-0000-000071E80000}"/>
    <cellStyle name="Warning Text 36 2 3 2" xfId="43298" xr:uid="{00000000-0005-0000-0000-000072E80000}"/>
    <cellStyle name="Warning Text 36 2 3 3" xfId="43299" xr:uid="{00000000-0005-0000-0000-000073E80000}"/>
    <cellStyle name="Warning Text 36 2 4" xfId="43300" xr:uid="{00000000-0005-0000-0000-000074E80000}"/>
    <cellStyle name="Warning Text 36 2 5" xfId="43301" xr:uid="{00000000-0005-0000-0000-000075E80000}"/>
    <cellStyle name="Warning Text 36 3" xfId="43302" xr:uid="{00000000-0005-0000-0000-000076E80000}"/>
    <cellStyle name="Warning Text 36 3 2" xfId="43303" xr:uid="{00000000-0005-0000-0000-000077E80000}"/>
    <cellStyle name="Warning Text 36 3 2 2" xfId="43304" xr:uid="{00000000-0005-0000-0000-000078E80000}"/>
    <cellStyle name="Warning Text 36 3 2 3" xfId="43305" xr:uid="{00000000-0005-0000-0000-000079E80000}"/>
    <cellStyle name="Warning Text 36 3 3" xfId="43306" xr:uid="{00000000-0005-0000-0000-00007AE80000}"/>
    <cellStyle name="Warning Text 36 3 4" xfId="43307" xr:uid="{00000000-0005-0000-0000-00007BE80000}"/>
    <cellStyle name="Warning Text 36 4" xfId="43308" xr:uid="{00000000-0005-0000-0000-00007CE80000}"/>
    <cellStyle name="Warning Text 36 4 2" xfId="43309" xr:uid="{00000000-0005-0000-0000-00007DE80000}"/>
    <cellStyle name="Warning Text 36 4 2 2" xfId="43310" xr:uid="{00000000-0005-0000-0000-00007EE80000}"/>
    <cellStyle name="Warning Text 36 4 2 3" xfId="43311" xr:uid="{00000000-0005-0000-0000-00007FE80000}"/>
    <cellStyle name="Warning Text 36 4 3" xfId="43312" xr:uid="{00000000-0005-0000-0000-000080E80000}"/>
    <cellStyle name="Warning Text 36 4 4" xfId="43313" xr:uid="{00000000-0005-0000-0000-000081E80000}"/>
    <cellStyle name="Warning Text 36 5" xfId="43314" xr:uid="{00000000-0005-0000-0000-000082E80000}"/>
    <cellStyle name="Warning Text 36 5 2" xfId="43315" xr:uid="{00000000-0005-0000-0000-000083E80000}"/>
    <cellStyle name="Warning Text 36 5 2 2" xfId="43316" xr:uid="{00000000-0005-0000-0000-000084E80000}"/>
    <cellStyle name="Warning Text 36 5 2 3" xfId="43317" xr:uid="{00000000-0005-0000-0000-000085E80000}"/>
    <cellStyle name="Warning Text 36 5 3" xfId="43318" xr:uid="{00000000-0005-0000-0000-000086E80000}"/>
    <cellStyle name="Warning Text 36 5 4" xfId="43319" xr:uid="{00000000-0005-0000-0000-000087E80000}"/>
    <cellStyle name="Warning Text 36 6" xfId="43320" xr:uid="{00000000-0005-0000-0000-000088E80000}"/>
    <cellStyle name="Warning Text 36 6 2" xfId="43321" xr:uid="{00000000-0005-0000-0000-000089E80000}"/>
    <cellStyle name="Warning Text 36 6 2 2" xfId="43322" xr:uid="{00000000-0005-0000-0000-00008AE80000}"/>
    <cellStyle name="Warning Text 36 6 2 3" xfId="43323" xr:uid="{00000000-0005-0000-0000-00008BE80000}"/>
    <cellStyle name="Warning Text 36 6 3" xfId="43324" xr:uid="{00000000-0005-0000-0000-00008CE80000}"/>
    <cellStyle name="Warning Text 36 6 4" xfId="43325" xr:uid="{00000000-0005-0000-0000-00008DE80000}"/>
    <cellStyle name="Warning Text 36 7" xfId="43326" xr:uid="{00000000-0005-0000-0000-00008EE80000}"/>
    <cellStyle name="Warning Text 36 7 2" xfId="43327" xr:uid="{00000000-0005-0000-0000-00008FE80000}"/>
    <cellStyle name="Warning Text 36 7 3" xfId="43328" xr:uid="{00000000-0005-0000-0000-000090E80000}"/>
    <cellStyle name="Warning Text 36 8" xfId="43329" xr:uid="{00000000-0005-0000-0000-000091E80000}"/>
    <cellStyle name="Warning Text 36 8 2" xfId="43330" xr:uid="{00000000-0005-0000-0000-000092E80000}"/>
    <cellStyle name="Warning Text 36 8 3" xfId="43331" xr:uid="{00000000-0005-0000-0000-000093E80000}"/>
    <cellStyle name="Warning Text 36 9" xfId="43332" xr:uid="{00000000-0005-0000-0000-000094E80000}"/>
    <cellStyle name="Warning Text 36 9 2" xfId="43333" xr:uid="{00000000-0005-0000-0000-000095E80000}"/>
    <cellStyle name="Warning Text 36 9 3" xfId="43334" xr:uid="{00000000-0005-0000-0000-000096E80000}"/>
    <cellStyle name="Warning Text 37" xfId="43335" xr:uid="{00000000-0005-0000-0000-000097E80000}"/>
    <cellStyle name="Warning Text 37 10" xfId="43336" xr:uid="{00000000-0005-0000-0000-000098E80000}"/>
    <cellStyle name="Warning Text 37 10 2" xfId="43337" xr:uid="{00000000-0005-0000-0000-000099E80000}"/>
    <cellStyle name="Warning Text 37 10 3" xfId="43338" xr:uid="{00000000-0005-0000-0000-00009AE80000}"/>
    <cellStyle name="Warning Text 37 11" xfId="43339" xr:uid="{00000000-0005-0000-0000-00009BE80000}"/>
    <cellStyle name="Warning Text 37 12" xfId="43340" xr:uid="{00000000-0005-0000-0000-00009CE80000}"/>
    <cellStyle name="Warning Text 37 13" xfId="43341" xr:uid="{00000000-0005-0000-0000-00009DE80000}"/>
    <cellStyle name="Warning Text 37 14" xfId="43342" xr:uid="{00000000-0005-0000-0000-00009EE80000}"/>
    <cellStyle name="Warning Text 37 2" xfId="43343" xr:uid="{00000000-0005-0000-0000-00009FE80000}"/>
    <cellStyle name="Warning Text 37 2 2" xfId="43344" xr:uid="{00000000-0005-0000-0000-0000A0E80000}"/>
    <cellStyle name="Warning Text 37 2 2 2" xfId="43345" xr:uid="{00000000-0005-0000-0000-0000A1E80000}"/>
    <cellStyle name="Warning Text 37 2 2 2 2" xfId="43346" xr:uid="{00000000-0005-0000-0000-0000A2E80000}"/>
    <cellStyle name="Warning Text 37 2 2 2 3" xfId="43347" xr:uid="{00000000-0005-0000-0000-0000A3E80000}"/>
    <cellStyle name="Warning Text 37 2 2 3" xfId="43348" xr:uid="{00000000-0005-0000-0000-0000A4E80000}"/>
    <cellStyle name="Warning Text 37 2 2 4" xfId="43349" xr:uid="{00000000-0005-0000-0000-0000A5E80000}"/>
    <cellStyle name="Warning Text 37 2 3" xfId="43350" xr:uid="{00000000-0005-0000-0000-0000A6E80000}"/>
    <cellStyle name="Warning Text 37 2 3 2" xfId="43351" xr:uid="{00000000-0005-0000-0000-0000A7E80000}"/>
    <cellStyle name="Warning Text 37 2 3 3" xfId="43352" xr:uid="{00000000-0005-0000-0000-0000A8E80000}"/>
    <cellStyle name="Warning Text 37 2 4" xfId="43353" xr:uid="{00000000-0005-0000-0000-0000A9E80000}"/>
    <cellStyle name="Warning Text 37 2 5" xfId="43354" xr:uid="{00000000-0005-0000-0000-0000AAE80000}"/>
    <cellStyle name="Warning Text 37 3" xfId="43355" xr:uid="{00000000-0005-0000-0000-0000ABE80000}"/>
    <cellStyle name="Warning Text 37 3 2" xfId="43356" xr:uid="{00000000-0005-0000-0000-0000ACE80000}"/>
    <cellStyle name="Warning Text 37 3 2 2" xfId="43357" xr:uid="{00000000-0005-0000-0000-0000ADE80000}"/>
    <cellStyle name="Warning Text 37 3 2 3" xfId="43358" xr:uid="{00000000-0005-0000-0000-0000AEE80000}"/>
    <cellStyle name="Warning Text 37 3 3" xfId="43359" xr:uid="{00000000-0005-0000-0000-0000AFE80000}"/>
    <cellStyle name="Warning Text 37 3 4" xfId="43360" xr:uid="{00000000-0005-0000-0000-0000B0E80000}"/>
    <cellStyle name="Warning Text 37 4" xfId="43361" xr:uid="{00000000-0005-0000-0000-0000B1E80000}"/>
    <cellStyle name="Warning Text 37 4 2" xfId="43362" xr:uid="{00000000-0005-0000-0000-0000B2E80000}"/>
    <cellStyle name="Warning Text 37 4 2 2" xfId="43363" xr:uid="{00000000-0005-0000-0000-0000B3E80000}"/>
    <cellStyle name="Warning Text 37 4 2 3" xfId="43364" xr:uid="{00000000-0005-0000-0000-0000B4E80000}"/>
    <cellStyle name="Warning Text 37 4 3" xfId="43365" xr:uid="{00000000-0005-0000-0000-0000B5E80000}"/>
    <cellStyle name="Warning Text 37 4 4" xfId="43366" xr:uid="{00000000-0005-0000-0000-0000B6E80000}"/>
    <cellStyle name="Warning Text 37 5" xfId="43367" xr:uid="{00000000-0005-0000-0000-0000B7E80000}"/>
    <cellStyle name="Warning Text 37 5 2" xfId="43368" xr:uid="{00000000-0005-0000-0000-0000B8E80000}"/>
    <cellStyle name="Warning Text 37 5 2 2" xfId="43369" xr:uid="{00000000-0005-0000-0000-0000B9E80000}"/>
    <cellStyle name="Warning Text 37 5 2 3" xfId="43370" xr:uid="{00000000-0005-0000-0000-0000BAE80000}"/>
    <cellStyle name="Warning Text 37 5 3" xfId="43371" xr:uid="{00000000-0005-0000-0000-0000BBE80000}"/>
    <cellStyle name="Warning Text 37 5 4" xfId="43372" xr:uid="{00000000-0005-0000-0000-0000BCE80000}"/>
    <cellStyle name="Warning Text 37 6" xfId="43373" xr:uid="{00000000-0005-0000-0000-0000BDE80000}"/>
    <cellStyle name="Warning Text 37 6 2" xfId="43374" xr:uid="{00000000-0005-0000-0000-0000BEE80000}"/>
    <cellStyle name="Warning Text 37 6 2 2" xfId="43375" xr:uid="{00000000-0005-0000-0000-0000BFE80000}"/>
    <cellStyle name="Warning Text 37 6 2 3" xfId="43376" xr:uid="{00000000-0005-0000-0000-0000C0E80000}"/>
    <cellStyle name="Warning Text 37 6 3" xfId="43377" xr:uid="{00000000-0005-0000-0000-0000C1E80000}"/>
    <cellStyle name="Warning Text 37 6 4" xfId="43378" xr:uid="{00000000-0005-0000-0000-0000C2E80000}"/>
    <cellStyle name="Warning Text 37 7" xfId="43379" xr:uid="{00000000-0005-0000-0000-0000C3E80000}"/>
    <cellStyle name="Warning Text 37 7 2" xfId="43380" xr:uid="{00000000-0005-0000-0000-0000C4E80000}"/>
    <cellStyle name="Warning Text 37 7 3" xfId="43381" xr:uid="{00000000-0005-0000-0000-0000C5E80000}"/>
    <cellStyle name="Warning Text 37 8" xfId="43382" xr:uid="{00000000-0005-0000-0000-0000C6E80000}"/>
    <cellStyle name="Warning Text 37 8 2" xfId="43383" xr:uid="{00000000-0005-0000-0000-0000C7E80000}"/>
    <cellStyle name="Warning Text 37 8 3" xfId="43384" xr:uid="{00000000-0005-0000-0000-0000C8E80000}"/>
    <cellStyle name="Warning Text 37 9" xfId="43385" xr:uid="{00000000-0005-0000-0000-0000C9E80000}"/>
    <cellStyle name="Warning Text 37 9 2" xfId="43386" xr:uid="{00000000-0005-0000-0000-0000CAE80000}"/>
    <cellStyle name="Warning Text 37 9 3" xfId="43387" xr:uid="{00000000-0005-0000-0000-0000CBE80000}"/>
    <cellStyle name="Warning Text 38" xfId="43388" xr:uid="{00000000-0005-0000-0000-0000CCE80000}"/>
    <cellStyle name="Warning Text 38 10" xfId="43389" xr:uid="{00000000-0005-0000-0000-0000CDE80000}"/>
    <cellStyle name="Warning Text 38 10 2" xfId="43390" xr:uid="{00000000-0005-0000-0000-0000CEE80000}"/>
    <cellStyle name="Warning Text 38 10 3" xfId="43391" xr:uid="{00000000-0005-0000-0000-0000CFE80000}"/>
    <cellStyle name="Warning Text 38 11" xfId="43392" xr:uid="{00000000-0005-0000-0000-0000D0E80000}"/>
    <cellStyle name="Warning Text 38 12" xfId="43393" xr:uid="{00000000-0005-0000-0000-0000D1E80000}"/>
    <cellStyle name="Warning Text 38 13" xfId="43394" xr:uid="{00000000-0005-0000-0000-0000D2E80000}"/>
    <cellStyle name="Warning Text 38 14" xfId="43395" xr:uid="{00000000-0005-0000-0000-0000D3E80000}"/>
    <cellStyle name="Warning Text 38 2" xfId="43396" xr:uid="{00000000-0005-0000-0000-0000D4E80000}"/>
    <cellStyle name="Warning Text 38 2 2" xfId="43397" xr:uid="{00000000-0005-0000-0000-0000D5E80000}"/>
    <cellStyle name="Warning Text 38 2 2 2" xfId="43398" xr:uid="{00000000-0005-0000-0000-0000D6E80000}"/>
    <cellStyle name="Warning Text 38 2 2 2 2" xfId="43399" xr:uid="{00000000-0005-0000-0000-0000D7E80000}"/>
    <cellStyle name="Warning Text 38 2 2 2 3" xfId="43400" xr:uid="{00000000-0005-0000-0000-0000D8E80000}"/>
    <cellStyle name="Warning Text 38 2 2 3" xfId="43401" xr:uid="{00000000-0005-0000-0000-0000D9E80000}"/>
    <cellStyle name="Warning Text 38 2 2 4" xfId="43402" xr:uid="{00000000-0005-0000-0000-0000DAE80000}"/>
    <cellStyle name="Warning Text 38 2 3" xfId="43403" xr:uid="{00000000-0005-0000-0000-0000DBE80000}"/>
    <cellStyle name="Warning Text 38 2 3 2" xfId="43404" xr:uid="{00000000-0005-0000-0000-0000DCE80000}"/>
    <cellStyle name="Warning Text 38 2 3 3" xfId="43405" xr:uid="{00000000-0005-0000-0000-0000DDE80000}"/>
    <cellStyle name="Warning Text 38 2 4" xfId="43406" xr:uid="{00000000-0005-0000-0000-0000DEE80000}"/>
    <cellStyle name="Warning Text 38 2 5" xfId="43407" xr:uid="{00000000-0005-0000-0000-0000DFE80000}"/>
    <cellStyle name="Warning Text 38 3" xfId="43408" xr:uid="{00000000-0005-0000-0000-0000E0E80000}"/>
    <cellStyle name="Warning Text 38 3 2" xfId="43409" xr:uid="{00000000-0005-0000-0000-0000E1E80000}"/>
    <cellStyle name="Warning Text 38 3 2 2" xfId="43410" xr:uid="{00000000-0005-0000-0000-0000E2E80000}"/>
    <cellStyle name="Warning Text 38 3 2 3" xfId="43411" xr:uid="{00000000-0005-0000-0000-0000E3E80000}"/>
    <cellStyle name="Warning Text 38 3 3" xfId="43412" xr:uid="{00000000-0005-0000-0000-0000E4E80000}"/>
    <cellStyle name="Warning Text 38 3 4" xfId="43413" xr:uid="{00000000-0005-0000-0000-0000E5E80000}"/>
    <cellStyle name="Warning Text 38 4" xfId="43414" xr:uid="{00000000-0005-0000-0000-0000E6E80000}"/>
    <cellStyle name="Warning Text 38 4 2" xfId="43415" xr:uid="{00000000-0005-0000-0000-0000E7E80000}"/>
    <cellStyle name="Warning Text 38 4 2 2" xfId="43416" xr:uid="{00000000-0005-0000-0000-0000E8E80000}"/>
    <cellStyle name="Warning Text 38 4 2 3" xfId="43417" xr:uid="{00000000-0005-0000-0000-0000E9E80000}"/>
    <cellStyle name="Warning Text 38 4 3" xfId="43418" xr:uid="{00000000-0005-0000-0000-0000EAE80000}"/>
    <cellStyle name="Warning Text 38 4 4" xfId="43419" xr:uid="{00000000-0005-0000-0000-0000EBE80000}"/>
    <cellStyle name="Warning Text 38 5" xfId="43420" xr:uid="{00000000-0005-0000-0000-0000ECE80000}"/>
    <cellStyle name="Warning Text 38 5 2" xfId="43421" xr:uid="{00000000-0005-0000-0000-0000EDE80000}"/>
    <cellStyle name="Warning Text 38 5 2 2" xfId="43422" xr:uid="{00000000-0005-0000-0000-0000EEE80000}"/>
    <cellStyle name="Warning Text 38 5 2 3" xfId="43423" xr:uid="{00000000-0005-0000-0000-0000EFE80000}"/>
    <cellStyle name="Warning Text 38 5 3" xfId="43424" xr:uid="{00000000-0005-0000-0000-0000F0E80000}"/>
    <cellStyle name="Warning Text 38 5 4" xfId="43425" xr:uid="{00000000-0005-0000-0000-0000F1E80000}"/>
    <cellStyle name="Warning Text 38 6" xfId="43426" xr:uid="{00000000-0005-0000-0000-0000F2E80000}"/>
    <cellStyle name="Warning Text 38 6 2" xfId="43427" xr:uid="{00000000-0005-0000-0000-0000F3E80000}"/>
    <cellStyle name="Warning Text 38 6 2 2" xfId="43428" xr:uid="{00000000-0005-0000-0000-0000F4E80000}"/>
    <cellStyle name="Warning Text 38 6 2 3" xfId="43429" xr:uid="{00000000-0005-0000-0000-0000F5E80000}"/>
    <cellStyle name="Warning Text 38 6 3" xfId="43430" xr:uid="{00000000-0005-0000-0000-0000F6E80000}"/>
    <cellStyle name="Warning Text 38 6 4" xfId="43431" xr:uid="{00000000-0005-0000-0000-0000F7E80000}"/>
    <cellStyle name="Warning Text 38 7" xfId="43432" xr:uid="{00000000-0005-0000-0000-0000F8E80000}"/>
    <cellStyle name="Warning Text 38 7 2" xfId="43433" xr:uid="{00000000-0005-0000-0000-0000F9E80000}"/>
    <cellStyle name="Warning Text 38 7 3" xfId="43434" xr:uid="{00000000-0005-0000-0000-0000FAE80000}"/>
    <cellStyle name="Warning Text 38 8" xfId="43435" xr:uid="{00000000-0005-0000-0000-0000FBE80000}"/>
    <cellStyle name="Warning Text 38 8 2" xfId="43436" xr:uid="{00000000-0005-0000-0000-0000FCE80000}"/>
    <cellStyle name="Warning Text 38 8 3" xfId="43437" xr:uid="{00000000-0005-0000-0000-0000FDE80000}"/>
    <cellStyle name="Warning Text 38 9" xfId="43438" xr:uid="{00000000-0005-0000-0000-0000FEE80000}"/>
    <cellStyle name="Warning Text 38 9 2" xfId="43439" xr:uid="{00000000-0005-0000-0000-0000FFE80000}"/>
    <cellStyle name="Warning Text 38 9 3" xfId="43440" xr:uid="{00000000-0005-0000-0000-000000E90000}"/>
    <cellStyle name="Warning Text 39" xfId="43441" xr:uid="{00000000-0005-0000-0000-000001E90000}"/>
    <cellStyle name="Warning Text 39 10" xfId="43442" xr:uid="{00000000-0005-0000-0000-000002E90000}"/>
    <cellStyle name="Warning Text 39 10 2" xfId="43443" xr:uid="{00000000-0005-0000-0000-000003E90000}"/>
    <cellStyle name="Warning Text 39 10 3" xfId="43444" xr:uid="{00000000-0005-0000-0000-000004E90000}"/>
    <cellStyle name="Warning Text 39 11" xfId="43445" xr:uid="{00000000-0005-0000-0000-000005E90000}"/>
    <cellStyle name="Warning Text 39 12" xfId="43446" xr:uid="{00000000-0005-0000-0000-000006E90000}"/>
    <cellStyle name="Warning Text 39 13" xfId="43447" xr:uid="{00000000-0005-0000-0000-000007E90000}"/>
    <cellStyle name="Warning Text 39 14" xfId="43448" xr:uid="{00000000-0005-0000-0000-000008E90000}"/>
    <cellStyle name="Warning Text 39 2" xfId="43449" xr:uid="{00000000-0005-0000-0000-000009E90000}"/>
    <cellStyle name="Warning Text 39 2 2" xfId="43450" xr:uid="{00000000-0005-0000-0000-00000AE90000}"/>
    <cellStyle name="Warning Text 39 2 2 2" xfId="43451" xr:uid="{00000000-0005-0000-0000-00000BE90000}"/>
    <cellStyle name="Warning Text 39 2 2 2 2" xfId="43452" xr:uid="{00000000-0005-0000-0000-00000CE90000}"/>
    <cellStyle name="Warning Text 39 2 2 2 3" xfId="43453" xr:uid="{00000000-0005-0000-0000-00000DE90000}"/>
    <cellStyle name="Warning Text 39 2 2 3" xfId="43454" xr:uid="{00000000-0005-0000-0000-00000EE90000}"/>
    <cellStyle name="Warning Text 39 2 2 4" xfId="43455" xr:uid="{00000000-0005-0000-0000-00000FE90000}"/>
    <cellStyle name="Warning Text 39 2 3" xfId="43456" xr:uid="{00000000-0005-0000-0000-000010E90000}"/>
    <cellStyle name="Warning Text 39 2 3 2" xfId="43457" xr:uid="{00000000-0005-0000-0000-000011E90000}"/>
    <cellStyle name="Warning Text 39 2 3 3" xfId="43458" xr:uid="{00000000-0005-0000-0000-000012E90000}"/>
    <cellStyle name="Warning Text 39 2 4" xfId="43459" xr:uid="{00000000-0005-0000-0000-000013E90000}"/>
    <cellStyle name="Warning Text 39 2 5" xfId="43460" xr:uid="{00000000-0005-0000-0000-000014E90000}"/>
    <cellStyle name="Warning Text 39 3" xfId="43461" xr:uid="{00000000-0005-0000-0000-000015E90000}"/>
    <cellStyle name="Warning Text 39 3 2" xfId="43462" xr:uid="{00000000-0005-0000-0000-000016E90000}"/>
    <cellStyle name="Warning Text 39 3 2 2" xfId="43463" xr:uid="{00000000-0005-0000-0000-000017E90000}"/>
    <cellStyle name="Warning Text 39 3 2 3" xfId="43464" xr:uid="{00000000-0005-0000-0000-000018E90000}"/>
    <cellStyle name="Warning Text 39 3 3" xfId="43465" xr:uid="{00000000-0005-0000-0000-000019E90000}"/>
    <cellStyle name="Warning Text 39 3 4" xfId="43466" xr:uid="{00000000-0005-0000-0000-00001AE90000}"/>
    <cellStyle name="Warning Text 39 4" xfId="43467" xr:uid="{00000000-0005-0000-0000-00001BE90000}"/>
    <cellStyle name="Warning Text 39 4 2" xfId="43468" xr:uid="{00000000-0005-0000-0000-00001CE90000}"/>
    <cellStyle name="Warning Text 39 4 2 2" xfId="43469" xr:uid="{00000000-0005-0000-0000-00001DE90000}"/>
    <cellStyle name="Warning Text 39 4 2 3" xfId="43470" xr:uid="{00000000-0005-0000-0000-00001EE90000}"/>
    <cellStyle name="Warning Text 39 4 3" xfId="43471" xr:uid="{00000000-0005-0000-0000-00001FE90000}"/>
    <cellStyle name="Warning Text 39 4 4" xfId="43472" xr:uid="{00000000-0005-0000-0000-000020E90000}"/>
    <cellStyle name="Warning Text 39 5" xfId="43473" xr:uid="{00000000-0005-0000-0000-000021E90000}"/>
    <cellStyle name="Warning Text 39 5 2" xfId="43474" xr:uid="{00000000-0005-0000-0000-000022E90000}"/>
    <cellStyle name="Warning Text 39 5 2 2" xfId="43475" xr:uid="{00000000-0005-0000-0000-000023E90000}"/>
    <cellStyle name="Warning Text 39 5 2 3" xfId="43476" xr:uid="{00000000-0005-0000-0000-000024E90000}"/>
    <cellStyle name="Warning Text 39 5 3" xfId="43477" xr:uid="{00000000-0005-0000-0000-000025E90000}"/>
    <cellStyle name="Warning Text 39 5 4" xfId="43478" xr:uid="{00000000-0005-0000-0000-000026E90000}"/>
    <cellStyle name="Warning Text 39 6" xfId="43479" xr:uid="{00000000-0005-0000-0000-000027E90000}"/>
    <cellStyle name="Warning Text 39 6 2" xfId="43480" xr:uid="{00000000-0005-0000-0000-000028E90000}"/>
    <cellStyle name="Warning Text 39 6 2 2" xfId="43481" xr:uid="{00000000-0005-0000-0000-000029E90000}"/>
    <cellStyle name="Warning Text 39 6 2 3" xfId="43482" xr:uid="{00000000-0005-0000-0000-00002AE90000}"/>
    <cellStyle name="Warning Text 39 6 3" xfId="43483" xr:uid="{00000000-0005-0000-0000-00002BE90000}"/>
    <cellStyle name="Warning Text 39 6 4" xfId="43484" xr:uid="{00000000-0005-0000-0000-00002CE90000}"/>
    <cellStyle name="Warning Text 39 7" xfId="43485" xr:uid="{00000000-0005-0000-0000-00002DE90000}"/>
    <cellStyle name="Warning Text 39 7 2" xfId="43486" xr:uid="{00000000-0005-0000-0000-00002EE90000}"/>
    <cellStyle name="Warning Text 39 7 3" xfId="43487" xr:uid="{00000000-0005-0000-0000-00002FE90000}"/>
    <cellStyle name="Warning Text 39 8" xfId="43488" xr:uid="{00000000-0005-0000-0000-000030E90000}"/>
    <cellStyle name="Warning Text 39 8 2" xfId="43489" xr:uid="{00000000-0005-0000-0000-000031E90000}"/>
    <cellStyle name="Warning Text 39 8 3" xfId="43490" xr:uid="{00000000-0005-0000-0000-000032E90000}"/>
    <cellStyle name="Warning Text 39 9" xfId="43491" xr:uid="{00000000-0005-0000-0000-000033E90000}"/>
    <cellStyle name="Warning Text 39 9 2" xfId="43492" xr:uid="{00000000-0005-0000-0000-000034E90000}"/>
    <cellStyle name="Warning Text 39 9 3" xfId="43493" xr:uid="{00000000-0005-0000-0000-000035E90000}"/>
    <cellStyle name="Warning Text 4" xfId="43494" xr:uid="{00000000-0005-0000-0000-000036E90000}"/>
    <cellStyle name="Warning Text 4 10" xfId="43495" xr:uid="{00000000-0005-0000-0000-000037E90000}"/>
    <cellStyle name="Warning Text 4 10 2" xfId="43496" xr:uid="{00000000-0005-0000-0000-000038E90000}"/>
    <cellStyle name="Warning Text 4 10 3" xfId="43497" xr:uid="{00000000-0005-0000-0000-000039E90000}"/>
    <cellStyle name="Warning Text 4 11" xfId="43498" xr:uid="{00000000-0005-0000-0000-00003AE90000}"/>
    <cellStyle name="Warning Text 4 12" xfId="43499" xr:uid="{00000000-0005-0000-0000-00003BE90000}"/>
    <cellStyle name="Warning Text 4 13" xfId="43500" xr:uid="{00000000-0005-0000-0000-00003CE90000}"/>
    <cellStyle name="Warning Text 4 14" xfId="43501" xr:uid="{00000000-0005-0000-0000-00003DE90000}"/>
    <cellStyle name="Warning Text 4 2" xfId="43502" xr:uid="{00000000-0005-0000-0000-00003EE90000}"/>
    <cellStyle name="Warning Text 4 2 2" xfId="43503" xr:uid="{00000000-0005-0000-0000-00003FE90000}"/>
    <cellStyle name="Warning Text 4 2 2 2" xfId="43504" xr:uid="{00000000-0005-0000-0000-000040E90000}"/>
    <cellStyle name="Warning Text 4 2 2 2 2" xfId="43505" xr:uid="{00000000-0005-0000-0000-000041E90000}"/>
    <cellStyle name="Warning Text 4 2 2 2 3" xfId="43506" xr:uid="{00000000-0005-0000-0000-000042E90000}"/>
    <cellStyle name="Warning Text 4 2 2 3" xfId="43507" xr:uid="{00000000-0005-0000-0000-000043E90000}"/>
    <cellStyle name="Warning Text 4 2 2 4" xfId="43508" xr:uid="{00000000-0005-0000-0000-000044E90000}"/>
    <cellStyle name="Warning Text 4 2 3" xfId="43509" xr:uid="{00000000-0005-0000-0000-000045E90000}"/>
    <cellStyle name="Warning Text 4 2 3 2" xfId="43510" xr:uid="{00000000-0005-0000-0000-000046E90000}"/>
    <cellStyle name="Warning Text 4 2 3 3" xfId="43511" xr:uid="{00000000-0005-0000-0000-000047E90000}"/>
    <cellStyle name="Warning Text 4 2 4" xfId="43512" xr:uid="{00000000-0005-0000-0000-000048E90000}"/>
    <cellStyle name="Warning Text 4 2 5" xfId="43513" xr:uid="{00000000-0005-0000-0000-000049E90000}"/>
    <cellStyle name="Warning Text 4 3" xfId="43514" xr:uid="{00000000-0005-0000-0000-00004AE90000}"/>
    <cellStyle name="Warning Text 4 3 2" xfId="43515" xr:uid="{00000000-0005-0000-0000-00004BE90000}"/>
    <cellStyle name="Warning Text 4 3 2 2" xfId="43516" xr:uid="{00000000-0005-0000-0000-00004CE90000}"/>
    <cellStyle name="Warning Text 4 3 2 3" xfId="43517" xr:uid="{00000000-0005-0000-0000-00004DE90000}"/>
    <cellStyle name="Warning Text 4 3 3" xfId="43518" xr:uid="{00000000-0005-0000-0000-00004EE90000}"/>
    <cellStyle name="Warning Text 4 3 4" xfId="43519" xr:uid="{00000000-0005-0000-0000-00004FE90000}"/>
    <cellStyle name="Warning Text 4 4" xfId="43520" xr:uid="{00000000-0005-0000-0000-000050E90000}"/>
    <cellStyle name="Warning Text 4 4 2" xfId="43521" xr:uid="{00000000-0005-0000-0000-000051E90000}"/>
    <cellStyle name="Warning Text 4 4 2 2" xfId="43522" xr:uid="{00000000-0005-0000-0000-000052E90000}"/>
    <cellStyle name="Warning Text 4 4 2 3" xfId="43523" xr:uid="{00000000-0005-0000-0000-000053E90000}"/>
    <cellStyle name="Warning Text 4 4 3" xfId="43524" xr:uid="{00000000-0005-0000-0000-000054E90000}"/>
    <cellStyle name="Warning Text 4 4 4" xfId="43525" xr:uid="{00000000-0005-0000-0000-000055E90000}"/>
    <cellStyle name="Warning Text 4 5" xfId="43526" xr:uid="{00000000-0005-0000-0000-000056E90000}"/>
    <cellStyle name="Warning Text 4 5 2" xfId="43527" xr:uid="{00000000-0005-0000-0000-000057E90000}"/>
    <cellStyle name="Warning Text 4 5 2 2" xfId="43528" xr:uid="{00000000-0005-0000-0000-000058E90000}"/>
    <cellStyle name="Warning Text 4 5 2 3" xfId="43529" xr:uid="{00000000-0005-0000-0000-000059E90000}"/>
    <cellStyle name="Warning Text 4 5 3" xfId="43530" xr:uid="{00000000-0005-0000-0000-00005AE90000}"/>
    <cellStyle name="Warning Text 4 5 4" xfId="43531" xr:uid="{00000000-0005-0000-0000-00005BE90000}"/>
    <cellStyle name="Warning Text 4 6" xfId="43532" xr:uid="{00000000-0005-0000-0000-00005CE90000}"/>
    <cellStyle name="Warning Text 4 6 2" xfId="43533" xr:uid="{00000000-0005-0000-0000-00005DE90000}"/>
    <cellStyle name="Warning Text 4 6 2 2" xfId="43534" xr:uid="{00000000-0005-0000-0000-00005EE90000}"/>
    <cellStyle name="Warning Text 4 6 2 3" xfId="43535" xr:uid="{00000000-0005-0000-0000-00005FE90000}"/>
    <cellStyle name="Warning Text 4 6 3" xfId="43536" xr:uid="{00000000-0005-0000-0000-000060E90000}"/>
    <cellStyle name="Warning Text 4 6 4" xfId="43537" xr:uid="{00000000-0005-0000-0000-000061E90000}"/>
    <cellStyle name="Warning Text 4 7" xfId="43538" xr:uid="{00000000-0005-0000-0000-000062E90000}"/>
    <cellStyle name="Warning Text 4 7 2" xfId="43539" xr:uid="{00000000-0005-0000-0000-000063E90000}"/>
    <cellStyle name="Warning Text 4 7 3" xfId="43540" xr:uid="{00000000-0005-0000-0000-000064E90000}"/>
    <cellStyle name="Warning Text 4 8" xfId="43541" xr:uid="{00000000-0005-0000-0000-000065E90000}"/>
    <cellStyle name="Warning Text 4 8 2" xfId="43542" xr:uid="{00000000-0005-0000-0000-000066E90000}"/>
    <cellStyle name="Warning Text 4 8 3" xfId="43543" xr:uid="{00000000-0005-0000-0000-000067E90000}"/>
    <cellStyle name="Warning Text 4 9" xfId="43544" xr:uid="{00000000-0005-0000-0000-000068E90000}"/>
    <cellStyle name="Warning Text 4 9 2" xfId="43545" xr:uid="{00000000-0005-0000-0000-000069E90000}"/>
    <cellStyle name="Warning Text 4 9 3" xfId="43546" xr:uid="{00000000-0005-0000-0000-00006AE90000}"/>
    <cellStyle name="Warning Text 40" xfId="43547" xr:uid="{00000000-0005-0000-0000-00006BE90000}"/>
    <cellStyle name="Warning Text 40 10" xfId="43548" xr:uid="{00000000-0005-0000-0000-00006CE90000}"/>
    <cellStyle name="Warning Text 40 10 2" xfId="43549" xr:uid="{00000000-0005-0000-0000-00006DE90000}"/>
    <cellStyle name="Warning Text 40 10 3" xfId="43550" xr:uid="{00000000-0005-0000-0000-00006EE90000}"/>
    <cellStyle name="Warning Text 40 11" xfId="43551" xr:uid="{00000000-0005-0000-0000-00006FE90000}"/>
    <cellStyle name="Warning Text 40 12" xfId="43552" xr:uid="{00000000-0005-0000-0000-000070E90000}"/>
    <cellStyle name="Warning Text 40 13" xfId="43553" xr:uid="{00000000-0005-0000-0000-000071E90000}"/>
    <cellStyle name="Warning Text 40 14" xfId="43554" xr:uid="{00000000-0005-0000-0000-000072E90000}"/>
    <cellStyle name="Warning Text 40 2" xfId="43555" xr:uid="{00000000-0005-0000-0000-000073E90000}"/>
    <cellStyle name="Warning Text 40 2 2" xfId="43556" xr:uid="{00000000-0005-0000-0000-000074E90000}"/>
    <cellStyle name="Warning Text 40 2 2 2" xfId="43557" xr:uid="{00000000-0005-0000-0000-000075E90000}"/>
    <cellStyle name="Warning Text 40 2 2 2 2" xfId="43558" xr:uid="{00000000-0005-0000-0000-000076E90000}"/>
    <cellStyle name="Warning Text 40 2 2 2 3" xfId="43559" xr:uid="{00000000-0005-0000-0000-000077E90000}"/>
    <cellStyle name="Warning Text 40 2 2 3" xfId="43560" xr:uid="{00000000-0005-0000-0000-000078E90000}"/>
    <cellStyle name="Warning Text 40 2 2 4" xfId="43561" xr:uid="{00000000-0005-0000-0000-000079E90000}"/>
    <cellStyle name="Warning Text 40 2 3" xfId="43562" xr:uid="{00000000-0005-0000-0000-00007AE90000}"/>
    <cellStyle name="Warning Text 40 2 3 2" xfId="43563" xr:uid="{00000000-0005-0000-0000-00007BE90000}"/>
    <cellStyle name="Warning Text 40 2 3 3" xfId="43564" xr:uid="{00000000-0005-0000-0000-00007CE90000}"/>
    <cellStyle name="Warning Text 40 2 4" xfId="43565" xr:uid="{00000000-0005-0000-0000-00007DE90000}"/>
    <cellStyle name="Warning Text 40 2 5" xfId="43566" xr:uid="{00000000-0005-0000-0000-00007EE90000}"/>
    <cellStyle name="Warning Text 40 3" xfId="43567" xr:uid="{00000000-0005-0000-0000-00007FE90000}"/>
    <cellStyle name="Warning Text 40 3 2" xfId="43568" xr:uid="{00000000-0005-0000-0000-000080E90000}"/>
    <cellStyle name="Warning Text 40 3 2 2" xfId="43569" xr:uid="{00000000-0005-0000-0000-000081E90000}"/>
    <cellStyle name="Warning Text 40 3 2 3" xfId="43570" xr:uid="{00000000-0005-0000-0000-000082E90000}"/>
    <cellStyle name="Warning Text 40 3 3" xfId="43571" xr:uid="{00000000-0005-0000-0000-000083E90000}"/>
    <cellStyle name="Warning Text 40 3 4" xfId="43572" xr:uid="{00000000-0005-0000-0000-000084E90000}"/>
    <cellStyle name="Warning Text 40 4" xfId="43573" xr:uid="{00000000-0005-0000-0000-000085E90000}"/>
    <cellStyle name="Warning Text 40 4 2" xfId="43574" xr:uid="{00000000-0005-0000-0000-000086E90000}"/>
    <cellStyle name="Warning Text 40 4 2 2" xfId="43575" xr:uid="{00000000-0005-0000-0000-000087E90000}"/>
    <cellStyle name="Warning Text 40 4 2 3" xfId="43576" xr:uid="{00000000-0005-0000-0000-000088E90000}"/>
    <cellStyle name="Warning Text 40 4 3" xfId="43577" xr:uid="{00000000-0005-0000-0000-000089E90000}"/>
    <cellStyle name="Warning Text 40 4 4" xfId="43578" xr:uid="{00000000-0005-0000-0000-00008AE90000}"/>
    <cellStyle name="Warning Text 40 5" xfId="43579" xr:uid="{00000000-0005-0000-0000-00008BE90000}"/>
    <cellStyle name="Warning Text 40 5 2" xfId="43580" xr:uid="{00000000-0005-0000-0000-00008CE90000}"/>
    <cellStyle name="Warning Text 40 5 2 2" xfId="43581" xr:uid="{00000000-0005-0000-0000-00008DE90000}"/>
    <cellStyle name="Warning Text 40 5 2 3" xfId="43582" xr:uid="{00000000-0005-0000-0000-00008EE90000}"/>
    <cellStyle name="Warning Text 40 5 3" xfId="43583" xr:uid="{00000000-0005-0000-0000-00008FE90000}"/>
    <cellStyle name="Warning Text 40 5 4" xfId="43584" xr:uid="{00000000-0005-0000-0000-000090E90000}"/>
    <cellStyle name="Warning Text 40 6" xfId="43585" xr:uid="{00000000-0005-0000-0000-000091E90000}"/>
    <cellStyle name="Warning Text 40 6 2" xfId="43586" xr:uid="{00000000-0005-0000-0000-000092E90000}"/>
    <cellStyle name="Warning Text 40 6 2 2" xfId="43587" xr:uid="{00000000-0005-0000-0000-000093E90000}"/>
    <cellStyle name="Warning Text 40 6 2 3" xfId="43588" xr:uid="{00000000-0005-0000-0000-000094E90000}"/>
    <cellStyle name="Warning Text 40 6 3" xfId="43589" xr:uid="{00000000-0005-0000-0000-000095E90000}"/>
    <cellStyle name="Warning Text 40 6 4" xfId="43590" xr:uid="{00000000-0005-0000-0000-000096E90000}"/>
    <cellStyle name="Warning Text 40 7" xfId="43591" xr:uid="{00000000-0005-0000-0000-000097E90000}"/>
    <cellStyle name="Warning Text 40 7 2" xfId="43592" xr:uid="{00000000-0005-0000-0000-000098E90000}"/>
    <cellStyle name="Warning Text 40 7 3" xfId="43593" xr:uid="{00000000-0005-0000-0000-000099E90000}"/>
    <cellStyle name="Warning Text 40 8" xfId="43594" xr:uid="{00000000-0005-0000-0000-00009AE90000}"/>
    <cellStyle name="Warning Text 40 8 2" xfId="43595" xr:uid="{00000000-0005-0000-0000-00009BE90000}"/>
    <cellStyle name="Warning Text 40 8 3" xfId="43596" xr:uid="{00000000-0005-0000-0000-00009CE90000}"/>
    <cellStyle name="Warning Text 40 9" xfId="43597" xr:uid="{00000000-0005-0000-0000-00009DE90000}"/>
    <cellStyle name="Warning Text 40 9 2" xfId="43598" xr:uid="{00000000-0005-0000-0000-00009EE90000}"/>
    <cellStyle name="Warning Text 40 9 3" xfId="43599" xr:uid="{00000000-0005-0000-0000-00009FE90000}"/>
    <cellStyle name="Warning Text 41" xfId="43600" xr:uid="{00000000-0005-0000-0000-0000A0E90000}"/>
    <cellStyle name="Warning Text 41 10" xfId="43601" xr:uid="{00000000-0005-0000-0000-0000A1E90000}"/>
    <cellStyle name="Warning Text 41 10 2" xfId="43602" xr:uid="{00000000-0005-0000-0000-0000A2E90000}"/>
    <cellStyle name="Warning Text 41 10 3" xfId="43603" xr:uid="{00000000-0005-0000-0000-0000A3E90000}"/>
    <cellStyle name="Warning Text 41 11" xfId="43604" xr:uid="{00000000-0005-0000-0000-0000A4E90000}"/>
    <cellStyle name="Warning Text 41 12" xfId="43605" xr:uid="{00000000-0005-0000-0000-0000A5E90000}"/>
    <cellStyle name="Warning Text 41 13" xfId="43606" xr:uid="{00000000-0005-0000-0000-0000A6E90000}"/>
    <cellStyle name="Warning Text 41 14" xfId="43607" xr:uid="{00000000-0005-0000-0000-0000A7E90000}"/>
    <cellStyle name="Warning Text 41 2" xfId="43608" xr:uid="{00000000-0005-0000-0000-0000A8E90000}"/>
    <cellStyle name="Warning Text 41 2 2" xfId="43609" xr:uid="{00000000-0005-0000-0000-0000A9E90000}"/>
    <cellStyle name="Warning Text 41 2 2 2" xfId="43610" xr:uid="{00000000-0005-0000-0000-0000AAE90000}"/>
    <cellStyle name="Warning Text 41 2 2 2 2" xfId="43611" xr:uid="{00000000-0005-0000-0000-0000ABE90000}"/>
    <cellStyle name="Warning Text 41 2 2 2 3" xfId="43612" xr:uid="{00000000-0005-0000-0000-0000ACE90000}"/>
    <cellStyle name="Warning Text 41 2 2 3" xfId="43613" xr:uid="{00000000-0005-0000-0000-0000ADE90000}"/>
    <cellStyle name="Warning Text 41 2 2 4" xfId="43614" xr:uid="{00000000-0005-0000-0000-0000AEE90000}"/>
    <cellStyle name="Warning Text 41 2 3" xfId="43615" xr:uid="{00000000-0005-0000-0000-0000AFE90000}"/>
    <cellStyle name="Warning Text 41 2 3 2" xfId="43616" xr:uid="{00000000-0005-0000-0000-0000B0E90000}"/>
    <cellStyle name="Warning Text 41 2 3 3" xfId="43617" xr:uid="{00000000-0005-0000-0000-0000B1E90000}"/>
    <cellStyle name="Warning Text 41 2 4" xfId="43618" xr:uid="{00000000-0005-0000-0000-0000B2E90000}"/>
    <cellStyle name="Warning Text 41 2 5" xfId="43619" xr:uid="{00000000-0005-0000-0000-0000B3E90000}"/>
    <cellStyle name="Warning Text 41 3" xfId="43620" xr:uid="{00000000-0005-0000-0000-0000B4E90000}"/>
    <cellStyle name="Warning Text 41 3 2" xfId="43621" xr:uid="{00000000-0005-0000-0000-0000B5E90000}"/>
    <cellStyle name="Warning Text 41 3 2 2" xfId="43622" xr:uid="{00000000-0005-0000-0000-0000B6E90000}"/>
    <cellStyle name="Warning Text 41 3 2 3" xfId="43623" xr:uid="{00000000-0005-0000-0000-0000B7E90000}"/>
    <cellStyle name="Warning Text 41 3 3" xfId="43624" xr:uid="{00000000-0005-0000-0000-0000B8E90000}"/>
    <cellStyle name="Warning Text 41 3 4" xfId="43625" xr:uid="{00000000-0005-0000-0000-0000B9E90000}"/>
    <cellStyle name="Warning Text 41 4" xfId="43626" xr:uid="{00000000-0005-0000-0000-0000BAE90000}"/>
    <cellStyle name="Warning Text 41 4 2" xfId="43627" xr:uid="{00000000-0005-0000-0000-0000BBE90000}"/>
    <cellStyle name="Warning Text 41 4 2 2" xfId="43628" xr:uid="{00000000-0005-0000-0000-0000BCE90000}"/>
    <cellStyle name="Warning Text 41 4 2 3" xfId="43629" xr:uid="{00000000-0005-0000-0000-0000BDE90000}"/>
    <cellStyle name="Warning Text 41 4 3" xfId="43630" xr:uid="{00000000-0005-0000-0000-0000BEE90000}"/>
    <cellStyle name="Warning Text 41 4 4" xfId="43631" xr:uid="{00000000-0005-0000-0000-0000BFE90000}"/>
    <cellStyle name="Warning Text 41 5" xfId="43632" xr:uid="{00000000-0005-0000-0000-0000C0E90000}"/>
    <cellStyle name="Warning Text 41 5 2" xfId="43633" xr:uid="{00000000-0005-0000-0000-0000C1E90000}"/>
    <cellStyle name="Warning Text 41 5 2 2" xfId="43634" xr:uid="{00000000-0005-0000-0000-0000C2E90000}"/>
    <cellStyle name="Warning Text 41 5 2 3" xfId="43635" xr:uid="{00000000-0005-0000-0000-0000C3E90000}"/>
    <cellStyle name="Warning Text 41 5 3" xfId="43636" xr:uid="{00000000-0005-0000-0000-0000C4E90000}"/>
    <cellStyle name="Warning Text 41 5 4" xfId="43637" xr:uid="{00000000-0005-0000-0000-0000C5E90000}"/>
    <cellStyle name="Warning Text 41 6" xfId="43638" xr:uid="{00000000-0005-0000-0000-0000C6E90000}"/>
    <cellStyle name="Warning Text 41 6 2" xfId="43639" xr:uid="{00000000-0005-0000-0000-0000C7E90000}"/>
    <cellStyle name="Warning Text 41 6 2 2" xfId="43640" xr:uid="{00000000-0005-0000-0000-0000C8E90000}"/>
    <cellStyle name="Warning Text 41 6 2 3" xfId="43641" xr:uid="{00000000-0005-0000-0000-0000C9E90000}"/>
    <cellStyle name="Warning Text 41 6 3" xfId="43642" xr:uid="{00000000-0005-0000-0000-0000CAE90000}"/>
    <cellStyle name="Warning Text 41 6 4" xfId="43643" xr:uid="{00000000-0005-0000-0000-0000CBE90000}"/>
    <cellStyle name="Warning Text 41 7" xfId="43644" xr:uid="{00000000-0005-0000-0000-0000CCE90000}"/>
    <cellStyle name="Warning Text 41 7 2" xfId="43645" xr:uid="{00000000-0005-0000-0000-0000CDE90000}"/>
    <cellStyle name="Warning Text 41 7 3" xfId="43646" xr:uid="{00000000-0005-0000-0000-0000CEE90000}"/>
    <cellStyle name="Warning Text 41 8" xfId="43647" xr:uid="{00000000-0005-0000-0000-0000CFE90000}"/>
    <cellStyle name="Warning Text 41 8 2" xfId="43648" xr:uid="{00000000-0005-0000-0000-0000D0E90000}"/>
    <cellStyle name="Warning Text 41 8 3" xfId="43649" xr:uid="{00000000-0005-0000-0000-0000D1E90000}"/>
    <cellStyle name="Warning Text 41 9" xfId="43650" xr:uid="{00000000-0005-0000-0000-0000D2E90000}"/>
    <cellStyle name="Warning Text 41 9 2" xfId="43651" xr:uid="{00000000-0005-0000-0000-0000D3E90000}"/>
    <cellStyle name="Warning Text 41 9 3" xfId="43652" xr:uid="{00000000-0005-0000-0000-0000D4E90000}"/>
    <cellStyle name="Warning Text 42" xfId="43653" xr:uid="{00000000-0005-0000-0000-0000D5E90000}"/>
    <cellStyle name="Warning Text 42 10" xfId="43654" xr:uid="{00000000-0005-0000-0000-0000D6E90000}"/>
    <cellStyle name="Warning Text 42 10 2" xfId="43655" xr:uid="{00000000-0005-0000-0000-0000D7E90000}"/>
    <cellStyle name="Warning Text 42 10 3" xfId="43656" xr:uid="{00000000-0005-0000-0000-0000D8E90000}"/>
    <cellStyle name="Warning Text 42 11" xfId="43657" xr:uid="{00000000-0005-0000-0000-0000D9E90000}"/>
    <cellStyle name="Warning Text 42 12" xfId="43658" xr:uid="{00000000-0005-0000-0000-0000DAE90000}"/>
    <cellStyle name="Warning Text 42 13" xfId="43659" xr:uid="{00000000-0005-0000-0000-0000DBE90000}"/>
    <cellStyle name="Warning Text 42 14" xfId="43660" xr:uid="{00000000-0005-0000-0000-0000DCE90000}"/>
    <cellStyle name="Warning Text 42 2" xfId="43661" xr:uid="{00000000-0005-0000-0000-0000DDE90000}"/>
    <cellStyle name="Warning Text 42 2 2" xfId="43662" xr:uid="{00000000-0005-0000-0000-0000DEE90000}"/>
    <cellStyle name="Warning Text 42 2 2 2" xfId="43663" xr:uid="{00000000-0005-0000-0000-0000DFE90000}"/>
    <cellStyle name="Warning Text 42 2 2 2 2" xfId="43664" xr:uid="{00000000-0005-0000-0000-0000E0E90000}"/>
    <cellStyle name="Warning Text 42 2 2 2 3" xfId="43665" xr:uid="{00000000-0005-0000-0000-0000E1E90000}"/>
    <cellStyle name="Warning Text 42 2 2 3" xfId="43666" xr:uid="{00000000-0005-0000-0000-0000E2E90000}"/>
    <cellStyle name="Warning Text 42 2 2 4" xfId="43667" xr:uid="{00000000-0005-0000-0000-0000E3E90000}"/>
    <cellStyle name="Warning Text 42 2 3" xfId="43668" xr:uid="{00000000-0005-0000-0000-0000E4E90000}"/>
    <cellStyle name="Warning Text 42 2 3 2" xfId="43669" xr:uid="{00000000-0005-0000-0000-0000E5E90000}"/>
    <cellStyle name="Warning Text 42 2 3 3" xfId="43670" xr:uid="{00000000-0005-0000-0000-0000E6E90000}"/>
    <cellStyle name="Warning Text 42 2 4" xfId="43671" xr:uid="{00000000-0005-0000-0000-0000E7E90000}"/>
    <cellStyle name="Warning Text 42 2 5" xfId="43672" xr:uid="{00000000-0005-0000-0000-0000E8E90000}"/>
    <cellStyle name="Warning Text 42 3" xfId="43673" xr:uid="{00000000-0005-0000-0000-0000E9E90000}"/>
    <cellStyle name="Warning Text 42 3 2" xfId="43674" xr:uid="{00000000-0005-0000-0000-0000EAE90000}"/>
    <cellStyle name="Warning Text 42 3 2 2" xfId="43675" xr:uid="{00000000-0005-0000-0000-0000EBE90000}"/>
    <cellStyle name="Warning Text 42 3 2 3" xfId="43676" xr:uid="{00000000-0005-0000-0000-0000ECE90000}"/>
    <cellStyle name="Warning Text 42 3 3" xfId="43677" xr:uid="{00000000-0005-0000-0000-0000EDE90000}"/>
    <cellStyle name="Warning Text 42 3 4" xfId="43678" xr:uid="{00000000-0005-0000-0000-0000EEE90000}"/>
    <cellStyle name="Warning Text 42 4" xfId="43679" xr:uid="{00000000-0005-0000-0000-0000EFE90000}"/>
    <cellStyle name="Warning Text 42 4 2" xfId="43680" xr:uid="{00000000-0005-0000-0000-0000F0E90000}"/>
    <cellStyle name="Warning Text 42 4 2 2" xfId="43681" xr:uid="{00000000-0005-0000-0000-0000F1E90000}"/>
    <cellStyle name="Warning Text 42 4 2 3" xfId="43682" xr:uid="{00000000-0005-0000-0000-0000F2E90000}"/>
    <cellStyle name="Warning Text 42 4 3" xfId="43683" xr:uid="{00000000-0005-0000-0000-0000F3E90000}"/>
    <cellStyle name="Warning Text 42 4 4" xfId="43684" xr:uid="{00000000-0005-0000-0000-0000F4E90000}"/>
    <cellStyle name="Warning Text 42 5" xfId="43685" xr:uid="{00000000-0005-0000-0000-0000F5E90000}"/>
    <cellStyle name="Warning Text 42 5 2" xfId="43686" xr:uid="{00000000-0005-0000-0000-0000F6E90000}"/>
    <cellStyle name="Warning Text 42 5 2 2" xfId="43687" xr:uid="{00000000-0005-0000-0000-0000F7E90000}"/>
    <cellStyle name="Warning Text 42 5 2 3" xfId="43688" xr:uid="{00000000-0005-0000-0000-0000F8E90000}"/>
    <cellStyle name="Warning Text 42 5 3" xfId="43689" xr:uid="{00000000-0005-0000-0000-0000F9E90000}"/>
    <cellStyle name="Warning Text 42 5 4" xfId="43690" xr:uid="{00000000-0005-0000-0000-0000FAE90000}"/>
    <cellStyle name="Warning Text 42 6" xfId="43691" xr:uid="{00000000-0005-0000-0000-0000FBE90000}"/>
    <cellStyle name="Warning Text 42 6 2" xfId="43692" xr:uid="{00000000-0005-0000-0000-0000FCE90000}"/>
    <cellStyle name="Warning Text 42 6 2 2" xfId="43693" xr:uid="{00000000-0005-0000-0000-0000FDE90000}"/>
    <cellStyle name="Warning Text 42 6 2 3" xfId="43694" xr:uid="{00000000-0005-0000-0000-0000FEE90000}"/>
    <cellStyle name="Warning Text 42 6 3" xfId="43695" xr:uid="{00000000-0005-0000-0000-0000FFE90000}"/>
    <cellStyle name="Warning Text 42 6 4" xfId="43696" xr:uid="{00000000-0005-0000-0000-000000EA0000}"/>
    <cellStyle name="Warning Text 42 7" xfId="43697" xr:uid="{00000000-0005-0000-0000-000001EA0000}"/>
    <cellStyle name="Warning Text 42 7 2" xfId="43698" xr:uid="{00000000-0005-0000-0000-000002EA0000}"/>
    <cellStyle name="Warning Text 42 7 3" xfId="43699" xr:uid="{00000000-0005-0000-0000-000003EA0000}"/>
    <cellStyle name="Warning Text 42 8" xfId="43700" xr:uid="{00000000-0005-0000-0000-000004EA0000}"/>
    <cellStyle name="Warning Text 42 8 2" xfId="43701" xr:uid="{00000000-0005-0000-0000-000005EA0000}"/>
    <cellStyle name="Warning Text 42 8 3" xfId="43702" xr:uid="{00000000-0005-0000-0000-000006EA0000}"/>
    <cellStyle name="Warning Text 42 9" xfId="43703" xr:uid="{00000000-0005-0000-0000-000007EA0000}"/>
    <cellStyle name="Warning Text 42 9 2" xfId="43704" xr:uid="{00000000-0005-0000-0000-000008EA0000}"/>
    <cellStyle name="Warning Text 42 9 3" xfId="43705" xr:uid="{00000000-0005-0000-0000-000009EA0000}"/>
    <cellStyle name="Warning Text 43" xfId="43706" xr:uid="{00000000-0005-0000-0000-00000AEA0000}"/>
    <cellStyle name="Warning Text 43 10" xfId="43707" xr:uid="{00000000-0005-0000-0000-00000BEA0000}"/>
    <cellStyle name="Warning Text 43 10 2" xfId="43708" xr:uid="{00000000-0005-0000-0000-00000CEA0000}"/>
    <cellStyle name="Warning Text 43 10 3" xfId="43709" xr:uid="{00000000-0005-0000-0000-00000DEA0000}"/>
    <cellStyle name="Warning Text 43 11" xfId="43710" xr:uid="{00000000-0005-0000-0000-00000EEA0000}"/>
    <cellStyle name="Warning Text 43 12" xfId="43711" xr:uid="{00000000-0005-0000-0000-00000FEA0000}"/>
    <cellStyle name="Warning Text 43 13" xfId="43712" xr:uid="{00000000-0005-0000-0000-000010EA0000}"/>
    <cellStyle name="Warning Text 43 14" xfId="43713" xr:uid="{00000000-0005-0000-0000-000011EA0000}"/>
    <cellStyle name="Warning Text 43 2" xfId="43714" xr:uid="{00000000-0005-0000-0000-000012EA0000}"/>
    <cellStyle name="Warning Text 43 2 2" xfId="43715" xr:uid="{00000000-0005-0000-0000-000013EA0000}"/>
    <cellStyle name="Warning Text 43 2 2 2" xfId="43716" xr:uid="{00000000-0005-0000-0000-000014EA0000}"/>
    <cellStyle name="Warning Text 43 2 2 2 2" xfId="43717" xr:uid="{00000000-0005-0000-0000-000015EA0000}"/>
    <cellStyle name="Warning Text 43 2 2 2 3" xfId="43718" xr:uid="{00000000-0005-0000-0000-000016EA0000}"/>
    <cellStyle name="Warning Text 43 2 2 3" xfId="43719" xr:uid="{00000000-0005-0000-0000-000017EA0000}"/>
    <cellStyle name="Warning Text 43 2 2 4" xfId="43720" xr:uid="{00000000-0005-0000-0000-000018EA0000}"/>
    <cellStyle name="Warning Text 43 2 3" xfId="43721" xr:uid="{00000000-0005-0000-0000-000019EA0000}"/>
    <cellStyle name="Warning Text 43 2 3 2" xfId="43722" xr:uid="{00000000-0005-0000-0000-00001AEA0000}"/>
    <cellStyle name="Warning Text 43 2 3 3" xfId="43723" xr:uid="{00000000-0005-0000-0000-00001BEA0000}"/>
    <cellStyle name="Warning Text 43 2 4" xfId="43724" xr:uid="{00000000-0005-0000-0000-00001CEA0000}"/>
    <cellStyle name="Warning Text 43 2 5" xfId="43725" xr:uid="{00000000-0005-0000-0000-00001DEA0000}"/>
    <cellStyle name="Warning Text 43 3" xfId="43726" xr:uid="{00000000-0005-0000-0000-00001EEA0000}"/>
    <cellStyle name="Warning Text 43 3 2" xfId="43727" xr:uid="{00000000-0005-0000-0000-00001FEA0000}"/>
    <cellStyle name="Warning Text 43 3 2 2" xfId="43728" xr:uid="{00000000-0005-0000-0000-000020EA0000}"/>
    <cellStyle name="Warning Text 43 3 2 3" xfId="43729" xr:uid="{00000000-0005-0000-0000-000021EA0000}"/>
    <cellStyle name="Warning Text 43 3 3" xfId="43730" xr:uid="{00000000-0005-0000-0000-000022EA0000}"/>
    <cellStyle name="Warning Text 43 3 4" xfId="43731" xr:uid="{00000000-0005-0000-0000-000023EA0000}"/>
    <cellStyle name="Warning Text 43 4" xfId="43732" xr:uid="{00000000-0005-0000-0000-000024EA0000}"/>
    <cellStyle name="Warning Text 43 4 2" xfId="43733" xr:uid="{00000000-0005-0000-0000-000025EA0000}"/>
    <cellStyle name="Warning Text 43 4 2 2" xfId="43734" xr:uid="{00000000-0005-0000-0000-000026EA0000}"/>
    <cellStyle name="Warning Text 43 4 2 3" xfId="43735" xr:uid="{00000000-0005-0000-0000-000027EA0000}"/>
    <cellStyle name="Warning Text 43 4 3" xfId="43736" xr:uid="{00000000-0005-0000-0000-000028EA0000}"/>
    <cellStyle name="Warning Text 43 4 4" xfId="43737" xr:uid="{00000000-0005-0000-0000-000029EA0000}"/>
    <cellStyle name="Warning Text 43 5" xfId="43738" xr:uid="{00000000-0005-0000-0000-00002AEA0000}"/>
    <cellStyle name="Warning Text 43 5 2" xfId="43739" xr:uid="{00000000-0005-0000-0000-00002BEA0000}"/>
    <cellStyle name="Warning Text 43 5 2 2" xfId="43740" xr:uid="{00000000-0005-0000-0000-00002CEA0000}"/>
    <cellStyle name="Warning Text 43 5 2 3" xfId="43741" xr:uid="{00000000-0005-0000-0000-00002DEA0000}"/>
    <cellStyle name="Warning Text 43 5 3" xfId="43742" xr:uid="{00000000-0005-0000-0000-00002EEA0000}"/>
    <cellStyle name="Warning Text 43 5 4" xfId="43743" xr:uid="{00000000-0005-0000-0000-00002FEA0000}"/>
    <cellStyle name="Warning Text 43 6" xfId="43744" xr:uid="{00000000-0005-0000-0000-000030EA0000}"/>
    <cellStyle name="Warning Text 43 6 2" xfId="43745" xr:uid="{00000000-0005-0000-0000-000031EA0000}"/>
    <cellStyle name="Warning Text 43 6 2 2" xfId="43746" xr:uid="{00000000-0005-0000-0000-000032EA0000}"/>
    <cellStyle name="Warning Text 43 6 2 3" xfId="43747" xr:uid="{00000000-0005-0000-0000-000033EA0000}"/>
    <cellStyle name="Warning Text 43 6 3" xfId="43748" xr:uid="{00000000-0005-0000-0000-000034EA0000}"/>
    <cellStyle name="Warning Text 43 6 4" xfId="43749" xr:uid="{00000000-0005-0000-0000-000035EA0000}"/>
    <cellStyle name="Warning Text 43 7" xfId="43750" xr:uid="{00000000-0005-0000-0000-000036EA0000}"/>
    <cellStyle name="Warning Text 43 7 2" xfId="43751" xr:uid="{00000000-0005-0000-0000-000037EA0000}"/>
    <cellStyle name="Warning Text 43 7 3" xfId="43752" xr:uid="{00000000-0005-0000-0000-000038EA0000}"/>
    <cellStyle name="Warning Text 43 8" xfId="43753" xr:uid="{00000000-0005-0000-0000-000039EA0000}"/>
    <cellStyle name="Warning Text 43 8 2" xfId="43754" xr:uid="{00000000-0005-0000-0000-00003AEA0000}"/>
    <cellStyle name="Warning Text 43 8 3" xfId="43755" xr:uid="{00000000-0005-0000-0000-00003BEA0000}"/>
    <cellStyle name="Warning Text 43 9" xfId="43756" xr:uid="{00000000-0005-0000-0000-00003CEA0000}"/>
    <cellStyle name="Warning Text 43 9 2" xfId="43757" xr:uid="{00000000-0005-0000-0000-00003DEA0000}"/>
    <cellStyle name="Warning Text 43 9 3" xfId="43758" xr:uid="{00000000-0005-0000-0000-00003EEA0000}"/>
    <cellStyle name="Warning Text 44" xfId="43759" xr:uid="{00000000-0005-0000-0000-00003FEA0000}"/>
    <cellStyle name="Warning Text 44 10" xfId="43760" xr:uid="{00000000-0005-0000-0000-000040EA0000}"/>
    <cellStyle name="Warning Text 44 10 2" xfId="43761" xr:uid="{00000000-0005-0000-0000-000041EA0000}"/>
    <cellStyle name="Warning Text 44 10 3" xfId="43762" xr:uid="{00000000-0005-0000-0000-000042EA0000}"/>
    <cellStyle name="Warning Text 44 11" xfId="43763" xr:uid="{00000000-0005-0000-0000-000043EA0000}"/>
    <cellStyle name="Warning Text 44 12" xfId="43764" xr:uid="{00000000-0005-0000-0000-000044EA0000}"/>
    <cellStyle name="Warning Text 44 13" xfId="43765" xr:uid="{00000000-0005-0000-0000-000045EA0000}"/>
    <cellStyle name="Warning Text 44 14" xfId="43766" xr:uid="{00000000-0005-0000-0000-000046EA0000}"/>
    <cellStyle name="Warning Text 44 2" xfId="43767" xr:uid="{00000000-0005-0000-0000-000047EA0000}"/>
    <cellStyle name="Warning Text 44 2 2" xfId="43768" xr:uid="{00000000-0005-0000-0000-000048EA0000}"/>
    <cellStyle name="Warning Text 44 2 2 2" xfId="43769" xr:uid="{00000000-0005-0000-0000-000049EA0000}"/>
    <cellStyle name="Warning Text 44 2 2 2 2" xfId="43770" xr:uid="{00000000-0005-0000-0000-00004AEA0000}"/>
    <cellStyle name="Warning Text 44 2 2 2 3" xfId="43771" xr:uid="{00000000-0005-0000-0000-00004BEA0000}"/>
    <cellStyle name="Warning Text 44 2 2 3" xfId="43772" xr:uid="{00000000-0005-0000-0000-00004CEA0000}"/>
    <cellStyle name="Warning Text 44 2 2 4" xfId="43773" xr:uid="{00000000-0005-0000-0000-00004DEA0000}"/>
    <cellStyle name="Warning Text 44 2 3" xfId="43774" xr:uid="{00000000-0005-0000-0000-00004EEA0000}"/>
    <cellStyle name="Warning Text 44 2 3 2" xfId="43775" xr:uid="{00000000-0005-0000-0000-00004FEA0000}"/>
    <cellStyle name="Warning Text 44 2 3 3" xfId="43776" xr:uid="{00000000-0005-0000-0000-000050EA0000}"/>
    <cellStyle name="Warning Text 44 2 4" xfId="43777" xr:uid="{00000000-0005-0000-0000-000051EA0000}"/>
    <cellStyle name="Warning Text 44 2 5" xfId="43778" xr:uid="{00000000-0005-0000-0000-000052EA0000}"/>
    <cellStyle name="Warning Text 44 3" xfId="43779" xr:uid="{00000000-0005-0000-0000-000053EA0000}"/>
    <cellStyle name="Warning Text 44 3 2" xfId="43780" xr:uid="{00000000-0005-0000-0000-000054EA0000}"/>
    <cellStyle name="Warning Text 44 3 2 2" xfId="43781" xr:uid="{00000000-0005-0000-0000-000055EA0000}"/>
    <cellStyle name="Warning Text 44 3 2 3" xfId="43782" xr:uid="{00000000-0005-0000-0000-000056EA0000}"/>
    <cellStyle name="Warning Text 44 3 3" xfId="43783" xr:uid="{00000000-0005-0000-0000-000057EA0000}"/>
    <cellStyle name="Warning Text 44 3 4" xfId="43784" xr:uid="{00000000-0005-0000-0000-000058EA0000}"/>
    <cellStyle name="Warning Text 44 4" xfId="43785" xr:uid="{00000000-0005-0000-0000-000059EA0000}"/>
    <cellStyle name="Warning Text 44 4 2" xfId="43786" xr:uid="{00000000-0005-0000-0000-00005AEA0000}"/>
    <cellStyle name="Warning Text 44 4 2 2" xfId="43787" xr:uid="{00000000-0005-0000-0000-00005BEA0000}"/>
    <cellStyle name="Warning Text 44 4 2 3" xfId="43788" xr:uid="{00000000-0005-0000-0000-00005CEA0000}"/>
    <cellStyle name="Warning Text 44 4 3" xfId="43789" xr:uid="{00000000-0005-0000-0000-00005DEA0000}"/>
    <cellStyle name="Warning Text 44 4 4" xfId="43790" xr:uid="{00000000-0005-0000-0000-00005EEA0000}"/>
    <cellStyle name="Warning Text 44 5" xfId="43791" xr:uid="{00000000-0005-0000-0000-00005FEA0000}"/>
    <cellStyle name="Warning Text 44 5 2" xfId="43792" xr:uid="{00000000-0005-0000-0000-000060EA0000}"/>
    <cellStyle name="Warning Text 44 5 2 2" xfId="43793" xr:uid="{00000000-0005-0000-0000-000061EA0000}"/>
    <cellStyle name="Warning Text 44 5 2 3" xfId="43794" xr:uid="{00000000-0005-0000-0000-000062EA0000}"/>
    <cellStyle name="Warning Text 44 5 3" xfId="43795" xr:uid="{00000000-0005-0000-0000-000063EA0000}"/>
    <cellStyle name="Warning Text 44 5 4" xfId="43796" xr:uid="{00000000-0005-0000-0000-000064EA0000}"/>
    <cellStyle name="Warning Text 44 6" xfId="43797" xr:uid="{00000000-0005-0000-0000-000065EA0000}"/>
    <cellStyle name="Warning Text 44 6 2" xfId="43798" xr:uid="{00000000-0005-0000-0000-000066EA0000}"/>
    <cellStyle name="Warning Text 44 6 2 2" xfId="43799" xr:uid="{00000000-0005-0000-0000-000067EA0000}"/>
    <cellStyle name="Warning Text 44 6 2 3" xfId="43800" xr:uid="{00000000-0005-0000-0000-000068EA0000}"/>
    <cellStyle name="Warning Text 44 6 3" xfId="43801" xr:uid="{00000000-0005-0000-0000-000069EA0000}"/>
    <cellStyle name="Warning Text 44 6 4" xfId="43802" xr:uid="{00000000-0005-0000-0000-00006AEA0000}"/>
    <cellStyle name="Warning Text 44 7" xfId="43803" xr:uid="{00000000-0005-0000-0000-00006BEA0000}"/>
    <cellStyle name="Warning Text 44 7 2" xfId="43804" xr:uid="{00000000-0005-0000-0000-00006CEA0000}"/>
    <cellStyle name="Warning Text 44 7 3" xfId="43805" xr:uid="{00000000-0005-0000-0000-00006DEA0000}"/>
    <cellStyle name="Warning Text 44 8" xfId="43806" xr:uid="{00000000-0005-0000-0000-00006EEA0000}"/>
    <cellStyle name="Warning Text 44 8 2" xfId="43807" xr:uid="{00000000-0005-0000-0000-00006FEA0000}"/>
    <cellStyle name="Warning Text 44 8 3" xfId="43808" xr:uid="{00000000-0005-0000-0000-000070EA0000}"/>
    <cellStyle name="Warning Text 44 9" xfId="43809" xr:uid="{00000000-0005-0000-0000-000071EA0000}"/>
    <cellStyle name="Warning Text 44 9 2" xfId="43810" xr:uid="{00000000-0005-0000-0000-000072EA0000}"/>
    <cellStyle name="Warning Text 44 9 3" xfId="43811" xr:uid="{00000000-0005-0000-0000-000073EA0000}"/>
    <cellStyle name="Warning Text 45" xfId="43812" xr:uid="{00000000-0005-0000-0000-000074EA0000}"/>
    <cellStyle name="Warning Text 45 10" xfId="43813" xr:uid="{00000000-0005-0000-0000-000075EA0000}"/>
    <cellStyle name="Warning Text 45 10 2" xfId="43814" xr:uid="{00000000-0005-0000-0000-000076EA0000}"/>
    <cellStyle name="Warning Text 45 10 3" xfId="43815" xr:uid="{00000000-0005-0000-0000-000077EA0000}"/>
    <cellStyle name="Warning Text 45 11" xfId="43816" xr:uid="{00000000-0005-0000-0000-000078EA0000}"/>
    <cellStyle name="Warning Text 45 12" xfId="43817" xr:uid="{00000000-0005-0000-0000-000079EA0000}"/>
    <cellStyle name="Warning Text 45 13" xfId="43818" xr:uid="{00000000-0005-0000-0000-00007AEA0000}"/>
    <cellStyle name="Warning Text 45 14" xfId="43819" xr:uid="{00000000-0005-0000-0000-00007BEA0000}"/>
    <cellStyle name="Warning Text 45 2" xfId="43820" xr:uid="{00000000-0005-0000-0000-00007CEA0000}"/>
    <cellStyle name="Warning Text 45 2 2" xfId="43821" xr:uid="{00000000-0005-0000-0000-00007DEA0000}"/>
    <cellStyle name="Warning Text 45 2 2 2" xfId="43822" xr:uid="{00000000-0005-0000-0000-00007EEA0000}"/>
    <cellStyle name="Warning Text 45 2 2 2 2" xfId="43823" xr:uid="{00000000-0005-0000-0000-00007FEA0000}"/>
    <cellStyle name="Warning Text 45 2 2 2 3" xfId="43824" xr:uid="{00000000-0005-0000-0000-000080EA0000}"/>
    <cellStyle name="Warning Text 45 2 2 3" xfId="43825" xr:uid="{00000000-0005-0000-0000-000081EA0000}"/>
    <cellStyle name="Warning Text 45 2 2 4" xfId="43826" xr:uid="{00000000-0005-0000-0000-000082EA0000}"/>
    <cellStyle name="Warning Text 45 2 3" xfId="43827" xr:uid="{00000000-0005-0000-0000-000083EA0000}"/>
    <cellStyle name="Warning Text 45 2 3 2" xfId="43828" xr:uid="{00000000-0005-0000-0000-000084EA0000}"/>
    <cellStyle name="Warning Text 45 2 3 3" xfId="43829" xr:uid="{00000000-0005-0000-0000-000085EA0000}"/>
    <cellStyle name="Warning Text 45 2 4" xfId="43830" xr:uid="{00000000-0005-0000-0000-000086EA0000}"/>
    <cellStyle name="Warning Text 45 2 5" xfId="43831" xr:uid="{00000000-0005-0000-0000-000087EA0000}"/>
    <cellStyle name="Warning Text 45 3" xfId="43832" xr:uid="{00000000-0005-0000-0000-000088EA0000}"/>
    <cellStyle name="Warning Text 45 3 2" xfId="43833" xr:uid="{00000000-0005-0000-0000-000089EA0000}"/>
    <cellStyle name="Warning Text 45 3 2 2" xfId="43834" xr:uid="{00000000-0005-0000-0000-00008AEA0000}"/>
    <cellStyle name="Warning Text 45 3 2 3" xfId="43835" xr:uid="{00000000-0005-0000-0000-00008BEA0000}"/>
    <cellStyle name="Warning Text 45 3 3" xfId="43836" xr:uid="{00000000-0005-0000-0000-00008CEA0000}"/>
    <cellStyle name="Warning Text 45 3 4" xfId="43837" xr:uid="{00000000-0005-0000-0000-00008DEA0000}"/>
    <cellStyle name="Warning Text 45 4" xfId="43838" xr:uid="{00000000-0005-0000-0000-00008EEA0000}"/>
    <cellStyle name="Warning Text 45 4 2" xfId="43839" xr:uid="{00000000-0005-0000-0000-00008FEA0000}"/>
    <cellStyle name="Warning Text 45 4 2 2" xfId="43840" xr:uid="{00000000-0005-0000-0000-000090EA0000}"/>
    <cellStyle name="Warning Text 45 4 2 3" xfId="43841" xr:uid="{00000000-0005-0000-0000-000091EA0000}"/>
    <cellStyle name="Warning Text 45 4 3" xfId="43842" xr:uid="{00000000-0005-0000-0000-000092EA0000}"/>
    <cellStyle name="Warning Text 45 4 4" xfId="43843" xr:uid="{00000000-0005-0000-0000-000093EA0000}"/>
    <cellStyle name="Warning Text 45 5" xfId="43844" xr:uid="{00000000-0005-0000-0000-000094EA0000}"/>
    <cellStyle name="Warning Text 45 5 2" xfId="43845" xr:uid="{00000000-0005-0000-0000-000095EA0000}"/>
    <cellStyle name="Warning Text 45 5 2 2" xfId="43846" xr:uid="{00000000-0005-0000-0000-000096EA0000}"/>
    <cellStyle name="Warning Text 45 5 2 3" xfId="43847" xr:uid="{00000000-0005-0000-0000-000097EA0000}"/>
    <cellStyle name="Warning Text 45 5 3" xfId="43848" xr:uid="{00000000-0005-0000-0000-000098EA0000}"/>
    <cellStyle name="Warning Text 45 5 4" xfId="43849" xr:uid="{00000000-0005-0000-0000-000099EA0000}"/>
    <cellStyle name="Warning Text 45 6" xfId="43850" xr:uid="{00000000-0005-0000-0000-00009AEA0000}"/>
    <cellStyle name="Warning Text 45 6 2" xfId="43851" xr:uid="{00000000-0005-0000-0000-00009BEA0000}"/>
    <cellStyle name="Warning Text 45 6 2 2" xfId="43852" xr:uid="{00000000-0005-0000-0000-00009CEA0000}"/>
    <cellStyle name="Warning Text 45 6 2 3" xfId="43853" xr:uid="{00000000-0005-0000-0000-00009DEA0000}"/>
    <cellStyle name="Warning Text 45 6 3" xfId="43854" xr:uid="{00000000-0005-0000-0000-00009EEA0000}"/>
    <cellStyle name="Warning Text 45 6 4" xfId="43855" xr:uid="{00000000-0005-0000-0000-00009FEA0000}"/>
    <cellStyle name="Warning Text 45 7" xfId="43856" xr:uid="{00000000-0005-0000-0000-0000A0EA0000}"/>
    <cellStyle name="Warning Text 45 7 2" xfId="43857" xr:uid="{00000000-0005-0000-0000-0000A1EA0000}"/>
    <cellStyle name="Warning Text 45 7 3" xfId="43858" xr:uid="{00000000-0005-0000-0000-0000A2EA0000}"/>
    <cellStyle name="Warning Text 45 8" xfId="43859" xr:uid="{00000000-0005-0000-0000-0000A3EA0000}"/>
    <cellStyle name="Warning Text 45 8 2" xfId="43860" xr:uid="{00000000-0005-0000-0000-0000A4EA0000}"/>
    <cellStyle name="Warning Text 45 8 3" xfId="43861" xr:uid="{00000000-0005-0000-0000-0000A5EA0000}"/>
    <cellStyle name="Warning Text 45 9" xfId="43862" xr:uid="{00000000-0005-0000-0000-0000A6EA0000}"/>
    <cellStyle name="Warning Text 45 9 2" xfId="43863" xr:uid="{00000000-0005-0000-0000-0000A7EA0000}"/>
    <cellStyle name="Warning Text 45 9 3" xfId="43864" xr:uid="{00000000-0005-0000-0000-0000A8EA0000}"/>
    <cellStyle name="Warning Text 46" xfId="43865" xr:uid="{00000000-0005-0000-0000-0000A9EA0000}"/>
    <cellStyle name="Warning Text 46 10" xfId="43866" xr:uid="{00000000-0005-0000-0000-0000AAEA0000}"/>
    <cellStyle name="Warning Text 46 10 2" xfId="43867" xr:uid="{00000000-0005-0000-0000-0000ABEA0000}"/>
    <cellStyle name="Warning Text 46 10 3" xfId="43868" xr:uid="{00000000-0005-0000-0000-0000ACEA0000}"/>
    <cellStyle name="Warning Text 46 11" xfId="43869" xr:uid="{00000000-0005-0000-0000-0000ADEA0000}"/>
    <cellStyle name="Warning Text 46 12" xfId="43870" xr:uid="{00000000-0005-0000-0000-0000AEEA0000}"/>
    <cellStyle name="Warning Text 46 13" xfId="43871" xr:uid="{00000000-0005-0000-0000-0000AFEA0000}"/>
    <cellStyle name="Warning Text 46 14" xfId="43872" xr:uid="{00000000-0005-0000-0000-0000B0EA0000}"/>
    <cellStyle name="Warning Text 46 2" xfId="43873" xr:uid="{00000000-0005-0000-0000-0000B1EA0000}"/>
    <cellStyle name="Warning Text 46 2 2" xfId="43874" xr:uid="{00000000-0005-0000-0000-0000B2EA0000}"/>
    <cellStyle name="Warning Text 46 2 2 2" xfId="43875" xr:uid="{00000000-0005-0000-0000-0000B3EA0000}"/>
    <cellStyle name="Warning Text 46 2 2 2 2" xfId="43876" xr:uid="{00000000-0005-0000-0000-0000B4EA0000}"/>
    <cellStyle name="Warning Text 46 2 2 2 3" xfId="43877" xr:uid="{00000000-0005-0000-0000-0000B5EA0000}"/>
    <cellStyle name="Warning Text 46 2 2 3" xfId="43878" xr:uid="{00000000-0005-0000-0000-0000B6EA0000}"/>
    <cellStyle name="Warning Text 46 2 2 4" xfId="43879" xr:uid="{00000000-0005-0000-0000-0000B7EA0000}"/>
    <cellStyle name="Warning Text 46 2 3" xfId="43880" xr:uid="{00000000-0005-0000-0000-0000B8EA0000}"/>
    <cellStyle name="Warning Text 46 2 3 2" xfId="43881" xr:uid="{00000000-0005-0000-0000-0000B9EA0000}"/>
    <cellStyle name="Warning Text 46 2 3 3" xfId="43882" xr:uid="{00000000-0005-0000-0000-0000BAEA0000}"/>
    <cellStyle name="Warning Text 46 2 4" xfId="43883" xr:uid="{00000000-0005-0000-0000-0000BBEA0000}"/>
    <cellStyle name="Warning Text 46 2 5" xfId="43884" xr:uid="{00000000-0005-0000-0000-0000BCEA0000}"/>
    <cellStyle name="Warning Text 46 3" xfId="43885" xr:uid="{00000000-0005-0000-0000-0000BDEA0000}"/>
    <cellStyle name="Warning Text 46 3 2" xfId="43886" xr:uid="{00000000-0005-0000-0000-0000BEEA0000}"/>
    <cellStyle name="Warning Text 46 3 2 2" xfId="43887" xr:uid="{00000000-0005-0000-0000-0000BFEA0000}"/>
    <cellStyle name="Warning Text 46 3 2 3" xfId="43888" xr:uid="{00000000-0005-0000-0000-0000C0EA0000}"/>
    <cellStyle name="Warning Text 46 3 3" xfId="43889" xr:uid="{00000000-0005-0000-0000-0000C1EA0000}"/>
    <cellStyle name="Warning Text 46 3 4" xfId="43890" xr:uid="{00000000-0005-0000-0000-0000C2EA0000}"/>
    <cellStyle name="Warning Text 46 4" xfId="43891" xr:uid="{00000000-0005-0000-0000-0000C3EA0000}"/>
    <cellStyle name="Warning Text 46 4 2" xfId="43892" xr:uid="{00000000-0005-0000-0000-0000C4EA0000}"/>
    <cellStyle name="Warning Text 46 4 2 2" xfId="43893" xr:uid="{00000000-0005-0000-0000-0000C5EA0000}"/>
    <cellStyle name="Warning Text 46 4 2 3" xfId="43894" xr:uid="{00000000-0005-0000-0000-0000C6EA0000}"/>
    <cellStyle name="Warning Text 46 4 3" xfId="43895" xr:uid="{00000000-0005-0000-0000-0000C7EA0000}"/>
    <cellStyle name="Warning Text 46 4 4" xfId="43896" xr:uid="{00000000-0005-0000-0000-0000C8EA0000}"/>
    <cellStyle name="Warning Text 46 5" xfId="43897" xr:uid="{00000000-0005-0000-0000-0000C9EA0000}"/>
    <cellStyle name="Warning Text 46 5 2" xfId="43898" xr:uid="{00000000-0005-0000-0000-0000CAEA0000}"/>
    <cellStyle name="Warning Text 46 5 2 2" xfId="43899" xr:uid="{00000000-0005-0000-0000-0000CBEA0000}"/>
    <cellStyle name="Warning Text 46 5 2 3" xfId="43900" xr:uid="{00000000-0005-0000-0000-0000CCEA0000}"/>
    <cellStyle name="Warning Text 46 5 3" xfId="43901" xr:uid="{00000000-0005-0000-0000-0000CDEA0000}"/>
    <cellStyle name="Warning Text 46 5 4" xfId="43902" xr:uid="{00000000-0005-0000-0000-0000CEEA0000}"/>
    <cellStyle name="Warning Text 46 6" xfId="43903" xr:uid="{00000000-0005-0000-0000-0000CFEA0000}"/>
    <cellStyle name="Warning Text 46 6 2" xfId="43904" xr:uid="{00000000-0005-0000-0000-0000D0EA0000}"/>
    <cellStyle name="Warning Text 46 6 2 2" xfId="43905" xr:uid="{00000000-0005-0000-0000-0000D1EA0000}"/>
    <cellStyle name="Warning Text 46 6 2 3" xfId="43906" xr:uid="{00000000-0005-0000-0000-0000D2EA0000}"/>
    <cellStyle name="Warning Text 46 6 3" xfId="43907" xr:uid="{00000000-0005-0000-0000-0000D3EA0000}"/>
    <cellStyle name="Warning Text 46 6 4" xfId="43908" xr:uid="{00000000-0005-0000-0000-0000D4EA0000}"/>
    <cellStyle name="Warning Text 46 7" xfId="43909" xr:uid="{00000000-0005-0000-0000-0000D5EA0000}"/>
    <cellStyle name="Warning Text 46 7 2" xfId="43910" xr:uid="{00000000-0005-0000-0000-0000D6EA0000}"/>
    <cellStyle name="Warning Text 46 7 3" xfId="43911" xr:uid="{00000000-0005-0000-0000-0000D7EA0000}"/>
    <cellStyle name="Warning Text 46 8" xfId="43912" xr:uid="{00000000-0005-0000-0000-0000D8EA0000}"/>
    <cellStyle name="Warning Text 46 8 2" xfId="43913" xr:uid="{00000000-0005-0000-0000-0000D9EA0000}"/>
    <cellStyle name="Warning Text 46 8 3" xfId="43914" xr:uid="{00000000-0005-0000-0000-0000DAEA0000}"/>
    <cellStyle name="Warning Text 46 9" xfId="43915" xr:uid="{00000000-0005-0000-0000-0000DBEA0000}"/>
    <cellStyle name="Warning Text 46 9 2" xfId="43916" xr:uid="{00000000-0005-0000-0000-0000DCEA0000}"/>
    <cellStyle name="Warning Text 46 9 3" xfId="43917" xr:uid="{00000000-0005-0000-0000-0000DDEA0000}"/>
    <cellStyle name="Warning Text 47" xfId="43918" xr:uid="{00000000-0005-0000-0000-0000DEEA0000}"/>
    <cellStyle name="Warning Text 47 10" xfId="43919" xr:uid="{00000000-0005-0000-0000-0000DFEA0000}"/>
    <cellStyle name="Warning Text 47 10 2" xfId="43920" xr:uid="{00000000-0005-0000-0000-0000E0EA0000}"/>
    <cellStyle name="Warning Text 47 10 3" xfId="43921" xr:uid="{00000000-0005-0000-0000-0000E1EA0000}"/>
    <cellStyle name="Warning Text 47 11" xfId="43922" xr:uid="{00000000-0005-0000-0000-0000E2EA0000}"/>
    <cellStyle name="Warning Text 47 12" xfId="43923" xr:uid="{00000000-0005-0000-0000-0000E3EA0000}"/>
    <cellStyle name="Warning Text 47 13" xfId="43924" xr:uid="{00000000-0005-0000-0000-0000E4EA0000}"/>
    <cellStyle name="Warning Text 47 14" xfId="43925" xr:uid="{00000000-0005-0000-0000-0000E5EA0000}"/>
    <cellStyle name="Warning Text 47 2" xfId="43926" xr:uid="{00000000-0005-0000-0000-0000E6EA0000}"/>
    <cellStyle name="Warning Text 47 2 2" xfId="43927" xr:uid="{00000000-0005-0000-0000-0000E7EA0000}"/>
    <cellStyle name="Warning Text 47 2 2 2" xfId="43928" xr:uid="{00000000-0005-0000-0000-0000E8EA0000}"/>
    <cellStyle name="Warning Text 47 2 2 2 2" xfId="43929" xr:uid="{00000000-0005-0000-0000-0000E9EA0000}"/>
    <cellStyle name="Warning Text 47 2 2 2 3" xfId="43930" xr:uid="{00000000-0005-0000-0000-0000EAEA0000}"/>
    <cellStyle name="Warning Text 47 2 2 3" xfId="43931" xr:uid="{00000000-0005-0000-0000-0000EBEA0000}"/>
    <cellStyle name="Warning Text 47 2 2 4" xfId="43932" xr:uid="{00000000-0005-0000-0000-0000ECEA0000}"/>
    <cellStyle name="Warning Text 47 2 3" xfId="43933" xr:uid="{00000000-0005-0000-0000-0000EDEA0000}"/>
    <cellStyle name="Warning Text 47 2 3 2" xfId="43934" xr:uid="{00000000-0005-0000-0000-0000EEEA0000}"/>
    <cellStyle name="Warning Text 47 2 3 3" xfId="43935" xr:uid="{00000000-0005-0000-0000-0000EFEA0000}"/>
    <cellStyle name="Warning Text 47 2 4" xfId="43936" xr:uid="{00000000-0005-0000-0000-0000F0EA0000}"/>
    <cellStyle name="Warning Text 47 2 5" xfId="43937" xr:uid="{00000000-0005-0000-0000-0000F1EA0000}"/>
    <cellStyle name="Warning Text 47 3" xfId="43938" xr:uid="{00000000-0005-0000-0000-0000F2EA0000}"/>
    <cellStyle name="Warning Text 47 3 2" xfId="43939" xr:uid="{00000000-0005-0000-0000-0000F3EA0000}"/>
    <cellStyle name="Warning Text 47 3 2 2" xfId="43940" xr:uid="{00000000-0005-0000-0000-0000F4EA0000}"/>
    <cellStyle name="Warning Text 47 3 2 3" xfId="43941" xr:uid="{00000000-0005-0000-0000-0000F5EA0000}"/>
    <cellStyle name="Warning Text 47 3 3" xfId="43942" xr:uid="{00000000-0005-0000-0000-0000F6EA0000}"/>
    <cellStyle name="Warning Text 47 3 4" xfId="43943" xr:uid="{00000000-0005-0000-0000-0000F7EA0000}"/>
    <cellStyle name="Warning Text 47 4" xfId="43944" xr:uid="{00000000-0005-0000-0000-0000F8EA0000}"/>
    <cellStyle name="Warning Text 47 4 2" xfId="43945" xr:uid="{00000000-0005-0000-0000-0000F9EA0000}"/>
    <cellStyle name="Warning Text 47 4 2 2" xfId="43946" xr:uid="{00000000-0005-0000-0000-0000FAEA0000}"/>
    <cellStyle name="Warning Text 47 4 2 3" xfId="43947" xr:uid="{00000000-0005-0000-0000-0000FBEA0000}"/>
    <cellStyle name="Warning Text 47 4 3" xfId="43948" xr:uid="{00000000-0005-0000-0000-0000FCEA0000}"/>
    <cellStyle name="Warning Text 47 4 4" xfId="43949" xr:uid="{00000000-0005-0000-0000-0000FDEA0000}"/>
    <cellStyle name="Warning Text 47 5" xfId="43950" xr:uid="{00000000-0005-0000-0000-0000FEEA0000}"/>
    <cellStyle name="Warning Text 47 5 2" xfId="43951" xr:uid="{00000000-0005-0000-0000-0000FFEA0000}"/>
    <cellStyle name="Warning Text 47 5 2 2" xfId="43952" xr:uid="{00000000-0005-0000-0000-000000EB0000}"/>
    <cellStyle name="Warning Text 47 5 2 3" xfId="43953" xr:uid="{00000000-0005-0000-0000-000001EB0000}"/>
    <cellStyle name="Warning Text 47 5 3" xfId="43954" xr:uid="{00000000-0005-0000-0000-000002EB0000}"/>
    <cellStyle name="Warning Text 47 5 4" xfId="43955" xr:uid="{00000000-0005-0000-0000-000003EB0000}"/>
    <cellStyle name="Warning Text 47 6" xfId="43956" xr:uid="{00000000-0005-0000-0000-000004EB0000}"/>
    <cellStyle name="Warning Text 47 6 2" xfId="43957" xr:uid="{00000000-0005-0000-0000-000005EB0000}"/>
    <cellStyle name="Warning Text 47 6 2 2" xfId="43958" xr:uid="{00000000-0005-0000-0000-000006EB0000}"/>
    <cellStyle name="Warning Text 47 6 2 3" xfId="43959" xr:uid="{00000000-0005-0000-0000-000007EB0000}"/>
    <cellStyle name="Warning Text 47 6 3" xfId="43960" xr:uid="{00000000-0005-0000-0000-000008EB0000}"/>
    <cellStyle name="Warning Text 47 6 4" xfId="43961" xr:uid="{00000000-0005-0000-0000-000009EB0000}"/>
    <cellStyle name="Warning Text 47 7" xfId="43962" xr:uid="{00000000-0005-0000-0000-00000AEB0000}"/>
    <cellStyle name="Warning Text 47 7 2" xfId="43963" xr:uid="{00000000-0005-0000-0000-00000BEB0000}"/>
    <cellStyle name="Warning Text 47 7 3" xfId="43964" xr:uid="{00000000-0005-0000-0000-00000CEB0000}"/>
    <cellStyle name="Warning Text 47 8" xfId="43965" xr:uid="{00000000-0005-0000-0000-00000DEB0000}"/>
    <cellStyle name="Warning Text 47 8 2" xfId="43966" xr:uid="{00000000-0005-0000-0000-00000EEB0000}"/>
    <cellStyle name="Warning Text 47 8 3" xfId="43967" xr:uid="{00000000-0005-0000-0000-00000FEB0000}"/>
    <cellStyle name="Warning Text 47 9" xfId="43968" xr:uid="{00000000-0005-0000-0000-000010EB0000}"/>
    <cellStyle name="Warning Text 47 9 2" xfId="43969" xr:uid="{00000000-0005-0000-0000-000011EB0000}"/>
    <cellStyle name="Warning Text 47 9 3" xfId="43970" xr:uid="{00000000-0005-0000-0000-000012EB0000}"/>
    <cellStyle name="Warning Text 48" xfId="43971" xr:uid="{00000000-0005-0000-0000-000013EB0000}"/>
    <cellStyle name="Warning Text 48 10" xfId="43972" xr:uid="{00000000-0005-0000-0000-000014EB0000}"/>
    <cellStyle name="Warning Text 48 11" xfId="43973" xr:uid="{00000000-0005-0000-0000-000015EB0000}"/>
    <cellStyle name="Warning Text 48 2" xfId="43974" xr:uid="{00000000-0005-0000-0000-000016EB0000}"/>
    <cellStyle name="Warning Text 48 2 2" xfId="43975" xr:uid="{00000000-0005-0000-0000-000017EB0000}"/>
    <cellStyle name="Warning Text 48 2 2 2" xfId="43976" xr:uid="{00000000-0005-0000-0000-000018EB0000}"/>
    <cellStyle name="Warning Text 48 2 2 3" xfId="43977" xr:uid="{00000000-0005-0000-0000-000019EB0000}"/>
    <cellStyle name="Warning Text 48 2 3" xfId="43978" xr:uid="{00000000-0005-0000-0000-00001AEB0000}"/>
    <cellStyle name="Warning Text 48 2 4" xfId="43979" xr:uid="{00000000-0005-0000-0000-00001BEB0000}"/>
    <cellStyle name="Warning Text 48 3" xfId="43980" xr:uid="{00000000-0005-0000-0000-00001CEB0000}"/>
    <cellStyle name="Warning Text 48 3 2" xfId="43981" xr:uid="{00000000-0005-0000-0000-00001DEB0000}"/>
    <cellStyle name="Warning Text 48 3 2 2" xfId="43982" xr:uid="{00000000-0005-0000-0000-00001EEB0000}"/>
    <cellStyle name="Warning Text 48 3 2 3" xfId="43983" xr:uid="{00000000-0005-0000-0000-00001FEB0000}"/>
    <cellStyle name="Warning Text 48 3 3" xfId="43984" xr:uid="{00000000-0005-0000-0000-000020EB0000}"/>
    <cellStyle name="Warning Text 48 3 4" xfId="43985" xr:uid="{00000000-0005-0000-0000-000021EB0000}"/>
    <cellStyle name="Warning Text 48 4" xfId="43986" xr:uid="{00000000-0005-0000-0000-000022EB0000}"/>
    <cellStyle name="Warning Text 48 4 2" xfId="43987" xr:uid="{00000000-0005-0000-0000-000023EB0000}"/>
    <cellStyle name="Warning Text 48 4 2 2" xfId="43988" xr:uid="{00000000-0005-0000-0000-000024EB0000}"/>
    <cellStyle name="Warning Text 48 4 2 3" xfId="43989" xr:uid="{00000000-0005-0000-0000-000025EB0000}"/>
    <cellStyle name="Warning Text 48 4 3" xfId="43990" xr:uid="{00000000-0005-0000-0000-000026EB0000}"/>
    <cellStyle name="Warning Text 48 4 4" xfId="43991" xr:uid="{00000000-0005-0000-0000-000027EB0000}"/>
    <cellStyle name="Warning Text 48 5" xfId="43992" xr:uid="{00000000-0005-0000-0000-000028EB0000}"/>
    <cellStyle name="Warning Text 48 5 2" xfId="43993" xr:uid="{00000000-0005-0000-0000-000029EB0000}"/>
    <cellStyle name="Warning Text 48 5 3" xfId="43994" xr:uid="{00000000-0005-0000-0000-00002AEB0000}"/>
    <cellStyle name="Warning Text 48 6" xfId="43995" xr:uid="{00000000-0005-0000-0000-00002BEB0000}"/>
    <cellStyle name="Warning Text 48 6 2" xfId="43996" xr:uid="{00000000-0005-0000-0000-00002CEB0000}"/>
    <cellStyle name="Warning Text 48 6 3" xfId="43997" xr:uid="{00000000-0005-0000-0000-00002DEB0000}"/>
    <cellStyle name="Warning Text 48 7" xfId="43998" xr:uid="{00000000-0005-0000-0000-00002EEB0000}"/>
    <cellStyle name="Warning Text 48 7 2" xfId="43999" xr:uid="{00000000-0005-0000-0000-00002FEB0000}"/>
    <cellStyle name="Warning Text 48 7 3" xfId="44000" xr:uid="{00000000-0005-0000-0000-000030EB0000}"/>
    <cellStyle name="Warning Text 48 8" xfId="44001" xr:uid="{00000000-0005-0000-0000-000031EB0000}"/>
    <cellStyle name="Warning Text 48 9" xfId="44002" xr:uid="{00000000-0005-0000-0000-000032EB0000}"/>
    <cellStyle name="Warning Text 49" xfId="44003" xr:uid="{00000000-0005-0000-0000-000033EB0000}"/>
    <cellStyle name="Warning Text 49 2" xfId="44004" xr:uid="{00000000-0005-0000-0000-000034EB0000}"/>
    <cellStyle name="Warning Text 49 2 2" xfId="44005" xr:uid="{00000000-0005-0000-0000-000035EB0000}"/>
    <cellStyle name="Warning Text 49 2 3" xfId="44006" xr:uid="{00000000-0005-0000-0000-000036EB0000}"/>
    <cellStyle name="Warning Text 49 3" xfId="44007" xr:uid="{00000000-0005-0000-0000-000037EB0000}"/>
    <cellStyle name="Warning Text 49 4" xfId="44008" xr:uid="{00000000-0005-0000-0000-000038EB0000}"/>
    <cellStyle name="Warning Text 49 5" xfId="44009" xr:uid="{00000000-0005-0000-0000-000039EB0000}"/>
    <cellStyle name="Warning Text 49 6" xfId="44010" xr:uid="{00000000-0005-0000-0000-00003AEB0000}"/>
    <cellStyle name="Warning Text 5" xfId="44011" xr:uid="{00000000-0005-0000-0000-00003BEB0000}"/>
    <cellStyle name="Warning Text 5 10" xfId="44012" xr:uid="{00000000-0005-0000-0000-00003CEB0000}"/>
    <cellStyle name="Warning Text 5 10 2" xfId="44013" xr:uid="{00000000-0005-0000-0000-00003DEB0000}"/>
    <cellStyle name="Warning Text 5 10 3" xfId="44014" xr:uid="{00000000-0005-0000-0000-00003EEB0000}"/>
    <cellStyle name="Warning Text 5 11" xfId="44015" xr:uid="{00000000-0005-0000-0000-00003FEB0000}"/>
    <cellStyle name="Warning Text 5 12" xfId="44016" xr:uid="{00000000-0005-0000-0000-000040EB0000}"/>
    <cellStyle name="Warning Text 5 13" xfId="44017" xr:uid="{00000000-0005-0000-0000-000041EB0000}"/>
    <cellStyle name="Warning Text 5 14" xfId="44018" xr:uid="{00000000-0005-0000-0000-000042EB0000}"/>
    <cellStyle name="Warning Text 5 2" xfId="44019" xr:uid="{00000000-0005-0000-0000-000043EB0000}"/>
    <cellStyle name="Warning Text 5 2 2" xfId="44020" xr:uid="{00000000-0005-0000-0000-000044EB0000}"/>
    <cellStyle name="Warning Text 5 2 2 2" xfId="44021" xr:uid="{00000000-0005-0000-0000-000045EB0000}"/>
    <cellStyle name="Warning Text 5 2 2 2 2" xfId="44022" xr:uid="{00000000-0005-0000-0000-000046EB0000}"/>
    <cellStyle name="Warning Text 5 2 2 2 3" xfId="44023" xr:uid="{00000000-0005-0000-0000-000047EB0000}"/>
    <cellStyle name="Warning Text 5 2 2 3" xfId="44024" xr:uid="{00000000-0005-0000-0000-000048EB0000}"/>
    <cellStyle name="Warning Text 5 2 2 4" xfId="44025" xr:uid="{00000000-0005-0000-0000-000049EB0000}"/>
    <cellStyle name="Warning Text 5 2 3" xfId="44026" xr:uid="{00000000-0005-0000-0000-00004AEB0000}"/>
    <cellStyle name="Warning Text 5 2 3 2" xfId="44027" xr:uid="{00000000-0005-0000-0000-00004BEB0000}"/>
    <cellStyle name="Warning Text 5 2 3 3" xfId="44028" xr:uid="{00000000-0005-0000-0000-00004CEB0000}"/>
    <cellStyle name="Warning Text 5 2 4" xfId="44029" xr:uid="{00000000-0005-0000-0000-00004DEB0000}"/>
    <cellStyle name="Warning Text 5 2 5" xfId="44030" xr:uid="{00000000-0005-0000-0000-00004EEB0000}"/>
    <cellStyle name="Warning Text 5 3" xfId="44031" xr:uid="{00000000-0005-0000-0000-00004FEB0000}"/>
    <cellStyle name="Warning Text 5 3 2" xfId="44032" xr:uid="{00000000-0005-0000-0000-000050EB0000}"/>
    <cellStyle name="Warning Text 5 3 2 2" xfId="44033" xr:uid="{00000000-0005-0000-0000-000051EB0000}"/>
    <cellStyle name="Warning Text 5 3 2 3" xfId="44034" xr:uid="{00000000-0005-0000-0000-000052EB0000}"/>
    <cellStyle name="Warning Text 5 3 3" xfId="44035" xr:uid="{00000000-0005-0000-0000-000053EB0000}"/>
    <cellStyle name="Warning Text 5 3 4" xfId="44036" xr:uid="{00000000-0005-0000-0000-000054EB0000}"/>
    <cellStyle name="Warning Text 5 4" xfId="44037" xr:uid="{00000000-0005-0000-0000-000055EB0000}"/>
    <cellStyle name="Warning Text 5 4 2" xfId="44038" xr:uid="{00000000-0005-0000-0000-000056EB0000}"/>
    <cellStyle name="Warning Text 5 4 2 2" xfId="44039" xr:uid="{00000000-0005-0000-0000-000057EB0000}"/>
    <cellStyle name="Warning Text 5 4 2 3" xfId="44040" xr:uid="{00000000-0005-0000-0000-000058EB0000}"/>
    <cellStyle name="Warning Text 5 4 3" xfId="44041" xr:uid="{00000000-0005-0000-0000-000059EB0000}"/>
    <cellStyle name="Warning Text 5 4 4" xfId="44042" xr:uid="{00000000-0005-0000-0000-00005AEB0000}"/>
    <cellStyle name="Warning Text 5 5" xfId="44043" xr:uid="{00000000-0005-0000-0000-00005BEB0000}"/>
    <cellStyle name="Warning Text 5 5 2" xfId="44044" xr:uid="{00000000-0005-0000-0000-00005CEB0000}"/>
    <cellStyle name="Warning Text 5 5 2 2" xfId="44045" xr:uid="{00000000-0005-0000-0000-00005DEB0000}"/>
    <cellStyle name="Warning Text 5 5 2 3" xfId="44046" xr:uid="{00000000-0005-0000-0000-00005EEB0000}"/>
    <cellStyle name="Warning Text 5 5 3" xfId="44047" xr:uid="{00000000-0005-0000-0000-00005FEB0000}"/>
    <cellStyle name="Warning Text 5 5 4" xfId="44048" xr:uid="{00000000-0005-0000-0000-000060EB0000}"/>
    <cellStyle name="Warning Text 5 6" xfId="44049" xr:uid="{00000000-0005-0000-0000-000061EB0000}"/>
    <cellStyle name="Warning Text 5 6 2" xfId="44050" xr:uid="{00000000-0005-0000-0000-000062EB0000}"/>
    <cellStyle name="Warning Text 5 6 2 2" xfId="44051" xr:uid="{00000000-0005-0000-0000-000063EB0000}"/>
    <cellStyle name="Warning Text 5 6 2 3" xfId="44052" xr:uid="{00000000-0005-0000-0000-000064EB0000}"/>
    <cellStyle name="Warning Text 5 6 3" xfId="44053" xr:uid="{00000000-0005-0000-0000-000065EB0000}"/>
    <cellStyle name="Warning Text 5 6 4" xfId="44054" xr:uid="{00000000-0005-0000-0000-000066EB0000}"/>
    <cellStyle name="Warning Text 5 7" xfId="44055" xr:uid="{00000000-0005-0000-0000-000067EB0000}"/>
    <cellStyle name="Warning Text 5 7 2" xfId="44056" xr:uid="{00000000-0005-0000-0000-000068EB0000}"/>
    <cellStyle name="Warning Text 5 7 3" xfId="44057" xr:uid="{00000000-0005-0000-0000-000069EB0000}"/>
    <cellStyle name="Warning Text 5 8" xfId="44058" xr:uid="{00000000-0005-0000-0000-00006AEB0000}"/>
    <cellStyle name="Warning Text 5 8 2" xfId="44059" xr:uid="{00000000-0005-0000-0000-00006BEB0000}"/>
    <cellStyle name="Warning Text 5 8 3" xfId="44060" xr:uid="{00000000-0005-0000-0000-00006CEB0000}"/>
    <cellStyle name="Warning Text 5 9" xfId="44061" xr:uid="{00000000-0005-0000-0000-00006DEB0000}"/>
    <cellStyle name="Warning Text 5 9 2" xfId="44062" xr:uid="{00000000-0005-0000-0000-00006EEB0000}"/>
    <cellStyle name="Warning Text 5 9 3" xfId="44063" xr:uid="{00000000-0005-0000-0000-00006FEB0000}"/>
    <cellStyle name="Warning Text 50" xfId="44064" xr:uid="{00000000-0005-0000-0000-000070EB0000}"/>
    <cellStyle name="Warning Text 50 2" xfId="44065" xr:uid="{00000000-0005-0000-0000-000071EB0000}"/>
    <cellStyle name="Warning Text 50 2 2" xfId="44066" xr:uid="{00000000-0005-0000-0000-000072EB0000}"/>
    <cellStyle name="Warning Text 50 2 3" xfId="44067" xr:uid="{00000000-0005-0000-0000-000073EB0000}"/>
    <cellStyle name="Warning Text 50 3" xfId="44068" xr:uid="{00000000-0005-0000-0000-000074EB0000}"/>
    <cellStyle name="Warning Text 50 4" xfId="44069" xr:uid="{00000000-0005-0000-0000-000075EB0000}"/>
    <cellStyle name="Warning Text 50 5" xfId="44070" xr:uid="{00000000-0005-0000-0000-000076EB0000}"/>
    <cellStyle name="Warning Text 50 6" xfId="44071" xr:uid="{00000000-0005-0000-0000-000077EB0000}"/>
    <cellStyle name="Warning Text 51" xfId="44072" xr:uid="{00000000-0005-0000-0000-000078EB0000}"/>
    <cellStyle name="Warning Text 51 2" xfId="44073" xr:uid="{00000000-0005-0000-0000-000079EB0000}"/>
    <cellStyle name="Warning Text 51 2 2" xfId="44074" xr:uid="{00000000-0005-0000-0000-00007AEB0000}"/>
    <cellStyle name="Warning Text 51 2 3" xfId="44075" xr:uid="{00000000-0005-0000-0000-00007BEB0000}"/>
    <cellStyle name="Warning Text 51 3" xfId="44076" xr:uid="{00000000-0005-0000-0000-00007CEB0000}"/>
    <cellStyle name="Warning Text 51 4" xfId="44077" xr:uid="{00000000-0005-0000-0000-00007DEB0000}"/>
    <cellStyle name="Warning Text 51 5" xfId="44078" xr:uid="{00000000-0005-0000-0000-00007EEB0000}"/>
    <cellStyle name="Warning Text 51 6" xfId="44079" xr:uid="{00000000-0005-0000-0000-00007FEB0000}"/>
    <cellStyle name="Warning Text 52" xfId="44080" xr:uid="{00000000-0005-0000-0000-000080EB0000}"/>
    <cellStyle name="Warning Text 52 2" xfId="44081" xr:uid="{00000000-0005-0000-0000-000081EB0000}"/>
    <cellStyle name="Warning Text 52 2 2" xfId="44082" xr:uid="{00000000-0005-0000-0000-000082EB0000}"/>
    <cellStyle name="Warning Text 52 2 3" xfId="44083" xr:uid="{00000000-0005-0000-0000-000083EB0000}"/>
    <cellStyle name="Warning Text 52 3" xfId="44084" xr:uid="{00000000-0005-0000-0000-000084EB0000}"/>
    <cellStyle name="Warning Text 52 4" xfId="44085" xr:uid="{00000000-0005-0000-0000-000085EB0000}"/>
    <cellStyle name="Warning Text 52 5" xfId="44086" xr:uid="{00000000-0005-0000-0000-000086EB0000}"/>
    <cellStyle name="Warning Text 52 6" xfId="44087" xr:uid="{00000000-0005-0000-0000-000087EB0000}"/>
    <cellStyle name="Warning Text 53" xfId="44088" xr:uid="{00000000-0005-0000-0000-000088EB0000}"/>
    <cellStyle name="Warning Text 53 2" xfId="44089" xr:uid="{00000000-0005-0000-0000-000089EB0000}"/>
    <cellStyle name="Warning Text 53 3" xfId="44090" xr:uid="{00000000-0005-0000-0000-00008AEB0000}"/>
    <cellStyle name="Warning Text 54" xfId="44091" xr:uid="{00000000-0005-0000-0000-00008BEB0000}"/>
    <cellStyle name="Warning Text 54 2" xfId="44092" xr:uid="{00000000-0005-0000-0000-00008CEB0000}"/>
    <cellStyle name="Warning Text 54 3" xfId="44093" xr:uid="{00000000-0005-0000-0000-00008DEB0000}"/>
    <cellStyle name="Warning Text 55" xfId="44094" xr:uid="{00000000-0005-0000-0000-00008EEB0000}"/>
    <cellStyle name="Warning Text 55 2" xfId="44095" xr:uid="{00000000-0005-0000-0000-00008FEB0000}"/>
    <cellStyle name="Warning Text 55 3" xfId="44096" xr:uid="{00000000-0005-0000-0000-000090EB0000}"/>
    <cellStyle name="Warning Text 56" xfId="44097" xr:uid="{00000000-0005-0000-0000-000091EB0000}"/>
    <cellStyle name="Warning Text 56 2" xfId="44098" xr:uid="{00000000-0005-0000-0000-000092EB0000}"/>
    <cellStyle name="Warning Text 56 3" xfId="44099" xr:uid="{00000000-0005-0000-0000-000093EB0000}"/>
    <cellStyle name="Warning Text 57" xfId="44100" xr:uid="{00000000-0005-0000-0000-000094EB0000}"/>
    <cellStyle name="Warning Text 6" xfId="44101" xr:uid="{00000000-0005-0000-0000-000095EB0000}"/>
    <cellStyle name="Warning Text 6 10" xfId="44102" xr:uid="{00000000-0005-0000-0000-000096EB0000}"/>
    <cellStyle name="Warning Text 6 10 2" xfId="44103" xr:uid="{00000000-0005-0000-0000-000097EB0000}"/>
    <cellStyle name="Warning Text 6 10 3" xfId="44104" xr:uid="{00000000-0005-0000-0000-000098EB0000}"/>
    <cellStyle name="Warning Text 6 11" xfId="44105" xr:uid="{00000000-0005-0000-0000-000099EB0000}"/>
    <cellStyle name="Warning Text 6 12" xfId="44106" xr:uid="{00000000-0005-0000-0000-00009AEB0000}"/>
    <cellStyle name="Warning Text 6 13" xfId="44107" xr:uid="{00000000-0005-0000-0000-00009BEB0000}"/>
    <cellStyle name="Warning Text 6 14" xfId="44108" xr:uid="{00000000-0005-0000-0000-00009CEB0000}"/>
    <cellStyle name="Warning Text 6 2" xfId="44109" xr:uid="{00000000-0005-0000-0000-00009DEB0000}"/>
    <cellStyle name="Warning Text 6 2 2" xfId="44110" xr:uid="{00000000-0005-0000-0000-00009EEB0000}"/>
    <cellStyle name="Warning Text 6 2 2 2" xfId="44111" xr:uid="{00000000-0005-0000-0000-00009FEB0000}"/>
    <cellStyle name="Warning Text 6 2 2 2 2" xfId="44112" xr:uid="{00000000-0005-0000-0000-0000A0EB0000}"/>
    <cellStyle name="Warning Text 6 2 2 2 3" xfId="44113" xr:uid="{00000000-0005-0000-0000-0000A1EB0000}"/>
    <cellStyle name="Warning Text 6 2 2 3" xfId="44114" xr:uid="{00000000-0005-0000-0000-0000A2EB0000}"/>
    <cellStyle name="Warning Text 6 2 2 4" xfId="44115" xr:uid="{00000000-0005-0000-0000-0000A3EB0000}"/>
    <cellStyle name="Warning Text 6 2 3" xfId="44116" xr:uid="{00000000-0005-0000-0000-0000A4EB0000}"/>
    <cellStyle name="Warning Text 6 2 3 2" xfId="44117" xr:uid="{00000000-0005-0000-0000-0000A5EB0000}"/>
    <cellStyle name="Warning Text 6 2 3 3" xfId="44118" xr:uid="{00000000-0005-0000-0000-0000A6EB0000}"/>
    <cellStyle name="Warning Text 6 2 4" xfId="44119" xr:uid="{00000000-0005-0000-0000-0000A7EB0000}"/>
    <cellStyle name="Warning Text 6 2 5" xfId="44120" xr:uid="{00000000-0005-0000-0000-0000A8EB0000}"/>
    <cellStyle name="Warning Text 6 3" xfId="44121" xr:uid="{00000000-0005-0000-0000-0000A9EB0000}"/>
    <cellStyle name="Warning Text 6 3 2" xfId="44122" xr:uid="{00000000-0005-0000-0000-0000AAEB0000}"/>
    <cellStyle name="Warning Text 6 3 2 2" xfId="44123" xr:uid="{00000000-0005-0000-0000-0000ABEB0000}"/>
    <cellStyle name="Warning Text 6 3 2 3" xfId="44124" xr:uid="{00000000-0005-0000-0000-0000ACEB0000}"/>
    <cellStyle name="Warning Text 6 3 3" xfId="44125" xr:uid="{00000000-0005-0000-0000-0000ADEB0000}"/>
    <cellStyle name="Warning Text 6 3 4" xfId="44126" xr:uid="{00000000-0005-0000-0000-0000AEEB0000}"/>
    <cellStyle name="Warning Text 6 4" xfId="44127" xr:uid="{00000000-0005-0000-0000-0000AFEB0000}"/>
    <cellStyle name="Warning Text 6 4 2" xfId="44128" xr:uid="{00000000-0005-0000-0000-0000B0EB0000}"/>
    <cellStyle name="Warning Text 6 4 2 2" xfId="44129" xr:uid="{00000000-0005-0000-0000-0000B1EB0000}"/>
    <cellStyle name="Warning Text 6 4 2 3" xfId="44130" xr:uid="{00000000-0005-0000-0000-0000B2EB0000}"/>
    <cellStyle name="Warning Text 6 4 3" xfId="44131" xr:uid="{00000000-0005-0000-0000-0000B3EB0000}"/>
    <cellStyle name="Warning Text 6 4 4" xfId="44132" xr:uid="{00000000-0005-0000-0000-0000B4EB0000}"/>
    <cellStyle name="Warning Text 6 5" xfId="44133" xr:uid="{00000000-0005-0000-0000-0000B5EB0000}"/>
    <cellStyle name="Warning Text 6 5 2" xfId="44134" xr:uid="{00000000-0005-0000-0000-0000B6EB0000}"/>
    <cellStyle name="Warning Text 6 5 2 2" xfId="44135" xr:uid="{00000000-0005-0000-0000-0000B7EB0000}"/>
    <cellStyle name="Warning Text 6 5 2 3" xfId="44136" xr:uid="{00000000-0005-0000-0000-0000B8EB0000}"/>
    <cellStyle name="Warning Text 6 5 3" xfId="44137" xr:uid="{00000000-0005-0000-0000-0000B9EB0000}"/>
    <cellStyle name="Warning Text 6 5 4" xfId="44138" xr:uid="{00000000-0005-0000-0000-0000BAEB0000}"/>
    <cellStyle name="Warning Text 6 6" xfId="44139" xr:uid="{00000000-0005-0000-0000-0000BBEB0000}"/>
    <cellStyle name="Warning Text 6 6 2" xfId="44140" xr:uid="{00000000-0005-0000-0000-0000BCEB0000}"/>
    <cellStyle name="Warning Text 6 6 2 2" xfId="44141" xr:uid="{00000000-0005-0000-0000-0000BDEB0000}"/>
    <cellStyle name="Warning Text 6 6 2 3" xfId="44142" xr:uid="{00000000-0005-0000-0000-0000BEEB0000}"/>
    <cellStyle name="Warning Text 6 6 3" xfId="44143" xr:uid="{00000000-0005-0000-0000-0000BFEB0000}"/>
    <cellStyle name="Warning Text 6 6 4" xfId="44144" xr:uid="{00000000-0005-0000-0000-0000C0EB0000}"/>
    <cellStyle name="Warning Text 6 7" xfId="44145" xr:uid="{00000000-0005-0000-0000-0000C1EB0000}"/>
    <cellStyle name="Warning Text 6 7 2" xfId="44146" xr:uid="{00000000-0005-0000-0000-0000C2EB0000}"/>
    <cellStyle name="Warning Text 6 7 3" xfId="44147" xr:uid="{00000000-0005-0000-0000-0000C3EB0000}"/>
    <cellStyle name="Warning Text 6 8" xfId="44148" xr:uid="{00000000-0005-0000-0000-0000C4EB0000}"/>
    <cellStyle name="Warning Text 6 8 2" xfId="44149" xr:uid="{00000000-0005-0000-0000-0000C5EB0000}"/>
    <cellStyle name="Warning Text 6 8 3" xfId="44150" xr:uid="{00000000-0005-0000-0000-0000C6EB0000}"/>
    <cellStyle name="Warning Text 6 9" xfId="44151" xr:uid="{00000000-0005-0000-0000-0000C7EB0000}"/>
    <cellStyle name="Warning Text 6 9 2" xfId="44152" xr:uid="{00000000-0005-0000-0000-0000C8EB0000}"/>
    <cellStyle name="Warning Text 6 9 3" xfId="44153" xr:uid="{00000000-0005-0000-0000-0000C9EB0000}"/>
    <cellStyle name="Warning Text 7" xfId="44154" xr:uid="{00000000-0005-0000-0000-0000CAEB0000}"/>
    <cellStyle name="Warning Text 7 10" xfId="44155" xr:uid="{00000000-0005-0000-0000-0000CBEB0000}"/>
    <cellStyle name="Warning Text 7 10 2" xfId="44156" xr:uid="{00000000-0005-0000-0000-0000CCEB0000}"/>
    <cellStyle name="Warning Text 7 10 3" xfId="44157" xr:uid="{00000000-0005-0000-0000-0000CDEB0000}"/>
    <cellStyle name="Warning Text 7 11" xfId="44158" xr:uid="{00000000-0005-0000-0000-0000CEEB0000}"/>
    <cellStyle name="Warning Text 7 12" xfId="44159" xr:uid="{00000000-0005-0000-0000-0000CFEB0000}"/>
    <cellStyle name="Warning Text 7 13" xfId="44160" xr:uid="{00000000-0005-0000-0000-0000D0EB0000}"/>
    <cellStyle name="Warning Text 7 14" xfId="44161" xr:uid="{00000000-0005-0000-0000-0000D1EB0000}"/>
    <cellStyle name="Warning Text 7 2" xfId="44162" xr:uid="{00000000-0005-0000-0000-0000D2EB0000}"/>
    <cellStyle name="Warning Text 7 2 2" xfId="44163" xr:uid="{00000000-0005-0000-0000-0000D3EB0000}"/>
    <cellStyle name="Warning Text 7 2 2 2" xfId="44164" xr:uid="{00000000-0005-0000-0000-0000D4EB0000}"/>
    <cellStyle name="Warning Text 7 2 2 2 2" xfId="44165" xr:uid="{00000000-0005-0000-0000-0000D5EB0000}"/>
    <cellStyle name="Warning Text 7 2 2 2 3" xfId="44166" xr:uid="{00000000-0005-0000-0000-0000D6EB0000}"/>
    <cellStyle name="Warning Text 7 2 2 3" xfId="44167" xr:uid="{00000000-0005-0000-0000-0000D7EB0000}"/>
    <cellStyle name="Warning Text 7 2 2 4" xfId="44168" xr:uid="{00000000-0005-0000-0000-0000D8EB0000}"/>
    <cellStyle name="Warning Text 7 2 3" xfId="44169" xr:uid="{00000000-0005-0000-0000-0000D9EB0000}"/>
    <cellStyle name="Warning Text 7 2 3 2" xfId="44170" xr:uid="{00000000-0005-0000-0000-0000DAEB0000}"/>
    <cellStyle name="Warning Text 7 2 3 3" xfId="44171" xr:uid="{00000000-0005-0000-0000-0000DBEB0000}"/>
    <cellStyle name="Warning Text 7 2 4" xfId="44172" xr:uid="{00000000-0005-0000-0000-0000DCEB0000}"/>
    <cellStyle name="Warning Text 7 2 5" xfId="44173" xr:uid="{00000000-0005-0000-0000-0000DDEB0000}"/>
    <cellStyle name="Warning Text 7 3" xfId="44174" xr:uid="{00000000-0005-0000-0000-0000DEEB0000}"/>
    <cellStyle name="Warning Text 7 3 2" xfId="44175" xr:uid="{00000000-0005-0000-0000-0000DFEB0000}"/>
    <cellStyle name="Warning Text 7 3 2 2" xfId="44176" xr:uid="{00000000-0005-0000-0000-0000E0EB0000}"/>
    <cellStyle name="Warning Text 7 3 2 3" xfId="44177" xr:uid="{00000000-0005-0000-0000-0000E1EB0000}"/>
    <cellStyle name="Warning Text 7 3 3" xfId="44178" xr:uid="{00000000-0005-0000-0000-0000E2EB0000}"/>
    <cellStyle name="Warning Text 7 3 4" xfId="44179" xr:uid="{00000000-0005-0000-0000-0000E3EB0000}"/>
    <cellStyle name="Warning Text 7 4" xfId="44180" xr:uid="{00000000-0005-0000-0000-0000E4EB0000}"/>
    <cellStyle name="Warning Text 7 4 2" xfId="44181" xr:uid="{00000000-0005-0000-0000-0000E5EB0000}"/>
    <cellStyle name="Warning Text 7 4 2 2" xfId="44182" xr:uid="{00000000-0005-0000-0000-0000E6EB0000}"/>
    <cellStyle name="Warning Text 7 4 2 3" xfId="44183" xr:uid="{00000000-0005-0000-0000-0000E7EB0000}"/>
    <cellStyle name="Warning Text 7 4 3" xfId="44184" xr:uid="{00000000-0005-0000-0000-0000E8EB0000}"/>
    <cellStyle name="Warning Text 7 4 4" xfId="44185" xr:uid="{00000000-0005-0000-0000-0000E9EB0000}"/>
    <cellStyle name="Warning Text 7 5" xfId="44186" xr:uid="{00000000-0005-0000-0000-0000EAEB0000}"/>
    <cellStyle name="Warning Text 7 5 2" xfId="44187" xr:uid="{00000000-0005-0000-0000-0000EBEB0000}"/>
    <cellStyle name="Warning Text 7 5 2 2" xfId="44188" xr:uid="{00000000-0005-0000-0000-0000ECEB0000}"/>
    <cellStyle name="Warning Text 7 5 2 3" xfId="44189" xr:uid="{00000000-0005-0000-0000-0000EDEB0000}"/>
    <cellStyle name="Warning Text 7 5 3" xfId="44190" xr:uid="{00000000-0005-0000-0000-0000EEEB0000}"/>
    <cellStyle name="Warning Text 7 5 4" xfId="44191" xr:uid="{00000000-0005-0000-0000-0000EFEB0000}"/>
    <cellStyle name="Warning Text 7 6" xfId="44192" xr:uid="{00000000-0005-0000-0000-0000F0EB0000}"/>
    <cellStyle name="Warning Text 7 6 2" xfId="44193" xr:uid="{00000000-0005-0000-0000-0000F1EB0000}"/>
    <cellStyle name="Warning Text 7 6 2 2" xfId="44194" xr:uid="{00000000-0005-0000-0000-0000F2EB0000}"/>
    <cellStyle name="Warning Text 7 6 2 3" xfId="44195" xr:uid="{00000000-0005-0000-0000-0000F3EB0000}"/>
    <cellStyle name="Warning Text 7 6 3" xfId="44196" xr:uid="{00000000-0005-0000-0000-0000F4EB0000}"/>
    <cellStyle name="Warning Text 7 6 4" xfId="44197" xr:uid="{00000000-0005-0000-0000-0000F5EB0000}"/>
    <cellStyle name="Warning Text 7 7" xfId="44198" xr:uid="{00000000-0005-0000-0000-0000F6EB0000}"/>
    <cellStyle name="Warning Text 7 7 2" xfId="44199" xr:uid="{00000000-0005-0000-0000-0000F7EB0000}"/>
    <cellStyle name="Warning Text 7 7 3" xfId="44200" xr:uid="{00000000-0005-0000-0000-0000F8EB0000}"/>
    <cellStyle name="Warning Text 7 8" xfId="44201" xr:uid="{00000000-0005-0000-0000-0000F9EB0000}"/>
    <cellStyle name="Warning Text 7 8 2" xfId="44202" xr:uid="{00000000-0005-0000-0000-0000FAEB0000}"/>
    <cellStyle name="Warning Text 7 8 3" xfId="44203" xr:uid="{00000000-0005-0000-0000-0000FBEB0000}"/>
    <cellStyle name="Warning Text 7 9" xfId="44204" xr:uid="{00000000-0005-0000-0000-0000FCEB0000}"/>
    <cellStyle name="Warning Text 7 9 2" xfId="44205" xr:uid="{00000000-0005-0000-0000-0000FDEB0000}"/>
    <cellStyle name="Warning Text 7 9 3" xfId="44206" xr:uid="{00000000-0005-0000-0000-0000FEEB0000}"/>
    <cellStyle name="Warning Text 8" xfId="44207" xr:uid="{00000000-0005-0000-0000-0000FFEB0000}"/>
    <cellStyle name="Warning Text 8 10" xfId="44208" xr:uid="{00000000-0005-0000-0000-000000EC0000}"/>
    <cellStyle name="Warning Text 8 10 2" xfId="44209" xr:uid="{00000000-0005-0000-0000-000001EC0000}"/>
    <cellStyle name="Warning Text 8 10 3" xfId="44210" xr:uid="{00000000-0005-0000-0000-000002EC0000}"/>
    <cellStyle name="Warning Text 8 11" xfId="44211" xr:uid="{00000000-0005-0000-0000-000003EC0000}"/>
    <cellStyle name="Warning Text 8 12" xfId="44212" xr:uid="{00000000-0005-0000-0000-000004EC0000}"/>
    <cellStyle name="Warning Text 8 13" xfId="44213" xr:uid="{00000000-0005-0000-0000-000005EC0000}"/>
    <cellStyle name="Warning Text 8 14" xfId="44214" xr:uid="{00000000-0005-0000-0000-000006EC0000}"/>
    <cellStyle name="Warning Text 8 2" xfId="44215" xr:uid="{00000000-0005-0000-0000-000007EC0000}"/>
    <cellStyle name="Warning Text 8 2 2" xfId="44216" xr:uid="{00000000-0005-0000-0000-000008EC0000}"/>
    <cellStyle name="Warning Text 8 2 2 2" xfId="44217" xr:uid="{00000000-0005-0000-0000-000009EC0000}"/>
    <cellStyle name="Warning Text 8 2 2 2 2" xfId="44218" xr:uid="{00000000-0005-0000-0000-00000AEC0000}"/>
    <cellStyle name="Warning Text 8 2 2 2 3" xfId="44219" xr:uid="{00000000-0005-0000-0000-00000BEC0000}"/>
    <cellStyle name="Warning Text 8 2 2 3" xfId="44220" xr:uid="{00000000-0005-0000-0000-00000CEC0000}"/>
    <cellStyle name="Warning Text 8 2 2 4" xfId="44221" xr:uid="{00000000-0005-0000-0000-00000DEC0000}"/>
    <cellStyle name="Warning Text 8 2 3" xfId="44222" xr:uid="{00000000-0005-0000-0000-00000EEC0000}"/>
    <cellStyle name="Warning Text 8 2 3 2" xfId="44223" xr:uid="{00000000-0005-0000-0000-00000FEC0000}"/>
    <cellStyle name="Warning Text 8 2 3 3" xfId="44224" xr:uid="{00000000-0005-0000-0000-000010EC0000}"/>
    <cellStyle name="Warning Text 8 2 4" xfId="44225" xr:uid="{00000000-0005-0000-0000-000011EC0000}"/>
    <cellStyle name="Warning Text 8 2 5" xfId="44226" xr:uid="{00000000-0005-0000-0000-000012EC0000}"/>
    <cellStyle name="Warning Text 8 3" xfId="44227" xr:uid="{00000000-0005-0000-0000-000013EC0000}"/>
    <cellStyle name="Warning Text 8 3 2" xfId="44228" xr:uid="{00000000-0005-0000-0000-000014EC0000}"/>
    <cellStyle name="Warning Text 8 3 2 2" xfId="44229" xr:uid="{00000000-0005-0000-0000-000015EC0000}"/>
    <cellStyle name="Warning Text 8 3 2 3" xfId="44230" xr:uid="{00000000-0005-0000-0000-000016EC0000}"/>
    <cellStyle name="Warning Text 8 3 3" xfId="44231" xr:uid="{00000000-0005-0000-0000-000017EC0000}"/>
    <cellStyle name="Warning Text 8 3 4" xfId="44232" xr:uid="{00000000-0005-0000-0000-000018EC0000}"/>
    <cellStyle name="Warning Text 8 4" xfId="44233" xr:uid="{00000000-0005-0000-0000-000019EC0000}"/>
    <cellStyle name="Warning Text 8 4 2" xfId="44234" xr:uid="{00000000-0005-0000-0000-00001AEC0000}"/>
    <cellStyle name="Warning Text 8 4 2 2" xfId="44235" xr:uid="{00000000-0005-0000-0000-00001BEC0000}"/>
    <cellStyle name="Warning Text 8 4 2 3" xfId="44236" xr:uid="{00000000-0005-0000-0000-00001CEC0000}"/>
    <cellStyle name="Warning Text 8 4 3" xfId="44237" xr:uid="{00000000-0005-0000-0000-00001DEC0000}"/>
    <cellStyle name="Warning Text 8 4 4" xfId="44238" xr:uid="{00000000-0005-0000-0000-00001EEC0000}"/>
    <cellStyle name="Warning Text 8 5" xfId="44239" xr:uid="{00000000-0005-0000-0000-00001FEC0000}"/>
    <cellStyle name="Warning Text 8 5 2" xfId="44240" xr:uid="{00000000-0005-0000-0000-000020EC0000}"/>
    <cellStyle name="Warning Text 8 5 2 2" xfId="44241" xr:uid="{00000000-0005-0000-0000-000021EC0000}"/>
    <cellStyle name="Warning Text 8 5 2 3" xfId="44242" xr:uid="{00000000-0005-0000-0000-000022EC0000}"/>
    <cellStyle name="Warning Text 8 5 3" xfId="44243" xr:uid="{00000000-0005-0000-0000-000023EC0000}"/>
    <cellStyle name="Warning Text 8 5 4" xfId="44244" xr:uid="{00000000-0005-0000-0000-000024EC0000}"/>
    <cellStyle name="Warning Text 8 6" xfId="44245" xr:uid="{00000000-0005-0000-0000-000025EC0000}"/>
    <cellStyle name="Warning Text 8 6 2" xfId="44246" xr:uid="{00000000-0005-0000-0000-000026EC0000}"/>
    <cellStyle name="Warning Text 8 6 2 2" xfId="44247" xr:uid="{00000000-0005-0000-0000-000027EC0000}"/>
    <cellStyle name="Warning Text 8 6 2 3" xfId="44248" xr:uid="{00000000-0005-0000-0000-000028EC0000}"/>
    <cellStyle name="Warning Text 8 6 3" xfId="44249" xr:uid="{00000000-0005-0000-0000-000029EC0000}"/>
    <cellStyle name="Warning Text 8 6 4" xfId="44250" xr:uid="{00000000-0005-0000-0000-00002AEC0000}"/>
    <cellStyle name="Warning Text 8 7" xfId="44251" xr:uid="{00000000-0005-0000-0000-00002BEC0000}"/>
    <cellStyle name="Warning Text 8 7 2" xfId="44252" xr:uid="{00000000-0005-0000-0000-00002CEC0000}"/>
    <cellStyle name="Warning Text 8 7 3" xfId="44253" xr:uid="{00000000-0005-0000-0000-00002DEC0000}"/>
    <cellStyle name="Warning Text 8 8" xfId="44254" xr:uid="{00000000-0005-0000-0000-00002EEC0000}"/>
    <cellStyle name="Warning Text 8 8 2" xfId="44255" xr:uid="{00000000-0005-0000-0000-00002FEC0000}"/>
    <cellStyle name="Warning Text 8 8 3" xfId="44256" xr:uid="{00000000-0005-0000-0000-000030EC0000}"/>
    <cellStyle name="Warning Text 8 9" xfId="44257" xr:uid="{00000000-0005-0000-0000-000031EC0000}"/>
    <cellStyle name="Warning Text 8 9 2" xfId="44258" xr:uid="{00000000-0005-0000-0000-000032EC0000}"/>
    <cellStyle name="Warning Text 8 9 3" xfId="44259" xr:uid="{00000000-0005-0000-0000-000033EC0000}"/>
    <cellStyle name="Warning Text 9" xfId="44260" xr:uid="{00000000-0005-0000-0000-000034EC0000}"/>
    <cellStyle name="Warning Text 9 10" xfId="44261" xr:uid="{00000000-0005-0000-0000-000035EC0000}"/>
    <cellStyle name="Warning Text 9 10 2" xfId="44262" xr:uid="{00000000-0005-0000-0000-000036EC0000}"/>
    <cellStyle name="Warning Text 9 10 3" xfId="44263" xr:uid="{00000000-0005-0000-0000-000037EC0000}"/>
    <cellStyle name="Warning Text 9 11" xfId="44264" xr:uid="{00000000-0005-0000-0000-000038EC0000}"/>
    <cellStyle name="Warning Text 9 12" xfId="44265" xr:uid="{00000000-0005-0000-0000-000039EC0000}"/>
    <cellStyle name="Warning Text 9 13" xfId="44266" xr:uid="{00000000-0005-0000-0000-00003AEC0000}"/>
    <cellStyle name="Warning Text 9 14" xfId="44267" xr:uid="{00000000-0005-0000-0000-00003BEC0000}"/>
    <cellStyle name="Warning Text 9 2" xfId="44268" xr:uid="{00000000-0005-0000-0000-00003CEC0000}"/>
    <cellStyle name="Warning Text 9 2 2" xfId="44269" xr:uid="{00000000-0005-0000-0000-00003DEC0000}"/>
    <cellStyle name="Warning Text 9 2 2 2" xfId="44270" xr:uid="{00000000-0005-0000-0000-00003EEC0000}"/>
    <cellStyle name="Warning Text 9 2 2 2 2" xfId="44271" xr:uid="{00000000-0005-0000-0000-00003FEC0000}"/>
    <cellStyle name="Warning Text 9 2 2 2 3" xfId="44272" xr:uid="{00000000-0005-0000-0000-000040EC0000}"/>
    <cellStyle name="Warning Text 9 2 2 3" xfId="44273" xr:uid="{00000000-0005-0000-0000-000041EC0000}"/>
    <cellStyle name="Warning Text 9 2 2 4" xfId="44274" xr:uid="{00000000-0005-0000-0000-000042EC0000}"/>
    <cellStyle name="Warning Text 9 2 3" xfId="44275" xr:uid="{00000000-0005-0000-0000-000043EC0000}"/>
    <cellStyle name="Warning Text 9 2 3 2" xfId="44276" xr:uid="{00000000-0005-0000-0000-000044EC0000}"/>
    <cellStyle name="Warning Text 9 2 3 3" xfId="44277" xr:uid="{00000000-0005-0000-0000-000045EC0000}"/>
    <cellStyle name="Warning Text 9 2 4" xfId="44278" xr:uid="{00000000-0005-0000-0000-000046EC0000}"/>
    <cellStyle name="Warning Text 9 2 5" xfId="44279" xr:uid="{00000000-0005-0000-0000-000047EC0000}"/>
    <cellStyle name="Warning Text 9 3" xfId="44280" xr:uid="{00000000-0005-0000-0000-000048EC0000}"/>
    <cellStyle name="Warning Text 9 3 2" xfId="44281" xr:uid="{00000000-0005-0000-0000-000049EC0000}"/>
    <cellStyle name="Warning Text 9 3 2 2" xfId="44282" xr:uid="{00000000-0005-0000-0000-00004AEC0000}"/>
    <cellStyle name="Warning Text 9 3 2 3" xfId="44283" xr:uid="{00000000-0005-0000-0000-00004BEC0000}"/>
    <cellStyle name="Warning Text 9 3 3" xfId="44284" xr:uid="{00000000-0005-0000-0000-00004CEC0000}"/>
    <cellStyle name="Warning Text 9 3 4" xfId="44285" xr:uid="{00000000-0005-0000-0000-00004DEC0000}"/>
    <cellStyle name="Warning Text 9 4" xfId="44286" xr:uid="{00000000-0005-0000-0000-00004EEC0000}"/>
    <cellStyle name="Warning Text 9 4 2" xfId="44287" xr:uid="{00000000-0005-0000-0000-00004FEC0000}"/>
    <cellStyle name="Warning Text 9 4 2 2" xfId="44288" xr:uid="{00000000-0005-0000-0000-000050EC0000}"/>
    <cellStyle name="Warning Text 9 4 2 3" xfId="44289" xr:uid="{00000000-0005-0000-0000-000051EC0000}"/>
    <cellStyle name="Warning Text 9 4 3" xfId="44290" xr:uid="{00000000-0005-0000-0000-000052EC0000}"/>
    <cellStyle name="Warning Text 9 4 4" xfId="44291" xr:uid="{00000000-0005-0000-0000-000053EC0000}"/>
    <cellStyle name="Warning Text 9 5" xfId="44292" xr:uid="{00000000-0005-0000-0000-000054EC0000}"/>
    <cellStyle name="Warning Text 9 5 2" xfId="44293" xr:uid="{00000000-0005-0000-0000-000055EC0000}"/>
    <cellStyle name="Warning Text 9 5 2 2" xfId="44294" xr:uid="{00000000-0005-0000-0000-000056EC0000}"/>
    <cellStyle name="Warning Text 9 5 2 3" xfId="44295" xr:uid="{00000000-0005-0000-0000-000057EC0000}"/>
    <cellStyle name="Warning Text 9 5 3" xfId="44296" xr:uid="{00000000-0005-0000-0000-000058EC0000}"/>
    <cellStyle name="Warning Text 9 5 4" xfId="44297" xr:uid="{00000000-0005-0000-0000-000059EC0000}"/>
    <cellStyle name="Warning Text 9 6" xfId="44298" xr:uid="{00000000-0005-0000-0000-00005AEC0000}"/>
    <cellStyle name="Warning Text 9 6 2" xfId="44299" xr:uid="{00000000-0005-0000-0000-00005BEC0000}"/>
    <cellStyle name="Warning Text 9 6 2 2" xfId="44300" xr:uid="{00000000-0005-0000-0000-00005CEC0000}"/>
    <cellStyle name="Warning Text 9 6 2 3" xfId="44301" xr:uid="{00000000-0005-0000-0000-00005DEC0000}"/>
    <cellStyle name="Warning Text 9 6 3" xfId="44302" xr:uid="{00000000-0005-0000-0000-00005EEC0000}"/>
    <cellStyle name="Warning Text 9 6 4" xfId="44303" xr:uid="{00000000-0005-0000-0000-00005FEC0000}"/>
    <cellStyle name="Warning Text 9 7" xfId="44304" xr:uid="{00000000-0005-0000-0000-000060EC0000}"/>
    <cellStyle name="Warning Text 9 7 2" xfId="44305" xr:uid="{00000000-0005-0000-0000-000061EC0000}"/>
    <cellStyle name="Warning Text 9 7 3" xfId="44306" xr:uid="{00000000-0005-0000-0000-000062EC0000}"/>
    <cellStyle name="Warning Text 9 8" xfId="44307" xr:uid="{00000000-0005-0000-0000-000063EC0000}"/>
    <cellStyle name="Warning Text 9 8 2" xfId="44308" xr:uid="{00000000-0005-0000-0000-000064EC0000}"/>
    <cellStyle name="Warning Text 9 8 3" xfId="44309" xr:uid="{00000000-0005-0000-0000-000065EC0000}"/>
    <cellStyle name="Warning Text 9 9" xfId="44310" xr:uid="{00000000-0005-0000-0000-000066EC0000}"/>
    <cellStyle name="Warning Text 9 9 2" xfId="44311" xr:uid="{00000000-0005-0000-0000-000067EC0000}"/>
    <cellStyle name="Warning Text 9 9 3" xfId="44312" xr:uid="{00000000-0005-0000-0000-000068EC0000}"/>
    <cellStyle name="weekly" xfId="44344" xr:uid="{00000000-0005-0000-0000-000069EC0000}"/>
    <cellStyle name="wrap" xfId="44313" xr:uid="{00000000-0005-0000-0000-00006AEC0000}"/>
    <cellStyle name="wrap 10" xfId="44314" xr:uid="{00000000-0005-0000-0000-00006BEC0000}"/>
    <cellStyle name="wrap 2" xfId="44315" xr:uid="{00000000-0005-0000-0000-00006CEC0000}"/>
    <cellStyle name="wrap 2 2" xfId="44316" xr:uid="{00000000-0005-0000-0000-00006DEC0000}"/>
    <cellStyle name="wrap 2 2 2" xfId="44317" xr:uid="{00000000-0005-0000-0000-00006EEC0000}"/>
    <cellStyle name="wrap 2 2 3" xfId="44318" xr:uid="{00000000-0005-0000-0000-00006FEC0000}"/>
    <cellStyle name="wrap 2 3" xfId="44319" xr:uid="{00000000-0005-0000-0000-000070EC0000}"/>
    <cellStyle name="wrap 2 4" xfId="44320" xr:uid="{00000000-0005-0000-0000-000071EC0000}"/>
    <cellStyle name="wrap 3" xfId="44321" xr:uid="{00000000-0005-0000-0000-000072EC0000}"/>
    <cellStyle name="wrap 3 2" xfId="44322" xr:uid="{00000000-0005-0000-0000-000073EC0000}"/>
    <cellStyle name="wrap 3 2 2" xfId="44323" xr:uid="{00000000-0005-0000-0000-000074EC0000}"/>
    <cellStyle name="wrap 3 2 3" xfId="44324" xr:uid="{00000000-0005-0000-0000-000075EC0000}"/>
    <cellStyle name="wrap 3 3" xfId="44325" xr:uid="{00000000-0005-0000-0000-000076EC0000}"/>
    <cellStyle name="wrap 3 4" xfId="44326" xr:uid="{00000000-0005-0000-0000-000077EC0000}"/>
    <cellStyle name="wrap 4" xfId="44327" xr:uid="{00000000-0005-0000-0000-000078EC0000}"/>
    <cellStyle name="wrap 4 2" xfId="44328" xr:uid="{00000000-0005-0000-0000-000079EC0000}"/>
    <cellStyle name="wrap 4 3" xfId="44329" xr:uid="{00000000-0005-0000-0000-00007AEC0000}"/>
    <cellStyle name="wrap 5" xfId="44330" xr:uid="{00000000-0005-0000-0000-00007BEC0000}"/>
    <cellStyle name="wrap 5 2" xfId="44331" xr:uid="{00000000-0005-0000-0000-00007CEC0000}"/>
    <cellStyle name="wrap 5 3" xfId="44332" xr:uid="{00000000-0005-0000-0000-00007DEC0000}"/>
    <cellStyle name="wrap 6" xfId="44333" xr:uid="{00000000-0005-0000-0000-00007EEC0000}"/>
    <cellStyle name="wrap 6 2" xfId="44334" xr:uid="{00000000-0005-0000-0000-00007FEC0000}"/>
    <cellStyle name="wrap 6 3" xfId="44335" xr:uid="{00000000-0005-0000-0000-000080EC0000}"/>
    <cellStyle name="wrap 7" xfId="44336" xr:uid="{00000000-0005-0000-0000-000081EC0000}"/>
    <cellStyle name="wrap 8" xfId="44337" xr:uid="{00000000-0005-0000-0000-000082EC0000}"/>
    <cellStyle name="wrap 9" xfId="44338" xr:uid="{00000000-0005-0000-0000-000083EC0000}"/>
  </cellStyles>
  <dxfs count="0"/>
  <tableStyles count="0" defaultTableStyle="TableStyleMedium9" defaultPivotStyle="PivotStyleLight16"/>
  <colors>
    <mruColors>
      <color rgb="FF1A3292"/>
      <color rgb="FFE9EDF4"/>
      <color rgb="FFD0D8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externalLink" Target="externalLinks/externalLink5.xml"/><Relationship Id="rId84" Type="http://schemas.openxmlformats.org/officeDocument/2006/relationships/externalLink" Target="externalLinks/externalLink21.xml"/><Relationship Id="rId89" Type="http://schemas.openxmlformats.org/officeDocument/2006/relationships/externalLink" Target="externalLinks/externalLink26.xml"/><Relationship Id="rId16" Type="http://schemas.openxmlformats.org/officeDocument/2006/relationships/worksheet" Target="worksheets/sheet16.xml"/><Relationship Id="rId107" Type="http://schemas.openxmlformats.org/officeDocument/2006/relationships/customXml" Target="../customXml/item1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externalLink" Target="externalLinks/externalLink11.xml"/><Relationship Id="rId79" Type="http://schemas.openxmlformats.org/officeDocument/2006/relationships/externalLink" Target="externalLinks/externalLink16.xml"/><Relationship Id="rId102" Type="http://schemas.openxmlformats.org/officeDocument/2006/relationships/externalLink" Target="externalLinks/externalLink39.xml"/><Relationship Id="rId5" Type="http://schemas.openxmlformats.org/officeDocument/2006/relationships/worksheet" Target="worksheets/sheet5.xml"/><Relationship Id="rId90" Type="http://schemas.openxmlformats.org/officeDocument/2006/relationships/externalLink" Target="externalLinks/externalLink27.xml"/><Relationship Id="rId95" Type="http://schemas.openxmlformats.org/officeDocument/2006/relationships/externalLink" Target="externalLinks/externalLink32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externalLink" Target="externalLinks/externalLink1.xml"/><Relationship Id="rId69" Type="http://schemas.openxmlformats.org/officeDocument/2006/relationships/externalLink" Target="externalLinks/externalLink6.xml"/><Relationship Id="rId80" Type="http://schemas.openxmlformats.org/officeDocument/2006/relationships/externalLink" Target="externalLinks/externalLink17.xml"/><Relationship Id="rId85" Type="http://schemas.openxmlformats.org/officeDocument/2006/relationships/externalLink" Target="externalLinks/externalLink22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theme" Target="theme/theme1.xml"/><Relationship Id="rId108" Type="http://schemas.openxmlformats.org/officeDocument/2006/relationships/customXml" Target="../customXml/item2.xml"/><Relationship Id="rId54" Type="http://schemas.openxmlformats.org/officeDocument/2006/relationships/worksheet" Target="worksheets/sheet54.xml"/><Relationship Id="rId70" Type="http://schemas.openxmlformats.org/officeDocument/2006/relationships/externalLink" Target="externalLinks/externalLink7.xml"/><Relationship Id="rId75" Type="http://schemas.openxmlformats.org/officeDocument/2006/relationships/externalLink" Target="externalLinks/externalLink12.xml"/><Relationship Id="rId91" Type="http://schemas.openxmlformats.org/officeDocument/2006/relationships/externalLink" Target="externalLinks/externalLink28.xml"/><Relationship Id="rId96" Type="http://schemas.openxmlformats.org/officeDocument/2006/relationships/externalLink" Target="externalLinks/externalLink3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calcChain" Target="calcChain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externalLink" Target="externalLinks/externalLink2.xml"/><Relationship Id="rId73" Type="http://schemas.openxmlformats.org/officeDocument/2006/relationships/externalLink" Target="externalLinks/externalLink10.xml"/><Relationship Id="rId78" Type="http://schemas.openxmlformats.org/officeDocument/2006/relationships/externalLink" Target="externalLinks/externalLink15.xml"/><Relationship Id="rId81" Type="http://schemas.openxmlformats.org/officeDocument/2006/relationships/externalLink" Target="externalLinks/externalLink18.xml"/><Relationship Id="rId86" Type="http://schemas.openxmlformats.org/officeDocument/2006/relationships/externalLink" Target="externalLinks/externalLink23.xml"/><Relationship Id="rId94" Type="http://schemas.openxmlformats.org/officeDocument/2006/relationships/externalLink" Target="externalLinks/externalLink31.xml"/><Relationship Id="rId99" Type="http://schemas.openxmlformats.org/officeDocument/2006/relationships/externalLink" Target="externalLinks/externalLink36.xml"/><Relationship Id="rId101" Type="http://schemas.openxmlformats.org/officeDocument/2006/relationships/externalLink" Target="externalLinks/externalLink38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customXml" Target="../customXml/item3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externalLink" Target="externalLinks/externalLink13.xml"/><Relationship Id="rId97" Type="http://schemas.openxmlformats.org/officeDocument/2006/relationships/externalLink" Target="externalLinks/externalLink34.xml"/><Relationship Id="rId104" Type="http://schemas.openxmlformats.org/officeDocument/2006/relationships/styles" Target="styles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8.xml"/><Relationship Id="rId92" Type="http://schemas.openxmlformats.org/officeDocument/2006/relationships/externalLink" Target="externalLinks/externalLink29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externalLink" Target="externalLinks/externalLink3.xml"/><Relationship Id="rId87" Type="http://schemas.openxmlformats.org/officeDocument/2006/relationships/externalLink" Target="externalLinks/externalLink24.xml"/><Relationship Id="rId61" Type="http://schemas.openxmlformats.org/officeDocument/2006/relationships/worksheet" Target="worksheets/sheet61.xml"/><Relationship Id="rId82" Type="http://schemas.openxmlformats.org/officeDocument/2006/relationships/externalLink" Target="externalLinks/externalLink19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externalLink" Target="externalLinks/externalLink14.xml"/><Relationship Id="rId100" Type="http://schemas.openxmlformats.org/officeDocument/2006/relationships/externalLink" Target="externalLinks/externalLink37.xml"/><Relationship Id="rId105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externalLink" Target="externalLinks/externalLink9.xml"/><Relationship Id="rId93" Type="http://schemas.openxmlformats.org/officeDocument/2006/relationships/externalLink" Target="externalLinks/externalLink30.xml"/><Relationship Id="rId98" Type="http://schemas.openxmlformats.org/officeDocument/2006/relationships/externalLink" Target="externalLinks/externalLink35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externalLink" Target="externalLinks/externalLink4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externalLink" Target="externalLinks/externalLink20.xml"/><Relationship Id="rId88" Type="http://schemas.openxmlformats.org/officeDocument/2006/relationships/externalLink" Target="externalLinks/externalLink25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2" name="LT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>
          <a:spLocks noChangeArrowheads="1"/>
        </xdr:cNvSpPr>
      </xdr:nvSpPr>
      <xdr:spPr bwMode="auto">
        <a:xfrm>
          <a:off x="1219200" y="200025"/>
          <a:ext cx="3524250" cy="89535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3" name="LBL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 txBox="1">
          <a:spLocks noChangeArrowheads="1"/>
        </xdr:cNvSpPr>
      </xdr:nvSpPr>
      <xdr:spPr bwMode="auto">
        <a:xfrm>
          <a:off x="5210175" y="895350"/>
          <a:ext cx="1257300" cy="50482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5" name="LT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SpPr txBox="1">
          <a:spLocks noChangeArrowheads="1"/>
        </xdr:cNvSpPr>
      </xdr:nvSpPr>
      <xdr:spPr bwMode="auto">
        <a:xfrm>
          <a:off x="1095375" y="190500"/>
          <a:ext cx="3733800" cy="91440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133520" name="Group 58">
          <a:extLst>
            <a:ext uri="{FF2B5EF4-FFF2-40B4-BE49-F238E27FC236}">
              <a16:creationId xmlns:a16="http://schemas.microsoft.com/office/drawing/2014/main" id="{00000000-0008-0000-0600-000090090200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133522" name="AutoShape 59">
            <a:extLst>
              <a:ext uri="{FF2B5EF4-FFF2-40B4-BE49-F238E27FC236}">
                <a16:creationId xmlns:a16="http://schemas.microsoft.com/office/drawing/2014/main" id="{00000000-0008-0000-0600-000092090200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8" name="Rectangle 60">
            <a:extLst>
              <a:ext uri="{FF2B5EF4-FFF2-40B4-BE49-F238E27FC236}">
                <a16:creationId xmlns:a16="http://schemas.microsoft.com/office/drawing/2014/main" id="{00000000-0008-0000-0600-000008000000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 editAs="oneCell">
    <xdr:from>
      <xdr:col>0</xdr:col>
      <xdr:colOff>38100</xdr:colOff>
      <xdr:row>0</xdr:row>
      <xdr:rowOff>167640</xdr:rowOff>
    </xdr:from>
    <xdr:to>
      <xdr:col>2</xdr:col>
      <xdr:colOff>218122</xdr:colOff>
      <xdr:row>5</xdr:row>
      <xdr:rowOff>144780</xdr:rowOff>
    </xdr:to>
    <xdr:pic>
      <xdr:nvPicPr>
        <xdr:cNvPr id="133521" name="Picture 16">
          <a:extLst>
            <a:ext uri="{FF2B5EF4-FFF2-40B4-BE49-F238E27FC236}">
              <a16:creationId xmlns:a16="http://schemas.microsoft.com/office/drawing/2014/main" id="{00000000-0008-0000-0600-000091090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67640"/>
          <a:ext cx="1394460" cy="822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2" name="LT">
          <a:extLst>
            <a:ext uri="{FF2B5EF4-FFF2-40B4-BE49-F238E27FC236}">
              <a16:creationId xmlns:a16="http://schemas.microsoft.com/office/drawing/2014/main" id="{B656DE73-107A-4835-B2B6-7E4493867704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3" name="LBL">
          <a:extLst>
            <a:ext uri="{FF2B5EF4-FFF2-40B4-BE49-F238E27FC236}">
              <a16:creationId xmlns:a16="http://schemas.microsoft.com/office/drawing/2014/main" id="{2EDF9C58-82EE-41F0-BA6A-9D292B660266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4" name="LT">
          <a:extLst>
            <a:ext uri="{FF2B5EF4-FFF2-40B4-BE49-F238E27FC236}">
              <a16:creationId xmlns:a16="http://schemas.microsoft.com/office/drawing/2014/main" id="{D86105FC-04AA-4158-B105-C788C1FED559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5" name="Group 58">
          <a:extLst>
            <a:ext uri="{FF2B5EF4-FFF2-40B4-BE49-F238E27FC236}">
              <a16:creationId xmlns:a16="http://schemas.microsoft.com/office/drawing/2014/main" id="{D3BD45F2-47ED-4074-9ACE-D4BBBAD18E75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6" name="AutoShape 59">
            <a:extLst>
              <a:ext uri="{FF2B5EF4-FFF2-40B4-BE49-F238E27FC236}">
                <a16:creationId xmlns:a16="http://schemas.microsoft.com/office/drawing/2014/main" id="{F6BEEEC2-BACE-4AB7-B3EB-8DB1CA4BA5E3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7" name="Rectangle 60">
            <a:extLst>
              <a:ext uri="{FF2B5EF4-FFF2-40B4-BE49-F238E27FC236}">
                <a16:creationId xmlns:a16="http://schemas.microsoft.com/office/drawing/2014/main" id="{9941FC4E-D74A-47A2-976E-89D6B089093D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 editAs="oneCell">
    <xdr:from>
      <xdr:col>0</xdr:col>
      <xdr:colOff>38100</xdr:colOff>
      <xdr:row>0</xdr:row>
      <xdr:rowOff>167640</xdr:rowOff>
    </xdr:from>
    <xdr:to>
      <xdr:col>2</xdr:col>
      <xdr:colOff>218122</xdr:colOff>
      <xdr:row>5</xdr:row>
      <xdr:rowOff>144780</xdr:rowOff>
    </xdr:to>
    <xdr:pic>
      <xdr:nvPicPr>
        <xdr:cNvPr id="8" name="Picture 16">
          <a:extLst>
            <a:ext uri="{FF2B5EF4-FFF2-40B4-BE49-F238E27FC236}">
              <a16:creationId xmlns:a16="http://schemas.microsoft.com/office/drawing/2014/main" id="{47ED9942-AC57-4C37-A4A6-C9B4A3180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67640"/>
          <a:ext cx="1394460" cy="822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2" name="LT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SpPr txBox="1">
          <a:spLocks noChangeArrowheads="1"/>
        </xdr:cNvSpPr>
      </xdr:nvSpPr>
      <xdr:spPr bwMode="auto">
        <a:xfrm>
          <a:off x="1571625" y="200025"/>
          <a:ext cx="3324225" cy="89535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3" name="LBL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SpPr txBox="1">
          <a:spLocks noChangeArrowheads="1"/>
        </xdr:cNvSpPr>
      </xdr:nvSpPr>
      <xdr:spPr bwMode="auto">
        <a:xfrm>
          <a:off x="5362575" y="895350"/>
          <a:ext cx="1266825" cy="50482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5" name="LT">
          <a:extLst>
            <a:ext uri="{FF2B5EF4-FFF2-40B4-BE49-F238E27FC236}">
              <a16:creationId xmlns:a16="http://schemas.microsoft.com/office/drawing/2014/main" id="{00000000-0008-0000-0D00-000005000000}"/>
            </a:ext>
          </a:extLst>
        </xdr:cNvPr>
        <xdr:cNvSpPr txBox="1">
          <a:spLocks noChangeArrowheads="1"/>
        </xdr:cNvSpPr>
      </xdr:nvSpPr>
      <xdr:spPr bwMode="auto">
        <a:xfrm>
          <a:off x="1447800" y="190500"/>
          <a:ext cx="3533775" cy="91440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139650" name="Group 58">
          <a:extLst>
            <a:ext uri="{FF2B5EF4-FFF2-40B4-BE49-F238E27FC236}">
              <a16:creationId xmlns:a16="http://schemas.microsoft.com/office/drawing/2014/main" id="{00000000-0008-0000-0D00-000082210200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139652" name="AutoShape 59">
            <a:extLst>
              <a:ext uri="{FF2B5EF4-FFF2-40B4-BE49-F238E27FC236}">
                <a16:creationId xmlns:a16="http://schemas.microsoft.com/office/drawing/2014/main" id="{00000000-0008-0000-0D00-000084210200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8" name="Rectangle 60">
            <a:extLst>
              <a:ext uri="{FF2B5EF4-FFF2-40B4-BE49-F238E27FC236}">
                <a16:creationId xmlns:a16="http://schemas.microsoft.com/office/drawing/2014/main" id="{00000000-0008-0000-0D00-000008000000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9" name="LT">
          <a:extLst>
            <a:ext uri="{FF2B5EF4-FFF2-40B4-BE49-F238E27FC236}">
              <a16:creationId xmlns:a16="http://schemas.microsoft.com/office/drawing/2014/main" id="{F1CD8735-4B94-444B-8069-30F39AABF44E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10" name="LBL">
          <a:extLst>
            <a:ext uri="{FF2B5EF4-FFF2-40B4-BE49-F238E27FC236}">
              <a16:creationId xmlns:a16="http://schemas.microsoft.com/office/drawing/2014/main" id="{0CA23F79-2D9C-4869-BF3A-F5EB99454F33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11" name="LT">
          <a:extLst>
            <a:ext uri="{FF2B5EF4-FFF2-40B4-BE49-F238E27FC236}">
              <a16:creationId xmlns:a16="http://schemas.microsoft.com/office/drawing/2014/main" id="{435D2EFC-B8E8-4455-8BDA-2AC2E53C0A92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12" name="Group 58">
          <a:extLst>
            <a:ext uri="{FF2B5EF4-FFF2-40B4-BE49-F238E27FC236}">
              <a16:creationId xmlns:a16="http://schemas.microsoft.com/office/drawing/2014/main" id="{1EDB741E-3225-452D-A3BC-5331B4B809F9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13" name="AutoShape 59">
            <a:extLst>
              <a:ext uri="{FF2B5EF4-FFF2-40B4-BE49-F238E27FC236}">
                <a16:creationId xmlns:a16="http://schemas.microsoft.com/office/drawing/2014/main" id="{BA1A9D85-598B-43DB-A4ED-52138A9C984D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4" name="Rectangle 60">
            <a:extLst>
              <a:ext uri="{FF2B5EF4-FFF2-40B4-BE49-F238E27FC236}">
                <a16:creationId xmlns:a16="http://schemas.microsoft.com/office/drawing/2014/main" id="{81F9BD3F-2334-4888-A336-1A8AF437D9D2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15" name="LT">
          <a:extLst>
            <a:ext uri="{FF2B5EF4-FFF2-40B4-BE49-F238E27FC236}">
              <a16:creationId xmlns:a16="http://schemas.microsoft.com/office/drawing/2014/main" id="{3EFF5101-3D09-4F92-9737-2586B7BDD96C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16" name="LBL">
          <a:extLst>
            <a:ext uri="{FF2B5EF4-FFF2-40B4-BE49-F238E27FC236}">
              <a16:creationId xmlns:a16="http://schemas.microsoft.com/office/drawing/2014/main" id="{00B37618-E783-4728-AFD3-24EE3D088B01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17" name="LT">
          <a:extLst>
            <a:ext uri="{FF2B5EF4-FFF2-40B4-BE49-F238E27FC236}">
              <a16:creationId xmlns:a16="http://schemas.microsoft.com/office/drawing/2014/main" id="{1D5DB752-984F-4AC4-B240-5BEA20CAB750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18" name="Group 58">
          <a:extLst>
            <a:ext uri="{FF2B5EF4-FFF2-40B4-BE49-F238E27FC236}">
              <a16:creationId xmlns:a16="http://schemas.microsoft.com/office/drawing/2014/main" id="{C8AC1BF9-9FB5-42AB-B455-6DEBF97FCED0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19" name="AutoShape 59">
            <a:extLst>
              <a:ext uri="{FF2B5EF4-FFF2-40B4-BE49-F238E27FC236}">
                <a16:creationId xmlns:a16="http://schemas.microsoft.com/office/drawing/2014/main" id="{03401BEA-A7C3-4EEC-8A4B-419F004DCDA1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0" name="Rectangle 60">
            <a:extLst>
              <a:ext uri="{FF2B5EF4-FFF2-40B4-BE49-F238E27FC236}">
                <a16:creationId xmlns:a16="http://schemas.microsoft.com/office/drawing/2014/main" id="{0BC9F3C9-56C9-43A9-8D83-CFFF83297217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21" name="LT">
          <a:extLst>
            <a:ext uri="{FF2B5EF4-FFF2-40B4-BE49-F238E27FC236}">
              <a16:creationId xmlns:a16="http://schemas.microsoft.com/office/drawing/2014/main" id="{F599F092-22BF-4F3B-B890-90F6134BD3A1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22" name="LBL">
          <a:extLst>
            <a:ext uri="{FF2B5EF4-FFF2-40B4-BE49-F238E27FC236}">
              <a16:creationId xmlns:a16="http://schemas.microsoft.com/office/drawing/2014/main" id="{38E28C53-7CE5-4E69-83C4-A9F9314B6A94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23" name="LT">
          <a:extLst>
            <a:ext uri="{FF2B5EF4-FFF2-40B4-BE49-F238E27FC236}">
              <a16:creationId xmlns:a16="http://schemas.microsoft.com/office/drawing/2014/main" id="{D5B4B97B-DC38-40AD-B0A4-EBB18CC80B83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24" name="Group 58">
          <a:extLst>
            <a:ext uri="{FF2B5EF4-FFF2-40B4-BE49-F238E27FC236}">
              <a16:creationId xmlns:a16="http://schemas.microsoft.com/office/drawing/2014/main" id="{61F8B430-7F4E-4968-9FAD-59073BE61E75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25" name="AutoShape 59">
            <a:extLst>
              <a:ext uri="{FF2B5EF4-FFF2-40B4-BE49-F238E27FC236}">
                <a16:creationId xmlns:a16="http://schemas.microsoft.com/office/drawing/2014/main" id="{3C54878A-3C1C-4FF1-9B98-1A732C4BAB04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6" name="Rectangle 60">
            <a:extLst>
              <a:ext uri="{FF2B5EF4-FFF2-40B4-BE49-F238E27FC236}">
                <a16:creationId xmlns:a16="http://schemas.microsoft.com/office/drawing/2014/main" id="{78FE8815-BE8C-4B89-89F7-CABBB512E54A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27" name="LT">
          <a:extLst>
            <a:ext uri="{FF2B5EF4-FFF2-40B4-BE49-F238E27FC236}">
              <a16:creationId xmlns:a16="http://schemas.microsoft.com/office/drawing/2014/main" id="{BDB9BA58-5BBF-40A7-9F96-D37A52B9FD43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28" name="LBL">
          <a:extLst>
            <a:ext uri="{FF2B5EF4-FFF2-40B4-BE49-F238E27FC236}">
              <a16:creationId xmlns:a16="http://schemas.microsoft.com/office/drawing/2014/main" id="{2A16DBFE-10DD-40A5-B676-9F3578C45165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29" name="LT">
          <a:extLst>
            <a:ext uri="{FF2B5EF4-FFF2-40B4-BE49-F238E27FC236}">
              <a16:creationId xmlns:a16="http://schemas.microsoft.com/office/drawing/2014/main" id="{65CF1817-CD4D-42FC-9F76-23DD5DC1D049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30" name="Group 58">
          <a:extLst>
            <a:ext uri="{FF2B5EF4-FFF2-40B4-BE49-F238E27FC236}">
              <a16:creationId xmlns:a16="http://schemas.microsoft.com/office/drawing/2014/main" id="{08369FF9-8BEC-4415-A238-FD7C1717A1CF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31" name="AutoShape 59">
            <a:extLst>
              <a:ext uri="{FF2B5EF4-FFF2-40B4-BE49-F238E27FC236}">
                <a16:creationId xmlns:a16="http://schemas.microsoft.com/office/drawing/2014/main" id="{15A498F3-DD9C-4AF7-AC93-317783475441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2" name="Rectangle 60">
            <a:extLst>
              <a:ext uri="{FF2B5EF4-FFF2-40B4-BE49-F238E27FC236}">
                <a16:creationId xmlns:a16="http://schemas.microsoft.com/office/drawing/2014/main" id="{0338853E-4090-4A3D-8045-97E9C2E5A3DA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33" name="LT">
          <a:extLst>
            <a:ext uri="{FF2B5EF4-FFF2-40B4-BE49-F238E27FC236}">
              <a16:creationId xmlns:a16="http://schemas.microsoft.com/office/drawing/2014/main" id="{C833095E-A730-4DBF-89DD-288EF279C0C3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34" name="LBL">
          <a:extLst>
            <a:ext uri="{FF2B5EF4-FFF2-40B4-BE49-F238E27FC236}">
              <a16:creationId xmlns:a16="http://schemas.microsoft.com/office/drawing/2014/main" id="{A936BF54-E387-4823-A620-BAC38DE17DFB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35" name="LT">
          <a:extLst>
            <a:ext uri="{FF2B5EF4-FFF2-40B4-BE49-F238E27FC236}">
              <a16:creationId xmlns:a16="http://schemas.microsoft.com/office/drawing/2014/main" id="{B9CEF25A-95BA-4188-A65E-A981BBBD5AE2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36" name="Group 58">
          <a:extLst>
            <a:ext uri="{FF2B5EF4-FFF2-40B4-BE49-F238E27FC236}">
              <a16:creationId xmlns:a16="http://schemas.microsoft.com/office/drawing/2014/main" id="{674D0AF8-8449-4E48-B06E-CFCA4076DD50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37" name="AutoShape 59">
            <a:extLst>
              <a:ext uri="{FF2B5EF4-FFF2-40B4-BE49-F238E27FC236}">
                <a16:creationId xmlns:a16="http://schemas.microsoft.com/office/drawing/2014/main" id="{844C20B5-1178-4C65-BAC8-6774ACCD4C26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8" name="Rectangle 60">
            <a:extLst>
              <a:ext uri="{FF2B5EF4-FFF2-40B4-BE49-F238E27FC236}">
                <a16:creationId xmlns:a16="http://schemas.microsoft.com/office/drawing/2014/main" id="{878CAAF3-86FB-420C-953E-EC5F17F377BE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39" name="LT">
          <a:extLst>
            <a:ext uri="{FF2B5EF4-FFF2-40B4-BE49-F238E27FC236}">
              <a16:creationId xmlns:a16="http://schemas.microsoft.com/office/drawing/2014/main" id="{1756CC0F-8DBD-4F94-B503-F93E826BC835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40" name="LBL">
          <a:extLst>
            <a:ext uri="{FF2B5EF4-FFF2-40B4-BE49-F238E27FC236}">
              <a16:creationId xmlns:a16="http://schemas.microsoft.com/office/drawing/2014/main" id="{BB4E2CCC-D24B-4ED4-BA04-DE4106B6D96F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41" name="LT">
          <a:extLst>
            <a:ext uri="{FF2B5EF4-FFF2-40B4-BE49-F238E27FC236}">
              <a16:creationId xmlns:a16="http://schemas.microsoft.com/office/drawing/2014/main" id="{B198A74E-8486-40AD-B5D5-625093FA6A1E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42" name="Group 58">
          <a:extLst>
            <a:ext uri="{FF2B5EF4-FFF2-40B4-BE49-F238E27FC236}">
              <a16:creationId xmlns:a16="http://schemas.microsoft.com/office/drawing/2014/main" id="{2F67C381-48FA-4FC4-949E-2FD1943D237A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43" name="AutoShape 59">
            <a:extLst>
              <a:ext uri="{FF2B5EF4-FFF2-40B4-BE49-F238E27FC236}">
                <a16:creationId xmlns:a16="http://schemas.microsoft.com/office/drawing/2014/main" id="{245C55A5-B506-4F0B-837A-FE84F50CA07F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44" name="Rectangle 60">
            <a:extLst>
              <a:ext uri="{FF2B5EF4-FFF2-40B4-BE49-F238E27FC236}">
                <a16:creationId xmlns:a16="http://schemas.microsoft.com/office/drawing/2014/main" id="{5334BDD8-8677-4951-9D3B-1A1600E3F56C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 editAs="oneCell">
    <xdr:from>
      <xdr:col>0</xdr:col>
      <xdr:colOff>38100</xdr:colOff>
      <xdr:row>0</xdr:row>
      <xdr:rowOff>167640</xdr:rowOff>
    </xdr:from>
    <xdr:to>
      <xdr:col>2</xdr:col>
      <xdr:colOff>218122</xdr:colOff>
      <xdr:row>5</xdr:row>
      <xdr:rowOff>152400</xdr:rowOff>
    </xdr:to>
    <xdr:pic>
      <xdr:nvPicPr>
        <xdr:cNvPr id="45" name="Picture 16">
          <a:extLst>
            <a:ext uri="{FF2B5EF4-FFF2-40B4-BE49-F238E27FC236}">
              <a16:creationId xmlns:a16="http://schemas.microsoft.com/office/drawing/2014/main" id="{90F33CC9-CCB6-4355-9997-B3AE2E9F3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67640"/>
          <a:ext cx="1394460" cy="830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46" name="LT">
          <a:extLst>
            <a:ext uri="{FF2B5EF4-FFF2-40B4-BE49-F238E27FC236}">
              <a16:creationId xmlns:a16="http://schemas.microsoft.com/office/drawing/2014/main" id="{8909A2DF-F134-4261-B82C-331880CAED14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47" name="LBL">
          <a:extLst>
            <a:ext uri="{FF2B5EF4-FFF2-40B4-BE49-F238E27FC236}">
              <a16:creationId xmlns:a16="http://schemas.microsoft.com/office/drawing/2014/main" id="{896E1149-098F-4873-A041-880E026F8BC8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48" name="LT">
          <a:extLst>
            <a:ext uri="{FF2B5EF4-FFF2-40B4-BE49-F238E27FC236}">
              <a16:creationId xmlns:a16="http://schemas.microsoft.com/office/drawing/2014/main" id="{FFC7E65E-3484-406F-BE95-4A1C1EB186FA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49" name="Group 58">
          <a:extLst>
            <a:ext uri="{FF2B5EF4-FFF2-40B4-BE49-F238E27FC236}">
              <a16:creationId xmlns:a16="http://schemas.microsoft.com/office/drawing/2014/main" id="{8A6C76DA-5BC5-413F-880B-D3823194F763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50" name="AutoShape 59">
            <a:extLst>
              <a:ext uri="{FF2B5EF4-FFF2-40B4-BE49-F238E27FC236}">
                <a16:creationId xmlns:a16="http://schemas.microsoft.com/office/drawing/2014/main" id="{FC759E20-61E9-46ED-B8DA-52F867569DFB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51" name="Rectangle 60">
            <a:extLst>
              <a:ext uri="{FF2B5EF4-FFF2-40B4-BE49-F238E27FC236}">
                <a16:creationId xmlns:a16="http://schemas.microsoft.com/office/drawing/2014/main" id="{4107FFE5-740B-4E82-AA4D-860223BB3B3D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 editAs="oneCell">
    <xdr:from>
      <xdr:col>0</xdr:col>
      <xdr:colOff>38100</xdr:colOff>
      <xdr:row>0</xdr:row>
      <xdr:rowOff>167640</xdr:rowOff>
    </xdr:from>
    <xdr:to>
      <xdr:col>2</xdr:col>
      <xdr:colOff>218122</xdr:colOff>
      <xdr:row>5</xdr:row>
      <xdr:rowOff>152400</xdr:rowOff>
    </xdr:to>
    <xdr:pic>
      <xdr:nvPicPr>
        <xdr:cNvPr id="52" name="Picture 16">
          <a:extLst>
            <a:ext uri="{FF2B5EF4-FFF2-40B4-BE49-F238E27FC236}">
              <a16:creationId xmlns:a16="http://schemas.microsoft.com/office/drawing/2014/main" id="{332DB7CC-BAA7-4D10-973D-C8301A1BB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67640"/>
          <a:ext cx="1394460" cy="830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2" name="LT">
          <a:extLst>
            <a:ext uri="{FF2B5EF4-FFF2-40B4-BE49-F238E27FC236}">
              <a16:creationId xmlns:a16="http://schemas.microsoft.com/office/drawing/2014/main" id="{6C2C23D7-61E8-43D1-8759-F3517301022B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3" name="LBL">
          <a:extLst>
            <a:ext uri="{FF2B5EF4-FFF2-40B4-BE49-F238E27FC236}">
              <a16:creationId xmlns:a16="http://schemas.microsoft.com/office/drawing/2014/main" id="{64F0E2A8-BF6C-4146-9042-8A532921D07B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4" name="LT">
          <a:extLst>
            <a:ext uri="{FF2B5EF4-FFF2-40B4-BE49-F238E27FC236}">
              <a16:creationId xmlns:a16="http://schemas.microsoft.com/office/drawing/2014/main" id="{4D440C51-A251-48EC-A56A-63F8B3EC795E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5" name="Group 58">
          <a:extLst>
            <a:ext uri="{FF2B5EF4-FFF2-40B4-BE49-F238E27FC236}">
              <a16:creationId xmlns:a16="http://schemas.microsoft.com/office/drawing/2014/main" id="{AF6A6164-0700-4E2B-9814-C3D9FF6D3A7E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6" name="AutoShape 59">
            <a:extLst>
              <a:ext uri="{FF2B5EF4-FFF2-40B4-BE49-F238E27FC236}">
                <a16:creationId xmlns:a16="http://schemas.microsoft.com/office/drawing/2014/main" id="{BBF9805B-B158-4509-9D0C-2D4BB7F2D8D5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7" name="Rectangle 60">
            <a:extLst>
              <a:ext uri="{FF2B5EF4-FFF2-40B4-BE49-F238E27FC236}">
                <a16:creationId xmlns:a16="http://schemas.microsoft.com/office/drawing/2014/main" id="{8A82366A-9A21-4CBA-A1CE-143DA33B0B80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8" name="LT">
          <a:extLst>
            <a:ext uri="{FF2B5EF4-FFF2-40B4-BE49-F238E27FC236}">
              <a16:creationId xmlns:a16="http://schemas.microsoft.com/office/drawing/2014/main" id="{02F95373-CBDE-4698-BFC6-788A6F0A96E1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9" name="LBL">
          <a:extLst>
            <a:ext uri="{FF2B5EF4-FFF2-40B4-BE49-F238E27FC236}">
              <a16:creationId xmlns:a16="http://schemas.microsoft.com/office/drawing/2014/main" id="{278EF7A3-DF48-4BBA-BBD1-8869BE2D2D13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10" name="LT">
          <a:extLst>
            <a:ext uri="{FF2B5EF4-FFF2-40B4-BE49-F238E27FC236}">
              <a16:creationId xmlns:a16="http://schemas.microsoft.com/office/drawing/2014/main" id="{33C12CE4-B953-4D95-899A-E19F6AEA9BBE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11" name="Group 58">
          <a:extLst>
            <a:ext uri="{FF2B5EF4-FFF2-40B4-BE49-F238E27FC236}">
              <a16:creationId xmlns:a16="http://schemas.microsoft.com/office/drawing/2014/main" id="{72711652-B894-4540-831A-4E4F7FD94539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12" name="AutoShape 59">
            <a:extLst>
              <a:ext uri="{FF2B5EF4-FFF2-40B4-BE49-F238E27FC236}">
                <a16:creationId xmlns:a16="http://schemas.microsoft.com/office/drawing/2014/main" id="{E10A16F6-EC7E-4740-85CC-033922543535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3" name="Rectangle 60">
            <a:extLst>
              <a:ext uri="{FF2B5EF4-FFF2-40B4-BE49-F238E27FC236}">
                <a16:creationId xmlns:a16="http://schemas.microsoft.com/office/drawing/2014/main" id="{8FF20B1D-B874-4DB8-9F1C-9E9D971CE2F3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14" name="LT">
          <a:extLst>
            <a:ext uri="{FF2B5EF4-FFF2-40B4-BE49-F238E27FC236}">
              <a16:creationId xmlns:a16="http://schemas.microsoft.com/office/drawing/2014/main" id="{3D267B43-7EF0-4328-B4D3-26162709913B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15" name="LBL">
          <a:extLst>
            <a:ext uri="{FF2B5EF4-FFF2-40B4-BE49-F238E27FC236}">
              <a16:creationId xmlns:a16="http://schemas.microsoft.com/office/drawing/2014/main" id="{14B375E4-B187-4D40-B919-B986827CDB15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16" name="LT">
          <a:extLst>
            <a:ext uri="{FF2B5EF4-FFF2-40B4-BE49-F238E27FC236}">
              <a16:creationId xmlns:a16="http://schemas.microsoft.com/office/drawing/2014/main" id="{054829F6-0A36-42B2-AF66-A214E3C41788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17" name="Group 58">
          <a:extLst>
            <a:ext uri="{FF2B5EF4-FFF2-40B4-BE49-F238E27FC236}">
              <a16:creationId xmlns:a16="http://schemas.microsoft.com/office/drawing/2014/main" id="{CFCAE55C-3A25-434C-945E-C70325F829BE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18" name="AutoShape 59">
            <a:extLst>
              <a:ext uri="{FF2B5EF4-FFF2-40B4-BE49-F238E27FC236}">
                <a16:creationId xmlns:a16="http://schemas.microsoft.com/office/drawing/2014/main" id="{67952F76-8827-4FDE-961A-BBA7F303102B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9" name="Rectangle 60">
            <a:extLst>
              <a:ext uri="{FF2B5EF4-FFF2-40B4-BE49-F238E27FC236}">
                <a16:creationId xmlns:a16="http://schemas.microsoft.com/office/drawing/2014/main" id="{BA40D29C-16F5-4E42-B76B-7188D84D44CB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20" name="LT">
          <a:extLst>
            <a:ext uri="{FF2B5EF4-FFF2-40B4-BE49-F238E27FC236}">
              <a16:creationId xmlns:a16="http://schemas.microsoft.com/office/drawing/2014/main" id="{E9CD2497-E0D6-4729-9AC8-E8B3A1F715ED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21" name="LBL">
          <a:extLst>
            <a:ext uri="{FF2B5EF4-FFF2-40B4-BE49-F238E27FC236}">
              <a16:creationId xmlns:a16="http://schemas.microsoft.com/office/drawing/2014/main" id="{4CBEE87F-1EA0-4DF9-879E-A50CF2534CA8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22" name="LT">
          <a:extLst>
            <a:ext uri="{FF2B5EF4-FFF2-40B4-BE49-F238E27FC236}">
              <a16:creationId xmlns:a16="http://schemas.microsoft.com/office/drawing/2014/main" id="{FCBF32B3-4F9B-4B95-91FD-1C896D006140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23" name="Group 58">
          <a:extLst>
            <a:ext uri="{FF2B5EF4-FFF2-40B4-BE49-F238E27FC236}">
              <a16:creationId xmlns:a16="http://schemas.microsoft.com/office/drawing/2014/main" id="{D224FEB0-2511-4653-9CF0-DE7EBBF2D186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24" name="AutoShape 59">
            <a:extLst>
              <a:ext uri="{FF2B5EF4-FFF2-40B4-BE49-F238E27FC236}">
                <a16:creationId xmlns:a16="http://schemas.microsoft.com/office/drawing/2014/main" id="{72B05D12-9D7A-4D5B-89B4-E544AC282529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5" name="Rectangle 60">
            <a:extLst>
              <a:ext uri="{FF2B5EF4-FFF2-40B4-BE49-F238E27FC236}">
                <a16:creationId xmlns:a16="http://schemas.microsoft.com/office/drawing/2014/main" id="{7C94DF8D-A286-4408-B824-B8F21ADD98E2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26" name="LT">
          <a:extLst>
            <a:ext uri="{FF2B5EF4-FFF2-40B4-BE49-F238E27FC236}">
              <a16:creationId xmlns:a16="http://schemas.microsoft.com/office/drawing/2014/main" id="{4ED8260A-95F2-49EC-BCB1-076AEECF3C08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27" name="LBL">
          <a:extLst>
            <a:ext uri="{FF2B5EF4-FFF2-40B4-BE49-F238E27FC236}">
              <a16:creationId xmlns:a16="http://schemas.microsoft.com/office/drawing/2014/main" id="{799A02FA-CFF7-43B7-B86F-0F4E9AFF743B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28" name="LT">
          <a:extLst>
            <a:ext uri="{FF2B5EF4-FFF2-40B4-BE49-F238E27FC236}">
              <a16:creationId xmlns:a16="http://schemas.microsoft.com/office/drawing/2014/main" id="{C23250D6-874D-4224-80D9-478913A9BF82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29" name="Group 58">
          <a:extLst>
            <a:ext uri="{FF2B5EF4-FFF2-40B4-BE49-F238E27FC236}">
              <a16:creationId xmlns:a16="http://schemas.microsoft.com/office/drawing/2014/main" id="{29FE4CDB-A213-4527-A3AB-0449A8A009B2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30" name="AutoShape 59">
            <a:extLst>
              <a:ext uri="{FF2B5EF4-FFF2-40B4-BE49-F238E27FC236}">
                <a16:creationId xmlns:a16="http://schemas.microsoft.com/office/drawing/2014/main" id="{E265502E-043C-4EB4-9EAC-C8B3D0855328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1" name="Rectangle 60">
            <a:extLst>
              <a:ext uri="{FF2B5EF4-FFF2-40B4-BE49-F238E27FC236}">
                <a16:creationId xmlns:a16="http://schemas.microsoft.com/office/drawing/2014/main" id="{D5345F05-592A-4E41-98EF-11A82F582509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32" name="LT">
          <a:extLst>
            <a:ext uri="{FF2B5EF4-FFF2-40B4-BE49-F238E27FC236}">
              <a16:creationId xmlns:a16="http://schemas.microsoft.com/office/drawing/2014/main" id="{04922916-2915-4B1A-920D-6263D6293A01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33" name="LBL">
          <a:extLst>
            <a:ext uri="{FF2B5EF4-FFF2-40B4-BE49-F238E27FC236}">
              <a16:creationId xmlns:a16="http://schemas.microsoft.com/office/drawing/2014/main" id="{8D52C3BB-CBAA-414A-B506-ED8742583B0B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34" name="LT">
          <a:extLst>
            <a:ext uri="{FF2B5EF4-FFF2-40B4-BE49-F238E27FC236}">
              <a16:creationId xmlns:a16="http://schemas.microsoft.com/office/drawing/2014/main" id="{25646484-8035-4C20-B40F-7BB49C57ECCB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35" name="Group 58">
          <a:extLst>
            <a:ext uri="{FF2B5EF4-FFF2-40B4-BE49-F238E27FC236}">
              <a16:creationId xmlns:a16="http://schemas.microsoft.com/office/drawing/2014/main" id="{226FC9EE-34EF-4078-9B36-2A4E73E6E01B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36" name="AutoShape 59">
            <a:extLst>
              <a:ext uri="{FF2B5EF4-FFF2-40B4-BE49-F238E27FC236}">
                <a16:creationId xmlns:a16="http://schemas.microsoft.com/office/drawing/2014/main" id="{14FF4168-6DC9-45FE-8225-5D91428A1A2B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7" name="Rectangle 60">
            <a:extLst>
              <a:ext uri="{FF2B5EF4-FFF2-40B4-BE49-F238E27FC236}">
                <a16:creationId xmlns:a16="http://schemas.microsoft.com/office/drawing/2014/main" id="{8792721C-1BF4-472B-9D60-F684F2196EBA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38" name="LT">
          <a:extLst>
            <a:ext uri="{FF2B5EF4-FFF2-40B4-BE49-F238E27FC236}">
              <a16:creationId xmlns:a16="http://schemas.microsoft.com/office/drawing/2014/main" id="{A8153672-3652-4B23-86CA-A71277397419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39" name="LBL">
          <a:extLst>
            <a:ext uri="{FF2B5EF4-FFF2-40B4-BE49-F238E27FC236}">
              <a16:creationId xmlns:a16="http://schemas.microsoft.com/office/drawing/2014/main" id="{2D22AA5B-DEC2-440B-98EC-F2CA5F2E9027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40" name="LT">
          <a:extLst>
            <a:ext uri="{FF2B5EF4-FFF2-40B4-BE49-F238E27FC236}">
              <a16:creationId xmlns:a16="http://schemas.microsoft.com/office/drawing/2014/main" id="{9EB935D7-1028-4BEF-8708-8889D6EE8858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41" name="Group 58">
          <a:extLst>
            <a:ext uri="{FF2B5EF4-FFF2-40B4-BE49-F238E27FC236}">
              <a16:creationId xmlns:a16="http://schemas.microsoft.com/office/drawing/2014/main" id="{0C9F7890-6BE0-46C5-8246-8B796B0D9417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42" name="AutoShape 59">
            <a:extLst>
              <a:ext uri="{FF2B5EF4-FFF2-40B4-BE49-F238E27FC236}">
                <a16:creationId xmlns:a16="http://schemas.microsoft.com/office/drawing/2014/main" id="{CA8F0E56-55E2-4825-8360-071009EAC02F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43" name="Rectangle 60">
            <a:extLst>
              <a:ext uri="{FF2B5EF4-FFF2-40B4-BE49-F238E27FC236}">
                <a16:creationId xmlns:a16="http://schemas.microsoft.com/office/drawing/2014/main" id="{E1411CF5-4949-405D-9A1D-79A6E5C14336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 editAs="oneCell">
    <xdr:from>
      <xdr:col>0</xdr:col>
      <xdr:colOff>38100</xdr:colOff>
      <xdr:row>0</xdr:row>
      <xdr:rowOff>167640</xdr:rowOff>
    </xdr:from>
    <xdr:to>
      <xdr:col>2</xdr:col>
      <xdr:colOff>218122</xdr:colOff>
      <xdr:row>5</xdr:row>
      <xdr:rowOff>160020</xdr:rowOff>
    </xdr:to>
    <xdr:pic>
      <xdr:nvPicPr>
        <xdr:cNvPr id="44" name="Picture 16">
          <a:extLst>
            <a:ext uri="{FF2B5EF4-FFF2-40B4-BE49-F238E27FC236}">
              <a16:creationId xmlns:a16="http://schemas.microsoft.com/office/drawing/2014/main" id="{5DE55235-1907-45E7-963A-9AC3B37BB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67640"/>
          <a:ext cx="1394460" cy="830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45" name="LT">
          <a:extLst>
            <a:ext uri="{FF2B5EF4-FFF2-40B4-BE49-F238E27FC236}">
              <a16:creationId xmlns:a16="http://schemas.microsoft.com/office/drawing/2014/main" id="{B14693D2-44E0-4EFA-B54F-7D4EF4A7A503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46" name="LBL">
          <a:extLst>
            <a:ext uri="{FF2B5EF4-FFF2-40B4-BE49-F238E27FC236}">
              <a16:creationId xmlns:a16="http://schemas.microsoft.com/office/drawing/2014/main" id="{2BF1B7C6-52A3-41B3-9242-208267D3E9FF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47" name="LT">
          <a:extLst>
            <a:ext uri="{FF2B5EF4-FFF2-40B4-BE49-F238E27FC236}">
              <a16:creationId xmlns:a16="http://schemas.microsoft.com/office/drawing/2014/main" id="{3B7210E1-2645-4B28-9697-75313F4077E9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48" name="Group 58">
          <a:extLst>
            <a:ext uri="{FF2B5EF4-FFF2-40B4-BE49-F238E27FC236}">
              <a16:creationId xmlns:a16="http://schemas.microsoft.com/office/drawing/2014/main" id="{5548CEB8-D643-49CF-8504-32A3E4E49074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49" name="AutoShape 59">
            <a:extLst>
              <a:ext uri="{FF2B5EF4-FFF2-40B4-BE49-F238E27FC236}">
                <a16:creationId xmlns:a16="http://schemas.microsoft.com/office/drawing/2014/main" id="{DBFD8679-FBAC-40FC-A57B-2D107A3ED698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50" name="Rectangle 60">
            <a:extLst>
              <a:ext uri="{FF2B5EF4-FFF2-40B4-BE49-F238E27FC236}">
                <a16:creationId xmlns:a16="http://schemas.microsoft.com/office/drawing/2014/main" id="{F0CA926D-44D1-41F3-8DD5-7B00FAC3831B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 editAs="oneCell">
    <xdr:from>
      <xdr:col>0</xdr:col>
      <xdr:colOff>38100</xdr:colOff>
      <xdr:row>0</xdr:row>
      <xdr:rowOff>167640</xdr:rowOff>
    </xdr:from>
    <xdr:to>
      <xdr:col>2</xdr:col>
      <xdr:colOff>218122</xdr:colOff>
      <xdr:row>5</xdr:row>
      <xdr:rowOff>160020</xdr:rowOff>
    </xdr:to>
    <xdr:pic>
      <xdr:nvPicPr>
        <xdr:cNvPr id="51" name="Picture 16">
          <a:extLst>
            <a:ext uri="{FF2B5EF4-FFF2-40B4-BE49-F238E27FC236}">
              <a16:creationId xmlns:a16="http://schemas.microsoft.com/office/drawing/2014/main" id="{45DE9D22-4838-4E47-9CB9-E764D30266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67640"/>
          <a:ext cx="1394460" cy="830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2" name="LT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SpPr txBox="1">
          <a:spLocks noChangeArrowheads="1"/>
        </xdr:cNvSpPr>
      </xdr:nvSpPr>
      <xdr:spPr bwMode="auto">
        <a:xfrm>
          <a:off x="1571625" y="200025"/>
          <a:ext cx="3324225" cy="89535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3" name="LBL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SpPr txBox="1">
          <a:spLocks noChangeArrowheads="1"/>
        </xdr:cNvSpPr>
      </xdr:nvSpPr>
      <xdr:spPr bwMode="auto">
        <a:xfrm>
          <a:off x="5362575" y="895350"/>
          <a:ext cx="1266825" cy="50482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5" name="LT">
          <a:extLst>
            <a:ext uri="{FF2B5EF4-FFF2-40B4-BE49-F238E27FC236}">
              <a16:creationId xmlns:a16="http://schemas.microsoft.com/office/drawing/2014/main" id="{00000000-0008-0000-0F00-000005000000}"/>
            </a:ext>
          </a:extLst>
        </xdr:cNvPr>
        <xdr:cNvSpPr txBox="1">
          <a:spLocks noChangeArrowheads="1"/>
        </xdr:cNvSpPr>
      </xdr:nvSpPr>
      <xdr:spPr bwMode="auto">
        <a:xfrm>
          <a:off x="1447800" y="190500"/>
          <a:ext cx="3533775" cy="91440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140667" name="Group 58">
          <a:extLst>
            <a:ext uri="{FF2B5EF4-FFF2-40B4-BE49-F238E27FC236}">
              <a16:creationId xmlns:a16="http://schemas.microsoft.com/office/drawing/2014/main" id="{00000000-0008-0000-0F00-00007B250200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140669" name="AutoShape 59">
            <a:extLst>
              <a:ext uri="{FF2B5EF4-FFF2-40B4-BE49-F238E27FC236}">
                <a16:creationId xmlns:a16="http://schemas.microsoft.com/office/drawing/2014/main" id="{00000000-0008-0000-0F00-00007D250200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8" name="Rectangle 60">
            <a:extLst>
              <a:ext uri="{FF2B5EF4-FFF2-40B4-BE49-F238E27FC236}">
                <a16:creationId xmlns:a16="http://schemas.microsoft.com/office/drawing/2014/main" id="{00000000-0008-0000-0F00-000008000000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59" name="LT">
          <a:extLst>
            <a:ext uri="{FF2B5EF4-FFF2-40B4-BE49-F238E27FC236}">
              <a16:creationId xmlns:a16="http://schemas.microsoft.com/office/drawing/2014/main" id="{B3366E70-F7D9-4BF0-803D-97CC05D1F293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60" name="LBL">
          <a:extLst>
            <a:ext uri="{FF2B5EF4-FFF2-40B4-BE49-F238E27FC236}">
              <a16:creationId xmlns:a16="http://schemas.microsoft.com/office/drawing/2014/main" id="{ED3BB5F8-7426-4FAE-9A81-0E580FDD091E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61" name="LT">
          <a:extLst>
            <a:ext uri="{FF2B5EF4-FFF2-40B4-BE49-F238E27FC236}">
              <a16:creationId xmlns:a16="http://schemas.microsoft.com/office/drawing/2014/main" id="{477B1EF5-9D1B-4607-BD33-971B0CC4CB69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62" name="Group 58">
          <a:extLst>
            <a:ext uri="{FF2B5EF4-FFF2-40B4-BE49-F238E27FC236}">
              <a16:creationId xmlns:a16="http://schemas.microsoft.com/office/drawing/2014/main" id="{AF8C45AD-0E5A-415E-9D4E-AA78A505D241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63" name="AutoShape 59">
            <a:extLst>
              <a:ext uri="{FF2B5EF4-FFF2-40B4-BE49-F238E27FC236}">
                <a16:creationId xmlns:a16="http://schemas.microsoft.com/office/drawing/2014/main" id="{294AB3B6-921D-4115-80ED-EBDF49BA48B1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64" name="Rectangle 60">
            <a:extLst>
              <a:ext uri="{FF2B5EF4-FFF2-40B4-BE49-F238E27FC236}">
                <a16:creationId xmlns:a16="http://schemas.microsoft.com/office/drawing/2014/main" id="{676DFDAD-84E6-461D-84DF-731F09A3FF2A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65" name="LT">
          <a:extLst>
            <a:ext uri="{FF2B5EF4-FFF2-40B4-BE49-F238E27FC236}">
              <a16:creationId xmlns:a16="http://schemas.microsoft.com/office/drawing/2014/main" id="{B77926E0-F549-4359-A6A9-BA4B5EF41A92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66" name="LBL">
          <a:extLst>
            <a:ext uri="{FF2B5EF4-FFF2-40B4-BE49-F238E27FC236}">
              <a16:creationId xmlns:a16="http://schemas.microsoft.com/office/drawing/2014/main" id="{E0A6408D-6E5C-404A-81D9-5EBCDB2AB487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67" name="LT">
          <a:extLst>
            <a:ext uri="{FF2B5EF4-FFF2-40B4-BE49-F238E27FC236}">
              <a16:creationId xmlns:a16="http://schemas.microsoft.com/office/drawing/2014/main" id="{EE698D4F-76C4-46C0-8571-641904498DEF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68" name="Group 58">
          <a:extLst>
            <a:ext uri="{FF2B5EF4-FFF2-40B4-BE49-F238E27FC236}">
              <a16:creationId xmlns:a16="http://schemas.microsoft.com/office/drawing/2014/main" id="{F41788E2-596E-42A2-A810-122E2C2A57D7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69" name="AutoShape 59">
            <a:extLst>
              <a:ext uri="{FF2B5EF4-FFF2-40B4-BE49-F238E27FC236}">
                <a16:creationId xmlns:a16="http://schemas.microsoft.com/office/drawing/2014/main" id="{78C8ABC1-14F7-4341-A75D-39BCA176D3CA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70" name="Rectangle 60">
            <a:extLst>
              <a:ext uri="{FF2B5EF4-FFF2-40B4-BE49-F238E27FC236}">
                <a16:creationId xmlns:a16="http://schemas.microsoft.com/office/drawing/2014/main" id="{978B080C-A009-49C6-AE26-6E294FB687DB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71" name="LT">
          <a:extLst>
            <a:ext uri="{FF2B5EF4-FFF2-40B4-BE49-F238E27FC236}">
              <a16:creationId xmlns:a16="http://schemas.microsoft.com/office/drawing/2014/main" id="{A2CB63E1-BAD7-45AF-90AC-3E22784DC1BE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72" name="LBL">
          <a:extLst>
            <a:ext uri="{FF2B5EF4-FFF2-40B4-BE49-F238E27FC236}">
              <a16:creationId xmlns:a16="http://schemas.microsoft.com/office/drawing/2014/main" id="{120FA275-8A49-4436-9856-7124F9C6F9D1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73" name="LT">
          <a:extLst>
            <a:ext uri="{FF2B5EF4-FFF2-40B4-BE49-F238E27FC236}">
              <a16:creationId xmlns:a16="http://schemas.microsoft.com/office/drawing/2014/main" id="{151DA16F-2FCF-4FB7-86A3-679871642D0A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74" name="Group 58">
          <a:extLst>
            <a:ext uri="{FF2B5EF4-FFF2-40B4-BE49-F238E27FC236}">
              <a16:creationId xmlns:a16="http://schemas.microsoft.com/office/drawing/2014/main" id="{3E9AB3CD-4F6D-4A6B-8500-60A23E34F1D8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75" name="AutoShape 59">
            <a:extLst>
              <a:ext uri="{FF2B5EF4-FFF2-40B4-BE49-F238E27FC236}">
                <a16:creationId xmlns:a16="http://schemas.microsoft.com/office/drawing/2014/main" id="{5E5C88A5-75E6-4748-A4E6-003F306CAD1E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76" name="Rectangle 60">
            <a:extLst>
              <a:ext uri="{FF2B5EF4-FFF2-40B4-BE49-F238E27FC236}">
                <a16:creationId xmlns:a16="http://schemas.microsoft.com/office/drawing/2014/main" id="{34AD7611-2F11-48AA-924F-2B1F6BB39F9A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77" name="LT">
          <a:extLst>
            <a:ext uri="{FF2B5EF4-FFF2-40B4-BE49-F238E27FC236}">
              <a16:creationId xmlns:a16="http://schemas.microsoft.com/office/drawing/2014/main" id="{56C34E96-A034-4FC7-A825-D2EB3396E20B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78" name="LBL">
          <a:extLst>
            <a:ext uri="{FF2B5EF4-FFF2-40B4-BE49-F238E27FC236}">
              <a16:creationId xmlns:a16="http://schemas.microsoft.com/office/drawing/2014/main" id="{5FFE7329-AE88-4174-9AD0-BF122A59E69B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79" name="LT">
          <a:extLst>
            <a:ext uri="{FF2B5EF4-FFF2-40B4-BE49-F238E27FC236}">
              <a16:creationId xmlns:a16="http://schemas.microsoft.com/office/drawing/2014/main" id="{CAFA7EB2-085F-4B54-931D-103A735C6886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80" name="Group 58">
          <a:extLst>
            <a:ext uri="{FF2B5EF4-FFF2-40B4-BE49-F238E27FC236}">
              <a16:creationId xmlns:a16="http://schemas.microsoft.com/office/drawing/2014/main" id="{B3C40622-88F9-45D1-B892-4C5D55DFFE4D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81" name="AutoShape 59">
            <a:extLst>
              <a:ext uri="{FF2B5EF4-FFF2-40B4-BE49-F238E27FC236}">
                <a16:creationId xmlns:a16="http://schemas.microsoft.com/office/drawing/2014/main" id="{68CF8F83-C8EC-4330-9D7E-8BE99ADC1926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82" name="Rectangle 60">
            <a:extLst>
              <a:ext uri="{FF2B5EF4-FFF2-40B4-BE49-F238E27FC236}">
                <a16:creationId xmlns:a16="http://schemas.microsoft.com/office/drawing/2014/main" id="{9F82234E-CA1B-4870-B14A-FF17EBA09DCD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83" name="LT">
          <a:extLst>
            <a:ext uri="{FF2B5EF4-FFF2-40B4-BE49-F238E27FC236}">
              <a16:creationId xmlns:a16="http://schemas.microsoft.com/office/drawing/2014/main" id="{2B907B07-C41B-4DB7-B1C8-896BD27F46D4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84" name="LBL">
          <a:extLst>
            <a:ext uri="{FF2B5EF4-FFF2-40B4-BE49-F238E27FC236}">
              <a16:creationId xmlns:a16="http://schemas.microsoft.com/office/drawing/2014/main" id="{D217378A-1267-4238-96C4-2D6A6F9AB2F8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85" name="LT">
          <a:extLst>
            <a:ext uri="{FF2B5EF4-FFF2-40B4-BE49-F238E27FC236}">
              <a16:creationId xmlns:a16="http://schemas.microsoft.com/office/drawing/2014/main" id="{6666CC40-1278-4041-A8BF-7F8BF1706860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86" name="Group 58">
          <a:extLst>
            <a:ext uri="{FF2B5EF4-FFF2-40B4-BE49-F238E27FC236}">
              <a16:creationId xmlns:a16="http://schemas.microsoft.com/office/drawing/2014/main" id="{FB911C37-5A13-4F45-9649-B06DEF6B6A1A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87" name="AutoShape 59">
            <a:extLst>
              <a:ext uri="{FF2B5EF4-FFF2-40B4-BE49-F238E27FC236}">
                <a16:creationId xmlns:a16="http://schemas.microsoft.com/office/drawing/2014/main" id="{7B989F34-4C97-40B2-97B7-DD75DCD53D50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88" name="Rectangle 60">
            <a:extLst>
              <a:ext uri="{FF2B5EF4-FFF2-40B4-BE49-F238E27FC236}">
                <a16:creationId xmlns:a16="http://schemas.microsoft.com/office/drawing/2014/main" id="{8D5C11EE-EA34-4D69-B082-37BBF9E45643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89" name="LT">
          <a:extLst>
            <a:ext uri="{FF2B5EF4-FFF2-40B4-BE49-F238E27FC236}">
              <a16:creationId xmlns:a16="http://schemas.microsoft.com/office/drawing/2014/main" id="{A91034B1-C6C5-4371-B893-C5253100697A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90" name="LBL">
          <a:extLst>
            <a:ext uri="{FF2B5EF4-FFF2-40B4-BE49-F238E27FC236}">
              <a16:creationId xmlns:a16="http://schemas.microsoft.com/office/drawing/2014/main" id="{FA1CC28F-2A09-4B84-974F-14664FD381F4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91" name="LT">
          <a:extLst>
            <a:ext uri="{FF2B5EF4-FFF2-40B4-BE49-F238E27FC236}">
              <a16:creationId xmlns:a16="http://schemas.microsoft.com/office/drawing/2014/main" id="{6C856B75-49B6-44D1-99E2-A4C4A7C066F4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92" name="Group 58">
          <a:extLst>
            <a:ext uri="{FF2B5EF4-FFF2-40B4-BE49-F238E27FC236}">
              <a16:creationId xmlns:a16="http://schemas.microsoft.com/office/drawing/2014/main" id="{042A310E-EFC0-4D17-9B40-B128824009B4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93" name="AutoShape 59">
            <a:extLst>
              <a:ext uri="{FF2B5EF4-FFF2-40B4-BE49-F238E27FC236}">
                <a16:creationId xmlns:a16="http://schemas.microsoft.com/office/drawing/2014/main" id="{F1BA2B92-FBE7-432D-9A98-268BA808DFCB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94" name="Rectangle 60">
            <a:extLst>
              <a:ext uri="{FF2B5EF4-FFF2-40B4-BE49-F238E27FC236}">
                <a16:creationId xmlns:a16="http://schemas.microsoft.com/office/drawing/2014/main" id="{F3F914E6-186E-443F-8C02-C15B8ED87E20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95" name="LT">
          <a:extLst>
            <a:ext uri="{FF2B5EF4-FFF2-40B4-BE49-F238E27FC236}">
              <a16:creationId xmlns:a16="http://schemas.microsoft.com/office/drawing/2014/main" id="{AE70B900-D1F1-48D5-B93E-14A21D1397DD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96" name="LBL">
          <a:extLst>
            <a:ext uri="{FF2B5EF4-FFF2-40B4-BE49-F238E27FC236}">
              <a16:creationId xmlns:a16="http://schemas.microsoft.com/office/drawing/2014/main" id="{2BC8BB51-A9CB-4E5C-BBB3-36157144D522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97" name="LT">
          <a:extLst>
            <a:ext uri="{FF2B5EF4-FFF2-40B4-BE49-F238E27FC236}">
              <a16:creationId xmlns:a16="http://schemas.microsoft.com/office/drawing/2014/main" id="{BB528209-31F1-42DB-B147-7122FED571B9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98" name="Group 58">
          <a:extLst>
            <a:ext uri="{FF2B5EF4-FFF2-40B4-BE49-F238E27FC236}">
              <a16:creationId xmlns:a16="http://schemas.microsoft.com/office/drawing/2014/main" id="{230F5E6A-9A2F-460C-94C6-EB5D58B9A91A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99" name="AutoShape 59">
            <a:extLst>
              <a:ext uri="{FF2B5EF4-FFF2-40B4-BE49-F238E27FC236}">
                <a16:creationId xmlns:a16="http://schemas.microsoft.com/office/drawing/2014/main" id="{77A79B25-B114-43E5-8722-D64EEE8C140E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00" name="Rectangle 60">
            <a:extLst>
              <a:ext uri="{FF2B5EF4-FFF2-40B4-BE49-F238E27FC236}">
                <a16:creationId xmlns:a16="http://schemas.microsoft.com/office/drawing/2014/main" id="{DF0AC8DE-6FA9-4A43-98C7-4A768E8A3C5D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 editAs="oneCell">
    <xdr:from>
      <xdr:col>0</xdr:col>
      <xdr:colOff>38100</xdr:colOff>
      <xdr:row>0</xdr:row>
      <xdr:rowOff>167640</xdr:rowOff>
    </xdr:from>
    <xdr:to>
      <xdr:col>2</xdr:col>
      <xdr:colOff>218122</xdr:colOff>
      <xdr:row>5</xdr:row>
      <xdr:rowOff>160020</xdr:rowOff>
    </xdr:to>
    <xdr:pic>
      <xdr:nvPicPr>
        <xdr:cNvPr id="101" name="Picture 16">
          <a:extLst>
            <a:ext uri="{FF2B5EF4-FFF2-40B4-BE49-F238E27FC236}">
              <a16:creationId xmlns:a16="http://schemas.microsoft.com/office/drawing/2014/main" id="{41B910C0-D6ED-4703-AC3C-BD5A454C8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67640"/>
          <a:ext cx="1394460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102" name="LT">
          <a:extLst>
            <a:ext uri="{FF2B5EF4-FFF2-40B4-BE49-F238E27FC236}">
              <a16:creationId xmlns:a16="http://schemas.microsoft.com/office/drawing/2014/main" id="{2C4520BE-F37D-4214-9B66-0E6422732A47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103" name="LBL">
          <a:extLst>
            <a:ext uri="{FF2B5EF4-FFF2-40B4-BE49-F238E27FC236}">
              <a16:creationId xmlns:a16="http://schemas.microsoft.com/office/drawing/2014/main" id="{39E56745-ECE2-4F9B-B365-05841A5CEBC6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104" name="LT">
          <a:extLst>
            <a:ext uri="{FF2B5EF4-FFF2-40B4-BE49-F238E27FC236}">
              <a16:creationId xmlns:a16="http://schemas.microsoft.com/office/drawing/2014/main" id="{8AE1FE86-E1FF-48C1-9CA9-195559B7A9AA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105" name="Group 58">
          <a:extLst>
            <a:ext uri="{FF2B5EF4-FFF2-40B4-BE49-F238E27FC236}">
              <a16:creationId xmlns:a16="http://schemas.microsoft.com/office/drawing/2014/main" id="{524D8A48-78F1-49C1-802E-FE86390D8119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106" name="AutoShape 59">
            <a:extLst>
              <a:ext uri="{FF2B5EF4-FFF2-40B4-BE49-F238E27FC236}">
                <a16:creationId xmlns:a16="http://schemas.microsoft.com/office/drawing/2014/main" id="{596641F7-3716-40C1-B4EC-3BA8492AB636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07" name="Rectangle 60">
            <a:extLst>
              <a:ext uri="{FF2B5EF4-FFF2-40B4-BE49-F238E27FC236}">
                <a16:creationId xmlns:a16="http://schemas.microsoft.com/office/drawing/2014/main" id="{C239390D-1934-4161-A996-42D372895D91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 editAs="oneCell">
    <xdr:from>
      <xdr:col>0</xdr:col>
      <xdr:colOff>38100</xdr:colOff>
      <xdr:row>0</xdr:row>
      <xdr:rowOff>167640</xdr:rowOff>
    </xdr:from>
    <xdr:to>
      <xdr:col>2</xdr:col>
      <xdr:colOff>218122</xdr:colOff>
      <xdr:row>5</xdr:row>
      <xdr:rowOff>160020</xdr:rowOff>
    </xdr:to>
    <xdr:pic>
      <xdr:nvPicPr>
        <xdr:cNvPr id="108" name="Picture 16">
          <a:extLst>
            <a:ext uri="{FF2B5EF4-FFF2-40B4-BE49-F238E27FC236}">
              <a16:creationId xmlns:a16="http://schemas.microsoft.com/office/drawing/2014/main" id="{67DDBC38-761B-41FD-A0F2-F9E926E83C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67640"/>
          <a:ext cx="1394460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2" name="LT">
          <a:extLst>
            <a:ext uri="{FF2B5EF4-FFF2-40B4-BE49-F238E27FC236}">
              <a16:creationId xmlns:a16="http://schemas.microsoft.com/office/drawing/2014/main" id="{ECA66441-99BC-4006-B4F4-0F57D28EF3D1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3" name="LBL">
          <a:extLst>
            <a:ext uri="{FF2B5EF4-FFF2-40B4-BE49-F238E27FC236}">
              <a16:creationId xmlns:a16="http://schemas.microsoft.com/office/drawing/2014/main" id="{A6AA4F99-FF3D-47D7-B595-5FE93C848E22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4" name="LT">
          <a:extLst>
            <a:ext uri="{FF2B5EF4-FFF2-40B4-BE49-F238E27FC236}">
              <a16:creationId xmlns:a16="http://schemas.microsoft.com/office/drawing/2014/main" id="{CF7B8235-7946-47F6-9403-124EED253A19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5" name="Group 58">
          <a:extLst>
            <a:ext uri="{FF2B5EF4-FFF2-40B4-BE49-F238E27FC236}">
              <a16:creationId xmlns:a16="http://schemas.microsoft.com/office/drawing/2014/main" id="{A56862EF-5E08-4A4C-AE7F-760DA554726F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6" name="AutoShape 59">
            <a:extLst>
              <a:ext uri="{FF2B5EF4-FFF2-40B4-BE49-F238E27FC236}">
                <a16:creationId xmlns:a16="http://schemas.microsoft.com/office/drawing/2014/main" id="{38132508-3A75-4E98-8F3E-E69B25FB3BFB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7" name="Rectangle 60">
            <a:extLst>
              <a:ext uri="{FF2B5EF4-FFF2-40B4-BE49-F238E27FC236}">
                <a16:creationId xmlns:a16="http://schemas.microsoft.com/office/drawing/2014/main" id="{E50D8DEE-4944-485A-9BFA-D1754FD29D3E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8" name="LT">
          <a:extLst>
            <a:ext uri="{FF2B5EF4-FFF2-40B4-BE49-F238E27FC236}">
              <a16:creationId xmlns:a16="http://schemas.microsoft.com/office/drawing/2014/main" id="{A4D99521-A7D7-4A54-AD5D-5B6335DB5BB6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9" name="LBL">
          <a:extLst>
            <a:ext uri="{FF2B5EF4-FFF2-40B4-BE49-F238E27FC236}">
              <a16:creationId xmlns:a16="http://schemas.microsoft.com/office/drawing/2014/main" id="{797D3156-DE69-4966-B405-43BB4D3FE929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10" name="LT">
          <a:extLst>
            <a:ext uri="{FF2B5EF4-FFF2-40B4-BE49-F238E27FC236}">
              <a16:creationId xmlns:a16="http://schemas.microsoft.com/office/drawing/2014/main" id="{C76E50CB-C884-4A16-BF52-F2E798012921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11" name="Group 58">
          <a:extLst>
            <a:ext uri="{FF2B5EF4-FFF2-40B4-BE49-F238E27FC236}">
              <a16:creationId xmlns:a16="http://schemas.microsoft.com/office/drawing/2014/main" id="{87FA1F49-AA24-4059-9F51-210AE4E0FBE0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12" name="AutoShape 59">
            <a:extLst>
              <a:ext uri="{FF2B5EF4-FFF2-40B4-BE49-F238E27FC236}">
                <a16:creationId xmlns:a16="http://schemas.microsoft.com/office/drawing/2014/main" id="{61BBD5B8-D4C9-414F-9FCE-1CBA7112BEB6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3" name="Rectangle 60">
            <a:extLst>
              <a:ext uri="{FF2B5EF4-FFF2-40B4-BE49-F238E27FC236}">
                <a16:creationId xmlns:a16="http://schemas.microsoft.com/office/drawing/2014/main" id="{B890806A-11CA-43A2-A032-191055DF56FC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14" name="LT">
          <a:extLst>
            <a:ext uri="{FF2B5EF4-FFF2-40B4-BE49-F238E27FC236}">
              <a16:creationId xmlns:a16="http://schemas.microsoft.com/office/drawing/2014/main" id="{994CA733-5B7F-4003-9048-C047A45D1FE0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15" name="LBL">
          <a:extLst>
            <a:ext uri="{FF2B5EF4-FFF2-40B4-BE49-F238E27FC236}">
              <a16:creationId xmlns:a16="http://schemas.microsoft.com/office/drawing/2014/main" id="{0D0A1E36-F0A9-47DB-8D9C-3CF122CF9EA3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16" name="LT">
          <a:extLst>
            <a:ext uri="{FF2B5EF4-FFF2-40B4-BE49-F238E27FC236}">
              <a16:creationId xmlns:a16="http://schemas.microsoft.com/office/drawing/2014/main" id="{52733724-119D-422B-829E-DE0F7855AEE1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17" name="Group 58">
          <a:extLst>
            <a:ext uri="{FF2B5EF4-FFF2-40B4-BE49-F238E27FC236}">
              <a16:creationId xmlns:a16="http://schemas.microsoft.com/office/drawing/2014/main" id="{141F8527-BFB1-4514-A1DC-5798D638EB64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18" name="AutoShape 59">
            <a:extLst>
              <a:ext uri="{FF2B5EF4-FFF2-40B4-BE49-F238E27FC236}">
                <a16:creationId xmlns:a16="http://schemas.microsoft.com/office/drawing/2014/main" id="{E576800D-C0AF-4C50-8A2E-C069AE4B5E8B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9" name="Rectangle 60">
            <a:extLst>
              <a:ext uri="{FF2B5EF4-FFF2-40B4-BE49-F238E27FC236}">
                <a16:creationId xmlns:a16="http://schemas.microsoft.com/office/drawing/2014/main" id="{137C6CA3-1956-4611-B92B-F7306B1BA751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20" name="LT">
          <a:extLst>
            <a:ext uri="{FF2B5EF4-FFF2-40B4-BE49-F238E27FC236}">
              <a16:creationId xmlns:a16="http://schemas.microsoft.com/office/drawing/2014/main" id="{D431CECC-5CD3-45D8-AD5E-9D09E99E11A7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21" name="LBL">
          <a:extLst>
            <a:ext uri="{FF2B5EF4-FFF2-40B4-BE49-F238E27FC236}">
              <a16:creationId xmlns:a16="http://schemas.microsoft.com/office/drawing/2014/main" id="{BD9F5631-A843-46EF-9BED-0B30C7E07A4F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22" name="LT">
          <a:extLst>
            <a:ext uri="{FF2B5EF4-FFF2-40B4-BE49-F238E27FC236}">
              <a16:creationId xmlns:a16="http://schemas.microsoft.com/office/drawing/2014/main" id="{576AF652-3B1E-46B9-B516-FC1E8D07A606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23" name="Group 58">
          <a:extLst>
            <a:ext uri="{FF2B5EF4-FFF2-40B4-BE49-F238E27FC236}">
              <a16:creationId xmlns:a16="http://schemas.microsoft.com/office/drawing/2014/main" id="{F13297D0-E66A-4F6E-A049-D9A0437993C3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24" name="AutoShape 59">
            <a:extLst>
              <a:ext uri="{FF2B5EF4-FFF2-40B4-BE49-F238E27FC236}">
                <a16:creationId xmlns:a16="http://schemas.microsoft.com/office/drawing/2014/main" id="{ABB325E5-C2D9-4155-ADA5-798E44406FCA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5" name="Rectangle 60">
            <a:extLst>
              <a:ext uri="{FF2B5EF4-FFF2-40B4-BE49-F238E27FC236}">
                <a16:creationId xmlns:a16="http://schemas.microsoft.com/office/drawing/2014/main" id="{B59AE443-C36B-4207-9CE7-F7DE13791FFD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26" name="LT">
          <a:extLst>
            <a:ext uri="{FF2B5EF4-FFF2-40B4-BE49-F238E27FC236}">
              <a16:creationId xmlns:a16="http://schemas.microsoft.com/office/drawing/2014/main" id="{B695B974-04D3-4E29-B8FC-256BB32AF4CB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27" name="LBL">
          <a:extLst>
            <a:ext uri="{FF2B5EF4-FFF2-40B4-BE49-F238E27FC236}">
              <a16:creationId xmlns:a16="http://schemas.microsoft.com/office/drawing/2014/main" id="{CA001E13-49FC-4C73-9467-CCB6F168A9E7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28" name="LT">
          <a:extLst>
            <a:ext uri="{FF2B5EF4-FFF2-40B4-BE49-F238E27FC236}">
              <a16:creationId xmlns:a16="http://schemas.microsoft.com/office/drawing/2014/main" id="{56563B10-704B-40D9-B7A2-E48E0B38F90C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29" name="Group 58">
          <a:extLst>
            <a:ext uri="{FF2B5EF4-FFF2-40B4-BE49-F238E27FC236}">
              <a16:creationId xmlns:a16="http://schemas.microsoft.com/office/drawing/2014/main" id="{F9810422-11B8-4CB3-9718-BDBA44E6F10C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30" name="AutoShape 59">
            <a:extLst>
              <a:ext uri="{FF2B5EF4-FFF2-40B4-BE49-F238E27FC236}">
                <a16:creationId xmlns:a16="http://schemas.microsoft.com/office/drawing/2014/main" id="{187E8BD8-4790-4CEE-802D-48088EE7D11F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1" name="Rectangle 60">
            <a:extLst>
              <a:ext uri="{FF2B5EF4-FFF2-40B4-BE49-F238E27FC236}">
                <a16:creationId xmlns:a16="http://schemas.microsoft.com/office/drawing/2014/main" id="{1F2FE650-37DB-4C02-8751-82276EAE9F64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32" name="LT">
          <a:extLst>
            <a:ext uri="{FF2B5EF4-FFF2-40B4-BE49-F238E27FC236}">
              <a16:creationId xmlns:a16="http://schemas.microsoft.com/office/drawing/2014/main" id="{E18D417D-E74F-4961-9750-6E70F772E290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33" name="LBL">
          <a:extLst>
            <a:ext uri="{FF2B5EF4-FFF2-40B4-BE49-F238E27FC236}">
              <a16:creationId xmlns:a16="http://schemas.microsoft.com/office/drawing/2014/main" id="{387A7AB9-9DC6-4C3B-B679-2125639DD67F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34" name="LT">
          <a:extLst>
            <a:ext uri="{FF2B5EF4-FFF2-40B4-BE49-F238E27FC236}">
              <a16:creationId xmlns:a16="http://schemas.microsoft.com/office/drawing/2014/main" id="{E3999201-9C5D-43B2-AC10-4A4120CC665A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35" name="Group 58">
          <a:extLst>
            <a:ext uri="{FF2B5EF4-FFF2-40B4-BE49-F238E27FC236}">
              <a16:creationId xmlns:a16="http://schemas.microsoft.com/office/drawing/2014/main" id="{3B257855-A7A2-46EB-B847-C1676A6967C9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36" name="AutoShape 59">
            <a:extLst>
              <a:ext uri="{FF2B5EF4-FFF2-40B4-BE49-F238E27FC236}">
                <a16:creationId xmlns:a16="http://schemas.microsoft.com/office/drawing/2014/main" id="{3F49869E-D977-449D-9F50-559B5DF8E68F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7" name="Rectangle 60">
            <a:extLst>
              <a:ext uri="{FF2B5EF4-FFF2-40B4-BE49-F238E27FC236}">
                <a16:creationId xmlns:a16="http://schemas.microsoft.com/office/drawing/2014/main" id="{F724BC67-78EC-4C61-ADE5-2D4E8A3E35F7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38" name="LT">
          <a:extLst>
            <a:ext uri="{FF2B5EF4-FFF2-40B4-BE49-F238E27FC236}">
              <a16:creationId xmlns:a16="http://schemas.microsoft.com/office/drawing/2014/main" id="{3CD35A76-432B-4475-A224-B7C7179A27EC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39" name="LBL">
          <a:extLst>
            <a:ext uri="{FF2B5EF4-FFF2-40B4-BE49-F238E27FC236}">
              <a16:creationId xmlns:a16="http://schemas.microsoft.com/office/drawing/2014/main" id="{150DAB1E-DB26-461E-8C12-A5EB83F00811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40" name="LT">
          <a:extLst>
            <a:ext uri="{FF2B5EF4-FFF2-40B4-BE49-F238E27FC236}">
              <a16:creationId xmlns:a16="http://schemas.microsoft.com/office/drawing/2014/main" id="{A41FEA11-AE49-42AA-907D-4147807EBDFB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41" name="Group 58">
          <a:extLst>
            <a:ext uri="{FF2B5EF4-FFF2-40B4-BE49-F238E27FC236}">
              <a16:creationId xmlns:a16="http://schemas.microsoft.com/office/drawing/2014/main" id="{5DB54043-6844-4B00-AAD4-2CC6530F602C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42" name="AutoShape 59">
            <a:extLst>
              <a:ext uri="{FF2B5EF4-FFF2-40B4-BE49-F238E27FC236}">
                <a16:creationId xmlns:a16="http://schemas.microsoft.com/office/drawing/2014/main" id="{B48FF23A-F916-4D41-AE6C-697A5B75B959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43" name="Rectangle 60">
            <a:extLst>
              <a:ext uri="{FF2B5EF4-FFF2-40B4-BE49-F238E27FC236}">
                <a16:creationId xmlns:a16="http://schemas.microsoft.com/office/drawing/2014/main" id="{00F3A7D0-D98F-4D1C-B38A-0E6067B20C71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44" name="LT">
          <a:extLst>
            <a:ext uri="{FF2B5EF4-FFF2-40B4-BE49-F238E27FC236}">
              <a16:creationId xmlns:a16="http://schemas.microsoft.com/office/drawing/2014/main" id="{EE104EC7-CC59-46FE-9F58-F995D5F818F4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45" name="LBL">
          <a:extLst>
            <a:ext uri="{FF2B5EF4-FFF2-40B4-BE49-F238E27FC236}">
              <a16:creationId xmlns:a16="http://schemas.microsoft.com/office/drawing/2014/main" id="{09791E08-F3DC-42B3-8CC8-9DFDEA09DD29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46" name="LT">
          <a:extLst>
            <a:ext uri="{FF2B5EF4-FFF2-40B4-BE49-F238E27FC236}">
              <a16:creationId xmlns:a16="http://schemas.microsoft.com/office/drawing/2014/main" id="{B714C13E-A6F0-48B7-83E9-C53F95F1C752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47" name="Group 58">
          <a:extLst>
            <a:ext uri="{FF2B5EF4-FFF2-40B4-BE49-F238E27FC236}">
              <a16:creationId xmlns:a16="http://schemas.microsoft.com/office/drawing/2014/main" id="{30B3508C-8ABD-406F-BD0A-75B421A0BA48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48" name="AutoShape 59">
            <a:extLst>
              <a:ext uri="{FF2B5EF4-FFF2-40B4-BE49-F238E27FC236}">
                <a16:creationId xmlns:a16="http://schemas.microsoft.com/office/drawing/2014/main" id="{1ACFA0AF-5DFC-4F54-AAC2-8A49FE4AE946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49" name="Rectangle 60">
            <a:extLst>
              <a:ext uri="{FF2B5EF4-FFF2-40B4-BE49-F238E27FC236}">
                <a16:creationId xmlns:a16="http://schemas.microsoft.com/office/drawing/2014/main" id="{0DA43B3B-8CA4-4980-A72B-0F4C02D4A783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 editAs="oneCell">
    <xdr:from>
      <xdr:col>0</xdr:col>
      <xdr:colOff>38100</xdr:colOff>
      <xdr:row>0</xdr:row>
      <xdr:rowOff>167640</xdr:rowOff>
    </xdr:from>
    <xdr:to>
      <xdr:col>2</xdr:col>
      <xdr:colOff>218122</xdr:colOff>
      <xdr:row>6</xdr:row>
      <xdr:rowOff>0</xdr:rowOff>
    </xdr:to>
    <xdr:pic>
      <xdr:nvPicPr>
        <xdr:cNvPr id="50" name="Picture 16">
          <a:extLst>
            <a:ext uri="{FF2B5EF4-FFF2-40B4-BE49-F238E27FC236}">
              <a16:creationId xmlns:a16="http://schemas.microsoft.com/office/drawing/2014/main" id="{0860C195-8F94-48D6-B545-A3B6C7B0D8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67640"/>
          <a:ext cx="1394460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51" name="LT">
          <a:extLst>
            <a:ext uri="{FF2B5EF4-FFF2-40B4-BE49-F238E27FC236}">
              <a16:creationId xmlns:a16="http://schemas.microsoft.com/office/drawing/2014/main" id="{4390E425-E7B3-4F76-B4B1-B958A5F8441A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52" name="LBL">
          <a:extLst>
            <a:ext uri="{FF2B5EF4-FFF2-40B4-BE49-F238E27FC236}">
              <a16:creationId xmlns:a16="http://schemas.microsoft.com/office/drawing/2014/main" id="{2F49319C-4287-43C0-A9AE-831F5AE4844E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53" name="LT">
          <a:extLst>
            <a:ext uri="{FF2B5EF4-FFF2-40B4-BE49-F238E27FC236}">
              <a16:creationId xmlns:a16="http://schemas.microsoft.com/office/drawing/2014/main" id="{C1147B55-9B5A-4991-B11E-AE09760DE640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54" name="Group 58">
          <a:extLst>
            <a:ext uri="{FF2B5EF4-FFF2-40B4-BE49-F238E27FC236}">
              <a16:creationId xmlns:a16="http://schemas.microsoft.com/office/drawing/2014/main" id="{FD366ECC-A5C2-49AD-907E-EB89E4E2728B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55" name="AutoShape 59">
            <a:extLst>
              <a:ext uri="{FF2B5EF4-FFF2-40B4-BE49-F238E27FC236}">
                <a16:creationId xmlns:a16="http://schemas.microsoft.com/office/drawing/2014/main" id="{EAE14C9C-BED9-4403-A556-8710953E567E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56" name="Rectangle 60">
            <a:extLst>
              <a:ext uri="{FF2B5EF4-FFF2-40B4-BE49-F238E27FC236}">
                <a16:creationId xmlns:a16="http://schemas.microsoft.com/office/drawing/2014/main" id="{5B85294C-D933-48F3-9276-2ABEB9C40597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 editAs="oneCell">
    <xdr:from>
      <xdr:col>0</xdr:col>
      <xdr:colOff>38100</xdr:colOff>
      <xdr:row>0</xdr:row>
      <xdr:rowOff>167640</xdr:rowOff>
    </xdr:from>
    <xdr:to>
      <xdr:col>2</xdr:col>
      <xdr:colOff>218122</xdr:colOff>
      <xdr:row>6</xdr:row>
      <xdr:rowOff>0</xdr:rowOff>
    </xdr:to>
    <xdr:pic>
      <xdr:nvPicPr>
        <xdr:cNvPr id="57" name="Picture 16">
          <a:extLst>
            <a:ext uri="{FF2B5EF4-FFF2-40B4-BE49-F238E27FC236}">
              <a16:creationId xmlns:a16="http://schemas.microsoft.com/office/drawing/2014/main" id="{4F76A123-635D-475D-86B6-C449730792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67640"/>
          <a:ext cx="1394460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2" name="LT">
          <a:extLst>
            <a:ext uri="{FF2B5EF4-FFF2-40B4-BE49-F238E27FC236}">
              <a16:creationId xmlns:a16="http://schemas.microsoft.com/office/drawing/2014/main" id="{D4BB5D23-9E8F-4776-B4F6-0BA6518C07ED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3" name="LBL">
          <a:extLst>
            <a:ext uri="{FF2B5EF4-FFF2-40B4-BE49-F238E27FC236}">
              <a16:creationId xmlns:a16="http://schemas.microsoft.com/office/drawing/2014/main" id="{5B3D72A1-3F4A-4EA2-8DDD-FCDDCC7631B1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4" name="LT">
          <a:extLst>
            <a:ext uri="{FF2B5EF4-FFF2-40B4-BE49-F238E27FC236}">
              <a16:creationId xmlns:a16="http://schemas.microsoft.com/office/drawing/2014/main" id="{C9208A5E-3781-406E-8BAB-ABD71E15E235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5" name="Group 58">
          <a:extLst>
            <a:ext uri="{FF2B5EF4-FFF2-40B4-BE49-F238E27FC236}">
              <a16:creationId xmlns:a16="http://schemas.microsoft.com/office/drawing/2014/main" id="{D2A04D62-BC2B-4801-9A50-221085BAF89C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6" name="AutoShape 59">
            <a:extLst>
              <a:ext uri="{FF2B5EF4-FFF2-40B4-BE49-F238E27FC236}">
                <a16:creationId xmlns:a16="http://schemas.microsoft.com/office/drawing/2014/main" id="{E3E8D7F0-DF2A-48FB-A808-2CA2A81AF994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7" name="Rectangle 60">
            <a:extLst>
              <a:ext uri="{FF2B5EF4-FFF2-40B4-BE49-F238E27FC236}">
                <a16:creationId xmlns:a16="http://schemas.microsoft.com/office/drawing/2014/main" id="{C38060E6-AFFA-474B-90AC-115943D2C816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8" name="LT">
          <a:extLst>
            <a:ext uri="{FF2B5EF4-FFF2-40B4-BE49-F238E27FC236}">
              <a16:creationId xmlns:a16="http://schemas.microsoft.com/office/drawing/2014/main" id="{7EE64FEE-A503-4E71-83D1-4B098C3CBD35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9" name="LBL">
          <a:extLst>
            <a:ext uri="{FF2B5EF4-FFF2-40B4-BE49-F238E27FC236}">
              <a16:creationId xmlns:a16="http://schemas.microsoft.com/office/drawing/2014/main" id="{C08B362B-844D-4CC7-B71F-484AC37174AB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10" name="LT">
          <a:extLst>
            <a:ext uri="{FF2B5EF4-FFF2-40B4-BE49-F238E27FC236}">
              <a16:creationId xmlns:a16="http://schemas.microsoft.com/office/drawing/2014/main" id="{842C77D5-5942-44DE-8513-56B53AB64A52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11" name="Group 58">
          <a:extLst>
            <a:ext uri="{FF2B5EF4-FFF2-40B4-BE49-F238E27FC236}">
              <a16:creationId xmlns:a16="http://schemas.microsoft.com/office/drawing/2014/main" id="{18E6AAA5-7519-4974-90A3-0F3E14F43478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12" name="AutoShape 59">
            <a:extLst>
              <a:ext uri="{FF2B5EF4-FFF2-40B4-BE49-F238E27FC236}">
                <a16:creationId xmlns:a16="http://schemas.microsoft.com/office/drawing/2014/main" id="{DD9CA5B5-B1F6-4E65-8A1C-3F7C2C4F3F0E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3" name="Rectangle 60">
            <a:extLst>
              <a:ext uri="{FF2B5EF4-FFF2-40B4-BE49-F238E27FC236}">
                <a16:creationId xmlns:a16="http://schemas.microsoft.com/office/drawing/2014/main" id="{04F40D5A-64DA-40A2-8CF7-AA6174FB8F8C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14" name="LT">
          <a:extLst>
            <a:ext uri="{FF2B5EF4-FFF2-40B4-BE49-F238E27FC236}">
              <a16:creationId xmlns:a16="http://schemas.microsoft.com/office/drawing/2014/main" id="{ADCCBB4F-3923-4C21-B691-83AD60E3CAB8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15" name="LBL">
          <a:extLst>
            <a:ext uri="{FF2B5EF4-FFF2-40B4-BE49-F238E27FC236}">
              <a16:creationId xmlns:a16="http://schemas.microsoft.com/office/drawing/2014/main" id="{650E18F2-7923-49DF-8F29-CAFEBA8EB97D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16" name="LT">
          <a:extLst>
            <a:ext uri="{FF2B5EF4-FFF2-40B4-BE49-F238E27FC236}">
              <a16:creationId xmlns:a16="http://schemas.microsoft.com/office/drawing/2014/main" id="{00CC75BD-5814-4695-AC20-CC0856F31A48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17" name="Group 58">
          <a:extLst>
            <a:ext uri="{FF2B5EF4-FFF2-40B4-BE49-F238E27FC236}">
              <a16:creationId xmlns:a16="http://schemas.microsoft.com/office/drawing/2014/main" id="{B407BB3A-52E6-4EA5-84FA-51C7A0183160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18" name="AutoShape 59">
            <a:extLst>
              <a:ext uri="{FF2B5EF4-FFF2-40B4-BE49-F238E27FC236}">
                <a16:creationId xmlns:a16="http://schemas.microsoft.com/office/drawing/2014/main" id="{BE4E73D3-BDF0-4A31-B13D-568A95C931FB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9" name="Rectangle 60">
            <a:extLst>
              <a:ext uri="{FF2B5EF4-FFF2-40B4-BE49-F238E27FC236}">
                <a16:creationId xmlns:a16="http://schemas.microsoft.com/office/drawing/2014/main" id="{6286596B-31F8-4C4F-BCFF-43FC9711D362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20" name="LT">
          <a:extLst>
            <a:ext uri="{FF2B5EF4-FFF2-40B4-BE49-F238E27FC236}">
              <a16:creationId xmlns:a16="http://schemas.microsoft.com/office/drawing/2014/main" id="{7A79EF50-8A4F-40D9-9140-2A743E42875B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21" name="LBL">
          <a:extLst>
            <a:ext uri="{FF2B5EF4-FFF2-40B4-BE49-F238E27FC236}">
              <a16:creationId xmlns:a16="http://schemas.microsoft.com/office/drawing/2014/main" id="{B24EF260-AE9D-4B0E-AF52-C839DA6AC276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22" name="LT">
          <a:extLst>
            <a:ext uri="{FF2B5EF4-FFF2-40B4-BE49-F238E27FC236}">
              <a16:creationId xmlns:a16="http://schemas.microsoft.com/office/drawing/2014/main" id="{EC0CA1F3-22D6-4FAE-A607-BD7DCE295844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23" name="Group 58">
          <a:extLst>
            <a:ext uri="{FF2B5EF4-FFF2-40B4-BE49-F238E27FC236}">
              <a16:creationId xmlns:a16="http://schemas.microsoft.com/office/drawing/2014/main" id="{51BB165E-C722-41EA-BADF-7BE258F48262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24" name="AutoShape 59">
            <a:extLst>
              <a:ext uri="{FF2B5EF4-FFF2-40B4-BE49-F238E27FC236}">
                <a16:creationId xmlns:a16="http://schemas.microsoft.com/office/drawing/2014/main" id="{24912B24-F606-48C8-BD79-4E4722DAD356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5" name="Rectangle 60">
            <a:extLst>
              <a:ext uri="{FF2B5EF4-FFF2-40B4-BE49-F238E27FC236}">
                <a16:creationId xmlns:a16="http://schemas.microsoft.com/office/drawing/2014/main" id="{C34D479A-AA0F-4EDC-8746-865715AC00E9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26" name="LT">
          <a:extLst>
            <a:ext uri="{FF2B5EF4-FFF2-40B4-BE49-F238E27FC236}">
              <a16:creationId xmlns:a16="http://schemas.microsoft.com/office/drawing/2014/main" id="{7E759552-1E9F-4D64-AFCE-6505FA699983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27" name="LBL">
          <a:extLst>
            <a:ext uri="{FF2B5EF4-FFF2-40B4-BE49-F238E27FC236}">
              <a16:creationId xmlns:a16="http://schemas.microsoft.com/office/drawing/2014/main" id="{84F20490-F4A2-44EE-9E55-9F29DFEC1DDD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28" name="LT">
          <a:extLst>
            <a:ext uri="{FF2B5EF4-FFF2-40B4-BE49-F238E27FC236}">
              <a16:creationId xmlns:a16="http://schemas.microsoft.com/office/drawing/2014/main" id="{BCCB4B10-7190-41B5-B3B8-4E38523582E5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29" name="Group 58">
          <a:extLst>
            <a:ext uri="{FF2B5EF4-FFF2-40B4-BE49-F238E27FC236}">
              <a16:creationId xmlns:a16="http://schemas.microsoft.com/office/drawing/2014/main" id="{1F09C8EF-8DB0-4820-84D2-95407DD6E405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30" name="AutoShape 59">
            <a:extLst>
              <a:ext uri="{FF2B5EF4-FFF2-40B4-BE49-F238E27FC236}">
                <a16:creationId xmlns:a16="http://schemas.microsoft.com/office/drawing/2014/main" id="{CB4DE8A6-36FB-4851-9255-AE42C1A41754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1" name="Rectangle 60">
            <a:extLst>
              <a:ext uri="{FF2B5EF4-FFF2-40B4-BE49-F238E27FC236}">
                <a16:creationId xmlns:a16="http://schemas.microsoft.com/office/drawing/2014/main" id="{B7EC10FD-6E67-4F55-AA7C-3513FCA8526C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32" name="LT">
          <a:extLst>
            <a:ext uri="{FF2B5EF4-FFF2-40B4-BE49-F238E27FC236}">
              <a16:creationId xmlns:a16="http://schemas.microsoft.com/office/drawing/2014/main" id="{045785E9-0CC6-4662-B030-3EE255F7CF37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33" name="LBL">
          <a:extLst>
            <a:ext uri="{FF2B5EF4-FFF2-40B4-BE49-F238E27FC236}">
              <a16:creationId xmlns:a16="http://schemas.microsoft.com/office/drawing/2014/main" id="{A9D9D78D-BF86-4E18-8D7B-235A26C8BECF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34" name="LT">
          <a:extLst>
            <a:ext uri="{FF2B5EF4-FFF2-40B4-BE49-F238E27FC236}">
              <a16:creationId xmlns:a16="http://schemas.microsoft.com/office/drawing/2014/main" id="{EF864C12-656A-4847-8513-11E56D84367F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35" name="Group 58">
          <a:extLst>
            <a:ext uri="{FF2B5EF4-FFF2-40B4-BE49-F238E27FC236}">
              <a16:creationId xmlns:a16="http://schemas.microsoft.com/office/drawing/2014/main" id="{229D6B68-18D7-4540-8CAD-2DCF83D55647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36" name="AutoShape 59">
            <a:extLst>
              <a:ext uri="{FF2B5EF4-FFF2-40B4-BE49-F238E27FC236}">
                <a16:creationId xmlns:a16="http://schemas.microsoft.com/office/drawing/2014/main" id="{1279A15E-DC7F-415F-8F4E-FBB2A569A898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7" name="Rectangle 60">
            <a:extLst>
              <a:ext uri="{FF2B5EF4-FFF2-40B4-BE49-F238E27FC236}">
                <a16:creationId xmlns:a16="http://schemas.microsoft.com/office/drawing/2014/main" id="{0328CC25-3F05-4565-8B83-26E75C4259F6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38" name="LT">
          <a:extLst>
            <a:ext uri="{FF2B5EF4-FFF2-40B4-BE49-F238E27FC236}">
              <a16:creationId xmlns:a16="http://schemas.microsoft.com/office/drawing/2014/main" id="{0C7B4363-9A1D-49AE-9BDE-A63218645DB2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39" name="LBL">
          <a:extLst>
            <a:ext uri="{FF2B5EF4-FFF2-40B4-BE49-F238E27FC236}">
              <a16:creationId xmlns:a16="http://schemas.microsoft.com/office/drawing/2014/main" id="{D4DE4C98-23FC-4C18-8093-F3AC594E471C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40" name="LT">
          <a:extLst>
            <a:ext uri="{FF2B5EF4-FFF2-40B4-BE49-F238E27FC236}">
              <a16:creationId xmlns:a16="http://schemas.microsoft.com/office/drawing/2014/main" id="{F80E4600-CF80-40D2-B71D-E9383AA79041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41" name="Group 58">
          <a:extLst>
            <a:ext uri="{FF2B5EF4-FFF2-40B4-BE49-F238E27FC236}">
              <a16:creationId xmlns:a16="http://schemas.microsoft.com/office/drawing/2014/main" id="{F908869A-E49A-4E85-9238-467A5005D857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42" name="AutoShape 59">
            <a:extLst>
              <a:ext uri="{FF2B5EF4-FFF2-40B4-BE49-F238E27FC236}">
                <a16:creationId xmlns:a16="http://schemas.microsoft.com/office/drawing/2014/main" id="{1F7DAB41-E9A6-4F21-AEBB-B00D3DBB997B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43" name="Rectangle 60">
            <a:extLst>
              <a:ext uri="{FF2B5EF4-FFF2-40B4-BE49-F238E27FC236}">
                <a16:creationId xmlns:a16="http://schemas.microsoft.com/office/drawing/2014/main" id="{8B6CF2A5-1C0D-4F9C-9221-91844B196422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44" name="LT">
          <a:extLst>
            <a:ext uri="{FF2B5EF4-FFF2-40B4-BE49-F238E27FC236}">
              <a16:creationId xmlns:a16="http://schemas.microsoft.com/office/drawing/2014/main" id="{69DA1364-48D8-42D9-996F-FB7E4A0E7134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45" name="LBL">
          <a:extLst>
            <a:ext uri="{FF2B5EF4-FFF2-40B4-BE49-F238E27FC236}">
              <a16:creationId xmlns:a16="http://schemas.microsoft.com/office/drawing/2014/main" id="{FF8A1801-A364-4E00-8174-C8380C2495AE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46" name="LT">
          <a:extLst>
            <a:ext uri="{FF2B5EF4-FFF2-40B4-BE49-F238E27FC236}">
              <a16:creationId xmlns:a16="http://schemas.microsoft.com/office/drawing/2014/main" id="{249AC09C-6737-48B9-A7EE-08CF1C721FDB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47" name="Group 58">
          <a:extLst>
            <a:ext uri="{FF2B5EF4-FFF2-40B4-BE49-F238E27FC236}">
              <a16:creationId xmlns:a16="http://schemas.microsoft.com/office/drawing/2014/main" id="{D7E5F0D5-DD03-4A2D-946D-BA4DD88EE8DD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48" name="AutoShape 59">
            <a:extLst>
              <a:ext uri="{FF2B5EF4-FFF2-40B4-BE49-F238E27FC236}">
                <a16:creationId xmlns:a16="http://schemas.microsoft.com/office/drawing/2014/main" id="{F481FDF6-E407-47E7-A6DB-F9668B1A209B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49" name="Rectangle 60">
            <a:extLst>
              <a:ext uri="{FF2B5EF4-FFF2-40B4-BE49-F238E27FC236}">
                <a16:creationId xmlns:a16="http://schemas.microsoft.com/office/drawing/2014/main" id="{E985E9DD-636D-4C4A-8389-FCC5709DCB4B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 editAs="oneCell">
    <xdr:from>
      <xdr:col>0</xdr:col>
      <xdr:colOff>38100</xdr:colOff>
      <xdr:row>0</xdr:row>
      <xdr:rowOff>167640</xdr:rowOff>
    </xdr:from>
    <xdr:to>
      <xdr:col>2</xdr:col>
      <xdr:colOff>218122</xdr:colOff>
      <xdr:row>6</xdr:row>
      <xdr:rowOff>7620</xdr:rowOff>
    </xdr:to>
    <xdr:pic>
      <xdr:nvPicPr>
        <xdr:cNvPr id="50" name="Picture 16">
          <a:extLst>
            <a:ext uri="{FF2B5EF4-FFF2-40B4-BE49-F238E27FC236}">
              <a16:creationId xmlns:a16="http://schemas.microsoft.com/office/drawing/2014/main" id="{2DF6B5C0-664E-41C8-89EC-4803BC9AF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67640"/>
          <a:ext cx="1394460" cy="845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51" name="LT">
          <a:extLst>
            <a:ext uri="{FF2B5EF4-FFF2-40B4-BE49-F238E27FC236}">
              <a16:creationId xmlns:a16="http://schemas.microsoft.com/office/drawing/2014/main" id="{FD99799E-19A9-4AEE-AC26-A27AF84A3024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52" name="LBL">
          <a:extLst>
            <a:ext uri="{FF2B5EF4-FFF2-40B4-BE49-F238E27FC236}">
              <a16:creationId xmlns:a16="http://schemas.microsoft.com/office/drawing/2014/main" id="{D1946C7F-DA16-4F59-9AB3-7F211C5332E7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53" name="LT">
          <a:extLst>
            <a:ext uri="{FF2B5EF4-FFF2-40B4-BE49-F238E27FC236}">
              <a16:creationId xmlns:a16="http://schemas.microsoft.com/office/drawing/2014/main" id="{6CD0A0A2-CF71-426E-B40D-03962278283D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54" name="Group 58">
          <a:extLst>
            <a:ext uri="{FF2B5EF4-FFF2-40B4-BE49-F238E27FC236}">
              <a16:creationId xmlns:a16="http://schemas.microsoft.com/office/drawing/2014/main" id="{3B1700C5-ADBB-4A9D-994C-BC1744607470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55" name="AutoShape 59">
            <a:extLst>
              <a:ext uri="{FF2B5EF4-FFF2-40B4-BE49-F238E27FC236}">
                <a16:creationId xmlns:a16="http://schemas.microsoft.com/office/drawing/2014/main" id="{1AB7A013-08DD-4DD7-AEFE-1264BF5EC354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56" name="Rectangle 60">
            <a:extLst>
              <a:ext uri="{FF2B5EF4-FFF2-40B4-BE49-F238E27FC236}">
                <a16:creationId xmlns:a16="http://schemas.microsoft.com/office/drawing/2014/main" id="{CC72D920-1069-407E-9BDE-026336053DD3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 editAs="oneCell">
    <xdr:from>
      <xdr:col>0</xdr:col>
      <xdr:colOff>38100</xdr:colOff>
      <xdr:row>0</xdr:row>
      <xdr:rowOff>167640</xdr:rowOff>
    </xdr:from>
    <xdr:to>
      <xdr:col>2</xdr:col>
      <xdr:colOff>218122</xdr:colOff>
      <xdr:row>6</xdr:row>
      <xdr:rowOff>7620</xdr:rowOff>
    </xdr:to>
    <xdr:pic>
      <xdr:nvPicPr>
        <xdr:cNvPr id="57" name="Picture 16">
          <a:extLst>
            <a:ext uri="{FF2B5EF4-FFF2-40B4-BE49-F238E27FC236}">
              <a16:creationId xmlns:a16="http://schemas.microsoft.com/office/drawing/2014/main" id="{4038651F-99A6-4A55-BDA0-AC086BB48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67640"/>
          <a:ext cx="1394460" cy="845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2" name="LT">
          <a:extLst>
            <a:ext uri="{FF2B5EF4-FFF2-40B4-BE49-F238E27FC236}">
              <a16:creationId xmlns:a16="http://schemas.microsoft.com/office/drawing/2014/main" id="{7FF8BFCF-CAC5-4A47-BF89-EAF5E1E4E64A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3" name="LBL">
          <a:extLst>
            <a:ext uri="{FF2B5EF4-FFF2-40B4-BE49-F238E27FC236}">
              <a16:creationId xmlns:a16="http://schemas.microsoft.com/office/drawing/2014/main" id="{09D66DF2-EB72-4D1F-8BC3-CD608055CA67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4" name="LT">
          <a:extLst>
            <a:ext uri="{FF2B5EF4-FFF2-40B4-BE49-F238E27FC236}">
              <a16:creationId xmlns:a16="http://schemas.microsoft.com/office/drawing/2014/main" id="{A0499A76-BC33-456E-BFD4-EFA1A761D765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5" name="Group 58">
          <a:extLst>
            <a:ext uri="{FF2B5EF4-FFF2-40B4-BE49-F238E27FC236}">
              <a16:creationId xmlns:a16="http://schemas.microsoft.com/office/drawing/2014/main" id="{6B57D11F-E42B-4EB9-9501-0DB427A36D56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6" name="AutoShape 59">
            <a:extLst>
              <a:ext uri="{FF2B5EF4-FFF2-40B4-BE49-F238E27FC236}">
                <a16:creationId xmlns:a16="http://schemas.microsoft.com/office/drawing/2014/main" id="{7E0F1921-3655-4C2C-A294-B0F92D28DE81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7" name="Rectangle 60">
            <a:extLst>
              <a:ext uri="{FF2B5EF4-FFF2-40B4-BE49-F238E27FC236}">
                <a16:creationId xmlns:a16="http://schemas.microsoft.com/office/drawing/2014/main" id="{016AEBDB-748E-4BDC-9794-63B14690224C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8" name="LT">
          <a:extLst>
            <a:ext uri="{FF2B5EF4-FFF2-40B4-BE49-F238E27FC236}">
              <a16:creationId xmlns:a16="http://schemas.microsoft.com/office/drawing/2014/main" id="{29B3DDFA-C8FC-4345-9786-92DD84362C35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9" name="LBL">
          <a:extLst>
            <a:ext uri="{FF2B5EF4-FFF2-40B4-BE49-F238E27FC236}">
              <a16:creationId xmlns:a16="http://schemas.microsoft.com/office/drawing/2014/main" id="{905B8BE1-471E-47EA-81BB-139C7AAE8256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10" name="LT">
          <a:extLst>
            <a:ext uri="{FF2B5EF4-FFF2-40B4-BE49-F238E27FC236}">
              <a16:creationId xmlns:a16="http://schemas.microsoft.com/office/drawing/2014/main" id="{1C2894F5-BD9B-4E8F-9482-8655F301E16E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11" name="Group 58">
          <a:extLst>
            <a:ext uri="{FF2B5EF4-FFF2-40B4-BE49-F238E27FC236}">
              <a16:creationId xmlns:a16="http://schemas.microsoft.com/office/drawing/2014/main" id="{896D9CD2-D6D3-44B1-B39B-0A07C2E4ED8A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12" name="AutoShape 59">
            <a:extLst>
              <a:ext uri="{FF2B5EF4-FFF2-40B4-BE49-F238E27FC236}">
                <a16:creationId xmlns:a16="http://schemas.microsoft.com/office/drawing/2014/main" id="{4904B87A-B2CE-4C75-AC95-B2C708C25703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3" name="Rectangle 60">
            <a:extLst>
              <a:ext uri="{FF2B5EF4-FFF2-40B4-BE49-F238E27FC236}">
                <a16:creationId xmlns:a16="http://schemas.microsoft.com/office/drawing/2014/main" id="{46D5226F-C675-4DCE-9806-3F15A0C86352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14" name="LT">
          <a:extLst>
            <a:ext uri="{FF2B5EF4-FFF2-40B4-BE49-F238E27FC236}">
              <a16:creationId xmlns:a16="http://schemas.microsoft.com/office/drawing/2014/main" id="{42E0139E-86D6-412B-9681-C68D782EE2B1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15" name="LBL">
          <a:extLst>
            <a:ext uri="{FF2B5EF4-FFF2-40B4-BE49-F238E27FC236}">
              <a16:creationId xmlns:a16="http://schemas.microsoft.com/office/drawing/2014/main" id="{20623706-EA04-45FD-8C0D-E25AB13980CA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16" name="LT">
          <a:extLst>
            <a:ext uri="{FF2B5EF4-FFF2-40B4-BE49-F238E27FC236}">
              <a16:creationId xmlns:a16="http://schemas.microsoft.com/office/drawing/2014/main" id="{BE2CE6E1-3B74-42DC-A249-DC2065169F20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17" name="Group 58">
          <a:extLst>
            <a:ext uri="{FF2B5EF4-FFF2-40B4-BE49-F238E27FC236}">
              <a16:creationId xmlns:a16="http://schemas.microsoft.com/office/drawing/2014/main" id="{2CBEFE4A-A059-49C6-AED4-3F9485018118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18" name="AutoShape 59">
            <a:extLst>
              <a:ext uri="{FF2B5EF4-FFF2-40B4-BE49-F238E27FC236}">
                <a16:creationId xmlns:a16="http://schemas.microsoft.com/office/drawing/2014/main" id="{F83B43FD-CF4F-4873-86D4-46A39F014275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9" name="Rectangle 60">
            <a:extLst>
              <a:ext uri="{FF2B5EF4-FFF2-40B4-BE49-F238E27FC236}">
                <a16:creationId xmlns:a16="http://schemas.microsoft.com/office/drawing/2014/main" id="{C91C99DD-FD94-4200-BCFB-193D39CA727F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20" name="LT">
          <a:extLst>
            <a:ext uri="{FF2B5EF4-FFF2-40B4-BE49-F238E27FC236}">
              <a16:creationId xmlns:a16="http://schemas.microsoft.com/office/drawing/2014/main" id="{20B8160C-3369-4343-8FA0-4D4A94F33737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21" name="LBL">
          <a:extLst>
            <a:ext uri="{FF2B5EF4-FFF2-40B4-BE49-F238E27FC236}">
              <a16:creationId xmlns:a16="http://schemas.microsoft.com/office/drawing/2014/main" id="{FC2432DF-14DB-4B34-BD40-D330BD90F13B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22" name="LT">
          <a:extLst>
            <a:ext uri="{FF2B5EF4-FFF2-40B4-BE49-F238E27FC236}">
              <a16:creationId xmlns:a16="http://schemas.microsoft.com/office/drawing/2014/main" id="{653E7A91-AD02-46DE-B170-53D08919C99A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23" name="Group 58">
          <a:extLst>
            <a:ext uri="{FF2B5EF4-FFF2-40B4-BE49-F238E27FC236}">
              <a16:creationId xmlns:a16="http://schemas.microsoft.com/office/drawing/2014/main" id="{49C9EAE2-4F0A-4731-AAC8-F3B202593AB7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24" name="AutoShape 59">
            <a:extLst>
              <a:ext uri="{FF2B5EF4-FFF2-40B4-BE49-F238E27FC236}">
                <a16:creationId xmlns:a16="http://schemas.microsoft.com/office/drawing/2014/main" id="{AC43C3CF-3099-4040-8802-5FB7949983FE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5" name="Rectangle 60">
            <a:extLst>
              <a:ext uri="{FF2B5EF4-FFF2-40B4-BE49-F238E27FC236}">
                <a16:creationId xmlns:a16="http://schemas.microsoft.com/office/drawing/2014/main" id="{3A63E620-D4DE-43F3-A953-25DBECFC7600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26" name="LT">
          <a:extLst>
            <a:ext uri="{FF2B5EF4-FFF2-40B4-BE49-F238E27FC236}">
              <a16:creationId xmlns:a16="http://schemas.microsoft.com/office/drawing/2014/main" id="{37F568E9-5E4C-4684-88C3-4892D765F59F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27" name="LBL">
          <a:extLst>
            <a:ext uri="{FF2B5EF4-FFF2-40B4-BE49-F238E27FC236}">
              <a16:creationId xmlns:a16="http://schemas.microsoft.com/office/drawing/2014/main" id="{BFF80071-FA60-47E9-B445-9571E4276434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28" name="LT">
          <a:extLst>
            <a:ext uri="{FF2B5EF4-FFF2-40B4-BE49-F238E27FC236}">
              <a16:creationId xmlns:a16="http://schemas.microsoft.com/office/drawing/2014/main" id="{0036AB6A-B271-43CE-8B40-C1D1291EEA3B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29" name="Group 58">
          <a:extLst>
            <a:ext uri="{FF2B5EF4-FFF2-40B4-BE49-F238E27FC236}">
              <a16:creationId xmlns:a16="http://schemas.microsoft.com/office/drawing/2014/main" id="{BD94B47A-DFAD-4DB9-ACBC-093F10EFEE4B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30" name="AutoShape 59">
            <a:extLst>
              <a:ext uri="{FF2B5EF4-FFF2-40B4-BE49-F238E27FC236}">
                <a16:creationId xmlns:a16="http://schemas.microsoft.com/office/drawing/2014/main" id="{ED1B4879-E9C2-4C03-9B36-68F69710DB2B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1" name="Rectangle 60">
            <a:extLst>
              <a:ext uri="{FF2B5EF4-FFF2-40B4-BE49-F238E27FC236}">
                <a16:creationId xmlns:a16="http://schemas.microsoft.com/office/drawing/2014/main" id="{C1F587E3-3C6A-4DCA-A37E-21EC8142DE5D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32" name="LT">
          <a:extLst>
            <a:ext uri="{FF2B5EF4-FFF2-40B4-BE49-F238E27FC236}">
              <a16:creationId xmlns:a16="http://schemas.microsoft.com/office/drawing/2014/main" id="{5985142A-35AB-41B1-AF61-C7AE691A7E41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33" name="LBL">
          <a:extLst>
            <a:ext uri="{FF2B5EF4-FFF2-40B4-BE49-F238E27FC236}">
              <a16:creationId xmlns:a16="http://schemas.microsoft.com/office/drawing/2014/main" id="{881F5487-F2AD-49EB-8E12-A26423E7269B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34" name="LT">
          <a:extLst>
            <a:ext uri="{FF2B5EF4-FFF2-40B4-BE49-F238E27FC236}">
              <a16:creationId xmlns:a16="http://schemas.microsoft.com/office/drawing/2014/main" id="{91CF505B-4BA7-4F17-BC30-8B56D5598F9E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35" name="Group 58">
          <a:extLst>
            <a:ext uri="{FF2B5EF4-FFF2-40B4-BE49-F238E27FC236}">
              <a16:creationId xmlns:a16="http://schemas.microsoft.com/office/drawing/2014/main" id="{878B88A8-7071-47AD-A5F3-74987C1ED458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36" name="AutoShape 59">
            <a:extLst>
              <a:ext uri="{FF2B5EF4-FFF2-40B4-BE49-F238E27FC236}">
                <a16:creationId xmlns:a16="http://schemas.microsoft.com/office/drawing/2014/main" id="{A4B68A43-0A32-431A-87F9-5132BBFCB6BB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7" name="Rectangle 60">
            <a:extLst>
              <a:ext uri="{FF2B5EF4-FFF2-40B4-BE49-F238E27FC236}">
                <a16:creationId xmlns:a16="http://schemas.microsoft.com/office/drawing/2014/main" id="{68E68E69-D830-4657-8900-5B7B4414A6DC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38" name="LT">
          <a:extLst>
            <a:ext uri="{FF2B5EF4-FFF2-40B4-BE49-F238E27FC236}">
              <a16:creationId xmlns:a16="http://schemas.microsoft.com/office/drawing/2014/main" id="{9915D68C-0CA7-4590-9CAE-93F47F80A014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39" name="LBL">
          <a:extLst>
            <a:ext uri="{FF2B5EF4-FFF2-40B4-BE49-F238E27FC236}">
              <a16:creationId xmlns:a16="http://schemas.microsoft.com/office/drawing/2014/main" id="{27DB45B5-0CBB-4E77-8917-C92D3E61EA43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40" name="LT">
          <a:extLst>
            <a:ext uri="{FF2B5EF4-FFF2-40B4-BE49-F238E27FC236}">
              <a16:creationId xmlns:a16="http://schemas.microsoft.com/office/drawing/2014/main" id="{0E684658-AE40-419B-8C41-867A2CA3B84D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41" name="Group 58">
          <a:extLst>
            <a:ext uri="{FF2B5EF4-FFF2-40B4-BE49-F238E27FC236}">
              <a16:creationId xmlns:a16="http://schemas.microsoft.com/office/drawing/2014/main" id="{DBE160AD-13BB-4D4A-9C96-0DDEEC4D5065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42" name="AutoShape 59">
            <a:extLst>
              <a:ext uri="{FF2B5EF4-FFF2-40B4-BE49-F238E27FC236}">
                <a16:creationId xmlns:a16="http://schemas.microsoft.com/office/drawing/2014/main" id="{14E95AB5-BA89-4842-A8B4-E59B9EBD9AB4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43" name="Rectangle 60">
            <a:extLst>
              <a:ext uri="{FF2B5EF4-FFF2-40B4-BE49-F238E27FC236}">
                <a16:creationId xmlns:a16="http://schemas.microsoft.com/office/drawing/2014/main" id="{BBAEEC95-C69E-47F9-ABCB-E892B738C63E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44" name="LT">
          <a:extLst>
            <a:ext uri="{FF2B5EF4-FFF2-40B4-BE49-F238E27FC236}">
              <a16:creationId xmlns:a16="http://schemas.microsoft.com/office/drawing/2014/main" id="{CF8644B2-F6AA-48F6-82F3-C8E8B489CCCA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45" name="LBL">
          <a:extLst>
            <a:ext uri="{FF2B5EF4-FFF2-40B4-BE49-F238E27FC236}">
              <a16:creationId xmlns:a16="http://schemas.microsoft.com/office/drawing/2014/main" id="{F75986E8-1D50-4B10-AD0D-7749D3C5B0D2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46" name="LT">
          <a:extLst>
            <a:ext uri="{FF2B5EF4-FFF2-40B4-BE49-F238E27FC236}">
              <a16:creationId xmlns:a16="http://schemas.microsoft.com/office/drawing/2014/main" id="{89EB7562-5510-4EC4-9611-8D98E250847C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47" name="Group 58">
          <a:extLst>
            <a:ext uri="{FF2B5EF4-FFF2-40B4-BE49-F238E27FC236}">
              <a16:creationId xmlns:a16="http://schemas.microsoft.com/office/drawing/2014/main" id="{B1F0EE32-656F-43C7-942E-7A37437D6403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48" name="AutoShape 59">
            <a:extLst>
              <a:ext uri="{FF2B5EF4-FFF2-40B4-BE49-F238E27FC236}">
                <a16:creationId xmlns:a16="http://schemas.microsoft.com/office/drawing/2014/main" id="{9EF94933-FC01-45E2-ACD8-735B58257F74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49" name="Rectangle 60">
            <a:extLst>
              <a:ext uri="{FF2B5EF4-FFF2-40B4-BE49-F238E27FC236}">
                <a16:creationId xmlns:a16="http://schemas.microsoft.com/office/drawing/2014/main" id="{FED46E00-9928-4BB3-8BDE-D73CE815C77F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 editAs="oneCell">
    <xdr:from>
      <xdr:col>0</xdr:col>
      <xdr:colOff>38100</xdr:colOff>
      <xdr:row>0</xdr:row>
      <xdr:rowOff>167640</xdr:rowOff>
    </xdr:from>
    <xdr:to>
      <xdr:col>2</xdr:col>
      <xdr:colOff>218122</xdr:colOff>
      <xdr:row>6</xdr:row>
      <xdr:rowOff>20002</xdr:rowOff>
    </xdr:to>
    <xdr:pic>
      <xdr:nvPicPr>
        <xdr:cNvPr id="50" name="Picture 16">
          <a:extLst>
            <a:ext uri="{FF2B5EF4-FFF2-40B4-BE49-F238E27FC236}">
              <a16:creationId xmlns:a16="http://schemas.microsoft.com/office/drawing/2014/main" id="{0D226239-102C-4F76-B5ED-4A347D83D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67640"/>
          <a:ext cx="1394460" cy="853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51" name="LT">
          <a:extLst>
            <a:ext uri="{FF2B5EF4-FFF2-40B4-BE49-F238E27FC236}">
              <a16:creationId xmlns:a16="http://schemas.microsoft.com/office/drawing/2014/main" id="{E140471C-5736-4E2B-A092-C0B743426109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52" name="LBL">
          <a:extLst>
            <a:ext uri="{FF2B5EF4-FFF2-40B4-BE49-F238E27FC236}">
              <a16:creationId xmlns:a16="http://schemas.microsoft.com/office/drawing/2014/main" id="{234F9115-0E71-4C57-B717-65A80A94365C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53" name="LT">
          <a:extLst>
            <a:ext uri="{FF2B5EF4-FFF2-40B4-BE49-F238E27FC236}">
              <a16:creationId xmlns:a16="http://schemas.microsoft.com/office/drawing/2014/main" id="{1F59334B-4716-4BF0-A913-B9D34F55FDE4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54" name="Group 58">
          <a:extLst>
            <a:ext uri="{FF2B5EF4-FFF2-40B4-BE49-F238E27FC236}">
              <a16:creationId xmlns:a16="http://schemas.microsoft.com/office/drawing/2014/main" id="{70CD1021-8990-45C9-8316-88D722C25523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55" name="AutoShape 59">
            <a:extLst>
              <a:ext uri="{FF2B5EF4-FFF2-40B4-BE49-F238E27FC236}">
                <a16:creationId xmlns:a16="http://schemas.microsoft.com/office/drawing/2014/main" id="{ACA1BB42-6C65-4599-92AD-440357590125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56" name="Rectangle 60">
            <a:extLst>
              <a:ext uri="{FF2B5EF4-FFF2-40B4-BE49-F238E27FC236}">
                <a16:creationId xmlns:a16="http://schemas.microsoft.com/office/drawing/2014/main" id="{117E9EF7-2D38-4299-AE20-FC3B6926D6E7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 editAs="oneCell">
    <xdr:from>
      <xdr:col>0</xdr:col>
      <xdr:colOff>38100</xdr:colOff>
      <xdr:row>0</xdr:row>
      <xdr:rowOff>167640</xdr:rowOff>
    </xdr:from>
    <xdr:to>
      <xdr:col>2</xdr:col>
      <xdr:colOff>218122</xdr:colOff>
      <xdr:row>6</xdr:row>
      <xdr:rowOff>20002</xdr:rowOff>
    </xdr:to>
    <xdr:pic>
      <xdr:nvPicPr>
        <xdr:cNvPr id="57" name="Picture 16">
          <a:extLst>
            <a:ext uri="{FF2B5EF4-FFF2-40B4-BE49-F238E27FC236}">
              <a16:creationId xmlns:a16="http://schemas.microsoft.com/office/drawing/2014/main" id="{8E03113D-FE82-4C61-AF88-B67DF5D7B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67640"/>
          <a:ext cx="1394460" cy="853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2" name="LT">
          <a:extLst>
            <a:ext uri="{FF2B5EF4-FFF2-40B4-BE49-F238E27FC236}">
              <a16:creationId xmlns:a16="http://schemas.microsoft.com/office/drawing/2014/main" id="{ED78124C-F253-403D-ABF3-6DF4C9392BE7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3" name="LBL">
          <a:extLst>
            <a:ext uri="{FF2B5EF4-FFF2-40B4-BE49-F238E27FC236}">
              <a16:creationId xmlns:a16="http://schemas.microsoft.com/office/drawing/2014/main" id="{17B775B4-73A3-44AB-9AA5-99DEFB57DCBB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4" name="LT">
          <a:extLst>
            <a:ext uri="{FF2B5EF4-FFF2-40B4-BE49-F238E27FC236}">
              <a16:creationId xmlns:a16="http://schemas.microsoft.com/office/drawing/2014/main" id="{18C6DE5C-1133-4AB0-B643-3F93A866C540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5" name="Group 58">
          <a:extLst>
            <a:ext uri="{FF2B5EF4-FFF2-40B4-BE49-F238E27FC236}">
              <a16:creationId xmlns:a16="http://schemas.microsoft.com/office/drawing/2014/main" id="{B9F7B16A-3C43-4480-B595-8995D485CA41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6" name="AutoShape 59">
            <a:extLst>
              <a:ext uri="{FF2B5EF4-FFF2-40B4-BE49-F238E27FC236}">
                <a16:creationId xmlns:a16="http://schemas.microsoft.com/office/drawing/2014/main" id="{4D646EF6-C2C1-4D2D-B8DE-A365057C57AA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7" name="Rectangle 60">
            <a:extLst>
              <a:ext uri="{FF2B5EF4-FFF2-40B4-BE49-F238E27FC236}">
                <a16:creationId xmlns:a16="http://schemas.microsoft.com/office/drawing/2014/main" id="{418C9512-6707-479B-8268-9906A342A6E3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8" name="LT">
          <a:extLst>
            <a:ext uri="{FF2B5EF4-FFF2-40B4-BE49-F238E27FC236}">
              <a16:creationId xmlns:a16="http://schemas.microsoft.com/office/drawing/2014/main" id="{590E7C5D-6C33-41D0-A5FF-B810AF8E8557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9" name="LBL">
          <a:extLst>
            <a:ext uri="{FF2B5EF4-FFF2-40B4-BE49-F238E27FC236}">
              <a16:creationId xmlns:a16="http://schemas.microsoft.com/office/drawing/2014/main" id="{8507C469-75E3-48A3-988A-F51827035EE9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10" name="LT">
          <a:extLst>
            <a:ext uri="{FF2B5EF4-FFF2-40B4-BE49-F238E27FC236}">
              <a16:creationId xmlns:a16="http://schemas.microsoft.com/office/drawing/2014/main" id="{159CC192-72B9-4878-948E-2C6D5398BC1F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11" name="Group 58">
          <a:extLst>
            <a:ext uri="{FF2B5EF4-FFF2-40B4-BE49-F238E27FC236}">
              <a16:creationId xmlns:a16="http://schemas.microsoft.com/office/drawing/2014/main" id="{176D3EC7-6AF8-4B46-83EB-D97A7A4343B8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12" name="AutoShape 59">
            <a:extLst>
              <a:ext uri="{FF2B5EF4-FFF2-40B4-BE49-F238E27FC236}">
                <a16:creationId xmlns:a16="http://schemas.microsoft.com/office/drawing/2014/main" id="{D1CCFEEC-6D11-4670-9989-82AF86164ADB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3" name="Rectangle 60">
            <a:extLst>
              <a:ext uri="{FF2B5EF4-FFF2-40B4-BE49-F238E27FC236}">
                <a16:creationId xmlns:a16="http://schemas.microsoft.com/office/drawing/2014/main" id="{BA7327C1-85C0-4C61-A094-E95FFB2D5FAD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14" name="LT">
          <a:extLst>
            <a:ext uri="{FF2B5EF4-FFF2-40B4-BE49-F238E27FC236}">
              <a16:creationId xmlns:a16="http://schemas.microsoft.com/office/drawing/2014/main" id="{96278BB4-FF6E-4110-86E4-6DC2D8A81506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15" name="LBL">
          <a:extLst>
            <a:ext uri="{FF2B5EF4-FFF2-40B4-BE49-F238E27FC236}">
              <a16:creationId xmlns:a16="http://schemas.microsoft.com/office/drawing/2014/main" id="{2F78326F-CE1B-4D79-9EC9-D7330FC3B9D7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16" name="LT">
          <a:extLst>
            <a:ext uri="{FF2B5EF4-FFF2-40B4-BE49-F238E27FC236}">
              <a16:creationId xmlns:a16="http://schemas.microsoft.com/office/drawing/2014/main" id="{579B2C1A-485F-4C88-9FEB-41ED844ED030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17" name="Group 58">
          <a:extLst>
            <a:ext uri="{FF2B5EF4-FFF2-40B4-BE49-F238E27FC236}">
              <a16:creationId xmlns:a16="http://schemas.microsoft.com/office/drawing/2014/main" id="{CD1F2FE2-9954-4D0F-8E5B-B4A69E093561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18" name="AutoShape 59">
            <a:extLst>
              <a:ext uri="{FF2B5EF4-FFF2-40B4-BE49-F238E27FC236}">
                <a16:creationId xmlns:a16="http://schemas.microsoft.com/office/drawing/2014/main" id="{E6730112-3D87-4035-A8DB-D12FC4B40687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9" name="Rectangle 60">
            <a:extLst>
              <a:ext uri="{FF2B5EF4-FFF2-40B4-BE49-F238E27FC236}">
                <a16:creationId xmlns:a16="http://schemas.microsoft.com/office/drawing/2014/main" id="{8F717196-39D8-4FE0-A5A2-C5775F4E0ADF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20" name="LT">
          <a:extLst>
            <a:ext uri="{FF2B5EF4-FFF2-40B4-BE49-F238E27FC236}">
              <a16:creationId xmlns:a16="http://schemas.microsoft.com/office/drawing/2014/main" id="{5287C884-B74C-44A0-AB9D-7AD28B66454E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21" name="LBL">
          <a:extLst>
            <a:ext uri="{FF2B5EF4-FFF2-40B4-BE49-F238E27FC236}">
              <a16:creationId xmlns:a16="http://schemas.microsoft.com/office/drawing/2014/main" id="{C78CF4A5-5269-4A48-A747-5461036DC75C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22" name="LT">
          <a:extLst>
            <a:ext uri="{FF2B5EF4-FFF2-40B4-BE49-F238E27FC236}">
              <a16:creationId xmlns:a16="http://schemas.microsoft.com/office/drawing/2014/main" id="{1CD51101-0337-4794-84C4-CE2E5AF5DA4C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23" name="Group 58">
          <a:extLst>
            <a:ext uri="{FF2B5EF4-FFF2-40B4-BE49-F238E27FC236}">
              <a16:creationId xmlns:a16="http://schemas.microsoft.com/office/drawing/2014/main" id="{D616E765-D0E8-4D8D-AC30-C22100D1F9AC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24" name="AutoShape 59">
            <a:extLst>
              <a:ext uri="{FF2B5EF4-FFF2-40B4-BE49-F238E27FC236}">
                <a16:creationId xmlns:a16="http://schemas.microsoft.com/office/drawing/2014/main" id="{AE47D641-E04F-4C94-B067-89DA1DF59C29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5" name="Rectangle 60">
            <a:extLst>
              <a:ext uri="{FF2B5EF4-FFF2-40B4-BE49-F238E27FC236}">
                <a16:creationId xmlns:a16="http://schemas.microsoft.com/office/drawing/2014/main" id="{A3548D91-1F9B-4FDB-A5B5-D7C408E32285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26" name="LT">
          <a:extLst>
            <a:ext uri="{FF2B5EF4-FFF2-40B4-BE49-F238E27FC236}">
              <a16:creationId xmlns:a16="http://schemas.microsoft.com/office/drawing/2014/main" id="{F8D636F9-1001-4B31-ABD3-426EFEFCED0F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27" name="LBL">
          <a:extLst>
            <a:ext uri="{FF2B5EF4-FFF2-40B4-BE49-F238E27FC236}">
              <a16:creationId xmlns:a16="http://schemas.microsoft.com/office/drawing/2014/main" id="{6869B28C-FFF4-4786-A3F7-8F15150955C6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28" name="LT">
          <a:extLst>
            <a:ext uri="{FF2B5EF4-FFF2-40B4-BE49-F238E27FC236}">
              <a16:creationId xmlns:a16="http://schemas.microsoft.com/office/drawing/2014/main" id="{4CC334CA-E266-41EC-BC59-23D777590F0F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29" name="Group 58">
          <a:extLst>
            <a:ext uri="{FF2B5EF4-FFF2-40B4-BE49-F238E27FC236}">
              <a16:creationId xmlns:a16="http://schemas.microsoft.com/office/drawing/2014/main" id="{AA66F370-A8F2-49F3-B061-5F89593826D8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30" name="AutoShape 59">
            <a:extLst>
              <a:ext uri="{FF2B5EF4-FFF2-40B4-BE49-F238E27FC236}">
                <a16:creationId xmlns:a16="http://schemas.microsoft.com/office/drawing/2014/main" id="{123F6371-28B5-4815-8BE3-38405C618E80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1" name="Rectangle 60">
            <a:extLst>
              <a:ext uri="{FF2B5EF4-FFF2-40B4-BE49-F238E27FC236}">
                <a16:creationId xmlns:a16="http://schemas.microsoft.com/office/drawing/2014/main" id="{1C65AA46-F847-4E78-A136-954E31ABFF31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32" name="LT">
          <a:extLst>
            <a:ext uri="{FF2B5EF4-FFF2-40B4-BE49-F238E27FC236}">
              <a16:creationId xmlns:a16="http://schemas.microsoft.com/office/drawing/2014/main" id="{15408F1C-64B0-4E77-8E5D-27337AD2695A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33" name="LBL">
          <a:extLst>
            <a:ext uri="{FF2B5EF4-FFF2-40B4-BE49-F238E27FC236}">
              <a16:creationId xmlns:a16="http://schemas.microsoft.com/office/drawing/2014/main" id="{B9840E51-32A1-4021-89F8-201B8D3295DE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34" name="LT">
          <a:extLst>
            <a:ext uri="{FF2B5EF4-FFF2-40B4-BE49-F238E27FC236}">
              <a16:creationId xmlns:a16="http://schemas.microsoft.com/office/drawing/2014/main" id="{FF84D711-CF6F-4A3C-87C9-A9B0E67BAF95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35" name="Group 58">
          <a:extLst>
            <a:ext uri="{FF2B5EF4-FFF2-40B4-BE49-F238E27FC236}">
              <a16:creationId xmlns:a16="http://schemas.microsoft.com/office/drawing/2014/main" id="{8806F30E-0449-4CE1-B395-7BB17F1A9CA4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36" name="AutoShape 59">
            <a:extLst>
              <a:ext uri="{FF2B5EF4-FFF2-40B4-BE49-F238E27FC236}">
                <a16:creationId xmlns:a16="http://schemas.microsoft.com/office/drawing/2014/main" id="{BB774814-87EE-47BF-864C-134145C492B0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7" name="Rectangle 60">
            <a:extLst>
              <a:ext uri="{FF2B5EF4-FFF2-40B4-BE49-F238E27FC236}">
                <a16:creationId xmlns:a16="http://schemas.microsoft.com/office/drawing/2014/main" id="{F75B81D3-3092-4422-B9DD-8F4F22512E78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38" name="LT">
          <a:extLst>
            <a:ext uri="{FF2B5EF4-FFF2-40B4-BE49-F238E27FC236}">
              <a16:creationId xmlns:a16="http://schemas.microsoft.com/office/drawing/2014/main" id="{C43311C3-01E3-44BE-8B42-F446EA56561A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39" name="LBL">
          <a:extLst>
            <a:ext uri="{FF2B5EF4-FFF2-40B4-BE49-F238E27FC236}">
              <a16:creationId xmlns:a16="http://schemas.microsoft.com/office/drawing/2014/main" id="{1EDB42DC-E820-4AFD-BAE9-9D5381F30C2D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40" name="LT">
          <a:extLst>
            <a:ext uri="{FF2B5EF4-FFF2-40B4-BE49-F238E27FC236}">
              <a16:creationId xmlns:a16="http://schemas.microsoft.com/office/drawing/2014/main" id="{E6B31BA0-5C42-4D68-A3B5-8B3149B7F983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41" name="Group 58">
          <a:extLst>
            <a:ext uri="{FF2B5EF4-FFF2-40B4-BE49-F238E27FC236}">
              <a16:creationId xmlns:a16="http://schemas.microsoft.com/office/drawing/2014/main" id="{B68023C4-419E-4E37-8BB4-F7B76A4306EB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42" name="AutoShape 59">
            <a:extLst>
              <a:ext uri="{FF2B5EF4-FFF2-40B4-BE49-F238E27FC236}">
                <a16:creationId xmlns:a16="http://schemas.microsoft.com/office/drawing/2014/main" id="{539260C5-473E-466B-B5BA-0149C700C439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43" name="Rectangle 60">
            <a:extLst>
              <a:ext uri="{FF2B5EF4-FFF2-40B4-BE49-F238E27FC236}">
                <a16:creationId xmlns:a16="http://schemas.microsoft.com/office/drawing/2014/main" id="{D11000E2-94B3-4A45-B3D8-4702ADD2A550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44" name="LT">
          <a:extLst>
            <a:ext uri="{FF2B5EF4-FFF2-40B4-BE49-F238E27FC236}">
              <a16:creationId xmlns:a16="http://schemas.microsoft.com/office/drawing/2014/main" id="{77EFD15C-12FC-4CFD-B2CA-DB6FC06B23AA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45" name="LBL">
          <a:extLst>
            <a:ext uri="{FF2B5EF4-FFF2-40B4-BE49-F238E27FC236}">
              <a16:creationId xmlns:a16="http://schemas.microsoft.com/office/drawing/2014/main" id="{247C102B-B3AD-4A94-92FE-07DE94AFEB0C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46" name="LT">
          <a:extLst>
            <a:ext uri="{FF2B5EF4-FFF2-40B4-BE49-F238E27FC236}">
              <a16:creationId xmlns:a16="http://schemas.microsoft.com/office/drawing/2014/main" id="{DCC4EEF8-32B1-4CB6-8C7C-4900B10F4E09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47" name="Group 58">
          <a:extLst>
            <a:ext uri="{FF2B5EF4-FFF2-40B4-BE49-F238E27FC236}">
              <a16:creationId xmlns:a16="http://schemas.microsoft.com/office/drawing/2014/main" id="{FE149405-E2AE-4573-BDD7-0764896837B2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48" name="AutoShape 59">
            <a:extLst>
              <a:ext uri="{FF2B5EF4-FFF2-40B4-BE49-F238E27FC236}">
                <a16:creationId xmlns:a16="http://schemas.microsoft.com/office/drawing/2014/main" id="{65985B62-2250-4B12-A8F8-2B45226AD5DF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49" name="Rectangle 60">
            <a:extLst>
              <a:ext uri="{FF2B5EF4-FFF2-40B4-BE49-F238E27FC236}">
                <a16:creationId xmlns:a16="http://schemas.microsoft.com/office/drawing/2014/main" id="{B9734F7F-0F88-4CAA-85D8-BD03698CA01F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 editAs="oneCell">
    <xdr:from>
      <xdr:col>0</xdr:col>
      <xdr:colOff>38100</xdr:colOff>
      <xdr:row>0</xdr:row>
      <xdr:rowOff>167640</xdr:rowOff>
    </xdr:from>
    <xdr:to>
      <xdr:col>2</xdr:col>
      <xdr:colOff>218122</xdr:colOff>
      <xdr:row>6</xdr:row>
      <xdr:rowOff>27622</xdr:rowOff>
    </xdr:to>
    <xdr:pic>
      <xdr:nvPicPr>
        <xdr:cNvPr id="50" name="Picture 16">
          <a:extLst>
            <a:ext uri="{FF2B5EF4-FFF2-40B4-BE49-F238E27FC236}">
              <a16:creationId xmlns:a16="http://schemas.microsoft.com/office/drawing/2014/main" id="{AB4682D2-3414-4C7E-A416-CABF98DB6B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67640"/>
          <a:ext cx="1394460" cy="8610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51" name="LT">
          <a:extLst>
            <a:ext uri="{FF2B5EF4-FFF2-40B4-BE49-F238E27FC236}">
              <a16:creationId xmlns:a16="http://schemas.microsoft.com/office/drawing/2014/main" id="{01032637-0BD5-45A6-95BD-E62450C2672E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52" name="LBL">
          <a:extLst>
            <a:ext uri="{FF2B5EF4-FFF2-40B4-BE49-F238E27FC236}">
              <a16:creationId xmlns:a16="http://schemas.microsoft.com/office/drawing/2014/main" id="{0E505AAF-760E-4288-993B-94D2F36FB0F2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53" name="LT">
          <a:extLst>
            <a:ext uri="{FF2B5EF4-FFF2-40B4-BE49-F238E27FC236}">
              <a16:creationId xmlns:a16="http://schemas.microsoft.com/office/drawing/2014/main" id="{85E80311-A2FE-4EBA-B983-6AA10544AD61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54" name="Group 58">
          <a:extLst>
            <a:ext uri="{FF2B5EF4-FFF2-40B4-BE49-F238E27FC236}">
              <a16:creationId xmlns:a16="http://schemas.microsoft.com/office/drawing/2014/main" id="{CA7C4F30-598C-4CD8-8893-6A3C8D6458C4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55" name="AutoShape 59">
            <a:extLst>
              <a:ext uri="{FF2B5EF4-FFF2-40B4-BE49-F238E27FC236}">
                <a16:creationId xmlns:a16="http://schemas.microsoft.com/office/drawing/2014/main" id="{F0D6CBC1-8D4A-461D-AC54-3A08CF863B6E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56" name="Rectangle 60">
            <a:extLst>
              <a:ext uri="{FF2B5EF4-FFF2-40B4-BE49-F238E27FC236}">
                <a16:creationId xmlns:a16="http://schemas.microsoft.com/office/drawing/2014/main" id="{9F4D92E4-E5B3-4D46-ADDF-48B77DE71393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 editAs="oneCell">
    <xdr:from>
      <xdr:col>0</xdr:col>
      <xdr:colOff>38100</xdr:colOff>
      <xdr:row>0</xdr:row>
      <xdr:rowOff>167640</xdr:rowOff>
    </xdr:from>
    <xdr:to>
      <xdr:col>2</xdr:col>
      <xdr:colOff>218122</xdr:colOff>
      <xdr:row>6</xdr:row>
      <xdr:rowOff>27622</xdr:rowOff>
    </xdr:to>
    <xdr:pic>
      <xdr:nvPicPr>
        <xdr:cNvPr id="57" name="Picture 16">
          <a:extLst>
            <a:ext uri="{FF2B5EF4-FFF2-40B4-BE49-F238E27FC236}">
              <a16:creationId xmlns:a16="http://schemas.microsoft.com/office/drawing/2014/main" id="{1D10DBE7-DEDC-434F-AC95-404967FD9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67640"/>
          <a:ext cx="1394460" cy="8610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2" name="LT">
          <a:extLst>
            <a:ext uri="{FF2B5EF4-FFF2-40B4-BE49-F238E27FC236}">
              <a16:creationId xmlns:a16="http://schemas.microsoft.com/office/drawing/2014/main" id="{ACA1F927-B8A6-4BBB-85DD-F433802EAFEA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3" name="LBL">
          <a:extLst>
            <a:ext uri="{FF2B5EF4-FFF2-40B4-BE49-F238E27FC236}">
              <a16:creationId xmlns:a16="http://schemas.microsoft.com/office/drawing/2014/main" id="{EBFC8648-6174-4E90-9A57-65F5DA6FE463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4" name="LT">
          <a:extLst>
            <a:ext uri="{FF2B5EF4-FFF2-40B4-BE49-F238E27FC236}">
              <a16:creationId xmlns:a16="http://schemas.microsoft.com/office/drawing/2014/main" id="{7DAEA84E-FD4F-4D79-BFF0-F342AA74D5F5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5" name="Group 58">
          <a:extLst>
            <a:ext uri="{FF2B5EF4-FFF2-40B4-BE49-F238E27FC236}">
              <a16:creationId xmlns:a16="http://schemas.microsoft.com/office/drawing/2014/main" id="{2A686677-E353-4FAC-A18E-D0FD35E201BB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6" name="AutoShape 59">
            <a:extLst>
              <a:ext uri="{FF2B5EF4-FFF2-40B4-BE49-F238E27FC236}">
                <a16:creationId xmlns:a16="http://schemas.microsoft.com/office/drawing/2014/main" id="{C169A5CE-8CCA-486E-9B8B-B91E04BA4916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7" name="Rectangle 60">
            <a:extLst>
              <a:ext uri="{FF2B5EF4-FFF2-40B4-BE49-F238E27FC236}">
                <a16:creationId xmlns:a16="http://schemas.microsoft.com/office/drawing/2014/main" id="{8F8F9067-5500-4FDF-AB71-527BCC94FD92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8" name="LT">
          <a:extLst>
            <a:ext uri="{FF2B5EF4-FFF2-40B4-BE49-F238E27FC236}">
              <a16:creationId xmlns:a16="http://schemas.microsoft.com/office/drawing/2014/main" id="{8225196B-DE0F-43A3-B1D1-7FDC11563102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9" name="LBL">
          <a:extLst>
            <a:ext uri="{FF2B5EF4-FFF2-40B4-BE49-F238E27FC236}">
              <a16:creationId xmlns:a16="http://schemas.microsoft.com/office/drawing/2014/main" id="{0BFE13CF-BA8E-4EF6-AA0F-2F46ED2430EA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10" name="LT">
          <a:extLst>
            <a:ext uri="{FF2B5EF4-FFF2-40B4-BE49-F238E27FC236}">
              <a16:creationId xmlns:a16="http://schemas.microsoft.com/office/drawing/2014/main" id="{13DB0C05-93D9-44FE-B175-7FEBE1A4D975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11" name="Group 58">
          <a:extLst>
            <a:ext uri="{FF2B5EF4-FFF2-40B4-BE49-F238E27FC236}">
              <a16:creationId xmlns:a16="http://schemas.microsoft.com/office/drawing/2014/main" id="{A00F9200-CA09-4F85-B8D3-292379207393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12" name="AutoShape 59">
            <a:extLst>
              <a:ext uri="{FF2B5EF4-FFF2-40B4-BE49-F238E27FC236}">
                <a16:creationId xmlns:a16="http://schemas.microsoft.com/office/drawing/2014/main" id="{07B59A30-A7EB-4E47-A90C-48959F4DC6D5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3" name="Rectangle 60">
            <a:extLst>
              <a:ext uri="{FF2B5EF4-FFF2-40B4-BE49-F238E27FC236}">
                <a16:creationId xmlns:a16="http://schemas.microsoft.com/office/drawing/2014/main" id="{1BCA6E13-4C19-48CE-84A0-70B02731BCD5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14" name="LT">
          <a:extLst>
            <a:ext uri="{FF2B5EF4-FFF2-40B4-BE49-F238E27FC236}">
              <a16:creationId xmlns:a16="http://schemas.microsoft.com/office/drawing/2014/main" id="{E706EBD6-0D1D-4A5D-9DC0-7058A0FD81B1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15" name="LBL">
          <a:extLst>
            <a:ext uri="{FF2B5EF4-FFF2-40B4-BE49-F238E27FC236}">
              <a16:creationId xmlns:a16="http://schemas.microsoft.com/office/drawing/2014/main" id="{FA3CA58E-3EA8-481C-9293-1DB8FAB42212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16" name="LT">
          <a:extLst>
            <a:ext uri="{FF2B5EF4-FFF2-40B4-BE49-F238E27FC236}">
              <a16:creationId xmlns:a16="http://schemas.microsoft.com/office/drawing/2014/main" id="{31496A3D-8978-4D6E-8EA8-278175C01979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17" name="Group 58">
          <a:extLst>
            <a:ext uri="{FF2B5EF4-FFF2-40B4-BE49-F238E27FC236}">
              <a16:creationId xmlns:a16="http://schemas.microsoft.com/office/drawing/2014/main" id="{CE4DEEE5-A8E3-43E5-B584-5A678FC02768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18" name="AutoShape 59">
            <a:extLst>
              <a:ext uri="{FF2B5EF4-FFF2-40B4-BE49-F238E27FC236}">
                <a16:creationId xmlns:a16="http://schemas.microsoft.com/office/drawing/2014/main" id="{29510221-6002-43FC-A5CC-2522992D241C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9" name="Rectangle 60">
            <a:extLst>
              <a:ext uri="{FF2B5EF4-FFF2-40B4-BE49-F238E27FC236}">
                <a16:creationId xmlns:a16="http://schemas.microsoft.com/office/drawing/2014/main" id="{47818EFE-880E-4F20-B480-B0A89F04D774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20" name="LT">
          <a:extLst>
            <a:ext uri="{FF2B5EF4-FFF2-40B4-BE49-F238E27FC236}">
              <a16:creationId xmlns:a16="http://schemas.microsoft.com/office/drawing/2014/main" id="{0FC5F622-71EB-4D7F-9872-79C4E13EADAC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21" name="LBL">
          <a:extLst>
            <a:ext uri="{FF2B5EF4-FFF2-40B4-BE49-F238E27FC236}">
              <a16:creationId xmlns:a16="http://schemas.microsoft.com/office/drawing/2014/main" id="{B2B620F6-2AE2-4E55-B0F4-4E3FD15E52AC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22" name="LT">
          <a:extLst>
            <a:ext uri="{FF2B5EF4-FFF2-40B4-BE49-F238E27FC236}">
              <a16:creationId xmlns:a16="http://schemas.microsoft.com/office/drawing/2014/main" id="{2999AA07-F2AE-4627-88AB-FE4143F9BDF6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23" name="Group 58">
          <a:extLst>
            <a:ext uri="{FF2B5EF4-FFF2-40B4-BE49-F238E27FC236}">
              <a16:creationId xmlns:a16="http://schemas.microsoft.com/office/drawing/2014/main" id="{7715BAC0-920C-4384-A81E-F8F6855AEF54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24" name="AutoShape 59">
            <a:extLst>
              <a:ext uri="{FF2B5EF4-FFF2-40B4-BE49-F238E27FC236}">
                <a16:creationId xmlns:a16="http://schemas.microsoft.com/office/drawing/2014/main" id="{F30AA8A7-3058-4BA8-AC6E-C27C679BB60A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5" name="Rectangle 60">
            <a:extLst>
              <a:ext uri="{FF2B5EF4-FFF2-40B4-BE49-F238E27FC236}">
                <a16:creationId xmlns:a16="http://schemas.microsoft.com/office/drawing/2014/main" id="{E33B12AE-4A28-4DCC-8129-9CB399D98F66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26" name="LT">
          <a:extLst>
            <a:ext uri="{FF2B5EF4-FFF2-40B4-BE49-F238E27FC236}">
              <a16:creationId xmlns:a16="http://schemas.microsoft.com/office/drawing/2014/main" id="{C05DE682-E5BF-4E3D-8434-D254CFC64235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27" name="LBL">
          <a:extLst>
            <a:ext uri="{FF2B5EF4-FFF2-40B4-BE49-F238E27FC236}">
              <a16:creationId xmlns:a16="http://schemas.microsoft.com/office/drawing/2014/main" id="{540C2578-A991-4D33-8F92-DD9B32762F8D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28" name="LT">
          <a:extLst>
            <a:ext uri="{FF2B5EF4-FFF2-40B4-BE49-F238E27FC236}">
              <a16:creationId xmlns:a16="http://schemas.microsoft.com/office/drawing/2014/main" id="{E57102E0-140F-4DBE-A04B-C55A00E1161C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29" name="Group 58">
          <a:extLst>
            <a:ext uri="{FF2B5EF4-FFF2-40B4-BE49-F238E27FC236}">
              <a16:creationId xmlns:a16="http://schemas.microsoft.com/office/drawing/2014/main" id="{86707388-528E-4369-87A5-88B8D3A2D172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30" name="AutoShape 59">
            <a:extLst>
              <a:ext uri="{FF2B5EF4-FFF2-40B4-BE49-F238E27FC236}">
                <a16:creationId xmlns:a16="http://schemas.microsoft.com/office/drawing/2014/main" id="{55BD67F8-A82F-4DC4-98BA-98E055162D91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1" name="Rectangle 60">
            <a:extLst>
              <a:ext uri="{FF2B5EF4-FFF2-40B4-BE49-F238E27FC236}">
                <a16:creationId xmlns:a16="http://schemas.microsoft.com/office/drawing/2014/main" id="{1D61BD7B-A2DA-4791-B2DC-44C50626DF69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32" name="LT">
          <a:extLst>
            <a:ext uri="{FF2B5EF4-FFF2-40B4-BE49-F238E27FC236}">
              <a16:creationId xmlns:a16="http://schemas.microsoft.com/office/drawing/2014/main" id="{FD1CC808-4959-4B1F-BA8C-B3898D848F9D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33" name="LBL">
          <a:extLst>
            <a:ext uri="{FF2B5EF4-FFF2-40B4-BE49-F238E27FC236}">
              <a16:creationId xmlns:a16="http://schemas.microsoft.com/office/drawing/2014/main" id="{B01DF9E8-B05D-4118-A700-8D3F7119E50D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34" name="LT">
          <a:extLst>
            <a:ext uri="{FF2B5EF4-FFF2-40B4-BE49-F238E27FC236}">
              <a16:creationId xmlns:a16="http://schemas.microsoft.com/office/drawing/2014/main" id="{501C5546-F313-4D10-B003-FF9B012F966F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35" name="Group 58">
          <a:extLst>
            <a:ext uri="{FF2B5EF4-FFF2-40B4-BE49-F238E27FC236}">
              <a16:creationId xmlns:a16="http://schemas.microsoft.com/office/drawing/2014/main" id="{B9A70E5F-47F4-4AA6-BE4C-28A49DB5E919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36" name="AutoShape 59">
            <a:extLst>
              <a:ext uri="{FF2B5EF4-FFF2-40B4-BE49-F238E27FC236}">
                <a16:creationId xmlns:a16="http://schemas.microsoft.com/office/drawing/2014/main" id="{B84FE275-74EE-479F-A7C5-ACEAB4AAB27A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7" name="Rectangle 60">
            <a:extLst>
              <a:ext uri="{FF2B5EF4-FFF2-40B4-BE49-F238E27FC236}">
                <a16:creationId xmlns:a16="http://schemas.microsoft.com/office/drawing/2014/main" id="{F8ECADEC-3DE8-43B0-BBAD-C03C53C9734A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38" name="LT">
          <a:extLst>
            <a:ext uri="{FF2B5EF4-FFF2-40B4-BE49-F238E27FC236}">
              <a16:creationId xmlns:a16="http://schemas.microsoft.com/office/drawing/2014/main" id="{2D5F9CA6-C77D-4260-91E4-10AFC2CA08A4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39" name="LBL">
          <a:extLst>
            <a:ext uri="{FF2B5EF4-FFF2-40B4-BE49-F238E27FC236}">
              <a16:creationId xmlns:a16="http://schemas.microsoft.com/office/drawing/2014/main" id="{05C9F0F0-1683-44FD-853F-4AA54DAF6526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40" name="LT">
          <a:extLst>
            <a:ext uri="{FF2B5EF4-FFF2-40B4-BE49-F238E27FC236}">
              <a16:creationId xmlns:a16="http://schemas.microsoft.com/office/drawing/2014/main" id="{AFF32EC9-3AF1-4460-BB2A-EA5CA44F4BF9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41" name="Group 58">
          <a:extLst>
            <a:ext uri="{FF2B5EF4-FFF2-40B4-BE49-F238E27FC236}">
              <a16:creationId xmlns:a16="http://schemas.microsoft.com/office/drawing/2014/main" id="{99871099-CB19-4BA2-B758-D511A9DA85E5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42" name="AutoShape 59">
            <a:extLst>
              <a:ext uri="{FF2B5EF4-FFF2-40B4-BE49-F238E27FC236}">
                <a16:creationId xmlns:a16="http://schemas.microsoft.com/office/drawing/2014/main" id="{7E557506-ACD8-45FC-8FA1-A1442A66165C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43" name="Rectangle 60">
            <a:extLst>
              <a:ext uri="{FF2B5EF4-FFF2-40B4-BE49-F238E27FC236}">
                <a16:creationId xmlns:a16="http://schemas.microsoft.com/office/drawing/2014/main" id="{5EAB62CE-857A-428E-89F0-AA5C66CFDD21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44" name="LT">
          <a:extLst>
            <a:ext uri="{FF2B5EF4-FFF2-40B4-BE49-F238E27FC236}">
              <a16:creationId xmlns:a16="http://schemas.microsoft.com/office/drawing/2014/main" id="{5FC09575-71D1-4A02-A0C2-67A1D5083746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45" name="LBL">
          <a:extLst>
            <a:ext uri="{FF2B5EF4-FFF2-40B4-BE49-F238E27FC236}">
              <a16:creationId xmlns:a16="http://schemas.microsoft.com/office/drawing/2014/main" id="{AE39C8A8-1F96-4BC7-B2DC-31D7E9B40FEA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46" name="LT">
          <a:extLst>
            <a:ext uri="{FF2B5EF4-FFF2-40B4-BE49-F238E27FC236}">
              <a16:creationId xmlns:a16="http://schemas.microsoft.com/office/drawing/2014/main" id="{C559A0E4-17EC-47AF-9265-D8BB0EE20493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47" name="Group 58">
          <a:extLst>
            <a:ext uri="{FF2B5EF4-FFF2-40B4-BE49-F238E27FC236}">
              <a16:creationId xmlns:a16="http://schemas.microsoft.com/office/drawing/2014/main" id="{6D71B2F9-6465-4575-A838-1C2F6AB78E3F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48" name="AutoShape 59">
            <a:extLst>
              <a:ext uri="{FF2B5EF4-FFF2-40B4-BE49-F238E27FC236}">
                <a16:creationId xmlns:a16="http://schemas.microsoft.com/office/drawing/2014/main" id="{7D81F2C6-3084-410F-975B-2F1704AE9015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49" name="Rectangle 60">
            <a:extLst>
              <a:ext uri="{FF2B5EF4-FFF2-40B4-BE49-F238E27FC236}">
                <a16:creationId xmlns:a16="http://schemas.microsoft.com/office/drawing/2014/main" id="{3804AF25-DEFE-4D38-97DB-2CA87CBA181E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 editAs="oneCell">
    <xdr:from>
      <xdr:col>0</xdr:col>
      <xdr:colOff>38100</xdr:colOff>
      <xdr:row>0</xdr:row>
      <xdr:rowOff>167640</xdr:rowOff>
    </xdr:from>
    <xdr:to>
      <xdr:col>2</xdr:col>
      <xdr:colOff>218122</xdr:colOff>
      <xdr:row>6</xdr:row>
      <xdr:rowOff>30480</xdr:rowOff>
    </xdr:to>
    <xdr:pic>
      <xdr:nvPicPr>
        <xdr:cNvPr id="50" name="Picture 16">
          <a:extLst>
            <a:ext uri="{FF2B5EF4-FFF2-40B4-BE49-F238E27FC236}">
              <a16:creationId xmlns:a16="http://schemas.microsoft.com/office/drawing/2014/main" id="{E07C60D0-3A8E-4CED-8278-3176A64FA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67640"/>
          <a:ext cx="1394460" cy="868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51" name="LT">
          <a:extLst>
            <a:ext uri="{FF2B5EF4-FFF2-40B4-BE49-F238E27FC236}">
              <a16:creationId xmlns:a16="http://schemas.microsoft.com/office/drawing/2014/main" id="{1C08EBFE-07DA-48DF-85B1-89CB655D7889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52" name="LBL">
          <a:extLst>
            <a:ext uri="{FF2B5EF4-FFF2-40B4-BE49-F238E27FC236}">
              <a16:creationId xmlns:a16="http://schemas.microsoft.com/office/drawing/2014/main" id="{95ED5596-74C2-4F1F-A60B-A1188866A1F2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53" name="LT">
          <a:extLst>
            <a:ext uri="{FF2B5EF4-FFF2-40B4-BE49-F238E27FC236}">
              <a16:creationId xmlns:a16="http://schemas.microsoft.com/office/drawing/2014/main" id="{F2188A9B-7116-4E7F-9C55-6BD14E88A990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54" name="Group 58">
          <a:extLst>
            <a:ext uri="{FF2B5EF4-FFF2-40B4-BE49-F238E27FC236}">
              <a16:creationId xmlns:a16="http://schemas.microsoft.com/office/drawing/2014/main" id="{469CEECE-72D1-48A3-934E-5067E9644DC8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55" name="AutoShape 59">
            <a:extLst>
              <a:ext uri="{FF2B5EF4-FFF2-40B4-BE49-F238E27FC236}">
                <a16:creationId xmlns:a16="http://schemas.microsoft.com/office/drawing/2014/main" id="{4F635936-710F-461A-8466-2F344146A319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56" name="Rectangle 60">
            <a:extLst>
              <a:ext uri="{FF2B5EF4-FFF2-40B4-BE49-F238E27FC236}">
                <a16:creationId xmlns:a16="http://schemas.microsoft.com/office/drawing/2014/main" id="{D9D827D8-77DF-4407-BD0A-94E1749350D4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 editAs="oneCell">
    <xdr:from>
      <xdr:col>0</xdr:col>
      <xdr:colOff>38100</xdr:colOff>
      <xdr:row>0</xdr:row>
      <xdr:rowOff>167640</xdr:rowOff>
    </xdr:from>
    <xdr:to>
      <xdr:col>2</xdr:col>
      <xdr:colOff>218122</xdr:colOff>
      <xdr:row>6</xdr:row>
      <xdr:rowOff>30480</xdr:rowOff>
    </xdr:to>
    <xdr:pic>
      <xdr:nvPicPr>
        <xdr:cNvPr id="57" name="Picture 16">
          <a:extLst>
            <a:ext uri="{FF2B5EF4-FFF2-40B4-BE49-F238E27FC236}">
              <a16:creationId xmlns:a16="http://schemas.microsoft.com/office/drawing/2014/main" id="{9B08ED15-7E0F-4028-ACCC-2C7E69EAB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67640"/>
          <a:ext cx="1394460" cy="868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2" name="LT">
          <a:extLst>
            <a:ext uri="{FF2B5EF4-FFF2-40B4-BE49-F238E27FC236}">
              <a16:creationId xmlns:a16="http://schemas.microsoft.com/office/drawing/2014/main" id="{2EC5CBC4-B06E-4836-B518-4DD27471FF84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3" name="LBL">
          <a:extLst>
            <a:ext uri="{FF2B5EF4-FFF2-40B4-BE49-F238E27FC236}">
              <a16:creationId xmlns:a16="http://schemas.microsoft.com/office/drawing/2014/main" id="{C431EE4E-C1BC-4A9B-B28E-E428702939F8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4" name="LT">
          <a:extLst>
            <a:ext uri="{FF2B5EF4-FFF2-40B4-BE49-F238E27FC236}">
              <a16:creationId xmlns:a16="http://schemas.microsoft.com/office/drawing/2014/main" id="{C2E3BAA1-DC53-435E-A165-C22DA7798A7A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5" name="Group 58">
          <a:extLst>
            <a:ext uri="{FF2B5EF4-FFF2-40B4-BE49-F238E27FC236}">
              <a16:creationId xmlns:a16="http://schemas.microsoft.com/office/drawing/2014/main" id="{33C39904-2487-4EA0-8196-2A5D25C22C5C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6" name="AutoShape 59">
            <a:extLst>
              <a:ext uri="{FF2B5EF4-FFF2-40B4-BE49-F238E27FC236}">
                <a16:creationId xmlns:a16="http://schemas.microsoft.com/office/drawing/2014/main" id="{CAD1556A-A8BA-4E29-B778-52C62F806775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7" name="Rectangle 60">
            <a:extLst>
              <a:ext uri="{FF2B5EF4-FFF2-40B4-BE49-F238E27FC236}">
                <a16:creationId xmlns:a16="http://schemas.microsoft.com/office/drawing/2014/main" id="{3A7DBBEF-EBC1-47E6-92FF-D06E40352B3B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8" name="LT">
          <a:extLst>
            <a:ext uri="{FF2B5EF4-FFF2-40B4-BE49-F238E27FC236}">
              <a16:creationId xmlns:a16="http://schemas.microsoft.com/office/drawing/2014/main" id="{155E4083-5EEC-4ED4-81F2-DA16A2CBC241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9" name="LBL">
          <a:extLst>
            <a:ext uri="{FF2B5EF4-FFF2-40B4-BE49-F238E27FC236}">
              <a16:creationId xmlns:a16="http://schemas.microsoft.com/office/drawing/2014/main" id="{930CC097-90AC-408F-81B9-4F981AFD7ED1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10" name="LT">
          <a:extLst>
            <a:ext uri="{FF2B5EF4-FFF2-40B4-BE49-F238E27FC236}">
              <a16:creationId xmlns:a16="http://schemas.microsoft.com/office/drawing/2014/main" id="{C1EC206B-92FE-4375-9076-3579673EC7D0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11" name="Group 58">
          <a:extLst>
            <a:ext uri="{FF2B5EF4-FFF2-40B4-BE49-F238E27FC236}">
              <a16:creationId xmlns:a16="http://schemas.microsoft.com/office/drawing/2014/main" id="{0A4E1734-BAD9-4ED2-BE73-6BC50F0C3325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12" name="AutoShape 59">
            <a:extLst>
              <a:ext uri="{FF2B5EF4-FFF2-40B4-BE49-F238E27FC236}">
                <a16:creationId xmlns:a16="http://schemas.microsoft.com/office/drawing/2014/main" id="{6C7C8B92-52E3-4D8F-8388-7BA2DEC7F331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3" name="Rectangle 60">
            <a:extLst>
              <a:ext uri="{FF2B5EF4-FFF2-40B4-BE49-F238E27FC236}">
                <a16:creationId xmlns:a16="http://schemas.microsoft.com/office/drawing/2014/main" id="{750CFC96-6EA5-4F48-AE88-9CE3746D37C4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14" name="LT">
          <a:extLst>
            <a:ext uri="{FF2B5EF4-FFF2-40B4-BE49-F238E27FC236}">
              <a16:creationId xmlns:a16="http://schemas.microsoft.com/office/drawing/2014/main" id="{033D5AEA-DC1B-45B0-A55D-1C69DB4AC2E9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15" name="LBL">
          <a:extLst>
            <a:ext uri="{FF2B5EF4-FFF2-40B4-BE49-F238E27FC236}">
              <a16:creationId xmlns:a16="http://schemas.microsoft.com/office/drawing/2014/main" id="{73DF2989-143E-4BAF-B28C-89F5EC843D5B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16" name="LT">
          <a:extLst>
            <a:ext uri="{FF2B5EF4-FFF2-40B4-BE49-F238E27FC236}">
              <a16:creationId xmlns:a16="http://schemas.microsoft.com/office/drawing/2014/main" id="{62BB9F94-DA7B-43B6-8AA5-CF3E5E869D84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17" name="Group 58">
          <a:extLst>
            <a:ext uri="{FF2B5EF4-FFF2-40B4-BE49-F238E27FC236}">
              <a16:creationId xmlns:a16="http://schemas.microsoft.com/office/drawing/2014/main" id="{719CE1AE-E6CA-4FA3-8164-3A99DBD086D2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18" name="AutoShape 59">
            <a:extLst>
              <a:ext uri="{FF2B5EF4-FFF2-40B4-BE49-F238E27FC236}">
                <a16:creationId xmlns:a16="http://schemas.microsoft.com/office/drawing/2014/main" id="{7B0F0E8B-B9E5-492C-B742-52596D2E74D7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9" name="Rectangle 60">
            <a:extLst>
              <a:ext uri="{FF2B5EF4-FFF2-40B4-BE49-F238E27FC236}">
                <a16:creationId xmlns:a16="http://schemas.microsoft.com/office/drawing/2014/main" id="{F2D94B69-0C41-4C25-B83E-206BAF28474F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20" name="LT">
          <a:extLst>
            <a:ext uri="{FF2B5EF4-FFF2-40B4-BE49-F238E27FC236}">
              <a16:creationId xmlns:a16="http://schemas.microsoft.com/office/drawing/2014/main" id="{969FACE8-E6ED-4315-81AC-3D8BCB72CE66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21" name="LBL">
          <a:extLst>
            <a:ext uri="{FF2B5EF4-FFF2-40B4-BE49-F238E27FC236}">
              <a16:creationId xmlns:a16="http://schemas.microsoft.com/office/drawing/2014/main" id="{CA5124FE-D315-4607-8AD1-7284E2441D8E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22" name="LT">
          <a:extLst>
            <a:ext uri="{FF2B5EF4-FFF2-40B4-BE49-F238E27FC236}">
              <a16:creationId xmlns:a16="http://schemas.microsoft.com/office/drawing/2014/main" id="{43C9B6A1-005D-4780-8A71-E08FD5CA1E8A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23" name="Group 58">
          <a:extLst>
            <a:ext uri="{FF2B5EF4-FFF2-40B4-BE49-F238E27FC236}">
              <a16:creationId xmlns:a16="http://schemas.microsoft.com/office/drawing/2014/main" id="{EE03C218-411C-49B8-98B9-1D958B639BC8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24" name="AutoShape 59">
            <a:extLst>
              <a:ext uri="{FF2B5EF4-FFF2-40B4-BE49-F238E27FC236}">
                <a16:creationId xmlns:a16="http://schemas.microsoft.com/office/drawing/2014/main" id="{57BE5E60-5A20-49C5-8B9F-73F5A7F0BC85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5" name="Rectangle 60">
            <a:extLst>
              <a:ext uri="{FF2B5EF4-FFF2-40B4-BE49-F238E27FC236}">
                <a16:creationId xmlns:a16="http://schemas.microsoft.com/office/drawing/2014/main" id="{E389CBD0-661E-4E8A-BC28-BB8E5FCEACBA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26" name="LT">
          <a:extLst>
            <a:ext uri="{FF2B5EF4-FFF2-40B4-BE49-F238E27FC236}">
              <a16:creationId xmlns:a16="http://schemas.microsoft.com/office/drawing/2014/main" id="{EC016BD5-44C1-46AA-8705-1A219F32CB2D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27" name="LBL">
          <a:extLst>
            <a:ext uri="{FF2B5EF4-FFF2-40B4-BE49-F238E27FC236}">
              <a16:creationId xmlns:a16="http://schemas.microsoft.com/office/drawing/2014/main" id="{217F6FA4-6653-45A9-BF3A-734338E8A98D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28" name="LT">
          <a:extLst>
            <a:ext uri="{FF2B5EF4-FFF2-40B4-BE49-F238E27FC236}">
              <a16:creationId xmlns:a16="http://schemas.microsoft.com/office/drawing/2014/main" id="{0DD3285A-BA74-44B5-BC52-E924F0480348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29" name="Group 58">
          <a:extLst>
            <a:ext uri="{FF2B5EF4-FFF2-40B4-BE49-F238E27FC236}">
              <a16:creationId xmlns:a16="http://schemas.microsoft.com/office/drawing/2014/main" id="{931CCE11-E5D4-4014-8EC2-8AD7A6B060A6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30" name="AutoShape 59">
            <a:extLst>
              <a:ext uri="{FF2B5EF4-FFF2-40B4-BE49-F238E27FC236}">
                <a16:creationId xmlns:a16="http://schemas.microsoft.com/office/drawing/2014/main" id="{DD0CEEB9-5458-41A1-B895-4CC27E370D4D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1" name="Rectangle 60">
            <a:extLst>
              <a:ext uri="{FF2B5EF4-FFF2-40B4-BE49-F238E27FC236}">
                <a16:creationId xmlns:a16="http://schemas.microsoft.com/office/drawing/2014/main" id="{B8E69DB9-340E-49DC-B509-2022E2E6BFF2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32" name="LT">
          <a:extLst>
            <a:ext uri="{FF2B5EF4-FFF2-40B4-BE49-F238E27FC236}">
              <a16:creationId xmlns:a16="http://schemas.microsoft.com/office/drawing/2014/main" id="{BEC637DB-37BE-4C69-9B01-7E9CA21860B0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33" name="LBL">
          <a:extLst>
            <a:ext uri="{FF2B5EF4-FFF2-40B4-BE49-F238E27FC236}">
              <a16:creationId xmlns:a16="http://schemas.microsoft.com/office/drawing/2014/main" id="{A14BA1F2-AB59-4EAE-AC48-3DABDA81FD2C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34" name="LT">
          <a:extLst>
            <a:ext uri="{FF2B5EF4-FFF2-40B4-BE49-F238E27FC236}">
              <a16:creationId xmlns:a16="http://schemas.microsoft.com/office/drawing/2014/main" id="{C39806DF-CE60-47DE-8544-6FD21CFAA559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35" name="Group 58">
          <a:extLst>
            <a:ext uri="{FF2B5EF4-FFF2-40B4-BE49-F238E27FC236}">
              <a16:creationId xmlns:a16="http://schemas.microsoft.com/office/drawing/2014/main" id="{E4DC8813-5DAA-46C3-B47D-4CF496916FA5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36" name="AutoShape 59">
            <a:extLst>
              <a:ext uri="{FF2B5EF4-FFF2-40B4-BE49-F238E27FC236}">
                <a16:creationId xmlns:a16="http://schemas.microsoft.com/office/drawing/2014/main" id="{ADAB5832-6AC5-4428-AA71-06365D5A2B65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7" name="Rectangle 60">
            <a:extLst>
              <a:ext uri="{FF2B5EF4-FFF2-40B4-BE49-F238E27FC236}">
                <a16:creationId xmlns:a16="http://schemas.microsoft.com/office/drawing/2014/main" id="{2E72B25A-2946-40C7-92B8-B43158A090C8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38" name="LT">
          <a:extLst>
            <a:ext uri="{FF2B5EF4-FFF2-40B4-BE49-F238E27FC236}">
              <a16:creationId xmlns:a16="http://schemas.microsoft.com/office/drawing/2014/main" id="{7D000739-47DD-4B2C-A03E-07F5A99A0960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39" name="LBL">
          <a:extLst>
            <a:ext uri="{FF2B5EF4-FFF2-40B4-BE49-F238E27FC236}">
              <a16:creationId xmlns:a16="http://schemas.microsoft.com/office/drawing/2014/main" id="{E1B89AF7-CA50-4516-AA1D-5033455B330D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40" name="LT">
          <a:extLst>
            <a:ext uri="{FF2B5EF4-FFF2-40B4-BE49-F238E27FC236}">
              <a16:creationId xmlns:a16="http://schemas.microsoft.com/office/drawing/2014/main" id="{49B7C7AB-D520-453F-9FED-14041B79FFC5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41" name="Group 58">
          <a:extLst>
            <a:ext uri="{FF2B5EF4-FFF2-40B4-BE49-F238E27FC236}">
              <a16:creationId xmlns:a16="http://schemas.microsoft.com/office/drawing/2014/main" id="{CA9C771B-5FA3-4462-8F96-CA9CABFBBB02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42" name="AutoShape 59">
            <a:extLst>
              <a:ext uri="{FF2B5EF4-FFF2-40B4-BE49-F238E27FC236}">
                <a16:creationId xmlns:a16="http://schemas.microsoft.com/office/drawing/2014/main" id="{D76A6F78-8153-4A8A-8AEC-1725EB85842B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43" name="Rectangle 60">
            <a:extLst>
              <a:ext uri="{FF2B5EF4-FFF2-40B4-BE49-F238E27FC236}">
                <a16:creationId xmlns:a16="http://schemas.microsoft.com/office/drawing/2014/main" id="{159FC057-C206-4072-BE72-C8B51C3F6070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44" name="LT">
          <a:extLst>
            <a:ext uri="{FF2B5EF4-FFF2-40B4-BE49-F238E27FC236}">
              <a16:creationId xmlns:a16="http://schemas.microsoft.com/office/drawing/2014/main" id="{E42009E7-38DA-477E-BF1E-D8EE7FFADA97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45" name="LBL">
          <a:extLst>
            <a:ext uri="{FF2B5EF4-FFF2-40B4-BE49-F238E27FC236}">
              <a16:creationId xmlns:a16="http://schemas.microsoft.com/office/drawing/2014/main" id="{358D05E5-E74B-4B56-8B14-4D207D2E2A41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46" name="LT">
          <a:extLst>
            <a:ext uri="{FF2B5EF4-FFF2-40B4-BE49-F238E27FC236}">
              <a16:creationId xmlns:a16="http://schemas.microsoft.com/office/drawing/2014/main" id="{9908D9D8-317F-4B04-A295-5F12647FB5DE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47" name="Group 58">
          <a:extLst>
            <a:ext uri="{FF2B5EF4-FFF2-40B4-BE49-F238E27FC236}">
              <a16:creationId xmlns:a16="http://schemas.microsoft.com/office/drawing/2014/main" id="{F51C7069-6A26-4E36-BAAF-1859431301FD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48" name="AutoShape 59">
            <a:extLst>
              <a:ext uri="{FF2B5EF4-FFF2-40B4-BE49-F238E27FC236}">
                <a16:creationId xmlns:a16="http://schemas.microsoft.com/office/drawing/2014/main" id="{D57977DB-78D5-4A35-A064-3DA0ABD382F7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49" name="Rectangle 60">
            <a:extLst>
              <a:ext uri="{FF2B5EF4-FFF2-40B4-BE49-F238E27FC236}">
                <a16:creationId xmlns:a16="http://schemas.microsoft.com/office/drawing/2014/main" id="{E00A9AEC-8C70-4F85-970A-15B8D4EF78FD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 editAs="oneCell">
    <xdr:from>
      <xdr:col>0</xdr:col>
      <xdr:colOff>38100</xdr:colOff>
      <xdr:row>0</xdr:row>
      <xdr:rowOff>167640</xdr:rowOff>
    </xdr:from>
    <xdr:to>
      <xdr:col>2</xdr:col>
      <xdr:colOff>218122</xdr:colOff>
      <xdr:row>6</xdr:row>
      <xdr:rowOff>38100</xdr:rowOff>
    </xdr:to>
    <xdr:pic>
      <xdr:nvPicPr>
        <xdr:cNvPr id="50" name="Picture 16">
          <a:extLst>
            <a:ext uri="{FF2B5EF4-FFF2-40B4-BE49-F238E27FC236}">
              <a16:creationId xmlns:a16="http://schemas.microsoft.com/office/drawing/2014/main" id="{53F22947-4526-4AC5-9945-C93BDF954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67640"/>
          <a:ext cx="1394460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51" name="LT">
          <a:extLst>
            <a:ext uri="{FF2B5EF4-FFF2-40B4-BE49-F238E27FC236}">
              <a16:creationId xmlns:a16="http://schemas.microsoft.com/office/drawing/2014/main" id="{B2519635-2869-4B0A-96A7-88FB53497F4F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52" name="LBL">
          <a:extLst>
            <a:ext uri="{FF2B5EF4-FFF2-40B4-BE49-F238E27FC236}">
              <a16:creationId xmlns:a16="http://schemas.microsoft.com/office/drawing/2014/main" id="{8EC4C390-7B97-4B76-B05B-E16E132555A9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53" name="LT">
          <a:extLst>
            <a:ext uri="{FF2B5EF4-FFF2-40B4-BE49-F238E27FC236}">
              <a16:creationId xmlns:a16="http://schemas.microsoft.com/office/drawing/2014/main" id="{5A415825-2814-42F8-BAE2-857DCB8B29F1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54" name="Group 58">
          <a:extLst>
            <a:ext uri="{FF2B5EF4-FFF2-40B4-BE49-F238E27FC236}">
              <a16:creationId xmlns:a16="http://schemas.microsoft.com/office/drawing/2014/main" id="{5FB62FB3-5000-4B55-9E04-D3EF1FB739E8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55" name="AutoShape 59">
            <a:extLst>
              <a:ext uri="{FF2B5EF4-FFF2-40B4-BE49-F238E27FC236}">
                <a16:creationId xmlns:a16="http://schemas.microsoft.com/office/drawing/2014/main" id="{27A4F70B-5DF2-4CCE-B946-5ABB11F36440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56" name="Rectangle 60">
            <a:extLst>
              <a:ext uri="{FF2B5EF4-FFF2-40B4-BE49-F238E27FC236}">
                <a16:creationId xmlns:a16="http://schemas.microsoft.com/office/drawing/2014/main" id="{777793EB-D38D-4056-B976-A6C290A8B105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 editAs="oneCell">
    <xdr:from>
      <xdr:col>0</xdr:col>
      <xdr:colOff>38100</xdr:colOff>
      <xdr:row>0</xdr:row>
      <xdr:rowOff>167640</xdr:rowOff>
    </xdr:from>
    <xdr:to>
      <xdr:col>2</xdr:col>
      <xdr:colOff>218122</xdr:colOff>
      <xdr:row>6</xdr:row>
      <xdr:rowOff>38100</xdr:rowOff>
    </xdr:to>
    <xdr:pic>
      <xdr:nvPicPr>
        <xdr:cNvPr id="57" name="Picture 16">
          <a:extLst>
            <a:ext uri="{FF2B5EF4-FFF2-40B4-BE49-F238E27FC236}">
              <a16:creationId xmlns:a16="http://schemas.microsoft.com/office/drawing/2014/main" id="{6F92725B-F62D-468F-9CA3-F137D064B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67640"/>
          <a:ext cx="1394460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2" name="LT">
          <a:extLst>
            <a:ext uri="{FF2B5EF4-FFF2-40B4-BE49-F238E27FC236}">
              <a16:creationId xmlns:a16="http://schemas.microsoft.com/office/drawing/2014/main" id="{787F0E5B-2E5B-429E-956B-BCA6496D510C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3" name="LBL">
          <a:extLst>
            <a:ext uri="{FF2B5EF4-FFF2-40B4-BE49-F238E27FC236}">
              <a16:creationId xmlns:a16="http://schemas.microsoft.com/office/drawing/2014/main" id="{A885711D-61DE-448D-BF26-E2708893DD93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4" name="LT">
          <a:extLst>
            <a:ext uri="{FF2B5EF4-FFF2-40B4-BE49-F238E27FC236}">
              <a16:creationId xmlns:a16="http://schemas.microsoft.com/office/drawing/2014/main" id="{DD94C9A8-3A78-48E7-A258-CB0F1663E63E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5" name="Group 58">
          <a:extLst>
            <a:ext uri="{FF2B5EF4-FFF2-40B4-BE49-F238E27FC236}">
              <a16:creationId xmlns:a16="http://schemas.microsoft.com/office/drawing/2014/main" id="{46DD8B7C-CC8E-4EFD-8B22-EBA031D9DBB6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6" name="AutoShape 59">
            <a:extLst>
              <a:ext uri="{FF2B5EF4-FFF2-40B4-BE49-F238E27FC236}">
                <a16:creationId xmlns:a16="http://schemas.microsoft.com/office/drawing/2014/main" id="{EC24056E-24BB-4088-90EC-1249000A383F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7" name="Rectangle 60">
            <a:extLst>
              <a:ext uri="{FF2B5EF4-FFF2-40B4-BE49-F238E27FC236}">
                <a16:creationId xmlns:a16="http://schemas.microsoft.com/office/drawing/2014/main" id="{BFDF8A00-A1CB-44C0-9B76-9CFCE53394B0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 editAs="oneCell">
    <xdr:from>
      <xdr:col>0</xdr:col>
      <xdr:colOff>38100</xdr:colOff>
      <xdr:row>0</xdr:row>
      <xdr:rowOff>167640</xdr:rowOff>
    </xdr:from>
    <xdr:to>
      <xdr:col>2</xdr:col>
      <xdr:colOff>218122</xdr:colOff>
      <xdr:row>5</xdr:row>
      <xdr:rowOff>144780</xdr:rowOff>
    </xdr:to>
    <xdr:pic>
      <xdr:nvPicPr>
        <xdr:cNvPr id="8" name="Picture 16">
          <a:extLst>
            <a:ext uri="{FF2B5EF4-FFF2-40B4-BE49-F238E27FC236}">
              <a16:creationId xmlns:a16="http://schemas.microsoft.com/office/drawing/2014/main" id="{64E4D8B7-3D35-425E-A0A9-B1A4E2959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67640"/>
          <a:ext cx="1394460" cy="822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16" name="LT">
          <a:extLst>
            <a:ext uri="{FF2B5EF4-FFF2-40B4-BE49-F238E27FC236}">
              <a16:creationId xmlns:a16="http://schemas.microsoft.com/office/drawing/2014/main" id="{FFE1EE14-4F74-4E4A-8050-2FC031C3160A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17" name="LBL">
          <a:extLst>
            <a:ext uri="{FF2B5EF4-FFF2-40B4-BE49-F238E27FC236}">
              <a16:creationId xmlns:a16="http://schemas.microsoft.com/office/drawing/2014/main" id="{A8F8A1A3-084C-4FF8-800F-33571B63DE51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18" name="LT">
          <a:extLst>
            <a:ext uri="{FF2B5EF4-FFF2-40B4-BE49-F238E27FC236}">
              <a16:creationId xmlns:a16="http://schemas.microsoft.com/office/drawing/2014/main" id="{243BC722-3A95-4A30-B2F1-3873EE2247D9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19" name="Group 58">
          <a:extLst>
            <a:ext uri="{FF2B5EF4-FFF2-40B4-BE49-F238E27FC236}">
              <a16:creationId xmlns:a16="http://schemas.microsoft.com/office/drawing/2014/main" id="{413854E1-FCE6-4DF1-A4A6-242791D7B51A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20" name="AutoShape 59">
            <a:extLst>
              <a:ext uri="{FF2B5EF4-FFF2-40B4-BE49-F238E27FC236}">
                <a16:creationId xmlns:a16="http://schemas.microsoft.com/office/drawing/2014/main" id="{198D45CE-F02B-46D2-8748-9E595B6A92D3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1" name="Rectangle 60">
            <a:extLst>
              <a:ext uri="{FF2B5EF4-FFF2-40B4-BE49-F238E27FC236}">
                <a16:creationId xmlns:a16="http://schemas.microsoft.com/office/drawing/2014/main" id="{EEDD57C5-307A-4C9D-87C7-23829B8289F3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 editAs="oneCell">
    <xdr:from>
      <xdr:col>0</xdr:col>
      <xdr:colOff>38100</xdr:colOff>
      <xdr:row>0</xdr:row>
      <xdr:rowOff>167640</xdr:rowOff>
    </xdr:from>
    <xdr:to>
      <xdr:col>2</xdr:col>
      <xdr:colOff>218122</xdr:colOff>
      <xdr:row>5</xdr:row>
      <xdr:rowOff>144780</xdr:rowOff>
    </xdr:to>
    <xdr:pic>
      <xdr:nvPicPr>
        <xdr:cNvPr id="22" name="Picture 16">
          <a:extLst>
            <a:ext uri="{FF2B5EF4-FFF2-40B4-BE49-F238E27FC236}">
              <a16:creationId xmlns:a16="http://schemas.microsoft.com/office/drawing/2014/main" id="{B77471DA-DD88-419D-AF6B-B0147353A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67640"/>
          <a:ext cx="1394460" cy="822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2" name="LT">
          <a:extLst>
            <a:ext uri="{FF2B5EF4-FFF2-40B4-BE49-F238E27FC236}">
              <a16:creationId xmlns:a16="http://schemas.microsoft.com/office/drawing/2014/main" id="{9AB9EF85-8534-4026-960C-666DDB939166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3" name="LBL">
          <a:extLst>
            <a:ext uri="{FF2B5EF4-FFF2-40B4-BE49-F238E27FC236}">
              <a16:creationId xmlns:a16="http://schemas.microsoft.com/office/drawing/2014/main" id="{2F2BE3B0-F736-451E-8AC3-BDD81415DF28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4" name="LT">
          <a:extLst>
            <a:ext uri="{FF2B5EF4-FFF2-40B4-BE49-F238E27FC236}">
              <a16:creationId xmlns:a16="http://schemas.microsoft.com/office/drawing/2014/main" id="{9A8E6A69-9730-4A14-9192-058AFB96A4F7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5" name="Group 58">
          <a:extLst>
            <a:ext uri="{FF2B5EF4-FFF2-40B4-BE49-F238E27FC236}">
              <a16:creationId xmlns:a16="http://schemas.microsoft.com/office/drawing/2014/main" id="{EAC63029-9129-442A-8422-3B12982C982D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6" name="AutoShape 59">
            <a:extLst>
              <a:ext uri="{FF2B5EF4-FFF2-40B4-BE49-F238E27FC236}">
                <a16:creationId xmlns:a16="http://schemas.microsoft.com/office/drawing/2014/main" id="{ADF0B291-B393-4917-88C4-5311E679A076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7" name="Rectangle 60">
            <a:extLst>
              <a:ext uri="{FF2B5EF4-FFF2-40B4-BE49-F238E27FC236}">
                <a16:creationId xmlns:a16="http://schemas.microsoft.com/office/drawing/2014/main" id="{4ADEE896-CF52-429F-BAC2-DBEE0EC2EA3E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8" name="LT">
          <a:extLst>
            <a:ext uri="{FF2B5EF4-FFF2-40B4-BE49-F238E27FC236}">
              <a16:creationId xmlns:a16="http://schemas.microsoft.com/office/drawing/2014/main" id="{C67DC255-132F-4029-9410-4D33D40526DC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9" name="LBL">
          <a:extLst>
            <a:ext uri="{FF2B5EF4-FFF2-40B4-BE49-F238E27FC236}">
              <a16:creationId xmlns:a16="http://schemas.microsoft.com/office/drawing/2014/main" id="{2680F98A-F762-4AB7-B056-D9D889F1C2C5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10" name="LT">
          <a:extLst>
            <a:ext uri="{FF2B5EF4-FFF2-40B4-BE49-F238E27FC236}">
              <a16:creationId xmlns:a16="http://schemas.microsoft.com/office/drawing/2014/main" id="{C6C75C8D-0E63-44E7-8AAD-F98360FB78A1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11" name="Group 58">
          <a:extLst>
            <a:ext uri="{FF2B5EF4-FFF2-40B4-BE49-F238E27FC236}">
              <a16:creationId xmlns:a16="http://schemas.microsoft.com/office/drawing/2014/main" id="{53F448BB-D321-4715-8F15-8D6DF0B44566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12" name="AutoShape 59">
            <a:extLst>
              <a:ext uri="{FF2B5EF4-FFF2-40B4-BE49-F238E27FC236}">
                <a16:creationId xmlns:a16="http://schemas.microsoft.com/office/drawing/2014/main" id="{223E8CAD-EC16-4BFD-BCE2-47B05CD7EA2F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3" name="Rectangle 60">
            <a:extLst>
              <a:ext uri="{FF2B5EF4-FFF2-40B4-BE49-F238E27FC236}">
                <a16:creationId xmlns:a16="http://schemas.microsoft.com/office/drawing/2014/main" id="{6CB77BCD-5AEB-4BBA-8D7E-78296E58A98F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14" name="LT">
          <a:extLst>
            <a:ext uri="{FF2B5EF4-FFF2-40B4-BE49-F238E27FC236}">
              <a16:creationId xmlns:a16="http://schemas.microsoft.com/office/drawing/2014/main" id="{2C88B9BC-0CF9-4D06-8DC3-578AEDF9EF8F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15" name="LBL">
          <a:extLst>
            <a:ext uri="{FF2B5EF4-FFF2-40B4-BE49-F238E27FC236}">
              <a16:creationId xmlns:a16="http://schemas.microsoft.com/office/drawing/2014/main" id="{03909E21-823F-4ECE-A056-10C88222A20D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16" name="LT">
          <a:extLst>
            <a:ext uri="{FF2B5EF4-FFF2-40B4-BE49-F238E27FC236}">
              <a16:creationId xmlns:a16="http://schemas.microsoft.com/office/drawing/2014/main" id="{4F37DBE7-52BD-438D-97E9-E89EA0C2D614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17" name="Group 58">
          <a:extLst>
            <a:ext uri="{FF2B5EF4-FFF2-40B4-BE49-F238E27FC236}">
              <a16:creationId xmlns:a16="http://schemas.microsoft.com/office/drawing/2014/main" id="{91A88DE5-4C75-4EFF-9867-8C6B42C982D1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18" name="AutoShape 59">
            <a:extLst>
              <a:ext uri="{FF2B5EF4-FFF2-40B4-BE49-F238E27FC236}">
                <a16:creationId xmlns:a16="http://schemas.microsoft.com/office/drawing/2014/main" id="{96039216-1BD1-4D56-8EC2-EB7F621EA860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9" name="Rectangle 60">
            <a:extLst>
              <a:ext uri="{FF2B5EF4-FFF2-40B4-BE49-F238E27FC236}">
                <a16:creationId xmlns:a16="http://schemas.microsoft.com/office/drawing/2014/main" id="{1E485170-5882-457E-A545-AEC7EE7B623F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20" name="LT">
          <a:extLst>
            <a:ext uri="{FF2B5EF4-FFF2-40B4-BE49-F238E27FC236}">
              <a16:creationId xmlns:a16="http://schemas.microsoft.com/office/drawing/2014/main" id="{A2C041D4-04E8-41E0-8294-3E7F05CC4417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21" name="LBL">
          <a:extLst>
            <a:ext uri="{FF2B5EF4-FFF2-40B4-BE49-F238E27FC236}">
              <a16:creationId xmlns:a16="http://schemas.microsoft.com/office/drawing/2014/main" id="{CC256ABB-FE7C-4F23-B6A2-6DF5C908DC2E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22" name="LT">
          <a:extLst>
            <a:ext uri="{FF2B5EF4-FFF2-40B4-BE49-F238E27FC236}">
              <a16:creationId xmlns:a16="http://schemas.microsoft.com/office/drawing/2014/main" id="{98C29EF9-E9C1-44DB-BAC9-942FDDF36ABB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23" name="Group 58">
          <a:extLst>
            <a:ext uri="{FF2B5EF4-FFF2-40B4-BE49-F238E27FC236}">
              <a16:creationId xmlns:a16="http://schemas.microsoft.com/office/drawing/2014/main" id="{43382E10-22FE-4C24-A436-D5F59779184C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24" name="AutoShape 59">
            <a:extLst>
              <a:ext uri="{FF2B5EF4-FFF2-40B4-BE49-F238E27FC236}">
                <a16:creationId xmlns:a16="http://schemas.microsoft.com/office/drawing/2014/main" id="{3407C4E0-6820-4475-894C-2CFB8CA72C1C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5" name="Rectangle 60">
            <a:extLst>
              <a:ext uri="{FF2B5EF4-FFF2-40B4-BE49-F238E27FC236}">
                <a16:creationId xmlns:a16="http://schemas.microsoft.com/office/drawing/2014/main" id="{444A0CA9-7F5D-49B6-AAFB-DA9C74D95E73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26" name="LT">
          <a:extLst>
            <a:ext uri="{FF2B5EF4-FFF2-40B4-BE49-F238E27FC236}">
              <a16:creationId xmlns:a16="http://schemas.microsoft.com/office/drawing/2014/main" id="{92F7F43A-1331-4957-9439-985F0F8463D0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27" name="LBL">
          <a:extLst>
            <a:ext uri="{FF2B5EF4-FFF2-40B4-BE49-F238E27FC236}">
              <a16:creationId xmlns:a16="http://schemas.microsoft.com/office/drawing/2014/main" id="{F911EF53-50C7-4042-B6D3-4B03D4493F6F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28" name="LT">
          <a:extLst>
            <a:ext uri="{FF2B5EF4-FFF2-40B4-BE49-F238E27FC236}">
              <a16:creationId xmlns:a16="http://schemas.microsoft.com/office/drawing/2014/main" id="{E22E513A-6287-4A00-B6CD-EBCAD0FC7C9F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29" name="Group 58">
          <a:extLst>
            <a:ext uri="{FF2B5EF4-FFF2-40B4-BE49-F238E27FC236}">
              <a16:creationId xmlns:a16="http://schemas.microsoft.com/office/drawing/2014/main" id="{D3D75131-1D35-4A1D-B277-87688B9729EB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30" name="AutoShape 59">
            <a:extLst>
              <a:ext uri="{FF2B5EF4-FFF2-40B4-BE49-F238E27FC236}">
                <a16:creationId xmlns:a16="http://schemas.microsoft.com/office/drawing/2014/main" id="{B0764C1D-1188-4488-9776-6BFCF5814EA1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1" name="Rectangle 60">
            <a:extLst>
              <a:ext uri="{FF2B5EF4-FFF2-40B4-BE49-F238E27FC236}">
                <a16:creationId xmlns:a16="http://schemas.microsoft.com/office/drawing/2014/main" id="{884CF3C9-81A7-4EC4-809C-ABFB4BA7F510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32" name="LT">
          <a:extLst>
            <a:ext uri="{FF2B5EF4-FFF2-40B4-BE49-F238E27FC236}">
              <a16:creationId xmlns:a16="http://schemas.microsoft.com/office/drawing/2014/main" id="{18A0B234-0162-4608-9DB3-8F1987A6FCA7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33" name="LBL">
          <a:extLst>
            <a:ext uri="{FF2B5EF4-FFF2-40B4-BE49-F238E27FC236}">
              <a16:creationId xmlns:a16="http://schemas.microsoft.com/office/drawing/2014/main" id="{347D72DE-0BCC-4255-A0EC-1715F1701E69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34" name="LT">
          <a:extLst>
            <a:ext uri="{FF2B5EF4-FFF2-40B4-BE49-F238E27FC236}">
              <a16:creationId xmlns:a16="http://schemas.microsoft.com/office/drawing/2014/main" id="{79D6042B-E248-4619-B21B-877FEF2A70EE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35" name="Group 58">
          <a:extLst>
            <a:ext uri="{FF2B5EF4-FFF2-40B4-BE49-F238E27FC236}">
              <a16:creationId xmlns:a16="http://schemas.microsoft.com/office/drawing/2014/main" id="{30490080-BE7B-4C5B-9D3D-3C100EA6D7AE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36" name="AutoShape 59">
            <a:extLst>
              <a:ext uri="{FF2B5EF4-FFF2-40B4-BE49-F238E27FC236}">
                <a16:creationId xmlns:a16="http://schemas.microsoft.com/office/drawing/2014/main" id="{885722D4-8914-4416-8DE6-FB105974BE0D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7" name="Rectangle 60">
            <a:extLst>
              <a:ext uri="{FF2B5EF4-FFF2-40B4-BE49-F238E27FC236}">
                <a16:creationId xmlns:a16="http://schemas.microsoft.com/office/drawing/2014/main" id="{179E8936-BCEC-4685-91E9-D0002CABCDAB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38" name="LT">
          <a:extLst>
            <a:ext uri="{FF2B5EF4-FFF2-40B4-BE49-F238E27FC236}">
              <a16:creationId xmlns:a16="http://schemas.microsoft.com/office/drawing/2014/main" id="{624552DD-25C7-4835-8A40-E26CC8D62B6B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39" name="LBL">
          <a:extLst>
            <a:ext uri="{FF2B5EF4-FFF2-40B4-BE49-F238E27FC236}">
              <a16:creationId xmlns:a16="http://schemas.microsoft.com/office/drawing/2014/main" id="{BFDE06DE-018E-4444-ADC2-B745953C8A18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40" name="LT">
          <a:extLst>
            <a:ext uri="{FF2B5EF4-FFF2-40B4-BE49-F238E27FC236}">
              <a16:creationId xmlns:a16="http://schemas.microsoft.com/office/drawing/2014/main" id="{78D18DC4-830B-4FE7-8A88-FE5EFBFB70D0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41" name="Group 58">
          <a:extLst>
            <a:ext uri="{FF2B5EF4-FFF2-40B4-BE49-F238E27FC236}">
              <a16:creationId xmlns:a16="http://schemas.microsoft.com/office/drawing/2014/main" id="{840C9490-BC6D-46FD-9BBC-4FC1D290A20E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42" name="AutoShape 59">
            <a:extLst>
              <a:ext uri="{FF2B5EF4-FFF2-40B4-BE49-F238E27FC236}">
                <a16:creationId xmlns:a16="http://schemas.microsoft.com/office/drawing/2014/main" id="{D321A167-3CD1-4081-9558-1C3E2BE22C2F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43" name="Rectangle 60">
            <a:extLst>
              <a:ext uri="{FF2B5EF4-FFF2-40B4-BE49-F238E27FC236}">
                <a16:creationId xmlns:a16="http://schemas.microsoft.com/office/drawing/2014/main" id="{420F495E-8794-49FC-844C-EEC043491622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44" name="LT">
          <a:extLst>
            <a:ext uri="{FF2B5EF4-FFF2-40B4-BE49-F238E27FC236}">
              <a16:creationId xmlns:a16="http://schemas.microsoft.com/office/drawing/2014/main" id="{70ADD6A9-347A-44A2-94B5-FC7546D77532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45" name="LBL">
          <a:extLst>
            <a:ext uri="{FF2B5EF4-FFF2-40B4-BE49-F238E27FC236}">
              <a16:creationId xmlns:a16="http://schemas.microsoft.com/office/drawing/2014/main" id="{487AACE4-2CEB-437A-BBD5-BFE628C08035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46" name="LT">
          <a:extLst>
            <a:ext uri="{FF2B5EF4-FFF2-40B4-BE49-F238E27FC236}">
              <a16:creationId xmlns:a16="http://schemas.microsoft.com/office/drawing/2014/main" id="{89314B04-DD9A-42FB-9E60-B1B6DCA9F96B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47" name="Group 58">
          <a:extLst>
            <a:ext uri="{FF2B5EF4-FFF2-40B4-BE49-F238E27FC236}">
              <a16:creationId xmlns:a16="http://schemas.microsoft.com/office/drawing/2014/main" id="{EDEE9AF7-6979-4DF1-A694-D4B4A0673C9B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48" name="AutoShape 59">
            <a:extLst>
              <a:ext uri="{FF2B5EF4-FFF2-40B4-BE49-F238E27FC236}">
                <a16:creationId xmlns:a16="http://schemas.microsoft.com/office/drawing/2014/main" id="{4990B58C-311F-42D3-A305-872533D01268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49" name="Rectangle 60">
            <a:extLst>
              <a:ext uri="{FF2B5EF4-FFF2-40B4-BE49-F238E27FC236}">
                <a16:creationId xmlns:a16="http://schemas.microsoft.com/office/drawing/2014/main" id="{A1DA023C-ABC6-4F8F-AE2D-9CE4BB50BB81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 editAs="oneCell">
    <xdr:from>
      <xdr:col>0</xdr:col>
      <xdr:colOff>38100</xdr:colOff>
      <xdr:row>0</xdr:row>
      <xdr:rowOff>167640</xdr:rowOff>
    </xdr:from>
    <xdr:to>
      <xdr:col>2</xdr:col>
      <xdr:colOff>218122</xdr:colOff>
      <xdr:row>6</xdr:row>
      <xdr:rowOff>45720</xdr:rowOff>
    </xdr:to>
    <xdr:pic>
      <xdr:nvPicPr>
        <xdr:cNvPr id="50" name="Picture 16">
          <a:extLst>
            <a:ext uri="{FF2B5EF4-FFF2-40B4-BE49-F238E27FC236}">
              <a16:creationId xmlns:a16="http://schemas.microsoft.com/office/drawing/2014/main" id="{B4BFB2B1-C83D-488B-9765-73A0D0E9D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67640"/>
          <a:ext cx="1394460" cy="883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51" name="LT">
          <a:extLst>
            <a:ext uri="{FF2B5EF4-FFF2-40B4-BE49-F238E27FC236}">
              <a16:creationId xmlns:a16="http://schemas.microsoft.com/office/drawing/2014/main" id="{F6F0B247-2E08-4CC6-886C-77213AA631BF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52" name="LBL">
          <a:extLst>
            <a:ext uri="{FF2B5EF4-FFF2-40B4-BE49-F238E27FC236}">
              <a16:creationId xmlns:a16="http://schemas.microsoft.com/office/drawing/2014/main" id="{695F55F9-37FA-46DE-80F1-2B782F9D1BCF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53" name="LT">
          <a:extLst>
            <a:ext uri="{FF2B5EF4-FFF2-40B4-BE49-F238E27FC236}">
              <a16:creationId xmlns:a16="http://schemas.microsoft.com/office/drawing/2014/main" id="{4CBD4FD7-A154-4CD2-B75B-3E1C83D05228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54" name="Group 58">
          <a:extLst>
            <a:ext uri="{FF2B5EF4-FFF2-40B4-BE49-F238E27FC236}">
              <a16:creationId xmlns:a16="http://schemas.microsoft.com/office/drawing/2014/main" id="{5D88D9E9-166E-46B6-9652-41B2A9A33C91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55" name="AutoShape 59">
            <a:extLst>
              <a:ext uri="{FF2B5EF4-FFF2-40B4-BE49-F238E27FC236}">
                <a16:creationId xmlns:a16="http://schemas.microsoft.com/office/drawing/2014/main" id="{5F5883EE-77A0-46F3-92F2-3C5A161BDB6C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56" name="Rectangle 60">
            <a:extLst>
              <a:ext uri="{FF2B5EF4-FFF2-40B4-BE49-F238E27FC236}">
                <a16:creationId xmlns:a16="http://schemas.microsoft.com/office/drawing/2014/main" id="{F5327CA7-D050-448E-94AB-314C4C22284D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 editAs="oneCell">
    <xdr:from>
      <xdr:col>0</xdr:col>
      <xdr:colOff>38100</xdr:colOff>
      <xdr:row>0</xdr:row>
      <xdr:rowOff>167640</xdr:rowOff>
    </xdr:from>
    <xdr:to>
      <xdr:col>2</xdr:col>
      <xdr:colOff>218122</xdr:colOff>
      <xdr:row>6</xdr:row>
      <xdr:rowOff>45720</xdr:rowOff>
    </xdr:to>
    <xdr:pic>
      <xdr:nvPicPr>
        <xdr:cNvPr id="57" name="Picture 16">
          <a:extLst>
            <a:ext uri="{FF2B5EF4-FFF2-40B4-BE49-F238E27FC236}">
              <a16:creationId xmlns:a16="http://schemas.microsoft.com/office/drawing/2014/main" id="{E7D8CAE9-9644-45F1-88D0-58E779E63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67640"/>
          <a:ext cx="1394460" cy="883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2" name="LT">
          <a:extLst>
            <a:ext uri="{FF2B5EF4-FFF2-40B4-BE49-F238E27FC236}">
              <a16:creationId xmlns:a16="http://schemas.microsoft.com/office/drawing/2014/main" id="{3896EF44-C1DC-4BB6-8B61-026B410AF01F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3" name="LBL">
          <a:extLst>
            <a:ext uri="{FF2B5EF4-FFF2-40B4-BE49-F238E27FC236}">
              <a16:creationId xmlns:a16="http://schemas.microsoft.com/office/drawing/2014/main" id="{02927CC3-A333-41DE-B330-398587DCF89C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4" name="LT">
          <a:extLst>
            <a:ext uri="{FF2B5EF4-FFF2-40B4-BE49-F238E27FC236}">
              <a16:creationId xmlns:a16="http://schemas.microsoft.com/office/drawing/2014/main" id="{FC186D34-0156-46CA-9752-2AAB3EA2C408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5" name="Group 58">
          <a:extLst>
            <a:ext uri="{FF2B5EF4-FFF2-40B4-BE49-F238E27FC236}">
              <a16:creationId xmlns:a16="http://schemas.microsoft.com/office/drawing/2014/main" id="{2A9A7AB3-77E0-4D7E-88AA-C2CAF1FD374E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6" name="AutoShape 59">
            <a:extLst>
              <a:ext uri="{FF2B5EF4-FFF2-40B4-BE49-F238E27FC236}">
                <a16:creationId xmlns:a16="http://schemas.microsoft.com/office/drawing/2014/main" id="{702C828E-4FCF-4A37-B63E-CC8FB4A8A0A1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7" name="Rectangle 60">
            <a:extLst>
              <a:ext uri="{FF2B5EF4-FFF2-40B4-BE49-F238E27FC236}">
                <a16:creationId xmlns:a16="http://schemas.microsoft.com/office/drawing/2014/main" id="{DD9AD555-AF1A-420E-8652-73DC396F028E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8" name="LT">
          <a:extLst>
            <a:ext uri="{FF2B5EF4-FFF2-40B4-BE49-F238E27FC236}">
              <a16:creationId xmlns:a16="http://schemas.microsoft.com/office/drawing/2014/main" id="{62180C1F-A71A-4404-8101-73FB8C46EA33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9" name="LBL">
          <a:extLst>
            <a:ext uri="{FF2B5EF4-FFF2-40B4-BE49-F238E27FC236}">
              <a16:creationId xmlns:a16="http://schemas.microsoft.com/office/drawing/2014/main" id="{85313D1E-1713-4893-98D9-9A70F6B562EE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10" name="LT">
          <a:extLst>
            <a:ext uri="{FF2B5EF4-FFF2-40B4-BE49-F238E27FC236}">
              <a16:creationId xmlns:a16="http://schemas.microsoft.com/office/drawing/2014/main" id="{70931413-D8F3-492F-ADA1-5B1C03904B50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11" name="Group 58">
          <a:extLst>
            <a:ext uri="{FF2B5EF4-FFF2-40B4-BE49-F238E27FC236}">
              <a16:creationId xmlns:a16="http://schemas.microsoft.com/office/drawing/2014/main" id="{767C3891-B8E3-41F9-B3C9-D7636EF8D065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12" name="AutoShape 59">
            <a:extLst>
              <a:ext uri="{FF2B5EF4-FFF2-40B4-BE49-F238E27FC236}">
                <a16:creationId xmlns:a16="http://schemas.microsoft.com/office/drawing/2014/main" id="{EC85911C-36AA-491D-AACD-C0A10F777163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3" name="Rectangle 60">
            <a:extLst>
              <a:ext uri="{FF2B5EF4-FFF2-40B4-BE49-F238E27FC236}">
                <a16:creationId xmlns:a16="http://schemas.microsoft.com/office/drawing/2014/main" id="{8E9DAB77-28D1-46D0-B5D6-8E3D1FAB9D76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14" name="LT">
          <a:extLst>
            <a:ext uri="{FF2B5EF4-FFF2-40B4-BE49-F238E27FC236}">
              <a16:creationId xmlns:a16="http://schemas.microsoft.com/office/drawing/2014/main" id="{82E2FB19-ECA9-40B2-9C04-F2828D3D4AD8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15" name="LBL">
          <a:extLst>
            <a:ext uri="{FF2B5EF4-FFF2-40B4-BE49-F238E27FC236}">
              <a16:creationId xmlns:a16="http://schemas.microsoft.com/office/drawing/2014/main" id="{5899EDA8-0283-4394-AB83-523CEF4D1510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16" name="LT">
          <a:extLst>
            <a:ext uri="{FF2B5EF4-FFF2-40B4-BE49-F238E27FC236}">
              <a16:creationId xmlns:a16="http://schemas.microsoft.com/office/drawing/2014/main" id="{54A59726-74B0-438A-929B-9AC9B172E09B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17" name="Group 58">
          <a:extLst>
            <a:ext uri="{FF2B5EF4-FFF2-40B4-BE49-F238E27FC236}">
              <a16:creationId xmlns:a16="http://schemas.microsoft.com/office/drawing/2014/main" id="{30968002-9B49-44E1-A27D-2673A6129E2C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18" name="AutoShape 59">
            <a:extLst>
              <a:ext uri="{FF2B5EF4-FFF2-40B4-BE49-F238E27FC236}">
                <a16:creationId xmlns:a16="http://schemas.microsoft.com/office/drawing/2014/main" id="{45AE15AE-2DD0-44D9-AA2F-5B3B0854757F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9" name="Rectangle 60">
            <a:extLst>
              <a:ext uri="{FF2B5EF4-FFF2-40B4-BE49-F238E27FC236}">
                <a16:creationId xmlns:a16="http://schemas.microsoft.com/office/drawing/2014/main" id="{36F6E143-E007-4852-86AF-595A70F43E24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20" name="LT">
          <a:extLst>
            <a:ext uri="{FF2B5EF4-FFF2-40B4-BE49-F238E27FC236}">
              <a16:creationId xmlns:a16="http://schemas.microsoft.com/office/drawing/2014/main" id="{8CD10C59-1C4A-48E2-9737-890A0A173955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21" name="LBL">
          <a:extLst>
            <a:ext uri="{FF2B5EF4-FFF2-40B4-BE49-F238E27FC236}">
              <a16:creationId xmlns:a16="http://schemas.microsoft.com/office/drawing/2014/main" id="{EB351F83-A668-4B09-9AF5-408317C7ED50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22" name="LT">
          <a:extLst>
            <a:ext uri="{FF2B5EF4-FFF2-40B4-BE49-F238E27FC236}">
              <a16:creationId xmlns:a16="http://schemas.microsoft.com/office/drawing/2014/main" id="{412F8460-E01B-4390-8E7D-125DEC555536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23" name="Group 58">
          <a:extLst>
            <a:ext uri="{FF2B5EF4-FFF2-40B4-BE49-F238E27FC236}">
              <a16:creationId xmlns:a16="http://schemas.microsoft.com/office/drawing/2014/main" id="{78419B33-9C46-463F-BB92-0AC913D9E589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24" name="AutoShape 59">
            <a:extLst>
              <a:ext uri="{FF2B5EF4-FFF2-40B4-BE49-F238E27FC236}">
                <a16:creationId xmlns:a16="http://schemas.microsoft.com/office/drawing/2014/main" id="{9A20F5DC-B276-42DE-9074-10D6F073FF05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5" name="Rectangle 60">
            <a:extLst>
              <a:ext uri="{FF2B5EF4-FFF2-40B4-BE49-F238E27FC236}">
                <a16:creationId xmlns:a16="http://schemas.microsoft.com/office/drawing/2014/main" id="{C4B84C9C-CA19-43FC-8759-0D6EA241D9BC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26" name="LT">
          <a:extLst>
            <a:ext uri="{FF2B5EF4-FFF2-40B4-BE49-F238E27FC236}">
              <a16:creationId xmlns:a16="http://schemas.microsoft.com/office/drawing/2014/main" id="{CA329C60-0799-4A09-B07F-A11C255FAB46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27" name="LBL">
          <a:extLst>
            <a:ext uri="{FF2B5EF4-FFF2-40B4-BE49-F238E27FC236}">
              <a16:creationId xmlns:a16="http://schemas.microsoft.com/office/drawing/2014/main" id="{9408D7E3-6EB4-4414-ABDD-C28EC2FD8EC1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28" name="LT">
          <a:extLst>
            <a:ext uri="{FF2B5EF4-FFF2-40B4-BE49-F238E27FC236}">
              <a16:creationId xmlns:a16="http://schemas.microsoft.com/office/drawing/2014/main" id="{A159ED33-1786-48D2-ABE8-B0077B89F4D0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29" name="Group 58">
          <a:extLst>
            <a:ext uri="{FF2B5EF4-FFF2-40B4-BE49-F238E27FC236}">
              <a16:creationId xmlns:a16="http://schemas.microsoft.com/office/drawing/2014/main" id="{451283B9-1472-44DD-8BFA-72BB747975B3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30" name="AutoShape 59">
            <a:extLst>
              <a:ext uri="{FF2B5EF4-FFF2-40B4-BE49-F238E27FC236}">
                <a16:creationId xmlns:a16="http://schemas.microsoft.com/office/drawing/2014/main" id="{4A89F1D6-9533-4D48-AE73-9C89429DFFD8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1" name="Rectangle 60">
            <a:extLst>
              <a:ext uri="{FF2B5EF4-FFF2-40B4-BE49-F238E27FC236}">
                <a16:creationId xmlns:a16="http://schemas.microsoft.com/office/drawing/2014/main" id="{4D4016A7-18FA-43B8-BD77-34284AF3A48D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32" name="LT">
          <a:extLst>
            <a:ext uri="{FF2B5EF4-FFF2-40B4-BE49-F238E27FC236}">
              <a16:creationId xmlns:a16="http://schemas.microsoft.com/office/drawing/2014/main" id="{159F772D-4A1B-4C15-AD34-BB4F55BC2237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33" name="LBL">
          <a:extLst>
            <a:ext uri="{FF2B5EF4-FFF2-40B4-BE49-F238E27FC236}">
              <a16:creationId xmlns:a16="http://schemas.microsoft.com/office/drawing/2014/main" id="{DAAA5B84-DE86-4FBC-B71B-7CD557FDAF92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34" name="LT">
          <a:extLst>
            <a:ext uri="{FF2B5EF4-FFF2-40B4-BE49-F238E27FC236}">
              <a16:creationId xmlns:a16="http://schemas.microsoft.com/office/drawing/2014/main" id="{60935072-4927-4419-AA8A-02CAD6C4A565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35" name="Group 58">
          <a:extLst>
            <a:ext uri="{FF2B5EF4-FFF2-40B4-BE49-F238E27FC236}">
              <a16:creationId xmlns:a16="http://schemas.microsoft.com/office/drawing/2014/main" id="{C7072543-B0C3-4587-97CC-6E83A6AF30BD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36" name="AutoShape 59">
            <a:extLst>
              <a:ext uri="{FF2B5EF4-FFF2-40B4-BE49-F238E27FC236}">
                <a16:creationId xmlns:a16="http://schemas.microsoft.com/office/drawing/2014/main" id="{10A5980C-C736-4889-B285-3BC70F8034CC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7" name="Rectangle 60">
            <a:extLst>
              <a:ext uri="{FF2B5EF4-FFF2-40B4-BE49-F238E27FC236}">
                <a16:creationId xmlns:a16="http://schemas.microsoft.com/office/drawing/2014/main" id="{FB2C8953-7F05-47C1-BDFC-1A341ECBA21E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38" name="LT">
          <a:extLst>
            <a:ext uri="{FF2B5EF4-FFF2-40B4-BE49-F238E27FC236}">
              <a16:creationId xmlns:a16="http://schemas.microsoft.com/office/drawing/2014/main" id="{D22EBCB3-6E66-4F4F-8574-E2229FFDB638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39" name="LBL">
          <a:extLst>
            <a:ext uri="{FF2B5EF4-FFF2-40B4-BE49-F238E27FC236}">
              <a16:creationId xmlns:a16="http://schemas.microsoft.com/office/drawing/2014/main" id="{882D6542-7801-496F-A703-C9495B9B914A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40" name="LT">
          <a:extLst>
            <a:ext uri="{FF2B5EF4-FFF2-40B4-BE49-F238E27FC236}">
              <a16:creationId xmlns:a16="http://schemas.microsoft.com/office/drawing/2014/main" id="{282427DF-3FDF-47F3-857B-D6C30AAD50D1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41" name="Group 58">
          <a:extLst>
            <a:ext uri="{FF2B5EF4-FFF2-40B4-BE49-F238E27FC236}">
              <a16:creationId xmlns:a16="http://schemas.microsoft.com/office/drawing/2014/main" id="{3F4923A7-9419-4150-9B60-F8D47FB81308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42" name="AutoShape 59">
            <a:extLst>
              <a:ext uri="{FF2B5EF4-FFF2-40B4-BE49-F238E27FC236}">
                <a16:creationId xmlns:a16="http://schemas.microsoft.com/office/drawing/2014/main" id="{78655D1A-6BC1-43A8-89FD-9831A28B7BF5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43" name="Rectangle 60">
            <a:extLst>
              <a:ext uri="{FF2B5EF4-FFF2-40B4-BE49-F238E27FC236}">
                <a16:creationId xmlns:a16="http://schemas.microsoft.com/office/drawing/2014/main" id="{D0763CF2-4882-4A90-AA11-DE29B9C8F5E0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44" name="LT">
          <a:extLst>
            <a:ext uri="{FF2B5EF4-FFF2-40B4-BE49-F238E27FC236}">
              <a16:creationId xmlns:a16="http://schemas.microsoft.com/office/drawing/2014/main" id="{BA0428B4-2ECF-491F-B900-07AB543A79C3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45" name="LBL">
          <a:extLst>
            <a:ext uri="{FF2B5EF4-FFF2-40B4-BE49-F238E27FC236}">
              <a16:creationId xmlns:a16="http://schemas.microsoft.com/office/drawing/2014/main" id="{643C1206-574C-4F90-803F-B2CF3B950A6C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46" name="LT">
          <a:extLst>
            <a:ext uri="{FF2B5EF4-FFF2-40B4-BE49-F238E27FC236}">
              <a16:creationId xmlns:a16="http://schemas.microsoft.com/office/drawing/2014/main" id="{5B984309-6444-4D72-9306-EAC0B6AB857B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47" name="Group 58">
          <a:extLst>
            <a:ext uri="{FF2B5EF4-FFF2-40B4-BE49-F238E27FC236}">
              <a16:creationId xmlns:a16="http://schemas.microsoft.com/office/drawing/2014/main" id="{8461AFE5-A58D-422E-91D6-FD302B8C089C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48" name="AutoShape 59">
            <a:extLst>
              <a:ext uri="{FF2B5EF4-FFF2-40B4-BE49-F238E27FC236}">
                <a16:creationId xmlns:a16="http://schemas.microsoft.com/office/drawing/2014/main" id="{B1AE3186-5A35-491F-972F-B0BF2270FAA8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49" name="Rectangle 60">
            <a:extLst>
              <a:ext uri="{FF2B5EF4-FFF2-40B4-BE49-F238E27FC236}">
                <a16:creationId xmlns:a16="http://schemas.microsoft.com/office/drawing/2014/main" id="{CAB98281-574B-4F96-9373-94C610EF6300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 editAs="oneCell">
    <xdr:from>
      <xdr:col>0</xdr:col>
      <xdr:colOff>38100</xdr:colOff>
      <xdr:row>0</xdr:row>
      <xdr:rowOff>167640</xdr:rowOff>
    </xdr:from>
    <xdr:to>
      <xdr:col>2</xdr:col>
      <xdr:colOff>218122</xdr:colOff>
      <xdr:row>6</xdr:row>
      <xdr:rowOff>58102</xdr:rowOff>
    </xdr:to>
    <xdr:pic>
      <xdr:nvPicPr>
        <xdr:cNvPr id="50" name="Picture 16">
          <a:extLst>
            <a:ext uri="{FF2B5EF4-FFF2-40B4-BE49-F238E27FC236}">
              <a16:creationId xmlns:a16="http://schemas.microsoft.com/office/drawing/2014/main" id="{A377CDDD-08B8-4757-B159-3B8304BB0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67640"/>
          <a:ext cx="1394460" cy="891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51" name="LT">
          <a:extLst>
            <a:ext uri="{FF2B5EF4-FFF2-40B4-BE49-F238E27FC236}">
              <a16:creationId xmlns:a16="http://schemas.microsoft.com/office/drawing/2014/main" id="{DE89B46B-19C9-44AB-B044-E450B9E4B780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52" name="LBL">
          <a:extLst>
            <a:ext uri="{FF2B5EF4-FFF2-40B4-BE49-F238E27FC236}">
              <a16:creationId xmlns:a16="http://schemas.microsoft.com/office/drawing/2014/main" id="{D2D711B2-F9BA-4CD6-979D-BD9E72F4CB37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53" name="LT">
          <a:extLst>
            <a:ext uri="{FF2B5EF4-FFF2-40B4-BE49-F238E27FC236}">
              <a16:creationId xmlns:a16="http://schemas.microsoft.com/office/drawing/2014/main" id="{F16F78B6-6724-421A-B9D9-51195291CD7D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54" name="Group 58">
          <a:extLst>
            <a:ext uri="{FF2B5EF4-FFF2-40B4-BE49-F238E27FC236}">
              <a16:creationId xmlns:a16="http://schemas.microsoft.com/office/drawing/2014/main" id="{924C33BB-5815-4446-8F8C-9E09CECE2935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55" name="AutoShape 59">
            <a:extLst>
              <a:ext uri="{FF2B5EF4-FFF2-40B4-BE49-F238E27FC236}">
                <a16:creationId xmlns:a16="http://schemas.microsoft.com/office/drawing/2014/main" id="{E03738F7-CD0E-4869-A878-68B2965D9333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56" name="Rectangle 60">
            <a:extLst>
              <a:ext uri="{FF2B5EF4-FFF2-40B4-BE49-F238E27FC236}">
                <a16:creationId xmlns:a16="http://schemas.microsoft.com/office/drawing/2014/main" id="{B52ACCD5-4D33-4A7D-A69A-F2015C8323CD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 editAs="oneCell">
    <xdr:from>
      <xdr:col>0</xdr:col>
      <xdr:colOff>38100</xdr:colOff>
      <xdr:row>0</xdr:row>
      <xdr:rowOff>167640</xdr:rowOff>
    </xdr:from>
    <xdr:to>
      <xdr:col>2</xdr:col>
      <xdr:colOff>218122</xdr:colOff>
      <xdr:row>6</xdr:row>
      <xdr:rowOff>58102</xdr:rowOff>
    </xdr:to>
    <xdr:pic>
      <xdr:nvPicPr>
        <xdr:cNvPr id="57" name="Picture 16">
          <a:extLst>
            <a:ext uri="{FF2B5EF4-FFF2-40B4-BE49-F238E27FC236}">
              <a16:creationId xmlns:a16="http://schemas.microsoft.com/office/drawing/2014/main" id="{9AC2E1DE-0395-404B-9D90-C868E26A06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67640"/>
          <a:ext cx="1394460" cy="891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58" name="LT">
          <a:extLst>
            <a:ext uri="{FF2B5EF4-FFF2-40B4-BE49-F238E27FC236}">
              <a16:creationId xmlns:a16="http://schemas.microsoft.com/office/drawing/2014/main" id="{EA0825F9-B964-4422-A616-66FF9E6CABE3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59" name="LBL">
          <a:extLst>
            <a:ext uri="{FF2B5EF4-FFF2-40B4-BE49-F238E27FC236}">
              <a16:creationId xmlns:a16="http://schemas.microsoft.com/office/drawing/2014/main" id="{207E9584-7EEE-449B-A501-542A38C73429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60" name="LT">
          <a:extLst>
            <a:ext uri="{FF2B5EF4-FFF2-40B4-BE49-F238E27FC236}">
              <a16:creationId xmlns:a16="http://schemas.microsoft.com/office/drawing/2014/main" id="{747D3484-014A-4C4D-82D3-6EFA00606C39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61" name="Group 58">
          <a:extLst>
            <a:ext uri="{FF2B5EF4-FFF2-40B4-BE49-F238E27FC236}">
              <a16:creationId xmlns:a16="http://schemas.microsoft.com/office/drawing/2014/main" id="{24F8AE2D-B323-4506-845F-370D750202E1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62" name="AutoShape 59">
            <a:extLst>
              <a:ext uri="{FF2B5EF4-FFF2-40B4-BE49-F238E27FC236}">
                <a16:creationId xmlns:a16="http://schemas.microsoft.com/office/drawing/2014/main" id="{588260D4-847C-479E-A1DC-612C0CF2BAD4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63" name="Rectangle 60">
            <a:extLst>
              <a:ext uri="{FF2B5EF4-FFF2-40B4-BE49-F238E27FC236}">
                <a16:creationId xmlns:a16="http://schemas.microsoft.com/office/drawing/2014/main" id="{402EAB8A-EBB7-4150-AC04-54351A2433B4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64" name="LT">
          <a:extLst>
            <a:ext uri="{FF2B5EF4-FFF2-40B4-BE49-F238E27FC236}">
              <a16:creationId xmlns:a16="http://schemas.microsoft.com/office/drawing/2014/main" id="{58D6E8E7-B0C3-4EF6-BBE9-B8FC5125B5AC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65" name="LBL">
          <a:extLst>
            <a:ext uri="{FF2B5EF4-FFF2-40B4-BE49-F238E27FC236}">
              <a16:creationId xmlns:a16="http://schemas.microsoft.com/office/drawing/2014/main" id="{515B560F-7B53-4425-9118-8C140DA662CA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66" name="LT">
          <a:extLst>
            <a:ext uri="{FF2B5EF4-FFF2-40B4-BE49-F238E27FC236}">
              <a16:creationId xmlns:a16="http://schemas.microsoft.com/office/drawing/2014/main" id="{8956B7ED-6F4B-4F4D-A966-825F1E478FAE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67" name="Group 58">
          <a:extLst>
            <a:ext uri="{FF2B5EF4-FFF2-40B4-BE49-F238E27FC236}">
              <a16:creationId xmlns:a16="http://schemas.microsoft.com/office/drawing/2014/main" id="{577B861F-6D97-4957-AE20-8A7D03C75217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68" name="AutoShape 59">
            <a:extLst>
              <a:ext uri="{FF2B5EF4-FFF2-40B4-BE49-F238E27FC236}">
                <a16:creationId xmlns:a16="http://schemas.microsoft.com/office/drawing/2014/main" id="{56C2F357-C8A4-43EC-8592-1A47D8C1E3D8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69" name="Rectangle 60">
            <a:extLst>
              <a:ext uri="{FF2B5EF4-FFF2-40B4-BE49-F238E27FC236}">
                <a16:creationId xmlns:a16="http://schemas.microsoft.com/office/drawing/2014/main" id="{4CA49E69-5663-41D6-8D73-D4BD44FD2E92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70" name="LT">
          <a:extLst>
            <a:ext uri="{FF2B5EF4-FFF2-40B4-BE49-F238E27FC236}">
              <a16:creationId xmlns:a16="http://schemas.microsoft.com/office/drawing/2014/main" id="{DD654F78-E598-4765-A81E-CED224BF3CB4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71" name="LBL">
          <a:extLst>
            <a:ext uri="{FF2B5EF4-FFF2-40B4-BE49-F238E27FC236}">
              <a16:creationId xmlns:a16="http://schemas.microsoft.com/office/drawing/2014/main" id="{C3B3F0A5-3CCC-42E5-BD2D-343437AA0B3B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72" name="LT">
          <a:extLst>
            <a:ext uri="{FF2B5EF4-FFF2-40B4-BE49-F238E27FC236}">
              <a16:creationId xmlns:a16="http://schemas.microsoft.com/office/drawing/2014/main" id="{EDFA4EB7-9F9F-46DF-AE64-9E923D9AC022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73" name="Group 58">
          <a:extLst>
            <a:ext uri="{FF2B5EF4-FFF2-40B4-BE49-F238E27FC236}">
              <a16:creationId xmlns:a16="http://schemas.microsoft.com/office/drawing/2014/main" id="{604528D7-CD77-42D1-A4EF-D76B24DBC817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74" name="AutoShape 59">
            <a:extLst>
              <a:ext uri="{FF2B5EF4-FFF2-40B4-BE49-F238E27FC236}">
                <a16:creationId xmlns:a16="http://schemas.microsoft.com/office/drawing/2014/main" id="{E0B294B1-7E56-4EB7-A486-0A8583235546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75" name="Rectangle 60">
            <a:extLst>
              <a:ext uri="{FF2B5EF4-FFF2-40B4-BE49-F238E27FC236}">
                <a16:creationId xmlns:a16="http://schemas.microsoft.com/office/drawing/2014/main" id="{0FE6C333-EAD5-459E-86FE-1767B66DB6F8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76" name="LT">
          <a:extLst>
            <a:ext uri="{FF2B5EF4-FFF2-40B4-BE49-F238E27FC236}">
              <a16:creationId xmlns:a16="http://schemas.microsoft.com/office/drawing/2014/main" id="{EC2DBE96-67D1-4271-B863-4F0D81D1B395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77" name="LBL">
          <a:extLst>
            <a:ext uri="{FF2B5EF4-FFF2-40B4-BE49-F238E27FC236}">
              <a16:creationId xmlns:a16="http://schemas.microsoft.com/office/drawing/2014/main" id="{74E48C91-5C80-4A58-B63A-A44547EE1655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78" name="LT">
          <a:extLst>
            <a:ext uri="{FF2B5EF4-FFF2-40B4-BE49-F238E27FC236}">
              <a16:creationId xmlns:a16="http://schemas.microsoft.com/office/drawing/2014/main" id="{89BB3500-371C-4076-AA11-C43018B7873E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79" name="Group 58">
          <a:extLst>
            <a:ext uri="{FF2B5EF4-FFF2-40B4-BE49-F238E27FC236}">
              <a16:creationId xmlns:a16="http://schemas.microsoft.com/office/drawing/2014/main" id="{19ADC144-3300-40B7-A073-B0E4F5EACB8A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80" name="AutoShape 59">
            <a:extLst>
              <a:ext uri="{FF2B5EF4-FFF2-40B4-BE49-F238E27FC236}">
                <a16:creationId xmlns:a16="http://schemas.microsoft.com/office/drawing/2014/main" id="{9FBDBFF7-AF4A-412D-9841-6D77E8DDE77D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81" name="Rectangle 60">
            <a:extLst>
              <a:ext uri="{FF2B5EF4-FFF2-40B4-BE49-F238E27FC236}">
                <a16:creationId xmlns:a16="http://schemas.microsoft.com/office/drawing/2014/main" id="{99571B9C-26A4-43BF-8132-CEF08DB5D110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82" name="LT">
          <a:extLst>
            <a:ext uri="{FF2B5EF4-FFF2-40B4-BE49-F238E27FC236}">
              <a16:creationId xmlns:a16="http://schemas.microsoft.com/office/drawing/2014/main" id="{086A2E9E-64E3-405E-8A48-BE9ACA150843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83" name="LBL">
          <a:extLst>
            <a:ext uri="{FF2B5EF4-FFF2-40B4-BE49-F238E27FC236}">
              <a16:creationId xmlns:a16="http://schemas.microsoft.com/office/drawing/2014/main" id="{B57F6E90-702F-4F27-AB65-C50BD8D79FC6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84" name="LT">
          <a:extLst>
            <a:ext uri="{FF2B5EF4-FFF2-40B4-BE49-F238E27FC236}">
              <a16:creationId xmlns:a16="http://schemas.microsoft.com/office/drawing/2014/main" id="{D7503DD3-25F8-438D-86A5-336EF6615E7A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85" name="Group 58">
          <a:extLst>
            <a:ext uri="{FF2B5EF4-FFF2-40B4-BE49-F238E27FC236}">
              <a16:creationId xmlns:a16="http://schemas.microsoft.com/office/drawing/2014/main" id="{6B4EED9C-B4B5-4418-A880-E2A510F7AF44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86" name="AutoShape 59">
            <a:extLst>
              <a:ext uri="{FF2B5EF4-FFF2-40B4-BE49-F238E27FC236}">
                <a16:creationId xmlns:a16="http://schemas.microsoft.com/office/drawing/2014/main" id="{3E9B3163-5D59-4E0B-A78D-2F72A747E9E2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87" name="Rectangle 60">
            <a:extLst>
              <a:ext uri="{FF2B5EF4-FFF2-40B4-BE49-F238E27FC236}">
                <a16:creationId xmlns:a16="http://schemas.microsoft.com/office/drawing/2014/main" id="{C4B3760F-DD02-45D5-A10A-B7917C95DA39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88" name="LT">
          <a:extLst>
            <a:ext uri="{FF2B5EF4-FFF2-40B4-BE49-F238E27FC236}">
              <a16:creationId xmlns:a16="http://schemas.microsoft.com/office/drawing/2014/main" id="{326BC073-6A78-40F1-8E18-4ED37C995CF7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89" name="LBL">
          <a:extLst>
            <a:ext uri="{FF2B5EF4-FFF2-40B4-BE49-F238E27FC236}">
              <a16:creationId xmlns:a16="http://schemas.microsoft.com/office/drawing/2014/main" id="{7236E3D3-3C91-4902-9784-81FB0F90D249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90" name="LT">
          <a:extLst>
            <a:ext uri="{FF2B5EF4-FFF2-40B4-BE49-F238E27FC236}">
              <a16:creationId xmlns:a16="http://schemas.microsoft.com/office/drawing/2014/main" id="{E7CE9F05-C729-4864-A500-2B0BFC4E4A42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91" name="Group 58">
          <a:extLst>
            <a:ext uri="{FF2B5EF4-FFF2-40B4-BE49-F238E27FC236}">
              <a16:creationId xmlns:a16="http://schemas.microsoft.com/office/drawing/2014/main" id="{D757A8C1-F621-4396-8C4F-9A4AF97442DB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92" name="AutoShape 59">
            <a:extLst>
              <a:ext uri="{FF2B5EF4-FFF2-40B4-BE49-F238E27FC236}">
                <a16:creationId xmlns:a16="http://schemas.microsoft.com/office/drawing/2014/main" id="{BA7A92D0-72F3-4BAE-962A-9F09D64D7AD8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93" name="Rectangle 60">
            <a:extLst>
              <a:ext uri="{FF2B5EF4-FFF2-40B4-BE49-F238E27FC236}">
                <a16:creationId xmlns:a16="http://schemas.microsoft.com/office/drawing/2014/main" id="{8CD3DDFB-5ED1-41EE-8506-05506CF88CF0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94" name="LT">
          <a:extLst>
            <a:ext uri="{FF2B5EF4-FFF2-40B4-BE49-F238E27FC236}">
              <a16:creationId xmlns:a16="http://schemas.microsoft.com/office/drawing/2014/main" id="{A6D5DD0E-70E7-45F1-8AD0-096A9C3D861A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95" name="LBL">
          <a:extLst>
            <a:ext uri="{FF2B5EF4-FFF2-40B4-BE49-F238E27FC236}">
              <a16:creationId xmlns:a16="http://schemas.microsoft.com/office/drawing/2014/main" id="{FC2B791A-9966-4880-9DD2-5281F2BB1BC3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96" name="LT">
          <a:extLst>
            <a:ext uri="{FF2B5EF4-FFF2-40B4-BE49-F238E27FC236}">
              <a16:creationId xmlns:a16="http://schemas.microsoft.com/office/drawing/2014/main" id="{6F31154E-C1DD-4772-A6E2-BF5CFAA1FED5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97" name="Group 58">
          <a:extLst>
            <a:ext uri="{FF2B5EF4-FFF2-40B4-BE49-F238E27FC236}">
              <a16:creationId xmlns:a16="http://schemas.microsoft.com/office/drawing/2014/main" id="{FAD67442-AEAD-4FFC-A543-262E1A640871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98" name="AutoShape 59">
            <a:extLst>
              <a:ext uri="{FF2B5EF4-FFF2-40B4-BE49-F238E27FC236}">
                <a16:creationId xmlns:a16="http://schemas.microsoft.com/office/drawing/2014/main" id="{5A07445C-FFB1-46CE-8992-9B1CC2347619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99" name="Rectangle 60">
            <a:extLst>
              <a:ext uri="{FF2B5EF4-FFF2-40B4-BE49-F238E27FC236}">
                <a16:creationId xmlns:a16="http://schemas.microsoft.com/office/drawing/2014/main" id="{A5BD737B-6AB5-4917-AFBE-DCE06AB76881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100" name="LT">
          <a:extLst>
            <a:ext uri="{FF2B5EF4-FFF2-40B4-BE49-F238E27FC236}">
              <a16:creationId xmlns:a16="http://schemas.microsoft.com/office/drawing/2014/main" id="{68EE294D-4587-435A-9BCE-E73C7B467D5E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101" name="LBL">
          <a:extLst>
            <a:ext uri="{FF2B5EF4-FFF2-40B4-BE49-F238E27FC236}">
              <a16:creationId xmlns:a16="http://schemas.microsoft.com/office/drawing/2014/main" id="{D7A2080F-F5B7-4EF1-9B0C-3CF743649C45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102" name="LT">
          <a:extLst>
            <a:ext uri="{FF2B5EF4-FFF2-40B4-BE49-F238E27FC236}">
              <a16:creationId xmlns:a16="http://schemas.microsoft.com/office/drawing/2014/main" id="{94B9F6F0-329D-42FD-8298-ED52A8E77AA0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103" name="Group 58">
          <a:extLst>
            <a:ext uri="{FF2B5EF4-FFF2-40B4-BE49-F238E27FC236}">
              <a16:creationId xmlns:a16="http://schemas.microsoft.com/office/drawing/2014/main" id="{9B6CFFC4-CC89-4E87-80EA-E88073271BBF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104" name="AutoShape 59">
            <a:extLst>
              <a:ext uri="{FF2B5EF4-FFF2-40B4-BE49-F238E27FC236}">
                <a16:creationId xmlns:a16="http://schemas.microsoft.com/office/drawing/2014/main" id="{E845B72E-A7AC-4C82-9813-90DBA38D7A75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05" name="Rectangle 60">
            <a:extLst>
              <a:ext uri="{FF2B5EF4-FFF2-40B4-BE49-F238E27FC236}">
                <a16:creationId xmlns:a16="http://schemas.microsoft.com/office/drawing/2014/main" id="{30B67116-8804-4DA1-A869-C71881767189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 editAs="oneCell">
    <xdr:from>
      <xdr:col>0</xdr:col>
      <xdr:colOff>38100</xdr:colOff>
      <xdr:row>0</xdr:row>
      <xdr:rowOff>167640</xdr:rowOff>
    </xdr:from>
    <xdr:to>
      <xdr:col>2</xdr:col>
      <xdr:colOff>218122</xdr:colOff>
      <xdr:row>6</xdr:row>
      <xdr:rowOff>65722</xdr:rowOff>
    </xdr:to>
    <xdr:pic>
      <xdr:nvPicPr>
        <xdr:cNvPr id="106" name="Picture 16">
          <a:extLst>
            <a:ext uri="{FF2B5EF4-FFF2-40B4-BE49-F238E27FC236}">
              <a16:creationId xmlns:a16="http://schemas.microsoft.com/office/drawing/2014/main" id="{7375B474-E2D9-48F2-9F2D-BEC5A07F87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67640"/>
          <a:ext cx="1394460" cy="899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107" name="LT">
          <a:extLst>
            <a:ext uri="{FF2B5EF4-FFF2-40B4-BE49-F238E27FC236}">
              <a16:creationId xmlns:a16="http://schemas.microsoft.com/office/drawing/2014/main" id="{26A65893-B84F-4349-B708-9328D0DAFB48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108" name="LBL">
          <a:extLst>
            <a:ext uri="{FF2B5EF4-FFF2-40B4-BE49-F238E27FC236}">
              <a16:creationId xmlns:a16="http://schemas.microsoft.com/office/drawing/2014/main" id="{C1836B95-A57F-40BD-ACC9-A4A8ECF289CD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109" name="LT">
          <a:extLst>
            <a:ext uri="{FF2B5EF4-FFF2-40B4-BE49-F238E27FC236}">
              <a16:creationId xmlns:a16="http://schemas.microsoft.com/office/drawing/2014/main" id="{0612543F-ADAD-492F-B4CD-1BE2B90C4AD8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110" name="Group 58">
          <a:extLst>
            <a:ext uri="{FF2B5EF4-FFF2-40B4-BE49-F238E27FC236}">
              <a16:creationId xmlns:a16="http://schemas.microsoft.com/office/drawing/2014/main" id="{F5F3F4B7-506E-4FC4-B078-386193131FDD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111" name="AutoShape 59">
            <a:extLst>
              <a:ext uri="{FF2B5EF4-FFF2-40B4-BE49-F238E27FC236}">
                <a16:creationId xmlns:a16="http://schemas.microsoft.com/office/drawing/2014/main" id="{579A6D2B-B42E-48C9-8E4E-281F1EA355A1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12" name="Rectangle 60">
            <a:extLst>
              <a:ext uri="{FF2B5EF4-FFF2-40B4-BE49-F238E27FC236}">
                <a16:creationId xmlns:a16="http://schemas.microsoft.com/office/drawing/2014/main" id="{426AA124-390B-4B63-B616-A924D67EC2FD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 editAs="oneCell">
    <xdr:from>
      <xdr:col>0</xdr:col>
      <xdr:colOff>38100</xdr:colOff>
      <xdr:row>0</xdr:row>
      <xdr:rowOff>167640</xdr:rowOff>
    </xdr:from>
    <xdr:to>
      <xdr:col>2</xdr:col>
      <xdr:colOff>218122</xdr:colOff>
      <xdr:row>6</xdr:row>
      <xdr:rowOff>65722</xdr:rowOff>
    </xdr:to>
    <xdr:pic>
      <xdr:nvPicPr>
        <xdr:cNvPr id="113" name="Picture 16">
          <a:extLst>
            <a:ext uri="{FF2B5EF4-FFF2-40B4-BE49-F238E27FC236}">
              <a16:creationId xmlns:a16="http://schemas.microsoft.com/office/drawing/2014/main" id="{4AF202E6-201B-4BB4-94A2-1344D8468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67640"/>
          <a:ext cx="1394460" cy="899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58" name="LT">
          <a:extLst>
            <a:ext uri="{FF2B5EF4-FFF2-40B4-BE49-F238E27FC236}">
              <a16:creationId xmlns:a16="http://schemas.microsoft.com/office/drawing/2014/main" id="{9C60F884-0B09-4116-8578-F5174BEA856F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59" name="LBL">
          <a:extLst>
            <a:ext uri="{FF2B5EF4-FFF2-40B4-BE49-F238E27FC236}">
              <a16:creationId xmlns:a16="http://schemas.microsoft.com/office/drawing/2014/main" id="{1BE700DA-06AF-47B1-A086-6B7CDACFB477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60" name="LT">
          <a:extLst>
            <a:ext uri="{FF2B5EF4-FFF2-40B4-BE49-F238E27FC236}">
              <a16:creationId xmlns:a16="http://schemas.microsoft.com/office/drawing/2014/main" id="{E672BF44-C6C2-4DE1-9FD2-4939E8D98A40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61" name="Group 58">
          <a:extLst>
            <a:ext uri="{FF2B5EF4-FFF2-40B4-BE49-F238E27FC236}">
              <a16:creationId xmlns:a16="http://schemas.microsoft.com/office/drawing/2014/main" id="{2C6C5B0F-F9E1-4DBE-A35A-FAB819108CA8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62" name="AutoShape 59">
            <a:extLst>
              <a:ext uri="{FF2B5EF4-FFF2-40B4-BE49-F238E27FC236}">
                <a16:creationId xmlns:a16="http://schemas.microsoft.com/office/drawing/2014/main" id="{C691F884-F989-467C-878E-CC86FCB62A3B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63" name="Rectangle 60">
            <a:extLst>
              <a:ext uri="{FF2B5EF4-FFF2-40B4-BE49-F238E27FC236}">
                <a16:creationId xmlns:a16="http://schemas.microsoft.com/office/drawing/2014/main" id="{1401A70B-0174-4FB6-97DF-A63FCC90CE98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64" name="LT">
          <a:extLst>
            <a:ext uri="{FF2B5EF4-FFF2-40B4-BE49-F238E27FC236}">
              <a16:creationId xmlns:a16="http://schemas.microsoft.com/office/drawing/2014/main" id="{216B38D7-308A-4BFD-AF92-9C4FF8801A03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65" name="LBL">
          <a:extLst>
            <a:ext uri="{FF2B5EF4-FFF2-40B4-BE49-F238E27FC236}">
              <a16:creationId xmlns:a16="http://schemas.microsoft.com/office/drawing/2014/main" id="{AF026C77-1341-4B44-90F3-2E4A421F5519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66" name="LT">
          <a:extLst>
            <a:ext uri="{FF2B5EF4-FFF2-40B4-BE49-F238E27FC236}">
              <a16:creationId xmlns:a16="http://schemas.microsoft.com/office/drawing/2014/main" id="{01AB8E8D-178E-45A4-A17C-0A9EEFA3ED0B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67" name="Group 58">
          <a:extLst>
            <a:ext uri="{FF2B5EF4-FFF2-40B4-BE49-F238E27FC236}">
              <a16:creationId xmlns:a16="http://schemas.microsoft.com/office/drawing/2014/main" id="{9ACD74DD-19C7-4E13-8CC1-F4B7AC22ECC0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68" name="AutoShape 59">
            <a:extLst>
              <a:ext uri="{FF2B5EF4-FFF2-40B4-BE49-F238E27FC236}">
                <a16:creationId xmlns:a16="http://schemas.microsoft.com/office/drawing/2014/main" id="{20AA636D-CE7B-47DA-B95E-72B5B8EFA4B5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69" name="Rectangle 60">
            <a:extLst>
              <a:ext uri="{FF2B5EF4-FFF2-40B4-BE49-F238E27FC236}">
                <a16:creationId xmlns:a16="http://schemas.microsoft.com/office/drawing/2014/main" id="{10D37E53-E695-4C8F-85E0-D8CCF7546907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70" name="LT">
          <a:extLst>
            <a:ext uri="{FF2B5EF4-FFF2-40B4-BE49-F238E27FC236}">
              <a16:creationId xmlns:a16="http://schemas.microsoft.com/office/drawing/2014/main" id="{31A680F0-C97F-4E9F-B337-4C800C6F180D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71" name="LBL">
          <a:extLst>
            <a:ext uri="{FF2B5EF4-FFF2-40B4-BE49-F238E27FC236}">
              <a16:creationId xmlns:a16="http://schemas.microsoft.com/office/drawing/2014/main" id="{A1F561E0-9DB2-4D29-871D-8430C6E2CACB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72" name="LT">
          <a:extLst>
            <a:ext uri="{FF2B5EF4-FFF2-40B4-BE49-F238E27FC236}">
              <a16:creationId xmlns:a16="http://schemas.microsoft.com/office/drawing/2014/main" id="{09F884E4-1222-4E9F-A168-FE1AA8B35B7D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73" name="Group 58">
          <a:extLst>
            <a:ext uri="{FF2B5EF4-FFF2-40B4-BE49-F238E27FC236}">
              <a16:creationId xmlns:a16="http://schemas.microsoft.com/office/drawing/2014/main" id="{1EAF4344-1168-485C-BB4F-0B7F0C65E7BE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74" name="AutoShape 59">
            <a:extLst>
              <a:ext uri="{FF2B5EF4-FFF2-40B4-BE49-F238E27FC236}">
                <a16:creationId xmlns:a16="http://schemas.microsoft.com/office/drawing/2014/main" id="{64CF3BE9-AB10-42B0-97AE-75ABEB9A8A2A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75" name="Rectangle 60">
            <a:extLst>
              <a:ext uri="{FF2B5EF4-FFF2-40B4-BE49-F238E27FC236}">
                <a16:creationId xmlns:a16="http://schemas.microsoft.com/office/drawing/2014/main" id="{3BB8406D-5106-4D18-AB27-7B79F101B8F9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76" name="LT">
          <a:extLst>
            <a:ext uri="{FF2B5EF4-FFF2-40B4-BE49-F238E27FC236}">
              <a16:creationId xmlns:a16="http://schemas.microsoft.com/office/drawing/2014/main" id="{826C032D-4124-4292-8367-821C9CBB14ED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77" name="LBL">
          <a:extLst>
            <a:ext uri="{FF2B5EF4-FFF2-40B4-BE49-F238E27FC236}">
              <a16:creationId xmlns:a16="http://schemas.microsoft.com/office/drawing/2014/main" id="{589E7BBB-AADE-48B8-8B50-FA440E13F918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78" name="LT">
          <a:extLst>
            <a:ext uri="{FF2B5EF4-FFF2-40B4-BE49-F238E27FC236}">
              <a16:creationId xmlns:a16="http://schemas.microsoft.com/office/drawing/2014/main" id="{A428CF05-4ABA-44C1-B837-A92183E227BD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79" name="Group 58">
          <a:extLst>
            <a:ext uri="{FF2B5EF4-FFF2-40B4-BE49-F238E27FC236}">
              <a16:creationId xmlns:a16="http://schemas.microsoft.com/office/drawing/2014/main" id="{BCC2B756-76B9-40B1-A7A9-DA2EFC4F08C8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80" name="AutoShape 59">
            <a:extLst>
              <a:ext uri="{FF2B5EF4-FFF2-40B4-BE49-F238E27FC236}">
                <a16:creationId xmlns:a16="http://schemas.microsoft.com/office/drawing/2014/main" id="{7EAFAEC1-6796-4C2E-BD2A-EF3499B81D72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81" name="Rectangle 60">
            <a:extLst>
              <a:ext uri="{FF2B5EF4-FFF2-40B4-BE49-F238E27FC236}">
                <a16:creationId xmlns:a16="http://schemas.microsoft.com/office/drawing/2014/main" id="{1298889D-6282-4384-9BF0-365B038A9DEF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82" name="LT">
          <a:extLst>
            <a:ext uri="{FF2B5EF4-FFF2-40B4-BE49-F238E27FC236}">
              <a16:creationId xmlns:a16="http://schemas.microsoft.com/office/drawing/2014/main" id="{50E40934-6D51-49D4-9123-8784EC397473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83" name="LBL">
          <a:extLst>
            <a:ext uri="{FF2B5EF4-FFF2-40B4-BE49-F238E27FC236}">
              <a16:creationId xmlns:a16="http://schemas.microsoft.com/office/drawing/2014/main" id="{8D748DBA-912D-4CA6-8835-769F5CC4BA03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84" name="LT">
          <a:extLst>
            <a:ext uri="{FF2B5EF4-FFF2-40B4-BE49-F238E27FC236}">
              <a16:creationId xmlns:a16="http://schemas.microsoft.com/office/drawing/2014/main" id="{FBD080E7-54EF-424E-8AC2-D3B0EA6CFC25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85" name="Group 58">
          <a:extLst>
            <a:ext uri="{FF2B5EF4-FFF2-40B4-BE49-F238E27FC236}">
              <a16:creationId xmlns:a16="http://schemas.microsoft.com/office/drawing/2014/main" id="{88ED5404-9603-408A-9B49-E4A04BD53760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86" name="AutoShape 59">
            <a:extLst>
              <a:ext uri="{FF2B5EF4-FFF2-40B4-BE49-F238E27FC236}">
                <a16:creationId xmlns:a16="http://schemas.microsoft.com/office/drawing/2014/main" id="{96F44BC1-A253-4F9F-9281-E25D22E9649B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87" name="Rectangle 60">
            <a:extLst>
              <a:ext uri="{FF2B5EF4-FFF2-40B4-BE49-F238E27FC236}">
                <a16:creationId xmlns:a16="http://schemas.microsoft.com/office/drawing/2014/main" id="{FBFF3D6D-94AE-49C7-85C3-C7DD75E96D6F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88" name="LT">
          <a:extLst>
            <a:ext uri="{FF2B5EF4-FFF2-40B4-BE49-F238E27FC236}">
              <a16:creationId xmlns:a16="http://schemas.microsoft.com/office/drawing/2014/main" id="{B9EDA1BB-8364-4E0C-A037-5E87B52638C6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89" name="LBL">
          <a:extLst>
            <a:ext uri="{FF2B5EF4-FFF2-40B4-BE49-F238E27FC236}">
              <a16:creationId xmlns:a16="http://schemas.microsoft.com/office/drawing/2014/main" id="{54C96E04-AED2-42F4-8652-7BA5A83A5A2C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90" name="LT">
          <a:extLst>
            <a:ext uri="{FF2B5EF4-FFF2-40B4-BE49-F238E27FC236}">
              <a16:creationId xmlns:a16="http://schemas.microsoft.com/office/drawing/2014/main" id="{D07D4928-0F03-4EDF-81E3-E588CCE9CC41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91" name="Group 58">
          <a:extLst>
            <a:ext uri="{FF2B5EF4-FFF2-40B4-BE49-F238E27FC236}">
              <a16:creationId xmlns:a16="http://schemas.microsoft.com/office/drawing/2014/main" id="{64BB1A74-8869-43D6-8D1E-FA59BA62CB71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92" name="AutoShape 59">
            <a:extLst>
              <a:ext uri="{FF2B5EF4-FFF2-40B4-BE49-F238E27FC236}">
                <a16:creationId xmlns:a16="http://schemas.microsoft.com/office/drawing/2014/main" id="{CEEB79F7-5DA1-4F51-80C0-DABE26C7C2A6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93" name="Rectangle 60">
            <a:extLst>
              <a:ext uri="{FF2B5EF4-FFF2-40B4-BE49-F238E27FC236}">
                <a16:creationId xmlns:a16="http://schemas.microsoft.com/office/drawing/2014/main" id="{AAEA6B02-1A5A-4277-8942-2AA70115FD65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94" name="LT">
          <a:extLst>
            <a:ext uri="{FF2B5EF4-FFF2-40B4-BE49-F238E27FC236}">
              <a16:creationId xmlns:a16="http://schemas.microsoft.com/office/drawing/2014/main" id="{FB0F7CF0-A3BD-4B6F-B690-966C7A881094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95" name="LBL">
          <a:extLst>
            <a:ext uri="{FF2B5EF4-FFF2-40B4-BE49-F238E27FC236}">
              <a16:creationId xmlns:a16="http://schemas.microsoft.com/office/drawing/2014/main" id="{6B548C18-62BD-46AC-8AA2-2BFB2243CD32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96" name="LT">
          <a:extLst>
            <a:ext uri="{FF2B5EF4-FFF2-40B4-BE49-F238E27FC236}">
              <a16:creationId xmlns:a16="http://schemas.microsoft.com/office/drawing/2014/main" id="{F2D43BAB-92E9-40AA-BE02-6EE68805F5A5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97" name="Group 58">
          <a:extLst>
            <a:ext uri="{FF2B5EF4-FFF2-40B4-BE49-F238E27FC236}">
              <a16:creationId xmlns:a16="http://schemas.microsoft.com/office/drawing/2014/main" id="{0F58799E-4AB2-477B-B3F3-CDFEE862E491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98" name="AutoShape 59">
            <a:extLst>
              <a:ext uri="{FF2B5EF4-FFF2-40B4-BE49-F238E27FC236}">
                <a16:creationId xmlns:a16="http://schemas.microsoft.com/office/drawing/2014/main" id="{5D9A9D41-CCFE-454F-916F-57F05CF7AA06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99" name="Rectangle 60">
            <a:extLst>
              <a:ext uri="{FF2B5EF4-FFF2-40B4-BE49-F238E27FC236}">
                <a16:creationId xmlns:a16="http://schemas.microsoft.com/office/drawing/2014/main" id="{0EC8346F-C273-4D8A-A447-96F9E2ABCE51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100" name="LT">
          <a:extLst>
            <a:ext uri="{FF2B5EF4-FFF2-40B4-BE49-F238E27FC236}">
              <a16:creationId xmlns:a16="http://schemas.microsoft.com/office/drawing/2014/main" id="{693CD63B-26E8-463F-9CD2-FE0DA90E8898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101" name="LBL">
          <a:extLst>
            <a:ext uri="{FF2B5EF4-FFF2-40B4-BE49-F238E27FC236}">
              <a16:creationId xmlns:a16="http://schemas.microsoft.com/office/drawing/2014/main" id="{2C394DDE-EF0B-4DE5-A35A-7850E4FD89C6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102" name="LT">
          <a:extLst>
            <a:ext uri="{FF2B5EF4-FFF2-40B4-BE49-F238E27FC236}">
              <a16:creationId xmlns:a16="http://schemas.microsoft.com/office/drawing/2014/main" id="{D1C1B8EE-7F48-412F-9878-07C47C34ADE9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103" name="Group 58">
          <a:extLst>
            <a:ext uri="{FF2B5EF4-FFF2-40B4-BE49-F238E27FC236}">
              <a16:creationId xmlns:a16="http://schemas.microsoft.com/office/drawing/2014/main" id="{4635315D-BF39-49C5-B015-3F0E7616FCF4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104" name="AutoShape 59">
            <a:extLst>
              <a:ext uri="{FF2B5EF4-FFF2-40B4-BE49-F238E27FC236}">
                <a16:creationId xmlns:a16="http://schemas.microsoft.com/office/drawing/2014/main" id="{6AE354D1-388B-4E88-B464-FB0DA17A1D87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05" name="Rectangle 60">
            <a:extLst>
              <a:ext uri="{FF2B5EF4-FFF2-40B4-BE49-F238E27FC236}">
                <a16:creationId xmlns:a16="http://schemas.microsoft.com/office/drawing/2014/main" id="{79A57D71-E3BE-4848-88AF-FAAD3072B516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 editAs="oneCell">
    <xdr:from>
      <xdr:col>0</xdr:col>
      <xdr:colOff>38100</xdr:colOff>
      <xdr:row>0</xdr:row>
      <xdr:rowOff>167640</xdr:rowOff>
    </xdr:from>
    <xdr:to>
      <xdr:col>2</xdr:col>
      <xdr:colOff>218122</xdr:colOff>
      <xdr:row>6</xdr:row>
      <xdr:rowOff>68580</xdr:rowOff>
    </xdr:to>
    <xdr:pic>
      <xdr:nvPicPr>
        <xdr:cNvPr id="106" name="Picture 16">
          <a:extLst>
            <a:ext uri="{FF2B5EF4-FFF2-40B4-BE49-F238E27FC236}">
              <a16:creationId xmlns:a16="http://schemas.microsoft.com/office/drawing/2014/main" id="{7A4AC5A7-3A02-41FE-B312-01329D2417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67640"/>
          <a:ext cx="1394460" cy="9067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107" name="LT">
          <a:extLst>
            <a:ext uri="{FF2B5EF4-FFF2-40B4-BE49-F238E27FC236}">
              <a16:creationId xmlns:a16="http://schemas.microsoft.com/office/drawing/2014/main" id="{86511FE3-628C-4124-B742-13CF77783FA3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108" name="LBL">
          <a:extLst>
            <a:ext uri="{FF2B5EF4-FFF2-40B4-BE49-F238E27FC236}">
              <a16:creationId xmlns:a16="http://schemas.microsoft.com/office/drawing/2014/main" id="{D4B916A0-EB30-4181-9495-C6876FB567B3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109" name="LT">
          <a:extLst>
            <a:ext uri="{FF2B5EF4-FFF2-40B4-BE49-F238E27FC236}">
              <a16:creationId xmlns:a16="http://schemas.microsoft.com/office/drawing/2014/main" id="{E94CE364-CE39-4C7D-9246-43E215814110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110" name="Group 58">
          <a:extLst>
            <a:ext uri="{FF2B5EF4-FFF2-40B4-BE49-F238E27FC236}">
              <a16:creationId xmlns:a16="http://schemas.microsoft.com/office/drawing/2014/main" id="{9B0B3D40-2595-4119-95EA-09AE5517C69B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111" name="AutoShape 59">
            <a:extLst>
              <a:ext uri="{FF2B5EF4-FFF2-40B4-BE49-F238E27FC236}">
                <a16:creationId xmlns:a16="http://schemas.microsoft.com/office/drawing/2014/main" id="{0841DB42-B929-4FAA-9FEA-C1E3699C5290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12" name="Rectangle 60">
            <a:extLst>
              <a:ext uri="{FF2B5EF4-FFF2-40B4-BE49-F238E27FC236}">
                <a16:creationId xmlns:a16="http://schemas.microsoft.com/office/drawing/2014/main" id="{3A393C6B-9C6B-4BAF-9E16-BFE815942956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 editAs="oneCell">
    <xdr:from>
      <xdr:col>0</xdr:col>
      <xdr:colOff>38100</xdr:colOff>
      <xdr:row>0</xdr:row>
      <xdr:rowOff>167640</xdr:rowOff>
    </xdr:from>
    <xdr:to>
      <xdr:col>2</xdr:col>
      <xdr:colOff>218122</xdr:colOff>
      <xdr:row>6</xdr:row>
      <xdr:rowOff>68580</xdr:rowOff>
    </xdr:to>
    <xdr:pic>
      <xdr:nvPicPr>
        <xdr:cNvPr id="113" name="Picture 16">
          <a:extLst>
            <a:ext uri="{FF2B5EF4-FFF2-40B4-BE49-F238E27FC236}">
              <a16:creationId xmlns:a16="http://schemas.microsoft.com/office/drawing/2014/main" id="{C98207D1-75D3-4C6A-9E57-DD3121AB5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67640"/>
          <a:ext cx="1394460" cy="9067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2" name="LT">
          <a:extLst>
            <a:ext uri="{FF2B5EF4-FFF2-40B4-BE49-F238E27FC236}">
              <a16:creationId xmlns:a16="http://schemas.microsoft.com/office/drawing/2014/main" id="{0126B56F-A4C3-44F0-8EF4-0B59C8D117CD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3" name="LBL">
          <a:extLst>
            <a:ext uri="{FF2B5EF4-FFF2-40B4-BE49-F238E27FC236}">
              <a16:creationId xmlns:a16="http://schemas.microsoft.com/office/drawing/2014/main" id="{688800DF-1932-4FAB-81EF-2D09D24F4E28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4" name="LT">
          <a:extLst>
            <a:ext uri="{FF2B5EF4-FFF2-40B4-BE49-F238E27FC236}">
              <a16:creationId xmlns:a16="http://schemas.microsoft.com/office/drawing/2014/main" id="{D6AB861F-1BA8-4B94-9271-541E2A967ADC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5" name="Group 58">
          <a:extLst>
            <a:ext uri="{FF2B5EF4-FFF2-40B4-BE49-F238E27FC236}">
              <a16:creationId xmlns:a16="http://schemas.microsoft.com/office/drawing/2014/main" id="{7D5F4D6D-9284-4525-87D5-3F79178A0E53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6" name="AutoShape 59">
            <a:extLst>
              <a:ext uri="{FF2B5EF4-FFF2-40B4-BE49-F238E27FC236}">
                <a16:creationId xmlns:a16="http://schemas.microsoft.com/office/drawing/2014/main" id="{1FA982E2-64BB-465F-A357-868144D37719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7" name="Rectangle 60">
            <a:extLst>
              <a:ext uri="{FF2B5EF4-FFF2-40B4-BE49-F238E27FC236}">
                <a16:creationId xmlns:a16="http://schemas.microsoft.com/office/drawing/2014/main" id="{1A8A4F20-3AC5-49C4-9E26-02C7A2F73984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8" name="LT">
          <a:extLst>
            <a:ext uri="{FF2B5EF4-FFF2-40B4-BE49-F238E27FC236}">
              <a16:creationId xmlns:a16="http://schemas.microsoft.com/office/drawing/2014/main" id="{98897953-0B90-450A-BE83-23DCBB455BC6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9" name="LBL">
          <a:extLst>
            <a:ext uri="{FF2B5EF4-FFF2-40B4-BE49-F238E27FC236}">
              <a16:creationId xmlns:a16="http://schemas.microsoft.com/office/drawing/2014/main" id="{28BC86B1-A943-431B-8B81-62568F525672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10" name="LT">
          <a:extLst>
            <a:ext uri="{FF2B5EF4-FFF2-40B4-BE49-F238E27FC236}">
              <a16:creationId xmlns:a16="http://schemas.microsoft.com/office/drawing/2014/main" id="{53D6252A-219B-417D-BFDA-A7F80CBA1436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11" name="Group 58">
          <a:extLst>
            <a:ext uri="{FF2B5EF4-FFF2-40B4-BE49-F238E27FC236}">
              <a16:creationId xmlns:a16="http://schemas.microsoft.com/office/drawing/2014/main" id="{DB4C670F-7BD2-4075-ADE5-33129929F39B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12" name="AutoShape 59">
            <a:extLst>
              <a:ext uri="{FF2B5EF4-FFF2-40B4-BE49-F238E27FC236}">
                <a16:creationId xmlns:a16="http://schemas.microsoft.com/office/drawing/2014/main" id="{1C641309-7E9F-4C97-AB30-0A9B51C35A90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3" name="Rectangle 60">
            <a:extLst>
              <a:ext uri="{FF2B5EF4-FFF2-40B4-BE49-F238E27FC236}">
                <a16:creationId xmlns:a16="http://schemas.microsoft.com/office/drawing/2014/main" id="{B8F662F3-0F67-4B2C-B3F4-38E40DAF7B19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14" name="LT">
          <a:extLst>
            <a:ext uri="{FF2B5EF4-FFF2-40B4-BE49-F238E27FC236}">
              <a16:creationId xmlns:a16="http://schemas.microsoft.com/office/drawing/2014/main" id="{EA0C24D7-2932-4C8B-9EE4-ED42EA2A9083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15" name="LBL">
          <a:extLst>
            <a:ext uri="{FF2B5EF4-FFF2-40B4-BE49-F238E27FC236}">
              <a16:creationId xmlns:a16="http://schemas.microsoft.com/office/drawing/2014/main" id="{0619C48E-F6B3-41CE-88E8-E712FDA8616E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16" name="LT">
          <a:extLst>
            <a:ext uri="{FF2B5EF4-FFF2-40B4-BE49-F238E27FC236}">
              <a16:creationId xmlns:a16="http://schemas.microsoft.com/office/drawing/2014/main" id="{77A75D8E-110C-43A6-8298-EB68FD78C700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17" name="Group 58">
          <a:extLst>
            <a:ext uri="{FF2B5EF4-FFF2-40B4-BE49-F238E27FC236}">
              <a16:creationId xmlns:a16="http://schemas.microsoft.com/office/drawing/2014/main" id="{AC1B935B-EA25-45DE-9655-ABBCA6C32662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18" name="AutoShape 59">
            <a:extLst>
              <a:ext uri="{FF2B5EF4-FFF2-40B4-BE49-F238E27FC236}">
                <a16:creationId xmlns:a16="http://schemas.microsoft.com/office/drawing/2014/main" id="{FB405BC5-9FA1-480E-B88D-6CDA843DD265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9" name="Rectangle 60">
            <a:extLst>
              <a:ext uri="{FF2B5EF4-FFF2-40B4-BE49-F238E27FC236}">
                <a16:creationId xmlns:a16="http://schemas.microsoft.com/office/drawing/2014/main" id="{255A12A7-D14B-41D8-909F-6FEFDBE7FE2F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20" name="LT">
          <a:extLst>
            <a:ext uri="{FF2B5EF4-FFF2-40B4-BE49-F238E27FC236}">
              <a16:creationId xmlns:a16="http://schemas.microsoft.com/office/drawing/2014/main" id="{2ABE4248-2472-447D-B209-F2048FB0F36F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21" name="LBL">
          <a:extLst>
            <a:ext uri="{FF2B5EF4-FFF2-40B4-BE49-F238E27FC236}">
              <a16:creationId xmlns:a16="http://schemas.microsoft.com/office/drawing/2014/main" id="{4B7749B6-3174-4EBA-8F69-804A550A0A4F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22" name="LT">
          <a:extLst>
            <a:ext uri="{FF2B5EF4-FFF2-40B4-BE49-F238E27FC236}">
              <a16:creationId xmlns:a16="http://schemas.microsoft.com/office/drawing/2014/main" id="{C0EB64C5-B62B-40E7-8816-72E799EF9778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23" name="Group 58">
          <a:extLst>
            <a:ext uri="{FF2B5EF4-FFF2-40B4-BE49-F238E27FC236}">
              <a16:creationId xmlns:a16="http://schemas.microsoft.com/office/drawing/2014/main" id="{B697D547-BB43-4977-8DA4-124C602C3D0E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24" name="AutoShape 59">
            <a:extLst>
              <a:ext uri="{FF2B5EF4-FFF2-40B4-BE49-F238E27FC236}">
                <a16:creationId xmlns:a16="http://schemas.microsoft.com/office/drawing/2014/main" id="{5C172D0D-D353-42F2-806D-616AA413770E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5" name="Rectangle 60">
            <a:extLst>
              <a:ext uri="{FF2B5EF4-FFF2-40B4-BE49-F238E27FC236}">
                <a16:creationId xmlns:a16="http://schemas.microsoft.com/office/drawing/2014/main" id="{DE0862CC-F43E-4E4B-A054-328ECDE97820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26" name="LT">
          <a:extLst>
            <a:ext uri="{FF2B5EF4-FFF2-40B4-BE49-F238E27FC236}">
              <a16:creationId xmlns:a16="http://schemas.microsoft.com/office/drawing/2014/main" id="{4E50B86F-F9E9-4034-9A64-3048485F09B1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27" name="LBL">
          <a:extLst>
            <a:ext uri="{FF2B5EF4-FFF2-40B4-BE49-F238E27FC236}">
              <a16:creationId xmlns:a16="http://schemas.microsoft.com/office/drawing/2014/main" id="{A42F340B-2334-40AD-AA01-A5F21619C719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28" name="LT">
          <a:extLst>
            <a:ext uri="{FF2B5EF4-FFF2-40B4-BE49-F238E27FC236}">
              <a16:creationId xmlns:a16="http://schemas.microsoft.com/office/drawing/2014/main" id="{F03B1A58-1C9B-4A07-B37E-00979769178A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29" name="Group 58">
          <a:extLst>
            <a:ext uri="{FF2B5EF4-FFF2-40B4-BE49-F238E27FC236}">
              <a16:creationId xmlns:a16="http://schemas.microsoft.com/office/drawing/2014/main" id="{A06470E6-173E-4ABF-92EC-57ECE889F39A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30" name="AutoShape 59">
            <a:extLst>
              <a:ext uri="{FF2B5EF4-FFF2-40B4-BE49-F238E27FC236}">
                <a16:creationId xmlns:a16="http://schemas.microsoft.com/office/drawing/2014/main" id="{A5A6940C-B013-4F54-A7B4-4FD74C0E937A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1" name="Rectangle 60">
            <a:extLst>
              <a:ext uri="{FF2B5EF4-FFF2-40B4-BE49-F238E27FC236}">
                <a16:creationId xmlns:a16="http://schemas.microsoft.com/office/drawing/2014/main" id="{3D7ADD81-BEBB-4200-AE4F-003C4A083F0F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32" name="LT">
          <a:extLst>
            <a:ext uri="{FF2B5EF4-FFF2-40B4-BE49-F238E27FC236}">
              <a16:creationId xmlns:a16="http://schemas.microsoft.com/office/drawing/2014/main" id="{05CF3D89-BFAB-4468-918D-EB8E9092604A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33" name="LBL">
          <a:extLst>
            <a:ext uri="{FF2B5EF4-FFF2-40B4-BE49-F238E27FC236}">
              <a16:creationId xmlns:a16="http://schemas.microsoft.com/office/drawing/2014/main" id="{E240E43B-FD65-4380-84C4-63157517E160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34" name="LT">
          <a:extLst>
            <a:ext uri="{FF2B5EF4-FFF2-40B4-BE49-F238E27FC236}">
              <a16:creationId xmlns:a16="http://schemas.microsoft.com/office/drawing/2014/main" id="{4B16C00C-7C86-43B1-BA59-5225A9EE3878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35" name="Group 58">
          <a:extLst>
            <a:ext uri="{FF2B5EF4-FFF2-40B4-BE49-F238E27FC236}">
              <a16:creationId xmlns:a16="http://schemas.microsoft.com/office/drawing/2014/main" id="{41D0B050-4D48-4BC4-8A6B-12578EEA56A6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36" name="AutoShape 59">
            <a:extLst>
              <a:ext uri="{FF2B5EF4-FFF2-40B4-BE49-F238E27FC236}">
                <a16:creationId xmlns:a16="http://schemas.microsoft.com/office/drawing/2014/main" id="{EC8EE5DC-BAC4-4848-A231-9483D4415405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7" name="Rectangle 60">
            <a:extLst>
              <a:ext uri="{FF2B5EF4-FFF2-40B4-BE49-F238E27FC236}">
                <a16:creationId xmlns:a16="http://schemas.microsoft.com/office/drawing/2014/main" id="{6B273C61-1562-4D3D-A81D-3A729082280F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38" name="LT">
          <a:extLst>
            <a:ext uri="{FF2B5EF4-FFF2-40B4-BE49-F238E27FC236}">
              <a16:creationId xmlns:a16="http://schemas.microsoft.com/office/drawing/2014/main" id="{E78BF814-12B4-41AE-A3A2-3E44BD15EEB2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39" name="LBL">
          <a:extLst>
            <a:ext uri="{FF2B5EF4-FFF2-40B4-BE49-F238E27FC236}">
              <a16:creationId xmlns:a16="http://schemas.microsoft.com/office/drawing/2014/main" id="{48B41C44-C418-4508-B3E5-A7711454472A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40" name="LT">
          <a:extLst>
            <a:ext uri="{FF2B5EF4-FFF2-40B4-BE49-F238E27FC236}">
              <a16:creationId xmlns:a16="http://schemas.microsoft.com/office/drawing/2014/main" id="{3C0E4C60-3AB2-4D30-B61B-7071265E6A72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41" name="Group 58">
          <a:extLst>
            <a:ext uri="{FF2B5EF4-FFF2-40B4-BE49-F238E27FC236}">
              <a16:creationId xmlns:a16="http://schemas.microsoft.com/office/drawing/2014/main" id="{B6F90EB5-6F37-45DC-8E8D-A0ABC0D627B1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42" name="AutoShape 59">
            <a:extLst>
              <a:ext uri="{FF2B5EF4-FFF2-40B4-BE49-F238E27FC236}">
                <a16:creationId xmlns:a16="http://schemas.microsoft.com/office/drawing/2014/main" id="{D2CC8F02-BEED-4C06-8C86-68C09B11B548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43" name="Rectangle 60">
            <a:extLst>
              <a:ext uri="{FF2B5EF4-FFF2-40B4-BE49-F238E27FC236}">
                <a16:creationId xmlns:a16="http://schemas.microsoft.com/office/drawing/2014/main" id="{D6501837-8BE0-47D3-B2C4-EA831D404B02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44" name="LT">
          <a:extLst>
            <a:ext uri="{FF2B5EF4-FFF2-40B4-BE49-F238E27FC236}">
              <a16:creationId xmlns:a16="http://schemas.microsoft.com/office/drawing/2014/main" id="{155FA994-DD7D-4039-8015-D55ED3333A41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45" name="LBL">
          <a:extLst>
            <a:ext uri="{FF2B5EF4-FFF2-40B4-BE49-F238E27FC236}">
              <a16:creationId xmlns:a16="http://schemas.microsoft.com/office/drawing/2014/main" id="{3A21D8E6-F180-40EF-81DE-F2F1C46AC36B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46" name="LT">
          <a:extLst>
            <a:ext uri="{FF2B5EF4-FFF2-40B4-BE49-F238E27FC236}">
              <a16:creationId xmlns:a16="http://schemas.microsoft.com/office/drawing/2014/main" id="{CED5F8D8-DE1D-4453-8F04-9257EF1E22C0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47" name="Group 58">
          <a:extLst>
            <a:ext uri="{FF2B5EF4-FFF2-40B4-BE49-F238E27FC236}">
              <a16:creationId xmlns:a16="http://schemas.microsoft.com/office/drawing/2014/main" id="{D2119062-C4DF-4814-B729-FC7C5AB6BA8A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48" name="AutoShape 59">
            <a:extLst>
              <a:ext uri="{FF2B5EF4-FFF2-40B4-BE49-F238E27FC236}">
                <a16:creationId xmlns:a16="http://schemas.microsoft.com/office/drawing/2014/main" id="{A671BDCE-E883-4033-A50C-F154471D8376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49" name="Rectangle 60">
            <a:extLst>
              <a:ext uri="{FF2B5EF4-FFF2-40B4-BE49-F238E27FC236}">
                <a16:creationId xmlns:a16="http://schemas.microsoft.com/office/drawing/2014/main" id="{232B18F9-2789-431F-8D15-838BAC6666D6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 editAs="oneCell">
    <xdr:from>
      <xdr:col>0</xdr:col>
      <xdr:colOff>38100</xdr:colOff>
      <xdr:row>0</xdr:row>
      <xdr:rowOff>167640</xdr:rowOff>
    </xdr:from>
    <xdr:to>
      <xdr:col>2</xdr:col>
      <xdr:colOff>218122</xdr:colOff>
      <xdr:row>6</xdr:row>
      <xdr:rowOff>76200</xdr:rowOff>
    </xdr:to>
    <xdr:pic>
      <xdr:nvPicPr>
        <xdr:cNvPr id="50" name="Picture 16">
          <a:extLst>
            <a:ext uri="{FF2B5EF4-FFF2-40B4-BE49-F238E27FC236}">
              <a16:creationId xmlns:a16="http://schemas.microsoft.com/office/drawing/2014/main" id="{0E78939D-258E-4657-8400-A5721D3BAB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67640"/>
          <a:ext cx="139446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51" name="LT">
          <a:extLst>
            <a:ext uri="{FF2B5EF4-FFF2-40B4-BE49-F238E27FC236}">
              <a16:creationId xmlns:a16="http://schemas.microsoft.com/office/drawing/2014/main" id="{D2C62B36-8BE3-4429-872E-1F06FA25E33A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52" name="LBL">
          <a:extLst>
            <a:ext uri="{FF2B5EF4-FFF2-40B4-BE49-F238E27FC236}">
              <a16:creationId xmlns:a16="http://schemas.microsoft.com/office/drawing/2014/main" id="{F50EC139-B094-4C70-952B-895C9A1F8864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53" name="LT">
          <a:extLst>
            <a:ext uri="{FF2B5EF4-FFF2-40B4-BE49-F238E27FC236}">
              <a16:creationId xmlns:a16="http://schemas.microsoft.com/office/drawing/2014/main" id="{EDC4D11D-FE3A-4B36-AE59-AAEBAE20C8B5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54" name="Group 58">
          <a:extLst>
            <a:ext uri="{FF2B5EF4-FFF2-40B4-BE49-F238E27FC236}">
              <a16:creationId xmlns:a16="http://schemas.microsoft.com/office/drawing/2014/main" id="{7E42A209-A272-4C9F-BB5D-B144F544A2FF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55" name="AutoShape 59">
            <a:extLst>
              <a:ext uri="{FF2B5EF4-FFF2-40B4-BE49-F238E27FC236}">
                <a16:creationId xmlns:a16="http://schemas.microsoft.com/office/drawing/2014/main" id="{A6196183-E807-439B-AFFA-78B31B96DDB9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56" name="Rectangle 60">
            <a:extLst>
              <a:ext uri="{FF2B5EF4-FFF2-40B4-BE49-F238E27FC236}">
                <a16:creationId xmlns:a16="http://schemas.microsoft.com/office/drawing/2014/main" id="{107D5018-FC2A-4D5F-A727-B6CF7C8AC813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 editAs="oneCell">
    <xdr:from>
      <xdr:col>0</xdr:col>
      <xdr:colOff>38100</xdr:colOff>
      <xdr:row>0</xdr:row>
      <xdr:rowOff>167640</xdr:rowOff>
    </xdr:from>
    <xdr:to>
      <xdr:col>2</xdr:col>
      <xdr:colOff>218122</xdr:colOff>
      <xdr:row>6</xdr:row>
      <xdr:rowOff>76200</xdr:rowOff>
    </xdr:to>
    <xdr:pic>
      <xdr:nvPicPr>
        <xdr:cNvPr id="57" name="Picture 16">
          <a:extLst>
            <a:ext uri="{FF2B5EF4-FFF2-40B4-BE49-F238E27FC236}">
              <a16:creationId xmlns:a16="http://schemas.microsoft.com/office/drawing/2014/main" id="{CA46A1B2-C4E4-4B78-99AC-04A666215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67640"/>
          <a:ext cx="139446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58" name="LT">
          <a:extLst>
            <a:ext uri="{FF2B5EF4-FFF2-40B4-BE49-F238E27FC236}">
              <a16:creationId xmlns:a16="http://schemas.microsoft.com/office/drawing/2014/main" id="{812D052F-188F-4BFD-93EF-24590FAB66AD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59" name="LBL">
          <a:extLst>
            <a:ext uri="{FF2B5EF4-FFF2-40B4-BE49-F238E27FC236}">
              <a16:creationId xmlns:a16="http://schemas.microsoft.com/office/drawing/2014/main" id="{FBA6A99F-BAEE-494B-A3B5-EC660380013C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60" name="LT">
          <a:extLst>
            <a:ext uri="{FF2B5EF4-FFF2-40B4-BE49-F238E27FC236}">
              <a16:creationId xmlns:a16="http://schemas.microsoft.com/office/drawing/2014/main" id="{E49E8D3E-6D35-4778-8010-8EDCF45ADCAA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61" name="Group 58">
          <a:extLst>
            <a:ext uri="{FF2B5EF4-FFF2-40B4-BE49-F238E27FC236}">
              <a16:creationId xmlns:a16="http://schemas.microsoft.com/office/drawing/2014/main" id="{F8FEFDDA-0330-4161-B7D7-09FBADB4F992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62" name="AutoShape 59">
            <a:extLst>
              <a:ext uri="{FF2B5EF4-FFF2-40B4-BE49-F238E27FC236}">
                <a16:creationId xmlns:a16="http://schemas.microsoft.com/office/drawing/2014/main" id="{906E7D7D-77A1-4431-A328-F7486F18E254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63" name="Rectangle 60">
            <a:extLst>
              <a:ext uri="{FF2B5EF4-FFF2-40B4-BE49-F238E27FC236}">
                <a16:creationId xmlns:a16="http://schemas.microsoft.com/office/drawing/2014/main" id="{D2F97828-33BF-4705-AF9C-41FF9BE34201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64" name="LT">
          <a:extLst>
            <a:ext uri="{FF2B5EF4-FFF2-40B4-BE49-F238E27FC236}">
              <a16:creationId xmlns:a16="http://schemas.microsoft.com/office/drawing/2014/main" id="{E1FA4599-07A7-4F83-A60E-CBAC78C18CF0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65" name="LBL">
          <a:extLst>
            <a:ext uri="{FF2B5EF4-FFF2-40B4-BE49-F238E27FC236}">
              <a16:creationId xmlns:a16="http://schemas.microsoft.com/office/drawing/2014/main" id="{D61334EA-E02F-4893-A6A0-3C9F0A6EBA7B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66" name="LT">
          <a:extLst>
            <a:ext uri="{FF2B5EF4-FFF2-40B4-BE49-F238E27FC236}">
              <a16:creationId xmlns:a16="http://schemas.microsoft.com/office/drawing/2014/main" id="{2CABFB9C-920E-4CAE-93E8-48A2AE5BD329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67" name="Group 58">
          <a:extLst>
            <a:ext uri="{FF2B5EF4-FFF2-40B4-BE49-F238E27FC236}">
              <a16:creationId xmlns:a16="http://schemas.microsoft.com/office/drawing/2014/main" id="{D5CCB093-C14C-4206-8076-A7A47B36437E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68" name="AutoShape 59">
            <a:extLst>
              <a:ext uri="{FF2B5EF4-FFF2-40B4-BE49-F238E27FC236}">
                <a16:creationId xmlns:a16="http://schemas.microsoft.com/office/drawing/2014/main" id="{06F00EB0-C036-4686-AD11-6A64D1CCCDE6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69" name="Rectangle 60">
            <a:extLst>
              <a:ext uri="{FF2B5EF4-FFF2-40B4-BE49-F238E27FC236}">
                <a16:creationId xmlns:a16="http://schemas.microsoft.com/office/drawing/2014/main" id="{96E557D6-FA12-48B7-860C-DA37EEB34B01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70" name="LT">
          <a:extLst>
            <a:ext uri="{FF2B5EF4-FFF2-40B4-BE49-F238E27FC236}">
              <a16:creationId xmlns:a16="http://schemas.microsoft.com/office/drawing/2014/main" id="{F2DE4570-3F6A-4AC0-A90D-B3636A72C164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71" name="LBL">
          <a:extLst>
            <a:ext uri="{FF2B5EF4-FFF2-40B4-BE49-F238E27FC236}">
              <a16:creationId xmlns:a16="http://schemas.microsoft.com/office/drawing/2014/main" id="{5148E9C2-EBC1-4A4F-BC43-B6D83A226D3A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72" name="LT">
          <a:extLst>
            <a:ext uri="{FF2B5EF4-FFF2-40B4-BE49-F238E27FC236}">
              <a16:creationId xmlns:a16="http://schemas.microsoft.com/office/drawing/2014/main" id="{48ABD546-D4B7-462B-9953-CB5A3662576C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73" name="Group 58">
          <a:extLst>
            <a:ext uri="{FF2B5EF4-FFF2-40B4-BE49-F238E27FC236}">
              <a16:creationId xmlns:a16="http://schemas.microsoft.com/office/drawing/2014/main" id="{F93DCCA3-2559-42CD-82BC-AB9C24FC9927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74" name="AutoShape 59">
            <a:extLst>
              <a:ext uri="{FF2B5EF4-FFF2-40B4-BE49-F238E27FC236}">
                <a16:creationId xmlns:a16="http://schemas.microsoft.com/office/drawing/2014/main" id="{EE9E445C-40C6-4411-A903-2CB94912B370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75" name="Rectangle 60">
            <a:extLst>
              <a:ext uri="{FF2B5EF4-FFF2-40B4-BE49-F238E27FC236}">
                <a16:creationId xmlns:a16="http://schemas.microsoft.com/office/drawing/2014/main" id="{85770F6A-0F4D-445B-B9C3-05E6BE6C6F66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76" name="LT">
          <a:extLst>
            <a:ext uri="{FF2B5EF4-FFF2-40B4-BE49-F238E27FC236}">
              <a16:creationId xmlns:a16="http://schemas.microsoft.com/office/drawing/2014/main" id="{DE07F663-3E60-40A8-87EB-C3750F1A3743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77" name="LBL">
          <a:extLst>
            <a:ext uri="{FF2B5EF4-FFF2-40B4-BE49-F238E27FC236}">
              <a16:creationId xmlns:a16="http://schemas.microsoft.com/office/drawing/2014/main" id="{19C8375A-7CE7-4CFF-92F3-5364966FA420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78" name="LT">
          <a:extLst>
            <a:ext uri="{FF2B5EF4-FFF2-40B4-BE49-F238E27FC236}">
              <a16:creationId xmlns:a16="http://schemas.microsoft.com/office/drawing/2014/main" id="{0991A241-81B8-45DF-B493-DEBFC36482A8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79" name="Group 58">
          <a:extLst>
            <a:ext uri="{FF2B5EF4-FFF2-40B4-BE49-F238E27FC236}">
              <a16:creationId xmlns:a16="http://schemas.microsoft.com/office/drawing/2014/main" id="{89AE6A33-AE46-42F7-BF05-FAC133595B4C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80" name="AutoShape 59">
            <a:extLst>
              <a:ext uri="{FF2B5EF4-FFF2-40B4-BE49-F238E27FC236}">
                <a16:creationId xmlns:a16="http://schemas.microsoft.com/office/drawing/2014/main" id="{59FD9084-402B-4EC3-9060-A1E42D1A4FD9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81" name="Rectangle 60">
            <a:extLst>
              <a:ext uri="{FF2B5EF4-FFF2-40B4-BE49-F238E27FC236}">
                <a16:creationId xmlns:a16="http://schemas.microsoft.com/office/drawing/2014/main" id="{81D58979-1D2D-43AF-9CF5-68E2460745A1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82" name="LT">
          <a:extLst>
            <a:ext uri="{FF2B5EF4-FFF2-40B4-BE49-F238E27FC236}">
              <a16:creationId xmlns:a16="http://schemas.microsoft.com/office/drawing/2014/main" id="{628F5FB0-DEB6-4CCE-B262-4741C31903D6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83" name="LBL">
          <a:extLst>
            <a:ext uri="{FF2B5EF4-FFF2-40B4-BE49-F238E27FC236}">
              <a16:creationId xmlns:a16="http://schemas.microsoft.com/office/drawing/2014/main" id="{881E7CB6-0083-400E-8B0C-4CDD4ECD0C6B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84" name="LT">
          <a:extLst>
            <a:ext uri="{FF2B5EF4-FFF2-40B4-BE49-F238E27FC236}">
              <a16:creationId xmlns:a16="http://schemas.microsoft.com/office/drawing/2014/main" id="{A8289B53-89B1-4B3C-B874-2A8226E13774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85" name="Group 58">
          <a:extLst>
            <a:ext uri="{FF2B5EF4-FFF2-40B4-BE49-F238E27FC236}">
              <a16:creationId xmlns:a16="http://schemas.microsoft.com/office/drawing/2014/main" id="{09AE6CB4-45C4-43D4-8CB0-EB0A1B573179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86" name="AutoShape 59">
            <a:extLst>
              <a:ext uri="{FF2B5EF4-FFF2-40B4-BE49-F238E27FC236}">
                <a16:creationId xmlns:a16="http://schemas.microsoft.com/office/drawing/2014/main" id="{129014D8-9961-4773-9AB6-F3D36C3AE63D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87" name="Rectangle 60">
            <a:extLst>
              <a:ext uri="{FF2B5EF4-FFF2-40B4-BE49-F238E27FC236}">
                <a16:creationId xmlns:a16="http://schemas.microsoft.com/office/drawing/2014/main" id="{29F689E6-84BC-49D6-9FD3-B8876D99FB00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88" name="LT">
          <a:extLst>
            <a:ext uri="{FF2B5EF4-FFF2-40B4-BE49-F238E27FC236}">
              <a16:creationId xmlns:a16="http://schemas.microsoft.com/office/drawing/2014/main" id="{BDDD48C2-9D72-4E94-8787-92201A88740D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89" name="LBL">
          <a:extLst>
            <a:ext uri="{FF2B5EF4-FFF2-40B4-BE49-F238E27FC236}">
              <a16:creationId xmlns:a16="http://schemas.microsoft.com/office/drawing/2014/main" id="{F6110E10-210A-49A9-920B-B2F38F1BA7C4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90" name="LT">
          <a:extLst>
            <a:ext uri="{FF2B5EF4-FFF2-40B4-BE49-F238E27FC236}">
              <a16:creationId xmlns:a16="http://schemas.microsoft.com/office/drawing/2014/main" id="{599D337B-8323-4866-BF78-A72F44517D92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91" name="Group 58">
          <a:extLst>
            <a:ext uri="{FF2B5EF4-FFF2-40B4-BE49-F238E27FC236}">
              <a16:creationId xmlns:a16="http://schemas.microsoft.com/office/drawing/2014/main" id="{2337E438-7DFE-45EE-966E-E82D8844180E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92" name="AutoShape 59">
            <a:extLst>
              <a:ext uri="{FF2B5EF4-FFF2-40B4-BE49-F238E27FC236}">
                <a16:creationId xmlns:a16="http://schemas.microsoft.com/office/drawing/2014/main" id="{DB1B0941-4899-49BC-823A-158A40960A4A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93" name="Rectangle 60">
            <a:extLst>
              <a:ext uri="{FF2B5EF4-FFF2-40B4-BE49-F238E27FC236}">
                <a16:creationId xmlns:a16="http://schemas.microsoft.com/office/drawing/2014/main" id="{81CC6A14-80AA-4548-AA27-5BFA2C71BBBF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94" name="LT">
          <a:extLst>
            <a:ext uri="{FF2B5EF4-FFF2-40B4-BE49-F238E27FC236}">
              <a16:creationId xmlns:a16="http://schemas.microsoft.com/office/drawing/2014/main" id="{85452EE2-F5CE-4015-B154-6A64ACC87AB4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95" name="LBL">
          <a:extLst>
            <a:ext uri="{FF2B5EF4-FFF2-40B4-BE49-F238E27FC236}">
              <a16:creationId xmlns:a16="http://schemas.microsoft.com/office/drawing/2014/main" id="{EE0AAA8B-513E-42D2-9D42-7D86A6100407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96" name="LT">
          <a:extLst>
            <a:ext uri="{FF2B5EF4-FFF2-40B4-BE49-F238E27FC236}">
              <a16:creationId xmlns:a16="http://schemas.microsoft.com/office/drawing/2014/main" id="{F467C636-4F62-4986-9FE3-E82FC732CEF7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97" name="Group 58">
          <a:extLst>
            <a:ext uri="{FF2B5EF4-FFF2-40B4-BE49-F238E27FC236}">
              <a16:creationId xmlns:a16="http://schemas.microsoft.com/office/drawing/2014/main" id="{37203E01-1EB3-4328-AE54-DCA7E62F6739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98" name="AutoShape 59">
            <a:extLst>
              <a:ext uri="{FF2B5EF4-FFF2-40B4-BE49-F238E27FC236}">
                <a16:creationId xmlns:a16="http://schemas.microsoft.com/office/drawing/2014/main" id="{CCC11FBA-DD19-4D67-853F-76450CEB9A5B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99" name="Rectangle 60">
            <a:extLst>
              <a:ext uri="{FF2B5EF4-FFF2-40B4-BE49-F238E27FC236}">
                <a16:creationId xmlns:a16="http://schemas.microsoft.com/office/drawing/2014/main" id="{6188AE3E-B4CF-4E73-A93A-D7F82BCDBE92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100" name="LT">
          <a:extLst>
            <a:ext uri="{FF2B5EF4-FFF2-40B4-BE49-F238E27FC236}">
              <a16:creationId xmlns:a16="http://schemas.microsoft.com/office/drawing/2014/main" id="{DE789D78-FB81-4AEF-9FCE-0FDC81361355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101" name="LBL">
          <a:extLst>
            <a:ext uri="{FF2B5EF4-FFF2-40B4-BE49-F238E27FC236}">
              <a16:creationId xmlns:a16="http://schemas.microsoft.com/office/drawing/2014/main" id="{00BFBCE4-6796-4047-A706-7C2B9BF38BA0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102" name="LT">
          <a:extLst>
            <a:ext uri="{FF2B5EF4-FFF2-40B4-BE49-F238E27FC236}">
              <a16:creationId xmlns:a16="http://schemas.microsoft.com/office/drawing/2014/main" id="{BFCC66F2-79A3-4645-AD3C-1AC32129E3FC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103" name="Group 58">
          <a:extLst>
            <a:ext uri="{FF2B5EF4-FFF2-40B4-BE49-F238E27FC236}">
              <a16:creationId xmlns:a16="http://schemas.microsoft.com/office/drawing/2014/main" id="{EB9C7D0B-4D3D-4098-874E-20532A678627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104" name="AutoShape 59">
            <a:extLst>
              <a:ext uri="{FF2B5EF4-FFF2-40B4-BE49-F238E27FC236}">
                <a16:creationId xmlns:a16="http://schemas.microsoft.com/office/drawing/2014/main" id="{EAA47B7E-88AE-40C6-B8CE-DA8B4446029D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05" name="Rectangle 60">
            <a:extLst>
              <a:ext uri="{FF2B5EF4-FFF2-40B4-BE49-F238E27FC236}">
                <a16:creationId xmlns:a16="http://schemas.microsoft.com/office/drawing/2014/main" id="{CBC7FEAE-C9D0-4909-9489-8A34EB08BDC0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 editAs="oneCell">
    <xdr:from>
      <xdr:col>0</xdr:col>
      <xdr:colOff>38100</xdr:colOff>
      <xdr:row>0</xdr:row>
      <xdr:rowOff>167640</xdr:rowOff>
    </xdr:from>
    <xdr:to>
      <xdr:col>2</xdr:col>
      <xdr:colOff>218122</xdr:colOff>
      <xdr:row>6</xdr:row>
      <xdr:rowOff>83820</xdr:rowOff>
    </xdr:to>
    <xdr:pic>
      <xdr:nvPicPr>
        <xdr:cNvPr id="106" name="Picture 16">
          <a:extLst>
            <a:ext uri="{FF2B5EF4-FFF2-40B4-BE49-F238E27FC236}">
              <a16:creationId xmlns:a16="http://schemas.microsoft.com/office/drawing/2014/main" id="{A1434BE3-825C-4266-8FC6-67CE15C98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67640"/>
          <a:ext cx="1394460" cy="9220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107" name="LT">
          <a:extLst>
            <a:ext uri="{FF2B5EF4-FFF2-40B4-BE49-F238E27FC236}">
              <a16:creationId xmlns:a16="http://schemas.microsoft.com/office/drawing/2014/main" id="{A06A9207-09BF-4CC4-9D02-19FA1719FD9E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108" name="LBL">
          <a:extLst>
            <a:ext uri="{FF2B5EF4-FFF2-40B4-BE49-F238E27FC236}">
              <a16:creationId xmlns:a16="http://schemas.microsoft.com/office/drawing/2014/main" id="{650773DD-E5AA-4AE7-A909-EA4A3827F6ED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109" name="LT">
          <a:extLst>
            <a:ext uri="{FF2B5EF4-FFF2-40B4-BE49-F238E27FC236}">
              <a16:creationId xmlns:a16="http://schemas.microsoft.com/office/drawing/2014/main" id="{F960C4CE-77F2-46F0-BFCC-8DB080F7A3F8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110" name="Group 58">
          <a:extLst>
            <a:ext uri="{FF2B5EF4-FFF2-40B4-BE49-F238E27FC236}">
              <a16:creationId xmlns:a16="http://schemas.microsoft.com/office/drawing/2014/main" id="{A7F3B5E4-F546-4973-9437-A4B6F9D11725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111" name="AutoShape 59">
            <a:extLst>
              <a:ext uri="{FF2B5EF4-FFF2-40B4-BE49-F238E27FC236}">
                <a16:creationId xmlns:a16="http://schemas.microsoft.com/office/drawing/2014/main" id="{3C1FD6C0-6BC2-4648-9040-A1FC9FF46AE9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12" name="Rectangle 60">
            <a:extLst>
              <a:ext uri="{FF2B5EF4-FFF2-40B4-BE49-F238E27FC236}">
                <a16:creationId xmlns:a16="http://schemas.microsoft.com/office/drawing/2014/main" id="{C1C7AC6A-02F4-4843-AAA1-D1DC5786C5A3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 editAs="oneCell">
    <xdr:from>
      <xdr:col>0</xdr:col>
      <xdr:colOff>38100</xdr:colOff>
      <xdr:row>0</xdr:row>
      <xdr:rowOff>167640</xdr:rowOff>
    </xdr:from>
    <xdr:to>
      <xdr:col>2</xdr:col>
      <xdr:colOff>218122</xdr:colOff>
      <xdr:row>6</xdr:row>
      <xdr:rowOff>83820</xdr:rowOff>
    </xdr:to>
    <xdr:pic>
      <xdr:nvPicPr>
        <xdr:cNvPr id="113" name="Picture 16">
          <a:extLst>
            <a:ext uri="{FF2B5EF4-FFF2-40B4-BE49-F238E27FC236}">
              <a16:creationId xmlns:a16="http://schemas.microsoft.com/office/drawing/2014/main" id="{DB9AFB76-D578-49CA-ABB2-F10EED3698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67640"/>
          <a:ext cx="1394460" cy="9220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2" name="LT">
          <a:extLst>
            <a:ext uri="{FF2B5EF4-FFF2-40B4-BE49-F238E27FC236}">
              <a16:creationId xmlns:a16="http://schemas.microsoft.com/office/drawing/2014/main" id="{6A44FF16-9869-4A8C-A4F3-2DCCD82FC5EC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3" name="LBL">
          <a:extLst>
            <a:ext uri="{FF2B5EF4-FFF2-40B4-BE49-F238E27FC236}">
              <a16:creationId xmlns:a16="http://schemas.microsoft.com/office/drawing/2014/main" id="{01D4DCF7-4A52-4DB5-928B-B9D14C15AE1E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4" name="LT">
          <a:extLst>
            <a:ext uri="{FF2B5EF4-FFF2-40B4-BE49-F238E27FC236}">
              <a16:creationId xmlns:a16="http://schemas.microsoft.com/office/drawing/2014/main" id="{82CBFE59-BA0B-484E-9683-7A6AB02C654A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5" name="Group 58">
          <a:extLst>
            <a:ext uri="{FF2B5EF4-FFF2-40B4-BE49-F238E27FC236}">
              <a16:creationId xmlns:a16="http://schemas.microsoft.com/office/drawing/2014/main" id="{A33DD6F1-CCAE-45D7-829F-11505073039D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6" name="AutoShape 59">
            <a:extLst>
              <a:ext uri="{FF2B5EF4-FFF2-40B4-BE49-F238E27FC236}">
                <a16:creationId xmlns:a16="http://schemas.microsoft.com/office/drawing/2014/main" id="{B0FA8B14-29BB-4270-85A4-DB012B53250E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7" name="Rectangle 60">
            <a:extLst>
              <a:ext uri="{FF2B5EF4-FFF2-40B4-BE49-F238E27FC236}">
                <a16:creationId xmlns:a16="http://schemas.microsoft.com/office/drawing/2014/main" id="{6E322034-8B57-4783-9505-18089911BC32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8" name="LT">
          <a:extLst>
            <a:ext uri="{FF2B5EF4-FFF2-40B4-BE49-F238E27FC236}">
              <a16:creationId xmlns:a16="http://schemas.microsoft.com/office/drawing/2014/main" id="{12085B35-D13B-4B32-AD04-E981471A8A8F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9" name="LBL">
          <a:extLst>
            <a:ext uri="{FF2B5EF4-FFF2-40B4-BE49-F238E27FC236}">
              <a16:creationId xmlns:a16="http://schemas.microsoft.com/office/drawing/2014/main" id="{566013EF-2A10-4199-A4CF-AC22FB8D1B95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10" name="LT">
          <a:extLst>
            <a:ext uri="{FF2B5EF4-FFF2-40B4-BE49-F238E27FC236}">
              <a16:creationId xmlns:a16="http://schemas.microsoft.com/office/drawing/2014/main" id="{1A956175-FC27-4E43-A879-29BC53BB4A7E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11" name="Group 58">
          <a:extLst>
            <a:ext uri="{FF2B5EF4-FFF2-40B4-BE49-F238E27FC236}">
              <a16:creationId xmlns:a16="http://schemas.microsoft.com/office/drawing/2014/main" id="{E62C419A-AEF3-4434-B805-40F52F563F94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12" name="AutoShape 59">
            <a:extLst>
              <a:ext uri="{FF2B5EF4-FFF2-40B4-BE49-F238E27FC236}">
                <a16:creationId xmlns:a16="http://schemas.microsoft.com/office/drawing/2014/main" id="{FCD20F55-C6BA-4D58-BA04-46D72E8992BB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3" name="Rectangle 60">
            <a:extLst>
              <a:ext uri="{FF2B5EF4-FFF2-40B4-BE49-F238E27FC236}">
                <a16:creationId xmlns:a16="http://schemas.microsoft.com/office/drawing/2014/main" id="{B2784DF7-3CEA-4920-A796-864F0283A1A1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14" name="LT">
          <a:extLst>
            <a:ext uri="{FF2B5EF4-FFF2-40B4-BE49-F238E27FC236}">
              <a16:creationId xmlns:a16="http://schemas.microsoft.com/office/drawing/2014/main" id="{198D03FD-78BD-4CD8-B60F-694F16DFF05E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15" name="LBL">
          <a:extLst>
            <a:ext uri="{FF2B5EF4-FFF2-40B4-BE49-F238E27FC236}">
              <a16:creationId xmlns:a16="http://schemas.microsoft.com/office/drawing/2014/main" id="{AFA7C895-E5B6-48C4-80E6-DD83E904B5DA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16" name="LT">
          <a:extLst>
            <a:ext uri="{FF2B5EF4-FFF2-40B4-BE49-F238E27FC236}">
              <a16:creationId xmlns:a16="http://schemas.microsoft.com/office/drawing/2014/main" id="{13FCC6E5-B4D9-4A68-8F8A-61D485F35183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17" name="Group 58">
          <a:extLst>
            <a:ext uri="{FF2B5EF4-FFF2-40B4-BE49-F238E27FC236}">
              <a16:creationId xmlns:a16="http://schemas.microsoft.com/office/drawing/2014/main" id="{0DB815E1-FE1D-4925-A551-AB6D8834C85A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18" name="AutoShape 59">
            <a:extLst>
              <a:ext uri="{FF2B5EF4-FFF2-40B4-BE49-F238E27FC236}">
                <a16:creationId xmlns:a16="http://schemas.microsoft.com/office/drawing/2014/main" id="{50CE0F1F-E6AC-4344-A9DC-4ABF5C2855B7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9" name="Rectangle 60">
            <a:extLst>
              <a:ext uri="{FF2B5EF4-FFF2-40B4-BE49-F238E27FC236}">
                <a16:creationId xmlns:a16="http://schemas.microsoft.com/office/drawing/2014/main" id="{DC7D7EED-4A45-4B99-9505-56C088C96C67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20" name="LT">
          <a:extLst>
            <a:ext uri="{FF2B5EF4-FFF2-40B4-BE49-F238E27FC236}">
              <a16:creationId xmlns:a16="http://schemas.microsoft.com/office/drawing/2014/main" id="{FE5BCAC8-B584-40EE-90BB-6A33A9F5F2EA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21" name="LBL">
          <a:extLst>
            <a:ext uri="{FF2B5EF4-FFF2-40B4-BE49-F238E27FC236}">
              <a16:creationId xmlns:a16="http://schemas.microsoft.com/office/drawing/2014/main" id="{EA49A17F-B0A3-4B3B-89CA-15750EAB486A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22" name="LT">
          <a:extLst>
            <a:ext uri="{FF2B5EF4-FFF2-40B4-BE49-F238E27FC236}">
              <a16:creationId xmlns:a16="http://schemas.microsoft.com/office/drawing/2014/main" id="{7E4D3819-38A6-4F68-A2A4-8AF1115B7CAE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23" name="Group 58">
          <a:extLst>
            <a:ext uri="{FF2B5EF4-FFF2-40B4-BE49-F238E27FC236}">
              <a16:creationId xmlns:a16="http://schemas.microsoft.com/office/drawing/2014/main" id="{AA3BC5D2-BCD3-4083-B71A-043C6FBAC430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24" name="AutoShape 59">
            <a:extLst>
              <a:ext uri="{FF2B5EF4-FFF2-40B4-BE49-F238E27FC236}">
                <a16:creationId xmlns:a16="http://schemas.microsoft.com/office/drawing/2014/main" id="{3E164BD6-033F-4AB2-8F63-4583E109A97F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5" name="Rectangle 60">
            <a:extLst>
              <a:ext uri="{FF2B5EF4-FFF2-40B4-BE49-F238E27FC236}">
                <a16:creationId xmlns:a16="http://schemas.microsoft.com/office/drawing/2014/main" id="{35E2A86F-AADD-4125-A7AF-E48129286017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26" name="LT">
          <a:extLst>
            <a:ext uri="{FF2B5EF4-FFF2-40B4-BE49-F238E27FC236}">
              <a16:creationId xmlns:a16="http://schemas.microsoft.com/office/drawing/2014/main" id="{7D9A05EC-9A9F-4B49-803D-39294B8EDEDC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27" name="LBL">
          <a:extLst>
            <a:ext uri="{FF2B5EF4-FFF2-40B4-BE49-F238E27FC236}">
              <a16:creationId xmlns:a16="http://schemas.microsoft.com/office/drawing/2014/main" id="{8049740C-99D3-44E3-BB68-AB0562CB9F93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28" name="LT">
          <a:extLst>
            <a:ext uri="{FF2B5EF4-FFF2-40B4-BE49-F238E27FC236}">
              <a16:creationId xmlns:a16="http://schemas.microsoft.com/office/drawing/2014/main" id="{55110F8E-8048-4BE7-9519-7BA188B9E74E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29" name="Group 58">
          <a:extLst>
            <a:ext uri="{FF2B5EF4-FFF2-40B4-BE49-F238E27FC236}">
              <a16:creationId xmlns:a16="http://schemas.microsoft.com/office/drawing/2014/main" id="{457BDE61-5DA9-4445-8BCC-CBC40CA50ACB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30" name="AutoShape 59">
            <a:extLst>
              <a:ext uri="{FF2B5EF4-FFF2-40B4-BE49-F238E27FC236}">
                <a16:creationId xmlns:a16="http://schemas.microsoft.com/office/drawing/2014/main" id="{5AE093A7-37B0-4C0D-945B-1CB16D8D584C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1" name="Rectangle 60">
            <a:extLst>
              <a:ext uri="{FF2B5EF4-FFF2-40B4-BE49-F238E27FC236}">
                <a16:creationId xmlns:a16="http://schemas.microsoft.com/office/drawing/2014/main" id="{923517E4-42BA-4765-ABCA-21356843D6A3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32" name="LT">
          <a:extLst>
            <a:ext uri="{FF2B5EF4-FFF2-40B4-BE49-F238E27FC236}">
              <a16:creationId xmlns:a16="http://schemas.microsoft.com/office/drawing/2014/main" id="{C01396AC-08B0-4543-B3FC-1C0BD6862D8F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33" name="LBL">
          <a:extLst>
            <a:ext uri="{FF2B5EF4-FFF2-40B4-BE49-F238E27FC236}">
              <a16:creationId xmlns:a16="http://schemas.microsoft.com/office/drawing/2014/main" id="{E614277B-A74C-4BF2-9E9D-A6B96D5B2AC0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34" name="LT">
          <a:extLst>
            <a:ext uri="{FF2B5EF4-FFF2-40B4-BE49-F238E27FC236}">
              <a16:creationId xmlns:a16="http://schemas.microsoft.com/office/drawing/2014/main" id="{2FBD51CE-290C-4152-91A0-5B670A5885CC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35" name="Group 58">
          <a:extLst>
            <a:ext uri="{FF2B5EF4-FFF2-40B4-BE49-F238E27FC236}">
              <a16:creationId xmlns:a16="http://schemas.microsoft.com/office/drawing/2014/main" id="{03D9111D-66F7-4CAF-BB7D-4B0BF2A97DB4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36" name="AutoShape 59">
            <a:extLst>
              <a:ext uri="{FF2B5EF4-FFF2-40B4-BE49-F238E27FC236}">
                <a16:creationId xmlns:a16="http://schemas.microsoft.com/office/drawing/2014/main" id="{D026C51B-E88E-40F1-82F2-92486450599D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7" name="Rectangle 60">
            <a:extLst>
              <a:ext uri="{FF2B5EF4-FFF2-40B4-BE49-F238E27FC236}">
                <a16:creationId xmlns:a16="http://schemas.microsoft.com/office/drawing/2014/main" id="{6FD9D5E5-9210-42C8-AF7C-57CE2E7F0C58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38" name="LT">
          <a:extLst>
            <a:ext uri="{FF2B5EF4-FFF2-40B4-BE49-F238E27FC236}">
              <a16:creationId xmlns:a16="http://schemas.microsoft.com/office/drawing/2014/main" id="{342E9E05-03D7-48F5-BE5A-3E02E2C9A83C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39" name="LBL">
          <a:extLst>
            <a:ext uri="{FF2B5EF4-FFF2-40B4-BE49-F238E27FC236}">
              <a16:creationId xmlns:a16="http://schemas.microsoft.com/office/drawing/2014/main" id="{2D588DAA-751E-4776-9FA6-F72C848E1A8A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40" name="LT">
          <a:extLst>
            <a:ext uri="{FF2B5EF4-FFF2-40B4-BE49-F238E27FC236}">
              <a16:creationId xmlns:a16="http://schemas.microsoft.com/office/drawing/2014/main" id="{907C92E5-C8EF-49E0-9EC1-1F33B5FFD455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41" name="Group 58">
          <a:extLst>
            <a:ext uri="{FF2B5EF4-FFF2-40B4-BE49-F238E27FC236}">
              <a16:creationId xmlns:a16="http://schemas.microsoft.com/office/drawing/2014/main" id="{63244EF1-BC2B-42BF-AFE2-0BD2492564FF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42" name="AutoShape 59">
            <a:extLst>
              <a:ext uri="{FF2B5EF4-FFF2-40B4-BE49-F238E27FC236}">
                <a16:creationId xmlns:a16="http://schemas.microsoft.com/office/drawing/2014/main" id="{D0DEC7EC-0728-4472-8035-B6CE1C0FA2A4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43" name="Rectangle 60">
            <a:extLst>
              <a:ext uri="{FF2B5EF4-FFF2-40B4-BE49-F238E27FC236}">
                <a16:creationId xmlns:a16="http://schemas.microsoft.com/office/drawing/2014/main" id="{A3CF67B6-D55A-4D04-BAD6-601E3FB7E664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44" name="LT">
          <a:extLst>
            <a:ext uri="{FF2B5EF4-FFF2-40B4-BE49-F238E27FC236}">
              <a16:creationId xmlns:a16="http://schemas.microsoft.com/office/drawing/2014/main" id="{6C4B1319-0617-4AAF-A3F9-5E432158E94D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45" name="LBL">
          <a:extLst>
            <a:ext uri="{FF2B5EF4-FFF2-40B4-BE49-F238E27FC236}">
              <a16:creationId xmlns:a16="http://schemas.microsoft.com/office/drawing/2014/main" id="{8ED6A9B0-42DE-40B6-8F0C-4607CAC134B7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46" name="LT">
          <a:extLst>
            <a:ext uri="{FF2B5EF4-FFF2-40B4-BE49-F238E27FC236}">
              <a16:creationId xmlns:a16="http://schemas.microsoft.com/office/drawing/2014/main" id="{154FA031-4F17-4F16-800A-019ED23F1419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47" name="Group 58">
          <a:extLst>
            <a:ext uri="{FF2B5EF4-FFF2-40B4-BE49-F238E27FC236}">
              <a16:creationId xmlns:a16="http://schemas.microsoft.com/office/drawing/2014/main" id="{254E1FA9-8291-4DD0-841E-271140A3B375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48" name="AutoShape 59">
            <a:extLst>
              <a:ext uri="{FF2B5EF4-FFF2-40B4-BE49-F238E27FC236}">
                <a16:creationId xmlns:a16="http://schemas.microsoft.com/office/drawing/2014/main" id="{4E4E2703-16DD-4840-9BC3-0256550374C9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49" name="Rectangle 60">
            <a:extLst>
              <a:ext uri="{FF2B5EF4-FFF2-40B4-BE49-F238E27FC236}">
                <a16:creationId xmlns:a16="http://schemas.microsoft.com/office/drawing/2014/main" id="{C65C8875-41DE-41BE-84C8-1862BBCA9441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 editAs="oneCell">
    <xdr:from>
      <xdr:col>0</xdr:col>
      <xdr:colOff>38100</xdr:colOff>
      <xdr:row>0</xdr:row>
      <xdr:rowOff>167640</xdr:rowOff>
    </xdr:from>
    <xdr:to>
      <xdr:col>2</xdr:col>
      <xdr:colOff>218122</xdr:colOff>
      <xdr:row>6</xdr:row>
      <xdr:rowOff>96202</xdr:rowOff>
    </xdr:to>
    <xdr:pic>
      <xdr:nvPicPr>
        <xdr:cNvPr id="50" name="Picture 16">
          <a:extLst>
            <a:ext uri="{FF2B5EF4-FFF2-40B4-BE49-F238E27FC236}">
              <a16:creationId xmlns:a16="http://schemas.microsoft.com/office/drawing/2014/main" id="{3E10083F-E84C-44A2-936E-92F380F781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67640"/>
          <a:ext cx="1394460" cy="929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51" name="LT">
          <a:extLst>
            <a:ext uri="{FF2B5EF4-FFF2-40B4-BE49-F238E27FC236}">
              <a16:creationId xmlns:a16="http://schemas.microsoft.com/office/drawing/2014/main" id="{527D8CB3-4CD4-4D61-A641-B0DFB4A1DC47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52" name="LBL">
          <a:extLst>
            <a:ext uri="{FF2B5EF4-FFF2-40B4-BE49-F238E27FC236}">
              <a16:creationId xmlns:a16="http://schemas.microsoft.com/office/drawing/2014/main" id="{4CDB77CB-75F2-4A52-AA8C-B699EFF200DA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53" name="LT">
          <a:extLst>
            <a:ext uri="{FF2B5EF4-FFF2-40B4-BE49-F238E27FC236}">
              <a16:creationId xmlns:a16="http://schemas.microsoft.com/office/drawing/2014/main" id="{A13A9579-49A8-4BB6-84BF-B70326FF532D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54" name="Group 58">
          <a:extLst>
            <a:ext uri="{FF2B5EF4-FFF2-40B4-BE49-F238E27FC236}">
              <a16:creationId xmlns:a16="http://schemas.microsoft.com/office/drawing/2014/main" id="{8230997B-90F4-4E4D-830F-B478CCAC2C53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55" name="AutoShape 59">
            <a:extLst>
              <a:ext uri="{FF2B5EF4-FFF2-40B4-BE49-F238E27FC236}">
                <a16:creationId xmlns:a16="http://schemas.microsoft.com/office/drawing/2014/main" id="{057D7C90-96A3-4715-BE76-07924EC44D94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56" name="Rectangle 60">
            <a:extLst>
              <a:ext uri="{FF2B5EF4-FFF2-40B4-BE49-F238E27FC236}">
                <a16:creationId xmlns:a16="http://schemas.microsoft.com/office/drawing/2014/main" id="{A6DE0FF7-2594-4850-8E64-E728905AE814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 editAs="oneCell">
    <xdr:from>
      <xdr:col>0</xdr:col>
      <xdr:colOff>38100</xdr:colOff>
      <xdr:row>0</xdr:row>
      <xdr:rowOff>167640</xdr:rowOff>
    </xdr:from>
    <xdr:to>
      <xdr:col>2</xdr:col>
      <xdr:colOff>218122</xdr:colOff>
      <xdr:row>6</xdr:row>
      <xdr:rowOff>96202</xdr:rowOff>
    </xdr:to>
    <xdr:pic>
      <xdr:nvPicPr>
        <xdr:cNvPr id="57" name="Picture 16">
          <a:extLst>
            <a:ext uri="{FF2B5EF4-FFF2-40B4-BE49-F238E27FC236}">
              <a16:creationId xmlns:a16="http://schemas.microsoft.com/office/drawing/2014/main" id="{4D22C147-5811-4AB9-919A-3FF1E3DE29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67640"/>
          <a:ext cx="1394460" cy="929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58" name="LT">
          <a:extLst>
            <a:ext uri="{FF2B5EF4-FFF2-40B4-BE49-F238E27FC236}">
              <a16:creationId xmlns:a16="http://schemas.microsoft.com/office/drawing/2014/main" id="{1145C026-A912-401F-976D-E9E1690B9031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59" name="LBL">
          <a:extLst>
            <a:ext uri="{FF2B5EF4-FFF2-40B4-BE49-F238E27FC236}">
              <a16:creationId xmlns:a16="http://schemas.microsoft.com/office/drawing/2014/main" id="{7BCBC144-9531-4DA2-930B-CE1101660BEC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60" name="LT">
          <a:extLst>
            <a:ext uri="{FF2B5EF4-FFF2-40B4-BE49-F238E27FC236}">
              <a16:creationId xmlns:a16="http://schemas.microsoft.com/office/drawing/2014/main" id="{F2C316FF-152C-4D27-85BD-7CE8BC5E55D1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61" name="Group 58">
          <a:extLst>
            <a:ext uri="{FF2B5EF4-FFF2-40B4-BE49-F238E27FC236}">
              <a16:creationId xmlns:a16="http://schemas.microsoft.com/office/drawing/2014/main" id="{BE4ED483-969F-4E88-B414-B95243BE85F0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62" name="AutoShape 59">
            <a:extLst>
              <a:ext uri="{FF2B5EF4-FFF2-40B4-BE49-F238E27FC236}">
                <a16:creationId xmlns:a16="http://schemas.microsoft.com/office/drawing/2014/main" id="{17FBEFD4-9306-44A5-9629-20D85A5E7313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63" name="Rectangle 60">
            <a:extLst>
              <a:ext uri="{FF2B5EF4-FFF2-40B4-BE49-F238E27FC236}">
                <a16:creationId xmlns:a16="http://schemas.microsoft.com/office/drawing/2014/main" id="{A52AF158-BC9C-407A-A6A0-4EF4CD350267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64" name="LT">
          <a:extLst>
            <a:ext uri="{FF2B5EF4-FFF2-40B4-BE49-F238E27FC236}">
              <a16:creationId xmlns:a16="http://schemas.microsoft.com/office/drawing/2014/main" id="{F6E03E87-9D9E-4CE9-BA06-EC90DD993477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65" name="LBL">
          <a:extLst>
            <a:ext uri="{FF2B5EF4-FFF2-40B4-BE49-F238E27FC236}">
              <a16:creationId xmlns:a16="http://schemas.microsoft.com/office/drawing/2014/main" id="{5A41CB0F-3420-4693-9A0E-E8EAD74D3974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66" name="LT">
          <a:extLst>
            <a:ext uri="{FF2B5EF4-FFF2-40B4-BE49-F238E27FC236}">
              <a16:creationId xmlns:a16="http://schemas.microsoft.com/office/drawing/2014/main" id="{7D9B9565-8E35-407C-A790-BF05DDA2272E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67" name="Group 58">
          <a:extLst>
            <a:ext uri="{FF2B5EF4-FFF2-40B4-BE49-F238E27FC236}">
              <a16:creationId xmlns:a16="http://schemas.microsoft.com/office/drawing/2014/main" id="{44DF511D-C216-4FE8-8AB2-52154E6746B9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68" name="AutoShape 59">
            <a:extLst>
              <a:ext uri="{FF2B5EF4-FFF2-40B4-BE49-F238E27FC236}">
                <a16:creationId xmlns:a16="http://schemas.microsoft.com/office/drawing/2014/main" id="{DF455682-DE9D-4DD5-B714-19E878FC857C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69" name="Rectangle 60">
            <a:extLst>
              <a:ext uri="{FF2B5EF4-FFF2-40B4-BE49-F238E27FC236}">
                <a16:creationId xmlns:a16="http://schemas.microsoft.com/office/drawing/2014/main" id="{FC782019-9DB9-4AC4-9A66-791FE3CC85A8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70" name="LT">
          <a:extLst>
            <a:ext uri="{FF2B5EF4-FFF2-40B4-BE49-F238E27FC236}">
              <a16:creationId xmlns:a16="http://schemas.microsoft.com/office/drawing/2014/main" id="{4B809BE2-1A57-4207-9104-8CC042B1E2C8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71" name="LBL">
          <a:extLst>
            <a:ext uri="{FF2B5EF4-FFF2-40B4-BE49-F238E27FC236}">
              <a16:creationId xmlns:a16="http://schemas.microsoft.com/office/drawing/2014/main" id="{8802EE0B-4F0F-4E7B-93D2-65A0C5A3A438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72" name="LT">
          <a:extLst>
            <a:ext uri="{FF2B5EF4-FFF2-40B4-BE49-F238E27FC236}">
              <a16:creationId xmlns:a16="http://schemas.microsoft.com/office/drawing/2014/main" id="{8469EBF7-A648-42BB-AD98-2F01118B604D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73" name="Group 58">
          <a:extLst>
            <a:ext uri="{FF2B5EF4-FFF2-40B4-BE49-F238E27FC236}">
              <a16:creationId xmlns:a16="http://schemas.microsoft.com/office/drawing/2014/main" id="{43166B6B-7980-4D75-8CF1-137555E28307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74" name="AutoShape 59">
            <a:extLst>
              <a:ext uri="{FF2B5EF4-FFF2-40B4-BE49-F238E27FC236}">
                <a16:creationId xmlns:a16="http://schemas.microsoft.com/office/drawing/2014/main" id="{37CC692C-677E-4FBA-8CB3-79BFF7A66881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75" name="Rectangle 60">
            <a:extLst>
              <a:ext uri="{FF2B5EF4-FFF2-40B4-BE49-F238E27FC236}">
                <a16:creationId xmlns:a16="http://schemas.microsoft.com/office/drawing/2014/main" id="{31413179-73A2-4DD8-A354-F49DCE678195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76" name="LT">
          <a:extLst>
            <a:ext uri="{FF2B5EF4-FFF2-40B4-BE49-F238E27FC236}">
              <a16:creationId xmlns:a16="http://schemas.microsoft.com/office/drawing/2014/main" id="{363EC37B-84EE-4D61-A7B8-6C0D5837FE87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77" name="LBL">
          <a:extLst>
            <a:ext uri="{FF2B5EF4-FFF2-40B4-BE49-F238E27FC236}">
              <a16:creationId xmlns:a16="http://schemas.microsoft.com/office/drawing/2014/main" id="{AEC1440D-0BBA-44FE-83EE-A48929522A88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78" name="LT">
          <a:extLst>
            <a:ext uri="{FF2B5EF4-FFF2-40B4-BE49-F238E27FC236}">
              <a16:creationId xmlns:a16="http://schemas.microsoft.com/office/drawing/2014/main" id="{52426CDB-0CB3-4B58-A30C-B09FA967CE87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79" name="Group 58">
          <a:extLst>
            <a:ext uri="{FF2B5EF4-FFF2-40B4-BE49-F238E27FC236}">
              <a16:creationId xmlns:a16="http://schemas.microsoft.com/office/drawing/2014/main" id="{18FA22EA-30DD-4B37-B5A1-0D224B828F3D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80" name="AutoShape 59">
            <a:extLst>
              <a:ext uri="{FF2B5EF4-FFF2-40B4-BE49-F238E27FC236}">
                <a16:creationId xmlns:a16="http://schemas.microsoft.com/office/drawing/2014/main" id="{28BAE407-8F48-4833-8BB7-B83CFD8191AD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81" name="Rectangle 60">
            <a:extLst>
              <a:ext uri="{FF2B5EF4-FFF2-40B4-BE49-F238E27FC236}">
                <a16:creationId xmlns:a16="http://schemas.microsoft.com/office/drawing/2014/main" id="{AD66FD1A-1C91-4ABD-9E2F-0ABBFE921407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82" name="LT">
          <a:extLst>
            <a:ext uri="{FF2B5EF4-FFF2-40B4-BE49-F238E27FC236}">
              <a16:creationId xmlns:a16="http://schemas.microsoft.com/office/drawing/2014/main" id="{64227182-1B5B-4BE0-B63F-04B6CE6231C3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83" name="LBL">
          <a:extLst>
            <a:ext uri="{FF2B5EF4-FFF2-40B4-BE49-F238E27FC236}">
              <a16:creationId xmlns:a16="http://schemas.microsoft.com/office/drawing/2014/main" id="{8E1EB049-F401-4CD0-8327-8452B3FEC5C2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84" name="LT">
          <a:extLst>
            <a:ext uri="{FF2B5EF4-FFF2-40B4-BE49-F238E27FC236}">
              <a16:creationId xmlns:a16="http://schemas.microsoft.com/office/drawing/2014/main" id="{D24FB27B-12FB-463F-8F3E-65124E720E43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85" name="Group 58">
          <a:extLst>
            <a:ext uri="{FF2B5EF4-FFF2-40B4-BE49-F238E27FC236}">
              <a16:creationId xmlns:a16="http://schemas.microsoft.com/office/drawing/2014/main" id="{F2CDD260-FD44-4FCC-9E83-CC5EAB3C5936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86" name="AutoShape 59">
            <a:extLst>
              <a:ext uri="{FF2B5EF4-FFF2-40B4-BE49-F238E27FC236}">
                <a16:creationId xmlns:a16="http://schemas.microsoft.com/office/drawing/2014/main" id="{86853509-2B82-40B1-B8DA-FA0AF1287FBF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87" name="Rectangle 60">
            <a:extLst>
              <a:ext uri="{FF2B5EF4-FFF2-40B4-BE49-F238E27FC236}">
                <a16:creationId xmlns:a16="http://schemas.microsoft.com/office/drawing/2014/main" id="{9492D2EF-7EA2-41EB-AB6E-3C95BEBAAF2B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88" name="LT">
          <a:extLst>
            <a:ext uri="{FF2B5EF4-FFF2-40B4-BE49-F238E27FC236}">
              <a16:creationId xmlns:a16="http://schemas.microsoft.com/office/drawing/2014/main" id="{6AC37F20-CBA7-48E4-8E27-611B6250F7D0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89" name="LBL">
          <a:extLst>
            <a:ext uri="{FF2B5EF4-FFF2-40B4-BE49-F238E27FC236}">
              <a16:creationId xmlns:a16="http://schemas.microsoft.com/office/drawing/2014/main" id="{DDF9CFD6-180D-46D9-8C65-5D0EB4185583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90" name="LT">
          <a:extLst>
            <a:ext uri="{FF2B5EF4-FFF2-40B4-BE49-F238E27FC236}">
              <a16:creationId xmlns:a16="http://schemas.microsoft.com/office/drawing/2014/main" id="{55C588C5-E9E4-4A95-B5CD-8BB166B581D4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91" name="Group 58">
          <a:extLst>
            <a:ext uri="{FF2B5EF4-FFF2-40B4-BE49-F238E27FC236}">
              <a16:creationId xmlns:a16="http://schemas.microsoft.com/office/drawing/2014/main" id="{6DF6331F-0924-470A-A3E1-F28C69D4D9A6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92" name="AutoShape 59">
            <a:extLst>
              <a:ext uri="{FF2B5EF4-FFF2-40B4-BE49-F238E27FC236}">
                <a16:creationId xmlns:a16="http://schemas.microsoft.com/office/drawing/2014/main" id="{9EEE303A-2A45-4166-B9B1-FD8C2F22397A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93" name="Rectangle 60">
            <a:extLst>
              <a:ext uri="{FF2B5EF4-FFF2-40B4-BE49-F238E27FC236}">
                <a16:creationId xmlns:a16="http://schemas.microsoft.com/office/drawing/2014/main" id="{57AC3435-4F6F-4A46-AB90-39CF0591FEF7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94" name="LT">
          <a:extLst>
            <a:ext uri="{FF2B5EF4-FFF2-40B4-BE49-F238E27FC236}">
              <a16:creationId xmlns:a16="http://schemas.microsoft.com/office/drawing/2014/main" id="{4564D905-18CA-4951-9CFA-12639A62F1C4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95" name="LBL">
          <a:extLst>
            <a:ext uri="{FF2B5EF4-FFF2-40B4-BE49-F238E27FC236}">
              <a16:creationId xmlns:a16="http://schemas.microsoft.com/office/drawing/2014/main" id="{97ED6DDF-95B7-421F-8655-EABD40C90311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96" name="LT">
          <a:extLst>
            <a:ext uri="{FF2B5EF4-FFF2-40B4-BE49-F238E27FC236}">
              <a16:creationId xmlns:a16="http://schemas.microsoft.com/office/drawing/2014/main" id="{7F804DCD-2A5F-4DB3-B829-473DAFBB75BB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97" name="Group 58">
          <a:extLst>
            <a:ext uri="{FF2B5EF4-FFF2-40B4-BE49-F238E27FC236}">
              <a16:creationId xmlns:a16="http://schemas.microsoft.com/office/drawing/2014/main" id="{8DDF8441-594F-47E0-96A1-C8A19535697E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98" name="AutoShape 59">
            <a:extLst>
              <a:ext uri="{FF2B5EF4-FFF2-40B4-BE49-F238E27FC236}">
                <a16:creationId xmlns:a16="http://schemas.microsoft.com/office/drawing/2014/main" id="{E057E94C-91AB-418A-B361-7BF945598F71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99" name="Rectangle 60">
            <a:extLst>
              <a:ext uri="{FF2B5EF4-FFF2-40B4-BE49-F238E27FC236}">
                <a16:creationId xmlns:a16="http://schemas.microsoft.com/office/drawing/2014/main" id="{D19618F3-40F6-4434-B4E1-B6B92F35185B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100" name="LT">
          <a:extLst>
            <a:ext uri="{FF2B5EF4-FFF2-40B4-BE49-F238E27FC236}">
              <a16:creationId xmlns:a16="http://schemas.microsoft.com/office/drawing/2014/main" id="{2A7DE0C2-8D51-4242-9605-3367C285FB89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101" name="LBL">
          <a:extLst>
            <a:ext uri="{FF2B5EF4-FFF2-40B4-BE49-F238E27FC236}">
              <a16:creationId xmlns:a16="http://schemas.microsoft.com/office/drawing/2014/main" id="{ABEE3667-71B0-42B5-8EEC-09661E6F9B7F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102" name="LT">
          <a:extLst>
            <a:ext uri="{FF2B5EF4-FFF2-40B4-BE49-F238E27FC236}">
              <a16:creationId xmlns:a16="http://schemas.microsoft.com/office/drawing/2014/main" id="{7574B34F-AE09-48F3-A52F-77635292AE5F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103" name="Group 58">
          <a:extLst>
            <a:ext uri="{FF2B5EF4-FFF2-40B4-BE49-F238E27FC236}">
              <a16:creationId xmlns:a16="http://schemas.microsoft.com/office/drawing/2014/main" id="{88830EFC-4940-4213-8C01-0A13458E22F4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104" name="AutoShape 59">
            <a:extLst>
              <a:ext uri="{FF2B5EF4-FFF2-40B4-BE49-F238E27FC236}">
                <a16:creationId xmlns:a16="http://schemas.microsoft.com/office/drawing/2014/main" id="{3EF62137-8F2E-4EB1-8D1E-7E63CE3FEDC1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05" name="Rectangle 60">
            <a:extLst>
              <a:ext uri="{FF2B5EF4-FFF2-40B4-BE49-F238E27FC236}">
                <a16:creationId xmlns:a16="http://schemas.microsoft.com/office/drawing/2014/main" id="{0C7B688D-A7BA-4C02-B1DF-2743A8316AA3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 editAs="oneCell">
    <xdr:from>
      <xdr:col>0</xdr:col>
      <xdr:colOff>38100</xdr:colOff>
      <xdr:row>0</xdr:row>
      <xdr:rowOff>167640</xdr:rowOff>
    </xdr:from>
    <xdr:to>
      <xdr:col>2</xdr:col>
      <xdr:colOff>218122</xdr:colOff>
      <xdr:row>6</xdr:row>
      <xdr:rowOff>103822</xdr:rowOff>
    </xdr:to>
    <xdr:pic>
      <xdr:nvPicPr>
        <xdr:cNvPr id="106" name="Picture 16">
          <a:extLst>
            <a:ext uri="{FF2B5EF4-FFF2-40B4-BE49-F238E27FC236}">
              <a16:creationId xmlns:a16="http://schemas.microsoft.com/office/drawing/2014/main" id="{4B20965A-D17E-4996-AE60-26DFC5553E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67640"/>
          <a:ext cx="1394460" cy="937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107" name="LT">
          <a:extLst>
            <a:ext uri="{FF2B5EF4-FFF2-40B4-BE49-F238E27FC236}">
              <a16:creationId xmlns:a16="http://schemas.microsoft.com/office/drawing/2014/main" id="{B7987E7B-739E-440A-9DD1-6771E4664FC5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108" name="LBL">
          <a:extLst>
            <a:ext uri="{FF2B5EF4-FFF2-40B4-BE49-F238E27FC236}">
              <a16:creationId xmlns:a16="http://schemas.microsoft.com/office/drawing/2014/main" id="{0FE3D208-A844-40ED-8C47-AC0F51267142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109" name="LT">
          <a:extLst>
            <a:ext uri="{FF2B5EF4-FFF2-40B4-BE49-F238E27FC236}">
              <a16:creationId xmlns:a16="http://schemas.microsoft.com/office/drawing/2014/main" id="{D14A0B7E-65E2-460E-9ECD-48BD4D6B65B9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110" name="Group 58">
          <a:extLst>
            <a:ext uri="{FF2B5EF4-FFF2-40B4-BE49-F238E27FC236}">
              <a16:creationId xmlns:a16="http://schemas.microsoft.com/office/drawing/2014/main" id="{AEA60E97-A614-4757-AB9A-018B2FBFEBC4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111" name="AutoShape 59">
            <a:extLst>
              <a:ext uri="{FF2B5EF4-FFF2-40B4-BE49-F238E27FC236}">
                <a16:creationId xmlns:a16="http://schemas.microsoft.com/office/drawing/2014/main" id="{D24BFEF0-66D5-47DE-9CD4-D87F8E8E2944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12" name="Rectangle 60">
            <a:extLst>
              <a:ext uri="{FF2B5EF4-FFF2-40B4-BE49-F238E27FC236}">
                <a16:creationId xmlns:a16="http://schemas.microsoft.com/office/drawing/2014/main" id="{55D9A5B7-AD2C-4110-9E1B-D88BF21AF0F8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 editAs="oneCell">
    <xdr:from>
      <xdr:col>0</xdr:col>
      <xdr:colOff>38100</xdr:colOff>
      <xdr:row>0</xdr:row>
      <xdr:rowOff>167640</xdr:rowOff>
    </xdr:from>
    <xdr:to>
      <xdr:col>2</xdr:col>
      <xdr:colOff>218122</xdr:colOff>
      <xdr:row>6</xdr:row>
      <xdr:rowOff>103822</xdr:rowOff>
    </xdr:to>
    <xdr:pic>
      <xdr:nvPicPr>
        <xdr:cNvPr id="113" name="Picture 16">
          <a:extLst>
            <a:ext uri="{FF2B5EF4-FFF2-40B4-BE49-F238E27FC236}">
              <a16:creationId xmlns:a16="http://schemas.microsoft.com/office/drawing/2014/main" id="{BF9A0FF1-0843-492E-888C-90729237C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67640"/>
          <a:ext cx="1394460" cy="937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2" name="LT">
          <a:extLst>
            <a:ext uri="{FF2B5EF4-FFF2-40B4-BE49-F238E27FC236}">
              <a16:creationId xmlns:a16="http://schemas.microsoft.com/office/drawing/2014/main" id="{84806428-29AC-4B3A-B10F-FEC6D72682C6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3" name="LBL">
          <a:extLst>
            <a:ext uri="{FF2B5EF4-FFF2-40B4-BE49-F238E27FC236}">
              <a16:creationId xmlns:a16="http://schemas.microsoft.com/office/drawing/2014/main" id="{E7998501-AA9B-470F-878A-313539E56C80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4" name="LT">
          <a:extLst>
            <a:ext uri="{FF2B5EF4-FFF2-40B4-BE49-F238E27FC236}">
              <a16:creationId xmlns:a16="http://schemas.microsoft.com/office/drawing/2014/main" id="{F440B1A9-D2B8-49E2-A51B-678D5C7A240A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5" name="Group 58">
          <a:extLst>
            <a:ext uri="{FF2B5EF4-FFF2-40B4-BE49-F238E27FC236}">
              <a16:creationId xmlns:a16="http://schemas.microsoft.com/office/drawing/2014/main" id="{B5F06942-A15A-4DF1-8D76-483A5699A0E4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6" name="AutoShape 59">
            <a:extLst>
              <a:ext uri="{FF2B5EF4-FFF2-40B4-BE49-F238E27FC236}">
                <a16:creationId xmlns:a16="http://schemas.microsoft.com/office/drawing/2014/main" id="{5A6FFEB5-BAD7-401C-8CF3-83ACE6CADE56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7" name="Rectangle 60">
            <a:extLst>
              <a:ext uri="{FF2B5EF4-FFF2-40B4-BE49-F238E27FC236}">
                <a16:creationId xmlns:a16="http://schemas.microsoft.com/office/drawing/2014/main" id="{B7BF848B-C810-42E8-806D-6526980553CA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8" name="LT">
          <a:extLst>
            <a:ext uri="{FF2B5EF4-FFF2-40B4-BE49-F238E27FC236}">
              <a16:creationId xmlns:a16="http://schemas.microsoft.com/office/drawing/2014/main" id="{FE5E0AD5-D790-4F7A-8261-84AE021E2358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9" name="LBL">
          <a:extLst>
            <a:ext uri="{FF2B5EF4-FFF2-40B4-BE49-F238E27FC236}">
              <a16:creationId xmlns:a16="http://schemas.microsoft.com/office/drawing/2014/main" id="{CA78BB2F-A9FC-4565-91B0-E889CB8DE9F5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10" name="LT">
          <a:extLst>
            <a:ext uri="{FF2B5EF4-FFF2-40B4-BE49-F238E27FC236}">
              <a16:creationId xmlns:a16="http://schemas.microsoft.com/office/drawing/2014/main" id="{96D701B2-BC86-41B7-9A67-C0F2BD458EE6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11" name="Group 58">
          <a:extLst>
            <a:ext uri="{FF2B5EF4-FFF2-40B4-BE49-F238E27FC236}">
              <a16:creationId xmlns:a16="http://schemas.microsoft.com/office/drawing/2014/main" id="{C8D6B80F-89EA-470F-883C-5059D8982AAF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12" name="AutoShape 59">
            <a:extLst>
              <a:ext uri="{FF2B5EF4-FFF2-40B4-BE49-F238E27FC236}">
                <a16:creationId xmlns:a16="http://schemas.microsoft.com/office/drawing/2014/main" id="{3E2A43AD-C0E6-4EEE-8A8E-AED88156A269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3" name="Rectangle 60">
            <a:extLst>
              <a:ext uri="{FF2B5EF4-FFF2-40B4-BE49-F238E27FC236}">
                <a16:creationId xmlns:a16="http://schemas.microsoft.com/office/drawing/2014/main" id="{C575251C-0384-4C18-86CC-850A6623E466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14" name="LT">
          <a:extLst>
            <a:ext uri="{FF2B5EF4-FFF2-40B4-BE49-F238E27FC236}">
              <a16:creationId xmlns:a16="http://schemas.microsoft.com/office/drawing/2014/main" id="{B76E9C04-F3FD-4C33-A4E9-61D77823B123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15" name="LBL">
          <a:extLst>
            <a:ext uri="{FF2B5EF4-FFF2-40B4-BE49-F238E27FC236}">
              <a16:creationId xmlns:a16="http://schemas.microsoft.com/office/drawing/2014/main" id="{7452915B-D55C-45DF-A1EB-3BFDF8425B5C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16" name="LT">
          <a:extLst>
            <a:ext uri="{FF2B5EF4-FFF2-40B4-BE49-F238E27FC236}">
              <a16:creationId xmlns:a16="http://schemas.microsoft.com/office/drawing/2014/main" id="{42395D80-64A8-4014-9727-8DE5D89D051E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17" name="Group 58">
          <a:extLst>
            <a:ext uri="{FF2B5EF4-FFF2-40B4-BE49-F238E27FC236}">
              <a16:creationId xmlns:a16="http://schemas.microsoft.com/office/drawing/2014/main" id="{D09D66C1-1C41-4E76-839D-2609CAA75AEA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18" name="AutoShape 59">
            <a:extLst>
              <a:ext uri="{FF2B5EF4-FFF2-40B4-BE49-F238E27FC236}">
                <a16:creationId xmlns:a16="http://schemas.microsoft.com/office/drawing/2014/main" id="{4AE90114-DB0A-443D-803C-6DDB384D595F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9" name="Rectangle 60">
            <a:extLst>
              <a:ext uri="{FF2B5EF4-FFF2-40B4-BE49-F238E27FC236}">
                <a16:creationId xmlns:a16="http://schemas.microsoft.com/office/drawing/2014/main" id="{A6C9281C-24CA-4794-A788-7986D32816E9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20" name="LT">
          <a:extLst>
            <a:ext uri="{FF2B5EF4-FFF2-40B4-BE49-F238E27FC236}">
              <a16:creationId xmlns:a16="http://schemas.microsoft.com/office/drawing/2014/main" id="{061955A5-9AB6-44EF-894B-60B2918B7090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21" name="LBL">
          <a:extLst>
            <a:ext uri="{FF2B5EF4-FFF2-40B4-BE49-F238E27FC236}">
              <a16:creationId xmlns:a16="http://schemas.microsoft.com/office/drawing/2014/main" id="{1EDCCC14-54AA-40A3-94C3-35CED78747D5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22" name="LT">
          <a:extLst>
            <a:ext uri="{FF2B5EF4-FFF2-40B4-BE49-F238E27FC236}">
              <a16:creationId xmlns:a16="http://schemas.microsoft.com/office/drawing/2014/main" id="{FA1C7D17-B28C-48BD-BDC6-D429198155F4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23" name="Group 58">
          <a:extLst>
            <a:ext uri="{FF2B5EF4-FFF2-40B4-BE49-F238E27FC236}">
              <a16:creationId xmlns:a16="http://schemas.microsoft.com/office/drawing/2014/main" id="{FAC06C37-4453-4FAF-8A45-C25E1382890D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24" name="AutoShape 59">
            <a:extLst>
              <a:ext uri="{FF2B5EF4-FFF2-40B4-BE49-F238E27FC236}">
                <a16:creationId xmlns:a16="http://schemas.microsoft.com/office/drawing/2014/main" id="{AC63A89F-44B3-4F44-BE43-AD183E1E53CE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5" name="Rectangle 60">
            <a:extLst>
              <a:ext uri="{FF2B5EF4-FFF2-40B4-BE49-F238E27FC236}">
                <a16:creationId xmlns:a16="http://schemas.microsoft.com/office/drawing/2014/main" id="{F6916A21-B196-4FA5-9CE3-18969D55ED22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26" name="LT">
          <a:extLst>
            <a:ext uri="{FF2B5EF4-FFF2-40B4-BE49-F238E27FC236}">
              <a16:creationId xmlns:a16="http://schemas.microsoft.com/office/drawing/2014/main" id="{F6A5A198-E5F4-4B10-971F-2C84C2767C4D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27" name="LBL">
          <a:extLst>
            <a:ext uri="{FF2B5EF4-FFF2-40B4-BE49-F238E27FC236}">
              <a16:creationId xmlns:a16="http://schemas.microsoft.com/office/drawing/2014/main" id="{0F4DA59E-6282-4642-926C-0517A95C38F0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28" name="LT">
          <a:extLst>
            <a:ext uri="{FF2B5EF4-FFF2-40B4-BE49-F238E27FC236}">
              <a16:creationId xmlns:a16="http://schemas.microsoft.com/office/drawing/2014/main" id="{C275E142-90E4-4ECB-BB8C-803114BCEBD8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29" name="Group 58">
          <a:extLst>
            <a:ext uri="{FF2B5EF4-FFF2-40B4-BE49-F238E27FC236}">
              <a16:creationId xmlns:a16="http://schemas.microsoft.com/office/drawing/2014/main" id="{BA858D83-BC3E-4DFD-A2F5-770F9F42A0BC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30" name="AutoShape 59">
            <a:extLst>
              <a:ext uri="{FF2B5EF4-FFF2-40B4-BE49-F238E27FC236}">
                <a16:creationId xmlns:a16="http://schemas.microsoft.com/office/drawing/2014/main" id="{ECBC884E-2F0E-467A-AE1D-C1107BFBE855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1" name="Rectangle 60">
            <a:extLst>
              <a:ext uri="{FF2B5EF4-FFF2-40B4-BE49-F238E27FC236}">
                <a16:creationId xmlns:a16="http://schemas.microsoft.com/office/drawing/2014/main" id="{D746D908-02FF-4FB4-82F2-C5FB8258471E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32" name="LT">
          <a:extLst>
            <a:ext uri="{FF2B5EF4-FFF2-40B4-BE49-F238E27FC236}">
              <a16:creationId xmlns:a16="http://schemas.microsoft.com/office/drawing/2014/main" id="{0AF2D356-DE14-4E2D-98A4-90CD95ADDFA7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33" name="LBL">
          <a:extLst>
            <a:ext uri="{FF2B5EF4-FFF2-40B4-BE49-F238E27FC236}">
              <a16:creationId xmlns:a16="http://schemas.microsoft.com/office/drawing/2014/main" id="{B6493347-4B89-45A1-9FEC-4806929C0CA2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34" name="LT">
          <a:extLst>
            <a:ext uri="{FF2B5EF4-FFF2-40B4-BE49-F238E27FC236}">
              <a16:creationId xmlns:a16="http://schemas.microsoft.com/office/drawing/2014/main" id="{E4A87587-0AC7-4988-B17B-2F71C6A41B52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35" name="Group 58">
          <a:extLst>
            <a:ext uri="{FF2B5EF4-FFF2-40B4-BE49-F238E27FC236}">
              <a16:creationId xmlns:a16="http://schemas.microsoft.com/office/drawing/2014/main" id="{A7BD470B-64DF-457F-B4D4-531B0A8BE1B1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36" name="AutoShape 59">
            <a:extLst>
              <a:ext uri="{FF2B5EF4-FFF2-40B4-BE49-F238E27FC236}">
                <a16:creationId xmlns:a16="http://schemas.microsoft.com/office/drawing/2014/main" id="{BA9191A2-9D62-4914-B1DD-DC4B6CE69B1E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7" name="Rectangle 60">
            <a:extLst>
              <a:ext uri="{FF2B5EF4-FFF2-40B4-BE49-F238E27FC236}">
                <a16:creationId xmlns:a16="http://schemas.microsoft.com/office/drawing/2014/main" id="{E2D8C480-173A-4B33-BB2F-BC6597610706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38" name="LT">
          <a:extLst>
            <a:ext uri="{FF2B5EF4-FFF2-40B4-BE49-F238E27FC236}">
              <a16:creationId xmlns:a16="http://schemas.microsoft.com/office/drawing/2014/main" id="{8808C2F6-5A9F-4069-A674-92BC7F05B0DA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39" name="LBL">
          <a:extLst>
            <a:ext uri="{FF2B5EF4-FFF2-40B4-BE49-F238E27FC236}">
              <a16:creationId xmlns:a16="http://schemas.microsoft.com/office/drawing/2014/main" id="{07C7DA8D-D4C7-44DF-AD65-F524C41C43BC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40" name="LT">
          <a:extLst>
            <a:ext uri="{FF2B5EF4-FFF2-40B4-BE49-F238E27FC236}">
              <a16:creationId xmlns:a16="http://schemas.microsoft.com/office/drawing/2014/main" id="{67CF18FA-8544-4DE4-A367-A5B12AE5C376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41" name="Group 58">
          <a:extLst>
            <a:ext uri="{FF2B5EF4-FFF2-40B4-BE49-F238E27FC236}">
              <a16:creationId xmlns:a16="http://schemas.microsoft.com/office/drawing/2014/main" id="{784F851E-000A-4C65-9977-168FC753F36F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42" name="AutoShape 59">
            <a:extLst>
              <a:ext uri="{FF2B5EF4-FFF2-40B4-BE49-F238E27FC236}">
                <a16:creationId xmlns:a16="http://schemas.microsoft.com/office/drawing/2014/main" id="{53894FDA-5709-4D2A-B00F-14D5A7747ED4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43" name="Rectangle 60">
            <a:extLst>
              <a:ext uri="{FF2B5EF4-FFF2-40B4-BE49-F238E27FC236}">
                <a16:creationId xmlns:a16="http://schemas.microsoft.com/office/drawing/2014/main" id="{28F820DF-CC82-4B9C-B010-808C6CDB60B8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44" name="LT">
          <a:extLst>
            <a:ext uri="{FF2B5EF4-FFF2-40B4-BE49-F238E27FC236}">
              <a16:creationId xmlns:a16="http://schemas.microsoft.com/office/drawing/2014/main" id="{7492ACF0-336C-4B40-9D4F-AC42637CA472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45" name="LBL">
          <a:extLst>
            <a:ext uri="{FF2B5EF4-FFF2-40B4-BE49-F238E27FC236}">
              <a16:creationId xmlns:a16="http://schemas.microsoft.com/office/drawing/2014/main" id="{4539102D-03AA-4CB3-AF64-83ED63D6D9D7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46" name="LT">
          <a:extLst>
            <a:ext uri="{FF2B5EF4-FFF2-40B4-BE49-F238E27FC236}">
              <a16:creationId xmlns:a16="http://schemas.microsoft.com/office/drawing/2014/main" id="{1F6381CF-0E79-42E0-885C-0816836DEA52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47" name="Group 58">
          <a:extLst>
            <a:ext uri="{FF2B5EF4-FFF2-40B4-BE49-F238E27FC236}">
              <a16:creationId xmlns:a16="http://schemas.microsoft.com/office/drawing/2014/main" id="{D55CB705-DD79-4D5D-A50E-B2F8BCFE9D19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48" name="AutoShape 59">
            <a:extLst>
              <a:ext uri="{FF2B5EF4-FFF2-40B4-BE49-F238E27FC236}">
                <a16:creationId xmlns:a16="http://schemas.microsoft.com/office/drawing/2014/main" id="{550FBF67-3B98-472F-AEEF-9949004E0B2D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49" name="Rectangle 60">
            <a:extLst>
              <a:ext uri="{FF2B5EF4-FFF2-40B4-BE49-F238E27FC236}">
                <a16:creationId xmlns:a16="http://schemas.microsoft.com/office/drawing/2014/main" id="{9BD1B33F-E263-435B-B721-138A91BE8DEA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 editAs="oneCell">
    <xdr:from>
      <xdr:col>0</xdr:col>
      <xdr:colOff>38100</xdr:colOff>
      <xdr:row>0</xdr:row>
      <xdr:rowOff>167640</xdr:rowOff>
    </xdr:from>
    <xdr:to>
      <xdr:col>2</xdr:col>
      <xdr:colOff>218122</xdr:colOff>
      <xdr:row>6</xdr:row>
      <xdr:rowOff>106680</xdr:rowOff>
    </xdr:to>
    <xdr:pic>
      <xdr:nvPicPr>
        <xdr:cNvPr id="50" name="Picture 16">
          <a:extLst>
            <a:ext uri="{FF2B5EF4-FFF2-40B4-BE49-F238E27FC236}">
              <a16:creationId xmlns:a16="http://schemas.microsoft.com/office/drawing/2014/main" id="{48364D77-577B-40BB-A001-817DA324DD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67640"/>
          <a:ext cx="1394460" cy="944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51" name="LT">
          <a:extLst>
            <a:ext uri="{FF2B5EF4-FFF2-40B4-BE49-F238E27FC236}">
              <a16:creationId xmlns:a16="http://schemas.microsoft.com/office/drawing/2014/main" id="{198A1EF2-AB98-468C-95F8-7273CD7EBDAD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52" name="LBL">
          <a:extLst>
            <a:ext uri="{FF2B5EF4-FFF2-40B4-BE49-F238E27FC236}">
              <a16:creationId xmlns:a16="http://schemas.microsoft.com/office/drawing/2014/main" id="{89BBC64F-34B7-4ACE-84ED-A92390A45C00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53" name="LT">
          <a:extLst>
            <a:ext uri="{FF2B5EF4-FFF2-40B4-BE49-F238E27FC236}">
              <a16:creationId xmlns:a16="http://schemas.microsoft.com/office/drawing/2014/main" id="{D0B6FBFB-89BC-46CA-ABF1-C80EFF851E2B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54" name="Group 58">
          <a:extLst>
            <a:ext uri="{FF2B5EF4-FFF2-40B4-BE49-F238E27FC236}">
              <a16:creationId xmlns:a16="http://schemas.microsoft.com/office/drawing/2014/main" id="{5EB66BB8-BC9C-41AB-B80F-0A992A996209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55" name="AutoShape 59">
            <a:extLst>
              <a:ext uri="{FF2B5EF4-FFF2-40B4-BE49-F238E27FC236}">
                <a16:creationId xmlns:a16="http://schemas.microsoft.com/office/drawing/2014/main" id="{E356C1A7-9B9E-46A9-A539-6448C2ABA440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56" name="Rectangle 60">
            <a:extLst>
              <a:ext uri="{FF2B5EF4-FFF2-40B4-BE49-F238E27FC236}">
                <a16:creationId xmlns:a16="http://schemas.microsoft.com/office/drawing/2014/main" id="{61DA876F-A8B9-47E6-89DC-66E71FE1EE1A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 editAs="oneCell">
    <xdr:from>
      <xdr:col>0</xdr:col>
      <xdr:colOff>38100</xdr:colOff>
      <xdr:row>0</xdr:row>
      <xdr:rowOff>167640</xdr:rowOff>
    </xdr:from>
    <xdr:to>
      <xdr:col>2</xdr:col>
      <xdr:colOff>218122</xdr:colOff>
      <xdr:row>6</xdr:row>
      <xdr:rowOff>106680</xdr:rowOff>
    </xdr:to>
    <xdr:pic>
      <xdr:nvPicPr>
        <xdr:cNvPr id="57" name="Picture 16">
          <a:extLst>
            <a:ext uri="{FF2B5EF4-FFF2-40B4-BE49-F238E27FC236}">
              <a16:creationId xmlns:a16="http://schemas.microsoft.com/office/drawing/2014/main" id="{597464F6-D9F6-4340-AA8A-3E0E7424A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67640"/>
          <a:ext cx="1394460" cy="944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2" name="LT">
          <a:extLst>
            <a:ext uri="{FF2B5EF4-FFF2-40B4-BE49-F238E27FC236}">
              <a16:creationId xmlns:a16="http://schemas.microsoft.com/office/drawing/2014/main" id="{6E29CE96-BFC2-4543-8305-FE0AB50D84C3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3" name="LBL">
          <a:extLst>
            <a:ext uri="{FF2B5EF4-FFF2-40B4-BE49-F238E27FC236}">
              <a16:creationId xmlns:a16="http://schemas.microsoft.com/office/drawing/2014/main" id="{F2439BFF-E224-490B-9C18-A4995E5B228D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4" name="LT">
          <a:extLst>
            <a:ext uri="{FF2B5EF4-FFF2-40B4-BE49-F238E27FC236}">
              <a16:creationId xmlns:a16="http://schemas.microsoft.com/office/drawing/2014/main" id="{4CF7E3FD-E6D8-487D-A70C-D64760C54A5D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5" name="Group 58">
          <a:extLst>
            <a:ext uri="{FF2B5EF4-FFF2-40B4-BE49-F238E27FC236}">
              <a16:creationId xmlns:a16="http://schemas.microsoft.com/office/drawing/2014/main" id="{5789224F-50F5-43C7-9F26-4565B3A4163E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6" name="AutoShape 59">
            <a:extLst>
              <a:ext uri="{FF2B5EF4-FFF2-40B4-BE49-F238E27FC236}">
                <a16:creationId xmlns:a16="http://schemas.microsoft.com/office/drawing/2014/main" id="{0180EACF-2DC5-428E-91A7-D39AD2EB271B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7" name="Rectangle 60">
            <a:extLst>
              <a:ext uri="{FF2B5EF4-FFF2-40B4-BE49-F238E27FC236}">
                <a16:creationId xmlns:a16="http://schemas.microsoft.com/office/drawing/2014/main" id="{E7756BDC-CCBB-4EF5-9E99-EC253BB1131B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8" name="LT">
          <a:extLst>
            <a:ext uri="{FF2B5EF4-FFF2-40B4-BE49-F238E27FC236}">
              <a16:creationId xmlns:a16="http://schemas.microsoft.com/office/drawing/2014/main" id="{E202027F-DDD9-4AD8-93F7-8FDAFB4CA8B9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9" name="LBL">
          <a:extLst>
            <a:ext uri="{FF2B5EF4-FFF2-40B4-BE49-F238E27FC236}">
              <a16:creationId xmlns:a16="http://schemas.microsoft.com/office/drawing/2014/main" id="{4517EA36-1EF6-4F08-A45A-8CD77A8EF222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10" name="LT">
          <a:extLst>
            <a:ext uri="{FF2B5EF4-FFF2-40B4-BE49-F238E27FC236}">
              <a16:creationId xmlns:a16="http://schemas.microsoft.com/office/drawing/2014/main" id="{A296F2EA-976A-41C5-830E-DCF91DD2F7FA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11" name="Group 58">
          <a:extLst>
            <a:ext uri="{FF2B5EF4-FFF2-40B4-BE49-F238E27FC236}">
              <a16:creationId xmlns:a16="http://schemas.microsoft.com/office/drawing/2014/main" id="{D702DE12-9A3C-47FC-87DB-CEB6E7326645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12" name="AutoShape 59">
            <a:extLst>
              <a:ext uri="{FF2B5EF4-FFF2-40B4-BE49-F238E27FC236}">
                <a16:creationId xmlns:a16="http://schemas.microsoft.com/office/drawing/2014/main" id="{AF073585-CCBF-4EE0-B209-D3949583507A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3" name="Rectangle 60">
            <a:extLst>
              <a:ext uri="{FF2B5EF4-FFF2-40B4-BE49-F238E27FC236}">
                <a16:creationId xmlns:a16="http://schemas.microsoft.com/office/drawing/2014/main" id="{FD233502-10DC-4AFB-9247-FC09E4C46CEE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14" name="LT">
          <a:extLst>
            <a:ext uri="{FF2B5EF4-FFF2-40B4-BE49-F238E27FC236}">
              <a16:creationId xmlns:a16="http://schemas.microsoft.com/office/drawing/2014/main" id="{F6528EF8-187C-41F1-89C0-D4BCD04EBDA1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15" name="LBL">
          <a:extLst>
            <a:ext uri="{FF2B5EF4-FFF2-40B4-BE49-F238E27FC236}">
              <a16:creationId xmlns:a16="http://schemas.microsoft.com/office/drawing/2014/main" id="{EC4E9A12-4360-45B4-9E55-CBFDED86829E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16" name="LT">
          <a:extLst>
            <a:ext uri="{FF2B5EF4-FFF2-40B4-BE49-F238E27FC236}">
              <a16:creationId xmlns:a16="http://schemas.microsoft.com/office/drawing/2014/main" id="{497270CF-7E15-48C8-B8A8-90E85D5113EB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17" name="Group 58">
          <a:extLst>
            <a:ext uri="{FF2B5EF4-FFF2-40B4-BE49-F238E27FC236}">
              <a16:creationId xmlns:a16="http://schemas.microsoft.com/office/drawing/2014/main" id="{18D00F16-006A-4EE7-8F62-0B44CF565FCD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18" name="AutoShape 59">
            <a:extLst>
              <a:ext uri="{FF2B5EF4-FFF2-40B4-BE49-F238E27FC236}">
                <a16:creationId xmlns:a16="http://schemas.microsoft.com/office/drawing/2014/main" id="{85D83D32-A55C-4570-BD28-746D62E94ADA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9" name="Rectangle 60">
            <a:extLst>
              <a:ext uri="{FF2B5EF4-FFF2-40B4-BE49-F238E27FC236}">
                <a16:creationId xmlns:a16="http://schemas.microsoft.com/office/drawing/2014/main" id="{B9BFF3E7-3BDC-4D93-8DE8-96A090E4A887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20" name="LT">
          <a:extLst>
            <a:ext uri="{FF2B5EF4-FFF2-40B4-BE49-F238E27FC236}">
              <a16:creationId xmlns:a16="http://schemas.microsoft.com/office/drawing/2014/main" id="{A85FA966-4647-48ED-8AED-9B8B1AE63578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21" name="LBL">
          <a:extLst>
            <a:ext uri="{FF2B5EF4-FFF2-40B4-BE49-F238E27FC236}">
              <a16:creationId xmlns:a16="http://schemas.microsoft.com/office/drawing/2014/main" id="{79A15D1F-445C-4360-BA2B-768620DC20E0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22" name="LT">
          <a:extLst>
            <a:ext uri="{FF2B5EF4-FFF2-40B4-BE49-F238E27FC236}">
              <a16:creationId xmlns:a16="http://schemas.microsoft.com/office/drawing/2014/main" id="{1B54BCA9-AD1A-44F4-86D0-BC14E4D961AF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23" name="Group 58">
          <a:extLst>
            <a:ext uri="{FF2B5EF4-FFF2-40B4-BE49-F238E27FC236}">
              <a16:creationId xmlns:a16="http://schemas.microsoft.com/office/drawing/2014/main" id="{AB57A723-778E-4996-A36C-A5BE08C1FC06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24" name="AutoShape 59">
            <a:extLst>
              <a:ext uri="{FF2B5EF4-FFF2-40B4-BE49-F238E27FC236}">
                <a16:creationId xmlns:a16="http://schemas.microsoft.com/office/drawing/2014/main" id="{6EE28C80-CEC8-4DE6-978C-E1493D5E7A67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5" name="Rectangle 60">
            <a:extLst>
              <a:ext uri="{FF2B5EF4-FFF2-40B4-BE49-F238E27FC236}">
                <a16:creationId xmlns:a16="http://schemas.microsoft.com/office/drawing/2014/main" id="{732881AE-AD93-4250-8176-B8E55B02F0B6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26" name="LT">
          <a:extLst>
            <a:ext uri="{FF2B5EF4-FFF2-40B4-BE49-F238E27FC236}">
              <a16:creationId xmlns:a16="http://schemas.microsoft.com/office/drawing/2014/main" id="{71E4592E-5113-49E0-BB69-2156171FC173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27" name="LBL">
          <a:extLst>
            <a:ext uri="{FF2B5EF4-FFF2-40B4-BE49-F238E27FC236}">
              <a16:creationId xmlns:a16="http://schemas.microsoft.com/office/drawing/2014/main" id="{462B2DE2-6E1B-48FA-A08A-5528BD86E834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28" name="LT">
          <a:extLst>
            <a:ext uri="{FF2B5EF4-FFF2-40B4-BE49-F238E27FC236}">
              <a16:creationId xmlns:a16="http://schemas.microsoft.com/office/drawing/2014/main" id="{8247B34B-B44A-4BFC-823D-B6EAA28EB14B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29" name="Group 58">
          <a:extLst>
            <a:ext uri="{FF2B5EF4-FFF2-40B4-BE49-F238E27FC236}">
              <a16:creationId xmlns:a16="http://schemas.microsoft.com/office/drawing/2014/main" id="{89A555BE-80C8-4289-8CCF-519CE60AA1AD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30" name="AutoShape 59">
            <a:extLst>
              <a:ext uri="{FF2B5EF4-FFF2-40B4-BE49-F238E27FC236}">
                <a16:creationId xmlns:a16="http://schemas.microsoft.com/office/drawing/2014/main" id="{5CD99C6F-EBB4-4CAE-A934-656F18CDBDF1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1" name="Rectangle 60">
            <a:extLst>
              <a:ext uri="{FF2B5EF4-FFF2-40B4-BE49-F238E27FC236}">
                <a16:creationId xmlns:a16="http://schemas.microsoft.com/office/drawing/2014/main" id="{F837694F-9DA2-42B6-9D90-F2AED8C0D163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32" name="LT">
          <a:extLst>
            <a:ext uri="{FF2B5EF4-FFF2-40B4-BE49-F238E27FC236}">
              <a16:creationId xmlns:a16="http://schemas.microsoft.com/office/drawing/2014/main" id="{426971BD-0C40-4EF9-B43A-5F98FFA82EA4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33" name="LBL">
          <a:extLst>
            <a:ext uri="{FF2B5EF4-FFF2-40B4-BE49-F238E27FC236}">
              <a16:creationId xmlns:a16="http://schemas.microsoft.com/office/drawing/2014/main" id="{5E773884-E0A4-4237-9B22-A07EF4B3008E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34" name="LT">
          <a:extLst>
            <a:ext uri="{FF2B5EF4-FFF2-40B4-BE49-F238E27FC236}">
              <a16:creationId xmlns:a16="http://schemas.microsoft.com/office/drawing/2014/main" id="{3AD4516C-C8EE-4505-B1AA-7D70127883A5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35" name="Group 58">
          <a:extLst>
            <a:ext uri="{FF2B5EF4-FFF2-40B4-BE49-F238E27FC236}">
              <a16:creationId xmlns:a16="http://schemas.microsoft.com/office/drawing/2014/main" id="{F2688637-0B65-440D-9A31-FB6FF385D9ED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36" name="AutoShape 59">
            <a:extLst>
              <a:ext uri="{FF2B5EF4-FFF2-40B4-BE49-F238E27FC236}">
                <a16:creationId xmlns:a16="http://schemas.microsoft.com/office/drawing/2014/main" id="{D03E3ACC-1ED6-4F26-A20C-6405CD3C0160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7" name="Rectangle 60">
            <a:extLst>
              <a:ext uri="{FF2B5EF4-FFF2-40B4-BE49-F238E27FC236}">
                <a16:creationId xmlns:a16="http://schemas.microsoft.com/office/drawing/2014/main" id="{97B5AAA6-C1A5-4000-A49D-C6DF403E6BE5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38" name="LT">
          <a:extLst>
            <a:ext uri="{FF2B5EF4-FFF2-40B4-BE49-F238E27FC236}">
              <a16:creationId xmlns:a16="http://schemas.microsoft.com/office/drawing/2014/main" id="{53831153-5188-4FFA-B249-B47DC5D53C70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39" name="LBL">
          <a:extLst>
            <a:ext uri="{FF2B5EF4-FFF2-40B4-BE49-F238E27FC236}">
              <a16:creationId xmlns:a16="http://schemas.microsoft.com/office/drawing/2014/main" id="{B418D103-F976-4DD5-B0DB-0776695E7572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40" name="LT">
          <a:extLst>
            <a:ext uri="{FF2B5EF4-FFF2-40B4-BE49-F238E27FC236}">
              <a16:creationId xmlns:a16="http://schemas.microsoft.com/office/drawing/2014/main" id="{7B679797-3EA7-492B-8AB0-B511AEC300A9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41" name="Group 58">
          <a:extLst>
            <a:ext uri="{FF2B5EF4-FFF2-40B4-BE49-F238E27FC236}">
              <a16:creationId xmlns:a16="http://schemas.microsoft.com/office/drawing/2014/main" id="{A279A883-1C4A-4CB5-AE1C-67EC10743296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42" name="AutoShape 59">
            <a:extLst>
              <a:ext uri="{FF2B5EF4-FFF2-40B4-BE49-F238E27FC236}">
                <a16:creationId xmlns:a16="http://schemas.microsoft.com/office/drawing/2014/main" id="{28010E3F-79F3-495B-8DA0-79FCA8B0EB68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43" name="Rectangle 60">
            <a:extLst>
              <a:ext uri="{FF2B5EF4-FFF2-40B4-BE49-F238E27FC236}">
                <a16:creationId xmlns:a16="http://schemas.microsoft.com/office/drawing/2014/main" id="{2618F3C0-C007-4312-9B4D-9F41CCA8F2D3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44" name="LT">
          <a:extLst>
            <a:ext uri="{FF2B5EF4-FFF2-40B4-BE49-F238E27FC236}">
              <a16:creationId xmlns:a16="http://schemas.microsoft.com/office/drawing/2014/main" id="{1F69B266-C3A3-4DFA-8DF0-C9ADDB50554D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45" name="LBL">
          <a:extLst>
            <a:ext uri="{FF2B5EF4-FFF2-40B4-BE49-F238E27FC236}">
              <a16:creationId xmlns:a16="http://schemas.microsoft.com/office/drawing/2014/main" id="{CFCEAE61-6231-4A83-85C9-93D657FEE198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46" name="LT">
          <a:extLst>
            <a:ext uri="{FF2B5EF4-FFF2-40B4-BE49-F238E27FC236}">
              <a16:creationId xmlns:a16="http://schemas.microsoft.com/office/drawing/2014/main" id="{4020F60D-2828-4392-B327-B9D3837185A7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47" name="Group 58">
          <a:extLst>
            <a:ext uri="{FF2B5EF4-FFF2-40B4-BE49-F238E27FC236}">
              <a16:creationId xmlns:a16="http://schemas.microsoft.com/office/drawing/2014/main" id="{952A1319-F3C0-456F-A535-E81D620320C2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48" name="AutoShape 59">
            <a:extLst>
              <a:ext uri="{FF2B5EF4-FFF2-40B4-BE49-F238E27FC236}">
                <a16:creationId xmlns:a16="http://schemas.microsoft.com/office/drawing/2014/main" id="{AB2D635D-DF33-43C8-83A4-3BA3D4B85D5B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49" name="Rectangle 60">
            <a:extLst>
              <a:ext uri="{FF2B5EF4-FFF2-40B4-BE49-F238E27FC236}">
                <a16:creationId xmlns:a16="http://schemas.microsoft.com/office/drawing/2014/main" id="{F45969D2-3B77-4610-A4AB-6AF744191CCC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 editAs="oneCell">
    <xdr:from>
      <xdr:col>0</xdr:col>
      <xdr:colOff>38100</xdr:colOff>
      <xdr:row>0</xdr:row>
      <xdr:rowOff>167640</xdr:rowOff>
    </xdr:from>
    <xdr:to>
      <xdr:col>2</xdr:col>
      <xdr:colOff>218122</xdr:colOff>
      <xdr:row>6</xdr:row>
      <xdr:rowOff>114300</xdr:rowOff>
    </xdr:to>
    <xdr:pic>
      <xdr:nvPicPr>
        <xdr:cNvPr id="50" name="Picture 16">
          <a:extLst>
            <a:ext uri="{FF2B5EF4-FFF2-40B4-BE49-F238E27FC236}">
              <a16:creationId xmlns:a16="http://schemas.microsoft.com/office/drawing/2014/main" id="{6E4C40FE-9851-4CCA-BC52-E247161373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67640"/>
          <a:ext cx="139446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51" name="LT">
          <a:extLst>
            <a:ext uri="{FF2B5EF4-FFF2-40B4-BE49-F238E27FC236}">
              <a16:creationId xmlns:a16="http://schemas.microsoft.com/office/drawing/2014/main" id="{52A404FB-0695-4F2E-870F-B2C102E30B0A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52" name="LBL">
          <a:extLst>
            <a:ext uri="{FF2B5EF4-FFF2-40B4-BE49-F238E27FC236}">
              <a16:creationId xmlns:a16="http://schemas.microsoft.com/office/drawing/2014/main" id="{F802685F-73AB-41C7-88CB-823479136000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53" name="LT">
          <a:extLst>
            <a:ext uri="{FF2B5EF4-FFF2-40B4-BE49-F238E27FC236}">
              <a16:creationId xmlns:a16="http://schemas.microsoft.com/office/drawing/2014/main" id="{B85907BE-4711-4799-A926-ACDC08E40E50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54" name="Group 58">
          <a:extLst>
            <a:ext uri="{FF2B5EF4-FFF2-40B4-BE49-F238E27FC236}">
              <a16:creationId xmlns:a16="http://schemas.microsoft.com/office/drawing/2014/main" id="{592F6350-EDC4-415E-8414-8AA3873733AC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55" name="AutoShape 59">
            <a:extLst>
              <a:ext uri="{FF2B5EF4-FFF2-40B4-BE49-F238E27FC236}">
                <a16:creationId xmlns:a16="http://schemas.microsoft.com/office/drawing/2014/main" id="{59FE6632-5E7A-455C-89AD-71E924E20055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56" name="Rectangle 60">
            <a:extLst>
              <a:ext uri="{FF2B5EF4-FFF2-40B4-BE49-F238E27FC236}">
                <a16:creationId xmlns:a16="http://schemas.microsoft.com/office/drawing/2014/main" id="{450156E2-CCD0-4A17-B9A3-CF6D8E36FFF5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 editAs="oneCell">
    <xdr:from>
      <xdr:col>0</xdr:col>
      <xdr:colOff>38100</xdr:colOff>
      <xdr:row>0</xdr:row>
      <xdr:rowOff>167640</xdr:rowOff>
    </xdr:from>
    <xdr:to>
      <xdr:col>2</xdr:col>
      <xdr:colOff>218122</xdr:colOff>
      <xdr:row>6</xdr:row>
      <xdr:rowOff>114300</xdr:rowOff>
    </xdr:to>
    <xdr:pic>
      <xdr:nvPicPr>
        <xdr:cNvPr id="57" name="Picture 16">
          <a:extLst>
            <a:ext uri="{FF2B5EF4-FFF2-40B4-BE49-F238E27FC236}">
              <a16:creationId xmlns:a16="http://schemas.microsoft.com/office/drawing/2014/main" id="{A1D76F44-1CE7-45ED-8C3A-654E63A26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67640"/>
          <a:ext cx="139446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2" name="LT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>
          <a:spLocks noChangeArrowheads="1"/>
        </xdr:cNvSpPr>
      </xdr:nvSpPr>
      <xdr:spPr bwMode="auto">
        <a:xfrm>
          <a:off x="1571625" y="200025"/>
          <a:ext cx="3324225" cy="89535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3" name="LBL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 txBox="1">
          <a:spLocks noChangeArrowheads="1"/>
        </xdr:cNvSpPr>
      </xdr:nvSpPr>
      <xdr:spPr bwMode="auto">
        <a:xfrm>
          <a:off x="5362575" y="895350"/>
          <a:ext cx="1266825" cy="50482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5" name="LT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SpPr txBox="1">
          <a:spLocks noChangeArrowheads="1"/>
        </xdr:cNvSpPr>
      </xdr:nvSpPr>
      <xdr:spPr bwMode="auto">
        <a:xfrm>
          <a:off x="1447800" y="190500"/>
          <a:ext cx="3533775" cy="91440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134537" name="Group 58">
          <a:extLst>
            <a:ext uri="{FF2B5EF4-FFF2-40B4-BE49-F238E27FC236}">
              <a16:creationId xmlns:a16="http://schemas.microsoft.com/office/drawing/2014/main" id="{00000000-0008-0000-0700-0000890D0200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134539" name="AutoShape 59">
            <a:extLst>
              <a:ext uri="{FF2B5EF4-FFF2-40B4-BE49-F238E27FC236}">
                <a16:creationId xmlns:a16="http://schemas.microsoft.com/office/drawing/2014/main" id="{00000000-0008-0000-0700-00008B0D0200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8" name="Rectangle 60">
            <a:extLst>
              <a:ext uri="{FF2B5EF4-FFF2-40B4-BE49-F238E27FC236}">
                <a16:creationId xmlns:a16="http://schemas.microsoft.com/office/drawing/2014/main" id="{00000000-0008-0000-0700-000008000000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37" name="LT">
          <a:extLst>
            <a:ext uri="{FF2B5EF4-FFF2-40B4-BE49-F238E27FC236}">
              <a16:creationId xmlns:a16="http://schemas.microsoft.com/office/drawing/2014/main" id="{FAD72000-7113-4BA5-8A55-4375DA58AA6A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38" name="LBL">
          <a:extLst>
            <a:ext uri="{FF2B5EF4-FFF2-40B4-BE49-F238E27FC236}">
              <a16:creationId xmlns:a16="http://schemas.microsoft.com/office/drawing/2014/main" id="{9A342194-580B-4645-8708-D2F1D8ECF709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39" name="LT">
          <a:extLst>
            <a:ext uri="{FF2B5EF4-FFF2-40B4-BE49-F238E27FC236}">
              <a16:creationId xmlns:a16="http://schemas.microsoft.com/office/drawing/2014/main" id="{10CF3589-F563-44B9-8DBA-E54FE93C56EC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40" name="Group 58">
          <a:extLst>
            <a:ext uri="{FF2B5EF4-FFF2-40B4-BE49-F238E27FC236}">
              <a16:creationId xmlns:a16="http://schemas.microsoft.com/office/drawing/2014/main" id="{94E45984-B00F-42D7-9E05-102DB697E233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41" name="AutoShape 59">
            <a:extLst>
              <a:ext uri="{FF2B5EF4-FFF2-40B4-BE49-F238E27FC236}">
                <a16:creationId xmlns:a16="http://schemas.microsoft.com/office/drawing/2014/main" id="{C7995BD3-DA23-461B-9527-7F75F6804B76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42" name="Rectangle 60">
            <a:extLst>
              <a:ext uri="{FF2B5EF4-FFF2-40B4-BE49-F238E27FC236}">
                <a16:creationId xmlns:a16="http://schemas.microsoft.com/office/drawing/2014/main" id="{8F3FB796-0745-436F-92DC-716838F2C3EC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 editAs="oneCell">
    <xdr:from>
      <xdr:col>0</xdr:col>
      <xdr:colOff>38100</xdr:colOff>
      <xdr:row>0</xdr:row>
      <xdr:rowOff>167640</xdr:rowOff>
    </xdr:from>
    <xdr:to>
      <xdr:col>2</xdr:col>
      <xdr:colOff>218122</xdr:colOff>
      <xdr:row>5</xdr:row>
      <xdr:rowOff>144780</xdr:rowOff>
    </xdr:to>
    <xdr:pic>
      <xdr:nvPicPr>
        <xdr:cNvPr id="43" name="Picture 16">
          <a:extLst>
            <a:ext uri="{FF2B5EF4-FFF2-40B4-BE49-F238E27FC236}">
              <a16:creationId xmlns:a16="http://schemas.microsoft.com/office/drawing/2014/main" id="{A14949B0-66CF-485E-8E7E-00BD503DD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67640"/>
          <a:ext cx="1394460" cy="822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44" name="LT">
          <a:extLst>
            <a:ext uri="{FF2B5EF4-FFF2-40B4-BE49-F238E27FC236}">
              <a16:creationId xmlns:a16="http://schemas.microsoft.com/office/drawing/2014/main" id="{693CAF86-215F-424F-A504-4DACC2EE9764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45" name="LBL">
          <a:extLst>
            <a:ext uri="{FF2B5EF4-FFF2-40B4-BE49-F238E27FC236}">
              <a16:creationId xmlns:a16="http://schemas.microsoft.com/office/drawing/2014/main" id="{4BBF7F7C-7A81-46A9-A9B5-CEEF98544F71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46" name="LT">
          <a:extLst>
            <a:ext uri="{FF2B5EF4-FFF2-40B4-BE49-F238E27FC236}">
              <a16:creationId xmlns:a16="http://schemas.microsoft.com/office/drawing/2014/main" id="{BADECA3C-9C27-4C6B-86C0-46C7958465D4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47" name="Group 58">
          <a:extLst>
            <a:ext uri="{FF2B5EF4-FFF2-40B4-BE49-F238E27FC236}">
              <a16:creationId xmlns:a16="http://schemas.microsoft.com/office/drawing/2014/main" id="{9B75B4E8-4076-4DEF-A9F9-75554C4ED3E5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48" name="AutoShape 59">
            <a:extLst>
              <a:ext uri="{FF2B5EF4-FFF2-40B4-BE49-F238E27FC236}">
                <a16:creationId xmlns:a16="http://schemas.microsoft.com/office/drawing/2014/main" id="{BCB9EB55-864D-460D-9FE2-AF3561FFEADA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49" name="Rectangle 60">
            <a:extLst>
              <a:ext uri="{FF2B5EF4-FFF2-40B4-BE49-F238E27FC236}">
                <a16:creationId xmlns:a16="http://schemas.microsoft.com/office/drawing/2014/main" id="{D3663FFC-28AC-4B06-8158-0AA6D83145C5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 editAs="oneCell">
    <xdr:from>
      <xdr:col>0</xdr:col>
      <xdr:colOff>38100</xdr:colOff>
      <xdr:row>0</xdr:row>
      <xdr:rowOff>167640</xdr:rowOff>
    </xdr:from>
    <xdr:to>
      <xdr:col>2</xdr:col>
      <xdr:colOff>218122</xdr:colOff>
      <xdr:row>5</xdr:row>
      <xdr:rowOff>144780</xdr:rowOff>
    </xdr:to>
    <xdr:pic>
      <xdr:nvPicPr>
        <xdr:cNvPr id="50" name="Picture 16">
          <a:extLst>
            <a:ext uri="{FF2B5EF4-FFF2-40B4-BE49-F238E27FC236}">
              <a16:creationId xmlns:a16="http://schemas.microsoft.com/office/drawing/2014/main" id="{5D509944-BD61-49A6-B269-444AC1A00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67640"/>
          <a:ext cx="1394460" cy="822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2" name="LT">
          <a:extLst>
            <a:ext uri="{FF2B5EF4-FFF2-40B4-BE49-F238E27FC236}">
              <a16:creationId xmlns:a16="http://schemas.microsoft.com/office/drawing/2014/main" id="{00F0471F-87AA-4509-A6B6-CB7926C0F194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3" name="LBL">
          <a:extLst>
            <a:ext uri="{FF2B5EF4-FFF2-40B4-BE49-F238E27FC236}">
              <a16:creationId xmlns:a16="http://schemas.microsoft.com/office/drawing/2014/main" id="{EFBEBE6F-98E3-4579-9B8E-C46C134528D5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4" name="LT">
          <a:extLst>
            <a:ext uri="{FF2B5EF4-FFF2-40B4-BE49-F238E27FC236}">
              <a16:creationId xmlns:a16="http://schemas.microsoft.com/office/drawing/2014/main" id="{7CA1B6C1-924E-41B9-8134-79D774AD4B4E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5" name="Group 58">
          <a:extLst>
            <a:ext uri="{FF2B5EF4-FFF2-40B4-BE49-F238E27FC236}">
              <a16:creationId xmlns:a16="http://schemas.microsoft.com/office/drawing/2014/main" id="{9011C2EE-EAE1-42DC-9D83-EA406B0E81D6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6" name="AutoShape 59">
            <a:extLst>
              <a:ext uri="{FF2B5EF4-FFF2-40B4-BE49-F238E27FC236}">
                <a16:creationId xmlns:a16="http://schemas.microsoft.com/office/drawing/2014/main" id="{FB97B8D7-56B5-4B7F-B66E-D88ADF50E981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7" name="Rectangle 60">
            <a:extLst>
              <a:ext uri="{FF2B5EF4-FFF2-40B4-BE49-F238E27FC236}">
                <a16:creationId xmlns:a16="http://schemas.microsoft.com/office/drawing/2014/main" id="{D63C408D-FE58-4D69-BF6A-D28263C33239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 editAs="oneCell">
    <xdr:from>
      <xdr:col>0</xdr:col>
      <xdr:colOff>38100</xdr:colOff>
      <xdr:row>0</xdr:row>
      <xdr:rowOff>167640</xdr:rowOff>
    </xdr:from>
    <xdr:to>
      <xdr:col>2</xdr:col>
      <xdr:colOff>218122</xdr:colOff>
      <xdr:row>5</xdr:row>
      <xdr:rowOff>152400</xdr:rowOff>
    </xdr:to>
    <xdr:pic>
      <xdr:nvPicPr>
        <xdr:cNvPr id="8" name="Picture 16">
          <a:extLst>
            <a:ext uri="{FF2B5EF4-FFF2-40B4-BE49-F238E27FC236}">
              <a16:creationId xmlns:a16="http://schemas.microsoft.com/office/drawing/2014/main" id="{42DF798A-4F7C-4355-AFBB-46654056F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67640"/>
          <a:ext cx="1394460" cy="822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2" name="LT">
          <a:extLst>
            <a:ext uri="{FF2B5EF4-FFF2-40B4-BE49-F238E27FC236}">
              <a16:creationId xmlns:a16="http://schemas.microsoft.com/office/drawing/2014/main" id="{A8675A20-AEBD-4390-BE8A-ABF5FB1E7775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3" name="LBL">
          <a:extLst>
            <a:ext uri="{FF2B5EF4-FFF2-40B4-BE49-F238E27FC236}">
              <a16:creationId xmlns:a16="http://schemas.microsoft.com/office/drawing/2014/main" id="{17EE6920-7999-4004-BED5-3C51B0F62800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4" name="LT">
          <a:extLst>
            <a:ext uri="{FF2B5EF4-FFF2-40B4-BE49-F238E27FC236}">
              <a16:creationId xmlns:a16="http://schemas.microsoft.com/office/drawing/2014/main" id="{C2A5D339-A1B9-43E7-A20A-0D9B2FB45844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5" name="Group 58">
          <a:extLst>
            <a:ext uri="{FF2B5EF4-FFF2-40B4-BE49-F238E27FC236}">
              <a16:creationId xmlns:a16="http://schemas.microsoft.com/office/drawing/2014/main" id="{C06E3A9E-524A-4455-8076-AACB612027DB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6" name="AutoShape 59">
            <a:extLst>
              <a:ext uri="{FF2B5EF4-FFF2-40B4-BE49-F238E27FC236}">
                <a16:creationId xmlns:a16="http://schemas.microsoft.com/office/drawing/2014/main" id="{B2241F37-B773-4225-B770-42575290BF37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7" name="Rectangle 60">
            <a:extLst>
              <a:ext uri="{FF2B5EF4-FFF2-40B4-BE49-F238E27FC236}">
                <a16:creationId xmlns:a16="http://schemas.microsoft.com/office/drawing/2014/main" id="{4AB4031A-A190-4B17-B546-9BE2B1DEB27B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 editAs="oneCell">
    <xdr:from>
      <xdr:col>0</xdr:col>
      <xdr:colOff>38100</xdr:colOff>
      <xdr:row>0</xdr:row>
      <xdr:rowOff>167640</xdr:rowOff>
    </xdr:from>
    <xdr:to>
      <xdr:col>2</xdr:col>
      <xdr:colOff>218122</xdr:colOff>
      <xdr:row>5</xdr:row>
      <xdr:rowOff>152400</xdr:rowOff>
    </xdr:to>
    <xdr:pic>
      <xdr:nvPicPr>
        <xdr:cNvPr id="8" name="Picture 16">
          <a:extLst>
            <a:ext uri="{FF2B5EF4-FFF2-40B4-BE49-F238E27FC236}">
              <a16:creationId xmlns:a16="http://schemas.microsoft.com/office/drawing/2014/main" id="{95CDC089-FB0B-4320-86BF-EF3775517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67640"/>
          <a:ext cx="1394460" cy="822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9" name="LT">
          <a:extLst>
            <a:ext uri="{FF2B5EF4-FFF2-40B4-BE49-F238E27FC236}">
              <a16:creationId xmlns:a16="http://schemas.microsoft.com/office/drawing/2014/main" id="{0527D1D6-1A6A-4749-8C47-DAF2B822D273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10" name="LBL">
          <a:extLst>
            <a:ext uri="{FF2B5EF4-FFF2-40B4-BE49-F238E27FC236}">
              <a16:creationId xmlns:a16="http://schemas.microsoft.com/office/drawing/2014/main" id="{8663437C-F008-4AB7-B6C3-02A9DCE85C42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11" name="LT">
          <a:extLst>
            <a:ext uri="{FF2B5EF4-FFF2-40B4-BE49-F238E27FC236}">
              <a16:creationId xmlns:a16="http://schemas.microsoft.com/office/drawing/2014/main" id="{DD787E36-7FE4-4FC1-AB25-A5CBDAF3EDEF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12" name="Group 58">
          <a:extLst>
            <a:ext uri="{FF2B5EF4-FFF2-40B4-BE49-F238E27FC236}">
              <a16:creationId xmlns:a16="http://schemas.microsoft.com/office/drawing/2014/main" id="{3D3DDEAF-226F-4AE3-A229-B4C35BB37861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13" name="AutoShape 59">
            <a:extLst>
              <a:ext uri="{FF2B5EF4-FFF2-40B4-BE49-F238E27FC236}">
                <a16:creationId xmlns:a16="http://schemas.microsoft.com/office/drawing/2014/main" id="{ADBE44A7-7ED8-4905-B378-59DEAF06AAE6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4" name="Rectangle 60">
            <a:extLst>
              <a:ext uri="{FF2B5EF4-FFF2-40B4-BE49-F238E27FC236}">
                <a16:creationId xmlns:a16="http://schemas.microsoft.com/office/drawing/2014/main" id="{33E3E4E3-1221-4D9F-B416-FEF286DD95AD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 editAs="oneCell">
    <xdr:from>
      <xdr:col>0</xdr:col>
      <xdr:colOff>38100</xdr:colOff>
      <xdr:row>0</xdr:row>
      <xdr:rowOff>167640</xdr:rowOff>
    </xdr:from>
    <xdr:to>
      <xdr:col>2</xdr:col>
      <xdr:colOff>218122</xdr:colOff>
      <xdr:row>5</xdr:row>
      <xdr:rowOff>144780</xdr:rowOff>
    </xdr:to>
    <xdr:pic>
      <xdr:nvPicPr>
        <xdr:cNvPr id="15" name="Picture 16">
          <a:extLst>
            <a:ext uri="{FF2B5EF4-FFF2-40B4-BE49-F238E27FC236}">
              <a16:creationId xmlns:a16="http://schemas.microsoft.com/office/drawing/2014/main" id="{3E76D486-5715-4C13-BA97-940E670DA3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67640"/>
          <a:ext cx="1394460" cy="822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2" name="LT">
          <a:extLst>
            <a:ext uri="{FF2B5EF4-FFF2-40B4-BE49-F238E27FC236}">
              <a16:creationId xmlns:a16="http://schemas.microsoft.com/office/drawing/2014/main" id="{36099749-7796-4D87-B46F-6DA20FC3CCD5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3" name="LBL">
          <a:extLst>
            <a:ext uri="{FF2B5EF4-FFF2-40B4-BE49-F238E27FC236}">
              <a16:creationId xmlns:a16="http://schemas.microsoft.com/office/drawing/2014/main" id="{56AF35FC-DDC7-423E-A2D1-F925827B6F88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4" name="LT">
          <a:extLst>
            <a:ext uri="{FF2B5EF4-FFF2-40B4-BE49-F238E27FC236}">
              <a16:creationId xmlns:a16="http://schemas.microsoft.com/office/drawing/2014/main" id="{4E47E0AB-27C8-4E28-AAB1-69F6A2AD5832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5" name="Group 58">
          <a:extLst>
            <a:ext uri="{FF2B5EF4-FFF2-40B4-BE49-F238E27FC236}">
              <a16:creationId xmlns:a16="http://schemas.microsoft.com/office/drawing/2014/main" id="{A29FC710-8347-4934-BF8B-35D0510A1457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6" name="AutoShape 59">
            <a:extLst>
              <a:ext uri="{FF2B5EF4-FFF2-40B4-BE49-F238E27FC236}">
                <a16:creationId xmlns:a16="http://schemas.microsoft.com/office/drawing/2014/main" id="{515922E0-65D5-4A68-9592-0FEF07A15314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7" name="Rectangle 60">
            <a:extLst>
              <a:ext uri="{FF2B5EF4-FFF2-40B4-BE49-F238E27FC236}">
                <a16:creationId xmlns:a16="http://schemas.microsoft.com/office/drawing/2014/main" id="{3355044A-7F22-448C-9EFB-FE8091BE1767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8" name="LT">
          <a:extLst>
            <a:ext uri="{FF2B5EF4-FFF2-40B4-BE49-F238E27FC236}">
              <a16:creationId xmlns:a16="http://schemas.microsoft.com/office/drawing/2014/main" id="{2F506730-6569-4F99-823C-E0F2475E9B38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9" name="LBL">
          <a:extLst>
            <a:ext uri="{FF2B5EF4-FFF2-40B4-BE49-F238E27FC236}">
              <a16:creationId xmlns:a16="http://schemas.microsoft.com/office/drawing/2014/main" id="{60DBACCE-7DC9-4CE9-ADE5-4FBEC5BEBC20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10" name="LT">
          <a:extLst>
            <a:ext uri="{FF2B5EF4-FFF2-40B4-BE49-F238E27FC236}">
              <a16:creationId xmlns:a16="http://schemas.microsoft.com/office/drawing/2014/main" id="{962E8857-C432-4667-9524-A917364FD539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11" name="Group 58">
          <a:extLst>
            <a:ext uri="{FF2B5EF4-FFF2-40B4-BE49-F238E27FC236}">
              <a16:creationId xmlns:a16="http://schemas.microsoft.com/office/drawing/2014/main" id="{5538F002-B1B9-4106-BAC6-923FD82514C4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12" name="AutoShape 59">
            <a:extLst>
              <a:ext uri="{FF2B5EF4-FFF2-40B4-BE49-F238E27FC236}">
                <a16:creationId xmlns:a16="http://schemas.microsoft.com/office/drawing/2014/main" id="{3BB6167F-4CB5-4041-9ECE-571484B02A6B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3" name="Rectangle 60">
            <a:extLst>
              <a:ext uri="{FF2B5EF4-FFF2-40B4-BE49-F238E27FC236}">
                <a16:creationId xmlns:a16="http://schemas.microsoft.com/office/drawing/2014/main" id="{20E22300-4839-4778-B26C-1254C5D40B4F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14" name="LT">
          <a:extLst>
            <a:ext uri="{FF2B5EF4-FFF2-40B4-BE49-F238E27FC236}">
              <a16:creationId xmlns:a16="http://schemas.microsoft.com/office/drawing/2014/main" id="{D7562F61-41C6-42E0-BF08-BBBF0803D933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15" name="LBL">
          <a:extLst>
            <a:ext uri="{FF2B5EF4-FFF2-40B4-BE49-F238E27FC236}">
              <a16:creationId xmlns:a16="http://schemas.microsoft.com/office/drawing/2014/main" id="{132C3C47-CCDB-4FA2-AE72-E9044BBFB91F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16" name="LT">
          <a:extLst>
            <a:ext uri="{FF2B5EF4-FFF2-40B4-BE49-F238E27FC236}">
              <a16:creationId xmlns:a16="http://schemas.microsoft.com/office/drawing/2014/main" id="{A4E91B49-1B01-4AD6-A26C-1C59C7BB8907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17" name="Group 58">
          <a:extLst>
            <a:ext uri="{FF2B5EF4-FFF2-40B4-BE49-F238E27FC236}">
              <a16:creationId xmlns:a16="http://schemas.microsoft.com/office/drawing/2014/main" id="{6CAA76F6-B542-481E-AED4-CB2CDC8E1D68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18" name="AutoShape 59">
            <a:extLst>
              <a:ext uri="{FF2B5EF4-FFF2-40B4-BE49-F238E27FC236}">
                <a16:creationId xmlns:a16="http://schemas.microsoft.com/office/drawing/2014/main" id="{9DD1F7BC-F055-48C1-8782-06CB38731630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9" name="Rectangle 60">
            <a:extLst>
              <a:ext uri="{FF2B5EF4-FFF2-40B4-BE49-F238E27FC236}">
                <a16:creationId xmlns:a16="http://schemas.microsoft.com/office/drawing/2014/main" id="{7E576F7D-95F1-49DD-A3CA-2F90DCDE6F40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20" name="LT">
          <a:extLst>
            <a:ext uri="{FF2B5EF4-FFF2-40B4-BE49-F238E27FC236}">
              <a16:creationId xmlns:a16="http://schemas.microsoft.com/office/drawing/2014/main" id="{4202BD93-BE4A-452D-B483-D9520594549C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21" name="LBL">
          <a:extLst>
            <a:ext uri="{FF2B5EF4-FFF2-40B4-BE49-F238E27FC236}">
              <a16:creationId xmlns:a16="http://schemas.microsoft.com/office/drawing/2014/main" id="{C26655A4-2A40-4C67-9502-6D2EE13ED2C5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22" name="LT">
          <a:extLst>
            <a:ext uri="{FF2B5EF4-FFF2-40B4-BE49-F238E27FC236}">
              <a16:creationId xmlns:a16="http://schemas.microsoft.com/office/drawing/2014/main" id="{16710707-57A1-4966-A7B2-EBDB1D78E848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23" name="Group 58">
          <a:extLst>
            <a:ext uri="{FF2B5EF4-FFF2-40B4-BE49-F238E27FC236}">
              <a16:creationId xmlns:a16="http://schemas.microsoft.com/office/drawing/2014/main" id="{80D7A205-F4FA-4B86-9E17-48E4864E4699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24" name="AutoShape 59">
            <a:extLst>
              <a:ext uri="{FF2B5EF4-FFF2-40B4-BE49-F238E27FC236}">
                <a16:creationId xmlns:a16="http://schemas.microsoft.com/office/drawing/2014/main" id="{D411C099-F917-4577-BC99-36AB3749852E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5" name="Rectangle 60">
            <a:extLst>
              <a:ext uri="{FF2B5EF4-FFF2-40B4-BE49-F238E27FC236}">
                <a16:creationId xmlns:a16="http://schemas.microsoft.com/office/drawing/2014/main" id="{1768CE17-BC35-4AD5-8E9F-1BB2A5A7DD2E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26" name="LT">
          <a:extLst>
            <a:ext uri="{FF2B5EF4-FFF2-40B4-BE49-F238E27FC236}">
              <a16:creationId xmlns:a16="http://schemas.microsoft.com/office/drawing/2014/main" id="{B4D2F89E-BB31-415C-B21D-4E9650767976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27" name="LBL">
          <a:extLst>
            <a:ext uri="{FF2B5EF4-FFF2-40B4-BE49-F238E27FC236}">
              <a16:creationId xmlns:a16="http://schemas.microsoft.com/office/drawing/2014/main" id="{2CEF9E7B-20F3-4F23-8E64-D6E471404DB9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28" name="LT">
          <a:extLst>
            <a:ext uri="{FF2B5EF4-FFF2-40B4-BE49-F238E27FC236}">
              <a16:creationId xmlns:a16="http://schemas.microsoft.com/office/drawing/2014/main" id="{44B98607-5207-47AA-AC1B-DDD5BF59EA54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29" name="Group 58">
          <a:extLst>
            <a:ext uri="{FF2B5EF4-FFF2-40B4-BE49-F238E27FC236}">
              <a16:creationId xmlns:a16="http://schemas.microsoft.com/office/drawing/2014/main" id="{4B1B6170-0349-42C6-B1E1-8B3BE84DDA78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30" name="AutoShape 59">
            <a:extLst>
              <a:ext uri="{FF2B5EF4-FFF2-40B4-BE49-F238E27FC236}">
                <a16:creationId xmlns:a16="http://schemas.microsoft.com/office/drawing/2014/main" id="{5FCF3A2F-52D4-4CDC-AF13-95A3CECDBC84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1" name="Rectangle 60">
            <a:extLst>
              <a:ext uri="{FF2B5EF4-FFF2-40B4-BE49-F238E27FC236}">
                <a16:creationId xmlns:a16="http://schemas.microsoft.com/office/drawing/2014/main" id="{E6830046-59F2-4ED5-98AC-0FAC5FFE3425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32" name="LT">
          <a:extLst>
            <a:ext uri="{FF2B5EF4-FFF2-40B4-BE49-F238E27FC236}">
              <a16:creationId xmlns:a16="http://schemas.microsoft.com/office/drawing/2014/main" id="{5101EA26-3F3F-4B77-9F37-0E9B648F294E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33" name="LBL">
          <a:extLst>
            <a:ext uri="{FF2B5EF4-FFF2-40B4-BE49-F238E27FC236}">
              <a16:creationId xmlns:a16="http://schemas.microsoft.com/office/drawing/2014/main" id="{317435B9-9298-46AA-9E21-491B47346DF0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34" name="LT">
          <a:extLst>
            <a:ext uri="{FF2B5EF4-FFF2-40B4-BE49-F238E27FC236}">
              <a16:creationId xmlns:a16="http://schemas.microsoft.com/office/drawing/2014/main" id="{CC0463DE-38DD-40AA-9149-1812AC233A2D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35" name="Group 58">
          <a:extLst>
            <a:ext uri="{FF2B5EF4-FFF2-40B4-BE49-F238E27FC236}">
              <a16:creationId xmlns:a16="http://schemas.microsoft.com/office/drawing/2014/main" id="{D5C85D8F-5ED3-489F-BB51-609D184A3352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36" name="AutoShape 59">
            <a:extLst>
              <a:ext uri="{FF2B5EF4-FFF2-40B4-BE49-F238E27FC236}">
                <a16:creationId xmlns:a16="http://schemas.microsoft.com/office/drawing/2014/main" id="{E5EEDFAE-663F-42EB-BDDF-958C20E81C60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7" name="Rectangle 60">
            <a:extLst>
              <a:ext uri="{FF2B5EF4-FFF2-40B4-BE49-F238E27FC236}">
                <a16:creationId xmlns:a16="http://schemas.microsoft.com/office/drawing/2014/main" id="{C3FA7DFC-D396-481C-ADD9-D7CBF82C3B88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38" name="LT">
          <a:extLst>
            <a:ext uri="{FF2B5EF4-FFF2-40B4-BE49-F238E27FC236}">
              <a16:creationId xmlns:a16="http://schemas.microsoft.com/office/drawing/2014/main" id="{D0ED8D3B-DEDE-47D7-9075-268F2D7AECDD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39" name="LBL">
          <a:extLst>
            <a:ext uri="{FF2B5EF4-FFF2-40B4-BE49-F238E27FC236}">
              <a16:creationId xmlns:a16="http://schemas.microsoft.com/office/drawing/2014/main" id="{DD798DAA-31C2-44EF-8BEC-8F5E7A7ED815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40" name="LT">
          <a:extLst>
            <a:ext uri="{FF2B5EF4-FFF2-40B4-BE49-F238E27FC236}">
              <a16:creationId xmlns:a16="http://schemas.microsoft.com/office/drawing/2014/main" id="{853C97C3-8AB7-45B0-8412-2750E7560126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41" name="Group 58">
          <a:extLst>
            <a:ext uri="{FF2B5EF4-FFF2-40B4-BE49-F238E27FC236}">
              <a16:creationId xmlns:a16="http://schemas.microsoft.com/office/drawing/2014/main" id="{695155ED-2A53-4AD5-9B22-DB651D258AE6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42" name="AutoShape 59">
            <a:extLst>
              <a:ext uri="{FF2B5EF4-FFF2-40B4-BE49-F238E27FC236}">
                <a16:creationId xmlns:a16="http://schemas.microsoft.com/office/drawing/2014/main" id="{D619CF49-815F-415E-89FE-0092F241576E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43" name="Rectangle 60">
            <a:extLst>
              <a:ext uri="{FF2B5EF4-FFF2-40B4-BE49-F238E27FC236}">
                <a16:creationId xmlns:a16="http://schemas.microsoft.com/office/drawing/2014/main" id="{67F135B9-4694-456B-B4EA-3B37612EBC19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44" name="LT">
          <a:extLst>
            <a:ext uri="{FF2B5EF4-FFF2-40B4-BE49-F238E27FC236}">
              <a16:creationId xmlns:a16="http://schemas.microsoft.com/office/drawing/2014/main" id="{0BDFD006-7C47-4147-8812-27E539BA3243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45" name="LBL">
          <a:extLst>
            <a:ext uri="{FF2B5EF4-FFF2-40B4-BE49-F238E27FC236}">
              <a16:creationId xmlns:a16="http://schemas.microsoft.com/office/drawing/2014/main" id="{2B55FC1C-EEC4-42FC-BD4D-7B4CD59A02AD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46" name="LT">
          <a:extLst>
            <a:ext uri="{FF2B5EF4-FFF2-40B4-BE49-F238E27FC236}">
              <a16:creationId xmlns:a16="http://schemas.microsoft.com/office/drawing/2014/main" id="{C27F517C-224D-4086-A39E-FE4A1A215B1F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47" name="Group 58">
          <a:extLst>
            <a:ext uri="{FF2B5EF4-FFF2-40B4-BE49-F238E27FC236}">
              <a16:creationId xmlns:a16="http://schemas.microsoft.com/office/drawing/2014/main" id="{337F2BE6-AB18-412B-8B7C-27F701F04421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48" name="AutoShape 59">
            <a:extLst>
              <a:ext uri="{FF2B5EF4-FFF2-40B4-BE49-F238E27FC236}">
                <a16:creationId xmlns:a16="http://schemas.microsoft.com/office/drawing/2014/main" id="{CF9677D9-F2E8-4CE3-B669-20081DCF0ED3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49" name="Rectangle 60">
            <a:extLst>
              <a:ext uri="{FF2B5EF4-FFF2-40B4-BE49-F238E27FC236}">
                <a16:creationId xmlns:a16="http://schemas.microsoft.com/office/drawing/2014/main" id="{6A135975-CBB1-46AE-AE19-A068A57917A1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 editAs="oneCell">
    <xdr:from>
      <xdr:col>0</xdr:col>
      <xdr:colOff>38100</xdr:colOff>
      <xdr:row>0</xdr:row>
      <xdr:rowOff>167640</xdr:rowOff>
    </xdr:from>
    <xdr:to>
      <xdr:col>2</xdr:col>
      <xdr:colOff>218122</xdr:colOff>
      <xdr:row>6</xdr:row>
      <xdr:rowOff>121920</xdr:rowOff>
    </xdr:to>
    <xdr:pic>
      <xdr:nvPicPr>
        <xdr:cNvPr id="50" name="Picture 16">
          <a:extLst>
            <a:ext uri="{FF2B5EF4-FFF2-40B4-BE49-F238E27FC236}">
              <a16:creationId xmlns:a16="http://schemas.microsoft.com/office/drawing/2014/main" id="{E83E9C36-5137-4F14-BB0D-341232641F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67640"/>
          <a:ext cx="1394460" cy="960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51" name="LT">
          <a:extLst>
            <a:ext uri="{FF2B5EF4-FFF2-40B4-BE49-F238E27FC236}">
              <a16:creationId xmlns:a16="http://schemas.microsoft.com/office/drawing/2014/main" id="{13328D75-7196-4C8C-8866-B0A40DCB0D11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52" name="LBL">
          <a:extLst>
            <a:ext uri="{FF2B5EF4-FFF2-40B4-BE49-F238E27FC236}">
              <a16:creationId xmlns:a16="http://schemas.microsoft.com/office/drawing/2014/main" id="{AE4494ED-D185-457E-B879-0DD5063F55F7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53" name="LT">
          <a:extLst>
            <a:ext uri="{FF2B5EF4-FFF2-40B4-BE49-F238E27FC236}">
              <a16:creationId xmlns:a16="http://schemas.microsoft.com/office/drawing/2014/main" id="{E7504476-2247-4D06-80AA-BE54D879DCA2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54" name="Group 58">
          <a:extLst>
            <a:ext uri="{FF2B5EF4-FFF2-40B4-BE49-F238E27FC236}">
              <a16:creationId xmlns:a16="http://schemas.microsoft.com/office/drawing/2014/main" id="{DC992E44-5262-4F67-88AB-E103571614EC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55" name="AutoShape 59">
            <a:extLst>
              <a:ext uri="{FF2B5EF4-FFF2-40B4-BE49-F238E27FC236}">
                <a16:creationId xmlns:a16="http://schemas.microsoft.com/office/drawing/2014/main" id="{FEC44CDB-F969-422E-A51E-33B55ECC0B6E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56" name="Rectangle 60">
            <a:extLst>
              <a:ext uri="{FF2B5EF4-FFF2-40B4-BE49-F238E27FC236}">
                <a16:creationId xmlns:a16="http://schemas.microsoft.com/office/drawing/2014/main" id="{3EE36933-E6AC-4A79-9B43-AE05C14C3CD1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 editAs="oneCell">
    <xdr:from>
      <xdr:col>0</xdr:col>
      <xdr:colOff>38100</xdr:colOff>
      <xdr:row>0</xdr:row>
      <xdr:rowOff>167640</xdr:rowOff>
    </xdr:from>
    <xdr:to>
      <xdr:col>2</xdr:col>
      <xdr:colOff>218122</xdr:colOff>
      <xdr:row>6</xdr:row>
      <xdr:rowOff>121920</xdr:rowOff>
    </xdr:to>
    <xdr:pic>
      <xdr:nvPicPr>
        <xdr:cNvPr id="57" name="Picture 16">
          <a:extLst>
            <a:ext uri="{FF2B5EF4-FFF2-40B4-BE49-F238E27FC236}">
              <a16:creationId xmlns:a16="http://schemas.microsoft.com/office/drawing/2014/main" id="{3675703F-F1EB-4A00-A1CA-CA2EC32C82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67640"/>
          <a:ext cx="1394460" cy="960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2" name="LT">
          <a:extLst>
            <a:ext uri="{FF2B5EF4-FFF2-40B4-BE49-F238E27FC236}">
              <a16:creationId xmlns:a16="http://schemas.microsoft.com/office/drawing/2014/main" id="{250877E6-7755-40A1-A85F-30D36E8560AE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3" name="LBL">
          <a:extLst>
            <a:ext uri="{FF2B5EF4-FFF2-40B4-BE49-F238E27FC236}">
              <a16:creationId xmlns:a16="http://schemas.microsoft.com/office/drawing/2014/main" id="{81A22FF0-1648-4EF4-8102-00001C0F084F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4" name="LT">
          <a:extLst>
            <a:ext uri="{FF2B5EF4-FFF2-40B4-BE49-F238E27FC236}">
              <a16:creationId xmlns:a16="http://schemas.microsoft.com/office/drawing/2014/main" id="{54FAF657-A380-4F7C-8570-8A80E749E672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5" name="Group 58">
          <a:extLst>
            <a:ext uri="{FF2B5EF4-FFF2-40B4-BE49-F238E27FC236}">
              <a16:creationId xmlns:a16="http://schemas.microsoft.com/office/drawing/2014/main" id="{6D87ACCB-7B3D-480A-8095-64D0B42A93D2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6" name="AutoShape 59">
            <a:extLst>
              <a:ext uri="{FF2B5EF4-FFF2-40B4-BE49-F238E27FC236}">
                <a16:creationId xmlns:a16="http://schemas.microsoft.com/office/drawing/2014/main" id="{FB3D41FB-2C86-4E9F-8B98-AFCF0A10BC68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7" name="Rectangle 60">
            <a:extLst>
              <a:ext uri="{FF2B5EF4-FFF2-40B4-BE49-F238E27FC236}">
                <a16:creationId xmlns:a16="http://schemas.microsoft.com/office/drawing/2014/main" id="{3812E025-2DE5-46E7-8671-2CD231C40AEF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8" name="LT">
          <a:extLst>
            <a:ext uri="{FF2B5EF4-FFF2-40B4-BE49-F238E27FC236}">
              <a16:creationId xmlns:a16="http://schemas.microsoft.com/office/drawing/2014/main" id="{EE5ABF0F-039A-4396-8194-5EA816C2FB2E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9" name="LBL">
          <a:extLst>
            <a:ext uri="{FF2B5EF4-FFF2-40B4-BE49-F238E27FC236}">
              <a16:creationId xmlns:a16="http://schemas.microsoft.com/office/drawing/2014/main" id="{1561EABE-4607-4A5F-9696-25FEFD1BEC32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10" name="LT">
          <a:extLst>
            <a:ext uri="{FF2B5EF4-FFF2-40B4-BE49-F238E27FC236}">
              <a16:creationId xmlns:a16="http://schemas.microsoft.com/office/drawing/2014/main" id="{BFCBE4A9-241B-406C-AB57-EE3932D13886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11" name="Group 58">
          <a:extLst>
            <a:ext uri="{FF2B5EF4-FFF2-40B4-BE49-F238E27FC236}">
              <a16:creationId xmlns:a16="http://schemas.microsoft.com/office/drawing/2014/main" id="{0D8C4AA0-09BE-4F8F-B19D-CC9461F9AD99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12" name="AutoShape 59">
            <a:extLst>
              <a:ext uri="{FF2B5EF4-FFF2-40B4-BE49-F238E27FC236}">
                <a16:creationId xmlns:a16="http://schemas.microsoft.com/office/drawing/2014/main" id="{ED893558-3D3E-47B9-856E-F8AA8AB4BA9F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3" name="Rectangle 60">
            <a:extLst>
              <a:ext uri="{FF2B5EF4-FFF2-40B4-BE49-F238E27FC236}">
                <a16:creationId xmlns:a16="http://schemas.microsoft.com/office/drawing/2014/main" id="{098EEF4C-3792-4A42-B0F4-43D9371B0423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14" name="LT">
          <a:extLst>
            <a:ext uri="{FF2B5EF4-FFF2-40B4-BE49-F238E27FC236}">
              <a16:creationId xmlns:a16="http://schemas.microsoft.com/office/drawing/2014/main" id="{3D97580C-B58C-4589-9646-7D414D48E8C6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15" name="LBL">
          <a:extLst>
            <a:ext uri="{FF2B5EF4-FFF2-40B4-BE49-F238E27FC236}">
              <a16:creationId xmlns:a16="http://schemas.microsoft.com/office/drawing/2014/main" id="{08CDD9C8-AD31-41BF-8895-5D9E2B3E6A5F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16" name="LT">
          <a:extLst>
            <a:ext uri="{FF2B5EF4-FFF2-40B4-BE49-F238E27FC236}">
              <a16:creationId xmlns:a16="http://schemas.microsoft.com/office/drawing/2014/main" id="{88C0B521-368E-418E-AEDD-C680420A6FB0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17" name="Group 58">
          <a:extLst>
            <a:ext uri="{FF2B5EF4-FFF2-40B4-BE49-F238E27FC236}">
              <a16:creationId xmlns:a16="http://schemas.microsoft.com/office/drawing/2014/main" id="{055ED9A3-C214-463D-8A99-4318ABB6DA8E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18" name="AutoShape 59">
            <a:extLst>
              <a:ext uri="{FF2B5EF4-FFF2-40B4-BE49-F238E27FC236}">
                <a16:creationId xmlns:a16="http://schemas.microsoft.com/office/drawing/2014/main" id="{58E0D451-9C21-43C7-9F53-B8C8E758CC38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9" name="Rectangle 60">
            <a:extLst>
              <a:ext uri="{FF2B5EF4-FFF2-40B4-BE49-F238E27FC236}">
                <a16:creationId xmlns:a16="http://schemas.microsoft.com/office/drawing/2014/main" id="{C63C9A02-AF43-4A2E-B4C1-12C8926BFE61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20" name="LT">
          <a:extLst>
            <a:ext uri="{FF2B5EF4-FFF2-40B4-BE49-F238E27FC236}">
              <a16:creationId xmlns:a16="http://schemas.microsoft.com/office/drawing/2014/main" id="{253398E4-C4ED-4299-9BF0-B101610B23B1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21" name="LBL">
          <a:extLst>
            <a:ext uri="{FF2B5EF4-FFF2-40B4-BE49-F238E27FC236}">
              <a16:creationId xmlns:a16="http://schemas.microsoft.com/office/drawing/2014/main" id="{80D62CE1-1722-4BAC-AA38-86CB46981E1B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22" name="LT">
          <a:extLst>
            <a:ext uri="{FF2B5EF4-FFF2-40B4-BE49-F238E27FC236}">
              <a16:creationId xmlns:a16="http://schemas.microsoft.com/office/drawing/2014/main" id="{0486E124-CE19-4BC5-8CB0-6A15D7ACBB5E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23" name="Group 58">
          <a:extLst>
            <a:ext uri="{FF2B5EF4-FFF2-40B4-BE49-F238E27FC236}">
              <a16:creationId xmlns:a16="http://schemas.microsoft.com/office/drawing/2014/main" id="{F123B1E7-40F3-4DD4-B640-7200C2AFE412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24" name="AutoShape 59">
            <a:extLst>
              <a:ext uri="{FF2B5EF4-FFF2-40B4-BE49-F238E27FC236}">
                <a16:creationId xmlns:a16="http://schemas.microsoft.com/office/drawing/2014/main" id="{3748287C-1737-4A47-A46B-4DE6920556F4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5" name="Rectangle 60">
            <a:extLst>
              <a:ext uri="{FF2B5EF4-FFF2-40B4-BE49-F238E27FC236}">
                <a16:creationId xmlns:a16="http://schemas.microsoft.com/office/drawing/2014/main" id="{72AA3C07-86D6-4898-9130-BAE7B3E62A1E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26" name="LT">
          <a:extLst>
            <a:ext uri="{FF2B5EF4-FFF2-40B4-BE49-F238E27FC236}">
              <a16:creationId xmlns:a16="http://schemas.microsoft.com/office/drawing/2014/main" id="{F54D989C-B7A2-4196-AD89-F938B72A6731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27" name="LBL">
          <a:extLst>
            <a:ext uri="{FF2B5EF4-FFF2-40B4-BE49-F238E27FC236}">
              <a16:creationId xmlns:a16="http://schemas.microsoft.com/office/drawing/2014/main" id="{0115A937-5798-48C5-9A0C-566EB577C724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28" name="LT">
          <a:extLst>
            <a:ext uri="{FF2B5EF4-FFF2-40B4-BE49-F238E27FC236}">
              <a16:creationId xmlns:a16="http://schemas.microsoft.com/office/drawing/2014/main" id="{3BE0D97A-93BF-4E65-A6D7-5E2441D1C1E5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29" name="Group 58">
          <a:extLst>
            <a:ext uri="{FF2B5EF4-FFF2-40B4-BE49-F238E27FC236}">
              <a16:creationId xmlns:a16="http://schemas.microsoft.com/office/drawing/2014/main" id="{1D233314-4BBE-425B-8A33-AD7B4D85B1ED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30" name="AutoShape 59">
            <a:extLst>
              <a:ext uri="{FF2B5EF4-FFF2-40B4-BE49-F238E27FC236}">
                <a16:creationId xmlns:a16="http://schemas.microsoft.com/office/drawing/2014/main" id="{8EC1176A-8040-40A9-817B-41B9B33FECCF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1" name="Rectangle 60">
            <a:extLst>
              <a:ext uri="{FF2B5EF4-FFF2-40B4-BE49-F238E27FC236}">
                <a16:creationId xmlns:a16="http://schemas.microsoft.com/office/drawing/2014/main" id="{F2124490-1A54-4F70-AB2A-03C7D5968866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32" name="LT">
          <a:extLst>
            <a:ext uri="{FF2B5EF4-FFF2-40B4-BE49-F238E27FC236}">
              <a16:creationId xmlns:a16="http://schemas.microsoft.com/office/drawing/2014/main" id="{B1857370-13C0-497C-AB05-C8BD01895FF0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33" name="LBL">
          <a:extLst>
            <a:ext uri="{FF2B5EF4-FFF2-40B4-BE49-F238E27FC236}">
              <a16:creationId xmlns:a16="http://schemas.microsoft.com/office/drawing/2014/main" id="{D41F6532-F44E-4FF9-BE27-553F71617C6F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34" name="LT">
          <a:extLst>
            <a:ext uri="{FF2B5EF4-FFF2-40B4-BE49-F238E27FC236}">
              <a16:creationId xmlns:a16="http://schemas.microsoft.com/office/drawing/2014/main" id="{C5CC26D5-C224-4E17-B383-1FE7F5A8F347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35" name="Group 58">
          <a:extLst>
            <a:ext uri="{FF2B5EF4-FFF2-40B4-BE49-F238E27FC236}">
              <a16:creationId xmlns:a16="http://schemas.microsoft.com/office/drawing/2014/main" id="{3080F25B-5943-4CC2-8E0E-60FC67A0F73A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36" name="AutoShape 59">
            <a:extLst>
              <a:ext uri="{FF2B5EF4-FFF2-40B4-BE49-F238E27FC236}">
                <a16:creationId xmlns:a16="http://schemas.microsoft.com/office/drawing/2014/main" id="{C8D668A1-F342-46C3-B028-786D1487FE22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7" name="Rectangle 60">
            <a:extLst>
              <a:ext uri="{FF2B5EF4-FFF2-40B4-BE49-F238E27FC236}">
                <a16:creationId xmlns:a16="http://schemas.microsoft.com/office/drawing/2014/main" id="{D6B30098-C0D3-4A35-9235-7E2D3363E027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38" name="LT">
          <a:extLst>
            <a:ext uri="{FF2B5EF4-FFF2-40B4-BE49-F238E27FC236}">
              <a16:creationId xmlns:a16="http://schemas.microsoft.com/office/drawing/2014/main" id="{177E5E01-D830-4F0D-A31E-F68FF9926BE8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39" name="LBL">
          <a:extLst>
            <a:ext uri="{FF2B5EF4-FFF2-40B4-BE49-F238E27FC236}">
              <a16:creationId xmlns:a16="http://schemas.microsoft.com/office/drawing/2014/main" id="{B2A2940A-86B8-4BBF-9AFD-9DFC0B4219B2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40" name="LT">
          <a:extLst>
            <a:ext uri="{FF2B5EF4-FFF2-40B4-BE49-F238E27FC236}">
              <a16:creationId xmlns:a16="http://schemas.microsoft.com/office/drawing/2014/main" id="{9F94F769-4B9C-41F7-AFA9-7D5D2FD0E5D2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41" name="Group 58">
          <a:extLst>
            <a:ext uri="{FF2B5EF4-FFF2-40B4-BE49-F238E27FC236}">
              <a16:creationId xmlns:a16="http://schemas.microsoft.com/office/drawing/2014/main" id="{3315E445-B92A-42F3-9CF3-1CB46F20B47A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42" name="AutoShape 59">
            <a:extLst>
              <a:ext uri="{FF2B5EF4-FFF2-40B4-BE49-F238E27FC236}">
                <a16:creationId xmlns:a16="http://schemas.microsoft.com/office/drawing/2014/main" id="{E2AF1F68-3D9C-43A8-9439-6729DA71C054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43" name="Rectangle 60">
            <a:extLst>
              <a:ext uri="{FF2B5EF4-FFF2-40B4-BE49-F238E27FC236}">
                <a16:creationId xmlns:a16="http://schemas.microsoft.com/office/drawing/2014/main" id="{B3D81FEB-7AE3-4FEB-BE2B-09443F27FB2B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44" name="LT">
          <a:extLst>
            <a:ext uri="{FF2B5EF4-FFF2-40B4-BE49-F238E27FC236}">
              <a16:creationId xmlns:a16="http://schemas.microsoft.com/office/drawing/2014/main" id="{4D85BE1F-88A6-43B1-9289-8943A752E2CD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45" name="LBL">
          <a:extLst>
            <a:ext uri="{FF2B5EF4-FFF2-40B4-BE49-F238E27FC236}">
              <a16:creationId xmlns:a16="http://schemas.microsoft.com/office/drawing/2014/main" id="{7CE9640D-9FE2-46F3-89E0-CD33113141B6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46" name="LT">
          <a:extLst>
            <a:ext uri="{FF2B5EF4-FFF2-40B4-BE49-F238E27FC236}">
              <a16:creationId xmlns:a16="http://schemas.microsoft.com/office/drawing/2014/main" id="{FD0E31F9-37CB-43BA-83D3-7DCA5ED419B9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47" name="Group 58">
          <a:extLst>
            <a:ext uri="{FF2B5EF4-FFF2-40B4-BE49-F238E27FC236}">
              <a16:creationId xmlns:a16="http://schemas.microsoft.com/office/drawing/2014/main" id="{F0E4D815-A40E-488A-8163-C335F73B16A8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48" name="AutoShape 59">
            <a:extLst>
              <a:ext uri="{FF2B5EF4-FFF2-40B4-BE49-F238E27FC236}">
                <a16:creationId xmlns:a16="http://schemas.microsoft.com/office/drawing/2014/main" id="{CE2BDC23-971D-4F9E-86AF-5DE62FF24A28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49" name="Rectangle 60">
            <a:extLst>
              <a:ext uri="{FF2B5EF4-FFF2-40B4-BE49-F238E27FC236}">
                <a16:creationId xmlns:a16="http://schemas.microsoft.com/office/drawing/2014/main" id="{FD37A9CB-AC8F-409E-A24B-66F90CDAE965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 editAs="oneCell">
    <xdr:from>
      <xdr:col>0</xdr:col>
      <xdr:colOff>38100</xdr:colOff>
      <xdr:row>0</xdr:row>
      <xdr:rowOff>167640</xdr:rowOff>
    </xdr:from>
    <xdr:to>
      <xdr:col>2</xdr:col>
      <xdr:colOff>218122</xdr:colOff>
      <xdr:row>6</xdr:row>
      <xdr:rowOff>134302</xdr:rowOff>
    </xdr:to>
    <xdr:pic>
      <xdr:nvPicPr>
        <xdr:cNvPr id="50" name="Picture 16">
          <a:extLst>
            <a:ext uri="{FF2B5EF4-FFF2-40B4-BE49-F238E27FC236}">
              <a16:creationId xmlns:a16="http://schemas.microsoft.com/office/drawing/2014/main" id="{924E293D-C6EB-446A-B6A2-BEE3C6D6E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67640"/>
          <a:ext cx="1394460" cy="967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51" name="LT">
          <a:extLst>
            <a:ext uri="{FF2B5EF4-FFF2-40B4-BE49-F238E27FC236}">
              <a16:creationId xmlns:a16="http://schemas.microsoft.com/office/drawing/2014/main" id="{9E184574-32D5-468E-AE54-3B1010D055D3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52" name="LBL">
          <a:extLst>
            <a:ext uri="{FF2B5EF4-FFF2-40B4-BE49-F238E27FC236}">
              <a16:creationId xmlns:a16="http://schemas.microsoft.com/office/drawing/2014/main" id="{2475F28D-1FA7-4255-A097-0FFA0917C16C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53" name="LT">
          <a:extLst>
            <a:ext uri="{FF2B5EF4-FFF2-40B4-BE49-F238E27FC236}">
              <a16:creationId xmlns:a16="http://schemas.microsoft.com/office/drawing/2014/main" id="{90DB5923-06A1-4CED-86C9-E441C84F1829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54" name="Group 58">
          <a:extLst>
            <a:ext uri="{FF2B5EF4-FFF2-40B4-BE49-F238E27FC236}">
              <a16:creationId xmlns:a16="http://schemas.microsoft.com/office/drawing/2014/main" id="{FCB318FA-17D8-4E1E-9BDD-81A4F51222DB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55" name="AutoShape 59">
            <a:extLst>
              <a:ext uri="{FF2B5EF4-FFF2-40B4-BE49-F238E27FC236}">
                <a16:creationId xmlns:a16="http://schemas.microsoft.com/office/drawing/2014/main" id="{1CC3A06B-4D36-4944-8C38-FBEE6A56C22F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56" name="Rectangle 60">
            <a:extLst>
              <a:ext uri="{FF2B5EF4-FFF2-40B4-BE49-F238E27FC236}">
                <a16:creationId xmlns:a16="http://schemas.microsoft.com/office/drawing/2014/main" id="{B41D798A-D78D-42E9-856E-3B0FA663371B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 editAs="oneCell">
    <xdr:from>
      <xdr:col>0</xdr:col>
      <xdr:colOff>38100</xdr:colOff>
      <xdr:row>0</xdr:row>
      <xdr:rowOff>167640</xdr:rowOff>
    </xdr:from>
    <xdr:to>
      <xdr:col>2</xdr:col>
      <xdr:colOff>218122</xdr:colOff>
      <xdr:row>6</xdr:row>
      <xdr:rowOff>134302</xdr:rowOff>
    </xdr:to>
    <xdr:pic>
      <xdr:nvPicPr>
        <xdr:cNvPr id="57" name="Picture 16">
          <a:extLst>
            <a:ext uri="{FF2B5EF4-FFF2-40B4-BE49-F238E27FC236}">
              <a16:creationId xmlns:a16="http://schemas.microsoft.com/office/drawing/2014/main" id="{06E5474E-8B83-409A-AC8D-3CD80DDE9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67640"/>
          <a:ext cx="1394460" cy="967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2" name="LT">
          <a:extLst>
            <a:ext uri="{FF2B5EF4-FFF2-40B4-BE49-F238E27FC236}">
              <a16:creationId xmlns:a16="http://schemas.microsoft.com/office/drawing/2014/main" id="{F79277AE-9F98-4278-B082-7CFA7AAF8798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3" name="LBL">
          <a:extLst>
            <a:ext uri="{FF2B5EF4-FFF2-40B4-BE49-F238E27FC236}">
              <a16:creationId xmlns:a16="http://schemas.microsoft.com/office/drawing/2014/main" id="{84B0871E-FC7D-467B-A847-18E6F2BEB6A7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4" name="LT">
          <a:extLst>
            <a:ext uri="{FF2B5EF4-FFF2-40B4-BE49-F238E27FC236}">
              <a16:creationId xmlns:a16="http://schemas.microsoft.com/office/drawing/2014/main" id="{63C269ED-3ABF-4A26-868E-F517EB366FF6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5" name="Group 58">
          <a:extLst>
            <a:ext uri="{FF2B5EF4-FFF2-40B4-BE49-F238E27FC236}">
              <a16:creationId xmlns:a16="http://schemas.microsoft.com/office/drawing/2014/main" id="{B9BF249F-C3AE-4A6E-B929-5A4BC633E6A6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6" name="AutoShape 59">
            <a:extLst>
              <a:ext uri="{FF2B5EF4-FFF2-40B4-BE49-F238E27FC236}">
                <a16:creationId xmlns:a16="http://schemas.microsoft.com/office/drawing/2014/main" id="{252C4075-92A4-43F6-B817-26E26886BECA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7" name="Rectangle 60">
            <a:extLst>
              <a:ext uri="{FF2B5EF4-FFF2-40B4-BE49-F238E27FC236}">
                <a16:creationId xmlns:a16="http://schemas.microsoft.com/office/drawing/2014/main" id="{79E991E4-7510-48D4-9C60-A2AFB20BE00C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 editAs="oneCell">
    <xdr:from>
      <xdr:col>0</xdr:col>
      <xdr:colOff>38100</xdr:colOff>
      <xdr:row>0</xdr:row>
      <xdr:rowOff>167640</xdr:rowOff>
    </xdr:from>
    <xdr:to>
      <xdr:col>2</xdr:col>
      <xdr:colOff>218122</xdr:colOff>
      <xdr:row>5</xdr:row>
      <xdr:rowOff>160020</xdr:rowOff>
    </xdr:to>
    <xdr:pic>
      <xdr:nvPicPr>
        <xdr:cNvPr id="8" name="Picture 16">
          <a:extLst>
            <a:ext uri="{FF2B5EF4-FFF2-40B4-BE49-F238E27FC236}">
              <a16:creationId xmlns:a16="http://schemas.microsoft.com/office/drawing/2014/main" id="{81F5AAA4-8CE0-4CD1-85A7-D4E624D0A8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67640"/>
          <a:ext cx="1394460" cy="830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9" name="LT">
          <a:extLst>
            <a:ext uri="{FF2B5EF4-FFF2-40B4-BE49-F238E27FC236}">
              <a16:creationId xmlns:a16="http://schemas.microsoft.com/office/drawing/2014/main" id="{F28C8F2E-C602-4C19-8544-3762665CEEEB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10" name="LBL">
          <a:extLst>
            <a:ext uri="{FF2B5EF4-FFF2-40B4-BE49-F238E27FC236}">
              <a16:creationId xmlns:a16="http://schemas.microsoft.com/office/drawing/2014/main" id="{67ABED0D-6C9F-4EDD-9B5D-3B119D8253A5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11" name="LT">
          <a:extLst>
            <a:ext uri="{FF2B5EF4-FFF2-40B4-BE49-F238E27FC236}">
              <a16:creationId xmlns:a16="http://schemas.microsoft.com/office/drawing/2014/main" id="{55251A60-0CA4-4650-BBD2-FF8BD89907CE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12" name="Group 58">
          <a:extLst>
            <a:ext uri="{FF2B5EF4-FFF2-40B4-BE49-F238E27FC236}">
              <a16:creationId xmlns:a16="http://schemas.microsoft.com/office/drawing/2014/main" id="{0AA2C7BA-B8B4-49D1-8B51-A8A7C261F433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13" name="AutoShape 59">
            <a:extLst>
              <a:ext uri="{FF2B5EF4-FFF2-40B4-BE49-F238E27FC236}">
                <a16:creationId xmlns:a16="http://schemas.microsoft.com/office/drawing/2014/main" id="{D22B5D18-1688-45AC-9E11-1C22B9D5F324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4" name="Rectangle 60">
            <a:extLst>
              <a:ext uri="{FF2B5EF4-FFF2-40B4-BE49-F238E27FC236}">
                <a16:creationId xmlns:a16="http://schemas.microsoft.com/office/drawing/2014/main" id="{54D0698D-E89F-47E2-89C3-8455C9B2D906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 editAs="oneCell">
    <xdr:from>
      <xdr:col>0</xdr:col>
      <xdr:colOff>38100</xdr:colOff>
      <xdr:row>0</xdr:row>
      <xdr:rowOff>167640</xdr:rowOff>
    </xdr:from>
    <xdr:to>
      <xdr:col>2</xdr:col>
      <xdr:colOff>218122</xdr:colOff>
      <xdr:row>5</xdr:row>
      <xdr:rowOff>152400</xdr:rowOff>
    </xdr:to>
    <xdr:pic>
      <xdr:nvPicPr>
        <xdr:cNvPr id="15" name="Picture 16">
          <a:extLst>
            <a:ext uri="{FF2B5EF4-FFF2-40B4-BE49-F238E27FC236}">
              <a16:creationId xmlns:a16="http://schemas.microsoft.com/office/drawing/2014/main" id="{62C9E0BF-17D8-4518-89B7-608F8A24C1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67640"/>
          <a:ext cx="1394460" cy="822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58" name="LT">
          <a:extLst>
            <a:ext uri="{FF2B5EF4-FFF2-40B4-BE49-F238E27FC236}">
              <a16:creationId xmlns:a16="http://schemas.microsoft.com/office/drawing/2014/main" id="{52118D4E-2057-46F2-BF14-062BEBC5828F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59" name="LBL">
          <a:extLst>
            <a:ext uri="{FF2B5EF4-FFF2-40B4-BE49-F238E27FC236}">
              <a16:creationId xmlns:a16="http://schemas.microsoft.com/office/drawing/2014/main" id="{1BCB41A8-05BC-42E4-996C-2E7804F1F801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60" name="LT">
          <a:extLst>
            <a:ext uri="{FF2B5EF4-FFF2-40B4-BE49-F238E27FC236}">
              <a16:creationId xmlns:a16="http://schemas.microsoft.com/office/drawing/2014/main" id="{E98D46D2-7D6E-45D4-8E7A-79E24B367D08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61" name="Group 58">
          <a:extLst>
            <a:ext uri="{FF2B5EF4-FFF2-40B4-BE49-F238E27FC236}">
              <a16:creationId xmlns:a16="http://schemas.microsoft.com/office/drawing/2014/main" id="{51CE3CD3-452B-4002-A7A8-07C8B39CD445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62" name="AutoShape 59">
            <a:extLst>
              <a:ext uri="{FF2B5EF4-FFF2-40B4-BE49-F238E27FC236}">
                <a16:creationId xmlns:a16="http://schemas.microsoft.com/office/drawing/2014/main" id="{A130DBAE-7E65-4E8F-A248-2322B54B7480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63" name="Rectangle 60">
            <a:extLst>
              <a:ext uri="{FF2B5EF4-FFF2-40B4-BE49-F238E27FC236}">
                <a16:creationId xmlns:a16="http://schemas.microsoft.com/office/drawing/2014/main" id="{0B968388-C66A-4B29-80D9-B3965B32E550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64" name="LT">
          <a:extLst>
            <a:ext uri="{FF2B5EF4-FFF2-40B4-BE49-F238E27FC236}">
              <a16:creationId xmlns:a16="http://schemas.microsoft.com/office/drawing/2014/main" id="{A344F17A-D793-4106-BC86-BA626AEC5B05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65" name="LBL">
          <a:extLst>
            <a:ext uri="{FF2B5EF4-FFF2-40B4-BE49-F238E27FC236}">
              <a16:creationId xmlns:a16="http://schemas.microsoft.com/office/drawing/2014/main" id="{F320818E-F611-48E9-9F84-EF708BCD9542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66" name="LT">
          <a:extLst>
            <a:ext uri="{FF2B5EF4-FFF2-40B4-BE49-F238E27FC236}">
              <a16:creationId xmlns:a16="http://schemas.microsoft.com/office/drawing/2014/main" id="{B260F322-9105-46B1-8F74-39465C297855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67" name="Group 58">
          <a:extLst>
            <a:ext uri="{FF2B5EF4-FFF2-40B4-BE49-F238E27FC236}">
              <a16:creationId xmlns:a16="http://schemas.microsoft.com/office/drawing/2014/main" id="{2B8C783E-50CA-49FF-B104-8BE94EC71854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68" name="AutoShape 59">
            <a:extLst>
              <a:ext uri="{FF2B5EF4-FFF2-40B4-BE49-F238E27FC236}">
                <a16:creationId xmlns:a16="http://schemas.microsoft.com/office/drawing/2014/main" id="{FCFFA2D4-6DB4-4DD1-AA73-F7E2312D1EA3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69" name="Rectangle 60">
            <a:extLst>
              <a:ext uri="{FF2B5EF4-FFF2-40B4-BE49-F238E27FC236}">
                <a16:creationId xmlns:a16="http://schemas.microsoft.com/office/drawing/2014/main" id="{0748351F-D93B-41B3-96DD-82C349F632CF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70" name="LT">
          <a:extLst>
            <a:ext uri="{FF2B5EF4-FFF2-40B4-BE49-F238E27FC236}">
              <a16:creationId xmlns:a16="http://schemas.microsoft.com/office/drawing/2014/main" id="{FD3B6C30-5A90-4CC4-90F4-1B8589E50759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71" name="LBL">
          <a:extLst>
            <a:ext uri="{FF2B5EF4-FFF2-40B4-BE49-F238E27FC236}">
              <a16:creationId xmlns:a16="http://schemas.microsoft.com/office/drawing/2014/main" id="{9615B45B-14DA-4EE7-88D2-8DB894937678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72" name="LT">
          <a:extLst>
            <a:ext uri="{FF2B5EF4-FFF2-40B4-BE49-F238E27FC236}">
              <a16:creationId xmlns:a16="http://schemas.microsoft.com/office/drawing/2014/main" id="{F2713B5B-7DAE-46F6-9EBD-4E6BF23420C0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73" name="Group 58">
          <a:extLst>
            <a:ext uri="{FF2B5EF4-FFF2-40B4-BE49-F238E27FC236}">
              <a16:creationId xmlns:a16="http://schemas.microsoft.com/office/drawing/2014/main" id="{B67608EF-2446-4F9D-8423-AA41B1839757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74" name="AutoShape 59">
            <a:extLst>
              <a:ext uri="{FF2B5EF4-FFF2-40B4-BE49-F238E27FC236}">
                <a16:creationId xmlns:a16="http://schemas.microsoft.com/office/drawing/2014/main" id="{6EB2C9FA-2A42-4799-8000-0A28C47C3DF1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75" name="Rectangle 60">
            <a:extLst>
              <a:ext uri="{FF2B5EF4-FFF2-40B4-BE49-F238E27FC236}">
                <a16:creationId xmlns:a16="http://schemas.microsoft.com/office/drawing/2014/main" id="{8076063C-0A8E-45DE-A3A9-2C9D1803E537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76" name="LT">
          <a:extLst>
            <a:ext uri="{FF2B5EF4-FFF2-40B4-BE49-F238E27FC236}">
              <a16:creationId xmlns:a16="http://schemas.microsoft.com/office/drawing/2014/main" id="{FB42439E-BCCC-4833-BA37-F5CEEDC9E4D8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77" name="LBL">
          <a:extLst>
            <a:ext uri="{FF2B5EF4-FFF2-40B4-BE49-F238E27FC236}">
              <a16:creationId xmlns:a16="http://schemas.microsoft.com/office/drawing/2014/main" id="{B503014A-C724-4A58-A462-D1D9F305867A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78" name="LT">
          <a:extLst>
            <a:ext uri="{FF2B5EF4-FFF2-40B4-BE49-F238E27FC236}">
              <a16:creationId xmlns:a16="http://schemas.microsoft.com/office/drawing/2014/main" id="{0157E735-0FF8-48EA-B897-0C8D137B79E0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79" name="Group 58">
          <a:extLst>
            <a:ext uri="{FF2B5EF4-FFF2-40B4-BE49-F238E27FC236}">
              <a16:creationId xmlns:a16="http://schemas.microsoft.com/office/drawing/2014/main" id="{87201F61-5FC0-4461-8101-D132D7EA2FF8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80" name="AutoShape 59">
            <a:extLst>
              <a:ext uri="{FF2B5EF4-FFF2-40B4-BE49-F238E27FC236}">
                <a16:creationId xmlns:a16="http://schemas.microsoft.com/office/drawing/2014/main" id="{1777066E-B722-47EF-9BBC-4B393A9B56E7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81" name="Rectangle 60">
            <a:extLst>
              <a:ext uri="{FF2B5EF4-FFF2-40B4-BE49-F238E27FC236}">
                <a16:creationId xmlns:a16="http://schemas.microsoft.com/office/drawing/2014/main" id="{F6C54DBD-C29B-4C03-9F30-8F3F0C01FB01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82" name="LT">
          <a:extLst>
            <a:ext uri="{FF2B5EF4-FFF2-40B4-BE49-F238E27FC236}">
              <a16:creationId xmlns:a16="http://schemas.microsoft.com/office/drawing/2014/main" id="{12598DCE-698D-4219-BB48-FE3F934253DC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83" name="LBL">
          <a:extLst>
            <a:ext uri="{FF2B5EF4-FFF2-40B4-BE49-F238E27FC236}">
              <a16:creationId xmlns:a16="http://schemas.microsoft.com/office/drawing/2014/main" id="{F61AEC04-3EAF-4330-9201-6AD9F5BF33C7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84" name="LT">
          <a:extLst>
            <a:ext uri="{FF2B5EF4-FFF2-40B4-BE49-F238E27FC236}">
              <a16:creationId xmlns:a16="http://schemas.microsoft.com/office/drawing/2014/main" id="{4D01A550-B15D-4DFF-BF05-40DFD5547EB8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85" name="Group 58">
          <a:extLst>
            <a:ext uri="{FF2B5EF4-FFF2-40B4-BE49-F238E27FC236}">
              <a16:creationId xmlns:a16="http://schemas.microsoft.com/office/drawing/2014/main" id="{0319BEC6-4D27-4CEE-860E-E9FA156DE4DD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86" name="AutoShape 59">
            <a:extLst>
              <a:ext uri="{FF2B5EF4-FFF2-40B4-BE49-F238E27FC236}">
                <a16:creationId xmlns:a16="http://schemas.microsoft.com/office/drawing/2014/main" id="{C89952D7-0E8C-4677-B509-7414E68C6AC0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87" name="Rectangle 60">
            <a:extLst>
              <a:ext uri="{FF2B5EF4-FFF2-40B4-BE49-F238E27FC236}">
                <a16:creationId xmlns:a16="http://schemas.microsoft.com/office/drawing/2014/main" id="{B25B1EF4-FC25-4EE5-AD1A-F6E634048009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88" name="LT">
          <a:extLst>
            <a:ext uri="{FF2B5EF4-FFF2-40B4-BE49-F238E27FC236}">
              <a16:creationId xmlns:a16="http://schemas.microsoft.com/office/drawing/2014/main" id="{0F883BC1-A74D-4DEC-A9A2-590C2DC72929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89" name="LBL">
          <a:extLst>
            <a:ext uri="{FF2B5EF4-FFF2-40B4-BE49-F238E27FC236}">
              <a16:creationId xmlns:a16="http://schemas.microsoft.com/office/drawing/2014/main" id="{30899996-E157-4C2A-8AC2-65F48077CDF0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90" name="LT">
          <a:extLst>
            <a:ext uri="{FF2B5EF4-FFF2-40B4-BE49-F238E27FC236}">
              <a16:creationId xmlns:a16="http://schemas.microsoft.com/office/drawing/2014/main" id="{6F43649D-1C7E-4E6E-923A-60DE93D5A20B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91" name="Group 58">
          <a:extLst>
            <a:ext uri="{FF2B5EF4-FFF2-40B4-BE49-F238E27FC236}">
              <a16:creationId xmlns:a16="http://schemas.microsoft.com/office/drawing/2014/main" id="{DD77513F-3786-49E2-A679-214E29878E7E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92" name="AutoShape 59">
            <a:extLst>
              <a:ext uri="{FF2B5EF4-FFF2-40B4-BE49-F238E27FC236}">
                <a16:creationId xmlns:a16="http://schemas.microsoft.com/office/drawing/2014/main" id="{532D30FB-40EB-4849-A869-830A25D6DD9E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93" name="Rectangle 60">
            <a:extLst>
              <a:ext uri="{FF2B5EF4-FFF2-40B4-BE49-F238E27FC236}">
                <a16:creationId xmlns:a16="http://schemas.microsoft.com/office/drawing/2014/main" id="{6077D3C8-B330-4028-8995-58C859C3AE1D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94" name="LT">
          <a:extLst>
            <a:ext uri="{FF2B5EF4-FFF2-40B4-BE49-F238E27FC236}">
              <a16:creationId xmlns:a16="http://schemas.microsoft.com/office/drawing/2014/main" id="{389B9A9F-2903-466A-9ECE-6C42BADC8BA2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95" name="LBL">
          <a:extLst>
            <a:ext uri="{FF2B5EF4-FFF2-40B4-BE49-F238E27FC236}">
              <a16:creationId xmlns:a16="http://schemas.microsoft.com/office/drawing/2014/main" id="{602F9574-98F7-4BFB-8A6F-7CAA6C2FD802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96" name="LT">
          <a:extLst>
            <a:ext uri="{FF2B5EF4-FFF2-40B4-BE49-F238E27FC236}">
              <a16:creationId xmlns:a16="http://schemas.microsoft.com/office/drawing/2014/main" id="{013FD3B3-B790-4598-945C-B672ECA359E7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97" name="Group 58">
          <a:extLst>
            <a:ext uri="{FF2B5EF4-FFF2-40B4-BE49-F238E27FC236}">
              <a16:creationId xmlns:a16="http://schemas.microsoft.com/office/drawing/2014/main" id="{1381C742-1AC4-480F-837D-4F3EDF840D2F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98" name="AutoShape 59">
            <a:extLst>
              <a:ext uri="{FF2B5EF4-FFF2-40B4-BE49-F238E27FC236}">
                <a16:creationId xmlns:a16="http://schemas.microsoft.com/office/drawing/2014/main" id="{24225DCF-5B54-4C4E-ADCC-85B215861C5C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99" name="Rectangle 60">
            <a:extLst>
              <a:ext uri="{FF2B5EF4-FFF2-40B4-BE49-F238E27FC236}">
                <a16:creationId xmlns:a16="http://schemas.microsoft.com/office/drawing/2014/main" id="{319ABE95-C90C-46AE-9735-EA85B5D41F81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100" name="LT">
          <a:extLst>
            <a:ext uri="{FF2B5EF4-FFF2-40B4-BE49-F238E27FC236}">
              <a16:creationId xmlns:a16="http://schemas.microsoft.com/office/drawing/2014/main" id="{7631B9D9-4BF0-481C-B299-441F87DC311A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101" name="LBL">
          <a:extLst>
            <a:ext uri="{FF2B5EF4-FFF2-40B4-BE49-F238E27FC236}">
              <a16:creationId xmlns:a16="http://schemas.microsoft.com/office/drawing/2014/main" id="{14749AEA-64BA-4C0E-9D34-A7EDCE93C86E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102" name="LT">
          <a:extLst>
            <a:ext uri="{FF2B5EF4-FFF2-40B4-BE49-F238E27FC236}">
              <a16:creationId xmlns:a16="http://schemas.microsoft.com/office/drawing/2014/main" id="{24EDB46D-C360-4AEA-AC69-E0D415C1B50A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103" name="Group 58">
          <a:extLst>
            <a:ext uri="{FF2B5EF4-FFF2-40B4-BE49-F238E27FC236}">
              <a16:creationId xmlns:a16="http://schemas.microsoft.com/office/drawing/2014/main" id="{76DE782D-1531-4F01-929A-3884AA3FE9F0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104" name="AutoShape 59">
            <a:extLst>
              <a:ext uri="{FF2B5EF4-FFF2-40B4-BE49-F238E27FC236}">
                <a16:creationId xmlns:a16="http://schemas.microsoft.com/office/drawing/2014/main" id="{2E656BE0-9575-4375-B90D-C78F63A2F615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05" name="Rectangle 60">
            <a:extLst>
              <a:ext uri="{FF2B5EF4-FFF2-40B4-BE49-F238E27FC236}">
                <a16:creationId xmlns:a16="http://schemas.microsoft.com/office/drawing/2014/main" id="{E40D8405-4547-41F3-AE77-CC186748A1E2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 editAs="oneCell">
    <xdr:from>
      <xdr:col>0</xdr:col>
      <xdr:colOff>38100</xdr:colOff>
      <xdr:row>0</xdr:row>
      <xdr:rowOff>167640</xdr:rowOff>
    </xdr:from>
    <xdr:to>
      <xdr:col>2</xdr:col>
      <xdr:colOff>218122</xdr:colOff>
      <xdr:row>6</xdr:row>
      <xdr:rowOff>141922</xdr:rowOff>
    </xdr:to>
    <xdr:pic>
      <xdr:nvPicPr>
        <xdr:cNvPr id="106" name="Picture 16">
          <a:extLst>
            <a:ext uri="{FF2B5EF4-FFF2-40B4-BE49-F238E27FC236}">
              <a16:creationId xmlns:a16="http://schemas.microsoft.com/office/drawing/2014/main" id="{5EBAACEA-3E6E-45E3-A159-04F4A7065A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67640"/>
          <a:ext cx="1394460" cy="975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107" name="LT">
          <a:extLst>
            <a:ext uri="{FF2B5EF4-FFF2-40B4-BE49-F238E27FC236}">
              <a16:creationId xmlns:a16="http://schemas.microsoft.com/office/drawing/2014/main" id="{413DC60C-D9BB-4C17-BF57-9E9EE0C19432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108" name="LBL">
          <a:extLst>
            <a:ext uri="{FF2B5EF4-FFF2-40B4-BE49-F238E27FC236}">
              <a16:creationId xmlns:a16="http://schemas.microsoft.com/office/drawing/2014/main" id="{B90AA4E6-5421-4213-980B-46E69443D4A5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109" name="LT">
          <a:extLst>
            <a:ext uri="{FF2B5EF4-FFF2-40B4-BE49-F238E27FC236}">
              <a16:creationId xmlns:a16="http://schemas.microsoft.com/office/drawing/2014/main" id="{1E1E04CC-027A-4650-838D-44404492E8C7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110" name="Group 58">
          <a:extLst>
            <a:ext uri="{FF2B5EF4-FFF2-40B4-BE49-F238E27FC236}">
              <a16:creationId xmlns:a16="http://schemas.microsoft.com/office/drawing/2014/main" id="{D4E94D67-C582-44C7-BAF3-FBF1F283B41B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111" name="AutoShape 59">
            <a:extLst>
              <a:ext uri="{FF2B5EF4-FFF2-40B4-BE49-F238E27FC236}">
                <a16:creationId xmlns:a16="http://schemas.microsoft.com/office/drawing/2014/main" id="{15DBA59E-577A-42B9-9BA2-C5C3DF44D5DD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12" name="Rectangle 60">
            <a:extLst>
              <a:ext uri="{FF2B5EF4-FFF2-40B4-BE49-F238E27FC236}">
                <a16:creationId xmlns:a16="http://schemas.microsoft.com/office/drawing/2014/main" id="{23D7823E-6B5A-4CFF-BD48-5F9405CBB0BC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 editAs="oneCell">
    <xdr:from>
      <xdr:col>0</xdr:col>
      <xdr:colOff>38100</xdr:colOff>
      <xdr:row>0</xdr:row>
      <xdr:rowOff>167640</xdr:rowOff>
    </xdr:from>
    <xdr:to>
      <xdr:col>2</xdr:col>
      <xdr:colOff>218122</xdr:colOff>
      <xdr:row>6</xdr:row>
      <xdr:rowOff>141922</xdr:rowOff>
    </xdr:to>
    <xdr:pic>
      <xdr:nvPicPr>
        <xdr:cNvPr id="113" name="Picture 16">
          <a:extLst>
            <a:ext uri="{FF2B5EF4-FFF2-40B4-BE49-F238E27FC236}">
              <a16:creationId xmlns:a16="http://schemas.microsoft.com/office/drawing/2014/main" id="{4A0C70A4-8776-499A-93F5-441AA1C7E5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67640"/>
          <a:ext cx="1394460" cy="975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2" name="LT">
          <a:extLst>
            <a:ext uri="{FF2B5EF4-FFF2-40B4-BE49-F238E27FC236}">
              <a16:creationId xmlns:a16="http://schemas.microsoft.com/office/drawing/2014/main" id="{53250EA9-C759-4520-85E7-46B719F4573C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3" name="LBL">
          <a:extLst>
            <a:ext uri="{FF2B5EF4-FFF2-40B4-BE49-F238E27FC236}">
              <a16:creationId xmlns:a16="http://schemas.microsoft.com/office/drawing/2014/main" id="{07E57E4B-9409-4CA0-A159-42A631D33A03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4" name="LT">
          <a:extLst>
            <a:ext uri="{FF2B5EF4-FFF2-40B4-BE49-F238E27FC236}">
              <a16:creationId xmlns:a16="http://schemas.microsoft.com/office/drawing/2014/main" id="{73390394-3F03-4603-B0AD-94BB62F512F4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5" name="Group 58">
          <a:extLst>
            <a:ext uri="{FF2B5EF4-FFF2-40B4-BE49-F238E27FC236}">
              <a16:creationId xmlns:a16="http://schemas.microsoft.com/office/drawing/2014/main" id="{995A2DC2-AE51-4A13-986D-1C3D130AB862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6" name="AutoShape 59">
            <a:extLst>
              <a:ext uri="{FF2B5EF4-FFF2-40B4-BE49-F238E27FC236}">
                <a16:creationId xmlns:a16="http://schemas.microsoft.com/office/drawing/2014/main" id="{EF3C0D70-6F48-4187-91CB-7EDC87D8620C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7" name="Rectangle 60">
            <a:extLst>
              <a:ext uri="{FF2B5EF4-FFF2-40B4-BE49-F238E27FC236}">
                <a16:creationId xmlns:a16="http://schemas.microsoft.com/office/drawing/2014/main" id="{CDA93AA9-3B7F-471C-99F1-025C55EC3EFB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8" name="LT">
          <a:extLst>
            <a:ext uri="{FF2B5EF4-FFF2-40B4-BE49-F238E27FC236}">
              <a16:creationId xmlns:a16="http://schemas.microsoft.com/office/drawing/2014/main" id="{93395265-23B7-4CFC-A34A-9C9C31A56576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9" name="LBL">
          <a:extLst>
            <a:ext uri="{FF2B5EF4-FFF2-40B4-BE49-F238E27FC236}">
              <a16:creationId xmlns:a16="http://schemas.microsoft.com/office/drawing/2014/main" id="{5AAEE3F9-4BBE-468D-8E4F-2915DF550D3E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10" name="LT">
          <a:extLst>
            <a:ext uri="{FF2B5EF4-FFF2-40B4-BE49-F238E27FC236}">
              <a16:creationId xmlns:a16="http://schemas.microsoft.com/office/drawing/2014/main" id="{C244ED9D-D1DF-494E-85D3-5359FEAAF868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11" name="Group 58">
          <a:extLst>
            <a:ext uri="{FF2B5EF4-FFF2-40B4-BE49-F238E27FC236}">
              <a16:creationId xmlns:a16="http://schemas.microsoft.com/office/drawing/2014/main" id="{33E83479-32B8-4B7C-B1F5-79614D874B14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12" name="AutoShape 59">
            <a:extLst>
              <a:ext uri="{FF2B5EF4-FFF2-40B4-BE49-F238E27FC236}">
                <a16:creationId xmlns:a16="http://schemas.microsoft.com/office/drawing/2014/main" id="{5B9F1C52-64E7-4B36-B366-C12CB091F27F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3" name="Rectangle 60">
            <a:extLst>
              <a:ext uri="{FF2B5EF4-FFF2-40B4-BE49-F238E27FC236}">
                <a16:creationId xmlns:a16="http://schemas.microsoft.com/office/drawing/2014/main" id="{429A5BA1-4589-49DE-ABA9-0E0B9A97AD1A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14" name="LT">
          <a:extLst>
            <a:ext uri="{FF2B5EF4-FFF2-40B4-BE49-F238E27FC236}">
              <a16:creationId xmlns:a16="http://schemas.microsoft.com/office/drawing/2014/main" id="{3FC4FE83-007A-499B-BA75-551B353F16C3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15" name="LBL">
          <a:extLst>
            <a:ext uri="{FF2B5EF4-FFF2-40B4-BE49-F238E27FC236}">
              <a16:creationId xmlns:a16="http://schemas.microsoft.com/office/drawing/2014/main" id="{FECFF6E3-6F6A-413A-9B59-8D31AFDDD59F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16" name="LT">
          <a:extLst>
            <a:ext uri="{FF2B5EF4-FFF2-40B4-BE49-F238E27FC236}">
              <a16:creationId xmlns:a16="http://schemas.microsoft.com/office/drawing/2014/main" id="{4D3B8D11-3E70-417F-B3B0-21B8B56397ED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17" name="Group 58">
          <a:extLst>
            <a:ext uri="{FF2B5EF4-FFF2-40B4-BE49-F238E27FC236}">
              <a16:creationId xmlns:a16="http://schemas.microsoft.com/office/drawing/2014/main" id="{DE1E2402-7AAD-464F-A432-611FCD4CD867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18" name="AutoShape 59">
            <a:extLst>
              <a:ext uri="{FF2B5EF4-FFF2-40B4-BE49-F238E27FC236}">
                <a16:creationId xmlns:a16="http://schemas.microsoft.com/office/drawing/2014/main" id="{F025481C-24BF-4A56-94C8-2039AACDA350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9" name="Rectangle 60">
            <a:extLst>
              <a:ext uri="{FF2B5EF4-FFF2-40B4-BE49-F238E27FC236}">
                <a16:creationId xmlns:a16="http://schemas.microsoft.com/office/drawing/2014/main" id="{C137272C-A2B8-4725-8A6B-706779B3D3EE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20" name="LT">
          <a:extLst>
            <a:ext uri="{FF2B5EF4-FFF2-40B4-BE49-F238E27FC236}">
              <a16:creationId xmlns:a16="http://schemas.microsoft.com/office/drawing/2014/main" id="{3F62E750-3C8F-48E2-987D-68175D8B5587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21" name="LBL">
          <a:extLst>
            <a:ext uri="{FF2B5EF4-FFF2-40B4-BE49-F238E27FC236}">
              <a16:creationId xmlns:a16="http://schemas.microsoft.com/office/drawing/2014/main" id="{270BE15E-4380-4E17-9D4F-82AEF1ECE6A1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22" name="LT">
          <a:extLst>
            <a:ext uri="{FF2B5EF4-FFF2-40B4-BE49-F238E27FC236}">
              <a16:creationId xmlns:a16="http://schemas.microsoft.com/office/drawing/2014/main" id="{F573919D-094F-4F64-BE1A-CA63202DACD1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23" name="Group 58">
          <a:extLst>
            <a:ext uri="{FF2B5EF4-FFF2-40B4-BE49-F238E27FC236}">
              <a16:creationId xmlns:a16="http://schemas.microsoft.com/office/drawing/2014/main" id="{AD33D956-955B-4982-8B8B-E004417FCB48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24" name="AutoShape 59">
            <a:extLst>
              <a:ext uri="{FF2B5EF4-FFF2-40B4-BE49-F238E27FC236}">
                <a16:creationId xmlns:a16="http://schemas.microsoft.com/office/drawing/2014/main" id="{5E60309D-E943-451C-A35F-F87DF5CDBF15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5" name="Rectangle 60">
            <a:extLst>
              <a:ext uri="{FF2B5EF4-FFF2-40B4-BE49-F238E27FC236}">
                <a16:creationId xmlns:a16="http://schemas.microsoft.com/office/drawing/2014/main" id="{B30BC950-3E59-428A-8DF9-74B097281E83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26" name="LT">
          <a:extLst>
            <a:ext uri="{FF2B5EF4-FFF2-40B4-BE49-F238E27FC236}">
              <a16:creationId xmlns:a16="http://schemas.microsoft.com/office/drawing/2014/main" id="{8C7A0384-E100-48B7-AF64-11100E3B445E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27" name="LBL">
          <a:extLst>
            <a:ext uri="{FF2B5EF4-FFF2-40B4-BE49-F238E27FC236}">
              <a16:creationId xmlns:a16="http://schemas.microsoft.com/office/drawing/2014/main" id="{329062F0-62FB-4F08-BE08-3AD05D15F824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28" name="LT">
          <a:extLst>
            <a:ext uri="{FF2B5EF4-FFF2-40B4-BE49-F238E27FC236}">
              <a16:creationId xmlns:a16="http://schemas.microsoft.com/office/drawing/2014/main" id="{FCC67859-E5C2-477C-92C6-8DB4811D1E3B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29" name="Group 58">
          <a:extLst>
            <a:ext uri="{FF2B5EF4-FFF2-40B4-BE49-F238E27FC236}">
              <a16:creationId xmlns:a16="http://schemas.microsoft.com/office/drawing/2014/main" id="{5C42819E-2051-40C8-B63F-9784307D3F57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30" name="AutoShape 59">
            <a:extLst>
              <a:ext uri="{FF2B5EF4-FFF2-40B4-BE49-F238E27FC236}">
                <a16:creationId xmlns:a16="http://schemas.microsoft.com/office/drawing/2014/main" id="{1F5B1F24-0535-4942-B39D-322C468712C9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1" name="Rectangle 60">
            <a:extLst>
              <a:ext uri="{FF2B5EF4-FFF2-40B4-BE49-F238E27FC236}">
                <a16:creationId xmlns:a16="http://schemas.microsoft.com/office/drawing/2014/main" id="{2663738D-50AB-4FF7-95C2-8F6A53BFB231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32" name="LT">
          <a:extLst>
            <a:ext uri="{FF2B5EF4-FFF2-40B4-BE49-F238E27FC236}">
              <a16:creationId xmlns:a16="http://schemas.microsoft.com/office/drawing/2014/main" id="{1EF07656-7473-407D-827E-1490FCE10185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33" name="LBL">
          <a:extLst>
            <a:ext uri="{FF2B5EF4-FFF2-40B4-BE49-F238E27FC236}">
              <a16:creationId xmlns:a16="http://schemas.microsoft.com/office/drawing/2014/main" id="{DC5F8D39-B904-4876-A82A-8AA7D136EF8A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34" name="LT">
          <a:extLst>
            <a:ext uri="{FF2B5EF4-FFF2-40B4-BE49-F238E27FC236}">
              <a16:creationId xmlns:a16="http://schemas.microsoft.com/office/drawing/2014/main" id="{539B87D1-F275-4555-923C-074DFFD40CFD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35" name="Group 58">
          <a:extLst>
            <a:ext uri="{FF2B5EF4-FFF2-40B4-BE49-F238E27FC236}">
              <a16:creationId xmlns:a16="http://schemas.microsoft.com/office/drawing/2014/main" id="{F045F8EB-FA6D-4DC0-88DD-D661FDD517CC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36" name="AutoShape 59">
            <a:extLst>
              <a:ext uri="{FF2B5EF4-FFF2-40B4-BE49-F238E27FC236}">
                <a16:creationId xmlns:a16="http://schemas.microsoft.com/office/drawing/2014/main" id="{84800BA5-FE63-4FCD-9944-63A1226869B6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7" name="Rectangle 60">
            <a:extLst>
              <a:ext uri="{FF2B5EF4-FFF2-40B4-BE49-F238E27FC236}">
                <a16:creationId xmlns:a16="http://schemas.microsoft.com/office/drawing/2014/main" id="{E4542169-6DAC-433D-BAC3-B173F876E05C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38" name="LT">
          <a:extLst>
            <a:ext uri="{FF2B5EF4-FFF2-40B4-BE49-F238E27FC236}">
              <a16:creationId xmlns:a16="http://schemas.microsoft.com/office/drawing/2014/main" id="{BE04CCBF-3465-47A4-8E54-14A66143950E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39" name="LBL">
          <a:extLst>
            <a:ext uri="{FF2B5EF4-FFF2-40B4-BE49-F238E27FC236}">
              <a16:creationId xmlns:a16="http://schemas.microsoft.com/office/drawing/2014/main" id="{39A5594B-A26B-4718-921C-0426C91B3046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40" name="LT">
          <a:extLst>
            <a:ext uri="{FF2B5EF4-FFF2-40B4-BE49-F238E27FC236}">
              <a16:creationId xmlns:a16="http://schemas.microsoft.com/office/drawing/2014/main" id="{E12BE7AA-868D-4B79-8183-EB7B14EB5A1D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41" name="Group 58">
          <a:extLst>
            <a:ext uri="{FF2B5EF4-FFF2-40B4-BE49-F238E27FC236}">
              <a16:creationId xmlns:a16="http://schemas.microsoft.com/office/drawing/2014/main" id="{DE99371E-6705-4414-9505-AC6621404979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42" name="AutoShape 59">
            <a:extLst>
              <a:ext uri="{FF2B5EF4-FFF2-40B4-BE49-F238E27FC236}">
                <a16:creationId xmlns:a16="http://schemas.microsoft.com/office/drawing/2014/main" id="{522FBA38-F0D8-4D55-B7FF-A9490D200C4F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43" name="Rectangle 60">
            <a:extLst>
              <a:ext uri="{FF2B5EF4-FFF2-40B4-BE49-F238E27FC236}">
                <a16:creationId xmlns:a16="http://schemas.microsoft.com/office/drawing/2014/main" id="{451088D2-60CA-4E60-93EA-C1EC2D9E810F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44" name="LT">
          <a:extLst>
            <a:ext uri="{FF2B5EF4-FFF2-40B4-BE49-F238E27FC236}">
              <a16:creationId xmlns:a16="http://schemas.microsoft.com/office/drawing/2014/main" id="{94DA5199-1A11-40D9-B1E0-B14D40A4383A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45" name="LBL">
          <a:extLst>
            <a:ext uri="{FF2B5EF4-FFF2-40B4-BE49-F238E27FC236}">
              <a16:creationId xmlns:a16="http://schemas.microsoft.com/office/drawing/2014/main" id="{B77DB245-D713-411C-B735-58AE8FADB0D5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46" name="LT">
          <a:extLst>
            <a:ext uri="{FF2B5EF4-FFF2-40B4-BE49-F238E27FC236}">
              <a16:creationId xmlns:a16="http://schemas.microsoft.com/office/drawing/2014/main" id="{47FC1C01-DED2-4999-9CF3-88EF03E83A8A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47" name="Group 58">
          <a:extLst>
            <a:ext uri="{FF2B5EF4-FFF2-40B4-BE49-F238E27FC236}">
              <a16:creationId xmlns:a16="http://schemas.microsoft.com/office/drawing/2014/main" id="{5B1DA13E-22C5-4370-9EA8-B835498BB292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48" name="AutoShape 59">
            <a:extLst>
              <a:ext uri="{FF2B5EF4-FFF2-40B4-BE49-F238E27FC236}">
                <a16:creationId xmlns:a16="http://schemas.microsoft.com/office/drawing/2014/main" id="{D4815C71-CD5A-4142-84F9-BBC04CD1FC40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49" name="Rectangle 60">
            <a:extLst>
              <a:ext uri="{FF2B5EF4-FFF2-40B4-BE49-F238E27FC236}">
                <a16:creationId xmlns:a16="http://schemas.microsoft.com/office/drawing/2014/main" id="{7B51E409-DA4B-420B-924D-E9D33A8D8E32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 editAs="oneCell">
    <xdr:from>
      <xdr:col>0</xdr:col>
      <xdr:colOff>38100</xdr:colOff>
      <xdr:row>0</xdr:row>
      <xdr:rowOff>167640</xdr:rowOff>
    </xdr:from>
    <xdr:to>
      <xdr:col>2</xdr:col>
      <xdr:colOff>218122</xdr:colOff>
      <xdr:row>6</xdr:row>
      <xdr:rowOff>144780</xdr:rowOff>
    </xdr:to>
    <xdr:pic>
      <xdr:nvPicPr>
        <xdr:cNvPr id="50" name="Picture 16">
          <a:extLst>
            <a:ext uri="{FF2B5EF4-FFF2-40B4-BE49-F238E27FC236}">
              <a16:creationId xmlns:a16="http://schemas.microsoft.com/office/drawing/2014/main" id="{07CA09F4-EA63-449A-9F46-4EA32EA58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67640"/>
          <a:ext cx="1394460" cy="982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51" name="LT">
          <a:extLst>
            <a:ext uri="{FF2B5EF4-FFF2-40B4-BE49-F238E27FC236}">
              <a16:creationId xmlns:a16="http://schemas.microsoft.com/office/drawing/2014/main" id="{2EDC69E7-A88B-4005-A7AB-53F370E905F5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52" name="LBL">
          <a:extLst>
            <a:ext uri="{FF2B5EF4-FFF2-40B4-BE49-F238E27FC236}">
              <a16:creationId xmlns:a16="http://schemas.microsoft.com/office/drawing/2014/main" id="{D9B10C52-C51A-457C-9543-FD0BA32DF7D3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53" name="LT">
          <a:extLst>
            <a:ext uri="{FF2B5EF4-FFF2-40B4-BE49-F238E27FC236}">
              <a16:creationId xmlns:a16="http://schemas.microsoft.com/office/drawing/2014/main" id="{9EC11AB8-C8D7-41AA-AE8E-C30544054064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54" name="Group 58">
          <a:extLst>
            <a:ext uri="{FF2B5EF4-FFF2-40B4-BE49-F238E27FC236}">
              <a16:creationId xmlns:a16="http://schemas.microsoft.com/office/drawing/2014/main" id="{D8C4C8C5-7393-47B6-881B-0BD8A2390342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55" name="AutoShape 59">
            <a:extLst>
              <a:ext uri="{FF2B5EF4-FFF2-40B4-BE49-F238E27FC236}">
                <a16:creationId xmlns:a16="http://schemas.microsoft.com/office/drawing/2014/main" id="{74622F55-B0A8-40B0-A79C-EE315C8C7845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56" name="Rectangle 60">
            <a:extLst>
              <a:ext uri="{FF2B5EF4-FFF2-40B4-BE49-F238E27FC236}">
                <a16:creationId xmlns:a16="http://schemas.microsoft.com/office/drawing/2014/main" id="{BF6982E2-E0EC-4D20-B646-A1CD72E41B8C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 editAs="oneCell">
    <xdr:from>
      <xdr:col>0</xdr:col>
      <xdr:colOff>38100</xdr:colOff>
      <xdr:row>0</xdr:row>
      <xdr:rowOff>167640</xdr:rowOff>
    </xdr:from>
    <xdr:to>
      <xdr:col>2</xdr:col>
      <xdr:colOff>218122</xdr:colOff>
      <xdr:row>6</xdr:row>
      <xdr:rowOff>144780</xdr:rowOff>
    </xdr:to>
    <xdr:pic>
      <xdr:nvPicPr>
        <xdr:cNvPr id="57" name="Picture 16">
          <a:extLst>
            <a:ext uri="{FF2B5EF4-FFF2-40B4-BE49-F238E27FC236}">
              <a16:creationId xmlns:a16="http://schemas.microsoft.com/office/drawing/2014/main" id="{1AC2CB38-868F-45D2-AE84-6770C57BE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67640"/>
          <a:ext cx="1394460" cy="982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2" name="LT">
          <a:extLst>
            <a:ext uri="{FF2B5EF4-FFF2-40B4-BE49-F238E27FC236}">
              <a16:creationId xmlns:a16="http://schemas.microsoft.com/office/drawing/2014/main" id="{4ECCC055-282D-488C-9827-7709A68C618C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3" name="LBL">
          <a:extLst>
            <a:ext uri="{FF2B5EF4-FFF2-40B4-BE49-F238E27FC236}">
              <a16:creationId xmlns:a16="http://schemas.microsoft.com/office/drawing/2014/main" id="{98FC8A9C-87A7-4391-A8E4-5284709FB2C8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4" name="LT">
          <a:extLst>
            <a:ext uri="{FF2B5EF4-FFF2-40B4-BE49-F238E27FC236}">
              <a16:creationId xmlns:a16="http://schemas.microsoft.com/office/drawing/2014/main" id="{560652D5-600D-4DCF-9901-C24FE9DED92A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5" name="Group 58">
          <a:extLst>
            <a:ext uri="{FF2B5EF4-FFF2-40B4-BE49-F238E27FC236}">
              <a16:creationId xmlns:a16="http://schemas.microsoft.com/office/drawing/2014/main" id="{50545257-965E-43B9-933B-FCAE8EA4EEA9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6" name="AutoShape 59">
            <a:extLst>
              <a:ext uri="{FF2B5EF4-FFF2-40B4-BE49-F238E27FC236}">
                <a16:creationId xmlns:a16="http://schemas.microsoft.com/office/drawing/2014/main" id="{40C9590D-81BC-4B25-946F-7B1EF405AFA8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7" name="Rectangle 60">
            <a:extLst>
              <a:ext uri="{FF2B5EF4-FFF2-40B4-BE49-F238E27FC236}">
                <a16:creationId xmlns:a16="http://schemas.microsoft.com/office/drawing/2014/main" id="{544E743D-C6A4-4E2E-9A7A-C3534F090CE6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 editAs="oneCell">
    <xdr:from>
      <xdr:col>0</xdr:col>
      <xdr:colOff>38100</xdr:colOff>
      <xdr:row>0</xdr:row>
      <xdr:rowOff>167640</xdr:rowOff>
    </xdr:from>
    <xdr:to>
      <xdr:col>2</xdr:col>
      <xdr:colOff>218122</xdr:colOff>
      <xdr:row>6</xdr:row>
      <xdr:rowOff>0</xdr:rowOff>
    </xdr:to>
    <xdr:pic>
      <xdr:nvPicPr>
        <xdr:cNvPr id="8" name="Picture 16">
          <a:extLst>
            <a:ext uri="{FF2B5EF4-FFF2-40B4-BE49-F238E27FC236}">
              <a16:creationId xmlns:a16="http://schemas.microsoft.com/office/drawing/2014/main" id="{AB2CF678-44D9-497F-9032-0CF77549FA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67640"/>
          <a:ext cx="1394460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9" name="LT">
          <a:extLst>
            <a:ext uri="{FF2B5EF4-FFF2-40B4-BE49-F238E27FC236}">
              <a16:creationId xmlns:a16="http://schemas.microsoft.com/office/drawing/2014/main" id="{E65D0832-B8AF-4E61-A6E0-C54EB3AA48EE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10" name="LBL">
          <a:extLst>
            <a:ext uri="{FF2B5EF4-FFF2-40B4-BE49-F238E27FC236}">
              <a16:creationId xmlns:a16="http://schemas.microsoft.com/office/drawing/2014/main" id="{0DCF3D72-E35E-47DF-B5C6-8FF6BAC9FD6C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11" name="LT">
          <a:extLst>
            <a:ext uri="{FF2B5EF4-FFF2-40B4-BE49-F238E27FC236}">
              <a16:creationId xmlns:a16="http://schemas.microsoft.com/office/drawing/2014/main" id="{894B0E08-ACBF-44DF-8899-87B1282FCF96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12" name="Group 58">
          <a:extLst>
            <a:ext uri="{FF2B5EF4-FFF2-40B4-BE49-F238E27FC236}">
              <a16:creationId xmlns:a16="http://schemas.microsoft.com/office/drawing/2014/main" id="{36971A0A-09CE-40FF-85C7-6F0DE6DFC18D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13" name="AutoShape 59">
            <a:extLst>
              <a:ext uri="{FF2B5EF4-FFF2-40B4-BE49-F238E27FC236}">
                <a16:creationId xmlns:a16="http://schemas.microsoft.com/office/drawing/2014/main" id="{E691FB75-4856-4C6E-B785-861F2EC9CCD8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4" name="Rectangle 60">
            <a:extLst>
              <a:ext uri="{FF2B5EF4-FFF2-40B4-BE49-F238E27FC236}">
                <a16:creationId xmlns:a16="http://schemas.microsoft.com/office/drawing/2014/main" id="{41E59CD3-1B91-4615-8A6A-A9E4EC39FB73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 editAs="oneCell">
    <xdr:from>
      <xdr:col>0</xdr:col>
      <xdr:colOff>38100</xdr:colOff>
      <xdr:row>0</xdr:row>
      <xdr:rowOff>167640</xdr:rowOff>
    </xdr:from>
    <xdr:to>
      <xdr:col>2</xdr:col>
      <xdr:colOff>218122</xdr:colOff>
      <xdr:row>6</xdr:row>
      <xdr:rowOff>1270</xdr:rowOff>
    </xdr:to>
    <xdr:pic>
      <xdr:nvPicPr>
        <xdr:cNvPr id="15" name="Picture 16">
          <a:extLst>
            <a:ext uri="{FF2B5EF4-FFF2-40B4-BE49-F238E27FC236}">
              <a16:creationId xmlns:a16="http://schemas.microsoft.com/office/drawing/2014/main" id="{5CA3328A-A4D0-431D-8051-28E0A7EBB7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67640"/>
          <a:ext cx="1394460" cy="830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9" name="LT">
          <a:extLst>
            <a:ext uri="{FF2B5EF4-FFF2-40B4-BE49-F238E27FC236}">
              <a16:creationId xmlns:a16="http://schemas.microsoft.com/office/drawing/2014/main" id="{F479F11E-55B1-4C08-BD75-32F55F6FAFBC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10" name="LBL">
          <a:extLst>
            <a:ext uri="{FF2B5EF4-FFF2-40B4-BE49-F238E27FC236}">
              <a16:creationId xmlns:a16="http://schemas.microsoft.com/office/drawing/2014/main" id="{A9F2FFB4-219E-4B46-B1F9-A8BC5BCD0DC5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11" name="LT">
          <a:extLst>
            <a:ext uri="{FF2B5EF4-FFF2-40B4-BE49-F238E27FC236}">
              <a16:creationId xmlns:a16="http://schemas.microsoft.com/office/drawing/2014/main" id="{C5DD89AA-EC98-4C1A-A83A-04BC4DC3C323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12" name="Group 58">
          <a:extLst>
            <a:ext uri="{FF2B5EF4-FFF2-40B4-BE49-F238E27FC236}">
              <a16:creationId xmlns:a16="http://schemas.microsoft.com/office/drawing/2014/main" id="{656672FD-1A99-4A9F-9CC9-0211C650732B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13" name="AutoShape 59">
            <a:extLst>
              <a:ext uri="{FF2B5EF4-FFF2-40B4-BE49-F238E27FC236}">
                <a16:creationId xmlns:a16="http://schemas.microsoft.com/office/drawing/2014/main" id="{B62E735A-A5F3-4E58-B387-6FC8309D7563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4" name="Rectangle 60">
            <a:extLst>
              <a:ext uri="{FF2B5EF4-FFF2-40B4-BE49-F238E27FC236}">
                <a16:creationId xmlns:a16="http://schemas.microsoft.com/office/drawing/2014/main" id="{D25A11D3-DE8F-47FF-BA0A-69C634B0F93D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 editAs="oneCell">
    <xdr:from>
      <xdr:col>0</xdr:col>
      <xdr:colOff>38100</xdr:colOff>
      <xdr:row>0</xdr:row>
      <xdr:rowOff>167640</xdr:rowOff>
    </xdr:from>
    <xdr:to>
      <xdr:col>2</xdr:col>
      <xdr:colOff>218122</xdr:colOff>
      <xdr:row>5</xdr:row>
      <xdr:rowOff>152400</xdr:rowOff>
    </xdr:to>
    <xdr:pic>
      <xdr:nvPicPr>
        <xdr:cNvPr id="15" name="Picture 16">
          <a:extLst>
            <a:ext uri="{FF2B5EF4-FFF2-40B4-BE49-F238E27FC236}">
              <a16:creationId xmlns:a16="http://schemas.microsoft.com/office/drawing/2014/main" id="{E64648E3-C63B-4974-A348-672E8C149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67640"/>
          <a:ext cx="1394460" cy="822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2" name="LT">
          <a:extLst>
            <a:ext uri="{FF2B5EF4-FFF2-40B4-BE49-F238E27FC236}">
              <a16:creationId xmlns:a16="http://schemas.microsoft.com/office/drawing/2014/main" id="{3835A9EB-9269-4CF4-BF1A-B753B6D8FCB2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3" name="LBL">
          <a:extLst>
            <a:ext uri="{FF2B5EF4-FFF2-40B4-BE49-F238E27FC236}">
              <a16:creationId xmlns:a16="http://schemas.microsoft.com/office/drawing/2014/main" id="{9982A7C2-A347-4B01-8DB8-DA6263EB7AA4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4" name="LT">
          <a:extLst>
            <a:ext uri="{FF2B5EF4-FFF2-40B4-BE49-F238E27FC236}">
              <a16:creationId xmlns:a16="http://schemas.microsoft.com/office/drawing/2014/main" id="{E0E6B529-97E1-492A-B3F0-71EAABDF2200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5" name="Group 58">
          <a:extLst>
            <a:ext uri="{FF2B5EF4-FFF2-40B4-BE49-F238E27FC236}">
              <a16:creationId xmlns:a16="http://schemas.microsoft.com/office/drawing/2014/main" id="{569BE5F3-21BA-4031-B5F4-5B36B5AD403C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6" name="AutoShape 59">
            <a:extLst>
              <a:ext uri="{FF2B5EF4-FFF2-40B4-BE49-F238E27FC236}">
                <a16:creationId xmlns:a16="http://schemas.microsoft.com/office/drawing/2014/main" id="{75FF08F6-13C9-4F8D-BDEC-EEDF434E4AD4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7" name="Rectangle 60">
            <a:extLst>
              <a:ext uri="{FF2B5EF4-FFF2-40B4-BE49-F238E27FC236}">
                <a16:creationId xmlns:a16="http://schemas.microsoft.com/office/drawing/2014/main" id="{6C6E7853-3EAD-4EFA-8F10-7785B911E584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8" name="LT">
          <a:extLst>
            <a:ext uri="{FF2B5EF4-FFF2-40B4-BE49-F238E27FC236}">
              <a16:creationId xmlns:a16="http://schemas.microsoft.com/office/drawing/2014/main" id="{D14C1110-5488-4306-ABC1-1F48DBEB80A2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9" name="LBL">
          <a:extLst>
            <a:ext uri="{FF2B5EF4-FFF2-40B4-BE49-F238E27FC236}">
              <a16:creationId xmlns:a16="http://schemas.microsoft.com/office/drawing/2014/main" id="{3E5CCC49-B0C0-4A90-B647-8989CF16B9E1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10" name="LT">
          <a:extLst>
            <a:ext uri="{FF2B5EF4-FFF2-40B4-BE49-F238E27FC236}">
              <a16:creationId xmlns:a16="http://schemas.microsoft.com/office/drawing/2014/main" id="{C98F5A71-222B-41DD-A885-1687149DBE22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11" name="Group 58">
          <a:extLst>
            <a:ext uri="{FF2B5EF4-FFF2-40B4-BE49-F238E27FC236}">
              <a16:creationId xmlns:a16="http://schemas.microsoft.com/office/drawing/2014/main" id="{52FBC379-420E-44B4-8264-3156CD7103B0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12" name="AutoShape 59">
            <a:extLst>
              <a:ext uri="{FF2B5EF4-FFF2-40B4-BE49-F238E27FC236}">
                <a16:creationId xmlns:a16="http://schemas.microsoft.com/office/drawing/2014/main" id="{B1806EEF-748C-4596-9BBC-FA4A01A7D602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3" name="Rectangle 60">
            <a:extLst>
              <a:ext uri="{FF2B5EF4-FFF2-40B4-BE49-F238E27FC236}">
                <a16:creationId xmlns:a16="http://schemas.microsoft.com/office/drawing/2014/main" id="{960BDFD9-3A6F-4BAD-89C8-437DBA1E21DC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14" name="LT">
          <a:extLst>
            <a:ext uri="{FF2B5EF4-FFF2-40B4-BE49-F238E27FC236}">
              <a16:creationId xmlns:a16="http://schemas.microsoft.com/office/drawing/2014/main" id="{34D53205-FDAE-4D1D-8E01-4ED7D67252D8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15" name="LBL">
          <a:extLst>
            <a:ext uri="{FF2B5EF4-FFF2-40B4-BE49-F238E27FC236}">
              <a16:creationId xmlns:a16="http://schemas.microsoft.com/office/drawing/2014/main" id="{21CBE26E-6807-453A-AAC5-DEB166514C75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16" name="LT">
          <a:extLst>
            <a:ext uri="{FF2B5EF4-FFF2-40B4-BE49-F238E27FC236}">
              <a16:creationId xmlns:a16="http://schemas.microsoft.com/office/drawing/2014/main" id="{F5B8EA24-C1C8-4E25-81FE-3E39E112E50C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17" name="Group 58">
          <a:extLst>
            <a:ext uri="{FF2B5EF4-FFF2-40B4-BE49-F238E27FC236}">
              <a16:creationId xmlns:a16="http://schemas.microsoft.com/office/drawing/2014/main" id="{E032109D-1E7F-4B62-9C74-696C19EF9EE9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18" name="AutoShape 59">
            <a:extLst>
              <a:ext uri="{FF2B5EF4-FFF2-40B4-BE49-F238E27FC236}">
                <a16:creationId xmlns:a16="http://schemas.microsoft.com/office/drawing/2014/main" id="{E18D0543-8FC4-495E-B15A-6A04F425B8F0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9" name="Rectangle 60">
            <a:extLst>
              <a:ext uri="{FF2B5EF4-FFF2-40B4-BE49-F238E27FC236}">
                <a16:creationId xmlns:a16="http://schemas.microsoft.com/office/drawing/2014/main" id="{25D01D3F-3530-46F3-9A2D-1C12644F54C1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20" name="LT">
          <a:extLst>
            <a:ext uri="{FF2B5EF4-FFF2-40B4-BE49-F238E27FC236}">
              <a16:creationId xmlns:a16="http://schemas.microsoft.com/office/drawing/2014/main" id="{BDA661F4-CD5D-412A-9737-40D2E5F24B40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21" name="LBL">
          <a:extLst>
            <a:ext uri="{FF2B5EF4-FFF2-40B4-BE49-F238E27FC236}">
              <a16:creationId xmlns:a16="http://schemas.microsoft.com/office/drawing/2014/main" id="{37B9BB95-2EFD-4A43-9685-DE502281B510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22" name="LT">
          <a:extLst>
            <a:ext uri="{FF2B5EF4-FFF2-40B4-BE49-F238E27FC236}">
              <a16:creationId xmlns:a16="http://schemas.microsoft.com/office/drawing/2014/main" id="{FDC8E50B-0DFB-4CF7-B37D-CD61D290A457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23" name="Group 58">
          <a:extLst>
            <a:ext uri="{FF2B5EF4-FFF2-40B4-BE49-F238E27FC236}">
              <a16:creationId xmlns:a16="http://schemas.microsoft.com/office/drawing/2014/main" id="{C45351DA-06F1-4B31-BD78-55C03854B7B5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24" name="AutoShape 59">
            <a:extLst>
              <a:ext uri="{FF2B5EF4-FFF2-40B4-BE49-F238E27FC236}">
                <a16:creationId xmlns:a16="http://schemas.microsoft.com/office/drawing/2014/main" id="{FDB328C7-8F24-487A-8981-E056237CDB31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5" name="Rectangle 60">
            <a:extLst>
              <a:ext uri="{FF2B5EF4-FFF2-40B4-BE49-F238E27FC236}">
                <a16:creationId xmlns:a16="http://schemas.microsoft.com/office/drawing/2014/main" id="{C4A22EB9-13F1-4686-9C3A-5E7A2824FCB0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26" name="LT">
          <a:extLst>
            <a:ext uri="{FF2B5EF4-FFF2-40B4-BE49-F238E27FC236}">
              <a16:creationId xmlns:a16="http://schemas.microsoft.com/office/drawing/2014/main" id="{63A7A6C0-0A0F-48CF-BCF4-40830BD678FF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27" name="LBL">
          <a:extLst>
            <a:ext uri="{FF2B5EF4-FFF2-40B4-BE49-F238E27FC236}">
              <a16:creationId xmlns:a16="http://schemas.microsoft.com/office/drawing/2014/main" id="{977CD5F1-883F-4345-99A9-4B89763045B7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28" name="LT">
          <a:extLst>
            <a:ext uri="{FF2B5EF4-FFF2-40B4-BE49-F238E27FC236}">
              <a16:creationId xmlns:a16="http://schemas.microsoft.com/office/drawing/2014/main" id="{E9CB50BF-E5D2-4AAE-8AAA-5ABC381C9E7D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29" name="Group 58">
          <a:extLst>
            <a:ext uri="{FF2B5EF4-FFF2-40B4-BE49-F238E27FC236}">
              <a16:creationId xmlns:a16="http://schemas.microsoft.com/office/drawing/2014/main" id="{F078BC2B-6E8F-4039-933E-DB680DC9AC6E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30" name="AutoShape 59">
            <a:extLst>
              <a:ext uri="{FF2B5EF4-FFF2-40B4-BE49-F238E27FC236}">
                <a16:creationId xmlns:a16="http://schemas.microsoft.com/office/drawing/2014/main" id="{AB88188F-7227-4B33-8CE5-2F05CDBEC7EB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1" name="Rectangle 60">
            <a:extLst>
              <a:ext uri="{FF2B5EF4-FFF2-40B4-BE49-F238E27FC236}">
                <a16:creationId xmlns:a16="http://schemas.microsoft.com/office/drawing/2014/main" id="{2A4780FE-6D24-4841-8E20-C9B261817033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32" name="LT">
          <a:extLst>
            <a:ext uri="{FF2B5EF4-FFF2-40B4-BE49-F238E27FC236}">
              <a16:creationId xmlns:a16="http://schemas.microsoft.com/office/drawing/2014/main" id="{F476C192-4D12-420D-A087-881C53B8B90A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33" name="LBL">
          <a:extLst>
            <a:ext uri="{FF2B5EF4-FFF2-40B4-BE49-F238E27FC236}">
              <a16:creationId xmlns:a16="http://schemas.microsoft.com/office/drawing/2014/main" id="{3F85D306-47BA-4597-ABE9-0C6EB2B7E382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34" name="LT">
          <a:extLst>
            <a:ext uri="{FF2B5EF4-FFF2-40B4-BE49-F238E27FC236}">
              <a16:creationId xmlns:a16="http://schemas.microsoft.com/office/drawing/2014/main" id="{094B506F-4C12-4ED1-8B33-12AA58B5F36F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35" name="Group 58">
          <a:extLst>
            <a:ext uri="{FF2B5EF4-FFF2-40B4-BE49-F238E27FC236}">
              <a16:creationId xmlns:a16="http://schemas.microsoft.com/office/drawing/2014/main" id="{B92A515A-9AE8-4E3E-916C-6E11ED82229D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36" name="AutoShape 59">
            <a:extLst>
              <a:ext uri="{FF2B5EF4-FFF2-40B4-BE49-F238E27FC236}">
                <a16:creationId xmlns:a16="http://schemas.microsoft.com/office/drawing/2014/main" id="{0481F41F-BE14-4C3F-B30A-E44E9CD78311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7" name="Rectangle 60">
            <a:extLst>
              <a:ext uri="{FF2B5EF4-FFF2-40B4-BE49-F238E27FC236}">
                <a16:creationId xmlns:a16="http://schemas.microsoft.com/office/drawing/2014/main" id="{AB962DF5-9535-4728-941C-4ACDBCBFD6B7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38" name="LT">
          <a:extLst>
            <a:ext uri="{FF2B5EF4-FFF2-40B4-BE49-F238E27FC236}">
              <a16:creationId xmlns:a16="http://schemas.microsoft.com/office/drawing/2014/main" id="{7580E6D1-857C-4457-9100-A7CE145990AE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39" name="LBL">
          <a:extLst>
            <a:ext uri="{FF2B5EF4-FFF2-40B4-BE49-F238E27FC236}">
              <a16:creationId xmlns:a16="http://schemas.microsoft.com/office/drawing/2014/main" id="{BE3727D1-C5F8-4998-810C-FE450707455E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40" name="LT">
          <a:extLst>
            <a:ext uri="{FF2B5EF4-FFF2-40B4-BE49-F238E27FC236}">
              <a16:creationId xmlns:a16="http://schemas.microsoft.com/office/drawing/2014/main" id="{B578D8D4-5404-44DA-9C63-3F37BD32CBA4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41" name="Group 58">
          <a:extLst>
            <a:ext uri="{FF2B5EF4-FFF2-40B4-BE49-F238E27FC236}">
              <a16:creationId xmlns:a16="http://schemas.microsoft.com/office/drawing/2014/main" id="{39E817B2-286C-49D3-AD6B-20601EA72F36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42" name="AutoShape 59">
            <a:extLst>
              <a:ext uri="{FF2B5EF4-FFF2-40B4-BE49-F238E27FC236}">
                <a16:creationId xmlns:a16="http://schemas.microsoft.com/office/drawing/2014/main" id="{5B6A2EA6-BC48-46AD-B01B-4889BF71B357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43" name="Rectangle 60">
            <a:extLst>
              <a:ext uri="{FF2B5EF4-FFF2-40B4-BE49-F238E27FC236}">
                <a16:creationId xmlns:a16="http://schemas.microsoft.com/office/drawing/2014/main" id="{6959AFBF-5FD0-4A39-B20C-CC80896F6172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44" name="LT">
          <a:extLst>
            <a:ext uri="{FF2B5EF4-FFF2-40B4-BE49-F238E27FC236}">
              <a16:creationId xmlns:a16="http://schemas.microsoft.com/office/drawing/2014/main" id="{8F9FA33D-0880-4A39-8366-BDC19FD84A11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45" name="LBL">
          <a:extLst>
            <a:ext uri="{FF2B5EF4-FFF2-40B4-BE49-F238E27FC236}">
              <a16:creationId xmlns:a16="http://schemas.microsoft.com/office/drawing/2014/main" id="{3872CF39-39E6-4225-9F3E-4570B514993B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46" name="LT">
          <a:extLst>
            <a:ext uri="{FF2B5EF4-FFF2-40B4-BE49-F238E27FC236}">
              <a16:creationId xmlns:a16="http://schemas.microsoft.com/office/drawing/2014/main" id="{470CE5A8-D7EC-42FC-850F-0B75979E7B48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47" name="Group 58">
          <a:extLst>
            <a:ext uri="{FF2B5EF4-FFF2-40B4-BE49-F238E27FC236}">
              <a16:creationId xmlns:a16="http://schemas.microsoft.com/office/drawing/2014/main" id="{1DB3DB53-F1E1-4622-9599-15324FF3D28A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48" name="AutoShape 59">
            <a:extLst>
              <a:ext uri="{FF2B5EF4-FFF2-40B4-BE49-F238E27FC236}">
                <a16:creationId xmlns:a16="http://schemas.microsoft.com/office/drawing/2014/main" id="{FBFFC4F1-7922-482F-891B-0400EEF34EA4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49" name="Rectangle 60">
            <a:extLst>
              <a:ext uri="{FF2B5EF4-FFF2-40B4-BE49-F238E27FC236}">
                <a16:creationId xmlns:a16="http://schemas.microsoft.com/office/drawing/2014/main" id="{DC4C8020-E798-4588-B0AB-B8B0B7A40332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 editAs="oneCell">
    <xdr:from>
      <xdr:col>0</xdr:col>
      <xdr:colOff>38100</xdr:colOff>
      <xdr:row>0</xdr:row>
      <xdr:rowOff>167640</xdr:rowOff>
    </xdr:from>
    <xdr:to>
      <xdr:col>2</xdr:col>
      <xdr:colOff>218122</xdr:colOff>
      <xdr:row>6</xdr:row>
      <xdr:rowOff>144780</xdr:rowOff>
    </xdr:to>
    <xdr:pic>
      <xdr:nvPicPr>
        <xdr:cNvPr id="50" name="Picture 16">
          <a:extLst>
            <a:ext uri="{FF2B5EF4-FFF2-40B4-BE49-F238E27FC236}">
              <a16:creationId xmlns:a16="http://schemas.microsoft.com/office/drawing/2014/main" id="{6FC1EF05-AC8D-4444-BB35-6850A44B7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67640"/>
          <a:ext cx="1394460" cy="982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51" name="LT">
          <a:extLst>
            <a:ext uri="{FF2B5EF4-FFF2-40B4-BE49-F238E27FC236}">
              <a16:creationId xmlns:a16="http://schemas.microsoft.com/office/drawing/2014/main" id="{ED0FDBEF-BBEB-400D-9BB9-E17B445A5AF1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52" name="LBL">
          <a:extLst>
            <a:ext uri="{FF2B5EF4-FFF2-40B4-BE49-F238E27FC236}">
              <a16:creationId xmlns:a16="http://schemas.microsoft.com/office/drawing/2014/main" id="{3093875F-9194-4B41-B79E-3834DA7B695F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53" name="LT">
          <a:extLst>
            <a:ext uri="{FF2B5EF4-FFF2-40B4-BE49-F238E27FC236}">
              <a16:creationId xmlns:a16="http://schemas.microsoft.com/office/drawing/2014/main" id="{CD005EC3-9057-45D4-920D-C773E4D26832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54" name="Group 58">
          <a:extLst>
            <a:ext uri="{FF2B5EF4-FFF2-40B4-BE49-F238E27FC236}">
              <a16:creationId xmlns:a16="http://schemas.microsoft.com/office/drawing/2014/main" id="{D1D4E5CB-9EF3-485B-A608-6ECAF59D4216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55" name="AutoShape 59">
            <a:extLst>
              <a:ext uri="{FF2B5EF4-FFF2-40B4-BE49-F238E27FC236}">
                <a16:creationId xmlns:a16="http://schemas.microsoft.com/office/drawing/2014/main" id="{ADFE3B7E-3A9E-4A3D-962F-DC114F1DB2EF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56" name="Rectangle 60">
            <a:extLst>
              <a:ext uri="{FF2B5EF4-FFF2-40B4-BE49-F238E27FC236}">
                <a16:creationId xmlns:a16="http://schemas.microsoft.com/office/drawing/2014/main" id="{EFC29AF6-C6BC-445D-98D9-425AF42A4B6C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 editAs="oneCell">
    <xdr:from>
      <xdr:col>0</xdr:col>
      <xdr:colOff>38100</xdr:colOff>
      <xdr:row>0</xdr:row>
      <xdr:rowOff>167640</xdr:rowOff>
    </xdr:from>
    <xdr:to>
      <xdr:col>2</xdr:col>
      <xdr:colOff>218122</xdr:colOff>
      <xdr:row>6</xdr:row>
      <xdr:rowOff>144780</xdr:rowOff>
    </xdr:to>
    <xdr:pic>
      <xdr:nvPicPr>
        <xdr:cNvPr id="57" name="Picture 16">
          <a:extLst>
            <a:ext uri="{FF2B5EF4-FFF2-40B4-BE49-F238E27FC236}">
              <a16:creationId xmlns:a16="http://schemas.microsoft.com/office/drawing/2014/main" id="{2FCAC04F-571F-40C1-B07F-7B77CFB35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67640"/>
          <a:ext cx="1394460" cy="982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2" name="LT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>
          <a:spLocks noChangeArrowheads="1"/>
        </xdr:cNvSpPr>
      </xdr:nvSpPr>
      <xdr:spPr bwMode="auto">
        <a:xfrm>
          <a:off x="1571625" y="200025"/>
          <a:ext cx="3324225" cy="89535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3" name="LBL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>
          <a:spLocks noChangeArrowheads="1"/>
        </xdr:cNvSpPr>
      </xdr:nvSpPr>
      <xdr:spPr bwMode="auto">
        <a:xfrm>
          <a:off x="5362575" y="895350"/>
          <a:ext cx="1266825" cy="50482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5" name="LT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SpPr txBox="1">
          <a:spLocks noChangeArrowheads="1"/>
        </xdr:cNvSpPr>
      </xdr:nvSpPr>
      <xdr:spPr bwMode="auto">
        <a:xfrm>
          <a:off x="1447800" y="190500"/>
          <a:ext cx="3533775" cy="91440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135561" name="Group 58">
          <a:extLst>
            <a:ext uri="{FF2B5EF4-FFF2-40B4-BE49-F238E27FC236}">
              <a16:creationId xmlns:a16="http://schemas.microsoft.com/office/drawing/2014/main" id="{00000000-0008-0000-0800-000089110200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135563" name="AutoShape 59">
            <a:extLst>
              <a:ext uri="{FF2B5EF4-FFF2-40B4-BE49-F238E27FC236}">
                <a16:creationId xmlns:a16="http://schemas.microsoft.com/office/drawing/2014/main" id="{00000000-0008-0000-0800-00008B110200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8" name="Rectangle 60">
            <a:extLst>
              <a:ext uri="{FF2B5EF4-FFF2-40B4-BE49-F238E27FC236}">
                <a16:creationId xmlns:a16="http://schemas.microsoft.com/office/drawing/2014/main" id="{00000000-0008-0000-0800-000008000000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9" name="LT">
          <a:extLst>
            <a:ext uri="{FF2B5EF4-FFF2-40B4-BE49-F238E27FC236}">
              <a16:creationId xmlns:a16="http://schemas.microsoft.com/office/drawing/2014/main" id="{084C3B5F-B980-4DE4-B19E-14FC01B1BE34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10" name="LBL">
          <a:extLst>
            <a:ext uri="{FF2B5EF4-FFF2-40B4-BE49-F238E27FC236}">
              <a16:creationId xmlns:a16="http://schemas.microsoft.com/office/drawing/2014/main" id="{8E5EF3DE-00B5-4F97-AB4F-C079F649139F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11" name="LT">
          <a:extLst>
            <a:ext uri="{FF2B5EF4-FFF2-40B4-BE49-F238E27FC236}">
              <a16:creationId xmlns:a16="http://schemas.microsoft.com/office/drawing/2014/main" id="{111F520F-9477-40D6-9F77-B8A6798CD4D9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12" name="Group 58">
          <a:extLst>
            <a:ext uri="{FF2B5EF4-FFF2-40B4-BE49-F238E27FC236}">
              <a16:creationId xmlns:a16="http://schemas.microsoft.com/office/drawing/2014/main" id="{88214CEB-3AB7-4CE6-82BC-A2E73BB4282D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13" name="AutoShape 59">
            <a:extLst>
              <a:ext uri="{FF2B5EF4-FFF2-40B4-BE49-F238E27FC236}">
                <a16:creationId xmlns:a16="http://schemas.microsoft.com/office/drawing/2014/main" id="{BECB75E3-DB29-4AFB-A642-B453ACF8F246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4" name="Rectangle 60">
            <a:extLst>
              <a:ext uri="{FF2B5EF4-FFF2-40B4-BE49-F238E27FC236}">
                <a16:creationId xmlns:a16="http://schemas.microsoft.com/office/drawing/2014/main" id="{54A007E3-87B3-4D0E-8657-2FF700391DE2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15" name="LT">
          <a:extLst>
            <a:ext uri="{FF2B5EF4-FFF2-40B4-BE49-F238E27FC236}">
              <a16:creationId xmlns:a16="http://schemas.microsoft.com/office/drawing/2014/main" id="{34DF3EBB-0AD6-47D5-88B8-0D02722082B1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16" name="LBL">
          <a:extLst>
            <a:ext uri="{FF2B5EF4-FFF2-40B4-BE49-F238E27FC236}">
              <a16:creationId xmlns:a16="http://schemas.microsoft.com/office/drawing/2014/main" id="{4369B3BA-8C5A-4F4C-9BAD-ADA9E5ACA07D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17" name="LT">
          <a:extLst>
            <a:ext uri="{FF2B5EF4-FFF2-40B4-BE49-F238E27FC236}">
              <a16:creationId xmlns:a16="http://schemas.microsoft.com/office/drawing/2014/main" id="{4A15D613-0BCD-4B08-AB6B-577A415760A9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18" name="Group 58">
          <a:extLst>
            <a:ext uri="{FF2B5EF4-FFF2-40B4-BE49-F238E27FC236}">
              <a16:creationId xmlns:a16="http://schemas.microsoft.com/office/drawing/2014/main" id="{C3079EA9-D16F-4609-8B48-A41128FC79C1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19" name="AutoShape 59">
            <a:extLst>
              <a:ext uri="{FF2B5EF4-FFF2-40B4-BE49-F238E27FC236}">
                <a16:creationId xmlns:a16="http://schemas.microsoft.com/office/drawing/2014/main" id="{EC89BD73-17E1-4AB0-9B71-590EEF531035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0" name="Rectangle 60">
            <a:extLst>
              <a:ext uri="{FF2B5EF4-FFF2-40B4-BE49-F238E27FC236}">
                <a16:creationId xmlns:a16="http://schemas.microsoft.com/office/drawing/2014/main" id="{F5D5F61D-2ED8-4BD9-A435-308D0FD7D755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 editAs="oneCell">
    <xdr:from>
      <xdr:col>0</xdr:col>
      <xdr:colOff>38100</xdr:colOff>
      <xdr:row>0</xdr:row>
      <xdr:rowOff>167640</xdr:rowOff>
    </xdr:from>
    <xdr:to>
      <xdr:col>2</xdr:col>
      <xdr:colOff>218122</xdr:colOff>
      <xdr:row>5</xdr:row>
      <xdr:rowOff>144780</xdr:rowOff>
    </xdr:to>
    <xdr:pic>
      <xdr:nvPicPr>
        <xdr:cNvPr id="21" name="Picture 16">
          <a:extLst>
            <a:ext uri="{FF2B5EF4-FFF2-40B4-BE49-F238E27FC236}">
              <a16:creationId xmlns:a16="http://schemas.microsoft.com/office/drawing/2014/main" id="{AC985B06-3D0C-40CC-A60A-D12B6EB637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67640"/>
          <a:ext cx="1394460" cy="822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22" name="LT">
          <a:extLst>
            <a:ext uri="{FF2B5EF4-FFF2-40B4-BE49-F238E27FC236}">
              <a16:creationId xmlns:a16="http://schemas.microsoft.com/office/drawing/2014/main" id="{2887B20A-08B5-4AFA-AD34-D6472576B390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23" name="LBL">
          <a:extLst>
            <a:ext uri="{FF2B5EF4-FFF2-40B4-BE49-F238E27FC236}">
              <a16:creationId xmlns:a16="http://schemas.microsoft.com/office/drawing/2014/main" id="{98ACA771-1542-44E0-A225-46031D63E812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24" name="LT">
          <a:extLst>
            <a:ext uri="{FF2B5EF4-FFF2-40B4-BE49-F238E27FC236}">
              <a16:creationId xmlns:a16="http://schemas.microsoft.com/office/drawing/2014/main" id="{507CAFFD-8FEF-48CD-958A-03A68332119E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25" name="Group 58">
          <a:extLst>
            <a:ext uri="{FF2B5EF4-FFF2-40B4-BE49-F238E27FC236}">
              <a16:creationId xmlns:a16="http://schemas.microsoft.com/office/drawing/2014/main" id="{54EF6B29-4046-421E-96C3-12762A8EBBB0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26" name="AutoShape 59">
            <a:extLst>
              <a:ext uri="{FF2B5EF4-FFF2-40B4-BE49-F238E27FC236}">
                <a16:creationId xmlns:a16="http://schemas.microsoft.com/office/drawing/2014/main" id="{7AAA422A-E902-43DF-AD4F-DA76CE72A7B0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7" name="Rectangle 60">
            <a:extLst>
              <a:ext uri="{FF2B5EF4-FFF2-40B4-BE49-F238E27FC236}">
                <a16:creationId xmlns:a16="http://schemas.microsoft.com/office/drawing/2014/main" id="{64C6E8C0-A468-4E5C-8685-D894B82292A5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 editAs="oneCell">
    <xdr:from>
      <xdr:col>0</xdr:col>
      <xdr:colOff>38100</xdr:colOff>
      <xdr:row>0</xdr:row>
      <xdr:rowOff>167640</xdr:rowOff>
    </xdr:from>
    <xdr:to>
      <xdr:col>2</xdr:col>
      <xdr:colOff>218122</xdr:colOff>
      <xdr:row>5</xdr:row>
      <xdr:rowOff>144780</xdr:rowOff>
    </xdr:to>
    <xdr:pic>
      <xdr:nvPicPr>
        <xdr:cNvPr id="28" name="Picture 16">
          <a:extLst>
            <a:ext uri="{FF2B5EF4-FFF2-40B4-BE49-F238E27FC236}">
              <a16:creationId xmlns:a16="http://schemas.microsoft.com/office/drawing/2014/main" id="{99987078-80E6-4FC1-8D16-ECB368CEB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67640"/>
          <a:ext cx="1394460" cy="822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2" name="LT">
          <a:extLst>
            <a:ext uri="{FF2B5EF4-FFF2-40B4-BE49-F238E27FC236}">
              <a16:creationId xmlns:a16="http://schemas.microsoft.com/office/drawing/2014/main" id="{BF989A0A-4E8C-42DC-B86A-2B192A9924C6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3" name="LBL">
          <a:extLst>
            <a:ext uri="{FF2B5EF4-FFF2-40B4-BE49-F238E27FC236}">
              <a16:creationId xmlns:a16="http://schemas.microsoft.com/office/drawing/2014/main" id="{D789E59E-25AD-45A0-84A0-7451DE4DA4BC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4" name="LT">
          <a:extLst>
            <a:ext uri="{FF2B5EF4-FFF2-40B4-BE49-F238E27FC236}">
              <a16:creationId xmlns:a16="http://schemas.microsoft.com/office/drawing/2014/main" id="{0710408C-D6A6-4CDB-86B7-0ABB4E5AE7F3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5" name="Group 58">
          <a:extLst>
            <a:ext uri="{FF2B5EF4-FFF2-40B4-BE49-F238E27FC236}">
              <a16:creationId xmlns:a16="http://schemas.microsoft.com/office/drawing/2014/main" id="{7748F031-006E-4ABE-B220-AA721B47944B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6" name="AutoShape 59">
            <a:extLst>
              <a:ext uri="{FF2B5EF4-FFF2-40B4-BE49-F238E27FC236}">
                <a16:creationId xmlns:a16="http://schemas.microsoft.com/office/drawing/2014/main" id="{5549C693-836C-413A-BDEB-185A572C57E7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7" name="Rectangle 60">
            <a:extLst>
              <a:ext uri="{FF2B5EF4-FFF2-40B4-BE49-F238E27FC236}">
                <a16:creationId xmlns:a16="http://schemas.microsoft.com/office/drawing/2014/main" id="{887B6EB9-167F-42EC-9970-3D73978F09A2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 editAs="oneCell">
    <xdr:from>
      <xdr:col>0</xdr:col>
      <xdr:colOff>38100</xdr:colOff>
      <xdr:row>0</xdr:row>
      <xdr:rowOff>167640</xdr:rowOff>
    </xdr:from>
    <xdr:to>
      <xdr:col>2</xdr:col>
      <xdr:colOff>218122</xdr:colOff>
      <xdr:row>5</xdr:row>
      <xdr:rowOff>160020</xdr:rowOff>
    </xdr:to>
    <xdr:pic>
      <xdr:nvPicPr>
        <xdr:cNvPr id="8" name="Picture 16">
          <a:extLst>
            <a:ext uri="{FF2B5EF4-FFF2-40B4-BE49-F238E27FC236}">
              <a16:creationId xmlns:a16="http://schemas.microsoft.com/office/drawing/2014/main" id="{9FFD625D-CAAA-41B4-B6DA-DC93964B3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67640"/>
          <a:ext cx="1394460" cy="830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2" name="LT">
          <a:extLst>
            <a:ext uri="{FF2B5EF4-FFF2-40B4-BE49-F238E27FC236}">
              <a16:creationId xmlns:a16="http://schemas.microsoft.com/office/drawing/2014/main" id="{E415CEA8-5EB2-4349-ACA5-656599F6F879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3" name="LBL">
          <a:extLst>
            <a:ext uri="{FF2B5EF4-FFF2-40B4-BE49-F238E27FC236}">
              <a16:creationId xmlns:a16="http://schemas.microsoft.com/office/drawing/2014/main" id="{4D4762F7-CDB6-452A-B516-C97C748D869F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4" name="LT">
          <a:extLst>
            <a:ext uri="{FF2B5EF4-FFF2-40B4-BE49-F238E27FC236}">
              <a16:creationId xmlns:a16="http://schemas.microsoft.com/office/drawing/2014/main" id="{6BB3B57B-A076-44F5-9BC5-9A86D87642A2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5" name="Group 58">
          <a:extLst>
            <a:ext uri="{FF2B5EF4-FFF2-40B4-BE49-F238E27FC236}">
              <a16:creationId xmlns:a16="http://schemas.microsoft.com/office/drawing/2014/main" id="{5E89DA9B-AE30-4302-9AFB-9F3B6FE11B37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6" name="AutoShape 59">
            <a:extLst>
              <a:ext uri="{FF2B5EF4-FFF2-40B4-BE49-F238E27FC236}">
                <a16:creationId xmlns:a16="http://schemas.microsoft.com/office/drawing/2014/main" id="{C2602893-5C4E-4D8C-A128-354D69784301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7" name="Rectangle 60">
            <a:extLst>
              <a:ext uri="{FF2B5EF4-FFF2-40B4-BE49-F238E27FC236}">
                <a16:creationId xmlns:a16="http://schemas.microsoft.com/office/drawing/2014/main" id="{F110834C-452A-4BBF-BD75-269E4AE56037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 editAs="oneCell">
    <xdr:from>
      <xdr:col>0</xdr:col>
      <xdr:colOff>38100</xdr:colOff>
      <xdr:row>0</xdr:row>
      <xdr:rowOff>167640</xdr:rowOff>
    </xdr:from>
    <xdr:to>
      <xdr:col>2</xdr:col>
      <xdr:colOff>218122</xdr:colOff>
      <xdr:row>5</xdr:row>
      <xdr:rowOff>152400</xdr:rowOff>
    </xdr:to>
    <xdr:pic>
      <xdr:nvPicPr>
        <xdr:cNvPr id="8" name="Picture 16">
          <a:extLst>
            <a:ext uri="{FF2B5EF4-FFF2-40B4-BE49-F238E27FC236}">
              <a16:creationId xmlns:a16="http://schemas.microsoft.com/office/drawing/2014/main" id="{362225CB-CFDC-4D82-BF61-AEF406620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67640"/>
          <a:ext cx="1394460" cy="822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2" name="LT">
          <a:extLst>
            <a:ext uri="{FF2B5EF4-FFF2-40B4-BE49-F238E27FC236}">
              <a16:creationId xmlns:a16="http://schemas.microsoft.com/office/drawing/2014/main" id="{8E403AB2-4CB3-49B1-A354-348AD412FC35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3" name="LBL">
          <a:extLst>
            <a:ext uri="{FF2B5EF4-FFF2-40B4-BE49-F238E27FC236}">
              <a16:creationId xmlns:a16="http://schemas.microsoft.com/office/drawing/2014/main" id="{93C83B23-00EF-4381-9253-827078035473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4" name="LT">
          <a:extLst>
            <a:ext uri="{FF2B5EF4-FFF2-40B4-BE49-F238E27FC236}">
              <a16:creationId xmlns:a16="http://schemas.microsoft.com/office/drawing/2014/main" id="{62E4A78E-3F89-44DD-BB79-7CA5CF478CA0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5" name="Group 58">
          <a:extLst>
            <a:ext uri="{FF2B5EF4-FFF2-40B4-BE49-F238E27FC236}">
              <a16:creationId xmlns:a16="http://schemas.microsoft.com/office/drawing/2014/main" id="{2A918B05-7130-4600-8AEB-148B74AED5F7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6" name="AutoShape 59">
            <a:extLst>
              <a:ext uri="{FF2B5EF4-FFF2-40B4-BE49-F238E27FC236}">
                <a16:creationId xmlns:a16="http://schemas.microsoft.com/office/drawing/2014/main" id="{8448B81D-CEEF-4DF4-BDBD-A79DBDD31260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7" name="Rectangle 60">
            <a:extLst>
              <a:ext uri="{FF2B5EF4-FFF2-40B4-BE49-F238E27FC236}">
                <a16:creationId xmlns:a16="http://schemas.microsoft.com/office/drawing/2014/main" id="{3F55511F-FAD4-4795-B1CC-64D179B78266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 editAs="oneCell">
    <xdr:from>
      <xdr:col>0</xdr:col>
      <xdr:colOff>38100</xdr:colOff>
      <xdr:row>0</xdr:row>
      <xdr:rowOff>167640</xdr:rowOff>
    </xdr:from>
    <xdr:to>
      <xdr:col>2</xdr:col>
      <xdr:colOff>218122</xdr:colOff>
      <xdr:row>5</xdr:row>
      <xdr:rowOff>152400</xdr:rowOff>
    </xdr:to>
    <xdr:pic>
      <xdr:nvPicPr>
        <xdr:cNvPr id="8" name="Picture 16">
          <a:extLst>
            <a:ext uri="{FF2B5EF4-FFF2-40B4-BE49-F238E27FC236}">
              <a16:creationId xmlns:a16="http://schemas.microsoft.com/office/drawing/2014/main" id="{E376A13E-1D6A-402A-A929-45A08CBFE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67640"/>
          <a:ext cx="1394460" cy="822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2" name="LT">
          <a:extLst>
            <a:ext uri="{FF2B5EF4-FFF2-40B4-BE49-F238E27FC236}">
              <a16:creationId xmlns:a16="http://schemas.microsoft.com/office/drawing/2014/main" id="{B5873142-581E-4D58-AC80-5CDF7BCD8F98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3" name="LBL">
          <a:extLst>
            <a:ext uri="{FF2B5EF4-FFF2-40B4-BE49-F238E27FC236}">
              <a16:creationId xmlns:a16="http://schemas.microsoft.com/office/drawing/2014/main" id="{BCC47AF7-49D3-4640-8BBB-95CE8CCF771E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4" name="LT">
          <a:extLst>
            <a:ext uri="{FF2B5EF4-FFF2-40B4-BE49-F238E27FC236}">
              <a16:creationId xmlns:a16="http://schemas.microsoft.com/office/drawing/2014/main" id="{30B650DD-16CB-4961-9907-C173FC142648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5" name="Group 58">
          <a:extLst>
            <a:ext uri="{FF2B5EF4-FFF2-40B4-BE49-F238E27FC236}">
              <a16:creationId xmlns:a16="http://schemas.microsoft.com/office/drawing/2014/main" id="{7264013C-D507-4024-8B14-CAE824991ACB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6" name="AutoShape 59">
            <a:extLst>
              <a:ext uri="{FF2B5EF4-FFF2-40B4-BE49-F238E27FC236}">
                <a16:creationId xmlns:a16="http://schemas.microsoft.com/office/drawing/2014/main" id="{7C007BBA-CFB8-4612-9260-F211A6BBE931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7" name="Rectangle 60">
            <a:extLst>
              <a:ext uri="{FF2B5EF4-FFF2-40B4-BE49-F238E27FC236}">
                <a16:creationId xmlns:a16="http://schemas.microsoft.com/office/drawing/2014/main" id="{D32F9A02-3864-4EE4-9048-D122F5B5CAD4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 editAs="oneCell">
    <xdr:from>
      <xdr:col>0</xdr:col>
      <xdr:colOff>38100</xdr:colOff>
      <xdr:row>0</xdr:row>
      <xdr:rowOff>167640</xdr:rowOff>
    </xdr:from>
    <xdr:to>
      <xdr:col>2</xdr:col>
      <xdr:colOff>218122</xdr:colOff>
      <xdr:row>5</xdr:row>
      <xdr:rowOff>160020</xdr:rowOff>
    </xdr:to>
    <xdr:pic>
      <xdr:nvPicPr>
        <xdr:cNvPr id="8" name="Picture 16">
          <a:extLst>
            <a:ext uri="{FF2B5EF4-FFF2-40B4-BE49-F238E27FC236}">
              <a16:creationId xmlns:a16="http://schemas.microsoft.com/office/drawing/2014/main" id="{41177ACB-8549-4A40-AECC-C68B63B56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67640"/>
          <a:ext cx="1394460" cy="830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2" name="LT">
          <a:extLst>
            <a:ext uri="{FF2B5EF4-FFF2-40B4-BE49-F238E27FC236}">
              <a16:creationId xmlns:a16="http://schemas.microsoft.com/office/drawing/2014/main" id="{F8BEAC8B-4F0B-4482-B616-8A6A6CE1398C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3" name="LBL">
          <a:extLst>
            <a:ext uri="{FF2B5EF4-FFF2-40B4-BE49-F238E27FC236}">
              <a16:creationId xmlns:a16="http://schemas.microsoft.com/office/drawing/2014/main" id="{95DFD924-C79E-4DCB-B8EA-592E950DF827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4" name="LT">
          <a:extLst>
            <a:ext uri="{FF2B5EF4-FFF2-40B4-BE49-F238E27FC236}">
              <a16:creationId xmlns:a16="http://schemas.microsoft.com/office/drawing/2014/main" id="{81E7CA8D-B186-412F-9E6D-8F12227DE44A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5" name="Group 58">
          <a:extLst>
            <a:ext uri="{FF2B5EF4-FFF2-40B4-BE49-F238E27FC236}">
              <a16:creationId xmlns:a16="http://schemas.microsoft.com/office/drawing/2014/main" id="{62C8A647-76C7-4AF9-9093-B1EC9B8B9E15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6" name="AutoShape 59">
            <a:extLst>
              <a:ext uri="{FF2B5EF4-FFF2-40B4-BE49-F238E27FC236}">
                <a16:creationId xmlns:a16="http://schemas.microsoft.com/office/drawing/2014/main" id="{75BACCF0-2EB4-4D41-8D6F-25E6E3AF5F1F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7" name="Rectangle 60">
            <a:extLst>
              <a:ext uri="{FF2B5EF4-FFF2-40B4-BE49-F238E27FC236}">
                <a16:creationId xmlns:a16="http://schemas.microsoft.com/office/drawing/2014/main" id="{8905AD59-6C70-4B57-BD43-56CD109FBC7E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 editAs="oneCell">
    <xdr:from>
      <xdr:col>0</xdr:col>
      <xdr:colOff>38100</xdr:colOff>
      <xdr:row>0</xdr:row>
      <xdr:rowOff>167640</xdr:rowOff>
    </xdr:from>
    <xdr:to>
      <xdr:col>2</xdr:col>
      <xdr:colOff>218122</xdr:colOff>
      <xdr:row>6</xdr:row>
      <xdr:rowOff>0</xdr:rowOff>
    </xdr:to>
    <xdr:pic>
      <xdr:nvPicPr>
        <xdr:cNvPr id="8" name="Picture 16">
          <a:extLst>
            <a:ext uri="{FF2B5EF4-FFF2-40B4-BE49-F238E27FC236}">
              <a16:creationId xmlns:a16="http://schemas.microsoft.com/office/drawing/2014/main" id="{970745A7-30BD-425C-8BB4-CD1341A93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67640"/>
          <a:ext cx="1394460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2" name="LT">
          <a:extLst>
            <a:ext uri="{FF2B5EF4-FFF2-40B4-BE49-F238E27FC236}">
              <a16:creationId xmlns:a16="http://schemas.microsoft.com/office/drawing/2014/main" id="{43D56A48-15B0-40FB-BA93-67607C9D1A96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3" name="LBL">
          <a:extLst>
            <a:ext uri="{FF2B5EF4-FFF2-40B4-BE49-F238E27FC236}">
              <a16:creationId xmlns:a16="http://schemas.microsoft.com/office/drawing/2014/main" id="{788BBFCD-7234-47BC-8310-5DD589D0DE96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4" name="LT">
          <a:extLst>
            <a:ext uri="{FF2B5EF4-FFF2-40B4-BE49-F238E27FC236}">
              <a16:creationId xmlns:a16="http://schemas.microsoft.com/office/drawing/2014/main" id="{0CDAB69F-2F77-467D-9417-ACE26C58EFDF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5" name="Group 58">
          <a:extLst>
            <a:ext uri="{FF2B5EF4-FFF2-40B4-BE49-F238E27FC236}">
              <a16:creationId xmlns:a16="http://schemas.microsoft.com/office/drawing/2014/main" id="{31FC7C17-DDAE-4C1F-9DF8-C064149106BF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6" name="AutoShape 59">
            <a:extLst>
              <a:ext uri="{FF2B5EF4-FFF2-40B4-BE49-F238E27FC236}">
                <a16:creationId xmlns:a16="http://schemas.microsoft.com/office/drawing/2014/main" id="{B6229F30-0946-4022-811B-D81A5D2D4BE5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7" name="Rectangle 60">
            <a:extLst>
              <a:ext uri="{FF2B5EF4-FFF2-40B4-BE49-F238E27FC236}">
                <a16:creationId xmlns:a16="http://schemas.microsoft.com/office/drawing/2014/main" id="{44F0D144-4911-42B0-97A2-1B9CD869E439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8" name="LT">
          <a:extLst>
            <a:ext uri="{FF2B5EF4-FFF2-40B4-BE49-F238E27FC236}">
              <a16:creationId xmlns:a16="http://schemas.microsoft.com/office/drawing/2014/main" id="{729D0E82-789E-49BC-A95F-5B5802F0B5A2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9" name="LBL">
          <a:extLst>
            <a:ext uri="{FF2B5EF4-FFF2-40B4-BE49-F238E27FC236}">
              <a16:creationId xmlns:a16="http://schemas.microsoft.com/office/drawing/2014/main" id="{A3804B73-53EB-45AE-A39A-256C19B99EBC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10" name="LT">
          <a:extLst>
            <a:ext uri="{FF2B5EF4-FFF2-40B4-BE49-F238E27FC236}">
              <a16:creationId xmlns:a16="http://schemas.microsoft.com/office/drawing/2014/main" id="{AFACA352-A003-4326-853D-83902DCC9243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11" name="Group 58">
          <a:extLst>
            <a:ext uri="{FF2B5EF4-FFF2-40B4-BE49-F238E27FC236}">
              <a16:creationId xmlns:a16="http://schemas.microsoft.com/office/drawing/2014/main" id="{40ADEDA7-2031-4340-906F-C837B14E3CBC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12" name="AutoShape 59">
            <a:extLst>
              <a:ext uri="{FF2B5EF4-FFF2-40B4-BE49-F238E27FC236}">
                <a16:creationId xmlns:a16="http://schemas.microsoft.com/office/drawing/2014/main" id="{2E83F96B-BC92-414D-8297-029D30398187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3" name="Rectangle 60">
            <a:extLst>
              <a:ext uri="{FF2B5EF4-FFF2-40B4-BE49-F238E27FC236}">
                <a16:creationId xmlns:a16="http://schemas.microsoft.com/office/drawing/2014/main" id="{1557C4CD-3D16-46F1-A910-F7AD065AFC40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14" name="LT">
          <a:extLst>
            <a:ext uri="{FF2B5EF4-FFF2-40B4-BE49-F238E27FC236}">
              <a16:creationId xmlns:a16="http://schemas.microsoft.com/office/drawing/2014/main" id="{822685C4-B8FD-4C2D-8CD7-F6DB50DDDF81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15" name="LBL">
          <a:extLst>
            <a:ext uri="{FF2B5EF4-FFF2-40B4-BE49-F238E27FC236}">
              <a16:creationId xmlns:a16="http://schemas.microsoft.com/office/drawing/2014/main" id="{47AF6970-5130-4036-9209-1B627AE407FC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16" name="LT">
          <a:extLst>
            <a:ext uri="{FF2B5EF4-FFF2-40B4-BE49-F238E27FC236}">
              <a16:creationId xmlns:a16="http://schemas.microsoft.com/office/drawing/2014/main" id="{A751EF85-9073-4742-8791-75160885BFAC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17" name="Group 58">
          <a:extLst>
            <a:ext uri="{FF2B5EF4-FFF2-40B4-BE49-F238E27FC236}">
              <a16:creationId xmlns:a16="http://schemas.microsoft.com/office/drawing/2014/main" id="{F765B894-DA6A-4B12-8B14-F699E1B6CB0C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18" name="AutoShape 59">
            <a:extLst>
              <a:ext uri="{FF2B5EF4-FFF2-40B4-BE49-F238E27FC236}">
                <a16:creationId xmlns:a16="http://schemas.microsoft.com/office/drawing/2014/main" id="{D2E5CF02-50BB-499F-A3B7-7848C209246F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9" name="Rectangle 60">
            <a:extLst>
              <a:ext uri="{FF2B5EF4-FFF2-40B4-BE49-F238E27FC236}">
                <a16:creationId xmlns:a16="http://schemas.microsoft.com/office/drawing/2014/main" id="{114C354A-D188-42A4-8CC6-536D6BB8559F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20" name="LT">
          <a:extLst>
            <a:ext uri="{FF2B5EF4-FFF2-40B4-BE49-F238E27FC236}">
              <a16:creationId xmlns:a16="http://schemas.microsoft.com/office/drawing/2014/main" id="{26188192-2DC0-43FA-8C56-0F70FEE71808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21" name="LBL">
          <a:extLst>
            <a:ext uri="{FF2B5EF4-FFF2-40B4-BE49-F238E27FC236}">
              <a16:creationId xmlns:a16="http://schemas.microsoft.com/office/drawing/2014/main" id="{7940DF2F-0023-4186-BD17-4820E63F422C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22" name="LT">
          <a:extLst>
            <a:ext uri="{FF2B5EF4-FFF2-40B4-BE49-F238E27FC236}">
              <a16:creationId xmlns:a16="http://schemas.microsoft.com/office/drawing/2014/main" id="{B13FED0E-F2A8-47DA-B23B-B81F4995DBE7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23" name="Group 58">
          <a:extLst>
            <a:ext uri="{FF2B5EF4-FFF2-40B4-BE49-F238E27FC236}">
              <a16:creationId xmlns:a16="http://schemas.microsoft.com/office/drawing/2014/main" id="{2284805C-7211-424A-BA3A-A8D7ED030934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24" name="AutoShape 59">
            <a:extLst>
              <a:ext uri="{FF2B5EF4-FFF2-40B4-BE49-F238E27FC236}">
                <a16:creationId xmlns:a16="http://schemas.microsoft.com/office/drawing/2014/main" id="{8A97777E-847C-44CA-B189-EEC98B05E088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5" name="Rectangle 60">
            <a:extLst>
              <a:ext uri="{FF2B5EF4-FFF2-40B4-BE49-F238E27FC236}">
                <a16:creationId xmlns:a16="http://schemas.microsoft.com/office/drawing/2014/main" id="{C1FCC6D5-BA19-424C-9AAE-E4705607DE27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26" name="LT">
          <a:extLst>
            <a:ext uri="{FF2B5EF4-FFF2-40B4-BE49-F238E27FC236}">
              <a16:creationId xmlns:a16="http://schemas.microsoft.com/office/drawing/2014/main" id="{5844A156-F087-438C-8454-6549FA8870A5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27" name="LBL">
          <a:extLst>
            <a:ext uri="{FF2B5EF4-FFF2-40B4-BE49-F238E27FC236}">
              <a16:creationId xmlns:a16="http://schemas.microsoft.com/office/drawing/2014/main" id="{D93405E2-5DBB-4BA5-A045-7ADFD7709145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28" name="LT">
          <a:extLst>
            <a:ext uri="{FF2B5EF4-FFF2-40B4-BE49-F238E27FC236}">
              <a16:creationId xmlns:a16="http://schemas.microsoft.com/office/drawing/2014/main" id="{BD770730-ECE2-4E0A-86F4-5AEBDF83D692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29" name="Group 58">
          <a:extLst>
            <a:ext uri="{FF2B5EF4-FFF2-40B4-BE49-F238E27FC236}">
              <a16:creationId xmlns:a16="http://schemas.microsoft.com/office/drawing/2014/main" id="{AD9622D7-57E1-49C7-81C7-1F7FA2FF8AC0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30" name="AutoShape 59">
            <a:extLst>
              <a:ext uri="{FF2B5EF4-FFF2-40B4-BE49-F238E27FC236}">
                <a16:creationId xmlns:a16="http://schemas.microsoft.com/office/drawing/2014/main" id="{8E2E3C1A-0F10-4BDA-A44E-92A4977137D4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1" name="Rectangle 60">
            <a:extLst>
              <a:ext uri="{FF2B5EF4-FFF2-40B4-BE49-F238E27FC236}">
                <a16:creationId xmlns:a16="http://schemas.microsoft.com/office/drawing/2014/main" id="{FB36223D-5626-4FE5-8DCD-B61C748C1E7F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32" name="LT">
          <a:extLst>
            <a:ext uri="{FF2B5EF4-FFF2-40B4-BE49-F238E27FC236}">
              <a16:creationId xmlns:a16="http://schemas.microsoft.com/office/drawing/2014/main" id="{4B1F85FC-B64D-4A05-95E7-0FEA766165C6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33" name="LBL">
          <a:extLst>
            <a:ext uri="{FF2B5EF4-FFF2-40B4-BE49-F238E27FC236}">
              <a16:creationId xmlns:a16="http://schemas.microsoft.com/office/drawing/2014/main" id="{7BF5CFE0-B549-4BFF-AFFC-F87BB3B0E31E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34" name="LT">
          <a:extLst>
            <a:ext uri="{FF2B5EF4-FFF2-40B4-BE49-F238E27FC236}">
              <a16:creationId xmlns:a16="http://schemas.microsoft.com/office/drawing/2014/main" id="{6AA95A05-D16C-407A-BFC8-A4DB943891C1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35" name="Group 58">
          <a:extLst>
            <a:ext uri="{FF2B5EF4-FFF2-40B4-BE49-F238E27FC236}">
              <a16:creationId xmlns:a16="http://schemas.microsoft.com/office/drawing/2014/main" id="{32104A30-778A-4426-A678-19A127CC22D9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36" name="AutoShape 59">
            <a:extLst>
              <a:ext uri="{FF2B5EF4-FFF2-40B4-BE49-F238E27FC236}">
                <a16:creationId xmlns:a16="http://schemas.microsoft.com/office/drawing/2014/main" id="{46B5D780-75AE-49B5-BF1F-D716C4FEC0FA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7" name="Rectangle 60">
            <a:extLst>
              <a:ext uri="{FF2B5EF4-FFF2-40B4-BE49-F238E27FC236}">
                <a16:creationId xmlns:a16="http://schemas.microsoft.com/office/drawing/2014/main" id="{20AF890B-E6D5-4A97-9440-2A90DAD079B7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38" name="LT">
          <a:extLst>
            <a:ext uri="{FF2B5EF4-FFF2-40B4-BE49-F238E27FC236}">
              <a16:creationId xmlns:a16="http://schemas.microsoft.com/office/drawing/2014/main" id="{F8A25F1F-EBC9-47A1-8EBB-E18963152B84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39" name="LBL">
          <a:extLst>
            <a:ext uri="{FF2B5EF4-FFF2-40B4-BE49-F238E27FC236}">
              <a16:creationId xmlns:a16="http://schemas.microsoft.com/office/drawing/2014/main" id="{00D6CFFB-E037-4DAE-8D40-80EED7A13966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40" name="LT">
          <a:extLst>
            <a:ext uri="{FF2B5EF4-FFF2-40B4-BE49-F238E27FC236}">
              <a16:creationId xmlns:a16="http://schemas.microsoft.com/office/drawing/2014/main" id="{52E6A00E-7E99-4A37-93A1-A59B61D6DC79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41" name="Group 58">
          <a:extLst>
            <a:ext uri="{FF2B5EF4-FFF2-40B4-BE49-F238E27FC236}">
              <a16:creationId xmlns:a16="http://schemas.microsoft.com/office/drawing/2014/main" id="{113C3084-BA4A-48F5-8E12-2D79AD10DB31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42" name="AutoShape 59">
            <a:extLst>
              <a:ext uri="{FF2B5EF4-FFF2-40B4-BE49-F238E27FC236}">
                <a16:creationId xmlns:a16="http://schemas.microsoft.com/office/drawing/2014/main" id="{1F8E132D-61F2-45A4-9826-F537C3FD9B49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43" name="Rectangle 60">
            <a:extLst>
              <a:ext uri="{FF2B5EF4-FFF2-40B4-BE49-F238E27FC236}">
                <a16:creationId xmlns:a16="http://schemas.microsoft.com/office/drawing/2014/main" id="{42A8DB3F-4838-49CB-ACC9-FCA282F72516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44" name="LT">
          <a:extLst>
            <a:ext uri="{FF2B5EF4-FFF2-40B4-BE49-F238E27FC236}">
              <a16:creationId xmlns:a16="http://schemas.microsoft.com/office/drawing/2014/main" id="{97844BB4-6149-42DE-B9F6-5F39062E3361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45" name="LBL">
          <a:extLst>
            <a:ext uri="{FF2B5EF4-FFF2-40B4-BE49-F238E27FC236}">
              <a16:creationId xmlns:a16="http://schemas.microsoft.com/office/drawing/2014/main" id="{ABA8FE5A-A085-4286-8DDD-AAFB504D8120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46" name="LT">
          <a:extLst>
            <a:ext uri="{FF2B5EF4-FFF2-40B4-BE49-F238E27FC236}">
              <a16:creationId xmlns:a16="http://schemas.microsoft.com/office/drawing/2014/main" id="{342C0903-96C8-4349-822B-7F793CB6F0ED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47" name="Group 58">
          <a:extLst>
            <a:ext uri="{FF2B5EF4-FFF2-40B4-BE49-F238E27FC236}">
              <a16:creationId xmlns:a16="http://schemas.microsoft.com/office/drawing/2014/main" id="{3CE05576-60C3-4A7E-95FB-46607E6B3EC0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48" name="AutoShape 59">
            <a:extLst>
              <a:ext uri="{FF2B5EF4-FFF2-40B4-BE49-F238E27FC236}">
                <a16:creationId xmlns:a16="http://schemas.microsoft.com/office/drawing/2014/main" id="{7CFFFCB3-D32B-4D89-99D3-FCFD81CAFAA5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49" name="Rectangle 60">
            <a:extLst>
              <a:ext uri="{FF2B5EF4-FFF2-40B4-BE49-F238E27FC236}">
                <a16:creationId xmlns:a16="http://schemas.microsoft.com/office/drawing/2014/main" id="{73AFB823-40D3-447A-B931-8F5784A08452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 editAs="oneCell">
    <xdr:from>
      <xdr:col>0</xdr:col>
      <xdr:colOff>38100</xdr:colOff>
      <xdr:row>0</xdr:row>
      <xdr:rowOff>167640</xdr:rowOff>
    </xdr:from>
    <xdr:to>
      <xdr:col>2</xdr:col>
      <xdr:colOff>218122</xdr:colOff>
      <xdr:row>6</xdr:row>
      <xdr:rowOff>144780</xdr:rowOff>
    </xdr:to>
    <xdr:pic>
      <xdr:nvPicPr>
        <xdr:cNvPr id="50" name="Picture 16">
          <a:extLst>
            <a:ext uri="{FF2B5EF4-FFF2-40B4-BE49-F238E27FC236}">
              <a16:creationId xmlns:a16="http://schemas.microsoft.com/office/drawing/2014/main" id="{1E4CA73A-7D69-4857-A36C-68AC7C9EB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67640"/>
          <a:ext cx="1394460" cy="982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51" name="LT">
          <a:extLst>
            <a:ext uri="{FF2B5EF4-FFF2-40B4-BE49-F238E27FC236}">
              <a16:creationId xmlns:a16="http://schemas.microsoft.com/office/drawing/2014/main" id="{3D1C3B65-DDE0-4B94-8BC8-6FC0EC574976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52" name="LBL">
          <a:extLst>
            <a:ext uri="{FF2B5EF4-FFF2-40B4-BE49-F238E27FC236}">
              <a16:creationId xmlns:a16="http://schemas.microsoft.com/office/drawing/2014/main" id="{F8DE09BE-2A45-4DE9-9114-E84AC08E09D1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53" name="LT">
          <a:extLst>
            <a:ext uri="{FF2B5EF4-FFF2-40B4-BE49-F238E27FC236}">
              <a16:creationId xmlns:a16="http://schemas.microsoft.com/office/drawing/2014/main" id="{1C7B7D82-8A50-4459-AB3D-ABEBDA1C1E17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54" name="Group 58">
          <a:extLst>
            <a:ext uri="{FF2B5EF4-FFF2-40B4-BE49-F238E27FC236}">
              <a16:creationId xmlns:a16="http://schemas.microsoft.com/office/drawing/2014/main" id="{9733D9E3-8C67-4997-8AB6-27C9E92C1671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55" name="AutoShape 59">
            <a:extLst>
              <a:ext uri="{FF2B5EF4-FFF2-40B4-BE49-F238E27FC236}">
                <a16:creationId xmlns:a16="http://schemas.microsoft.com/office/drawing/2014/main" id="{5B00E08C-0A9E-409B-89F9-44B24F43CEA5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56" name="Rectangle 60">
            <a:extLst>
              <a:ext uri="{FF2B5EF4-FFF2-40B4-BE49-F238E27FC236}">
                <a16:creationId xmlns:a16="http://schemas.microsoft.com/office/drawing/2014/main" id="{832260A5-A04B-4250-BA19-4A4BE9B190AD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 editAs="oneCell">
    <xdr:from>
      <xdr:col>0</xdr:col>
      <xdr:colOff>38100</xdr:colOff>
      <xdr:row>0</xdr:row>
      <xdr:rowOff>167640</xdr:rowOff>
    </xdr:from>
    <xdr:to>
      <xdr:col>2</xdr:col>
      <xdr:colOff>218122</xdr:colOff>
      <xdr:row>6</xdr:row>
      <xdr:rowOff>144780</xdr:rowOff>
    </xdr:to>
    <xdr:pic>
      <xdr:nvPicPr>
        <xdr:cNvPr id="57" name="Picture 16">
          <a:extLst>
            <a:ext uri="{FF2B5EF4-FFF2-40B4-BE49-F238E27FC236}">
              <a16:creationId xmlns:a16="http://schemas.microsoft.com/office/drawing/2014/main" id="{691E17D6-F9CF-4E07-A8C4-1D6C0346FC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67640"/>
          <a:ext cx="1394460" cy="982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58" name="LT">
          <a:extLst>
            <a:ext uri="{FF2B5EF4-FFF2-40B4-BE49-F238E27FC236}">
              <a16:creationId xmlns:a16="http://schemas.microsoft.com/office/drawing/2014/main" id="{66B17134-E1F6-48BB-85FE-D6FE93891FE1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59" name="LBL">
          <a:extLst>
            <a:ext uri="{FF2B5EF4-FFF2-40B4-BE49-F238E27FC236}">
              <a16:creationId xmlns:a16="http://schemas.microsoft.com/office/drawing/2014/main" id="{1B53F4A3-F65A-40B2-B705-B75D57C9B5E3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60" name="LT">
          <a:extLst>
            <a:ext uri="{FF2B5EF4-FFF2-40B4-BE49-F238E27FC236}">
              <a16:creationId xmlns:a16="http://schemas.microsoft.com/office/drawing/2014/main" id="{2E72493C-6FC0-4D83-A1FE-D2697ACAD4EE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61" name="Group 58">
          <a:extLst>
            <a:ext uri="{FF2B5EF4-FFF2-40B4-BE49-F238E27FC236}">
              <a16:creationId xmlns:a16="http://schemas.microsoft.com/office/drawing/2014/main" id="{6C89428C-3B2A-4D15-8984-6697C40C6E4D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62" name="AutoShape 59">
            <a:extLst>
              <a:ext uri="{FF2B5EF4-FFF2-40B4-BE49-F238E27FC236}">
                <a16:creationId xmlns:a16="http://schemas.microsoft.com/office/drawing/2014/main" id="{76D3C425-1F23-4AF6-981D-404D3A6A31DC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63" name="Rectangle 60">
            <a:extLst>
              <a:ext uri="{FF2B5EF4-FFF2-40B4-BE49-F238E27FC236}">
                <a16:creationId xmlns:a16="http://schemas.microsoft.com/office/drawing/2014/main" id="{F18C23D7-0051-4A89-A05D-3E6004F250D5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64" name="LT">
          <a:extLst>
            <a:ext uri="{FF2B5EF4-FFF2-40B4-BE49-F238E27FC236}">
              <a16:creationId xmlns:a16="http://schemas.microsoft.com/office/drawing/2014/main" id="{F58D08D6-FB48-4823-ABC6-AAAA4E5C9D83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65" name="LBL">
          <a:extLst>
            <a:ext uri="{FF2B5EF4-FFF2-40B4-BE49-F238E27FC236}">
              <a16:creationId xmlns:a16="http://schemas.microsoft.com/office/drawing/2014/main" id="{3EE1F085-EB97-43E3-84EE-F58664B0020B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66" name="LT">
          <a:extLst>
            <a:ext uri="{FF2B5EF4-FFF2-40B4-BE49-F238E27FC236}">
              <a16:creationId xmlns:a16="http://schemas.microsoft.com/office/drawing/2014/main" id="{893389E2-9438-4321-A70F-FA6DB74A879E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67" name="Group 58">
          <a:extLst>
            <a:ext uri="{FF2B5EF4-FFF2-40B4-BE49-F238E27FC236}">
              <a16:creationId xmlns:a16="http://schemas.microsoft.com/office/drawing/2014/main" id="{E8B20805-C397-4824-827F-6D31483E1CA5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68" name="AutoShape 59">
            <a:extLst>
              <a:ext uri="{FF2B5EF4-FFF2-40B4-BE49-F238E27FC236}">
                <a16:creationId xmlns:a16="http://schemas.microsoft.com/office/drawing/2014/main" id="{CEB3413E-3B49-4659-8F9A-593CA0775CAF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69" name="Rectangle 60">
            <a:extLst>
              <a:ext uri="{FF2B5EF4-FFF2-40B4-BE49-F238E27FC236}">
                <a16:creationId xmlns:a16="http://schemas.microsoft.com/office/drawing/2014/main" id="{6E0AF392-D069-44D8-B2AB-51A0533FE8A4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70" name="LT">
          <a:extLst>
            <a:ext uri="{FF2B5EF4-FFF2-40B4-BE49-F238E27FC236}">
              <a16:creationId xmlns:a16="http://schemas.microsoft.com/office/drawing/2014/main" id="{D99B8A30-1FDD-42D5-A974-C3E58979251E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71" name="LBL">
          <a:extLst>
            <a:ext uri="{FF2B5EF4-FFF2-40B4-BE49-F238E27FC236}">
              <a16:creationId xmlns:a16="http://schemas.microsoft.com/office/drawing/2014/main" id="{24BAD287-32B7-44F3-BEC5-D46612162979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72" name="LT">
          <a:extLst>
            <a:ext uri="{FF2B5EF4-FFF2-40B4-BE49-F238E27FC236}">
              <a16:creationId xmlns:a16="http://schemas.microsoft.com/office/drawing/2014/main" id="{BF7A9010-58EB-45FE-9A20-07C7E4482EB2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73" name="Group 58">
          <a:extLst>
            <a:ext uri="{FF2B5EF4-FFF2-40B4-BE49-F238E27FC236}">
              <a16:creationId xmlns:a16="http://schemas.microsoft.com/office/drawing/2014/main" id="{DCC30DE3-ACA4-4154-843A-52659A9766AA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74" name="AutoShape 59">
            <a:extLst>
              <a:ext uri="{FF2B5EF4-FFF2-40B4-BE49-F238E27FC236}">
                <a16:creationId xmlns:a16="http://schemas.microsoft.com/office/drawing/2014/main" id="{1F183E3D-EDE8-4573-8CD0-7EF2BB1752BA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75" name="Rectangle 60">
            <a:extLst>
              <a:ext uri="{FF2B5EF4-FFF2-40B4-BE49-F238E27FC236}">
                <a16:creationId xmlns:a16="http://schemas.microsoft.com/office/drawing/2014/main" id="{5573D7DF-5F24-4D15-B3C1-039709288FE9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76" name="LT">
          <a:extLst>
            <a:ext uri="{FF2B5EF4-FFF2-40B4-BE49-F238E27FC236}">
              <a16:creationId xmlns:a16="http://schemas.microsoft.com/office/drawing/2014/main" id="{FBF18A83-F733-44D8-889F-62D5AAA9AD50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77" name="LBL">
          <a:extLst>
            <a:ext uri="{FF2B5EF4-FFF2-40B4-BE49-F238E27FC236}">
              <a16:creationId xmlns:a16="http://schemas.microsoft.com/office/drawing/2014/main" id="{8EA2C20D-61EE-4AD0-AF7B-A93E74B79A4B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78" name="LT">
          <a:extLst>
            <a:ext uri="{FF2B5EF4-FFF2-40B4-BE49-F238E27FC236}">
              <a16:creationId xmlns:a16="http://schemas.microsoft.com/office/drawing/2014/main" id="{35C6495A-E485-4734-9EEB-AFBEC7D8404B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79" name="Group 58">
          <a:extLst>
            <a:ext uri="{FF2B5EF4-FFF2-40B4-BE49-F238E27FC236}">
              <a16:creationId xmlns:a16="http://schemas.microsoft.com/office/drawing/2014/main" id="{181BD277-63F2-4D6B-9F98-4F6885A7E7E4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80" name="AutoShape 59">
            <a:extLst>
              <a:ext uri="{FF2B5EF4-FFF2-40B4-BE49-F238E27FC236}">
                <a16:creationId xmlns:a16="http://schemas.microsoft.com/office/drawing/2014/main" id="{1337B9EA-9D23-42F9-B992-B03ED597DE0F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81" name="Rectangle 60">
            <a:extLst>
              <a:ext uri="{FF2B5EF4-FFF2-40B4-BE49-F238E27FC236}">
                <a16:creationId xmlns:a16="http://schemas.microsoft.com/office/drawing/2014/main" id="{90E07939-B2F6-4A15-9B18-1EA31DB18BAA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82" name="LT">
          <a:extLst>
            <a:ext uri="{FF2B5EF4-FFF2-40B4-BE49-F238E27FC236}">
              <a16:creationId xmlns:a16="http://schemas.microsoft.com/office/drawing/2014/main" id="{C9AE8AEC-BAF7-45A2-94C7-67A27CD9F861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83" name="LBL">
          <a:extLst>
            <a:ext uri="{FF2B5EF4-FFF2-40B4-BE49-F238E27FC236}">
              <a16:creationId xmlns:a16="http://schemas.microsoft.com/office/drawing/2014/main" id="{B41FD80E-A86D-45CB-9EA1-4565030CE70C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84" name="LT">
          <a:extLst>
            <a:ext uri="{FF2B5EF4-FFF2-40B4-BE49-F238E27FC236}">
              <a16:creationId xmlns:a16="http://schemas.microsoft.com/office/drawing/2014/main" id="{C6F79DF8-FCB7-47D8-B35C-0A9E295B32AE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85" name="Group 58">
          <a:extLst>
            <a:ext uri="{FF2B5EF4-FFF2-40B4-BE49-F238E27FC236}">
              <a16:creationId xmlns:a16="http://schemas.microsoft.com/office/drawing/2014/main" id="{FE43CBF3-868C-4E8D-865E-9A5FF01EF0E7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86" name="AutoShape 59">
            <a:extLst>
              <a:ext uri="{FF2B5EF4-FFF2-40B4-BE49-F238E27FC236}">
                <a16:creationId xmlns:a16="http://schemas.microsoft.com/office/drawing/2014/main" id="{5C902962-BE07-4285-9678-FAAAF164EBC7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87" name="Rectangle 60">
            <a:extLst>
              <a:ext uri="{FF2B5EF4-FFF2-40B4-BE49-F238E27FC236}">
                <a16:creationId xmlns:a16="http://schemas.microsoft.com/office/drawing/2014/main" id="{93F39F35-F80B-4F9F-AFF8-5D5E3367F349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88" name="LT">
          <a:extLst>
            <a:ext uri="{FF2B5EF4-FFF2-40B4-BE49-F238E27FC236}">
              <a16:creationId xmlns:a16="http://schemas.microsoft.com/office/drawing/2014/main" id="{76F5A086-AAC1-43F9-90E1-BC48E12A6412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89" name="LBL">
          <a:extLst>
            <a:ext uri="{FF2B5EF4-FFF2-40B4-BE49-F238E27FC236}">
              <a16:creationId xmlns:a16="http://schemas.microsoft.com/office/drawing/2014/main" id="{78E622B3-4B4B-4736-B6C7-6E6C0B39DADB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90" name="LT">
          <a:extLst>
            <a:ext uri="{FF2B5EF4-FFF2-40B4-BE49-F238E27FC236}">
              <a16:creationId xmlns:a16="http://schemas.microsoft.com/office/drawing/2014/main" id="{8FD7F0FF-C804-4EDB-B89E-76E84BEF1A4E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91" name="Group 58">
          <a:extLst>
            <a:ext uri="{FF2B5EF4-FFF2-40B4-BE49-F238E27FC236}">
              <a16:creationId xmlns:a16="http://schemas.microsoft.com/office/drawing/2014/main" id="{C345F2B8-B845-42FD-8D82-B23B02F0A29B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92" name="AutoShape 59">
            <a:extLst>
              <a:ext uri="{FF2B5EF4-FFF2-40B4-BE49-F238E27FC236}">
                <a16:creationId xmlns:a16="http://schemas.microsoft.com/office/drawing/2014/main" id="{69C53798-CAFF-43CA-831E-C11F954EF825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93" name="Rectangle 60">
            <a:extLst>
              <a:ext uri="{FF2B5EF4-FFF2-40B4-BE49-F238E27FC236}">
                <a16:creationId xmlns:a16="http://schemas.microsoft.com/office/drawing/2014/main" id="{9181AF78-C05D-448C-A8B0-DC7945458960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94" name="LT">
          <a:extLst>
            <a:ext uri="{FF2B5EF4-FFF2-40B4-BE49-F238E27FC236}">
              <a16:creationId xmlns:a16="http://schemas.microsoft.com/office/drawing/2014/main" id="{0DCF0EB9-71BF-414F-975E-1A9117A9CA18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95" name="LBL">
          <a:extLst>
            <a:ext uri="{FF2B5EF4-FFF2-40B4-BE49-F238E27FC236}">
              <a16:creationId xmlns:a16="http://schemas.microsoft.com/office/drawing/2014/main" id="{6EE483C7-4F08-4F6A-B574-73BFD01AC642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96" name="LT">
          <a:extLst>
            <a:ext uri="{FF2B5EF4-FFF2-40B4-BE49-F238E27FC236}">
              <a16:creationId xmlns:a16="http://schemas.microsoft.com/office/drawing/2014/main" id="{DEEA5FFC-12BA-4721-AF71-F098906684D3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97" name="Group 58">
          <a:extLst>
            <a:ext uri="{FF2B5EF4-FFF2-40B4-BE49-F238E27FC236}">
              <a16:creationId xmlns:a16="http://schemas.microsoft.com/office/drawing/2014/main" id="{F23D50DE-8020-487E-8A51-C614AE4A31AD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98" name="AutoShape 59">
            <a:extLst>
              <a:ext uri="{FF2B5EF4-FFF2-40B4-BE49-F238E27FC236}">
                <a16:creationId xmlns:a16="http://schemas.microsoft.com/office/drawing/2014/main" id="{8811A693-65C7-4BD5-9273-B9594B8927B3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99" name="Rectangle 60">
            <a:extLst>
              <a:ext uri="{FF2B5EF4-FFF2-40B4-BE49-F238E27FC236}">
                <a16:creationId xmlns:a16="http://schemas.microsoft.com/office/drawing/2014/main" id="{A6DBF1DB-4C81-4776-A746-C30527715851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100" name="LT">
          <a:extLst>
            <a:ext uri="{FF2B5EF4-FFF2-40B4-BE49-F238E27FC236}">
              <a16:creationId xmlns:a16="http://schemas.microsoft.com/office/drawing/2014/main" id="{54BA990E-1A3B-41D6-A3C1-4DB1FBCA370E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101" name="LBL">
          <a:extLst>
            <a:ext uri="{FF2B5EF4-FFF2-40B4-BE49-F238E27FC236}">
              <a16:creationId xmlns:a16="http://schemas.microsoft.com/office/drawing/2014/main" id="{B7E4E999-4CC9-4AF9-B1D8-A0E39E9816F8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102" name="LT">
          <a:extLst>
            <a:ext uri="{FF2B5EF4-FFF2-40B4-BE49-F238E27FC236}">
              <a16:creationId xmlns:a16="http://schemas.microsoft.com/office/drawing/2014/main" id="{1DCA0274-6154-4DCC-BCB2-C8E32099D351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103" name="Group 58">
          <a:extLst>
            <a:ext uri="{FF2B5EF4-FFF2-40B4-BE49-F238E27FC236}">
              <a16:creationId xmlns:a16="http://schemas.microsoft.com/office/drawing/2014/main" id="{74299DCD-7711-4884-A926-B56F7CF36531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104" name="AutoShape 59">
            <a:extLst>
              <a:ext uri="{FF2B5EF4-FFF2-40B4-BE49-F238E27FC236}">
                <a16:creationId xmlns:a16="http://schemas.microsoft.com/office/drawing/2014/main" id="{F36A6EBC-7A4E-45BB-B86F-AFB007BA269E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05" name="Rectangle 60">
            <a:extLst>
              <a:ext uri="{FF2B5EF4-FFF2-40B4-BE49-F238E27FC236}">
                <a16:creationId xmlns:a16="http://schemas.microsoft.com/office/drawing/2014/main" id="{CD7A53C8-E535-42C9-B7F1-34588D4C4A51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 editAs="oneCell">
    <xdr:from>
      <xdr:col>0</xdr:col>
      <xdr:colOff>38100</xdr:colOff>
      <xdr:row>0</xdr:row>
      <xdr:rowOff>167640</xdr:rowOff>
    </xdr:from>
    <xdr:to>
      <xdr:col>2</xdr:col>
      <xdr:colOff>218122</xdr:colOff>
      <xdr:row>6</xdr:row>
      <xdr:rowOff>152400</xdr:rowOff>
    </xdr:to>
    <xdr:pic>
      <xdr:nvPicPr>
        <xdr:cNvPr id="106" name="Picture 16">
          <a:extLst>
            <a:ext uri="{FF2B5EF4-FFF2-40B4-BE49-F238E27FC236}">
              <a16:creationId xmlns:a16="http://schemas.microsoft.com/office/drawing/2014/main" id="{3443F96B-34D0-4A2A-8D70-13B0B1A64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67640"/>
          <a:ext cx="139446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107" name="LT">
          <a:extLst>
            <a:ext uri="{FF2B5EF4-FFF2-40B4-BE49-F238E27FC236}">
              <a16:creationId xmlns:a16="http://schemas.microsoft.com/office/drawing/2014/main" id="{A8DB0346-87DD-492A-8F9C-8040411625B7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108" name="LBL">
          <a:extLst>
            <a:ext uri="{FF2B5EF4-FFF2-40B4-BE49-F238E27FC236}">
              <a16:creationId xmlns:a16="http://schemas.microsoft.com/office/drawing/2014/main" id="{63B91825-1B48-4A6F-AB3A-6F29EBE731F6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109" name="LT">
          <a:extLst>
            <a:ext uri="{FF2B5EF4-FFF2-40B4-BE49-F238E27FC236}">
              <a16:creationId xmlns:a16="http://schemas.microsoft.com/office/drawing/2014/main" id="{BFB2E0A6-0014-4F68-9952-E512321878AD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110" name="Group 58">
          <a:extLst>
            <a:ext uri="{FF2B5EF4-FFF2-40B4-BE49-F238E27FC236}">
              <a16:creationId xmlns:a16="http://schemas.microsoft.com/office/drawing/2014/main" id="{C050260F-60CB-4328-BC1D-93E9C6E95363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111" name="AutoShape 59">
            <a:extLst>
              <a:ext uri="{FF2B5EF4-FFF2-40B4-BE49-F238E27FC236}">
                <a16:creationId xmlns:a16="http://schemas.microsoft.com/office/drawing/2014/main" id="{DED99EF2-F891-4787-A08E-7ECA5FD46726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12" name="Rectangle 60">
            <a:extLst>
              <a:ext uri="{FF2B5EF4-FFF2-40B4-BE49-F238E27FC236}">
                <a16:creationId xmlns:a16="http://schemas.microsoft.com/office/drawing/2014/main" id="{B2CCD621-6A60-4DD8-91F6-34D1949951FA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 editAs="oneCell">
    <xdr:from>
      <xdr:col>0</xdr:col>
      <xdr:colOff>38100</xdr:colOff>
      <xdr:row>0</xdr:row>
      <xdr:rowOff>167640</xdr:rowOff>
    </xdr:from>
    <xdr:to>
      <xdr:col>2</xdr:col>
      <xdr:colOff>218122</xdr:colOff>
      <xdr:row>6</xdr:row>
      <xdr:rowOff>152400</xdr:rowOff>
    </xdr:to>
    <xdr:pic>
      <xdr:nvPicPr>
        <xdr:cNvPr id="113" name="Picture 16">
          <a:extLst>
            <a:ext uri="{FF2B5EF4-FFF2-40B4-BE49-F238E27FC236}">
              <a16:creationId xmlns:a16="http://schemas.microsoft.com/office/drawing/2014/main" id="{9C3ED772-BF3A-48E3-976C-A9A5B4287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67640"/>
          <a:ext cx="139446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2" name="LT">
          <a:extLst>
            <a:ext uri="{FF2B5EF4-FFF2-40B4-BE49-F238E27FC236}">
              <a16:creationId xmlns:a16="http://schemas.microsoft.com/office/drawing/2014/main" id="{8F50199E-D4D4-40BF-A328-5722C2BC0AD6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3" name="LBL">
          <a:extLst>
            <a:ext uri="{FF2B5EF4-FFF2-40B4-BE49-F238E27FC236}">
              <a16:creationId xmlns:a16="http://schemas.microsoft.com/office/drawing/2014/main" id="{304BE660-02A5-456E-B9D2-9C994E3900CB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4" name="LT">
          <a:extLst>
            <a:ext uri="{FF2B5EF4-FFF2-40B4-BE49-F238E27FC236}">
              <a16:creationId xmlns:a16="http://schemas.microsoft.com/office/drawing/2014/main" id="{8DC93980-B7F7-43A3-B2DB-AEC1D5C520BC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5" name="Group 58">
          <a:extLst>
            <a:ext uri="{FF2B5EF4-FFF2-40B4-BE49-F238E27FC236}">
              <a16:creationId xmlns:a16="http://schemas.microsoft.com/office/drawing/2014/main" id="{0A56EFE2-0967-47B3-99AC-A6B86B3EDA1F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6" name="AutoShape 59">
            <a:extLst>
              <a:ext uri="{FF2B5EF4-FFF2-40B4-BE49-F238E27FC236}">
                <a16:creationId xmlns:a16="http://schemas.microsoft.com/office/drawing/2014/main" id="{9B07E10D-C43B-4B7E-A1E5-96E75A36E54B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7" name="Rectangle 60">
            <a:extLst>
              <a:ext uri="{FF2B5EF4-FFF2-40B4-BE49-F238E27FC236}">
                <a16:creationId xmlns:a16="http://schemas.microsoft.com/office/drawing/2014/main" id="{C03F63AA-B3CF-4AA9-9316-B8FFCF79CBB8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8" name="LT">
          <a:extLst>
            <a:ext uri="{FF2B5EF4-FFF2-40B4-BE49-F238E27FC236}">
              <a16:creationId xmlns:a16="http://schemas.microsoft.com/office/drawing/2014/main" id="{C1766539-B258-447B-BD45-DE88D7D90C49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9" name="LBL">
          <a:extLst>
            <a:ext uri="{FF2B5EF4-FFF2-40B4-BE49-F238E27FC236}">
              <a16:creationId xmlns:a16="http://schemas.microsoft.com/office/drawing/2014/main" id="{76AFF07E-7867-4CC6-8E90-A0E9253797E1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10" name="LT">
          <a:extLst>
            <a:ext uri="{FF2B5EF4-FFF2-40B4-BE49-F238E27FC236}">
              <a16:creationId xmlns:a16="http://schemas.microsoft.com/office/drawing/2014/main" id="{9DA54BC8-4C23-4228-A540-4B3FF35C3760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11" name="Group 58">
          <a:extLst>
            <a:ext uri="{FF2B5EF4-FFF2-40B4-BE49-F238E27FC236}">
              <a16:creationId xmlns:a16="http://schemas.microsoft.com/office/drawing/2014/main" id="{015F0749-0A07-458E-A4CE-0E2D6C1DCAF2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12" name="AutoShape 59">
            <a:extLst>
              <a:ext uri="{FF2B5EF4-FFF2-40B4-BE49-F238E27FC236}">
                <a16:creationId xmlns:a16="http://schemas.microsoft.com/office/drawing/2014/main" id="{6A95DD03-D396-464E-BF5A-18A7237C70EF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3" name="Rectangle 60">
            <a:extLst>
              <a:ext uri="{FF2B5EF4-FFF2-40B4-BE49-F238E27FC236}">
                <a16:creationId xmlns:a16="http://schemas.microsoft.com/office/drawing/2014/main" id="{E40B38A0-0DE1-48DC-BF53-08754DB7A4B2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14" name="LT">
          <a:extLst>
            <a:ext uri="{FF2B5EF4-FFF2-40B4-BE49-F238E27FC236}">
              <a16:creationId xmlns:a16="http://schemas.microsoft.com/office/drawing/2014/main" id="{3CE32B8F-40FE-489B-8E37-5B24DFF4BB08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15" name="LBL">
          <a:extLst>
            <a:ext uri="{FF2B5EF4-FFF2-40B4-BE49-F238E27FC236}">
              <a16:creationId xmlns:a16="http://schemas.microsoft.com/office/drawing/2014/main" id="{1F1EC0A4-AEC5-4E3F-82B4-2FFE67EF74BE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16" name="LT">
          <a:extLst>
            <a:ext uri="{FF2B5EF4-FFF2-40B4-BE49-F238E27FC236}">
              <a16:creationId xmlns:a16="http://schemas.microsoft.com/office/drawing/2014/main" id="{CC87C3DB-1175-4E13-B2C3-252AE5D41620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17" name="Group 58">
          <a:extLst>
            <a:ext uri="{FF2B5EF4-FFF2-40B4-BE49-F238E27FC236}">
              <a16:creationId xmlns:a16="http://schemas.microsoft.com/office/drawing/2014/main" id="{DAF75672-2072-4574-9D33-957C0AC15799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18" name="AutoShape 59">
            <a:extLst>
              <a:ext uri="{FF2B5EF4-FFF2-40B4-BE49-F238E27FC236}">
                <a16:creationId xmlns:a16="http://schemas.microsoft.com/office/drawing/2014/main" id="{B635DFDB-6F0B-44AA-BA4C-15B90E06281D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9" name="Rectangle 60">
            <a:extLst>
              <a:ext uri="{FF2B5EF4-FFF2-40B4-BE49-F238E27FC236}">
                <a16:creationId xmlns:a16="http://schemas.microsoft.com/office/drawing/2014/main" id="{424532B8-BF7A-4BB1-A873-F669948D50CB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20" name="LT">
          <a:extLst>
            <a:ext uri="{FF2B5EF4-FFF2-40B4-BE49-F238E27FC236}">
              <a16:creationId xmlns:a16="http://schemas.microsoft.com/office/drawing/2014/main" id="{448A0FD4-E10E-467F-9371-50C7653C52E4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21" name="LBL">
          <a:extLst>
            <a:ext uri="{FF2B5EF4-FFF2-40B4-BE49-F238E27FC236}">
              <a16:creationId xmlns:a16="http://schemas.microsoft.com/office/drawing/2014/main" id="{39560F2A-D0D5-451A-B39E-E58B102DE7D7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22" name="LT">
          <a:extLst>
            <a:ext uri="{FF2B5EF4-FFF2-40B4-BE49-F238E27FC236}">
              <a16:creationId xmlns:a16="http://schemas.microsoft.com/office/drawing/2014/main" id="{329A40DE-7CBD-4DE0-A9DE-BC2E2D725ED4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23" name="Group 58">
          <a:extLst>
            <a:ext uri="{FF2B5EF4-FFF2-40B4-BE49-F238E27FC236}">
              <a16:creationId xmlns:a16="http://schemas.microsoft.com/office/drawing/2014/main" id="{FA42B960-9612-4951-A9D3-D0C140F7D47E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24" name="AutoShape 59">
            <a:extLst>
              <a:ext uri="{FF2B5EF4-FFF2-40B4-BE49-F238E27FC236}">
                <a16:creationId xmlns:a16="http://schemas.microsoft.com/office/drawing/2014/main" id="{C52FE001-D38F-48CA-89B3-9666EC4C81C2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5" name="Rectangle 60">
            <a:extLst>
              <a:ext uri="{FF2B5EF4-FFF2-40B4-BE49-F238E27FC236}">
                <a16:creationId xmlns:a16="http://schemas.microsoft.com/office/drawing/2014/main" id="{59EA6D23-ACF1-4C01-AC7E-DF853177D9C1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26" name="LT">
          <a:extLst>
            <a:ext uri="{FF2B5EF4-FFF2-40B4-BE49-F238E27FC236}">
              <a16:creationId xmlns:a16="http://schemas.microsoft.com/office/drawing/2014/main" id="{F04D9715-32D5-4C8E-9D8D-F81E3B659772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27" name="LBL">
          <a:extLst>
            <a:ext uri="{FF2B5EF4-FFF2-40B4-BE49-F238E27FC236}">
              <a16:creationId xmlns:a16="http://schemas.microsoft.com/office/drawing/2014/main" id="{97982C04-5A85-4D9F-AC62-CB3A5799D7AB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28" name="LT">
          <a:extLst>
            <a:ext uri="{FF2B5EF4-FFF2-40B4-BE49-F238E27FC236}">
              <a16:creationId xmlns:a16="http://schemas.microsoft.com/office/drawing/2014/main" id="{A54870F9-9468-424A-90A3-9AF7301CB253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29" name="Group 58">
          <a:extLst>
            <a:ext uri="{FF2B5EF4-FFF2-40B4-BE49-F238E27FC236}">
              <a16:creationId xmlns:a16="http://schemas.microsoft.com/office/drawing/2014/main" id="{85245533-8206-46D5-A312-884CB875FC4B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30" name="AutoShape 59">
            <a:extLst>
              <a:ext uri="{FF2B5EF4-FFF2-40B4-BE49-F238E27FC236}">
                <a16:creationId xmlns:a16="http://schemas.microsoft.com/office/drawing/2014/main" id="{83903205-70A7-48F3-A61E-FE97D8A667D4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1" name="Rectangle 60">
            <a:extLst>
              <a:ext uri="{FF2B5EF4-FFF2-40B4-BE49-F238E27FC236}">
                <a16:creationId xmlns:a16="http://schemas.microsoft.com/office/drawing/2014/main" id="{F8DEA87E-FEE7-4414-9B0C-56089F815894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32" name="LT">
          <a:extLst>
            <a:ext uri="{FF2B5EF4-FFF2-40B4-BE49-F238E27FC236}">
              <a16:creationId xmlns:a16="http://schemas.microsoft.com/office/drawing/2014/main" id="{F5911C4D-2DA6-4975-B83D-5B97B18BCDA1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33" name="LBL">
          <a:extLst>
            <a:ext uri="{FF2B5EF4-FFF2-40B4-BE49-F238E27FC236}">
              <a16:creationId xmlns:a16="http://schemas.microsoft.com/office/drawing/2014/main" id="{BFD84C95-D3AE-4B27-881B-D21DACBC3243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34" name="LT">
          <a:extLst>
            <a:ext uri="{FF2B5EF4-FFF2-40B4-BE49-F238E27FC236}">
              <a16:creationId xmlns:a16="http://schemas.microsoft.com/office/drawing/2014/main" id="{8EFEECB6-FAA6-42A0-9C98-8344BFBBE991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35" name="Group 58">
          <a:extLst>
            <a:ext uri="{FF2B5EF4-FFF2-40B4-BE49-F238E27FC236}">
              <a16:creationId xmlns:a16="http://schemas.microsoft.com/office/drawing/2014/main" id="{562B3427-9F62-4C82-9BE0-94623CAAF54B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36" name="AutoShape 59">
            <a:extLst>
              <a:ext uri="{FF2B5EF4-FFF2-40B4-BE49-F238E27FC236}">
                <a16:creationId xmlns:a16="http://schemas.microsoft.com/office/drawing/2014/main" id="{47D7F9D6-0599-4155-A331-2BD62B6E3EE1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7" name="Rectangle 60">
            <a:extLst>
              <a:ext uri="{FF2B5EF4-FFF2-40B4-BE49-F238E27FC236}">
                <a16:creationId xmlns:a16="http://schemas.microsoft.com/office/drawing/2014/main" id="{777698AD-069D-4C58-B57E-ACF65A6D0937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38" name="LT">
          <a:extLst>
            <a:ext uri="{FF2B5EF4-FFF2-40B4-BE49-F238E27FC236}">
              <a16:creationId xmlns:a16="http://schemas.microsoft.com/office/drawing/2014/main" id="{248A66CF-1870-4F57-9691-286057B46332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39" name="LBL">
          <a:extLst>
            <a:ext uri="{FF2B5EF4-FFF2-40B4-BE49-F238E27FC236}">
              <a16:creationId xmlns:a16="http://schemas.microsoft.com/office/drawing/2014/main" id="{0BE6FD3F-624D-4DB5-BC90-138C4EB31738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40" name="LT">
          <a:extLst>
            <a:ext uri="{FF2B5EF4-FFF2-40B4-BE49-F238E27FC236}">
              <a16:creationId xmlns:a16="http://schemas.microsoft.com/office/drawing/2014/main" id="{8D85A7D4-495D-4C44-AB9D-4A22D60D58BA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41" name="Group 58">
          <a:extLst>
            <a:ext uri="{FF2B5EF4-FFF2-40B4-BE49-F238E27FC236}">
              <a16:creationId xmlns:a16="http://schemas.microsoft.com/office/drawing/2014/main" id="{84668146-0A41-40B2-ADE4-E1A10A3BA032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42" name="AutoShape 59">
            <a:extLst>
              <a:ext uri="{FF2B5EF4-FFF2-40B4-BE49-F238E27FC236}">
                <a16:creationId xmlns:a16="http://schemas.microsoft.com/office/drawing/2014/main" id="{E914F6DA-77CB-4869-BE00-99CB226F16F7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43" name="Rectangle 60">
            <a:extLst>
              <a:ext uri="{FF2B5EF4-FFF2-40B4-BE49-F238E27FC236}">
                <a16:creationId xmlns:a16="http://schemas.microsoft.com/office/drawing/2014/main" id="{8D0EC0CE-38D6-4D65-9615-26E9DE3530A2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44" name="LT">
          <a:extLst>
            <a:ext uri="{FF2B5EF4-FFF2-40B4-BE49-F238E27FC236}">
              <a16:creationId xmlns:a16="http://schemas.microsoft.com/office/drawing/2014/main" id="{5E008C2E-D765-4587-806F-623ACE376648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45" name="LBL">
          <a:extLst>
            <a:ext uri="{FF2B5EF4-FFF2-40B4-BE49-F238E27FC236}">
              <a16:creationId xmlns:a16="http://schemas.microsoft.com/office/drawing/2014/main" id="{A7079235-944D-4847-B624-B07C3F3AF1C7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46" name="LT">
          <a:extLst>
            <a:ext uri="{FF2B5EF4-FFF2-40B4-BE49-F238E27FC236}">
              <a16:creationId xmlns:a16="http://schemas.microsoft.com/office/drawing/2014/main" id="{502DD5B6-6D33-42AF-A2F1-BC1F50B9149D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47" name="Group 58">
          <a:extLst>
            <a:ext uri="{FF2B5EF4-FFF2-40B4-BE49-F238E27FC236}">
              <a16:creationId xmlns:a16="http://schemas.microsoft.com/office/drawing/2014/main" id="{4A21FA59-D070-41A1-85D0-D1F063D32279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48" name="AutoShape 59">
            <a:extLst>
              <a:ext uri="{FF2B5EF4-FFF2-40B4-BE49-F238E27FC236}">
                <a16:creationId xmlns:a16="http://schemas.microsoft.com/office/drawing/2014/main" id="{00D17413-D386-4375-8E06-DEF3299D3B62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49" name="Rectangle 60">
            <a:extLst>
              <a:ext uri="{FF2B5EF4-FFF2-40B4-BE49-F238E27FC236}">
                <a16:creationId xmlns:a16="http://schemas.microsoft.com/office/drawing/2014/main" id="{A2BE0D37-B620-4277-80E7-63EB2E243EB1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 editAs="oneCell">
    <xdr:from>
      <xdr:col>0</xdr:col>
      <xdr:colOff>38100</xdr:colOff>
      <xdr:row>0</xdr:row>
      <xdr:rowOff>167640</xdr:rowOff>
    </xdr:from>
    <xdr:to>
      <xdr:col>2</xdr:col>
      <xdr:colOff>218122</xdr:colOff>
      <xdr:row>6</xdr:row>
      <xdr:rowOff>160020</xdr:rowOff>
    </xdr:to>
    <xdr:pic>
      <xdr:nvPicPr>
        <xdr:cNvPr id="50" name="Picture 16">
          <a:extLst>
            <a:ext uri="{FF2B5EF4-FFF2-40B4-BE49-F238E27FC236}">
              <a16:creationId xmlns:a16="http://schemas.microsoft.com/office/drawing/2014/main" id="{22E4CBCF-633C-4A73-94B3-EBFDB88D0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67640"/>
          <a:ext cx="1394460" cy="9982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51" name="LT">
          <a:extLst>
            <a:ext uri="{FF2B5EF4-FFF2-40B4-BE49-F238E27FC236}">
              <a16:creationId xmlns:a16="http://schemas.microsoft.com/office/drawing/2014/main" id="{7473AC23-5931-48ED-B3EF-9EB429001295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52" name="LBL">
          <a:extLst>
            <a:ext uri="{FF2B5EF4-FFF2-40B4-BE49-F238E27FC236}">
              <a16:creationId xmlns:a16="http://schemas.microsoft.com/office/drawing/2014/main" id="{17EF1C45-7CB8-460F-86FE-5411A6053358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53" name="LT">
          <a:extLst>
            <a:ext uri="{FF2B5EF4-FFF2-40B4-BE49-F238E27FC236}">
              <a16:creationId xmlns:a16="http://schemas.microsoft.com/office/drawing/2014/main" id="{81019968-CE15-4523-A942-CA5201E8DCA4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54" name="Group 58">
          <a:extLst>
            <a:ext uri="{FF2B5EF4-FFF2-40B4-BE49-F238E27FC236}">
              <a16:creationId xmlns:a16="http://schemas.microsoft.com/office/drawing/2014/main" id="{719D2905-4457-425C-9590-A7C177301196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55" name="AutoShape 59">
            <a:extLst>
              <a:ext uri="{FF2B5EF4-FFF2-40B4-BE49-F238E27FC236}">
                <a16:creationId xmlns:a16="http://schemas.microsoft.com/office/drawing/2014/main" id="{B868257C-DC56-4762-9BB3-81C0A9A1420A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56" name="Rectangle 60">
            <a:extLst>
              <a:ext uri="{FF2B5EF4-FFF2-40B4-BE49-F238E27FC236}">
                <a16:creationId xmlns:a16="http://schemas.microsoft.com/office/drawing/2014/main" id="{F8E072C0-1070-46C0-A80D-F88C556F11ED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 editAs="oneCell">
    <xdr:from>
      <xdr:col>0</xdr:col>
      <xdr:colOff>38100</xdr:colOff>
      <xdr:row>0</xdr:row>
      <xdr:rowOff>167640</xdr:rowOff>
    </xdr:from>
    <xdr:to>
      <xdr:col>2</xdr:col>
      <xdr:colOff>218122</xdr:colOff>
      <xdr:row>6</xdr:row>
      <xdr:rowOff>160020</xdr:rowOff>
    </xdr:to>
    <xdr:pic>
      <xdr:nvPicPr>
        <xdr:cNvPr id="57" name="Picture 16">
          <a:extLst>
            <a:ext uri="{FF2B5EF4-FFF2-40B4-BE49-F238E27FC236}">
              <a16:creationId xmlns:a16="http://schemas.microsoft.com/office/drawing/2014/main" id="{DC3D6CAC-CE26-4C3C-96C1-7D36CD87B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67640"/>
          <a:ext cx="1394460" cy="9982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2" name="LT">
          <a:extLst>
            <a:ext uri="{FF2B5EF4-FFF2-40B4-BE49-F238E27FC236}">
              <a16:creationId xmlns:a16="http://schemas.microsoft.com/office/drawing/2014/main" id="{AC580F73-1FC1-4E7D-9595-3D79C30ABDB1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3" name="LBL">
          <a:extLst>
            <a:ext uri="{FF2B5EF4-FFF2-40B4-BE49-F238E27FC236}">
              <a16:creationId xmlns:a16="http://schemas.microsoft.com/office/drawing/2014/main" id="{5807A92D-0C49-4B42-AEAD-8538238101E4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4" name="LT">
          <a:extLst>
            <a:ext uri="{FF2B5EF4-FFF2-40B4-BE49-F238E27FC236}">
              <a16:creationId xmlns:a16="http://schemas.microsoft.com/office/drawing/2014/main" id="{1D9C7874-98AF-4A39-95DA-1344F8BDAA77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5" name="Group 58">
          <a:extLst>
            <a:ext uri="{FF2B5EF4-FFF2-40B4-BE49-F238E27FC236}">
              <a16:creationId xmlns:a16="http://schemas.microsoft.com/office/drawing/2014/main" id="{4F257E82-4C35-437D-B8E2-5903F8D0CF67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6" name="AutoShape 59">
            <a:extLst>
              <a:ext uri="{FF2B5EF4-FFF2-40B4-BE49-F238E27FC236}">
                <a16:creationId xmlns:a16="http://schemas.microsoft.com/office/drawing/2014/main" id="{FB9AB1D7-4239-4EB6-91C8-5965A06ABD88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7" name="Rectangle 60">
            <a:extLst>
              <a:ext uri="{FF2B5EF4-FFF2-40B4-BE49-F238E27FC236}">
                <a16:creationId xmlns:a16="http://schemas.microsoft.com/office/drawing/2014/main" id="{B3C28158-BAED-4865-8F5B-F3AC4955B70F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 editAs="oneCell">
    <xdr:from>
      <xdr:col>0</xdr:col>
      <xdr:colOff>38100</xdr:colOff>
      <xdr:row>0</xdr:row>
      <xdr:rowOff>167640</xdr:rowOff>
    </xdr:from>
    <xdr:to>
      <xdr:col>2</xdr:col>
      <xdr:colOff>218122</xdr:colOff>
      <xdr:row>6</xdr:row>
      <xdr:rowOff>7620</xdr:rowOff>
    </xdr:to>
    <xdr:pic>
      <xdr:nvPicPr>
        <xdr:cNvPr id="8" name="Picture 16">
          <a:extLst>
            <a:ext uri="{FF2B5EF4-FFF2-40B4-BE49-F238E27FC236}">
              <a16:creationId xmlns:a16="http://schemas.microsoft.com/office/drawing/2014/main" id="{F5E27B27-3987-4E4E-8E9B-0ED31B8E58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67640"/>
          <a:ext cx="1394460" cy="845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2" name="LT">
          <a:extLst>
            <a:ext uri="{FF2B5EF4-FFF2-40B4-BE49-F238E27FC236}">
              <a16:creationId xmlns:a16="http://schemas.microsoft.com/office/drawing/2014/main" id="{018A2782-0EAB-412E-9831-9FBF5EE6C9AB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3" name="LBL">
          <a:extLst>
            <a:ext uri="{FF2B5EF4-FFF2-40B4-BE49-F238E27FC236}">
              <a16:creationId xmlns:a16="http://schemas.microsoft.com/office/drawing/2014/main" id="{ACA42CAF-2C44-4276-965C-C62BE5BEC17B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4" name="LT">
          <a:extLst>
            <a:ext uri="{FF2B5EF4-FFF2-40B4-BE49-F238E27FC236}">
              <a16:creationId xmlns:a16="http://schemas.microsoft.com/office/drawing/2014/main" id="{080694BF-AA7D-4C06-B6E8-7CDF1DBD4ACF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5" name="Group 58">
          <a:extLst>
            <a:ext uri="{FF2B5EF4-FFF2-40B4-BE49-F238E27FC236}">
              <a16:creationId xmlns:a16="http://schemas.microsoft.com/office/drawing/2014/main" id="{C11A2B11-AF12-40B4-BD0C-43C86E4B4485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6" name="AutoShape 59">
            <a:extLst>
              <a:ext uri="{FF2B5EF4-FFF2-40B4-BE49-F238E27FC236}">
                <a16:creationId xmlns:a16="http://schemas.microsoft.com/office/drawing/2014/main" id="{E5687E83-24F7-4160-B1C4-1ED999807CBE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7" name="Rectangle 60">
            <a:extLst>
              <a:ext uri="{FF2B5EF4-FFF2-40B4-BE49-F238E27FC236}">
                <a16:creationId xmlns:a16="http://schemas.microsoft.com/office/drawing/2014/main" id="{9EA9F960-EC88-4FB8-93CF-CDC548850F7D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 editAs="oneCell">
    <xdr:from>
      <xdr:col>0</xdr:col>
      <xdr:colOff>38100</xdr:colOff>
      <xdr:row>0</xdr:row>
      <xdr:rowOff>167640</xdr:rowOff>
    </xdr:from>
    <xdr:to>
      <xdr:col>2</xdr:col>
      <xdr:colOff>218122</xdr:colOff>
      <xdr:row>5</xdr:row>
      <xdr:rowOff>152400</xdr:rowOff>
    </xdr:to>
    <xdr:pic>
      <xdr:nvPicPr>
        <xdr:cNvPr id="8" name="Picture 16">
          <a:extLst>
            <a:ext uri="{FF2B5EF4-FFF2-40B4-BE49-F238E27FC236}">
              <a16:creationId xmlns:a16="http://schemas.microsoft.com/office/drawing/2014/main" id="{CF98F984-8DF9-4253-BE1D-4904FACDF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67640"/>
          <a:ext cx="1394460" cy="822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2" name="LT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 txBox="1">
          <a:spLocks noChangeArrowheads="1"/>
        </xdr:cNvSpPr>
      </xdr:nvSpPr>
      <xdr:spPr bwMode="auto">
        <a:xfrm>
          <a:off x="1219200" y="200025"/>
          <a:ext cx="3524250" cy="89535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3" name="LBL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SpPr txBox="1">
          <a:spLocks noChangeArrowheads="1"/>
        </xdr:cNvSpPr>
      </xdr:nvSpPr>
      <xdr:spPr bwMode="auto">
        <a:xfrm>
          <a:off x="5210175" y="895350"/>
          <a:ext cx="1257300" cy="50482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5" name="LT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SpPr txBox="1">
          <a:spLocks noChangeArrowheads="1"/>
        </xdr:cNvSpPr>
      </xdr:nvSpPr>
      <xdr:spPr bwMode="auto">
        <a:xfrm>
          <a:off x="1095375" y="190500"/>
          <a:ext cx="3733800" cy="91440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136585" name="Group 58">
          <a:extLst>
            <a:ext uri="{FF2B5EF4-FFF2-40B4-BE49-F238E27FC236}">
              <a16:creationId xmlns:a16="http://schemas.microsoft.com/office/drawing/2014/main" id="{00000000-0008-0000-0900-000089150200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136587" name="AutoShape 59">
            <a:extLst>
              <a:ext uri="{FF2B5EF4-FFF2-40B4-BE49-F238E27FC236}">
                <a16:creationId xmlns:a16="http://schemas.microsoft.com/office/drawing/2014/main" id="{00000000-0008-0000-0900-00008B150200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8" name="Rectangle 60">
            <a:extLst>
              <a:ext uri="{FF2B5EF4-FFF2-40B4-BE49-F238E27FC236}">
                <a16:creationId xmlns:a16="http://schemas.microsoft.com/office/drawing/2014/main" id="{00000000-0008-0000-0900-000008000000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9" name="LT">
          <a:extLst>
            <a:ext uri="{FF2B5EF4-FFF2-40B4-BE49-F238E27FC236}">
              <a16:creationId xmlns:a16="http://schemas.microsoft.com/office/drawing/2014/main" id="{C3BE7FA7-568D-46FA-B068-12DFAA626785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10" name="LBL">
          <a:extLst>
            <a:ext uri="{FF2B5EF4-FFF2-40B4-BE49-F238E27FC236}">
              <a16:creationId xmlns:a16="http://schemas.microsoft.com/office/drawing/2014/main" id="{6CC7746D-E021-48AF-B188-AD0D80251FF7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11" name="LT">
          <a:extLst>
            <a:ext uri="{FF2B5EF4-FFF2-40B4-BE49-F238E27FC236}">
              <a16:creationId xmlns:a16="http://schemas.microsoft.com/office/drawing/2014/main" id="{DCB12B4A-8B2D-4705-A78D-1B0914364EAC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12" name="Group 58">
          <a:extLst>
            <a:ext uri="{FF2B5EF4-FFF2-40B4-BE49-F238E27FC236}">
              <a16:creationId xmlns:a16="http://schemas.microsoft.com/office/drawing/2014/main" id="{55EE6EC5-E500-42A2-9A6D-B03442A5018A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13" name="AutoShape 59">
            <a:extLst>
              <a:ext uri="{FF2B5EF4-FFF2-40B4-BE49-F238E27FC236}">
                <a16:creationId xmlns:a16="http://schemas.microsoft.com/office/drawing/2014/main" id="{7D7BEE62-87E0-4327-A70C-83C46E757C96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4" name="Rectangle 60">
            <a:extLst>
              <a:ext uri="{FF2B5EF4-FFF2-40B4-BE49-F238E27FC236}">
                <a16:creationId xmlns:a16="http://schemas.microsoft.com/office/drawing/2014/main" id="{0CB762C1-5AFD-4F40-87CF-FF51E34F83B7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15" name="LT">
          <a:extLst>
            <a:ext uri="{FF2B5EF4-FFF2-40B4-BE49-F238E27FC236}">
              <a16:creationId xmlns:a16="http://schemas.microsoft.com/office/drawing/2014/main" id="{A13C2E39-3E0E-4A9F-BCCD-F9E1FE7EF2D6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16" name="LBL">
          <a:extLst>
            <a:ext uri="{FF2B5EF4-FFF2-40B4-BE49-F238E27FC236}">
              <a16:creationId xmlns:a16="http://schemas.microsoft.com/office/drawing/2014/main" id="{0923F6DD-45CC-4402-B59E-DBB81BB67190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17" name="LT">
          <a:extLst>
            <a:ext uri="{FF2B5EF4-FFF2-40B4-BE49-F238E27FC236}">
              <a16:creationId xmlns:a16="http://schemas.microsoft.com/office/drawing/2014/main" id="{37CAAC8D-C82F-4E7C-950D-B4D7F1F4EAAB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18" name="Group 58">
          <a:extLst>
            <a:ext uri="{FF2B5EF4-FFF2-40B4-BE49-F238E27FC236}">
              <a16:creationId xmlns:a16="http://schemas.microsoft.com/office/drawing/2014/main" id="{3B42C871-0072-4BDC-9F0D-A3FA9B9CDFF5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19" name="AutoShape 59">
            <a:extLst>
              <a:ext uri="{FF2B5EF4-FFF2-40B4-BE49-F238E27FC236}">
                <a16:creationId xmlns:a16="http://schemas.microsoft.com/office/drawing/2014/main" id="{0B5E10BB-3515-4743-806E-104272944B92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0" name="Rectangle 60">
            <a:extLst>
              <a:ext uri="{FF2B5EF4-FFF2-40B4-BE49-F238E27FC236}">
                <a16:creationId xmlns:a16="http://schemas.microsoft.com/office/drawing/2014/main" id="{293C2B48-2BDA-42E7-B21B-810F51773EDC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21" name="LT">
          <a:extLst>
            <a:ext uri="{FF2B5EF4-FFF2-40B4-BE49-F238E27FC236}">
              <a16:creationId xmlns:a16="http://schemas.microsoft.com/office/drawing/2014/main" id="{CC2C1918-3642-419B-A6BE-E1C4A23CA8BB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22" name="LBL">
          <a:extLst>
            <a:ext uri="{FF2B5EF4-FFF2-40B4-BE49-F238E27FC236}">
              <a16:creationId xmlns:a16="http://schemas.microsoft.com/office/drawing/2014/main" id="{BF5F6C80-C338-4CD8-86A3-2DF83B9DE6E5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23" name="LT">
          <a:extLst>
            <a:ext uri="{FF2B5EF4-FFF2-40B4-BE49-F238E27FC236}">
              <a16:creationId xmlns:a16="http://schemas.microsoft.com/office/drawing/2014/main" id="{4FB2483F-02F0-48D0-9123-BEB317419FEA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24" name="Group 58">
          <a:extLst>
            <a:ext uri="{FF2B5EF4-FFF2-40B4-BE49-F238E27FC236}">
              <a16:creationId xmlns:a16="http://schemas.microsoft.com/office/drawing/2014/main" id="{6CA18541-F4A0-471C-BCEA-F04DB8BEF997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25" name="AutoShape 59">
            <a:extLst>
              <a:ext uri="{FF2B5EF4-FFF2-40B4-BE49-F238E27FC236}">
                <a16:creationId xmlns:a16="http://schemas.microsoft.com/office/drawing/2014/main" id="{B0762402-B37E-4D47-B86D-02035284D957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6" name="Rectangle 60">
            <a:extLst>
              <a:ext uri="{FF2B5EF4-FFF2-40B4-BE49-F238E27FC236}">
                <a16:creationId xmlns:a16="http://schemas.microsoft.com/office/drawing/2014/main" id="{AD60EB7B-FC0A-4B3B-A347-B74BD7025975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 editAs="oneCell">
    <xdr:from>
      <xdr:col>0</xdr:col>
      <xdr:colOff>38100</xdr:colOff>
      <xdr:row>0</xdr:row>
      <xdr:rowOff>167640</xdr:rowOff>
    </xdr:from>
    <xdr:to>
      <xdr:col>2</xdr:col>
      <xdr:colOff>218122</xdr:colOff>
      <xdr:row>5</xdr:row>
      <xdr:rowOff>144780</xdr:rowOff>
    </xdr:to>
    <xdr:pic>
      <xdr:nvPicPr>
        <xdr:cNvPr id="27" name="Picture 16">
          <a:extLst>
            <a:ext uri="{FF2B5EF4-FFF2-40B4-BE49-F238E27FC236}">
              <a16:creationId xmlns:a16="http://schemas.microsoft.com/office/drawing/2014/main" id="{449BE1D3-C9B5-4C4E-8ABA-172908250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67640"/>
          <a:ext cx="1394460" cy="822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28" name="LT">
          <a:extLst>
            <a:ext uri="{FF2B5EF4-FFF2-40B4-BE49-F238E27FC236}">
              <a16:creationId xmlns:a16="http://schemas.microsoft.com/office/drawing/2014/main" id="{C680A0FD-EFC9-4A35-8C4E-7D7CE5153824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29" name="LBL">
          <a:extLst>
            <a:ext uri="{FF2B5EF4-FFF2-40B4-BE49-F238E27FC236}">
              <a16:creationId xmlns:a16="http://schemas.microsoft.com/office/drawing/2014/main" id="{2C3A1334-3011-44EC-BB02-D36302FFF6B4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30" name="LT">
          <a:extLst>
            <a:ext uri="{FF2B5EF4-FFF2-40B4-BE49-F238E27FC236}">
              <a16:creationId xmlns:a16="http://schemas.microsoft.com/office/drawing/2014/main" id="{9A1432F0-A146-4780-B7FB-1DC0A1AB0EE6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31" name="Group 58">
          <a:extLst>
            <a:ext uri="{FF2B5EF4-FFF2-40B4-BE49-F238E27FC236}">
              <a16:creationId xmlns:a16="http://schemas.microsoft.com/office/drawing/2014/main" id="{7E6C79C8-9CAA-4959-8A9C-98A4426DAD86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32" name="AutoShape 59">
            <a:extLst>
              <a:ext uri="{FF2B5EF4-FFF2-40B4-BE49-F238E27FC236}">
                <a16:creationId xmlns:a16="http://schemas.microsoft.com/office/drawing/2014/main" id="{AF78C8AC-09BC-4A70-9ACD-78A7050A5866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3" name="Rectangle 60">
            <a:extLst>
              <a:ext uri="{FF2B5EF4-FFF2-40B4-BE49-F238E27FC236}">
                <a16:creationId xmlns:a16="http://schemas.microsoft.com/office/drawing/2014/main" id="{CCF3C6EF-05E5-486E-A2C2-166696B4C372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 editAs="oneCell">
    <xdr:from>
      <xdr:col>0</xdr:col>
      <xdr:colOff>38100</xdr:colOff>
      <xdr:row>0</xdr:row>
      <xdr:rowOff>167640</xdr:rowOff>
    </xdr:from>
    <xdr:to>
      <xdr:col>2</xdr:col>
      <xdr:colOff>218122</xdr:colOff>
      <xdr:row>5</xdr:row>
      <xdr:rowOff>144780</xdr:rowOff>
    </xdr:to>
    <xdr:pic>
      <xdr:nvPicPr>
        <xdr:cNvPr id="34" name="Picture 16">
          <a:extLst>
            <a:ext uri="{FF2B5EF4-FFF2-40B4-BE49-F238E27FC236}">
              <a16:creationId xmlns:a16="http://schemas.microsoft.com/office/drawing/2014/main" id="{7A9695AC-BE09-4656-8186-F9D2BD8742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67640"/>
          <a:ext cx="1394460" cy="822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2" name="LT">
          <a:extLst>
            <a:ext uri="{FF2B5EF4-FFF2-40B4-BE49-F238E27FC236}">
              <a16:creationId xmlns:a16="http://schemas.microsoft.com/office/drawing/2014/main" id="{3D1BD9E8-5B6B-4D4A-899E-7FD64503C4DF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3" name="LBL">
          <a:extLst>
            <a:ext uri="{FF2B5EF4-FFF2-40B4-BE49-F238E27FC236}">
              <a16:creationId xmlns:a16="http://schemas.microsoft.com/office/drawing/2014/main" id="{40DAAAD4-BD27-4CB5-8AAF-971D59B0B339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4" name="LT">
          <a:extLst>
            <a:ext uri="{FF2B5EF4-FFF2-40B4-BE49-F238E27FC236}">
              <a16:creationId xmlns:a16="http://schemas.microsoft.com/office/drawing/2014/main" id="{3BE71DEE-3B81-48B0-B242-C4BD2FB6BB11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5" name="Group 58">
          <a:extLst>
            <a:ext uri="{FF2B5EF4-FFF2-40B4-BE49-F238E27FC236}">
              <a16:creationId xmlns:a16="http://schemas.microsoft.com/office/drawing/2014/main" id="{B220AC9B-2EAF-4D58-B714-574DBE00B276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6" name="AutoShape 59">
            <a:extLst>
              <a:ext uri="{FF2B5EF4-FFF2-40B4-BE49-F238E27FC236}">
                <a16:creationId xmlns:a16="http://schemas.microsoft.com/office/drawing/2014/main" id="{95E3C4BC-5B7F-442B-9CA5-598063BDF236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7" name="Rectangle 60">
            <a:extLst>
              <a:ext uri="{FF2B5EF4-FFF2-40B4-BE49-F238E27FC236}">
                <a16:creationId xmlns:a16="http://schemas.microsoft.com/office/drawing/2014/main" id="{5D357651-3000-43CD-8A7A-C71A7EF7B6D2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8" name="LT">
          <a:extLst>
            <a:ext uri="{FF2B5EF4-FFF2-40B4-BE49-F238E27FC236}">
              <a16:creationId xmlns:a16="http://schemas.microsoft.com/office/drawing/2014/main" id="{6F1B5408-C7E0-47F1-B858-5F32E16D3EB9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9" name="LBL">
          <a:extLst>
            <a:ext uri="{FF2B5EF4-FFF2-40B4-BE49-F238E27FC236}">
              <a16:creationId xmlns:a16="http://schemas.microsoft.com/office/drawing/2014/main" id="{7F59AEFE-4BC5-44A2-AD0E-25D2A3CBEFAE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10" name="LT">
          <a:extLst>
            <a:ext uri="{FF2B5EF4-FFF2-40B4-BE49-F238E27FC236}">
              <a16:creationId xmlns:a16="http://schemas.microsoft.com/office/drawing/2014/main" id="{4836DCDA-658E-4247-986B-0A12ED3E9A98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11" name="Group 58">
          <a:extLst>
            <a:ext uri="{FF2B5EF4-FFF2-40B4-BE49-F238E27FC236}">
              <a16:creationId xmlns:a16="http://schemas.microsoft.com/office/drawing/2014/main" id="{5923B1AB-4ACE-4E7A-9B51-22F2A60A791F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12" name="AutoShape 59">
            <a:extLst>
              <a:ext uri="{FF2B5EF4-FFF2-40B4-BE49-F238E27FC236}">
                <a16:creationId xmlns:a16="http://schemas.microsoft.com/office/drawing/2014/main" id="{5DBCEEA4-3A53-4640-87BF-16411A055B14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3" name="Rectangle 60">
            <a:extLst>
              <a:ext uri="{FF2B5EF4-FFF2-40B4-BE49-F238E27FC236}">
                <a16:creationId xmlns:a16="http://schemas.microsoft.com/office/drawing/2014/main" id="{020ED467-62B1-4AE6-B86C-13AD5A45CDB2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14" name="LT">
          <a:extLst>
            <a:ext uri="{FF2B5EF4-FFF2-40B4-BE49-F238E27FC236}">
              <a16:creationId xmlns:a16="http://schemas.microsoft.com/office/drawing/2014/main" id="{FBEB9E88-12C4-4A3F-9DAB-8977850FB095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15" name="LBL">
          <a:extLst>
            <a:ext uri="{FF2B5EF4-FFF2-40B4-BE49-F238E27FC236}">
              <a16:creationId xmlns:a16="http://schemas.microsoft.com/office/drawing/2014/main" id="{75F5F1D4-EF41-4532-87CC-3F1523C311CC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16" name="LT">
          <a:extLst>
            <a:ext uri="{FF2B5EF4-FFF2-40B4-BE49-F238E27FC236}">
              <a16:creationId xmlns:a16="http://schemas.microsoft.com/office/drawing/2014/main" id="{ADCDAF15-12D8-401F-AD2B-9F6ECF77FEF0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17" name="Group 58">
          <a:extLst>
            <a:ext uri="{FF2B5EF4-FFF2-40B4-BE49-F238E27FC236}">
              <a16:creationId xmlns:a16="http://schemas.microsoft.com/office/drawing/2014/main" id="{6391DE37-DDF0-470E-8525-0EADC4050717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18" name="AutoShape 59">
            <a:extLst>
              <a:ext uri="{FF2B5EF4-FFF2-40B4-BE49-F238E27FC236}">
                <a16:creationId xmlns:a16="http://schemas.microsoft.com/office/drawing/2014/main" id="{A6FEEB12-248A-4194-B5ED-1DA6D80DBA25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9" name="Rectangle 60">
            <a:extLst>
              <a:ext uri="{FF2B5EF4-FFF2-40B4-BE49-F238E27FC236}">
                <a16:creationId xmlns:a16="http://schemas.microsoft.com/office/drawing/2014/main" id="{42D34B61-8E5C-4A42-AB47-0D89041C639A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20" name="LT">
          <a:extLst>
            <a:ext uri="{FF2B5EF4-FFF2-40B4-BE49-F238E27FC236}">
              <a16:creationId xmlns:a16="http://schemas.microsoft.com/office/drawing/2014/main" id="{713BC9E8-03E9-4DB9-A9AE-C679D9AA46C6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21" name="LBL">
          <a:extLst>
            <a:ext uri="{FF2B5EF4-FFF2-40B4-BE49-F238E27FC236}">
              <a16:creationId xmlns:a16="http://schemas.microsoft.com/office/drawing/2014/main" id="{CAAB69A7-B25F-48B3-9EE7-214166DC163A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22" name="LT">
          <a:extLst>
            <a:ext uri="{FF2B5EF4-FFF2-40B4-BE49-F238E27FC236}">
              <a16:creationId xmlns:a16="http://schemas.microsoft.com/office/drawing/2014/main" id="{CFB95304-6860-4228-A3B7-9A07EF495BB1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23" name="Group 58">
          <a:extLst>
            <a:ext uri="{FF2B5EF4-FFF2-40B4-BE49-F238E27FC236}">
              <a16:creationId xmlns:a16="http://schemas.microsoft.com/office/drawing/2014/main" id="{D0CB88BE-F458-4697-916B-463BE89D14E3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24" name="AutoShape 59">
            <a:extLst>
              <a:ext uri="{FF2B5EF4-FFF2-40B4-BE49-F238E27FC236}">
                <a16:creationId xmlns:a16="http://schemas.microsoft.com/office/drawing/2014/main" id="{F9069526-9D13-4627-91AF-87A857A3178F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5" name="Rectangle 60">
            <a:extLst>
              <a:ext uri="{FF2B5EF4-FFF2-40B4-BE49-F238E27FC236}">
                <a16:creationId xmlns:a16="http://schemas.microsoft.com/office/drawing/2014/main" id="{A1B417F1-AC10-4586-B76F-D9FDBB01A96E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26" name="LT">
          <a:extLst>
            <a:ext uri="{FF2B5EF4-FFF2-40B4-BE49-F238E27FC236}">
              <a16:creationId xmlns:a16="http://schemas.microsoft.com/office/drawing/2014/main" id="{FC7354D8-9093-44B9-AD80-D72B3DA4B088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27" name="LBL">
          <a:extLst>
            <a:ext uri="{FF2B5EF4-FFF2-40B4-BE49-F238E27FC236}">
              <a16:creationId xmlns:a16="http://schemas.microsoft.com/office/drawing/2014/main" id="{7C88F81C-FB8C-4427-A0CA-3AA983C665FB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28" name="LT">
          <a:extLst>
            <a:ext uri="{FF2B5EF4-FFF2-40B4-BE49-F238E27FC236}">
              <a16:creationId xmlns:a16="http://schemas.microsoft.com/office/drawing/2014/main" id="{EC8DC01C-09E1-4B75-A383-2B1A0A55AB3E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29" name="Group 58">
          <a:extLst>
            <a:ext uri="{FF2B5EF4-FFF2-40B4-BE49-F238E27FC236}">
              <a16:creationId xmlns:a16="http://schemas.microsoft.com/office/drawing/2014/main" id="{2BC56E9F-6F68-4B1B-80C4-9D7B97F6A67A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30" name="AutoShape 59">
            <a:extLst>
              <a:ext uri="{FF2B5EF4-FFF2-40B4-BE49-F238E27FC236}">
                <a16:creationId xmlns:a16="http://schemas.microsoft.com/office/drawing/2014/main" id="{1B7DEC1E-9270-4A17-A2DD-7CD0A1115ED7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1" name="Rectangle 60">
            <a:extLst>
              <a:ext uri="{FF2B5EF4-FFF2-40B4-BE49-F238E27FC236}">
                <a16:creationId xmlns:a16="http://schemas.microsoft.com/office/drawing/2014/main" id="{AB39F8D8-3631-4534-AABC-41B3B2CA6778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32" name="LT">
          <a:extLst>
            <a:ext uri="{FF2B5EF4-FFF2-40B4-BE49-F238E27FC236}">
              <a16:creationId xmlns:a16="http://schemas.microsoft.com/office/drawing/2014/main" id="{65B9B92A-9270-4D89-BED7-06F0B3ED27F7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33" name="LBL">
          <a:extLst>
            <a:ext uri="{FF2B5EF4-FFF2-40B4-BE49-F238E27FC236}">
              <a16:creationId xmlns:a16="http://schemas.microsoft.com/office/drawing/2014/main" id="{DD2CA353-A922-427A-ACE9-FDAAE3A1DA14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34" name="LT">
          <a:extLst>
            <a:ext uri="{FF2B5EF4-FFF2-40B4-BE49-F238E27FC236}">
              <a16:creationId xmlns:a16="http://schemas.microsoft.com/office/drawing/2014/main" id="{910DCA41-5F54-4C7B-9849-A69E63183831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35" name="Group 58">
          <a:extLst>
            <a:ext uri="{FF2B5EF4-FFF2-40B4-BE49-F238E27FC236}">
              <a16:creationId xmlns:a16="http://schemas.microsoft.com/office/drawing/2014/main" id="{C698FCBD-F247-41CA-A089-54717D2A2888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36" name="AutoShape 59">
            <a:extLst>
              <a:ext uri="{FF2B5EF4-FFF2-40B4-BE49-F238E27FC236}">
                <a16:creationId xmlns:a16="http://schemas.microsoft.com/office/drawing/2014/main" id="{0BB8A3B9-383D-4049-93B7-9D41129EA8E8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7" name="Rectangle 60">
            <a:extLst>
              <a:ext uri="{FF2B5EF4-FFF2-40B4-BE49-F238E27FC236}">
                <a16:creationId xmlns:a16="http://schemas.microsoft.com/office/drawing/2014/main" id="{48C0C878-59BF-4097-BAE1-FCDDBD712BA8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38" name="LT">
          <a:extLst>
            <a:ext uri="{FF2B5EF4-FFF2-40B4-BE49-F238E27FC236}">
              <a16:creationId xmlns:a16="http://schemas.microsoft.com/office/drawing/2014/main" id="{4AC4EAF0-ABD9-4DFE-B9DF-B5F453E708C4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39" name="LBL">
          <a:extLst>
            <a:ext uri="{FF2B5EF4-FFF2-40B4-BE49-F238E27FC236}">
              <a16:creationId xmlns:a16="http://schemas.microsoft.com/office/drawing/2014/main" id="{ED635DB0-E77A-41E1-B94F-DABC44BE1537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40" name="LT">
          <a:extLst>
            <a:ext uri="{FF2B5EF4-FFF2-40B4-BE49-F238E27FC236}">
              <a16:creationId xmlns:a16="http://schemas.microsoft.com/office/drawing/2014/main" id="{A618A083-5203-417D-80BC-F70FB09DBBDB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41" name="Group 58">
          <a:extLst>
            <a:ext uri="{FF2B5EF4-FFF2-40B4-BE49-F238E27FC236}">
              <a16:creationId xmlns:a16="http://schemas.microsoft.com/office/drawing/2014/main" id="{E65755B3-4C87-479A-AB2F-9D2457B92A6D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42" name="AutoShape 59">
            <a:extLst>
              <a:ext uri="{FF2B5EF4-FFF2-40B4-BE49-F238E27FC236}">
                <a16:creationId xmlns:a16="http://schemas.microsoft.com/office/drawing/2014/main" id="{B4AD4E1E-1C91-4EA5-8672-D5845F5C97B1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43" name="Rectangle 60">
            <a:extLst>
              <a:ext uri="{FF2B5EF4-FFF2-40B4-BE49-F238E27FC236}">
                <a16:creationId xmlns:a16="http://schemas.microsoft.com/office/drawing/2014/main" id="{E1BCAC37-8645-4065-AD5D-4D06DDF1BFA6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44" name="LT">
          <a:extLst>
            <a:ext uri="{FF2B5EF4-FFF2-40B4-BE49-F238E27FC236}">
              <a16:creationId xmlns:a16="http://schemas.microsoft.com/office/drawing/2014/main" id="{D766A292-F04A-4F0C-BAEC-0DE906F9C15C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45" name="LBL">
          <a:extLst>
            <a:ext uri="{FF2B5EF4-FFF2-40B4-BE49-F238E27FC236}">
              <a16:creationId xmlns:a16="http://schemas.microsoft.com/office/drawing/2014/main" id="{C56E2C9A-F91A-44EA-8962-5DD05918921F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46" name="LT">
          <a:extLst>
            <a:ext uri="{FF2B5EF4-FFF2-40B4-BE49-F238E27FC236}">
              <a16:creationId xmlns:a16="http://schemas.microsoft.com/office/drawing/2014/main" id="{409C066D-2F0A-4202-9C60-84C55FD74896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47" name="Group 58">
          <a:extLst>
            <a:ext uri="{FF2B5EF4-FFF2-40B4-BE49-F238E27FC236}">
              <a16:creationId xmlns:a16="http://schemas.microsoft.com/office/drawing/2014/main" id="{152D8DB4-CEAF-4388-8683-1AEB7BFB3E76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48" name="AutoShape 59">
            <a:extLst>
              <a:ext uri="{FF2B5EF4-FFF2-40B4-BE49-F238E27FC236}">
                <a16:creationId xmlns:a16="http://schemas.microsoft.com/office/drawing/2014/main" id="{E27D5E6F-5B2E-4956-A788-CA1568B5607A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49" name="Rectangle 60">
            <a:extLst>
              <a:ext uri="{FF2B5EF4-FFF2-40B4-BE49-F238E27FC236}">
                <a16:creationId xmlns:a16="http://schemas.microsoft.com/office/drawing/2014/main" id="{209D464D-7454-4539-8DB6-A307C0507CF4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 editAs="oneCell">
    <xdr:from>
      <xdr:col>0</xdr:col>
      <xdr:colOff>38100</xdr:colOff>
      <xdr:row>0</xdr:row>
      <xdr:rowOff>167640</xdr:rowOff>
    </xdr:from>
    <xdr:to>
      <xdr:col>2</xdr:col>
      <xdr:colOff>218122</xdr:colOff>
      <xdr:row>7</xdr:row>
      <xdr:rowOff>0</xdr:rowOff>
    </xdr:to>
    <xdr:pic>
      <xdr:nvPicPr>
        <xdr:cNvPr id="50" name="Picture 16">
          <a:extLst>
            <a:ext uri="{FF2B5EF4-FFF2-40B4-BE49-F238E27FC236}">
              <a16:creationId xmlns:a16="http://schemas.microsoft.com/office/drawing/2014/main" id="{84F1EB1F-5AEB-4FDC-AA9C-A0A94EFE5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67640"/>
          <a:ext cx="1394460" cy="10058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51" name="LT">
          <a:extLst>
            <a:ext uri="{FF2B5EF4-FFF2-40B4-BE49-F238E27FC236}">
              <a16:creationId xmlns:a16="http://schemas.microsoft.com/office/drawing/2014/main" id="{DD2D0B1A-11D8-4905-A0DF-927EFD49124F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52" name="LBL">
          <a:extLst>
            <a:ext uri="{FF2B5EF4-FFF2-40B4-BE49-F238E27FC236}">
              <a16:creationId xmlns:a16="http://schemas.microsoft.com/office/drawing/2014/main" id="{3E4278E1-54E7-410F-94CF-E54758BCDBAC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53" name="LT">
          <a:extLst>
            <a:ext uri="{FF2B5EF4-FFF2-40B4-BE49-F238E27FC236}">
              <a16:creationId xmlns:a16="http://schemas.microsoft.com/office/drawing/2014/main" id="{46FC3023-388D-454A-97DF-8DE7404046FD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54" name="Group 58">
          <a:extLst>
            <a:ext uri="{FF2B5EF4-FFF2-40B4-BE49-F238E27FC236}">
              <a16:creationId xmlns:a16="http://schemas.microsoft.com/office/drawing/2014/main" id="{D9A43ECA-193E-41D1-8BE4-6D25922D4AE0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55" name="AutoShape 59">
            <a:extLst>
              <a:ext uri="{FF2B5EF4-FFF2-40B4-BE49-F238E27FC236}">
                <a16:creationId xmlns:a16="http://schemas.microsoft.com/office/drawing/2014/main" id="{F9C210C8-DCE9-4DEC-83D0-105E2FF6129C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56" name="Rectangle 60">
            <a:extLst>
              <a:ext uri="{FF2B5EF4-FFF2-40B4-BE49-F238E27FC236}">
                <a16:creationId xmlns:a16="http://schemas.microsoft.com/office/drawing/2014/main" id="{3D2A0035-ED50-42C7-90F6-54886021511C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 editAs="oneCell">
    <xdr:from>
      <xdr:col>0</xdr:col>
      <xdr:colOff>38100</xdr:colOff>
      <xdr:row>0</xdr:row>
      <xdr:rowOff>167640</xdr:rowOff>
    </xdr:from>
    <xdr:to>
      <xdr:col>2</xdr:col>
      <xdr:colOff>218122</xdr:colOff>
      <xdr:row>7</xdr:row>
      <xdr:rowOff>0</xdr:rowOff>
    </xdr:to>
    <xdr:pic>
      <xdr:nvPicPr>
        <xdr:cNvPr id="57" name="Picture 16">
          <a:extLst>
            <a:ext uri="{FF2B5EF4-FFF2-40B4-BE49-F238E27FC236}">
              <a16:creationId xmlns:a16="http://schemas.microsoft.com/office/drawing/2014/main" id="{613177D0-B8C7-4C59-A20A-E82D42F0FB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67640"/>
          <a:ext cx="1394460" cy="10058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2" name="LT">
          <a:extLst>
            <a:ext uri="{FF2B5EF4-FFF2-40B4-BE49-F238E27FC236}">
              <a16:creationId xmlns:a16="http://schemas.microsoft.com/office/drawing/2014/main" id="{E4155A3A-B076-4CEF-BA74-D94E61ABD494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3" name="LBL">
          <a:extLst>
            <a:ext uri="{FF2B5EF4-FFF2-40B4-BE49-F238E27FC236}">
              <a16:creationId xmlns:a16="http://schemas.microsoft.com/office/drawing/2014/main" id="{9705AF0A-84F3-4A0B-A484-EB67742288E0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4" name="LT">
          <a:extLst>
            <a:ext uri="{FF2B5EF4-FFF2-40B4-BE49-F238E27FC236}">
              <a16:creationId xmlns:a16="http://schemas.microsoft.com/office/drawing/2014/main" id="{A3889732-F3CB-4937-B8F9-20EFA69E185F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5" name="Group 58">
          <a:extLst>
            <a:ext uri="{FF2B5EF4-FFF2-40B4-BE49-F238E27FC236}">
              <a16:creationId xmlns:a16="http://schemas.microsoft.com/office/drawing/2014/main" id="{0B47BB10-059B-431F-9EE0-B1D603E85929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6" name="AutoShape 59">
            <a:extLst>
              <a:ext uri="{FF2B5EF4-FFF2-40B4-BE49-F238E27FC236}">
                <a16:creationId xmlns:a16="http://schemas.microsoft.com/office/drawing/2014/main" id="{220C859E-BA52-4441-BEDB-CD2770E335DD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7" name="Rectangle 60">
            <a:extLst>
              <a:ext uri="{FF2B5EF4-FFF2-40B4-BE49-F238E27FC236}">
                <a16:creationId xmlns:a16="http://schemas.microsoft.com/office/drawing/2014/main" id="{4A6459B8-1FB4-42BE-AC35-740DCA9414EF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8" name="LT">
          <a:extLst>
            <a:ext uri="{FF2B5EF4-FFF2-40B4-BE49-F238E27FC236}">
              <a16:creationId xmlns:a16="http://schemas.microsoft.com/office/drawing/2014/main" id="{D57C2FF1-9628-4BCB-BA1D-70B05B0E891A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9" name="LBL">
          <a:extLst>
            <a:ext uri="{FF2B5EF4-FFF2-40B4-BE49-F238E27FC236}">
              <a16:creationId xmlns:a16="http://schemas.microsoft.com/office/drawing/2014/main" id="{EC83CBF6-8C53-434D-87A0-8AC9D9D28EDF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10" name="LT">
          <a:extLst>
            <a:ext uri="{FF2B5EF4-FFF2-40B4-BE49-F238E27FC236}">
              <a16:creationId xmlns:a16="http://schemas.microsoft.com/office/drawing/2014/main" id="{852B73E1-C64E-42A7-904B-730FB00B80E0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11" name="Group 58">
          <a:extLst>
            <a:ext uri="{FF2B5EF4-FFF2-40B4-BE49-F238E27FC236}">
              <a16:creationId xmlns:a16="http://schemas.microsoft.com/office/drawing/2014/main" id="{AEA13B55-C662-4F2F-979D-2DA9EB736E0F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12" name="AutoShape 59">
            <a:extLst>
              <a:ext uri="{FF2B5EF4-FFF2-40B4-BE49-F238E27FC236}">
                <a16:creationId xmlns:a16="http://schemas.microsoft.com/office/drawing/2014/main" id="{4D03BA09-1832-424A-A7BB-3100CD868770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3" name="Rectangle 60">
            <a:extLst>
              <a:ext uri="{FF2B5EF4-FFF2-40B4-BE49-F238E27FC236}">
                <a16:creationId xmlns:a16="http://schemas.microsoft.com/office/drawing/2014/main" id="{EA593BCE-C98A-44D2-A0DC-2496FBFBC56C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14" name="LT">
          <a:extLst>
            <a:ext uri="{FF2B5EF4-FFF2-40B4-BE49-F238E27FC236}">
              <a16:creationId xmlns:a16="http://schemas.microsoft.com/office/drawing/2014/main" id="{195E6358-6752-4DF6-B177-23B3637603DC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15" name="LBL">
          <a:extLst>
            <a:ext uri="{FF2B5EF4-FFF2-40B4-BE49-F238E27FC236}">
              <a16:creationId xmlns:a16="http://schemas.microsoft.com/office/drawing/2014/main" id="{786D198B-FC71-47BA-A99D-B8D53D841285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16" name="LT">
          <a:extLst>
            <a:ext uri="{FF2B5EF4-FFF2-40B4-BE49-F238E27FC236}">
              <a16:creationId xmlns:a16="http://schemas.microsoft.com/office/drawing/2014/main" id="{F510234E-F179-4801-BE9F-F1EB2326E99A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17" name="Group 58">
          <a:extLst>
            <a:ext uri="{FF2B5EF4-FFF2-40B4-BE49-F238E27FC236}">
              <a16:creationId xmlns:a16="http://schemas.microsoft.com/office/drawing/2014/main" id="{DC1E50AE-C8D9-4B72-ACDF-71DECDE2D43B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18" name="AutoShape 59">
            <a:extLst>
              <a:ext uri="{FF2B5EF4-FFF2-40B4-BE49-F238E27FC236}">
                <a16:creationId xmlns:a16="http://schemas.microsoft.com/office/drawing/2014/main" id="{04128C3C-DB9A-4AE0-9AE0-6EBC9E887F57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9" name="Rectangle 60">
            <a:extLst>
              <a:ext uri="{FF2B5EF4-FFF2-40B4-BE49-F238E27FC236}">
                <a16:creationId xmlns:a16="http://schemas.microsoft.com/office/drawing/2014/main" id="{87A8926F-2FF9-4A36-8895-406E903F3B69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20" name="LT">
          <a:extLst>
            <a:ext uri="{FF2B5EF4-FFF2-40B4-BE49-F238E27FC236}">
              <a16:creationId xmlns:a16="http://schemas.microsoft.com/office/drawing/2014/main" id="{50857259-2D82-4195-A4D5-4AA862C072ED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21" name="LBL">
          <a:extLst>
            <a:ext uri="{FF2B5EF4-FFF2-40B4-BE49-F238E27FC236}">
              <a16:creationId xmlns:a16="http://schemas.microsoft.com/office/drawing/2014/main" id="{238442A5-DF23-4FE9-8650-8F7C2D9A845F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22" name="LT">
          <a:extLst>
            <a:ext uri="{FF2B5EF4-FFF2-40B4-BE49-F238E27FC236}">
              <a16:creationId xmlns:a16="http://schemas.microsoft.com/office/drawing/2014/main" id="{FBE207DA-8F06-460C-9215-4095A125CACC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23" name="Group 58">
          <a:extLst>
            <a:ext uri="{FF2B5EF4-FFF2-40B4-BE49-F238E27FC236}">
              <a16:creationId xmlns:a16="http://schemas.microsoft.com/office/drawing/2014/main" id="{1C81F11F-0FBF-471F-BF77-536A4798C04A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24" name="AutoShape 59">
            <a:extLst>
              <a:ext uri="{FF2B5EF4-FFF2-40B4-BE49-F238E27FC236}">
                <a16:creationId xmlns:a16="http://schemas.microsoft.com/office/drawing/2014/main" id="{5CD161C2-02D6-4427-979A-3AC02D1C0B01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5" name="Rectangle 60">
            <a:extLst>
              <a:ext uri="{FF2B5EF4-FFF2-40B4-BE49-F238E27FC236}">
                <a16:creationId xmlns:a16="http://schemas.microsoft.com/office/drawing/2014/main" id="{119F3A16-2D71-466C-958F-05F34DC1E65C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26" name="LT">
          <a:extLst>
            <a:ext uri="{FF2B5EF4-FFF2-40B4-BE49-F238E27FC236}">
              <a16:creationId xmlns:a16="http://schemas.microsoft.com/office/drawing/2014/main" id="{D169C984-CDD2-41A5-ADFB-FCBE666AE713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27" name="LBL">
          <a:extLst>
            <a:ext uri="{FF2B5EF4-FFF2-40B4-BE49-F238E27FC236}">
              <a16:creationId xmlns:a16="http://schemas.microsoft.com/office/drawing/2014/main" id="{D449F39B-9997-469E-A4AC-A2EF22110D25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28" name="LT">
          <a:extLst>
            <a:ext uri="{FF2B5EF4-FFF2-40B4-BE49-F238E27FC236}">
              <a16:creationId xmlns:a16="http://schemas.microsoft.com/office/drawing/2014/main" id="{AF4FC704-3A89-4BBA-94B9-8097596F1296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29" name="Group 58">
          <a:extLst>
            <a:ext uri="{FF2B5EF4-FFF2-40B4-BE49-F238E27FC236}">
              <a16:creationId xmlns:a16="http://schemas.microsoft.com/office/drawing/2014/main" id="{D60F9A9A-5247-440C-9E45-211A49C99359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30" name="AutoShape 59">
            <a:extLst>
              <a:ext uri="{FF2B5EF4-FFF2-40B4-BE49-F238E27FC236}">
                <a16:creationId xmlns:a16="http://schemas.microsoft.com/office/drawing/2014/main" id="{3FA5AADB-68EB-43D4-9D31-F044A33144F2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1" name="Rectangle 60">
            <a:extLst>
              <a:ext uri="{FF2B5EF4-FFF2-40B4-BE49-F238E27FC236}">
                <a16:creationId xmlns:a16="http://schemas.microsoft.com/office/drawing/2014/main" id="{D62D44FF-E583-4D5F-8DA1-88A6241CF297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32" name="LT">
          <a:extLst>
            <a:ext uri="{FF2B5EF4-FFF2-40B4-BE49-F238E27FC236}">
              <a16:creationId xmlns:a16="http://schemas.microsoft.com/office/drawing/2014/main" id="{7EF3D24C-5F7E-4376-909C-3E6856C6BE36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33" name="LBL">
          <a:extLst>
            <a:ext uri="{FF2B5EF4-FFF2-40B4-BE49-F238E27FC236}">
              <a16:creationId xmlns:a16="http://schemas.microsoft.com/office/drawing/2014/main" id="{2D6099A5-13D1-425E-8DDF-95ED8CD1D87E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34" name="LT">
          <a:extLst>
            <a:ext uri="{FF2B5EF4-FFF2-40B4-BE49-F238E27FC236}">
              <a16:creationId xmlns:a16="http://schemas.microsoft.com/office/drawing/2014/main" id="{58D179F4-47F2-4EF5-A7FF-DEC98C692079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35" name="Group 58">
          <a:extLst>
            <a:ext uri="{FF2B5EF4-FFF2-40B4-BE49-F238E27FC236}">
              <a16:creationId xmlns:a16="http://schemas.microsoft.com/office/drawing/2014/main" id="{21690857-A27B-485E-919F-82BDEF6684ED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36" name="AutoShape 59">
            <a:extLst>
              <a:ext uri="{FF2B5EF4-FFF2-40B4-BE49-F238E27FC236}">
                <a16:creationId xmlns:a16="http://schemas.microsoft.com/office/drawing/2014/main" id="{7355A4BA-AD28-4D09-B106-C1B45DB646CC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7" name="Rectangle 60">
            <a:extLst>
              <a:ext uri="{FF2B5EF4-FFF2-40B4-BE49-F238E27FC236}">
                <a16:creationId xmlns:a16="http://schemas.microsoft.com/office/drawing/2014/main" id="{72A67E73-8194-4DBC-906C-6C174D42FE7D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38" name="LT">
          <a:extLst>
            <a:ext uri="{FF2B5EF4-FFF2-40B4-BE49-F238E27FC236}">
              <a16:creationId xmlns:a16="http://schemas.microsoft.com/office/drawing/2014/main" id="{EFA95EAB-99E6-4B09-873E-B04ECC6655DF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39" name="LBL">
          <a:extLst>
            <a:ext uri="{FF2B5EF4-FFF2-40B4-BE49-F238E27FC236}">
              <a16:creationId xmlns:a16="http://schemas.microsoft.com/office/drawing/2014/main" id="{298E926C-EBB7-46DF-8C72-93B2E1A62EEA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40" name="LT">
          <a:extLst>
            <a:ext uri="{FF2B5EF4-FFF2-40B4-BE49-F238E27FC236}">
              <a16:creationId xmlns:a16="http://schemas.microsoft.com/office/drawing/2014/main" id="{5AE76022-16A9-4AF5-9634-9B52672F604A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41" name="Group 58">
          <a:extLst>
            <a:ext uri="{FF2B5EF4-FFF2-40B4-BE49-F238E27FC236}">
              <a16:creationId xmlns:a16="http://schemas.microsoft.com/office/drawing/2014/main" id="{CB3000A6-D78A-4E4D-AF75-2BA871F11B44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42" name="AutoShape 59">
            <a:extLst>
              <a:ext uri="{FF2B5EF4-FFF2-40B4-BE49-F238E27FC236}">
                <a16:creationId xmlns:a16="http://schemas.microsoft.com/office/drawing/2014/main" id="{08949E88-E847-4CD5-BC8C-516535A5980D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43" name="Rectangle 60">
            <a:extLst>
              <a:ext uri="{FF2B5EF4-FFF2-40B4-BE49-F238E27FC236}">
                <a16:creationId xmlns:a16="http://schemas.microsoft.com/office/drawing/2014/main" id="{822648C6-C604-401B-AA70-B887E2ACC401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44" name="LT">
          <a:extLst>
            <a:ext uri="{FF2B5EF4-FFF2-40B4-BE49-F238E27FC236}">
              <a16:creationId xmlns:a16="http://schemas.microsoft.com/office/drawing/2014/main" id="{34497E39-AD35-4BD3-A6FF-7393CBD1FB47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45" name="LBL">
          <a:extLst>
            <a:ext uri="{FF2B5EF4-FFF2-40B4-BE49-F238E27FC236}">
              <a16:creationId xmlns:a16="http://schemas.microsoft.com/office/drawing/2014/main" id="{C9D91D53-77D6-438D-A941-B4EBA71FF267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46" name="LT">
          <a:extLst>
            <a:ext uri="{FF2B5EF4-FFF2-40B4-BE49-F238E27FC236}">
              <a16:creationId xmlns:a16="http://schemas.microsoft.com/office/drawing/2014/main" id="{DCC6CD07-E799-41C2-A158-DEF848F67CE8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47" name="Group 58">
          <a:extLst>
            <a:ext uri="{FF2B5EF4-FFF2-40B4-BE49-F238E27FC236}">
              <a16:creationId xmlns:a16="http://schemas.microsoft.com/office/drawing/2014/main" id="{89D84870-498C-4F64-BCBB-C3970C439678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48" name="AutoShape 59">
            <a:extLst>
              <a:ext uri="{FF2B5EF4-FFF2-40B4-BE49-F238E27FC236}">
                <a16:creationId xmlns:a16="http://schemas.microsoft.com/office/drawing/2014/main" id="{8953A305-2974-4EF2-B67B-A5BFA1354C1C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49" name="Rectangle 60">
            <a:extLst>
              <a:ext uri="{FF2B5EF4-FFF2-40B4-BE49-F238E27FC236}">
                <a16:creationId xmlns:a16="http://schemas.microsoft.com/office/drawing/2014/main" id="{B502CE20-029F-4BA7-BF47-7F65069E7B21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 editAs="oneCell">
    <xdr:from>
      <xdr:col>0</xdr:col>
      <xdr:colOff>38100</xdr:colOff>
      <xdr:row>0</xdr:row>
      <xdr:rowOff>167640</xdr:rowOff>
    </xdr:from>
    <xdr:to>
      <xdr:col>2</xdr:col>
      <xdr:colOff>218122</xdr:colOff>
      <xdr:row>7</xdr:row>
      <xdr:rowOff>20002</xdr:rowOff>
    </xdr:to>
    <xdr:pic>
      <xdr:nvPicPr>
        <xdr:cNvPr id="50" name="Picture 16">
          <a:extLst>
            <a:ext uri="{FF2B5EF4-FFF2-40B4-BE49-F238E27FC236}">
              <a16:creationId xmlns:a16="http://schemas.microsoft.com/office/drawing/2014/main" id="{911717D6-CE48-4536-89AF-D50B8A323C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67640"/>
          <a:ext cx="1394460" cy="1021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51" name="LT">
          <a:extLst>
            <a:ext uri="{FF2B5EF4-FFF2-40B4-BE49-F238E27FC236}">
              <a16:creationId xmlns:a16="http://schemas.microsoft.com/office/drawing/2014/main" id="{2F865A42-21C9-46AB-9589-17A8B1C1ABAC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52" name="LBL">
          <a:extLst>
            <a:ext uri="{FF2B5EF4-FFF2-40B4-BE49-F238E27FC236}">
              <a16:creationId xmlns:a16="http://schemas.microsoft.com/office/drawing/2014/main" id="{9EA29E0E-3B21-4E04-AD2A-9801548540EC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53" name="LT">
          <a:extLst>
            <a:ext uri="{FF2B5EF4-FFF2-40B4-BE49-F238E27FC236}">
              <a16:creationId xmlns:a16="http://schemas.microsoft.com/office/drawing/2014/main" id="{3EB2A1AA-9863-43D5-AFFB-36526C46CDC0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54" name="Group 58">
          <a:extLst>
            <a:ext uri="{FF2B5EF4-FFF2-40B4-BE49-F238E27FC236}">
              <a16:creationId xmlns:a16="http://schemas.microsoft.com/office/drawing/2014/main" id="{D08BCEB7-A0A6-4F78-889C-9DBD7B528E19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55" name="AutoShape 59">
            <a:extLst>
              <a:ext uri="{FF2B5EF4-FFF2-40B4-BE49-F238E27FC236}">
                <a16:creationId xmlns:a16="http://schemas.microsoft.com/office/drawing/2014/main" id="{A082CB95-12C5-4B42-B765-BC13E51C4029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56" name="Rectangle 60">
            <a:extLst>
              <a:ext uri="{FF2B5EF4-FFF2-40B4-BE49-F238E27FC236}">
                <a16:creationId xmlns:a16="http://schemas.microsoft.com/office/drawing/2014/main" id="{F27263A6-6D83-4D68-997A-85C3024B3EFA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 editAs="oneCell">
    <xdr:from>
      <xdr:col>0</xdr:col>
      <xdr:colOff>38100</xdr:colOff>
      <xdr:row>0</xdr:row>
      <xdr:rowOff>167640</xdr:rowOff>
    </xdr:from>
    <xdr:to>
      <xdr:col>2</xdr:col>
      <xdr:colOff>218122</xdr:colOff>
      <xdr:row>7</xdr:row>
      <xdr:rowOff>20002</xdr:rowOff>
    </xdr:to>
    <xdr:pic>
      <xdr:nvPicPr>
        <xdr:cNvPr id="57" name="Picture 16">
          <a:extLst>
            <a:ext uri="{FF2B5EF4-FFF2-40B4-BE49-F238E27FC236}">
              <a16:creationId xmlns:a16="http://schemas.microsoft.com/office/drawing/2014/main" id="{4DB5A53F-BABE-4E36-B033-9D29E0097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67640"/>
          <a:ext cx="1394460" cy="1021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58" name="LT">
          <a:extLst>
            <a:ext uri="{FF2B5EF4-FFF2-40B4-BE49-F238E27FC236}">
              <a16:creationId xmlns:a16="http://schemas.microsoft.com/office/drawing/2014/main" id="{4AFD7173-4F08-4428-8821-036EC00F201D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59" name="LBL">
          <a:extLst>
            <a:ext uri="{FF2B5EF4-FFF2-40B4-BE49-F238E27FC236}">
              <a16:creationId xmlns:a16="http://schemas.microsoft.com/office/drawing/2014/main" id="{D963596C-F8CC-4403-BFFF-99A995E8B9F8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60" name="LT">
          <a:extLst>
            <a:ext uri="{FF2B5EF4-FFF2-40B4-BE49-F238E27FC236}">
              <a16:creationId xmlns:a16="http://schemas.microsoft.com/office/drawing/2014/main" id="{E9DB63B9-CD14-4C03-A33E-F081451BA37B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61" name="Group 58">
          <a:extLst>
            <a:ext uri="{FF2B5EF4-FFF2-40B4-BE49-F238E27FC236}">
              <a16:creationId xmlns:a16="http://schemas.microsoft.com/office/drawing/2014/main" id="{1682C28E-DA9D-4B44-8A44-BF4D4CF8B041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62" name="AutoShape 59">
            <a:extLst>
              <a:ext uri="{FF2B5EF4-FFF2-40B4-BE49-F238E27FC236}">
                <a16:creationId xmlns:a16="http://schemas.microsoft.com/office/drawing/2014/main" id="{7C0C27D2-5D16-47FC-86DE-237B2D2F18A6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63" name="Rectangle 60">
            <a:extLst>
              <a:ext uri="{FF2B5EF4-FFF2-40B4-BE49-F238E27FC236}">
                <a16:creationId xmlns:a16="http://schemas.microsoft.com/office/drawing/2014/main" id="{AC15099C-9887-4D11-B2F6-840B91F5D769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64" name="LT">
          <a:extLst>
            <a:ext uri="{FF2B5EF4-FFF2-40B4-BE49-F238E27FC236}">
              <a16:creationId xmlns:a16="http://schemas.microsoft.com/office/drawing/2014/main" id="{02E49809-7995-4C77-AD9A-0C0D39FEF62C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65" name="LBL">
          <a:extLst>
            <a:ext uri="{FF2B5EF4-FFF2-40B4-BE49-F238E27FC236}">
              <a16:creationId xmlns:a16="http://schemas.microsoft.com/office/drawing/2014/main" id="{68E53DF0-DA92-44EB-B40D-1EDDCC5D7251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66" name="LT">
          <a:extLst>
            <a:ext uri="{FF2B5EF4-FFF2-40B4-BE49-F238E27FC236}">
              <a16:creationId xmlns:a16="http://schemas.microsoft.com/office/drawing/2014/main" id="{8558867C-CBA1-466D-83AA-0AB7F96ADF30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67" name="Group 58">
          <a:extLst>
            <a:ext uri="{FF2B5EF4-FFF2-40B4-BE49-F238E27FC236}">
              <a16:creationId xmlns:a16="http://schemas.microsoft.com/office/drawing/2014/main" id="{66EB45AE-8EB7-4BEA-88C7-16E31BBFD95F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68" name="AutoShape 59">
            <a:extLst>
              <a:ext uri="{FF2B5EF4-FFF2-40B4-BE49-F238E27FC236}">
                <a16:creationId xmlns:a16="http://schemas.microsoft.com/office/drawing/2014/main" id="{8FF7E1F3-76B3-45E7-80FE-1EA6ADC910DD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69" name="Rectangle 60">
            <a:extLst>
              <a:ext uri="{FF2B5EF4-FFF2-40B4-BE49-F238E27FC236}">
                <a16:creationId xmlns:a16="http://schemas.microsoft.com/office/drawing/2014/main" id="{ED119A2B-A9E2-4517-A267-8EDA473A2FAC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70" name="LT">
          <a:extLst>
            <a:ext uri="{FF2B5EF4-FFF2-40B4-BE49-F238E27FC236}">
              <a16:creationId xmlns:a16="http://schemas.microsoft.com/office/drawing/2014/main" id="{2E5293CF-303B-4FD7-B0D4-CC9DE76B902E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71" name="LBL">
          <a:extLst>
            <a:ext uri="{FF2B5EF4-FFF2-40B4-BE49-F238E27FC236}">
              <a16:creationId xmlns:a16="http://schemas.microsoft.com/office/drawing/2014/main" id="{94AE7857-646E-43B1-8587-F116BB599841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72" name="LT">
          <a:extLst>
            <a:ext uri="{FF2B5EF4-FFF2-40B4-BE49-F238E27FC236}">
              <a16:creationId xmlns:a16="http://schemas.microsoft.com/office/drawing/2014/main" id="{90EADE53-8FCE-4AE2-BFB4-4965617D557B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73" name="Group 58">
          <a:extLst>
            <a:ext uri="{FF2B5EF4-FFF2-40B4-BE49-F238E27FC236}">
              <a16:creationId xmlns:a16="http://schemas.microsoft.com/office/drawing/2014/main" id="{3A470AFA-8161-4DC2-A359-199EF7AAF62D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74" name="AutoShape 59">
            <a:extLst>
              <a:ext uri="{FF2B5EF4-FFF2-40B4-BE49-F238E27FC236}">
                <a16:creationId xmlns:a16="http://schemas.microsoft.com/office/drawing/2014/main" id="{EBA11617-8B81-4C12-931F-DA7AC4CEEE0E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75" name="Rectangle 60">
            <a:extLst>
              <a:ext uri="{FF2B5EF4-FFF2-40B4-BE49-F238E27FC236}">
                <a16:creationId xmlns:a16="http://schemas.microsoft.com/office/drawing/2014/main" id="{EF1E8D5A-EDAD-4F72-83C5-F78FABFA3BA9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76" name="LT">
          <a:extLst>
            <a:ext uri="{FF2B5EF4-FFF2-40B4-BE49-F238E27FC236}">
              <a16:creationId xmlns:a16="http://schemas.microsoft.com/office/drawing/2014/main" id="{EB5DF8BB-707C-4307-9D7E-EBA21DC2483B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77" name="LBL">
          <a:extLst>
            <a:ext uri="{FF2B5EF4-FFF2-40B4-BE49-F238E27FC236}">
              <a16:creationId xmlns:a16="http://schemas.microsoft.com/office/drawing/2014/main" id="{FE1E8684-B93A-4C2D-B685-F64D74856489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78" name="LT">
          <a:extLst>
            <a:ext uri="{FF2B5EF4-FFF2-40B4-BE49-F238E27FC236}">
              <a16:creationId xmlns:a16="http://schemas.microsoft.com/office/drawing/2014/main" id="{21510539-869F-44BE-BE42-D24C9040DB71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79" name="Group 58">
          <a:extLst>
            <a:ext uri="{FF2B5EF4-FFF2-40B4-BE49-F238E27FC236}">
              <a16:creationId xmlns:a16="http://schemas.microsoft.com/office/drawing/2014/main" id="{85482FF3-82A3-49EB-8B25-E62448E7032F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80" name="AutoShape 59">
            <a:extLst>
              <a:ext uri="{FF2B5EF4-FFF2-40B4-BE49-F238E27FC236}">
                <a16:creationId xmlns:a16="http://schemas.microsoft.com/office/drawing/2014/main" id="{3AB9DE44-4AF8-4F99-9770-799C1E9BEFB0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81" name="Rectangle 60">
            <a:extLst>
              <a:ext uri="{FF2B5EF4-FFF2-40B4-BE49-F238E27FC236}">
                <a16:creationId xmlns:a16="http://schemas.microsoft.com/office/drawing/2014/main" id="{00759C22-C500-418A-8A76-72F101ADF7B8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82" name="LT">
          <a:extLst>
            <a:ext uri="{FF2B5EF4-FFF2-40B4-BE49-F238E27FC236}">
              <a16:creationId xmlns:a16="http://schemas.microsoft.com/office/drawing/2014/main" id="{267E7D33-DB79-4454-BE3B-FF2FDE056732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83" name="LBL">
          <a:extLst>
            <a:ext uri="{FF2B5EF4-FFF2-40B4-BE49-F238E27FC236}">
              <a16:creationId xmlns:a16="http://schemas.microsoft.com/office/drawing/2014/main" id="{E459B465-3691-4398-B15F-61EBB54E25D5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84" name="LT">
          <a:extLst>
            <a:ext uri="{FF2B5EF4-FFF2-40B4-BE49-F238E27FC236}">
              <a16:creationId xmlns:a16="http://schemas.microsoft.com/office/drawing/2014/main" id="{9748C8B7-F546-448F-A79B-F22342E72EF1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85" name="Group 58">
          <a:extLst>
            <a:ext uri="{FF2B5EF4-FFF2-40B4-BE49-F238E27FC236}">
              <a16:creationId xmlns:a16="http://schemas.microsoft.com/office/drawing/2014/main" id="{B42A03F6-2806-49F8-AF91-F747E8EE3E7B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86" name="AutoShape 59">
            <a:extLst>
              <a:ext uri="{FF2B5EF4-FFF2-40B4-BE49-F238E27FC236}">
                <a16:creationId xmlns:a16="http://schemas.microsoft.com/office/drawing/2014/main" id="{913CA052-B8A7-4F31-813E-6C5DB23DBE1B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87" name="Rectangle 60">
            <a:extLst>
              <a:ext uri="{FF2B5EF4-FFF2-40B4-BE49-F238E27FC236}">
                <a16:creationId xmlns:a16="http://schemas.microsoft.com/office/drawing/2014/main" id="{04CAACD5-31EB-49D3-84FA-FE17B20EA41C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88" name="LT">
          <a:extLst>
            <a:ext uri="{FF2B5EF4-FFF2-40B4-BE49-F238E27FC236}">
              <a16:creationId xmlns:a16="http://schemas.microsoft.com/office/drawing/2014/main" id="{0DA84A33-8A32-4C3C-B6F5-3E1FDD013A7F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89" name="LBL">
          <a:extLst>
            <a:ext uri="{FF2B5EF4-FFF2-40B4-BE49-F238E27FC236}">
              <a16:creationId xmlns:a16="http://schemas.microsoft.com/office/drawing/2014/main" id="{953FA470-E744-41D4-8B09-24087244C9A0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90" name="LT">
          <a:extLst>
            <a:ext uri="{FF2B5EF4-FFF2-40B4-BE49-F238E27FC236}">
              <a16:creationId xmlns:a16="http://schemas.microsoft.com/office/drawing/2014/main" id="{1D096276-7942-4657-A417-50EA1C6CC66E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91" name="Group 58">
          <a:extLst>
            <a:ext uri="{FF2B5EF4-FFF2-40B4-BE49-F238E27FC236}">
              <a16:creationId xmlns:a16="http://schemas.microsoft.com/office/drawing/2014/main" id="{E6DB1E14-E4CD-4963-9432-1EF709F4E51D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92" name="AutoShape 59">
            <a:extLst>
              <a:ext uri="{FF2B5EF4-FFF2-40B4-BE49-F238E27FC236}">
                <a16:creationId xmlns:a16="http://schemas.microsoft.com/office/drawing/2014/main" id="{78F5F5DF-8C6B-402B-81F8-CD600FA9DAB1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93" name="Rectangle 60">
            <a:extLst>
              <a:ext uri="{FF2B5EF4-FFF2-40B4-BE49-F238E27FC236}">
                <a16:creationId xmlns:a16="http://schemas.microsoft.com/office/drawing/2014/main" id="{21744466-99ED-4373-9385-8934D91220A0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94" name="LT">
          <a:extLst>
            <a:ext uri="{FF2B5EF4-FFF2-40B4-BE49-F238E27FC236}">
              <a16:creationId xmlns:a16="http://schemas.microsoft.com/office/drawing/2014/main" id="{D3E3DA95-193C-4601-A6D1-8EABF91ECB38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95" name="LBL">
          <a:extLst>
            <a:ext uri="{FF2B5EF4-FFF2-40B4-BE49-F238E27FC236}">
              <a16:creationId xmlns:a16="http://schemas.microsoft.com/office/drawing/2014/main" id="{C94A9EE6-7C31-476E-BC80-F50E4CFB4C05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96" name="LT">
          <a:extLst>
            <a:ext uri="{FF2B5EF4-FFF2-40B4-BE49-F238E27FC236}">
              <a16:creationId xmlns:a16="http://schemas.microsoft.com/office/drawing/2014/main" id="{BBE585AA-BB9F-48A1-B4F7-7DA679BE2F10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97" name="Group 58">
          <a:extLst>
            <a:ext uri="{FF2B5EF4-FFF2-40B4-BE49-F238E27FC236}">
              <a16:creationId xmlns:a16="http://schemas.microsoft.com/office/drawing/2014/main" id="{25DAA322-D040-46E1-B313-F259664DB15E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98" name="AutoShape 59">
            <a:extLst>
              <a:ext uri="{FF2B5EF4-FFF2-40B4-BE49-F238E27FC236}">
                <a16:creationId xmlns:a16="http://schemas.microsoft.com/office/drawing/2014/main" id="{CF1F3C68-EF59-4397-BD02-646BD4D278E0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99" name="Rectangle 60">
            <a:extLst>
              <a:ext uri="{FF2B5EF4-FFF2-40B4-BE49-F238E27FC236}">
                <a16:creationId xmlns:a16="http://schemas.microsoft.com/office/drawing/2014/main" id="{7F3FBF00-B67B-4749-B834-85BC38816D8D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100" name="LT">
          <a:extLst>
            <a:ext uri="{FF2B5EF4-FFF2-40B4-BE49-F238E27FC236}">
              <a16:creationId xmlns:a16="http://schemas.microsoft.com/office/drawing/2014/main" id="{717B0078-E09D-4933-9CAA-94A83433DEB1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101" name="LBL">
          <a:extLst>
            <a:ext uri="{FF2B5EF4-FFF2-40B4-BE49-F238E27FC236}">
              <a16:creationId xmlns:a16="http://schemas.microsoft.com/office/drawing/2014/main" id="{441819EA-7279-4045-AB4D-77FAC6AD1364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102" name="LT">
          <a:extLst>
            <a:ext uri="{FF2B5EF4-FFF2-40B4-BE49-F238E27FC236}">
              <a16:creationId xmlns:a16="http://schemas.microsoft.com/office/drawing/2014/main" id="{BA4D0933-9C7E-47B6-909B-439E1A3F0F2A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103" name="Group 58">
          <a:extLst>
            <a:ext uri="{FF2B5EF4-FFF2-40B4-BE49-F238E27FC236}">
              <a16:creationId xmlns:a16="http://schemas.microsoft.com/office/drawing/2014/main" id="{844CF2F5-02EC-492F-81A8-D1C6B57EFF32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104" name="AutoShape 59">
            <a:extLst>
              <a:ext uri="{FF2B5EF4-FFF2-40B4-BE49-F238E27FC236}">
                <a16:creationId xmlns:a16="http://schemas.microsoft.com/office/drawing/2014/main" id="{76D376C4-7A2B-4DC1-96B1-521E3AFE9040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05" name="Rectangle 60">
            <a:extLst>
              <a:ext uri="{FF2B5EF4-FFF2-40B4-BE49-F238E27FC236}">
                <a16:creationId xmlns:a16="http://schemas.microsoft.com/office/drawing/2014/main" id="{4D7BFB0C-605C-4930-9BD5-4502DFAFAC8D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 editAs="oneCell">
    <xdr:from>
      <xdr:col>0</xdr:col>
      <xdr:colOff>38100</xdr:colOff>
      <xdr:row>0</xdr:row>
      <xdr:rowOff>167640</xdr:rowOff>
    </xdr:from>
    <xdr:to>
      <xdr:col>2</xdr:col>
      <xdr:colOff>218122</xdr:colOff>
      <xdr:row>7</xdr:row>
      <xdr:rowOff>30480</xdr:rowOff>
    </xdr:to>
    <xdr:pic>
      <xdr:nvPicPr>
        <xdr:cNvPr id="106" name="Picture 16">
          <a:extLst>
            <a:ext uri="{FF2B5EF4-FFF2-40B4-BE49-F238E27FC236}">
              <a16:creationId xmlns:a16="http://schemas.microsoft.com/office/drawing/2014/main" id="{2DEB7609-394A-4725-A760-C2DE1F5643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67640"/>
          <a:ext cx="1394460" cy="103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107" name="LT">
          <a:extLst>
            <a:ext uri="{FF2B5EF4-FFF2-40B4-BE49-F238E27FC236}">
              <a16:creationId xmlns:a16="http://schemas.microsoft.com/office/drawing/2014/main" id="{847DB157-ED66-410B-B195-BD74D8C1C0B7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108" name="LBL">
          <a:extLst>
            <a:ext uri="{FF2B5EF4-FFF2-40B4-BE49-F238E27FC236}">
              <a16:creationId xmlns:a16="http://schemas.microsoft.com/office/drawing/2014/main" id="{F47C77EA-6F06-487D-845E-860807F240FF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109" name="LT">
          <a:extLst>
            <a:ext uri="{FF2B5EF4-FFF2-40B4-BE49-F238E27FC236}">
              <a16:creationId xmlns:a16="http://schemas.microsoft.com/office/drawing/2014/main" id="{F828F1C0-BF34-46A8-A650-913B00698C4B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110" name="Group 58">
          <a:extLst>
            <a:ext uri="{FF2B5EF4-FFF2-40B4-BE49-F238E27FC236}">
              <a16:creationId xmlns:a16="http://schemas.microsoft.com/office/drawing/2014/main" id="{A785E396-87DF-47C9-9751-7F25C60524B7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111" name="AutoShape 59">
            <a:extLst>
              <a:ext uri="{FF2B5EF4-FFF2-40B4-BE49-F238E27FC236}">
                <a16:creationId xmlns:a16="http://schemas.microsoft.com/office/drawing/2014/main" id="{00545D5F-3980-4470-86D3-15BB2FB42E86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12" name="Rectangle 60">
            <a:extLst>
              <a:ext uri="{FF2B5EF4-FFF2-40B4-BE49-F238E27FC236}">
                <a16:creationId xmlns:a16="http://schemas.microsoft.com/office/drawing/2014/main" id="{882DFB6A-E441-444A-9938-4503A9E61395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 editAs="oneCell">
    <xdr:from>
      <xdr:col>0</xdr:col>
      <xdr:colOff>38100</xdr:colOff>
      <xdr:row>0</xdr:row>
      <xdr:rowOff>167640</xdr:rowOff>
    </xdr:from>
    <xdr:to>
      <xdr:col>2</xdr:col>
      <xdr:colOff>218122</xdr:colOff>
      <xdr:row>7</xdr:row>
      <xdr:rowOff>30480</xdr:rowOff>
    </xdr:to>
    <xdr:pic>
      <xdr:nvPicPr>
        <xdr:cNvPr id="113" name="Picture 16">
          <a:extLst>
            <a:ext uri="{FF2B5EF4-FFF2-40B4-BE49-F238E27FC236}">
              <a16:creationId xmlns:a16="http://schemas.microsoft.com/office/drawing/2014/main" id="{6A5F07B6-526B-4FD1-A7B6-0BD7DBD0A5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67640"/>
          <a:ext cx="1394460" cy="103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2" name="LT">
          <a:extLst>
            <a:ext uri="{FF2B5EF4-FFF2-40B4-BE49-F238E27FC236}">
              <a16:creationId xmlns:a16="http://schemas.microsoft.com/office/drawing/2014/main" id="{28AE0C5F-A653-4050-8948-23E45AFA03BA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3" name="LBL">
          <a:extLst>
            <a:ext uri="{FF2B5EF4-FFF2-40B4-BE49-F238E27FC236}">
              <a16:creationId xmlns:a16="http://schemas.microsoft.com/office/drawing/2014/main" id="{464F5E4B-D2AC-49A4-ABAE-FD33799F5CCB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4" name="LT">
          <a:extLst>
            <a:ext uri="{FF2B5EF4-FFF2-40B4-BE49-F238E27FC236}">
              <a16:creationId xmlns:a16="http://schemas.microsoft.com/office/drawing/2014/main" id="{43A9CE28-34D1-4A8E-955B-31D1F71E54A7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5" name="Group 58">
          <a:extLst>
            <a:ext uri="{FF2B5EF4-FFF2-40B4-BE49-F238E27FC236}">
              <a16:creationId xmlns:a16="http://schemas.microsoft.com/office/drawing/2014/main" id="{5677716B-E43F-4E19-B7C6-5E795234AD05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6" name="AutoShape 59">
            <a:extLst>
              <a:ext uri="{FF2B5EF4-FFF2-40B4-BE49-F238E27FC236}">
                <a16:creationId xmlns:a16="http://schemas.microsoft.com/office/drawing/2014/main" id="{B1BB1B18-1370-474D-BF5A-A4620103A8FF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7" name="Rectangle 60">
            <a:extLst>
              <a:ext uri="{FF2B5EF4-FFF2-40B4-BE49-F238E27FC236}">
                <a16:creationId xmlns:a16="http://schemas.microsoft.com/office/drawing/2014/main" id="{F5FF2858-34C2-416F-8850-AC710A6F8595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8" name="LT">
          <a:extLst>
            <a:ext uri="{FF2B5EF4-FFF2-40B4-BE49-F238E27FC236}">
              <a16:creationId xmlns:a16="http://schemas.microsoft.com/office/drawing/2014/main" id="{4559B0AC-1006-4135-AF13-BD58831BA17C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9" name="LBL">
          <a:extLst>
            <a:ext uri="{FF2B5EF4-FFF2-40B4-BE49-F238E27FC236}">
              <a16:creationId xmlns:a16="http://schemas.microsoft.com/office/drawing/2014/main" id="{A30A8B8C-AB12-4CE1-9356-CEBB56F95D83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10" name="LT">
          <a:extLst>
            <a:ext uri="{FF2B5EF4-FFF2-40B4-BE49-F238E27FC236}">
              <a16:creationId xmlns:a16="http://schemas.microsoft.com/office/drawing/2014/main" id="{DB055427-2C00-4C9B-AB32-071DAC87ADA6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11" name="Group 58">
          <a:extLst>
            <a:ext uri="{FF2B5EF4-FFF2-40B4-BE49-F238E27FC236}">
              <a16:creationId xmlns:a16="http://schemas.microsoft.com/office/drawing/2014/main" id="{7AE3A713-3939-45BC-9567-DF3D429B364F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12" name="AutoShape 59">
            <a:extLst>
              <a:ext uri="{FF2B5EF4-FFF2-40B4-BE49-F238E27FC236}">
                <a16:creationId xmlns:a16="http://schemas.microsoft.com/office/drawing/2014/main" id="{2CB42499-597B-403A-B87E-8FEFB8049287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3" name="Rectangle 60">
            <a:extLst>
              <a:ext uri="{FF2B5EF4-FFF2-40B4-BE49-F238E27FC236}">
                <a16:creationId xmlns:a16="http://schemas.microsoft.com/office/drawing/2014/main" id="{B801082D-0AD8-4A2C-AB6B-5CB313EA8E41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14" name="LT">
          <a:extLst>
            <a:ext uri="{FF2B5EF4-FFF2-40B4-BE49-F238E27FC236}">
              <a16:creationId xmlns:a16="http://schemas.microsoft.com/office/drawing/2014/main" id="{F3909DAE-1E9C-48AC-8785-8FCB91F497E3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15" name="LBL">
          <a:extLst>
            <a:ext uri="{FF2B5EF4-FFF2-40B4-BE49-F238E27FC236}">
              <a16:creationId xmlns:a16="http://schemas.microsoft.com/office/drawing/2014/main" id="{65574127-0B30-4F29-9DBE-AD1B6FE19839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16" name="LT">
          <a:extLst>
            <a:ext uri="{FF2B5EF4-FFF2-40B4-BE49-F238E27FC236}">
              <a16:creationId xmlns:a16="http://schemas.microsoft.com/office/drawing/2014/main" id="{F4100D28-2FC2-4B62-A361-B2FDF19B088F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17" name="Group 58">
          <a:extLst>
            <a:ext uri="{FF2B5EF4-FFF2-40B4-BE49-F238E27FC236}">
              <a16:creationId xmlns:a16="http://schemas.microsoft.com/office/drawing/2014/main" id="{17A37120-151A-4065-9B9E-66E38A5D9E16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18" name="AutoShape 59">
            <a:extLst>
              <a:ext uri="{FF2B5EF4-FFF2-40B4-BE49-F238E27FC236}">
                <a16:creationId xmlns:a16="http://schemas.microsoft.com/office/drawing/2014/main" id="{996C0488-21FD-4F76-89B6-DC5DD7F29B6A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9" name="Rectangle 60">
            <a:extLst>
              <a:ext uri="{FF2B5EF4-FFF2-40B4-BE49-F238E27FC236}">
                <a16:creationId xmlns:a16="http://schemas.microsoft.com/office/drawing/2014/main" id="{91157A47-10D1-418B-92FB-C066F6A590D7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20" name="LT">
          <a:extLst>
            <a:ext uri="{FF2B5EF4-FFF2-40B4-BE49-F238E27FC236}">
              <a16:creationId xmlns:a16="http://schemas.microsoft.com/office/drawing/2014/main" id="{C7B4B412-087A-4DF0-8C50-AAAEDB0F2C6E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21" name="LBL">
          <a:extLst>
            <a:ext uri="{FF2B5EF4-FFF2-40B4-BE49-F238E27FC236}">
              <a16:creationId xmlns:a16="http://schemas.microsoft.com/office/drawing/2014/main" id="{13343EBA-F691-44CF-8357-51657F37ACD8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22" name="LT">
          <a:extLst>
            <a:ext uri="{FF2B5EF4-FFF2-40B4-BE49-F238E27FC236}">
              <a16:creationId xmlns:a16="http://schemas.microsoft.com/office/drawing/2014/main" id="{9E6F8B5D-63F5-4599-9CC6-362BF77E049D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23" name="Group 58">
          <a:extLst>
            <a:ext uri="{FF2B5EF4-FFF2-40B4-BE49-F238E27FC236}">
              <a16:creationId xmlns:a16="http://schemas.microsoft.com/office/drawing/2014/main" id="{FF8C0711-656C-417C-8E01-52BDA6F030B1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24" name="AutoShape 59">
            <a:extLst>
              <a:ext uri="{FF2B5EF4-FFF2-40B4-BE49-F238E27FC236}">
                <a16:creationId xmlns:a16="http://schemas.microsoft.com/office/drawing/2014/main" id="{FA7FDC60-FD38-4B0E-8A5D-911A43067116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5" name="Rectangle 60">
            <a:extLst>
              <a:ext uri="{FF2B5EF4-FFF2-40B4-BE49-F238E27FC236}">
                <a16:creationId xmlns:a16="http://schemas.microsoft.com/office/drawing/2014/main" id="{7A5400AD-5B50-4629-8A27-2E33B9C9F1F6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26" name="LT">
          <a:extLst>
            <a:ext uri="{FF2B5EF4-FFF2-40B4-BE49-F238E27FC236}">
              <a16:creationId xmlns:a16="http://schemas.microsoft.com/office/drawing/2014/main" id="{356F100B-3055-43B9-ADAB-6A814943EB15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27" name="LBL">
          <a:extLst>
            <a:ext uri="{FF2B5EF4-FFF2-40B4-BE49-F238E27FC236}">
              <a16:creationId xmlns:a16="http://schemas.microsoft.com/office/drawing/2014/main" id="{42FFB5F6-E73C-4619-AEC2-7DFE34E7E34C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28" name="LT">
          <a:extLst>
            <a:ext uri="{FF2B5EF4-FFF2-40B4-BE49-F238E27FC236}">
              <a16:creationId xmlns:a16="http://schemas.microsoft.com/office/drawing/2014/main" id="{15FE83DD-3779-4121-84EE-324D33539081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29" name="Group 58">
          <a:extLst>
            <a:ext uri="{FF2B5EF4-FFF2-40B4-BE49-F238E27FC236}">
              <a16:creationId xmlns:a16="http://schemas.microsoft.com/office/drawing/2014/main" id="{D9E169F0-03A4-42FB-A33C-357AAE7BECCF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30" name="AutoShape 59">
            <a:extLst>
              <a:ext uri="{FF2B5EF4-FFF2-40B4-BE49-F238E27FC236}">
                <a16:creationId xmlns:a16="http://schemas.microsoft.com/office/drawing/2014/main" id="{4DFF4319-AF73-4AD8-AF81-9D08BDB950FF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1" name="Rectangle 60">
            <a:extLst>
              <a:ext uri="{FF2B5EF4-FFF2-40B4-BE49-F238E27FC236}">
                <a16:creationId xmlns:a16="http://schemas.microsoft.com/office/drawing/2014/main" id="{DB32443F-65FB-4AC8-BBAD-FB62E38D5683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32" name="LT">
          <a:extLst>
            <a:ext uri="{FF2B5EF4-FFF2-40B4-BE49-F238E27FC236}">
              <a16:creationId xmlns:a16="http://schemas.microsoft.com/office/drawing/2014/main" id="{7DDFA3B6-B1AE-49EF-8EE1-F3D29197F398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33" name="LBL">
          <a:extLst>
            <a:ext uri="{FF2B5EF4-FFF2-40B4-BE49-F238E27FC236}">
              <a16:creationId xmlns:a16="http://schemas.microsoft.com/office/drawing/2014/main" id="{2A3CD28C-4652-48AB-ABFD-2455B40199B1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34" name="LT">
          <a:extLst>
            <a:ext uri="{FF2B5EF4-FFF2-40B4-BE49-F238E27FC236}">
              <a16:creationId xmlns:a16="http://schemas.microsoft.com/office/drawing/2014/main" id="{A4627DFD-88C7-4305-B286-BD12C190D725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35" name="Group 58">
          <a:extLst>
            <a:ext uri="{FF2B5EF4-FFF2-40B4-BE49-F238E27FC236}">
              <a16:creationId xmlns:a16="http://schemas.microsoft.com/office/drawing/2014/main" id="{7746C62E-E0D9-42DF-A352-B36B3C71EFA3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36" name="AutoShape 59">
            <a:extLst>
              <a:ext uri="{FF2B5EF4-FFF2-40B4-BE49-F238E27FC236}">
                <a16:creationId xmlns:a16="http://schemas.microsoft.com/office/drawing/2014/main" id="{22ECF055-F6A7-4A13-83E7-78F454CFE26F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7" name="Rectangle 60">
            <a:extLst>
              <a:ext uri="{FF2B5EF4-FFF2-40B4-BE49-F238E27FC236}">
                <a16:creationId xmlns:a16="http://schemas.microsoft.com/office/drawing/2014/main" id="{D68AB3BA-A91E-4627-A286-D4F31ED807C4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38" name="LT">
          <a:extLst>
            <a:ext uri="{FF2B5EF4-FFF2-40B4-BE49-F238E27FC236}">
              <a16:creationId xmlns:a16="http://schemas.microsoft.com/office/drawing/2014/main" id="{6E15662C-1E49-440B-963E-DE649CC8B9F3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39" name="LBL">
          <a:extLst>
            <a:ext uri="{FF2B5EF4-FFF2-40B4-BE49-F238E27FC236}">
              <a16:creationId xmlns:a16="http://schemas.microsoft.com/office/drawing/2014/main" id="{FECA7144-5874-4315-A8BD-32AA5E86F29F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40" name="LT">
          <a:extLst>
            <a:ext uri="{FF2B5EF4-FFF2-40B4-BE49-F238E27FC236}">
              <a16:creationId xmlns:a16="http://schemas.microsoft.com/office/drawing/2014/main" id="{5B7096EA-D19E-435C-A2B4-289F22EA7139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41" name="Group 58">
          <a:extLst>
            <a:ext uri="{FF2B5EF4-FFF2-40B4-BE49-F238E27FC236}">
              <a16:creationId xmlns:a16="http://schemas.microsoft.com/office/drawing/2014/main" id="{3977DF5F-E30D-42D8-BA14-EB459A64CB5A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42" name="AutoShape 59">
            <a:extLst>
              <a:ext uri="{FF2B5EF4-FFF2-40B4-BE49-F238E27FC236}">
                <a16:creationId xmlns:a16="http://schemas.microsoft.com/office/drawing/2014/main" id="{64DA6949-B772-4D86-A6FD-DA8719EEE956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43" name="Rectangle 60">
            <a:extLst>
              <a:ext uri="{FF2B5EF4-FFF2-40B4-BE49-F238E27FC236}">
                <a16:creationId xmlns:a16="http://schemas.microsoft.com/office/drawing/2014/main" id="{958197CA-59FF-4B56-B227-41ECFBB8E441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44" name="LT">
          <a:extLst>
            <a:ext uri="{FF2B5EF4-FFF2-40B4-BE49-F238E27FC236}">
              <a16:creationId xmlns:a16="http://schemas.microsoft.com/office/drawing/2014/main" id="{CC2A500B-D9BB-4480-B713-B01534D8EFBF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45" name="LBL">
          <a:extLst>
            <a:ext uri="{FF2B5EF4-FFF2-40B4-BE49-F238E27FC236}">
              <a16:creationId xmlns:a16="http://schemas.microsoft.com/office/drawing/2014/main" id="{2C35E3DD-C7EE-48FA-8E13-46AE9D567FAB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46" name="LT">
          <a:extLst>
            <a:ext uri="{FF2B5EF4-FFF2-40B4-BE49-F238E27FC236}">
              <a16:creationId xmlns:a16="http://schemas.microsoft.com/office/drawing/2014/main" id="{56497952-2361-4CB2-8A4E-3ED1C142DB23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47" name="Group 58">
          <a:extLst>
            <a:ext uri="{FF2B5EF4-FFF2-40B4-BE49-F238E27FC236}">
              <a16:creationId xmlns:a16="http://schemas.microsoft.com/office/drawing/2014/main" id="{EE413E3B-D991-428D-B7A7-867CED6199CF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48" name="AutoShape 59">
            <a:extLst>
              <a:ext uri="{FF2B5EF4-FFF2-40B4-BE49-F238E27FC236}">
                <a16:creationId xmlns:a16="http://schemas.microsoft.com/office/drawing/2014/main" id="{E72E786D-BE92-4154-8E96-B46AB41244F7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49" name="Rectangle 60">
            <a:extLst>
              <a:ext uri="{FF2B5EF4-FFF2-40B4-BE49-F238E27FC236}">
                <a16:creationId xmlns:a16="http://schemas.microsoft.com/office/drawing/2014/main" id="{13E1EE80-D5DE-4CF4-A400-15FFDDF3250E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 editAs="oneCell">
    <xdr:from>
      <xdr:col>0</xdr:col>
      <xdr:colOff>38100</xdr:colOff>
      <xdr:row>0</xdr:row>
      <xdr:rowOff>167640</xdr:rowOff>
    </xdr:from>
    <xdr:to>
      <xdr:col>2</xdr:col>
      <xdr:colOff>218122</xdr:colOff>
      <xdr:row>7</xdr:row>
      <xdr:rowOff>45720</xdr:rowOff>
    </xdr:to>
    <xdr:pic>
      <xdr:nvPicPr>
        <xdr:cNvPr id="50" name="Picture 16">
          <a:extLst>
            <a:ext uri="{FF2B5EF4-FFF2-40B4-BE49-F238E27FC236}">
              <a16:creationId xmlns:a16="http://schemas.microsoft.com/office/drawing/2014/main" id="{78F0E1FF-BEF9-4CDC-835A-80AFE2CCD3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67640"/>
          <a:ext cx="1394460" cy="1051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51" name="LT">
          <a:extLst>
            <a:ext uri="{FF2B5EF4-FFF2-40B4-BE49-F238E27FC236}">
              <a16:creationId xmlns:a16="http://schemas.microsoft.com/office/drawing/2014/main" id="{F5F7FCBA-816C-4045-8698-27EF04567DF6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52" name="LBL">
          <a:extLst>
            <a:ext uri="{FF2B5EF4-FFF2-40B4-BE49-F238E27FC236}">
              <a16:creationId xmlns:a16="http://schemas.microsoft.com/office/drawing/2014/main" id="{02099746-778A-4D49-B38F-06654E075C8D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53" name="LT">
          <a:extLst>
            <a:ext uri="{FF2B5EF4-FFF2-40B4-BE49-F238E27FC236}">
              <a16:creationId xmlns:a16="http://schemas.microsoft.com/office/drawing/2014/main" id="{FA507D47-11DA-4C32-9650-F9918A62447C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54" name="Group 58">
          <a:extLst>
            <a:ext uri="{FF2B5EF4-FFF2-40B4-BE49-F238E27FC236}">
              <a16:creationId xmlns:a16="http://schemas.microsoft.com/office/drawing/2014/main" id="{2CAEDB5A-4940-4C1A-BDD2-88ECFF934370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55" name="AutoShape 59">
            <a:extLst>
              <a:ext uri="{FF2B5EF4-FFF2-40B4-BE49-F238E27FC236}">
                <a16:creationId xmlns:a16="http://schemas.microsoft.com/office/drawing/2014/main" id="{CB39FD69-BC2B-443C-97C9-1A3CBB447055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56" name="Rectangle 60">
            <a:extLst>
              <a:ext uri="{FF2B5EF4-FFF2-40B4-BE49-F238E27FC236}">
                <a16:creationId xmlns:a16="http://schemas.microsoft.com/office/drawing/2014/main" id="{B8EED78E-B339-446B-BE8C-F17E64FCF4D3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 editAs="oneCell">
    <xdr:from>
      <xdr:col>0</xdr:col>
      <xdr:colOff>38100</xdr:colOff>
      <xdr:row>0</xdr:row>
      <xdr:rowOff>167640</xdr:rowOff>
    </xdr:from>
    <xdr:to>
      <xdr:col>2</xdr:col>
      <xdr:colOff>218122</xdr:colOff>
      <xdr:row>7</xdr:row>
      <xdr:rowOff>45720</xdr:rowOff>
    </xdr:to>
    <xdr:pic>
      <xdr:nvPicPr>
        <xdr:cNvPr id="57" name="Picture 16">
          <a:extLst>
            <a:ext uri="{FF2B5EF4-FFF2-40B4-BE49-F238E27FC236}">
              <a16:creationId xmlns:a16="http://schemas.microsoft.com/office/drawing/2014/main" id="{8B202996-4DA2-44F2-B51B-1C6B02252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67640"/>
          <a:ext cx="1394460" cy="1051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2" name="LT">
          <a:extLst>
            <a:ext uri="{FF2B5EF4-FFF2-40B4-BE49-F238E27FC236}">
              <a16:creationId xmlns:a16="http://schemas.microsoft.com/office/drawing/2014/main" id="{65FAB961-6372-4F13-A88F-E4C5A33C55C5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3" name="LBL">
          <a:extLst>
            <a:ext uri="{FF2B5EF4-FFF2-40B4-BE49-F238E27FC236}">
              <a16:creationId xmlns:a16="http://schemas.microsoft.com/office/drawing/2014/main" id="{0209A805-6FA4-4372-8981-D7775834CAF1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4" name="LT">
          <a:extLst>
            <a:ext uri="{FF2B5EF4-FFF2-40B4-BE49-F238E27FC236}">
              <a16:creationId xmlns:a16="http://schemas.microsoft.com/office/drawing/2014/main" id="{94AB055F-F453-423B-BADA-A6D1866C61C1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5" name="Group 58">
          <a:extLst>
            <a:ext uri="{FF2B5EF4-FFF2-40B4-BE49-F238E27FC236}">
              <a16:creationId xmlns:a16="http://schemas.microsoft.com/office/drawing/2014/main" id="{76429DDA-2E32-441F-B299-9BF7C5C9A33D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6" name="AutoShape 59">
            <a:extLst>
              <a:ext uri="{FF2B5EF4-FFF2-40B4-BE49-F238E27FC236}">
                <a16:creationId xmlns:a16="http://schemas.microsoft.com/office/drawing/2014/main" id="{337B0FC5-F039-405D-AA47-0C64E88BE4A8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7" name="Rectangle 60">
            <a:extLst>
              <a:ext uri="{FF2B5EF4-FFF2-40B4-BE49-F238E27FC236}">
                <a16:creationId xmlns:a16="http://schemas.microsoft.com/office/drawing/2014/main" id="{0DDE32A1-9A83-4651-ADCF-0F81B93A4828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 editAs="oneCell">
    <xdr:from>
      <xdr:col>0</xdr:col>
      <xdr:colOff>38100</xdr:colOff>
      <xdr:row>0</xdr:row>
      <xdr:rowOff>167640</xdr:rowOff>
    </xdr:from>
    <xdr:to>
      <xdr:col>2</xdr:col>
      <xdr:colOff>218122</xdr:colOff>
      <xdr:row>5</xdr:row>
      <xdr:rowOff>152400</xdr:rowOff>
    </xdr:to>
    <xdr:pic>
      <xdr:nvPicPr>
        <xdr:cNvPr id="8" name="Picture 16">
          <a:extLst>
            <a:ext uri="{FF2B5EF4-FFF2-40B4-BE49-F238E27FC236}">
              <a16:creationId xmlns:a16="http://schemas.microsoft.com/office/drawing/2014/main" id="{784DC489-B27B-4D7E-A8F9-95F60716C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67640"/>
          <a:ext cx="1394460" cy="822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58" name="LT">
          <a:extLst>
            <a:ext uri="{FF2B5EF4-FFF2-40B4-BE49-F238E27FC236}">
              <a16:creationId xmlns:a16="http://schemas.microsoft.com/office/drawing/2014/main" id="{657DD916-1D01-43AF-B24D-DA65DEACBAED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59" name="LBL">
          <a:extLst>
            <a:ext uri="{FF2B5EF4-FFF2-40B4-BE49-F238E27FC236}">
              <a16:creationId xmlns:a16="http://schemas.microsoft.com/office/drawing/2014/main" id="{B3F602FB-1B98-4EC3-BFC2-218CD45255DD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60" name="LT">
          <a:extLst>
            <a:ext uri="{FF2B5EF4-FFF2-40B4-BE49-F238E27FC236}">
              <a16:creationId xmlns:a16="http://schemas.microsoft.com/office/drawing/2014/main" id="{E22A8164-A3CB-4611-836F-5ADC92377E31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61" name="Group 58">
          <a:extLst>
            <a:ext uri="{FF2B5EF4-FFF2-40B4-BE49-F238E27FC236}">
              <a16:creationId xmlns:a16="http://schemas.microsoft.com/office/drawing/2014/main" id="{BD98EF9F-E3E5-402F-9F9E-B1C6F38E8943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62" name="AutoShape 59">
            <a:extLst>
              <a:ext uri="{FF2B5EF4-FFF2-40B4-BE49-F238E27FC236}">
                <a16:creationId xmlns:a16="http://schemas.microsoft.com/office/drawing/2014/main" id="{ACA86F15-6246-49C8-B398-20575BC505DC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63" name="Rectangle 60">
            <a:extLst>
              <a:ext uri="{FF2B5EF4-FFF2-40B4-BE49-F238E27FC236}">
                <a16:creationId xmlns:a16="http://schemas.microsoft.com/office/drawing/2014/main" id="{FCE9A7B2-22EC-44BB-BBC3-35F7AB4D9D1D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64" name="LT">
          <a:extLst>
            <a:ext uri="{FF2B5EF4-FFF2-40B4-BE49-F238E27FC236}">
              <a16:creationId xmlns:a16="http://schemas.microsoft.com/office/drawing/2014/main" id="{1B261012-B5BA-4B47-8E69-D99A4E48E14B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65" name="LBL">
          <a:extLst>
            <a:ext uri="{FF2B5EF4-FFF2-40B4-BE49-F238E27FC236}">
              <a16:creationId xmlns:a16="http://schemas.microsoft.com/office/drawing/2014/main" id="{08140984-6D2C-47F1-A5F5-CF953D108169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66" name="LT">
          <a:extLst>
            <a:ext uri="{FF2B5EF4-FFF2-40B4-BE49-F238E27FC236}">
              <a16:creationId xmlns:a16="http://schemas.microsoft.com/office/drawing/2014/main" id="{FDBCAD62-259D-4571-BB75-56FE373DFC5D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67" name="Group 58">
          <a:extLst>
            <a:ext uri="{FF2B5EF4-FFF2-40B4-BE49-F238E27FC236}">
              <a16:creationId xmlns:a16="http://schemas.microsoft.com/office/drawing/2014/main" id="{9858A966-D9C0-43A4-9545-9DC5DDFEB30B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68" name="AutoShape 59">
            <a:extLst>
              <a:ext uri="{FF2B5EF4-FFF2-40B4-BE49-F238E27FC236}">
                <a16:creationId xmlns:a16="http://schemas.microsoft.com/office/drawing/2014/main" id="{1CA28C60-1F59-4773-B63D-FE2084A29204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69" name="Rectangle 60">
            <a:extLst>
              <a:ext uri="{FF2B5EF4-FFF2-40B4-BE49-F238E27FC236}">
                <a16:creationId xmlns:a16="http://schemas.microsoft.com/office/drawing/2014/main" id="{2B1CA112-392D-4603-A01A-509364BDF1B2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70" name="LT">
          <a:extLst>
            <a:ext uri="{FF2B5EF4-FFF2-40B4-BE49-F238E27FC236}">
              <a16:creationId xmlns:a16="http://schemas.microsoft.com/office/drawing/2014/main" id="{741756D1-FD60-4D3C-93AB-5E7D6F512634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71" name="LBL">
          <a:extLst>
            <a:ext uri="{FF2B5EF4-FFF2-40B4-BE49-F238E27FC236}">
              <a16:creationId xmlns:a16="http://schemas.microsoft.com/office/drawing/2014/main" id="{5BDE04E4-9659-4D3A-8B8B-3AAC1F9673C8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72" name="LT">
          <a:extLst>
            <a:ext uri="{FF2B5EF4-FFF2-40B4-BE49-F238E27FC236}">
              <a16:creationId xmlns:a16="http://schemas.microsoft.com/office/drawing/2014/main" id="{04BD874B-E747-4A7D-834F-CF91B6F652D6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73" name="Group 58">
          <a:extLst>
            <a:ext uri="{FF2B5EF4-FFF2-40B4-BE49-F238E27FC236}">
              <a16:creationId xmlns:a16="http://schemas.microsoft.com/office/drawing/2014/main" id="{158CDB46-B36E-43CC-B1C8-D494C2F11B94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74" name="AutoShape 59">
            <a:extLst>
              <a:ext uri="{FF2B5EF4-FFF2-40B4-BE49-F238E27FC236}">
                <a16:creationId xmlns:a16="http://schemas.microsoft.com/office/drawing/2014/main" id="{FDFD008A-9960-4AF7-A8F1-7799DC930AFC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75" name="Rectangle 60">
            <a:extLst>
              <a:ext uri="{FF2B5EF4-FFF2-40B4-BE49-F238E27FC236}">
                <a16:creationId xmlns:a16="http://schemas.microsoft.com/office/drawing/2014/main" id="{F44FE75E-D4EF-4221-B1CD-CD01985A9075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76" name="LT">
          <a:extLst>
            <a:ext uri="{FF2B5EF4-FFF2-40B4-BE49-F238E27FC236}">
              <a16:creationId xmlns:a16="http://schemas.microsoft.com/office/drawing/2014/main" id="{BAC24B31-E85F-47B5-A7E2-F0A1BF2E57AB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77" name="LBL">
          <a:extLst>
            <a:ext uri="{FF2B5EF4-FFF2-40B4-BE49-F238E27FC236}">
              <a16:creationId xmlns:a16="http://schemas.microsoft.com/office/drawing/2014/main" id="{B0DFD760-46E3-42D7-9750-6B61D7333DC1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78" name="LT">
          <a:extLst>
            <a:ext uri="{FF2B5EF4-FFF2-40B4-BE49-F238E27FC236}">
              <a16:creationId xmlns:a16="http://schemas.microsoft.com/office/drawing/2014/main" id="{7998A649-5537-4026-8976-219689DD1559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79" name="Group 58">
          <a:extLst>
            <a:ext uri="{FF2B5EF4-FFF2-40B4-BE49-F238E27FC236}">
              <a16:creationId xmlns:a16="http://schemas.microsoft.com/office/drawing/2014/main" id="{F94DEA24-869B-422D-8A3D-BFC0CACA0656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80" name="AutoShape 59">
            <a:extLst>
              <a:ext uri="{FF2B5EF4-FFF2-40B4-BE49-F238E27FC236}">
                <a16:creationId xmlns:a16="http://schemas.microsoft.com/office/drawing/2014/main" id="{D796FC80-DA2D-4615-867C-C47BAA350C60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81" name="Rectangle 60">
            <a:extLst>
              <a:ext uri="{FF2B5EF4-FFF2-40B4-BE49-F238E27FC236}">
                <a16:creationId xmlns:a16="http://schemas.microsoft.com/office/drawing/2014/main" id="{0CA51ED6-96F1-4769-828A-03BC8C76F8D8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82" name="LT">
          <a:extLst>
            <a:ext uri="{FF2B5EF4-FFF2-40B4-BE49-F238E27FC236}">
              <a16:creationId xmlns:a16="http://schemas.microsoft.com/office/drawing/2014/main" id="{9850827D-EE33-4800-AC75-0EFFC974741F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83" name="LBL">
          <a:extLst>
            <a:ext uri="{FF2B5EF4-FFF2-40B4-BE49-F238E27FC236}">
              <a16:creationId xmlns:a16="http://schemas.microsoft.com/office/drawing/2014/main" id="{A2F12870-AA37-4F25-A605-CCC3B72D5A34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84" name="LT">
          <a:extLst>
            <a:ext uri="{FF2B5EF4-FFF2-40B4-BE49-F238E27FC236}">
              <a16:creationId xmlns:a16="http://schemas.microsoft.com/office/drawing/2014/main" id="{C25DBD19-D3F7-4F6E-BD10-70866C55F4E3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85" name="Group 58">
          <a:extLst>
            <a:ext uri="{FF2B5EF4-FFF2-40B4-BE49-F238E27FC236}">
              <a16:creationId xmlns:a16="http://schemas.microsoft.com/office/drawing/2014/main" id="{E3340102-E844-4091-B77B-4B24F2CEF9EE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86" name="AutoShape 59">
            <a:extLst>
              <a:ext uri="{FF2B5EF4-FFF2-40B4-BE49-F238E27FC236}">
                <a16:creationId xmlns:a16="http://schemas.microsoft.com/office/drawing/2014/main" id="{832B1D1D-1CC9-421F-BEC6-330D71195C79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87" name="Rectangle 60">
            <a:extLst>
              <a:ext uri="{FF2B5EF4-FFF2-40B4-BE49-F238E27FC236}">
                <a16:creationId xmlns:a16="http://schemas.microsoft.com/office/drawing/2014/main" id="{85573DE7-B878-4D27-8330-8423E5405A24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88" name="LT">
          <a:extLst>
            <a:ext uri="{FF2B5EF4-FFF2-40B4-BE49-F238E27FC236}">
              <a16:creationId xmlns:a16="http://schemas.microsoft.com/office/drawing/2014/main" id="{5CC1FC18-33A6-4BD7-9788-33BD3600BB4C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89" name="LBL">
          <a:extLst>
            <a:ext uri="{FF2B5EF4-FFF2-40B4-BE49-F238E27FC236}">
              <a16:creationId xmlns:a16="http://schemas.microsoft.com/office/drawing/2014/main" id="{4144A32C-5B09-4543-93DC-6D90576CFFAE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90" name="LT">
          <a:extLst>
            <a:ext uri="{FF2B5EF4-FFF2-40B4-BE49-F238E27FC236}">
              <a16:creationId xmlns:a16="http://schemas.microsoft.com/office/drawing/2014/main" id="{61C9CF79-10DD-41EB-8C0D-702502D3F873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91" name="Group 58">
          <a:extLst>
            <a:ext uri="{FF2B5EF4-FFF2-40B4-BE49-F238E27FC236}">
              <a16:creationId xmlns:a16="http://schemas.microsoft.com/office/drawing/2014/main" id="{034A784F-4627-48B7-B429-8365B58BCCA2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92" name="AutoShape 59">
            <a:extLst>
              <a:ext uri="{FF2B5EF4-FFF2-40B4-BE49-F238E27FC236}">
                <a16:creationId xmlns:a16="http://schemas.microsoft.com/office/drawing/2014/main" id="{455853E9-FE56-4C29-B704-1399E2A9065B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93" name="Rectangle 60">
            <a:extLst>
              <a:ext uri="{FF2B5EF4-FFF2-40B4-BE49-F238E27FC236}">
                <a16:creationId xmlns:a16="http://schemas.microsoft.com/office/drawing/2014/main" id="{FF20F944-8378-4742-B32E-399EACA39524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94" name="LT">
          <a:extLst>
            <a:ext uri="{FF2B5EF4-FFF2-40B4-BE49-F238E27FC236}">
              <a16:creationId xmlns:a16="http://schemas.microsoft.com/office/drawing/2014/main" id="{2E4A475E-B8BF-447E-995C-AF03E5CEEA86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95" name="LBL">
          <a:extLst>
            <a:ext uri="{FF2B5EF4-FFF2-40B4-BE49-F238E27FC236}">
              <a16:creationId xmlns:a16="http://schemas.microsoft.com/office/drawing/2014/main" id="{552034E9-EFCD-4F60-BF04-C608D15B7FE1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96" name="LT">
          <a:extLst>
            <a:ext uri="{FF2B5EF4-FFF2-40B4-BE49-F238E27FC236}">
              <a16:creationId xmlns:a16="http://schemas.microsoft.com/office/drawing/2014/main" id="{BD0D5E0C-B3C8-4594-987C-03390495F752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97" name="Group 58">
          <a:extLst>
            <a:ext uri="{FF2B5EF4-FFF2-40B4-BE49-F238E27FC236}">
              <a16:creationId xmlns:a16="http://schemas.microsoft.com/office/drawing/2014/main" id="{D2544DE4-09CD-4958-8468-864AB51DBE81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98" name="AutoShape 59">
            <a:extLst>
              <a:ext uri="{FF2B5EF4-FFF2-40B4-BE49-F238E27FC236}">
                <a16:creationId xmlns:a16="http://schemas.microsoft.com/office/drawing/2014/main" id="{54538FBB-E2E4-4B12-AAF4-16D378701409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99" name="Rectangle 60">
            <a:extLst>
              <a:ext uri="{FF2B5EF4-FFF2-40B4-BE49-F238E27FC236}">
                <a16:creationId xmlns:a16="http://schemas.microsoft.com/office/drawing/2014/main" id="{A69424D7-87BD-4D31-B3AE-045CCE83AE8C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100" name="LT">
          <a:extLst>
            <a:ext uri="{FF2B5EF4-FFF2-40B4-BE49-F238E27FC236}">
              <a16:creationId xmlns:a16="http://schemas.microsoft.com/office/drawing/2014/main" id="{0C94CB4C-38CB-4273-ACF6-8E60415E4446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101" name="LBL">
          <a:extLst>
            <a:ext uri="{FF2B5EF4-FFF2-40B4-BE49-F238E27FC236}">
              <a16:creationId xmlns:a16="http://schemas.microsoft.com/office/drawing/2014/main" id="{403FCD0F-87E2-460B-ACBE-2B5ADD3E6196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102" name="LT">
          <a:extLst>
            <a:ext uri="{FF2B5EF4-FFF2-40B4-BE49-F238E27FC236}">
              <a16:creationId xmlns:a16="http://schemas.microsoft.com/office/drawing/2014/main" id="{FE63DB8F-7964-4E39-BEB4-B47AD3F8AE04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103" name="Group 58">
          <a:extLst>
            <a:ext uri="{FF2B5EF4-FFF2-40B4-BE49-F238E27FC236}">
              <a16:creationId xmlns:a16="http://schemas.microsoft.com/office/drawing/2014/main" id="{E374B37A-0629-4116-B411-B9DC20EEBB67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104" name="AutoShape 59">
            <a:extLst>
              <a:ext uri="{FF2B5EF4-FFF2-40B4-BE49-F238E27FC236}">
                <a16:creationId xmlns:a16="http://schemas.microsoft.com/office/drawing/2014/main" id="{8B6FB899-2C07-4403-B296-55BD2A1523B8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05" name="Rectangle 60">
            <a:extLst>
              <a:ext uri="{FF2B5EF4-FFF2-40B4-BE49-F238E27FC236}">
                <a16:creationId xmlns:a16="http://schemas.microsoft.com/office/drawing/2014/main" id="{5F5235D9-6E5C-4403-9C38-F83F3E924815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 editAs="oneCell">
    <xdr:from>
      <xdr:col>0</xdr:col>
      <xdr:colOff>38100</xdr:colOff>
      <xdr:row>0</xdr:row>
      <xdr:rowOff>167640</xdr:rowOff>
    </xdr:from>
    <xdr:to>
      <xdr:col>2</xdr:col>
      <xdr:colOff>218122</xdr:colOff>
      <xdr:row>7</xdr:row>
      <xdr:rowOff>65722</xdr:rowOff>
    </xdr:to>
    <xdr:pic>
      <xdr:nvPicPr>
        <xdr:cNvPr id="106" name="Picture 16">
          <a:extLst>
            <a:ext uri="{FF2B5EF4-FFF2-40B4-BE49-F238E27FC236}">
              <a16:creationId xmlns:a16="http://schemas.microsoft.com/office/drawing/2014/main" id="{792355E3-F230-4E02-9D05-1ED92B325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67640"/>
          <a:ext cx="1394460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107" name="LT">
          <a:extLst>
            <a:ext uri="{FF2B5EF4-FFF2-40B4-BE49-F238E27FC236}">
              <a16:creationId xmlns:a16="http://schemas.microsoft.com/office/drawing/2014/main" id="{B6CB8E23-A76B-479D-AB4A-4AD80F775FF6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108" name="LBL">
          <a:extLst>
            <a:ext uri="{FF2B5EF4-FFF2-40B4-BE49-F238E27FC236}">
              <a16:creationId xmlns:a16="http://schemas.microsoft.com/office/drawing/2014/main" id="{B88DE39B-13AE-40E2-A22E-D5B19B091FD9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109" name="LT">
          <a:extLst>
            <a:ext uri="{FF2B5EF4-FFF2-40B4-BE49-F238E27FC236}">
              <a16:creationId xmlns:a16="http://schemas.microsoft.com/office/drawing/2014/main" id="{D6695430-E271-478E-841B-38395F0E6E96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110" name="Group 58">
          <a:extLst>
            <a:ext uri="{FF2B5EF4-FFF2-40B4-BE49-F238E27FC236}">
              <a16:creationId xmlns:a16="http://schemas.microsoft.com/office/drawing/2014/main" id="{487AB9FB-729B-4247-87B1-9F976FCF99BE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111" name="AutoShape 59">
            <a:extLst>
              <a:ext uri="{FF2B5EF4-FFF2-40B4-BE49-F238E27FC236}">
                <a16:creationId xmlns:a16="http://schemas.microsoft.com/office/drawing/2014/main" id="{7447804B-1235-4AE9-99C4-CACEB042E8F8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12" name="Rectangle 60">
            <a:extLst>
              <a:ext uri="{FF2B5EF4-FFF2-40B4-BE49-F238E27FC236}">
                <a16:creationId xmlns:a16="http://schemas.microsoft.com/office/drawing/2014/main" id="{EE3F5259-261E-4FD1-80CC-546C8CC8972E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 editAs="oneCell">
    <xdr:from>
      <xdr:col>0</xdr:col>
      <xdr:colOff>38100</xdr:colOff>
      <xdr:row>0</xdr:row>
      <xdr:rowOff>167640</xdr:rowOff>
    </xdr:from>
    <xdr:to>
      <xdr:col>2</xdr:col>
      <xdr:colOff>218122</xdr:colOff>
      <xdr:row>7</xdr:row>
      <xdr:rowOff>65722</xdr:rowOff>
    </xdr:to>
    <xdr:pic>
      <xdr:nvPicPr>
        <xdr:cNvPr id="113" name="Picture 16">
          <a:extLst>
            <a:ext uri="{FF2B5EF4-FFF2-40B4-BE49-F238E27FC236}">
              <a16:creationId xmlns:a16="http://schemas.microsoft.com/office/drawing/2014/main" id="{E238D3BD-AF63-4466-A0C8-236505304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67640"/>
          <a:ext cx="1394460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2" name="LT">
          <a:extLst>
            <a:ext uri="{FF2B5EF4-FFF2-40B4-BE49-F238E27FC236}">
              <a16:creationId xmlns:a16="http://schemas.microsoft.com/office/drawing/2014/main" id="{15B3ECC4-3CD2-43FD-A475-AE2BC0865FAB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3" name="LBL">
          <a:extLst>
            <a:ext uri="{FF2B5EF4-FFF2-40B4-BE49-F238E27FC236}">
              <a16:creationId xmlns:a16="http://schemas.microsoft.com/office/drawing/2014/main" id="{488898CF-9A07-44E0-851F-3FB4BC0FC4CE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4" name="LT">
          <a:extLst>
            <a:ext uri="{FF2B5EF4-FFF2-40B4-BE49-F238E27FC236}">
              <a16:creationId xmlns:a16="http://schemas.microsoft.com/office/drawing/2014/main" id="{5026F0BC-AA54-4DF8-A41D-48F328AE17EB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5" name="Group 58">
          <a:extLst>
            <a:ext uri="{FF2B5EF4-FFF2-40B4-BE49-F238E27FC236}">
              <a16:creationId xmlns:a16="http://schemas.microsoft.com/office/drawing/2014/main" id="{8D1CA976-B4F2-4153-B5D2-CEFDEBF9594E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6" name="AutoShape 59">
            <a:extLst>
              <a:ext uri="{FF2B5EF4-FFF2-40B4-BE49-F238E27FC236}">
                <a16:creationId xmlns:a16="http://schemas.microsoft.com/office/drawing/2014/main" id="{79B9C269-7637-469E-8149-7D94C7B3D3C4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7" name="Rectangle 60">
            <a:extLst>
              <a:ext uri="{FF2B5EF4-FFF2-40B4-BE49-F238E27FC236}">
                <a16:creationId xmlns:a16="http://schemas.microsoft.com/office/drawing/2014/main" id="{6534BA64-E785-4EBA-8598-354BC7288903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 editAs="oneCell">
    <xdr:from>
      <xdr:col>0</xdr:col>
      <xdr:colOff>38100</xdr:colOff>
      <xdr:row>0</xdr:row>
      <xdr:rowOff>167640</xdr:rowOff>
    </xdr:from>
    <xdr:to>
      <xdr:col>2</xdr:col>
      <xdr:colOff>218122</xdr:colOff>
      <xdr:row>5</xdr:row>
      <xdr:rowOff>160020</xdr:rowOff>
    </xdr:to>
    <xdr:pic>
      <xdr:nvPicPr>
        <xdr:cNvPr id="8" name="Picture 16">
          <a:extLst>
            <a:ext uri="{FF2B5EF4-FFF2-40B4-BE49-F238E27FC236}">
              <a16:creationId xmlns:a16="http://schemas.microsoft.com/office/drawing/2014/main" id="{42902A47-4DC2-43A6-9221-7C42D239EC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67640"/>
          <a:ext cx="1394460" cy="830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9" name="LT">
          <a:extLst>
            <a:ext uri="{FF2B5EF4-FFF2-40B4-BE49-F238E27FC236}">
              <a16:creationId xmlns:a16="http://schemas.microsoft.com/office/drawing/2014/main" id="{1CC860C4-816B-4F66-B3AE-55736C6A754B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10" name="LBL">
          <a:extLst>
            <a:ext uri="{FF2B5EF4-FFF2-40B4-BE49-F238E27FC236}">
              <a16:creationId xmlns:a16="http://schemas.microsoft.com/office/drawing/2014/main" id="{395CD5D8-BC4E-4660-B3EB-05D9769001B4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11" name="LT">
          <a:extLst>
            <a:ext uri="{FF2B5EF4-FFF2-40B4-BE49-F238E27FC236}">
              <a16:creationId xmlns:a16="http://schemas.microsoft.com/office/drawing/2014/main" id="{8F23F6D9-A427-471A-BCF7-7D069BDA0C67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12" name="Group 58">
          <a:extLst>
            <a:ext uri="{FF2B5EF4-FFF2-40B4-BE49-F238E27FC236}">
              <a16:creationId xmlns:a16="http://schemas.microsoft.com/office/drawing/2014/main" id="{5FEC801B-83A7-44DF-879D-7B5DDFFD057A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13" name="AutoShape 59">
            <a:extLst>
              <a:ext uri="{FF2B5EF4-FFF2-40B4-BE49-F238E27FC236}">
                <a16:creationId xmlns:a16="http://schemas.microsoft.com/office/drawing/2014/main" id="{49C5E7C2-A096-46A8-8E74-D5E0FA788E49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4" name="Rectangle 60">
            <a:extLst>
              <a:ext uri="{FF2B5EF4-FFF2-40B4-BE49-F238E27FC236}">
                <a16:creationId xmlns:a16="http://schemas.microsoft.com/office/drawing/2014/main" id="{3ADEACF2-B7B9-4382-A003-EF546D245697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 editAs="oneCell">
    <xdr:from>
      <xdr:col>0</xdr:col>
      <xdr:colOff>38100</xdr:colOff>
      <xdr:row>0</xdr:row>
      <xdr:rowOff>167640</xdr:rowOff>
    </xdr:from>
    <xdr:to>
      <xdr:col>2</xdr:col>
      <xdr:colOff>218122</xdr:colOff>
      <xdr:row>5</xdr:row>
      <xdr:rowOff>160020</xdr:rowOff>
    </xdr:to>
    <xdr:pic>
      <xdr:nvPicPr>
        <xdr:cNvPr id="15" name="Picture 16">
          <a:extLst>
            <a:ext uri="{FF2B5EF4-FFF2-40B4-BE49-F238E27FC236}">
              <a16:creationId xmlns:a16="http://schemas.microsoft.com/office/drawing/2014/main" id="{20CE7B1A-7D0C-4C62-BF01-1BBB6A51F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67640"/>
          <a:ext cx="1394460" cy="830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2" name="LT">
          <a:extLst>
            <a:ext uri="{FF2B5EF4-FFF2-40B4-BE49-F238E27FC236}">
              <a16:creationId xmlns:a16="http://schemas.microsoft.com/office/drawing/2014/main" id="{8BA06667-3A53-4752-B50D-B716F3B21059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3" name="LBL">
          <a:extLst>
            <a:ext uri="{FF2B5EF4-FFF2-40B4-BE49-F238E27FC236}">
              <a16:creationId xmlns:a16="http://schemas.microsoft.com/office/drawing/2014/main" id="{EF813CF9-5EE5-4715-A54B-256718A0CA89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4" name="LT">
          <a:extLst>
            <a:ext uri="{FF2B5EF4-FFF2-40B4-BE49-F238E27FC236}">
              <a16:creationId xmlns:a16="http://schemas.microsoft.com/office/drawing/2014/main" id="{A2B54E1E-6851-4878-9A1E-7461602BB479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5" name="Group 58">
          <a:extLst>
            <a:ext uri="{FF2B5EF4-FFF2-40B4-BE49-F238E27FC236}">
              <a16:creationId xmlns:a16="http://schemas.microsoft.com/office/drawing/2014/main" id="{C364E320-A7B5-4CE9-9D0B-6EE30DD5DE5A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6" name="AutoShape 59">
            <a:extLst>
              <a:ext uri="{FF2B5EF4-FFF2-40B4-BE49-F238E27FC236}">
                <a16:creationId xmlns:a16="http://schemas.microsoft.com/office/drawing/2014/main" id="{07073FB7-6673-4A93-988E-1368946B6ECB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7" name="Rectangle 60">
            <a:extLst>
              <a:ext uri="{FF2B5EF4-FFF2-40B4-BE49-F238E27FC236}">
                <a16:creationId xmlns:a16="http://schemas.microsoft.com/office/drawing/2014/main" id="{7E5C8B77-E78A-45E7-B000-0CF4C0210A38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8" name="LT">
          <a:extLst>
            <a:ext uri="{FF2B5EF4-FFF2-40B4-BE49-F238E27FC236}">
              <a16:creationId xmlns:a16="http://schemas.microsoft.com/office/drawing/2014/main" id="{226A1729-D060-4284-A07D-AA91E7D6ED9E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9" name="LBL">
          <a:extLst>
            <a:ext uri="{FF2B5EF4-FFF2-40B4-BE49-F238E27FC236}">
              <a16:creationId xmlns:a16="http://schemas.microsoft.com/office/drawing/2014/main" id="{DF05124C-DAF7-4566-B113-99752D435872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10" name="LT">
          <a:extLst>
            <a:ext uri="{FF2B5EF4-FFF2-40B4-BE49-F238E27FC236}">
              <a16:creationId xmlns:a16="http://schemas.microsoft.com/office/drawing/2014/main" id="{25910939-745C-4499-BEA2-7EF471CFD6E3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11" name="Group 58">
          <a:extLst>
            <a:ext uri="{FF2B5EF4-FFF2-40B4-BE49-F238E27FC236}">
              <a16:creationId xmlns:a16="http://schemas.microsoft.com/office/drawing/2014/main" id="{1C6D77C6-A6CB-4A24-97D3-5CCD08E24FD1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12" name="AutoShape 59">
            <a:extLst>
              <a:ext uri="{FF2B5EF4-FFF2-40B4-BE49-F238E27FC236}">
                <a16:creationId xmlns:a16="http://schemas.microsoft.com/office/drawing/2014/main" id="{1C2BC011-5BD8-4625-8C35-9BD1658F2574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3" name="Rectangle 60">
            <a:extLst>
              <a:ext uri="{FF2B5EF4-FFF2-40B4-BE49-F238E27FC236}">
                <a16:creationId xmlns:a16="http://schemas.microsoft.com/office/drawing/2014/main" id="{2EBEFDF4-9532-4E50-A500-75C3AB0D9C51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14" name="LT">
          <a:extLst>
            <a:ext uri="{FF2B5EF4-FFF2-40B4-BE49-F238E27FC236}">
              <a16:creationId xmlns:a16="http://schemas.microsoft.com/office/drawing/2014/main" id="{39CA257D-0E73-496B-AE06-DB1E1EBC7E1D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15" name="LBL">
          <a:extLst>
            <a:ext uri="{FF2B5EF4-FFF2-40B4-BE49-F238E27FC236}">
              <a16:creationId xmlns:a16="http://schemas.microsoft.com/office/drawing/2014/main" id="{C1AFD642-5B44-463C-AAAE-5E7CE98AB838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16" name="LT">
          <a:extLst>
            <a:ext uri="{FF2B5EF4-FFF2-40B4-BE49-F238E27FC236}">
              <a16:creationId xmlns:a16="http://schemas.microsoft.com/office/drawing/2014/main" id="{8B7D564A-8221-4D4D-9F02-BA267C80980F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17" name="Group 58">
          <a:extLst>
            <a:ext uri="{FF2B5EF4-FFF2-40B4-BE49-F238E27FC236}">
              <a16:creationId xmlns:a16="http://schemas.microsoft.com/office/drawing/2014/main" id="{06CF8308-64D3-41A5-AA5B-BB451F5D743B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18" name="AutoShape 59">
            <a:extLst>
              <a:ext uri="{FF2B5EF4-FFF2-40B4-BE49-F238E27FC236}">
                <a16:creationId xmlns:a16="http://schemas.microsoft.com/office/drawing/2014/main" id="{62BF3BA3-F1DA-4CB5-B24B-DE97453A39D3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9" name="Rectangle 60">
            <a:extLst>
              <a:ext uri="{FF2B5EF4-FFF2-40B4-BE49-F238E27FC236}">
                <a16:creationId xmlns:a16="http://schemas.microsoft.com/office/drawing/2014/main" id="{3072DC4C-676D-4F73-9D61-AA5BCE1436B1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20" name="LT">
          <a:extLst>
            <a:ext uri="{FF2B5EF4-FFF2-40B4-BE49-F238E27FC236}">
              <a16:creationId xmlns:a16="http://schemas.microsoft.com/office/drawing/2014/main" id="{48C558EF-1204-453A-876E-BA7C48B77A1A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21" name="LBL">
          <a:extLst>
            <a:ext uri="{FF2B5EF4-FFF2-40B4-BE49-F238E27FC236}">
              <a16:creationId xmlns:a16="http://schemas.microsoft.com/office/drawing/2014/main" id="{1617F9C6-4054-402A-92E8-AA5C2B44B739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22" name="LT">
          <a:extLst>
            <a:ext uri="{FF2B5EF4-FFF2-40B4-BE49-F238E27FC236}">
              <a16:creationId xmlns:a16="http://schemas.microsoft.com/office/drawing/2014/main" id="{1EED9579-8537-4EB5-BDDD-B28AFC88F462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23" name="Group 58">
          <a:extLst>
            <a:ext uri="{FF2B5EF4-FFF2-40B4-BE49-F238E27FC236}">
              <a16:creationId xmlns:a16="http://schemas.microsoft.com/office/drawing/2014/main" id="{6DD3EA1D-752D-4F86-BDC4-D2915DB5F290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24" name="AutoShape 59">
            <a:extLst>
              <a:ext uri="{FF2B5EF4-FFF2-40B4-BE49-F238E27FC236}">
                <a16:creationId xmlns:a16="http://schemas.microsoft.com/office/drawing/2014/main" id="{F8E8B8EF-7839-4334-A11B-C8A2538E45D5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5" name="Rectangle 60">
            <a:extLst>
              <a:ext uri="{FF2B5EF4-FFF2-40B4-BE49-F238E27FC236}">
                <a16:creationId xmlns:a16="http://schemas.microsoft.com/office/drawing/2014/main" id="{775A95D4-702F-42C6-A2BE-4B0C54BADA8C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26" name="LT">
          <a:extLst>
            <a:ext uri="{FF2B5EF4-FFF2-40B4-BE49-F238E27FC236}">
              <a16:creationId xmlns:a16="http://schemas.microsoft.com/office/drawing/2014/main" id="{3089E722-A136-40E4-AB97-04B8D57B0EE6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27" name="LBL">
          <a:extLst>
            <a:ext uri="{FF2B5EF4-FFF2-40B4-BE49-F238E27FC236}">
              <a16:creationId xmlns:a16="http://schemas.microsoft.com/office/drawing/2014/main" id="{D78B809B-F822-40EE-881A-B84F7B02C694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28" name="LT">
          <a:extLst>
            <a:ext uri="{FF2B5EF4-FFF2-40B4-BE49-F238E27FC236}">
              <a16:creationId xmlns:a16="http://schemas.microsoft.com/office/drawing/2014/main" id="{3416552C-7047-4D1A-9B28-EF314405F589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29" name="Group 58">
          <a:extLst>
            <a:ext uri="{FF2B5EF4-FFF2-40B4-BE49-F238E27FC236}">
              <a16:creationId xmlns:a16="http://schemas.microsoft.com/office/drawing/2014/main" id="{083141BC-8696-4988-B8F6-D4FCD7EFB0C0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30" name="AutoShape 59">
            <a:extLst>
              <a:ext uri="{FF2B5EF4-FFF2-40B4-BE49-F238E27FC236}">
                <a16:creationId xmlns:a16="http://schemas.microsoft.com/office/drawing/2014/main" id="{C5AAB89A-0565-44AF-8499-D2668C8687B4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1" name="Rectangle 60">
            <a:extLst>
              <a:ext uri="{FF2B5EF4-FFF2-40B4-BE49-F238E27FC236}">
                <a16:creationId xmlns:a16="http://schemas.microsoft.com/office/drawing/2014/main" id="{DAF7847B-C518-465F-BF40-94B3C384F2E7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32" name="LT">
          <a:extLst>
            <a:ext uri="{FF2B5EF4-FFF2-40B4-BE49-F238E27FC236}">
              <a16:creationId xmlns:a16="http://schemas.microsoft.com/office/drawing/2014/main" id="{03CFE24B-B667-49F1-9127-240EBBA1B649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33" name="LBL">
          <a:extLst>
            <a:ext uri="{FF2B5EF4-FFF2-40B4-BE49-F238E27FC236}">
              <a16:creationId xmlns:a16="http://schemas.microsoft.com/office/drawing/2014/main" id="{BEDE945D-C42A-4ED6-A840-4138C3050104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34" name="LT">
          <a:extLst>
            <a:ext uri="{FF2B5EF4-FFF2-40B4-BE49-F238E27FC236}">
              <a16:creationId xmlns:a16="http://schemas.microsoft.com/office/drawing/2014/main" id="{B868573E-167B-4ECF-8EB1-EE7D53343139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35" name="Group 58">
          <a:extLst>
            <a:ext uri="{FF2B5EF4-FFF2-40B4-BE49-F238E27FC236}">
              <a16:creationId xmlns:a16="http://schemas.microsoft.com/office/drawing/2014/main" id="{0E2ADDC7-7084-4E10-A7ED-C87F1C30654A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36" name="AutoShape 59">
            <a:extLst>
              <a:ext uri="{FF2B5EF4-FFF2-40B4-BE49-F238E27FC236}">
                <a16:creationId xmlns:a16="http://schemas.microsoft.com/office/drawing/2014/main" id="{29AB10A1-CD16-4869-AD9D-2B9B0B073C55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7" name="Rectangle 60">
            <a:extLst>
              <a:ext uri="{FF2B5EF4-FFF2-40B4-BE49-F238E27FC236}">
                <a16:creationId xmlns:a16="http://schemas.microsoft.com/office/drawing/2014/main" id="{91FCD6F8-0408-4D7C-8C31-9C70DF87B81A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38" name="LT">
          <a:extLst>
            <a:ext uri="{FF2B5EF4-FFF2-40B4-BE49-F238E27FC236}">
              <a16:creationId xmlns:a16="http://schemas.microsoft.com/office/drawing/2014/main" id="{B82C46E8-85D5-4F90-A93A-7C5915CC6C1F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39" name="LBL">
          <a:extLst>
            <a:ext uri="{FF2B5EF4-FFF2-40B4-BE49-F238E27FC236}">
              <a16:creationId xmlns:a16="http://schemas.microsoft.com/office/drawing/2014/main" id="{D3B15DB6-0364-4C2C-AAB7-1FD4B6BE300F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40" name="LT">
          <a:extLst>
            <a:ext uri="{FF2B5EF4-FFF2-40B4-BE49-F238E27FC236}">
              <a16:creationId xmlns:a16="http://schemas.microsoft.com/office/drawing/2014/main" id="{B8697637-E55F-4A88-A5BB-C70E005E106D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41" name="Group 58">
          <a:extLst>
            <a:ext uri="{FF2B5EF4-FFF2-40B4-BE49-F238E27FC236}">
              <a16:creationId xmlns:a16="http://schemas.microsoft.com/office/drawing/2014/main" id="{DBFB6F0D-DC68-4B93-85E5-FED6C4049D65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42" name="AutoShape 59">
            <a:extLst>
              <a:ext uri="{FF2B5EF4-FFF2-40B4-BE49-F238E27FC236}">
                <a16:creationId xmlns:a16="http://schemas.microsoft.com/office/drawing/2014/main" id="{8E2202D7-E315-4873-8D78-AFFCD19E72B1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43" name="Rectangle 60">
            <a:extLst>
              <a:ext uri="{FF2B5EF4-FFF2-40B4-BE49-F238E27FC236}">
                <a16:creationId xmlns:a16="http://schemas.microsoft.com/office/drawing/2014/main" id="{590F2751-E6DD-44E8-A0FA-A38283409BAF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44" name="LT">
          <a:extLst>
            <a:ext uri="{FF2B5EF4-FFF2-40B4-BE49-F238E27FC236}">
              <a16:creationId xmlns:a16="http://schemas.microsoft.com/office/drawing/2014/main" id="{CCF9EC01-9673-4A7D-8A53-7831C7E4BABF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45" name="LBL">
          <a:extLst>
            <a:ext uri="{FF2B5EF4-FFF2-40B4-BE49-F238E27FC236}">
              <a16:creationId xmlns:a16="http://schemas.microsoft.com/office/drawing/2014/main" id="{11EF8DE3-5595-4DC4-B478-F7109F48924F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46" name="LT">
          <a:extLst>
            <a:ext uri="{FF2B5EF4-FFF2-40B4-BE49-F238E27FC236}">
              <a16:creationId xmlns:a16="http://schemas.microsoft.com/office/drawing/2014/main" id="{18A9B7ED-CB28-44E9-B50A-B87897FE9854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47" name="Group 58">
          <a:extLst>
            <a:ext uri="{FF2B5EF4-FFF2-40B4-BE49-F238E27FC236}">
              <a16:creationId xmlns:a16="http://schemas.microsoft.com/office/drawing/2014/main" id="{658FE37E-1924-4D96-AD0A-22F3ED1407DE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48" name="AutoShape 59">
            <a:extLst>
              <a:ext uri="{FF2B5EF4-FFF2-40B4-BE49-F238E27FC236}">
                <a16:creationId xmlns:a16="http://schemas.microsoft.com/office/drawing/2014/main" id="{68BC97B8-156B-4307-ADC0-896594F34A7B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49" name="Rectangle 60">
            <a:extLst>
              <a:ext uri="{FF2B5EF4-FFF2-40B4-BE49-F238E27FC236}">
                <a16:creationId xmlns:a16="http://schemas.microsoft.com/office/drawing/2014/main" id="{66598F6E-FA69-4EAF-81AF-E4FDA15E4AAE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 editAs="oneCell">
    <xdr:from>
      <xdr:col>0</xdr:col>
      <xdr:colOff>38100</xdr:colOff>
      <xdr:row>0</xdr:row>
      <xdr:rowOff>167640</xdr:rowOff>
    </xdr:from>
    <xdr:to>
      <xdr:col>2</xdr:col>
      <xdr:colOff>218122</xdr:colOff>
      <xdr:row>7</xdr:row>
      <xdr:rowOff>76200</xdr:rowOff>
    </xdr:to>
    <xdr:pic>
      <xdr:nvPicPr>
        <xdr:cNvPr id="50" name="Picture 16">
          <a:extLst>
            <a:ext uri="{FF2B5EF4-FFF2-40B4-BE49-F238E27FC236}">
              <a16:creationId xmlns:a16="http://schemas.microsoft.com/office/drawing/2014/main" id="{F0011EB5-FEA1-46DB-9C7F-AA95D3054F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67640"/>
          <a:ext cx="1394460" cy="1082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51" name="LT">
          <a:extLst>
            <a:ext uri="{FF2B5EF4-FFF2-40B4-BE49-F238E27FC236}">
              <a16:creationId xmlns:a16="http://schemas.microsoft.com/office/drawing/2014/main" id="{BE81FD22-3774-41D8-928B-7E30E622F8D4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52" name="LBL">
          <a:extLst>
            <a:ext uri="{FF2B5EF4-FFF2-40B4-BE49-F238E27FC236}">
              <a16:creationId xmlns:a16="http://schemas.microsoft.com/office/drawing/2014/main" id="{6E50CE23-223B-431B-ADB2-7850078C9580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53" name="LT">
          <a:extLst>
            <a:ext uri="{FF2B5EF4-FFF2-40B4-BE49-F238E27FC236}">
              <a16:creationId xmlns:a16="http://schemas.microsoft.com/office/drawing/2014/main" id="{C6F6EFB1-955D-49E3-A1AD-1EB07617D632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54" name="Group 58">
          <a:extLst>
            <a:ext uri="{FF2B5EF4-FFF2-40B4-BE49-F238E27FC236}">
              <a16:creationId xmlns:a16="http://schemas.microsoft.com/office/drawing/2014/main" id="{F8DC3C24-5768-4C1B-BC4C-56F4FF0C8C5B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55" name="AutoShape 59">
            <a:extLst>
              <a:ext uri="{FF2B5EF4-FFF2-40B4-BE49-F238E27FC236}">
                <a16:creationId xmlns:a16="http://schemas.microsoft.com/office/drawing/2014/main" id="{3A1C07E7-E7FD-48A7-82FD-FE9CD0DD1BFE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56" name="Rectangle 60">
            <a:extLst>
              <a:ext uri="{FF2B5EF4-FFF2-40B4-BE49-F238E27FC236}">
                <a16:creationId xmlns:a16="http://schemas.microsoft.com/office/drawing/2014/main" id="{83CDC3C0-B9E7-472F-BE9D-FEC1F36EE92B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 editAs="oneCell">
    <xdr:from>
      <xdr:col>0</xdr:col>
      <xdr:colOff>38100</xdr:colOff>
      <xdr:row>0</xdr:row>
      <xdr:rowOff>167640</xdr:rowOff>
    </xdr:from>
    <xdr:to>
      <xdr:col>2</xdr:col>
      <xdr:colOff>218122</xdr:colOff>
      <xdr:row>7</xdr:row>
      <xdr:rowOff>76200</xdr:rowOff>
    </xdr:to>
    <xdr:pic>
      <xdr:nvPicPr>
        <xdr:cNvPr id="57" name="Picture 16">
          <a:extLst>
            <a:ext uri="{FF2B5EF4-FFF2-40B4-BE49-F238E27FC236}">
              <a16:creationId xmlns:a16="http://schemas.microsoft.com/office/drawing/2014/main" id="{3E69564F-67B6-4328-BC69-B00C906B3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67640"/>
          <a:ext cx="1394460" cy="1082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41" name="LT">
          <a:extLst>
            <a:ext uri="{FF2B5EF4-FFF2-40B4-BE49-F238E27FC236}">
              <a16:creationId xmlns:a16="http://schemas.microsoft.com/office/drawing/2014/main" id="{4455255B-2F3C-4759-83F5-CC17C1FDBB03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42" name="LBL">
          <a:extLst>
            <a:ext uri="{FF2B5EF4-FFF2-40B4-BE49-F238E27FC236}">
              <a16:creationId xmlns:a16="http://schemas.microsoft.com/office/drawing/2014/main" id="{946819DC-B702-4590-898E-FBDC2B922046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43" name="LT">
          <a:extLst>
            <a:ext uri="{FF2B5EF4-FFF2-40B4-BE49-F238E27FC236}">
              <a16:creationId xmlns:a16="http://schemas.microsoft.com/office/drawing/2014/main" id="{E533C39D-97B4-496E-961C-626332DC313D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44" name="Group 58">
          <a:extLst>
            <a:ext uri="{FF2B5EF4-FFF2-40B4-BE49-F238E27FC236}">
              <a16:creationId xmlns:a16="http://schemas.microsoft.com/office/drawing/2014/main" id="{3022A62D-720E-4A8C-A343-BE0F970365FC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45" name="AutoShape 59">
            <a:extLst>
              <a:ext uri="{FF2B5EF4-FFF2-40B4-BE49-F238E27FC236}">
                <a16:creationId xmlns:a16="http://schemas.microsoft.com/office/drawing/2014/main" id="{BC90A8C8-7C74-46B2-BC3B-A6D5BD1D3F05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46" name="Rectangle 60">
            <a:extLst>
              <a:ext uri="{FF2B5EF4-FFF2-40B4-BE49-F238E27FC236}">
                <a16:creationId xmlns:a16="http://schemas.microsoft.com/office/drawing/2014/main" id="{065172EA-EE7C-4AE9-9FFF-D1F72CB0E576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47" name="LT">
          <a:extLst>
            <a:ext uri="{FF2B5EF4-FFF2-40B4-BE49-F238E27FC236}">
              <a16:creationId xmlns:a16="http://schemas.microsoft.com/office/drawing/2014/main" id="{9531482B-C602-4DA2-9D52-6BC065525CF7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48" name="LBL">
          <a:extLst>
            <a:ext uri="{FF2B5EF4-FFF2-40B4-BE49-F238E27FC236}">
              <a16:creationId xmlns:a16="http://schemas.microsoft.com/office/drawing/2014/main" id="{CBAB211B-D707-47B7-A878-33E7E137F578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49" name="LT">
          <a:extLst>
            <a:ext uri="{FF2B5EF4-FFF2-40B4-BE49-F238E27FC236}">
              <a16:creationId xmlns:a16="http://schemas.microsoft.com/office/drawing/2014/main" id="{CE23BA20-6A92-4A13-B385-56FB56BE22DB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50" name="Group 58">
          <a:extLst>
            <a:ext uri="{FF2B5EF4-FFF2-40B4-BE49-F238E27FC236}">
              <a16:creationId xmlns:a16="http://schemas.microsoft.com/office/drawing/2014/main" id="{B52DF08E-E8FA-4F33-ABD1-E71E4F476386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51" name="AutoShape 59">
            <a:extLst>
              <a:ext uri="{FF2B5EF4-FFF2-40B4-BE49-F238E27FC236}">
                <a16:creationId xmlns:a16="http://schemas.microsoft.com/office/drawing/2014/main" id="{52BC8C47-3F37-4FE5-9834-A87A32D85FF3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52" name="Rectangle 60">
            <a:extLst>
              <a:ext uri="{FF2B5EF4-FFF2-40B4-BE49-F238E27FC236}">
                <a16:creationId xmlns:a16="http://schemas.microsoft.com/office/drawing/2014/main" id="{F98A150C-E3D7-4A80-915B-DBF21876E705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53" name="LT">
          <a:extLst>
            <a:ext uri="{FF2B5EF4-FFF2-40B4-BE49-F238E27FC236}">
              <a16:creationId xmlns:a16="http://schemas.microsoft.com/office/drawing/2014/main" id="{8C474A35-D661-4245-A819-96E707E4E96B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54" name="LBL">
          <a:extLst>
            <a:ext uri="{FF2B5EF4-FFF2-40B4-BE49-F238E27FC236}">
              <a16:creationId xmlns:a16="http://schemas.microsoft.com/office/drawing/2014/main" id="{0F1AE69D-0B02-41A4-9974-DF03A3D927E4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55" name="LT">
          <a:extLst>
            <a:ext uri="{FF2B5EF4-FFF2-40B4-BE49-F238E27FC236}">
              <a16:creationId xmlns:a16="http://schemas.microsoft.com/office/drawing/2014/main" id="{5FFF0569-58F8-4617-8BDF-C1F179D3AF5B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56" name="Group 58">
          <a:extLst>
            <a:ext uri="{FF2B5EF4-FFF2-40B4-BE49-F238E27FC236}">
              <a16:creationId xmlns:a16="http://schemas.microsoft.com/office/drawing/2014/main" id="{B2453F7A-D708-4F7C-BCB5-D558CCDC66CA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57" name="AutoShape 59">
            <a:extLst>
              <a:ext uri="{FF2B5EF4-FFF2-40B4-BE49-F238E27FC236}">
                <a16:creationId xmlns:a16="http://schemas.microsoft.com/office/drawing/2014/main" id="{1A6E08AA-5581-4BAC-A0A2-F23D82FB3D7D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58" name="Rectangle 60">
            <a:extLst>
              <a:ext uri="{FF2B5EF4-FFF2-40B4-BE49-F238E27FC236}">
                <a16:creationId xmlns:a16="http://schemas.microsoft.com/office/drawing/2014/main" id="{4AC8469D-3861-485E-A25D-FDBEC9A80925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59" name="LT">
          <a:extLst>
            <a:ext uri="{FF2B5EF4-FFF2-40B4-BE49-F238E27FC236}">
              <a16:creationId xmlns:a16="http://schemas.microsoft.com/office/drawing/2014/main" id="{99F70641-D56B-43F4-A1B1-3D1DD76E667E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60" name="LBL">
          <a:extLst>
            <a:ext uri="{FF2B5EF4-FFF2-40B4-BE49-F238E27FC236}">
              <a16:creationId xmlns:a16="http://schemas.microsoft.com/office/drawing/2014/main" id="{2CD97407-DC24-4EEC-9721-D65E4000F24A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61" name="LT">
          <a:extLst>
            <a:ext uri="{FF2B5EF4-FFF2-40B4-BE49-F238E27FC236}">
              <a16:creationId xmlns:a16="http://schemas.microsoft.com/office/drawing/2014/main" id="{0CEC8C3C-5DA4-4FCA-A4BB-E56EF8634B27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62" name="Group 58">
          <a:extLst>
            <a:ext uri="{FF2B5EF4-FFF2-40B4-BE49-F238E27FC236}">
              <a16:creationId xmlns:a16="http://schemas.microsoft.com/office/drawing/2014/main" id="{07442F90-1BE0-44EB-9782-B94EEF480EB6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63" name="AutoShape 59">
            <a:extLst>
              <a:ext uri="{FF2B5EF4-FFF2-40B4-BE49-F238E27FC236}">
                <a16:creationId xmlns:a16="http://schemas.microsoft.com/office/drawing/2014/main" id="{3F6F883A-B6A0-4B43-A8D4-581D81FB35E1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64" name="Rectangle 60">
            <a:extLst>
              <a:ext uri="{FF2B5EF4-FFF2-40B4-BE49-F238E27FC236}">
                <a16:creationId xmlns:a16="http://schemas.microsoft.com/office/drawing/2014/main" id="{AD141CFD-CF46-464B-9BC8-9B0F9EF8F3EC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 editAs="oneCell">
    <xdr:from>
      <xdr:col>0</xdr:col>
      <xdr:colOff>38100</xdr:colOff>
      <xdr:row>0</xdr:row>
      <xdr:rowOff>167640</xdr:rowOff>
    </xdr:from>
    <xdr:to>
      <xdr:col>2</xdr:col>
      <xdr:colOff>218122</xdr:colOff>
      <xdr:row>5</xdr:row>
      <xdr:rowOff>152400</xdr:rowOff>
    </xdr:to>
    <xdr:pic>
      <xdr:nvPicPr>
        <xdr:cNvPr id="65" name="Picture 16">
          <a:extLst>
            <a:ext uri="{FF2B5EF4-FFF2-40B4-BE49-F238E27FC236}">
              <a16:creationId xmlns:a16="http://schemas.microsoft.com/office/drawing/2014/main" id="{4C562780-1881-4664-906B-AC7B2A979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67640"/>
          <a:ext cx="1394460" cy="822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66" name="LT">
          <a:extLst>
            <a:ext uri="{FF2B5EF4-FFF2-40B4-BE49-F238E27FC236}">
              <a16:creationId xmlns:a16="http://schemas.microsoft.com/office/drawing/2014/main" id="{3501536D-2AA7-4BE3-BB31-B6164E9D157E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67" name="LBL">
          <a:extLst>
            <a:ext uri="{FF2B5EF4-FFF2-40B4-BE49-F238E27FC236}">
              <a16:creationId xmlns:a16="http://schemas.microsoft.com/office/drawing/2014/main" id="{8C45CA97-A27B-4770-9618-8D312E69F38A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68" name="LT">
          <a:extLst>
            <a:ext uri="{FF2B5EF4-FFF2-40B4-BE49-F238E27FC236}">
              <a16:creationId xmlns:a16="http://schemas.microsoft.com/office/drawing/2014/main" id="{0CBBF09A-229F-486E-91EF-6E9CF8B50857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69" name="Group 58">
          <a:extLst>
            <a:ext uri="{FF2B5EF4-FFF2-40B4-BE49-F238E27FC236}">
              <a16:creationId xmlns:a16="http://schemas.microsoft.com/office/drawing/2014/main" id="{09BD9BB3-5232-4DBD-8F0F-10A3351B48AA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70" name="AutoShape 59">
            <a:extLst>
              <a:ext uri="{FF2B5EF4-FFF2-40B4-BE49-F238E27FC236}">
                <a16:creationId xmlns:a16="http://schemas.microsoft.com/office/drawing/2014/main" id="{EB8DA5B4-E97D-4522-9670-898CD526F9E2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71" name="Rectangle 60">
            <a:extLst>
              <a:ext uri="{FF2B5EF4-FFF2-40B4-BE49-F238E27FC236}">
                <a16:creationId xmlns:a16="http://schemas.microsoft.com/office/drawing/2014/main" id="{A7DA04BA-9529-4F5E-BCFE-ED18A20241AD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 editAs="oneCell">
    <xdr:from>
      <xdr:col>0</xdr:col>
      <xdr:colOff>38100</xdr:colOff>
      <xdr:row>0</xdr:row>
      <xdr:rowOff>167640</xdr:rowOff>
    </xdr:from>
    <xdr:to>
      <xdr:col>2</xdr:col>
      <xdr:colOff>218122</xdr:colOff>
      <xdr:row>5</xdr:row>
      <xdr:rowOff>152400</xdr:rowOff>
    </xdr:to>
    <xdr:pic>
      <xdr:nvPicPr>
        <xdr:cNvPr id="72" name="Picture 16">
          <a:extLst>
            <a:ext uri="{FF2B5EF4-FFF2-40B4-BE49-F238E27FC236}">
              <a16:creationId xmlns:a16="http://schemas.microsoft.com/office/drawing/2014/main" id="{59FEDF98-F089-4F5F-9785-7B52307253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67640"/>
          <a:ext cx="1394460" cy="822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2" name="LT">
          <a:extLst>
            <a:ext uri="{FF2B5EF4-FFF2-40B4-BE49-F238E27FC236}">
              <a16:creationId xmlns:a16="http://schemas.microsoft.com/office/drawing/2014/main" id="{1294FF4A-0010-48DF-86CD-5949172B5E54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3" name="LBL">
          <a:extLst>
            <a:ext uri="{FF2B5EF4-FFF2-40B4-BE49-F238E27FC236}">
              <a16:creationId xmlns:a16="http://schemas.microsoft.com/office/drawing/2014/main" id="{48E227D6-63C8-4500-BCD3-FB83114786AC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4" name="LT">
          <a:extLst>
            <a:ext uri="{FF2B5EF4-FFF2-40B4-BE49-F238E27FC236}">
              <a16:creationId xmlns:a16="http://schemas.microsoft.com/office/drawing/2014/main" id="{55DD4655-692C-4842-A8C6-AAEEEA938032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5" name="Group 58">
          <a:extLst>
            <a:ext uri="{FF2B5EF4-FFF2-40B4-BE49-F238E27FC236}">
              <a16:creationId xmlns:a16="http://schemas.microsoft.com/office/drawing/2014/main" id="{73D02736-C67D-4B43-8D57-3E26274D09C9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6" name="AutoShape 59">
            <a:extLst>
              <a:ext uri="{FF2B5EF4-FFF2-40B4-BE49-F238E27FC236}">
                <a16:creationId xmlns:a16="http://schemas.microsoft.com/office/drawing/2014/main" id="{34E62B6B-0662-46C1-AF3D-B2B46DCA2DD8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7" name="Rectangle 60">
            <a:extLst>
              <a:ext uri="{FF2B5EF4-FFF2-40B4-BE49-F238E27FC236}">
                <a16:creationId xmlns:a16="http://schemas.microsoft.com/office/drawing/2014/main" id="{3B188E32-CE41-442D-A0DC-4DD06C8D1A97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 editAs="oneCell">
    <xdr:from>
      <xdr:col>0</xdr:col>
      <xdr:colOff>38100</xdr:colOff>
      <xdr:row>0</xdr:row>
      <xdr:rowOff>167640</xdr:rowOff>
    </xdr:from>
    <xdr:to>
      <xdr:col>2</xdr:col>
      <xdr:colOff>218122</xdr:colOff>
      <xdr:row>5</xdr:row>
      <xdr:rowOff>144780</xdr:rowOff>
    </xdr:to>
    <xdr:pic>
      <xdr:nvPicPr>
        <xdr:cNvPr id="8" name="Picture 16">
          <a:extLst>
            <a:ext uri="{FF2B5EF4-FFF2-40B4-BE49-F238E27FC236}">
              <a16:creationId xmlns:a16="http://schemas.microsoft.com/office/drawing/2014/main" id="{C266D2F1-15CA-4FD3-9A10-AAD72A31BB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67640"/>
          <a:ext cx="1394460" cy="822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2" name="LT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 txBox="1">
          <a:spLocks noChangeArrowheads="1"/>
        </xdr:cNvSpPr>
      </xdr:nvSpPr>
      <xdr:spPr bwMode="auto">
        <a:xfrm>
          <a:off x="1219200" y="200025"/>
          <a:ext cx="3524250" cy="89535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3" name="LBL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SpPr txBox="1">
          <a:spLocks noChangeArrowheads="1"/>
        </xdr:cNvSpPr>
      </xdr:nvSpPr>
      <xdr:spPr bwMode="auto">
        <a:xfrm>
          <a:off x="5210175" y="895350"/>
          <a:ext cx="1257300" cy="50482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5" name="LT">
          <a:extLst>
            <a:ext uri="{FF2B5EF4-FFF2-40B4-BE49-F238E27FC236}">
              <a16:creationId xmlns:a16="http://schemas.microsoft.com/office/drawing/2014/main" id="{00000000-0008-0000-0B00-000005000000}"/>
            </a:ext>
          </a:extLst>
        </xdr:cNvPr>
        <xdr:cNvSpPr txBox="1">
          <a:spLocks noChangeArrowheads="1"/>
        </xdr:cNvSpPr>
      </xdr:nvSpPr>
      <xdr:spPr bwMode="auto">
        <a:xfrm>
          <a:off x="1095375" y="190500"/>
          <a:ext cx="3733800" cy="91440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137609" name="Group 58">
          <a:extLst>
            <a:ext uri="{FF2B5EF4-FFF2-40B4-BE49-F238E27FC236}">
              <a16:creationId xmlns:a16="http://schemas.microsoft.com/office/drawing/2014/main" id="{00000000-0008-0000-0B00-000089190200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137611" name="AutoShape 59">
            <a:extLst>
              <a:ext uri="{FF2B5EF4-FFF2-40B4-BE49-F238E27FC236}">
                <a16:creationId xmlns:a16="http://schemas.microsoft.com/office/drawing/2014/main" id="{00000000-0008-0000-0B00-00008B190200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8" name="Rectangle 60">
            <a:extLst>
              <a:ext uri="{FF2B5EF4-FFF2-40B4-BE49-F238E27FC236}">
                <a16:creationId xmlns:a16="http://schemas.microsoft.com/office/drawing/2014/main" id="{00000000-0008-0000-0B00-000008000000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9" name="LT">
          <a:extLst>
            <a:ext uri="{FF2B5EF4-FFF2-40B4-BE49-F238E27FC236}">
              <a16:creationId xmlns:a16="http://schemas.microsoft.com/office/drawing/2014/main" id="{C7FB7180-2B2A-4DED-A57A-A877A34A18D5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10" name="LBL">
          <a:extLst>
            <a:ext uri="{FF2B5EF4-FFF2-40B4-BE49-F238E27FC236}">
              <a16:creationId xmlns:a16="http://schemas.microsoft.com/office/drawing/2014/main" id="{2EE39EE7-E8FA-44DE-87F8-6F22E169D608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11" name="LT">
          <a:extLst>
            <a:ext uri="{FF2B5EF4-FFF2-40B4-BE49-F238E27FC236}">
              <a16:creationId xmlns:a16="http://schemas.microsoft.com/office/drawing/2014/main" id="{BB15A364-B966-4C5C-A941-ADCBA35C5DD9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12" name="Group 58">
          <a:extLst>
            <a:ext uri="{FF2B5EF4-FFF2-40B4-BE49-F238E27FC236}">
              <a16:creationId xmlns:a16="http://schemas.microsoft.com/office/drawing/2014/main" id="{B5DAB4A0-3761-4E48-87C9-E8780D487E9A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13" name="AutoShape 59">
            <a:extLst>
              <a:ext uri="{FF2B5EF4-FFF2-40B4-BE49-F238E27FC236}">
                <a16:creationId xmlns:a16="http://schemas.microsoft.com/office/drawing/2014/main" id="{AB6A93FF-72C9-4B46-91DF-FBFE3E38F6AA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4" name="Rectangle 60">
            <a:extLst>
              <a:ext uri="{FF2B5EF4-FFF2-40B4-BE49-F238E27FC236}">
                <a16:creationId xmlns:a16="http://schemas.microsoft.com/office/drawing/2014/main" id="{B48472B1-5DB7-4550-89C6-67423C7B01E0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15" name="LT">
          <a:extLst>
            <a:ext uri="{FF2B5EF4-FFF2-40B4-BE49-F238E27FC236}">
              <a16:creationId xmlns:a16="http://schemas.microsoft.com/office/drawing/2014/main" id="{3A44B08E-9A14-403C-A4F6-CF7160C9A280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16" name="LBL">
          <a:extLst>
            <a:ext uri="{FF2B5EF4-FFF2-40B4-BE49-F238E27FC236}">
              <a16:creationId xmlns:a16="http://schemas.microsoft.com/office/drawing/2014/main" id="{AD519813-A366-475D-855B-950D88D09FDD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17" name="LT">
          <a:extLst>
            <a:ext uri="{FF2B5EF4-FFF2-40B4-BE49-F238E27FC236}">
              <a16:creationId xmlns:a16="http://schemas.microsoft.com/office/drawing/2014/main" id="{5165C0F3-16B3-439E-A657-0EADEB09D18F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18" name="Group 58">
          <a:extLst>
            <a:ext uri="{FF2B5EF4-FFF2-40B4-BE49-F238E27FC236}">
              <a16:creationId xmlns:a16="http://schemas.microsoft.com/office/drawing/2014/main" id="{FD0C4907-4E68-4C10-8B82-8F5A51F50276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19" name="AutoShape 59">
            <a:extLst>
              <a:ext uri="{FF2B5EF4-FFF2-40B4-BE49-F238E27FC236}">
                <a16:creationId xmlns:a16="http://schemas.microsoft.com/office/drawing/2014/main" id="{9D11639E-ACCB-4777-8856-EF993B9DDBA5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0" name="Rectangle 60">
            <a:extLst>
              <a:ext uri="{FF2B5EF4-FFF2-40B4-BE49-F238E27FC236}">
                <a16:creationId xmlns:a16="http://schemas.microsoft.com/office/drawing/2014/main" id="{CF7FE52A-9C75-4634-8CB8-3C3509999C9A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21" name="LT">
          <a:extLst>
            <a:ext uri="{FF2B5EF4-FFF2-40B4-BE49-F238E27FC236}">
              <a16:creationId xmlns:a16="http://schemas.microsoft.com/office/drawing/2014/main" id="{A1BD0AC8-FFFF-4CA6-BAC7-9BDBB0962FF7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22" name="LBL">
          <a:extLst>
            <a:ext uri="{FF2B5EF4-FFF2-40B4-BE49-F238E27FC236}">
              <a16:creationId xmlns:a16="http://schemas.microsoft.com/office/drawing/2014/main" id="{84834532-FD9A-4193-8281-89B84F3F4212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23" name="LT">
          <a:extLst>
            <a:ext uri="{FF2B5EF4-FFF2-40B4-BE49-F238E27FC236}">
              <a16:creationId xmlns:a16="http://schemas.microsoft.com/office/drawing/2014/main" id="{70633DB2-E37F-49E4-A353-58FBB21FFC8A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24" name="Group 58">
          <a:extLst>
            <a:ext uri="{FF2B5EF4-FFF2-40B4-BE49-F238E27FC236}">
              <a16:creationId xmlns:a16="http://schemas.microsoft.com/office/drawing/2014/main" id="{063BE96B-1D34-48DB-B724-0F5D3F1BE977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25" name="AutoShape 59">
            <a:extLst>
              <a:ext uri="{FF2B5EF4-FFF2-40B4-BE49-F238E27FC236}">
                <a16:creationId xmlns:a16="http://schemas.microsoft.com/office/drawing/2014/main" id="{5B773FEA-8B66-49B3-A575-623DF2158D20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6" name="Rectangle 60">
            <a:extLst>
              <a:ext uri="{FF2B5EF4-FFF2-40B4-BE49-F238E27FC236}">
                <a16:creationId xmlns:a16="http://schemas.microsoft.com/office/drawing/2014/main" id="{69DDECED-D30B-48B1-9520-78E9C74A073D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27" name="LT">
          <a:extLst>
            <a:ext uri="{FF2B5EF4-FFF2-40B4-BE49-F238E27FC236}">
              <a16:creationId xmlns:a16="http://schemas.microsoft.com/office/drawing/2014/main" id="{895D59C7-2331-46EC-810A-F293B925BABA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28" name="LBL">
          <a:extLst>
            <a:ext uri="{FF2B5EF4-FFF2-40B4-BE49-F238E27FC236}">
              <a16:creationId xmlns:a16="http://schemas.microsoft.com/office/drawing/2014/main" id="{640F0065-5C90-4724-A7A9-1FD9D6F512A8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29" name="LT">
          <a:extLst>
            <a:ext uri="{FF2B5EF4-FFF2-40B4-BE49-F238E27FC236}">
              <a16:creationId xmlns:a16="http://schemas.microsoft.com/office/drawing/2014/main" id="{E4D5D4F8-6474-4027-B290-E6961593A625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30" name="Group 58">
          <a:extLst>
            <a:ext uri="{FF2B5EF4-FFF2-40B4-BE49-F238E27FC236}">
              <a16:creationId xmlns:a16="http://schemas.microsoft.com/office/drawing/2014/main" id="{622DBEE9-584B-4C41-9F46-760B5DA6B8D9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31" name="AutoShape 59">
            <a:extLst>
              <a:ext uri="{FF2B5EF4-FFF2-40B4-BE49-F238E27FC236}">
                <a16:creationId xmlns:a16="http://schemas.microsoft.com/office/drawing/2014/main" id="{3BF8ABC7-36B5-4EDA-8CEF-40828BD1B03D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2" name="Rectangle 60">
            <a:extLst>
              <a:ext uri="{FF2B5EF4-FFF2-40B4-BE49-F238E27FC236}">
                <a16:creationId xmlns:a16="http://schemas.microsoft.com/office/drawing/2014/main" id="{38BE9A53-35F8-4757-A9C4-30909DDCC19E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 editAs="oneCell">
    <xdr:from>
      <xdr:col>0</xdr:col>
      <xdr:colOff>38100</xdr:colOff>
      <xdr:row>0</xdr:row>
      <xdr:rowOff>167640</xdr:rowOff>
    </xdr:from>
    <xdr:to>
      <xdr:col>2</xdr:col>
      <xdr:colOff>218122</xdr:colOff>
      <xdr:row>5</xdr:row>
      <xdr:rowOff>152400</xdr:rowOff>
    </xdr:to>
    <xdr:pic>
      <xdr:nvPicPr>
        <xdr:cNvPr id="33" name="Picture 16">
          <a:extLst>
            <a:ext uri="{FF2B5EF4-FFF2-40B4-BE49-F238E27FC236}">
              <a16:creationId xmlns:a16="http://schemas.microsoft.com/office/drawing/2014/main" id="{206EAC09-8218-4EC8-A96B-5C9C7D357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67640"/>
          <a:ext cx="1394460" cy="830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34" name="LT">
          <a:extLst>
            <a:ext uri="{FF2B5EF4-FFF2-40B4-BE49-F238E27FC236}">
              <a16:creationId xmlns:a16="http://schemas.microsoft.com/office/drawing/2014/main" id="{3005ACAD-990C-4B47-A2D4-76215AC6DECD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35" name="LBL">
          <a:extLst>
            <a:ext uri="{FF2B5EF4-FFF2-40B4-BE49-F238E27FC236}">
              <a16:creationId xmlns:a16="http://schemas.microsoft.com/office/drawing/2014/main" id="{287D554D-2A60-4396-A0B0-B45C0D7D2487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36" name="LT">
          <a:extLst>
            <a:ext uri="{FF2B5EF4-FFF2-40B4-BE49-F238E27FC236}">
              <a16:creationId xmlns:a16="http://schemas.microsoft.com/office/drawing/2014/main" id="{B921319F-0001-4CE3-88E9-C6B192BAD00E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37" name="Group 58">
          <a:extLst>
            <a:ext uri="{FF2B5EF4-FFF2-40B4-BE49-F238E27FC236}">
              <a16:creationId xmlns:a16="http://schemas.microsoft.com/office/drawing/2014/main" id="{A77C433B-F060-4822-87CD-AAC87DEBB3BA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38" name="AutoShape 59">
            <a:extLst>
              <a:ext uri="{FF2B5EF4-FFF2-40B4-BE49-F238E27FC236}">
                <a16:creationId xmlns:a16="http://schemas.microsoft.com/office/drawing/2014/main" id="{E3BBB1B7-1A96-439A-94EF-03B5F4F7D86A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9" name="Rectangle 60">
            <a:extLst>
              <a:ext uri="{FF2B5EF4-FFF2-40B4-BE49-F238E27FC236}">
                <a16:creationId xmlns:a16="http://schemas.microsoft.com/office/drawing/2014/main" id="{FBFE2770-7B10-43BE-899C-C7A35AE0D25F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 editAs="oneCell">
    <xdr:from>
      <xdr:col>0</xdr:col>
      <xdr:colOff>38100</xdr:colOff>
      <xdr:row>0</xdr:row>
      <xdr:rowOff>167640</xdr:rowOff>
    </xdr:from>
    <xdr:to>
      <xdr:col>2</xdr:col>
      <xdr:colOff>218122</xdr:colOff>
      <xdr:row>5</xdr:row>
      <xdr:rowOff>152400</xdr:rowOff>
    </xdr:to>
    <xdr:pic>
      <xdr:nvPicPr>
        <xdr:cNvPr id="40" name="Picture 16">
          <a:extLst>
            <a:ext uri="{FF2B5EF4-FFF2-40B4-BE49-F238E27FC236}">
              <a16:creationId xmlns:a16="http://schemas.microsoft.com/office/drawing/2014/main" id="{70248678-3C22-4239-8CFD-CE905B0DD2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67640"/>
          <a:ext cx="1394460" cy="830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2" name="LT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 txBox="1">
          <a:spLocks noChangeArrowheads="1"/>
        </xdr:cNvSpPr>
      </xdr:nvSpPr>
      <xdr:spPr bwMode="auto">
        <a:xfrm>
          <a:off x="1571625" y="200025"/>
          <a:ext cx="3324225" cy="89535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3" name="LBL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SpPr txBox="1">
          <a:spLocks noChangeArrowheads="1"/>
        </xdr:cNvSpPr>
      </xdr:nvSpPr>
      <xdr:spPr bwMode="auto">
        <a:xfrm>
          <a:off x="5362575" y="895350"/>
          <a:ext cx="1266825" cy="50482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5" name="LT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SpPr txBox="1">
          <a:spLocks noChangeArrowheads="1"/>
        </xdr:cNvSpPr>
      </xdr:nvSpPr>
      <xdr:spPr bwMode="auto">
        <a:xfrm>
          <a:off x="1447800" y="190500"/>
          <a:ext cx="3533775" cy="91440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138626" name="Group 58">
          <a:extLst>
            <a:ext uri="{FF2B5EF4-FFF2-40B4-BE49-F238E27FC236}">
              <a16:creationId xmlns:a16="http://schemas.microsoft.com/office/drawing/2014/main" id="{00000000-0008-0000-0C00-0000821D0200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138628" name="AutoShape 59">
            <a:extLst>
              <a:ext uri="{FF2B5EF4-FFF2-40B4-BE49-F238E27FC236}">
                <a16:creationId xmlns:a16="http://schemas.microsoft.com/office/drawing/2014/main" id="{00000000-0008-0000-0C00-0000841D0200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8" name="Rectangle 60">
            <a:extLst>
              <a:ext uri="{FF2B5EF4-FFF2-40B4-BE49-F238E27FC236}">
                <a16:creationId xmlns:a16="http://schemas.microsoft.com/office/drawing/2014/main" id="{00000000-0008-0000-0C00-000008000000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47" name="LT">
          <a:extLst>
            <a:ext uri="{FF2B5EF4-FFF2-40B4-BE49-F238E27FC236}">
              <a16:creationId xmlns:a16="http://schemas.microsoft.com/office/drawing/2014/main" id="{56F61917-4F0B-4C86-A264-3231C1F218A5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48" name="LBL">
          <a:extLst>
            <a:ext uri="{FF2B5EF4-FFF2-40B4-BE49-F238E27FC236}">
              <a16:creationId xmlns:a16="http://schemas.microsoft.com/office/drawing/2014/main" id="{59EA47BB-0085-43FE-B331-4BD6DEB3B905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49" name="LT">
          <a:extLst>
            <a:ext uri="{FF2B5EF4-FFF2-40B4-BE49-F238E27FC236}">
              <a16:creationId xmlns:a16="http://schemas.microsoft.com/office/drawing/2014/main" id="{0486EB3B-8A98-48D4-B9C7-BBB844C8A55C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50" name="Group 58">
          <a:extLst>
            <a:ext uri="{FF2B5EF4-FFF2-40B4-BE49-F238E27FC236}">
              <a16:creationId xmlns:a16="http://schemas.microsoft.com/office/drawing/2014/main" id="{54A044F0-47FE-42E1-BD39-61FA390AF192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51" name="AutoShape 59">
            <a:extLst>
              <a:ext uri="{FF2B5EF4-FFF2-40B4-BE49-F238E27FC236}">
                <a16:creationId xmlns:a16="http://schemas.microsoft.com/office/drawing/2014/main" id="{584A7A06-0F2A-4C94-8281-CBBF78378021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52" name="Rectangle 60">
            <a:extLst>
              <a:ext uri="{FF2B5EF4-FFF2-40B4-BE49-F238E27FC236}">
                <a16:creationId xmlns:a16="http://schemas.microsoft.com/office/drawing/2014/main" id="{1F65A459-B98F-4539-B441-9177A75F82F3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53" name="LT">
          <a:extLst>
            <a:ext uri="{FF2B5EF4-FFF2-40B4-BE49-F238E27FC236}">
              <a16:creationId xmlns:a16="http://schemas.microsoft.com/office/drawing/2014/main" id="{E6CC2454-42BF-4C11-873E-8E2FD3C04295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54" name="LBL">
          <a:extLst>
            <a:ext uri="{FF2B5EF4-FFF2-40B4-BE49-F238E27FC236}">
              <a16:creationId xmlns:a16="http://schemas.microsoft.com/office/drawing/2014/main" id="{CA33F6D2-2AFD-4E92-8180-D0F3C1484A2C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55" name="LT">
          <a:extLst>
            <a:ext uri="{FF2B5EF4-FFF2-40B4-BE49-F238E27FC236}">
              <a16:creationId xmlns:a16="http://schemas.microsoft.com/office/drawing/2014/main" id="{69AB49FE-9B6B-4474-81F8-A6D71A3D4FFC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56" name="Group 58">
          <a:extLst>
            <a:ext uri="{FF2B5EF4-FFF2-40B4-BE49-F238E27FC236}">
              <a16:creationId xmlns:a16="http://schemas.microsoft.com/office/drawing/2014/main" id="{58962144-6F83-4231-A8AC-32145FE8FE68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57" name="AutoShape 59">
            <a:extLst>
              <a:ext uri="{FF2B5EF4-FFF2-40B4-BE49-F238E27FC236}">
                <a16:creationId xmlns:a16="http://schemas.microsoft.com/office/drawing/2014/main" id="{514F4312-D0B1-4144-A326-E73B823F5649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58" name="Rectangle 60">
            <a:extLst>
              <a:ext uri="{FF2B5EF4-FFF2-40B4-BE49-F238E27FC236}">
                <a16:creationId xmlns:a16="http://schemas.microsoft.com/office/drawing/2014/main" id="{8EBD4EBF-4FD0-4698-9842-21C6D50AAF8D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59" name="LT">
          <a:extLst>
            <a:ext uri="{FF2B5EF4-FFF2-40B4-BE49-F238E27FC236}">
              <a16:creationId xmlns:a16="http://schemas.microsoft.com/office/drawing/2014/main" id="{44C8AD77-D4D3-42E7-A8F2-DDF0757910FB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60" name="LBL">
          <a:extLst>
            <a:ext uri="{FF2B5EF4-FFF2-40B4-BE49-F238E27FC236}">
              <a16:creationId xmlns:a16="http://schemas.microsoft.com/office/drawing/2014/main" id="{AF8581FE-0C36-4EC9-A3D2-6C5F0FC0F668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61" name="LT">
          <a:extLst>
            <a:ext uri="{FF2B5EF4-FFF2-40B4-BE49-F238E27FC236}">
              <a16:creationId xmlns:a16="http://schemas.microsoft.com/office/drawing/2014/main" id="{16855EEB-18CB-4C14-89A6-EFCA4A1C3046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62" name="Group 58">
          <a:extLst>
            <a:ext uri="{FF2B5EF4-FFF2-40B4-BE49-F238E27FC236}">
              <a16:creationId xmlns:a16="http://schemas.microsoft.com/office/drawing/2014/main" id="{3D627A05-5D5F-4355-AE80-70EA7B4391D7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63" name="AutoShape 59">
            <a:extLst>
              <a:ext uri="{FF2B5EF4-FFF2-40B4-BE49-F238E27FC236}">
                <a16:creationId xmlns:a16="http://schemas.microsoft.com/office/drawing/2014/main" id="{CCF085E2-8E86-4CE6-A412-8CC086AB8A95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64" name="Rectangle 60">
            <a:extLst>
              <a:ext uri="{FF2B5EF4-FFF2-40B4-BE49-F238E27FC236}">
                <a16:creationId xmlns:a16="http://schemas.microsoft.com/office/drawing/2014/main" id="{C63BC8C9-B056-49CE-9937-319DAEF50149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65" name="LT">
          <a:extLst>
            <a:ext uri="{FF2B5EF4-FFF2-40B4-BE49-F238E27FC236}">
              <a16:creationId xmlns:a16="http://schemas.microsoft.com/office/drawing/2014/main" id="{74B3987F-3105-4DBA-A0B8-7CD036BF5C42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66" name="LBL">
          <a:extLst>
            <a:ext uri="{FF2B5EF4-FFF2-40B4-BE49-F238E27FC236}">
              <a16:creationId xmlns:a16="http://schemas.microsoft.com/office/drawing/2014/main" id="{E939E253-7FD3-412B-8645-F7AF2B8E279C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67" name="LT">
          <a:extLst>
            <a:ext uri="{FF2B5EF4-FFF2-40B4-BE49-F238E27FC236}">
              <a16:creationId xmlns:a16="http://schemas.microsoft.com/office/drawing/2014/main" id="{2440F506-D44A-4441-BD46-00F667E1A920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68" name="Group 58">
          <a:extLst>
            <a:ext uri="{FF2B5EF4-FFF2-40B4-BE49-F238E27FC236}">
              <a16:creationId xmlns:a16="http://schemas.microsoft.com/office/drawing/2014/main" id="{19331FFC-9AE4-4690-AAFA-E0B3DEE0F09B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69" name="AutoShape 59">
            <a:extLst>
              <a:ext uri="{FF2B5EF4-FFF2-40B4-BE49-F238E27FC236}">
                <a16:creationId xmlns:a16="http://schemas.microsoft.com/office/drawing/2014/main" id="{9F7FB563-7BB6-4757-9917-28A1D4418E0F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70" name="Rectangle 60">
            <a:extLst>
              <a:ext uri="{FF2B5EF4-FFF2-40B4-BE49-F238E27FC236}">
                <a16:creationId xmlns:a16="http://schemas.microsoft.com/office/drawing/2014/main" id="{BD9C0026-40E2-4C99-B86A-789EFD32E853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71" name="LT">
          <a:extLst>
            <a:ext uri="{FF2B5EF4-FFF2-40B4-BE49-F238E27FC236}">
              <a16:creationId xmlns:a16="http://schemas.microsoft.com/office/drawing/2014/main" id="{90965B44-25E5-4327-90CD-A6257577D274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72" name="LBL">
          <a:extLst>
            <a:ext uri="{FF2B5EF4-FFF2-40B4-BE49-F238E27FC236}">
              <a16:creationId xmlns:a16="http://schemas.microsoft.com/office/drawing/2014/main" id="{09687382-12F6-4ED2-8E1A-B0F71E497A9B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73" name="LT">
          <a:extLst>
            <a:ext uri="{FF2B5EF4-FFF2-40B4-BE49-F238E27FC236}">
              <a16:creationId xmlns:a16="http://schemas.microsoft.com/office/drawing/2014/main" id="{62F18EED-15F5-4483-9820-6B006719A6BD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74" name="Group 58">
          <a:extLst>
            <a:ext uri="{FF2B5EF4-FFF2-40B4-BE49-F238E27FC236}">
              <a16:creationId xmlns:a16="http://schemas.microsoft.com/office/drawing/2014/main" id="{C6AC9BC0-5A81-4EEF-B770-586A85E92894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75" name="AutoShape 59">
            <a:extLst>
              <a:ext uri="{FF2B5EF4-FFF2-40B4-BE49-F238E27FC236}">
                <a16:creationId xmlns:a16="http://schemas.microsoft.com/office/drawing/2014/main" id="{D1C154A3-6F4A-4F33-A23F-A3B38BA55321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76" name="Rectangle 60">
            <a:extLst>
              <a:ext uri="{FF2B5EF4-FFF2-40B4-BE49-F238E27FC236}">
                <a16:creationId xmlns:a16="http://schemas.microsoft.com/office/drawing/2014/main" id="{9920D621-680C-4E08-B358-C44BB3AAA3A2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 editAs="oneCell">
    <xdr:from>
      <xdr:col>0</xdr:col>
      <xdr:colOff>38100</xdr:colOff>
      <xdr:row>0</xdr:row>
      <xdr:rowOff>167640</xdr:rowOff>
    </xdr:from>
    <xdr:to>
      <xdr:col>2</xdr:col>
      <xdr:colOff>218122</xdr:colOff>
      <xdr:row>5</xdr:row>
      <xdr:rowOff>152400</xdr:rowOff>
    </xdr:to>
    <xdr:pic>
      <xdr:nvPicPr>
        <xdr:cNvPr id="77" name="Picture 16">
          <a:extLst>
            <a:ext uri="{FF2B5EF4-FFF2-40B4-BE49-F238E27FC236}">
              <a16:creationId xmlns:a16="http://schemas.microsoft.com/office/drawing/2014/main" id="{58A8FDAD-3CE4-471D-9731-B5AC372D1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67640"/>
          <a:ext cx="1394460" cy="830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365715</xdr:colOff>
      <xdr:row>1</xdr:row>
      <xdr:rowOff>28575</xdr:rowOff>
    </xdr:from>
    <xdr:to>
      <xdr:col>8</xdr:col>
      <xdr:colOff>19122</xdr:colOff>
      <xdr:row>6</xdr:row>
      <xdr:rowOff>117610</xdr:rowOff>
    </xdr:to>
    <xdr:sp macro="" textlink="">
      <xdr:nvSpPr>
        <xdr:cNvPr id="78" name="LT">
          <a:extLst>
            <a:ext uri="{FF2B5EF4-FFF2-40B4-BE49-F238E27FC236}">
              <a16:creationId xmlns:a16="http://schemas.microsoft.com/office/drawing/2014/main" id="{952CC199-A282-4742-A8C6-E14CE0377A7E}"/>
            </a:ext>
          </a:extLst>
        </xdr:cNvPr>
        <xdr:cNvSpPr txBox="1">
          <a:spLocks noChangeArrowheads="1"/>
        </xdr:cNvSpPr>
      </xdr:nvSpPr>
      <xdr:spPr bwMode="auto">
        <a:xfrm>
          <a:off x="1584915" y="203835"/>
          <a:ext cx="3311007" cy="92723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2000" b="0" i="0" strike="noStrike">
              <a:solidFill>
                <a:srgbClr val="000000"/>
              </a:solidFill>
              <a:latin typeface="Arial"/>
              <a:cs typeface="Arial"/>
            </a:rPr>
            <a:t>COMPANY NAME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Company Address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City, State  ZIP Code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 Number fax Fax Number</a:t>
          </a:r>
        </a:p>
      </xdr:txBody>
    </xdr:sp>
    <xdr:clientData/>
  </xdr:twoCellAnchor>
  <xdr:twoCellAnchor>
    <xdr:from>
      <xdr:col>8</xdr:col>
      <xdr:colOff>479529</xdr:colOff>
      <xdr:row>5</xdr:row>
      <xdr:rowOff>79524</xdr:rowOff>
    </xdr:from>
    <xdr:to>
      <xdr:col>10</xdr:col>
      <xdr:colOff>19025</xdr:colOff>
      <xdr:row>8</xdr:row>
      <xdr:rowOff>46</xdr:rowOff>
    </xdr:to>
    <xdr:sp macro="" textlink="">
      <xdr:nvSpPr>
        <xdr:cNvPr id="79" name="LBL">
          <a:extLst>
            <a:ext uri="{FF2B5EF4-FFF2-40B4-BE49-F238E27FC236}">
              <a16:creationId xmlns:a16="http://schemas.microsoft.com/office/drawing/2014/main" id="{EDD3555E-7082-4AD7-832F-7FC1292CEE9C}"/>
            </a:ext>
          </a:extLst>
        </xdr:cNvPr>
        <xdr:cNvSpPr txBox="1">
          <a:spLocks noChangeArrowheads="1"/>
        </xdr:cNvSpPr>
      </xdr:nvSpPr>
      <xdr:spPr bwMode="auto">
        <a:xfrm>
          <a:off x="5356329" y="925344"/>
          <a:ext cx="1322576" cy="49202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strike="noStrike">
              <a:solidFill>
                <a:srgbClr val="000000"/>
              </a:solidFill>
              <a:latin typeface="Arial"/>
              <a:cs typeface="Arial"/>
            </a:rPr>
            <a:t>INVOICE</a:t>
          </a:r>
        </a:p>
      </xdr:txBody>
    </xdr:sp>
    <xdr:clientData/>
  </xdr:twoCellAnchor>
  <xdr:twoCellAnchor>
    <xdr:from>
      <xdr:col>2</xdr:col>
      <xdr:colOff>238569</xdr:colOff>
      <xdr:row>1</xdr:row>
      <xdr:rowOff>19050</xdr:rowOff>
    </xdr:from>
    <xdr:to>
      <xdr:col>8</xdr:col>
      <xdr:colOff>108272</xdr:colOff>
      <xdr:row>6</xdr:row>
      <xdr:rowOff>117746</xdr:rowOff>
    </xdr:to>
    <xdr:sp macro="" textlink="">
      <xdr:nvSpPr>
        <xdr:cNvPr id="80" name="LT">
          <a:extLst>
            <a:ext uri="{FF2B5EF4-FFF2-40B4-BE49-F238E27FC236}">
              <a16:creationId xmlns:a16="http://schemas.microsoft.com/office/drawing/2014/main" id="{723446FD-0631-42DE-9A41-18C362C60929}"/>
            </a:ext>
          </a:extLst>
        </xdr:cNvPr>
        <xdr:cNvSpPr txBox="1">
          <a:spLocks noChangeArrowheads="1"/>
        </xdr:cNvSpPr>
      </xdr:nvSpPr>
      <xdr:spPr bwMode="auto">
        <a:xfrm>
          <a:off x="1457769" y="194310"/>
          <a:ext cx="3527303" cy="93689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COUNTY OF</a:t>
          </a:r>
        </a:p>
        <a:p>
          <a:pPr algn="l" rtl="0">
            <a:defRPr sz="1000"/>
          </a:pPr>
          <a:r>
            <a:rPr lang="en-US" sz="1900" b="0" i="0" u="none" strike="noStrike" baseline="0">
              <a:solidFill>
                <a:srgbClr val="000000"/>
              </a:solidFill>
              <a:latin typeface="Arial"/>
              <a:cs typeface="Arial"/>
            </a:rPr>
            <a:t>SAN BERNARDINO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Auditor-Controller/Recorder/Treasurer/Tax Collector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268 W. Hospitality Lane, San Bernardino, CA 92415-0018</a:t>
          </a:r>
        </a:p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312420</xdr:colOff>
      <xdr:row>8</xdr:row>
      <xdr:rowOff>0</xdr:rowOff>
    </xdr:from>
    <xdr:to>
      <xdr:col>7</xdr:col>
      <xdr:colOff>83820</xdr:colOff>
      <xdr:row>14</xdr:row>
      <xdr:rowOff>0</xdr:rowOff>
    </xdr:to>
    <xdr:grpSp>
      <xdr:nvGrpSpPr>
        <xdr:cNvPr id="81" name="Group 58">
          <a:extLst>
            <a:ext uri="{FF2B5EF4-FFF2-40B4-BE49-F238E27FC236}">
              <a16:creationId xmlns:a16="http://schemas.microsoft.com/office/drawing/2014/main" id="{CF6A8B4C-8282-40FD-B631-197B36E57209}"/>
            </a:ext>
          </a:extLst>
        </xdr:cNvPr>
        <xdr:cNvGrpSpPr>
          <a:grpSpLocks/>
        </xdr:cNvGrpSpPr>
      </xdr:nvGrpSpPr>
      <xdr:grpSpPr bwMode="auto">
        <a:xfrm>
          <a:off x="315595" y="1381125"/>
          <a:ext cx="4038600" cy="971550"/>
          <a:chOff x="32" y="151"/>
          <a:chExt cx="393" cy="89"/>
        </a:xfrm>
      </xdr:grpSpPr>
      <xdr:sp macro="" textlink="">
        <xdr:nvSpPr>
          <xdr:cNvPr id="82" name="AutoShape 59">
            <a:extLst>
              <a:ext uri="{FF2B5EF4-FFF2-40B4-BE49-F238E27FC236}">
                <a16:creationId xmlns:a16="http://schemas.microsoft.com/office/drawing/2014/main" id="{BFFC7C0B-4C55-4BF9-BA02-FC2A6A537C24}"/>
              </a:ext>
            </a:extLst>
          </xdr:cNvPr>
          <xdr:cNvSpPr>
            <a:spLocks noChangeArrowheads="1"/>
          </xdr:cNvSpPr>
        </xdr:nvSpPr>
        <xdr:spPr bwMode="auto">
          <a:xfrm>
            <a:off x="32" y="159"/>
            <a:ext cx="393" cy="81"/>
          </a:xfrm>
          <a:prstGeom prst="roundRect">
            <a:avLst>
              <a:gd name="adj" fmla="val 16667"/>
            </a:avLst>
          </a:prstGeom>
          <a:noFill/>
          <a:ln w="12700">
            <a:solidFill>
              <a:srgbClr val="0000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83" name="Rectangle 60">
            <a:extLst>
              <a:ext uri="{FF2B5EF4-FFF2-40B4-BE49-F238E27FC236}">
                <a16:creationId xmlns:a16="http://schemas.microsoft.com/office/drawing/2014/main" id="{23E91295-2AB4-40E9-BA21-701E7DEB4856}"/>
              </a:ext>
            </a:extLst>
          </xdr:cNvPr>
          <xdr:cNvSpPr>
            <a:spLocks noChangeArrowheads="1"/>
          </xdr:cNvSpPr>
        </xdr:nvSpPr>
        <xdr:spPr bwMode="auto">
          <a:xfrm>
            <a:off x="58" y="151"/>
            <a:ext cx="72" cy="1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Billed To:</a:t>
            </a:r>
          </a:p>
        </xdr:txBody>
      </xdr:sp>
    </xdr:grpSp>
    <xdr:clientData/>
  </xdr:twoCellAnchor>
  <xdr:twoCellAnchor editAs="oneCell">
    <xdr:from>
      <xdr:col>0</xdr:col>
      <xdr:colOff>38100</xdr:colOff>
      <xdr:row>0</xdr:row>
      <xdr:rowOff>167640</xdr:rowOff>
    </xdr:from>
    <xdr:to>
      <xdr:col>2</xdr:col>
      <xdr:colOff>218122</xdr:colOff>
      <xdr:row>5</xdr:row>
      <xdr:rowOff>152400</xdr:rowOff>
    </xdr:to>
    <xdr:pic>
      <xdr:nvPicPr>
        <xdr:cNvPr id="84" name="Picture 16">
          <a:extLst>
            <a:ext uri="{FF2B5EF4-FFF2-40B4-BE49-F238E27FC236}">
              <a16:creationId xmlns:a16="http://schemas.microsoft.com/office/drawing/2014/main" id="{3E2AC5E2-60F5-4AD1-B1F4-36874E582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67640"/>
          <a:ext cx="1394460" cy="830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xcportal-my.sharepoint.com/personal/michael_cox2_dxc_com/Documents/Business%20Office/04_3%20Year%20Extension/HP%20Costs%20Detail_Staff%20Down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xcportal.sharepoint.com/Documents%20and%20Settings/qzgqb6/Local%20Settings/Temporary%20Internet%20Files/OLK29/Managed%20Services/ACTS/P&amp;L/ACTS/ACTS%20COPE%20V10.7%20010308%20-%20distribution%20copy%20-%20working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dfdfs01.c-iv.org\Redirected_ACN\Users\james.m.oliver\AppData\Local\Microsoft\Windows\INetCache\Content.Outlook\H75E6KBD\MMD%20ID%2010939405%20CalSAWS%20resource%20planner%200.2.xlsb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WINNT\Profiles\elinse\Temporary%20Internet%20Files\OLK7\JACOBI\PeopleSoft\Higher%20Ed\Projects\Vanderbilt\Work%20Plan\JACOBI\Higher%20Ed\Projects\Vanderbilt\AC%20Input\Financials%20WP\FINANCE\PHASE3A\PROJMGT\PH4EST\BUESTOS2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DFDFS01\Data2\Accenture\ISAWS%20Planning\SOW\Estimating%20Template\Estimating%20Template%20SOW%2012-14-2006%20v10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Accenture\Contracts\Change%20Orders\M&amp;O\CO-047%20Del%20Norte%20POP%20model%20change\05-19-2009%20For%20JPA\Marin-Napa%20CPOP%20v4-client-summary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dfdfs01\Data2\DOCUME~1\IslePA\LOCALS~1\Temp\Pricing%20Schedules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xcportal.sharepoint.com/Documents%20and%20Settings/CITAKS/Local%20Settings/Temp/Hanger_COPE_V10.7_010308%20Trans%2060m%20HWSW%20I%20&amp;%20Dual%20DC%207Yrs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DFDFS01\Govconnect%20Archive\Documents%20and%20Settings\llawson\Local%20Settings\Temporary%20Internet%20Files\OLK51\Development%20Costs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dfdfs01\Data2\WINDOWS\TEMP\1.0%20Cost%20Schedules-2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xcportal.sharepoint.com/Users/jayaadel/Documents/Calgary%20Accounts/FY12%2013%20Suncor%20Hour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Grants%20Proposals%20and%20Premise%20Requests\State%20Premise%20Requests\2012\XX-2012%20CW%20Reform\2012-10-16-%20CW%20Reform%20Estimate_For%20APD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xcportal.sharepoint.com/Users/worthmic/AppData/Local/Microsoft/Windows/Temporary%20Internet%20Files/Content.Outlook/97S2HW1O/CMT%20Template%20-%20V7%205a_20120626a.xlsm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xcportal.sharepoint.com/McKay%202003/Outlook%20Files/2003%20Outlook%20Cda%20CDE%20Org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Documents%20and%20Settings\rz7drr.EDSADCA\Local%20Settings\Temporary%20Internet%20Files\OLK3\Total%20Client%20Proximity%20Centres\09+03\smr%20322%20apps%20oct%209%20%20cadxls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xcportal.sharepoint.com/Documents%20and%20Settings/martelri/My%20Documents/Cenovus/Flash/FY12/06-Mid-Apr12/Finals/Volant%20-%20Preferred%20Solution%20v2%200%20PRICING%20June%2014.xlsx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DFDFS01\Data2\Accenture\ISAWS%20Planning\SOW\Estimating%20Template\01-10-2007%20Sent%20to%20CTS%20group%20OPTIONS\Estimating%20Template%20SOW%2012-14-2006%20v10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s8.sharepoint.hp.com/Documents%20and%20Settings/hzf1j2/Local%20Settings/Temporary%20Internet%20Files/OLK867/R2R_forecasting_model_ElectionsOntario_540576_Sept29LT%20(2)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xcportal.sharepoint.com/Documents%20and%20Settings/robincha/Local%20Settings/Temporary%20Internet%20Files/Content.Outlook/5J6GYGHZ/Cenovus_Forecasting_Conso.xlsx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s7.sharepoint.hp.com/teams/canfinescommercial/Commercial%20Close%20and%20Flash/Flash/2011/2011%2009%20Jul%20Flash/WC/1_WesternCanada_July2011_Flash.xlsx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mail.govconnect.com/Program%20Files/FDGS%20Budgets/PriceBook/pricebook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DFDFS01\Govconnect%20Archive\WINDOWS\TEMP\Timestudies\TRAN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Accenture\Contracts\Change%20Orders\M&amp;O\CO-040%20Legacy%20Data%20Solution\01-29-2009%20For%20Consortium%20Review\CO-040%20-%20LDS%20-%20v3%20with%202011-12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Accenture\Contracts\Change%20Orders\M&amp;O\XXX%20-%20EBT%20Host%20to%20Host\CO-XXX%20-EBT%20Host%20to%20Host%20Interface%20v4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xcportal.sharepoint.com/1-PHIL/Trade%20-%20Cost%20-%20P%20&amp;%20L/008%20-%20June%20F03/YTD%20Nov-Jun%20F2003%20database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Accenture\Contracts\Implementation%20Agreement\Amendments\Amendment%20No.%205\02-09-2010%20Final%20for%20JPA\Accenture%20BAFO%20Cost%20Schedules%20Amendment%20No.%20FIVE.xlsx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xcportal.sharepoint.com/Documents%20and%20Settings/martelri/My%20Documents/Cenovus/Flash/FY12/06-Mid-Apr12/Finals/FMR_tool_blank_template_Cenovus_MID-Jan_Operation%20Revenue%20all%20in%20Aug.xlsm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Users\lisa.a.salas\Documents\Docs%20to%20Synch\C-IV%20Migration\2013%20SWAG\Migration%20Estimates%20C-IV%20Modernization%20v3%20LAS.xlsx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Canada%20Finance\TSC%20Finance\ADA%20Canada\2007%20Monthly%20Work\01-Jan%2007\Close%20SMRs\ADU-Prox\113i%20Close%20-%20East%20-%20Jan%202007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Documents%20and%20Settings\ryan.b.wickham\Local%20Settings\Temporary%20Internet%20Files\OLK55\OMX%20financials%20-%20v3%203%20(2)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xcportal-my.sharepoint.com/Users/mcox53/AppData/Local/Microsoft/Windows/Temporary%20Internet%20Files/Content.Outlook/DK80G47P/COUNTY%20EXPENDITURES%20BY%20MONTH%20FY%2014-15%20inv%20PROJECTION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Documents%20and%20Settings\GnesdaJ\Local%20Settings\Temporary%20Internet%20Files\OLK1F3F\07-31-2007%20From%20JG\Be%20Vu%20Estimate%20072607%20from%20JG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cascw017\calwindata\Documents%20and%20Settings\tzq678\Local%20Settings\Temporary%20Internet%20Files\OLK28\CR2748%20Caseload%20Impact%2020041207%20v6.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Users\lisa.a.salas\Documents\Docs%20to%20Synch\APD\June%202010\03-12-2010%20Facilities%20Input%20file\Extension%20Cost%20Pricing%20Schedule%20Amendment%2050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xcportal-my.sharepoint.com/Users/mcox53/OneDrive%20-%20DXC%20Production/Business%20Office/Quarterly%20Portfolio%20Finance%20Meeting/2019_01/Forecast%20CalWIN%20-%20FY19_Dec%20close_Feb%20Forecast(DXC)_v5_012219_SIFT_WD-8_FC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Documents%20and%20Settings\MastersK\Local%20Settings\Temporary%20Internet%20Files\OLK1AC\CMIPS%20II%20and%20IHSS%20SOC%20Estimates%20v5.1%20-%20working%20copy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Users\teresa.c.sifre\Desktop\Copy%20of%20Copy%20of%20OH_IE_Staffing_Model_Negotiations_v0%202%201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Users\BegicS\AppData\Local\Microsoft\Windows\Temporary%20Internet%20Files\OLK174A\CMIPS%20II%20and%20IHSS%20SOC%20Estimates%20-%2009-23-2008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hdmurphy\Local%20Settings\Temporary%20Internet%20Files\OLKB\C-IV%20MO%20Solomon%20Master%204-28-09%20WC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 Sheet "/>
      <sheetName val="Cost Impacts and Constraints"/>
      <sheetName val="A-Total Vendor Cost Summary"/>
      <sheetName val="A1-Total Costs By Month"/>
      <sheetName val="B-Staff Cost"/>
      <sheetName val="C-Hardware Costs"/>
      <sheetName val="D-Hardware Maintenance Cost"/>
      <sheetName val="E-Software Costs"/>
      <sheetName val="F-Software Maintenance Cost"/>
      <sheetName val="G-Facilities Cost"/>
      <sheetName val="H - Network Costs"/>
      <sheetName val="I-ASF HW &amp; HWM Cost"/>
      <sheetName val="J-ASF SW &amp; SWM Cost"/>
      <sheetName val="K-ASF Facilities Net Other"/>
      <sheetName val="L-Other Costs"/>
      <sheetName val="M-Application Maint Cost"/>
      <sheetName val="Workbook Constants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>
        <row r="31">
          <cell r="C31">
            <v>8000</v>
          </cell>
        </row>
        <row r="32">
          <cell r="C32">
            <v>142.46277607570141</v>
          </cell>
        </row>
      </sheetData>
      <sheetData sheetId="16">
        <row r="4">
          <cell r="C4">
            <v>42037</v>
          </cell>
        </row>
        <row r="5">
          <cell r="C5">
            <v>42232</v>
          </cell>
        </row>
        <row r="6">
          <cell r="C6">
            <v>6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tup Sheet"/>
      <sheetName val="OS Labor Input"/>
      <sheetName val="OS Other Expense"/>
      <sheetName val="OS 3rd Party"/>
      <sheetName val="Other-Openview"/>
      <sheetName val="Other-Product-HPFS"/>
      <sheetName val="Payment Schedule"/>
      <sheetName val="Steady State $"/>
      <sheetName val="Transition $"/>
      <sheetName val="Goal Seek"/>
      <sheetName val="FinanceFee"/>
      <sheetName val="P&amp;L By Contract Yr"/>
      <sheetName val="P&amp;L By FiscalYear"/>
      <sheetName val="Tower Costing"/>
      <sheetName val="Price by Tower"/>
      <sheetName val="Transition Cost Summary"/>
      <sheetName val="Delivery Cost Summary"/>
      <sheetName val="Staffing &amp; Labor Summary"/>
      <sheetName val="SOAR-HPS_ExecSum"/>
      <sheetName val="SOAR-HPS_ExecSum by FY"/>
    </sheetNames>
    <sheetDataSet>
      <sheetData sheetId="0">
        <row r="5">
          <cell r="D5" t="str">
            <v xml:space="preserve">ACTS Aero Technical Support &amp; Services Inc. </v>
          </cell>
        </row>
        <row r="6">
          <cell r="H6">
            <v>4</v>
          </cell>
          <cell r="J6">
            <v>84</v>
          </cell>
        </row>
        <row r="7">
          <cell r="D7" t="str">
            <v xml:space="preserve">3Q07-AMR-5437 </v>
          </cell>
          <cell r="J7">
            <v>5</v>
          </cell>
        </row>
        <row r="8">
          <cell r="J8">
            <v>2008</v>
          </cell>
        </row>
        <row r="10">
          <cell r="K10">
            <v>88</v>
          </cell>
        </row>
        <row r="27">
          <cell r="H27">
            <v>0.99399999999999999</v>
          </cell>
        </row>
        <row r="30">
          <cell r="D30" t="str">
            <v>SRM</v>
          </cell>
        </row>
        <row r="31">
          <cell r="D31" t="str">
            <v>PCs</v>
          </cell>
        </row>
        <row r="32">
          <cell r="D32" t="str">
            <v>Benchmarking</v>
          </cell>
        </row>
        <row r="33">
          <cell r="D33" t="str">
            <v>Strorage/Backup</v>
          </cell>
        </row>
        <row r="34">
          <cell r="D34" t="str">
            <v>Internet Access</v>
          </cell>
        </row>
        <row r="35">
          <cell r="D35" t="str">
            <v>Dual site</v>
          </cell>
        </row>
      </sheetData>
      <sheetData sheetId="1"/>
      <sheetData sheetId="2"/>
      <sheetData sheetId="3">
        <row r="55">
          <cell r="A55">
            <v>42</v>
          </cell>
          <cell r="B55" t="str">
            <v>Benchmarking</v>
          </cell>
          <cell r="C55" t="str">
            <v>Canada</v>
          </cell>
          <cell r="D55" t="str">
            <v>Benchmarking</v>
          </cell>
          <cell r="E55" t="str">
            <v>3rd Pty Exp</v>
          </cell>
          <cell r="K55">
            <v>0</v>
          </cell>
          <cell r="M55">
            <v>1.0060362173038229</v>
          </cell>
          <cell r="R55">
            <v>0</v>
          </cell>
          <cell r="S55">
            <v>0</v>
          </cell>
          <cell r="T55">
            <v>0</v>
          </cell>
          <cell r="U55">
            <v>50000</v>
          </cell>
          <cell r="W55">
            <v>50000</v>
          </cell>
          <cell r="AB55">
            <v>100000</v>
          </cell>
        </row>
        <row r="56">
          <cell r="A56">
            <v>43</v>
          </cell>
          <cell r="K56">
            <v>0</v>
          </cell>
          <cell r="M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AB56">
            <v>0</v>
          </cell>
        </row>
        <row r="57">
          <cell r="A57">
            <v>44</v>
          </cell>
          <cell r="B57" t="str">
            <v>Internet Access</v>
          </cell>
          <cell r="C57" t="str">
            <v>US</v>
          </cell>
          <cell r="D57" t="str">
            <v>Internet Bandwidth Charges</v>
          </cell>
          <cell r="E57" t="str">
            <v>3rd Pty Exp</v>
          </cell>
          <cell r="K57">
            <v>0</v>
          </cell>
          <cell r="M57">
            <v>1</v>
          </cell>
          <cell r="R57">
            <v>36000</v>
          </cell>
          <cell r="S57">
            <v>36000</v>
          </cell>
          <cell r="T57">
            <v>36000</v>
          </cell>
          <cell r="U57">
            <v>36000</v>
          </cell>
          <cell r="V57">
            <v>36000</v>
          </cell>
          <cell r="W57">
            <v>36000</v>
          </cell>
          <cell r="X57">
            <v>36000</v>
          </cell>
          <cell r="AB57">
            <v>252000</v>
          </cell>
        </row>
        <row r="58">
          <cell r="A58">
            <v>45</v>
          </cell>
          <cell r="K58">
            <v>0</v>
          </cell>
          <cell r="M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AB58">
            <v>0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12">
          <cell r="F12">
            <v>-2836453.1599639715</v>
          </cell>
        </row>
        <row r="14">
          <cell r="F14">
            <v>20545075.4058461</v>
          </cell>
        </row>
        <row r="32">
          <cell r="H32">
            <v>0.19108302864213544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adReferencesDataLog"/>
      <sheetName val="core_data"/>
      <sheetName val="Parameters"/>
      <sheetName val="Parameter Tables"/>
      <sheetName val="Bill Rate"/>
      <sheetName val="Resource Type"/>
      <sheetName val="table_data"/>
      <sheetName val="Risk Analyzer"/>
      <sheetName val="Standard Roles"/>
      <sheetName val="TGP Approval Details"/>
      <sheetName val="Input Control"/>
      <sheetName val="Comparison"/>
      <sheetName val="Resource Pivot"/>
      <sheetName val="Resource Model"/>
      <sheetName val="Summary"/>
      <sheetName val="Pricing Financial Analysis"/>
      <sheetName val="Timeline Example"/>
      <sheetName val="TimeLine"/>
      <sheetName val="Profile Staffing"/>
      <sheetName val="DC Costs"/>
      <sheetName val="LCR"/>
      <sheetName val="Expenses"/>
      <sheetName val="FX-Risk"/>
      <sheetName val="Question Log"/>
      <sheetName val="Change Log"/>
      <sheetName val="Assumptions"/>
      <sheetName val="Guideline Data"/>
      <sheetName val="Staffing Pyramid"/>
      <sheetName val="DC Pyramids"/>
      <sheetName val="Stage Metrics"/>
      <sheetName val="FTE Metrics"/>
      <sheetName val="Economic Profile vs Level"/>
      <sheetName val="Client Facing"/>
      <sheetName val="DCSO"/>
      <sheetName val="myScheduling"/>
      <sheetName val="Staffing Control"/>
      <sheetName val="Effort - CalSAWS2"/>
      <sheetName val="Effort"/>
      <sheetName val="List References"/>
      <sheetName val="Staffing Control - CalSAWS2"/>
      <sheetName val="Effort - Common Teams"/>
      <sheetName val="Staffing Control - Common Teams"/>
      <sheetName val="Resource Model View Config"/>
      <sheetName val="Solution Plan Slides"/>
    </sheetNames>
    <sheetDataSet>
      <sheetData sheetId="0" refreshError="1"/>
      <sheetData sheetId="1">
        <row r="4">
          <cell r="B4" t="str">
            <v>Business Analyst</v>
          </cell>
          <cell r="C4" t="str">
            <v>BA</v>
          </cell>
        </row>
        <row r="5">
          <cell r="B5" t="str">
            <v>Business Architect</v>
          </cell>
          <cell r="C5" t="str">
            <v>architect</v>
          </cell>
        </row>
        <row r="6">
          <cell r="B6" t="str">
            <v>Solution Architect</v>
          </cell>
          <cell r="C6" t="str">
            <v>architect</v>
          </cell>
        </row>
        <row r="7">
          <cell r="B7" t="str">
            <v>Application Architect</v>
          </cell>
          <cell r="C7" t="str">
            <v>architect</v>
          </cell>
        </row>
        <row r="8">
          <cell r="B8" t="str">
            <v>Technical Architect</v>
          </cell>
          <cell r="C8" t="str">
            <v>architect</v>
          </cell>
        </row>
        <row r="9">
          <cell r="B9" t="str">
            <v>Integration Architect</v>
          </cell>
          <cell r="C9" t="str">
            <v>architect</v>
          </cell>
        </row>
        <row r="10">
          <cell r="B10" t="str">
            <v>Data Architect</v>
          </cell>
          <cell r="C10" t="str">
            <v>architect</v>
          </cell>
        </row>
        <row r="11">
          <cell r="B11" t="str">
            <v>Test Architect</v>
          </cell>
          <cell r="C11" t="str">
            <v>architect</v>
          </cell>
        </row>
        <row r="12">
          <cell r="B12" t="str">
            <v>Security Architect</v>
          </cell>
          <cell r="C12" t="str">
            <v>architect</v>
          </cell>
        </row>
        <row r="13">
          <cell r="B13" t="str">
            <v>User Experience Architect</v>
          </cell>
          <cell r="C13" t="str">
            <v>architect</v>
          </cell>
        </row>
        <row r="14">
          <cell r="B14" t="str">
            <v>Delivery Lead</v>
          </cell>
          <cell r="C14" t="str">
            <v>Lead</v>
          </cell>
        </row>
        <row r="15">
          <cell r="B15" t="str">
            <v>Project Manager</v>
          </cell>
          <cell r="C15" t="str">
            <v>Lead</v>
          </cell>
        </row>
        <row r="16">
          <cell r="B16" t="str">
            <v>Functional Lead</v>
          </cell>
          <cell r="C16" t="str">
            <v>Lead</v>
          </cell>
        </row>
        <row r="17">
          <cell r="B17" t="str">
            <v>Process Team Lead</v>
          </cell>
          <cell r="C17" t="str">
            <v>Lead</v>
          </cell>
        </row>
        <row r="18">
          <cell r="B18" t="str">
            <v>Configuration Manager</v>
          </cell>
          <cell r="C18" t="str">
            <v>Lead</v>
          </cell>
        </row>
        <row r="19">
          <cell r="B19" t="str">
            <v>Product Owner</v>
          </cell>
          <cell r="C19" t="str">
            <v>Agile</v>
          </cell>
        </row>
        <row r="20">
          <cell r="B20" t="str">
            <v>Scrum Master</v>
          </cell>
          <cell r="C20" t="str">
            <v>Agile</v>
          </cell>
        </row>
        <row r="21">
          <cell r="B21" t="str">
            <v>Other</v>
          </cell>
          <cell r="C21" t="str">
            <v>other</v>
          </cell>
        </row>
        <row r="22">
          <cell r="B22">
            <v>0</v>
          </cell>
        </row>
      </sheetData>
      <sheetData sheetId="2" refreshError="1"/>
      <sheetData sheetId="3">
        <row r="6">
          <cell r="T6" t="str">
            <v>Project Management</v>
          </cell>
        </row>
        <row r="7">
          <cell r="T7" t="str">
            <v>Infra &amp; Big Data Core Team</v>
          </cell>
        </row>
        <row r="8">
          <cell r="T8" t="str">
            <v>Ingestion Team</v>
          </cell>
        </row>
        <row r="9">
          <cell r="T9" t="str">
            <v>Curation team</v>
          </cell>
        </row>
        <row r="10">
          <cell r="T10" t="str">
            <v>Reporting team</v>
          </cell>
        </row>
        <row r="11">
          <cell r="T11" t="str">
            <v>Process</v>
          </cell>
        </row>
        <row r="12">
          <cell r="T12" t="str">
            <v>Application Development</v>
          </cell>
        </row>
        <row r="13">
          <cell r="T13" t="str">
            <v>Test</v>
          </cell>
        </row>
        <row r="14">
          <cell r="T14" t="str">
            <v>Tech Arch And Support</v>
          </cell>
        </row>
        <row r="15">
          <cell r="T15" t="str">
            <v>Change Enablement</v>
          </cell>
        </row>
        <row r="16">
          <cell r="T16" t="str">
            <v>Service Introduction And Deployment</v>
          </cell>
        </row>
      </sheetData>
      <sheetData sheetId="4" refreshError="1"/>
      <sheetData sheetId="5" refreshError="1"/>
      <sheetData sheetId="6">
        <row r="1">
          <cell r="AM1" t="str">
            <v>DATA rate type</v>
          </cell>
        </row>
        <row r="2">
          <cell r="AM2" t="str">
            <v xml:space="preserve"> location_EP_Ratetype_loadtype_CT</v>
          </cell>
          <cell r="AN2" t="str">
            <v>named range for level/billcodes</v>
          </cell>
        </row>
        <row r="3">
          <cell r="AM3" t="str">
            <v>Andorra_Client_NA_NA_Client</v>
          </cell>
          <cell r="AN3" t="str">
            <v>Generic_Client</v>
          </cell>
        </row>
        <row r="4">
          <cell r="AM4" t="str">
            <v>Andorra_ContractRun_Standard_Dedicated_ClntDel&amp;Ops</v>
          </cell>
          <cell r="AN4" t="str">
            <v>ListRef_1</v>
          </cell>
        </row>
        <row r="5">
          <cell r="AM5" t="str">
            <v>Andorra_ContractRun_Standard_Global Rate_ClntDel&amp;Ops</v>
          </cell>
          <cell r="AN5" t="str">
            <v>ListRef_1</v>
          </cell>
        </row>
        <row r="6">
          <cell r="AM6" t="str">
            <v>Andorra_CrssCntrctRn_Standard_Borrowed_ClntDel&amp;Ops</v>
          </cell>
          <cell r="AN6" t="str">
            <v>ListRef_2</v>
          </cell>
        </row>
        <row r="7">
          <cell r="AM7" t="str">
            <v>Andorra_Sales_Standard_NA_Sales</v>
          </cell>
          <cell r="AN7" t="str">
            <v>ListRef_3</v>
          </cell>
        </row>
        <row r="8">
          <cell r="AM8" t="str">
            <v>Andorra_Subcontractors_NA_NA_Subcontractors</v>
          </cell>
          <cell r="AN8" t="str">
            <v>Generic_Listref</v>
          </cell>
        </row>
        <row r="9">
          <cell r="AM9" t="str">
            <v>Angola_BusinessCons_Standard_NA_Clnt&amp;Market</v>
          </cell>
          <cell r="AN9" t="str">
            <v>ListRef_4</v>
          </cell>
        </row>
        <row r="10">
          <cell r="AM10" t="str">
            <v>Angola_Client_NA_NA_Client</v>
          </cell>
          <cell r="AN10" t="str">
            <v>Generic_Client</v>
          </cell>
        </row>
        <row r="11">
          <cell r="AM11" t="str">
            <v>Angola_ContractRun_Standard_Dedicated_ClntDel&amp;Ops</v>
          </cell>
          <cell r="AN11" t="str">
            <v>ListRef_8</v>
          </cell>
        </row>
        <row r="12">
          <cell r="AM12" t="str">
            <v>Angola_ContractRun_Standard_Global Rate_ClntDel&amp;Ops</v>
          </cell>
          <cell r="AN12" t="str">
            <v>ListRef_8</v>
          </cell>
        </row>
        <row r="13">
          <cell r="AM13" t="str">
            <v>Angola_CorpFunction_Standard_NA_CorpFunction</v>
          </cell>
          <cell r="AN13" t="str">
            <v>ListRef_10</v>
          </cell>
        </row>
        <row r="14">
          <cell r="AM14" t="str">
            <v>Angola_CrssCntrctRn_Standard_Borrowed_ClntDel&amp;Ops</v>
          </cell>
          <cell r="AN14" t="str">
            <v>ListRef_9</v>
          </cell>
        </row>
        <row r="15">
          <cell r="AM15" t="str">
            <v>Angola_InfrastrCons_Standard_NA_Clnt&amp;Market</v>
          </cell>
          <cell r="AN15" t="str">
            <v>ListRef_5</v>
          </cell>
        </row>
        <row r="16">
          <cell r="AM16" t="str">
            <v>Angola_MgtCons_Standard_NA_Clnt&amp;Market</v>
          </cell>
          <cell r="AN16" t="str">
            <v>ListRef_6</v>
          </cell>
        </row>
        <row r="17">
          <cell r="AM17" t="str">
            <v>Angola_Strategy_Standard_NA_Clnt&amp;Market</v>
          </cell>
          <cell r="AN17" t="str">
            <v>ListRef_7</v>
          </cell>
        </row>
        <row r="18">
          <cell r="AM18" t="str">
            <v>Angola_Subcontractors_NA_NA_Subcontractors</v>
          </cell>
          <cell r="AN18" t="str">
            <v>Generic_Listref</v>
          </cell>
        </row>
        <row r="19">
          <cell r="AM19" t="str">
            <v>Argentina_Acquisitions_Standard_NA_Clnt&amp;Market</v>
          </cell>
          <cell r="AN19" t="str">
            <v>ListRef_11</v>
          </cell>
        </row>
        <row r="20">
          <cell r="AM20" t="str">
            <v>Argentina_Acquisitions_Standard_NA_ClntDel&amp;Ops</v>
          </cell>
          <cell r="AN20" t="str">
            <v>ListRef_16</v>
          </cell>
        </row>
        <row r="21">
          <cell r="AM21" t="str">
            <v>Argentina_Acquisitions_Standard_NA_CorpFunction</v>
          </cell>
          <cell r="AN21" t="str">
            <v>ListRef_24</v>
          </cell>
        </row>
        <row r="22">
          <cell r="AM22" t="str">
            <v>Argentina_Acquisitions_Standard_NA_Invtn&amp;ThghtLd</v>
          </cell>
          <cell r="AN22" t="str">
            <v>ListRef_27</v>
          </cell>
        </row>
        <row r="23">
          <cell r="AM23" t="str">
            <v>Argentina_Acquisitions_Standard_NA_Sales</v>
          </cell>
          <cell r="AN23" t="str">
            <v>ListRef_29</v>
          </cell>
        </row>
        <row r="24">
          <cell r="AM24" t="str">
            <v>Argentina_BusinessCons_Standard_NA_Clnt&amp;Market</v>
          </cell>
          <cell r="AN24" t="str">
            <v>ListRef_12</v>
          </cell>
        </row>
        <row r="25">
          <cell r="AM25" t="str">
            <v>Argentina_Client_NA_NA_Client</v>
          </cell>
          <cell r="AN25" t="str">
            <v>Generic_Client</v>
          </cell>
        </row>
        <row r="26">
          <cell r="AM26" t="str">
            <v>Argentina_ContractRun_Standard_Dedicated_ClntDel&amp;Ops</v>
          </cell>
          <cell r="AN26" t="str">
            <v>ListRef_17</v>
          </cell>
        </row>
        <row r="27">
          <cell r="AM27" t="str">
            <v>Argentina_ContractRun_Standard_Global Rate_ClntDel&amp;Ops</v>
          </cell>
          <cell r="AN27" t="str">
            <v>ListRef_17</v>
          </cell>
        </row>
        <row r="28">
          <cell r="AM28" t="str">
            <v>Argentina_CorpFunction_Non ABS_NA_CorpFunction</v>
          </cell>
          <cell r="AN28" t="str">
            <v>ListRef_25</v>
          </cell>
        </row>
        <row r="29">
          <cell r="AM29" t="str">
            <v>Argentina_CorpFunction_Standard_CFM_CorpFunction</v>
          </cell>
          <cell r="AN29" t="str">
            <v>ListRef_26</v>
          </cell>
        </row>
        <row r="30">
          <cell r="AM30" t="str">
            <v>Argentina_CorpFunction_Standard_NA_CorpFunction</v>
          </cell>
          <cell r="AN30" t="str">
            <v>ListRef_26</v>
          </cell>
        </row>
        <row r="31">
          <cell r="AM31" t="str">
            <v>Argentina_CrssCntrctRn_BP_Borrowed_ClntDel&amp;Ops</v>
          </cell>
          <cell r="AN31" t="str">
            <v>ListRef_18</v>
          </cell>
        </row>
        <row r="32">
          <cell r="AM32" t="str">
            <v>Argentina_CrssCntrctRn_Standard_Borrowed_ClntDel&amp;Ops</v>
          </cell>
          <cell r="AN32" t="str">
            <v>ListRef_19</v>
          </cell>
        </row>
        <row r="33">
          <cell r="AM33" t="str">
            <v>Argentina_CrssCntrctRn_Standard_Dedicated IO Service Desk_ClntDel&amp;Ops</v>
          </cell>
          <cell r="AN33" t="str">
            <v>ListRef_19</v>
          </cell>
        </row>
        <row r="34">
          <cell r="AM34" t="str">
            <v>Argentina_IndTchSrvLT_ATC_LT_ClntDel&amp;Ops</v>
          </cell>
          <cell r="AN34" t="str">
            <v>ListRef_20</v>
          </cell>
        </row>
        <row r="35">
          <cell r="AM35" t="str">
            <v>Argentina_IndTchSrvLT_IO_Borrowed IO DCN S/Desk_ClntDel&amp;Ops</v>
          </cell>
          <cell r="AN35" t="str">
            <v>ListRef_21</v>
          </cell>
        </row>
        <row r="36">
          <cell r="AM36" t="str">
            <v>Argentina_IndTchSrvLT_IO_Borrowed IO DCN_ClntDel&amp;Ops</v>
          </cell>
          <cell r="AN36" t="str">
            <v>ListRef_21</v>
          </cell>
        </row>
        <row r="37">
          <cell r="AM37" t="str">
            <v>Argentina_IndTchSrvST_ATC_ST_ClntDel&amp;Ops</v>
          </cell>
          <cell r="AN37" t="str">
            <v>ListRef_22</v>
          </cell>
        </row>
        <row r="38">
          <cell r="AM38" t="str">
            <v>Argentina_InfrastrCons_Standard_NA_Clnt&amp;Market</v>
          </cell>
          <cell r="AN38" t="str">
            <v>ListRef_13</v>
          </cell>
        </row>
        <row r="39">
          <cell r="AM39" t="str">
            <v>Argentina_Invtn&amp;ThghtLd_Standard_NA_Invtn&amp;ThghtLd</v>
          </cell>
          <cell r="AN39" t="str">
            <v>ListRef_28</v>
          </cell>
        </row>
        <row r="40">
          <cell r="AM40" t="str">
            <v>Argentina_MgtCons_Standard_Cap Ntwk _ I/F Group_Clnt&amp;Market</v>
          </cell>
          <cell r="AN40" t="str">
            <v>ListRef_14</v>
          </cell>
        </row>
        <row r="41">
          <cell r="AM41" t="str">
            <v>Argentina_MgtCons_Standard_NA_Clnt&amp;Market</v>
          </cell>
          <cell r="AN41" t="str">
            <v>ListRef_14</v>
          </cell>
        </row>
        <row r="42">
          <cell r="AM42" t="str">
            <v>Argentina_OtherDelivery_Standard_NA_ClntDel&amp;Ops</v>
          </cell>
          <cell r="AN42" t="str">
            <v>ListRef_23</v>
          </cell>
        </row>
        <row r="43">
          <cell r="AM43" t="str">
            <v>Argentina_Sales_Standard_NA_Sales</v>
          </cell>
          <cell r="AN43" t="str">
            <v>ListRef_30</v>
          </cell>
        </row>
        <row r="44">
          <cell r="AM44" t="str">
            <v>Argentina_Strategy_Standard_Cap Ntwk _ I/F Group_Clnt&amp;Market</v>
          </cell>
          <cell r="AN44" t="str">
            <v>ListRef_15</v>
          </cell>
        </row>
        <row r="45">
          <cell r="AM45" t="str">
            <v>Argentina_Strategy_Standard_NA_Clnt&amp;Market</v>
          </cell>
          <cell r="AN45" t="str">
            <v>ListRef_15</v>
          </cell>
        </row>
        <row r="46">
          <cell r="AM46" t="str">
            <v>Argentina_Subcontractors_NA_NA_Subcontractors</v>
          </cell>
          <cell r="AN46" t="str">
            <v>Generic_Listref</v>
          </cell>
        </row>
        <row r="47">
          <cell r="AM47" t="str">
            <v>Australia_Acquisitions_Standard_Cloud Sherpas_ClntDel&amp;Ops</v>
          </cell>
          <cell r="AN47" t="str">
            <v>ListRef_37</v>
          </cell>
        </row>
        <row r="48">
          <cell r="AM48" t="str">
            <v>Australia_Acquisitions_Standard_NA_Clnt&amp;Market</v>
          </cell>
          <cell r="AN48" t="str">
            <v>ListRef_31</v>
          </cell>
        </row>
        <row r="49">
          <cell r="AM49" t="str">
            <v>Australia_Acquisitions_Standard_NA_ClntDel&amp;Ops</v>
          </cell>
          <cell r="AN49" t="str">
            <v>ListRef_37</v>
          </cell>
        </row>
        <row r="50">
          <cell r="AM50" t="str">
            <v>Australia_Acquisitions_Standard_NA_CorpFunction</v>
          </cell>
          <cell r="AN50" t="str">
            <v>ListRef_46</v>
          </cell>
        </row>
        <row r="51">
          <cell r="AM51" t="str">
            <v>Australia_Acquisitions_Standard_NA_Invtn&amp;ThghtLd</v>
          </cell>
          <cell r="AN51" t="str">
            <v>ListRef_49</v>
          </cell>
        </row>
        <row r="52">
          <cell r="AM52" t="str">
            <v>Australia_Acquisitions_Standard_NA_Sales</v>
          </cell>
          <cell r="AN52" t="str">
            <v>ListRef_51</v>
          </cell>
        </row>
        <row r="53">
          <cell r="AM53" t="str">
            <v>Australia_BusinessCons_Avanade_LT_Clnt&amp;Market</v>
          </cell>
          <cell r="AN53" t="str">
            <v>ListRef_32</v>
          </cell>
        </row>
        <row r="54">
          <cell r="AM54" t="str">
            <v>Australia_BusinessCons_Avanade_ST_Clnt&amp;Market</v>
          </cell>
          <cell r="AN54" t="str">
            <v>ListRef_32</v>
          </cell>
        </row>
        <row r="55">
          <cell r="AM55" t="str">
            <v>Australia_BusinessCons_Standard_NA_Clnt&amp;Market</v>
          </cell>
          <cell r="AN55" t="str">
            <v>ListRef_33</v>
          </cell>
        </row>
        <row r="56">
          <cell r="AM56" t="str">
            <v>Australia_Client_NA_NA_Client</v>
          </cell>
          <cell r="AN56" t="str">
            <v>Generic_Client</v>
          </cell>
        </row>
        <row r="57">
          <cell r="AM57" t="str">
            <v>Australia_ContractRun_Standard_Dedicated_ClntDel&amp;Ops</v>
          </cell>
          <cell r="AN57" t="str">
            <v>ListRef_38</v>
          </cell>
        </row>
        <row r="58">
          <cell r="AM58" t="str">
            <v>Australia_ContractRun_Standard_Global Rate_ClntDel&amp;Ops</v>
          </cell>
          <cell r="AN58" t="str">
            <v>ListRef_38</v>
          </cell>
        </row>
        <row r="59">
          <cell r="AM59" t="str">
            <v>Australia_CorpFunction_Avanade_ST_CorpFunction</v>
          </cell>
          <cell r="AN59" t="str">
            <v>ListRef_47</v>
          </cell>
        </row>
        <row r="60">
          <cell r="AM60" t="str">
            <v>Australia_CorpFunction_Standard_NA_CorpFunction</v>
          </cell>
          <cell r="AN60" t="str">
            <v>ListRef_48</v>
          </cell>
        </row>
        <row r="61">
          <cell r="AM61" t="str">
            <v>Australia_CrssCntrctRn_IO_Borrowed IO NonDCN_ClntDel&amp;Ops</v>
          </cell>
          <cell r="AN61" t="str">
            <v>ListRef_39</v>
          </cell>
        </row>
        <row r="62">
          <cell r="AM62" t="str">
            <v>Australia_CrssCntrctRn_Standard_Borrowed_ClntDel&amp;Ops</v>
          </cell>
          <cell r="AN62" t="str">
            <v>ListRef_40</v>
          </cell>
        </row>
        <row r="63">
          <cell r="AM63" t="str">
            <v>Australia_IndTchSrvLT_GCP_LT_ClntDel&amp;Ops</v>
          </cell>
          <cell r="AN63" t="str">
            <v>ListRef_41</v>
          </cell>
        </row>
        <row r="64">
          <cell r="AM64" t="str">
            <v>Australia_IndTchSrvST_Avanade_ST_ClntDel&amp;Ops</v>
          </cell>
          <cell r="AN64" t="str">
            <v>ListRef_42</v>
          </cell>
        </row>
        <row r="65">
          <cell r="AM65" t="str">
            <v>Australia_IndTchSrvST_Tech GU | Core_ST_ClntDel&amp;Ops</v>
          </cell>
          <cell r="AN65" t="str">
            <v>ListRef_43</v>
          </cell>
        </row>
        <row r="66">
          <cell r="AM66" t="str">
            <v>Australia_IndTchSrvST_Tech GU | Niche_ST_ClntDel&amp;Ops</v>
          </cell>
          <cell r="AN66" t="str">
            <v>ListRef_44</v>
          </cell>
        </row>
        <row r="67">
          <cell r="AM67" t="str">
            <v>Australia_InfrastrCons_Standard_NA_Clnt&amp;Market</v>
          </cell>
          <cell r="AN67" t="str">
            <v>ListRef_34</v>
          </cell>
        </row>
        <row r="68">
          <cell r="AM68" t="str">
            <v>Australia_Invtn&amp;ThghtLd_Standard_NA_Invtn&amp;ThghtLd</v>
          </cell>
          <cell r="AN68" t="str">
            <v>ListRef_50</v>
          </cell>
        </row>
        <row r="69">
          <cell r="AM69" t="str">
            <v>Australia_MgtCons_Standard_NA_Clnt&amp;Market</v>
          </cell>
          <cell r="AN69" t="str">
            <v>ListRef_35</v>
          </cell>
        </row>
        <row r="70">
          <cell r="AM70" t="str">
            <v>Australia_OtherDelivery_Standard_NA_ClntDel&amp;Ops</v>
          </cell>
          <cell r="AN70" t="str">
            <v>ListRef_45</v>
          </cell>
        </row>
        <row r="71">
          <cell r="AM71" t="str">
            <v>Australia_Sales_Avanade_ST_Sales</v>
          </cell>
          <cell r="AN71" t="str">
            <v>ListRef_52</v>
          </cell>
        </row>
        <row r="72">
          <cell r="AM72" t="str">
            <v>Australia_Sales_Standard_NA_Sales</v>
          </cell>
          <cell r="AN72" t="str">
            <v>ListRef_53</v>
          </cell>
        </row>
        <row r="73">
          <cell r="AM73" t="str">
            <v>Australia_Strategy_Standard_NA_Clnt&amp;Market</v>
          </cell>
          <cell r="AN73" t="str">
            <v>ListRef_36</v>
          </cell>
        </row>
        <row r="74">
          <cell r="AM74" t="str">
            <v>Australia_Subcontractors_NA_NA_Subcontractors</v>
          </cell>
          <cell r="AN74" t="str">
            <v>Generic_Listref</v>
          </cell>
        </row>
        <row r="75">
          <cell r="AM75" t="str">
            <v>Austria_Acquisitions_Standard_NA_Clnt&amp;Market</v>
          </cell>
          <cell r="AN75" t="str">
            <v>ListRef_54</v>
          </cell>
        </row>
        <row r="76">
          <cell r="AM76" t="str">
            <v>Austria_Acquisitions_Standard_NA_ClntDel&amp;Ops</v>
          </cell>
          <cell r="AN76" t="str">
            <v>ListRef_60</v>
          </cell>
        </row>
        <row r="77">
          <cell r="AM77" t="str">
            <v>Austria_Acquisitions_Standard_NA_CorpFunction</v>
          </cell>
          <cell r="AN77" t="str">
            <v>ListRef_68</v>
          </cell>
        </row>
        <row r="78">
          <cell r="AM78" t="str">
            <v>Austria_Acquisitions_Standard_NA_Invtn&amp;ThghtLd</v>
          </cell>
          <cell r="AN78" t="str">
            <v>ListRef_71</v>
          </cell>
        </row>
        <row r="79">
          <cell r="AM79" t="str">
            <v>Austria_Acquisitions_Standard_NA_Sales</v>
          </cell>
          <cell r="AN79" t="str">
            <v>ListRef_73</v>
          </cell>
        </row>
        <row r="80">
          <cell r="AM80" t="str">
            <v>Austria_BusinessCons_Avanade_ST_Clnt&amp;Market</v>
          </cell>
          <cell r="AN80" t="str">
            <v>ListRef_55</v>
          </cell>
        </row>
        <row r="81">
          <cell r="AM81" t="str">
            <v>Austria_BusinessCons_Standard_NA_Clnt&amp;Market</v>
          </cell>
          <cell r="AN81" t="str">
            <v>ListRef_56</v>
          </cell>
        </row>
        <row r="82">
          <cell r="AM82" t="str">
            <v>Austria_Client_NA_NA_Client</v>
          </cell>
          <cell r="AN82" t="str">
            <v>Generic_Client</v>
          </cell>
        </row>
        <row r="83">
          <cell r="AM83" t="str">
            <v>Austria_ContractRun_Standard_Dedicated_ClntDel&amp;Ops</v>
          </cell>
          <cell r="AN83" t="str">
            <v>ListRef_61</v>
          </cell>
        </row>
        <row r="84">
          <cell r="AM84" t="str">
            <v>Austria_ContractRun_Standard_Global Rate_ClntDel&amp;Ops</v>
          </cell>
          <cell r="AN84" t="str">
            <v>ListRef_61</v>
          </cell>
        </row>
        <row r="85">
          <cell r="AM85" t="str">
            <v>Austria_CorpFunction_Avanade_ST_CorpFunction</v>
          </cell>
          <cell r="AN85" t="str">
            <v>ListRef_69</v>
          </cell>
        </row>
        <row r="86">
          <cell r="AM86" t="str">
            <v>Austria_CorpFunction_Standard_NA_CorpFunction</v>
          </cell>
          <cell r="AN86" t="str">
            <v>ListRef_70</v>
          </cell>
        </row>
        <row r="87">
          <cell r="AM87" t="str">
            <v>Austria_CrssCntrctRn_IO_Borrowed IO NonDCN_ClntDel&amp;Ops</v>
          </cell>
          <cell r="AN87" t="str">
            <v>ListRef_62</v>
          </cell>
        </row>
        <row r="88">
          <cell r="AM88" t="str">
            <v>Austria_CrssCntrctRn_Standard_Borrowed_ClntDel&amp;Ops</v>
          </cell>
          <cell r="AN88" t="str">
            <v>ListRef_63</v>
          </cell>
        </row>
        <row r="89">
          <cell r="AM89" t="str">
            <v>Austria_IndTchSrvLT_Tech GU_LT_ClntDel&amp;Ops</v>
          </cell>
          <cell r="AN89" t="str">
            <v>ListRef_64</v>
          </cell>
        </row>
        <row r="90">
          <cell r="AM90" t="str">
            <v>Austria_IndTchSrvST_Avanade_ST_ClntDel&amp;Ops</v>
          </cell>
          <cell r="AN90" t="str">
            <v>ListRef_65</v>
          </cell>
        </row>
        <row r="91">
          <cell r="AM91" t="str">
            <v>Austria_IndTchSrvST_Tech GU_ST_ClntDel&amp;Ops</v>
          </cell>
          <cell r="AN91" t="str">
            <v>ListRef_66</v>
          </cell>
        </row>
        <row r="92">
          <cell r="AM92" t="str">
            <v>Austria_InfrastrCons_Standard_NA_Clnt&amp;Market</v>
          </cell>
          <cell r="AN92" t="str">
            <v>ListRef_57</v>
          </cell>
        </row>
        <row r="93">
          <cell r="AM93" t="str">
            <v>Austria_Invtn&amp;ThghtLd_Standard_NA_Invtn&amp;ThghtLd</v>
          </cell>
          <cell r="AN93" t="str">
            <v>ListRef_72</v>
          </cell>
        </row>
        <row r="94">
          <cell r="AM94" t="str">
            <v>Austria_MgtCons_Standard_NA_Clnt&amp;Market</v>
          </cell>
          <cell r="AN94" t="str">
            <v>ListRef_58</v>
          </cell>
        </row>
        <row r="95">
          <cell r="AM95" t="str">
            <v>Austria_OtherDelivery_Standard_NA_ClntDel&amp;Ops</v>
          </cell>
          <cell r="AN95" t="str">
            <v>ListRef_67</v>
          </cell>
        </row>
        <row r="96">
          <cell r="AM96" t="str">
            <v>Austria_Sales_Avanade_ST_Sales</v>
          </cell>
          <cell r="AN96" t="str">
            <v>ListRef_74</v>
          </cell>
        </row>
        <row r="97">
          <cell r="AM97" t="str">
            <v>Austria_Sales_Standard_NA_Sales</v>
          </cell>
          <cell r="AN97" t="str">
            <v>ListRef_75</v>
          </cell>
        </row>
        <row r="98">
          <cell r="AM98" t="str">
            <v>Austria_Strategy_Standard_NA_Clnt&amp;Market</v>
          </cell>
          <cell r="AN98" t="str">
            <v>ListRef_59</v>
          </cell>
        </row>
        <row r="99">
          <cell r="AM99" t="str">
            <v>Austria_Subcontractors_NA_NA_Subcontractors</v>
          </cell>
          <cell r="AN99" t="str">
            <v>Generic_Listref</v>
          </cell>
        </row>
        <row r="100">
          <cell r="AM100" t="str">
            <v>Bangladesh_Client_NA_NA_Client</v>
          </cell>
          <cell r="AN100" t="str">
            <v>Generic_Client</v>
          </cell>
        </row>
        <row r="101">
          <cell r="AM101" t="str">
            <v>Bangladesh_Subcontractors_NA_NA_Subcontractors</v>
          </cell>
          <cell r="AN101" t="str">
            <v>Generic_Listref</v>
          </cell>
        </row>
        <row r="102">
          <cell r="AM102" t="str">
            <v>Belgium_Acquisitions_Standard_NA_Clnt&amp;Market</v>
          </cell>
          <cell r="AN102" t="str">
            <v>ListRef_76</v>
          </cell>
        </row>
        <row r="103">
          <cell r="AM103" t="str">
            <v>Belgium_Acquisitions_Standard_NA_ClntDel&amp;Ops</v>
          </cell>
          <cell r="AN103" t="str">
            <v>ListRef_83</v>
          </cell>
        </row>
        <row r="104">
          <cell r="AM104" t="str">
            <v>Belgium_Acquisitions_Standard_NA_CorpFunction</v>
          </cell>
          <cell r="AN104" t="str">
            <v>ListRef_92</v>
          </cell>
        </row>
        <row r="105">
          <cell r="AM105" t="str">
            <v>Belgium_Acquisitions_Standard_NA_Invtn&amp;ThghtLd</v>
          </cell>
          <cell r="AN105" t="str">
            <v>ListRef_95</v>
          </cell>
        </row>
        <row r="106">
          <cell r="AM106" t="str">
            <v>Belgium_Acquisitions_Standard_NA_Sales</v>
          </cell>
          <cell r="AN106" t="str">
            <v>ListRef_97</v>
          </cell>
        </row>
        <row r="107">
          <cell r="AM107" t="str">
            <v>Belgium_BusinessCons_AVANADE_LT_Clnt&amp;Market</v>
          </cell>
          <cell r="AN107" t="str">
            <v>ListRef_77</v>
          </cell>
        </row>
        <row r="108">
          <cell r="AM108" t="str">
            <v>Belgium_BusinessCons_AVANADE_ST_Clnt&amp;Market</v>
          </cell>
          <cell r="AN108" t="str">
            <v>ListRef_77</v>
          </cell>
        </row>
        <row r="109">
          <cell r="AM109" t="str">
            <v>Belgium_BusinessCons_Standard_NA_Clnt&amp;Market</v>
          </cell>
          <cell r="AN109" t="str">
            <v>ListRef_78</v>
          </cell>
        </row>
        <row r="110">
          <cell r="AM110" t="str">
            <v>Belgium_Client_NA_NA_Client</v>
          </cell>
          <cell r="AN110" t="str">
            <v>Generic_Client</v>
          </cell>
        </row>
        <row r="111">
          <cell r="AM111" t="str">
            <v>Belgium_ContractRun_Standard_Dedicated_ClntDel&amp;Ops</v>
          </cell>
          <cell r="AN111" t="str">
            <v>ListRef_84</v>
          </cell>
        </row>
        <row r="112">
          <cell r="AM112" t="str">
            <v>Belgium_ContractRun_Standard_Global Rate_ClntDel&amp;Ops</v>
          </cell>
          <cell r="AN112" t="str">
            <v>ListRef_84</v>
          </cell>
        </row>
        <row r="113">
          <cell r="AM113" t="str">
            <v>Belgium_CorpFunction_avanade_ST_CorpFunction</v>
          </cell>
          <cell r="AN113" t="str">
            <v>ListRef_93</v>
          </cell>
        </row>
        <row r="114">
          <cell r="AM114" t="str">
            <v>Belgium_CorpFunction_Standard_NA_CorpFunction</v>
          </cell>
          <cell r="AN114" t="str">
            <v>ListRef_94</v>
          </cell>
        </row>
        <row r="115">
          <cell r="AM115" t="str">
            <v>Belgium_CrssCntrctRn_IO_Borrowed IO NonDCN_ClntDel&amp;Ops</v>
          </cell>
          <cell r="AN115" t="str">
            <v>ListRef_85</v>
          </cell>
        </row>
        <row r="116">
          <cell r="AM116" t="str">
            <v>Belgium_CrssCntrctRn_Standard_Borrowed_ClntDel&amp;Ops</v>
          </cell>
          <cell r="AN116" t="str">
            <v>ListRef_86</v>
          </cell>
        </row>
        <row r="117">
          <cell r="AM117" t="str">
            <v>Belgium_IndTchSrvLT_AVANADE_LT_ClntDel&amp;Ops</v>
          </cell>
          <cell r="AN117" t="str">
            <v>ListRef_87</v>
          </cell>
        </row>
        <row r="118">
          <cell r="AM118" t="str">
            <v>Belgium_IndTchSrvLT_Tech GU_LT_ClntDel&amp;Ops</v>
          </cell>
          <cell r="AN118" t="str">
            <v>ListRef_88</v>
          </cell>
        </row>
        <row r="119">
          <cell r="AM119" t="str">
            <v>Belgium_IndTchSrvST_AVANADE_ST_ClntDel&amp;Ops</v>
          </cell>
          <cell r="AN119" t="str">
            <v>ListRef_89</v>
          </cell>
        </row>
        <row r="120">
          <cell r="AM120" t="str">
            <v>Belgium_IndTchSrvST_Tech GU_ST_ClntDel&amp;Ops</v>
          </cell>
          <cell r="AN120" t="str">
            <v>ListRef_90</v>
          </cell>
        </row>
        <row r="121">
          <cell r="AM121" t="str">
            <v>Belgium_InfrastrCons_Standard_NA_Clnt&amp;Market</v>
          </cell>
          <cell r="AN121" t="str">
            <v>ListRef_79</v>
          </cell>
        </row>
        <row r="122">
          <cell r="AM122" t="str">
            <v>Belgium_Invtn&amp;ThghtLd_Standard_NA_Invtn&amp;ThghtLd</v>
          </cell>
          <cell r="AN122" t="str">
            <v>ListRef_96</v>
          </cell>
        </row>
        <row r="123">
          <cell r="AM123" t="str">
            <v>Belgium_MgtCons_AVANADE_LT_Clnt&amp;Market</v>
          </cell>
          <cell r="AN123" t="str">
            <v>ListRef_80</v>
          </cell>
        </row>
        <row r="124">
          <cell r="AM124" t="str">
            <v>Belgium_MgtCons_AVANADE_ST_Clnt&amp;Market</v>
          </cell>
          <cell r="AN124" t="str">
            <v>ListRef_80</v>
          </cell>
        </row>
        <row r="125">
          <cell r="AM125" t="str">
            <v>Belgium_MgtCons_Standard_NA_Clnt&amp;Market</v>
          </cell>
          <cell r="AN125" t="str">
            <v>ListRef_81</v>
          </cell>
        </row>
        <row r="126">
          <cell r="AM126" t="str">
            <v>Belgium_OtherDelivery_Standard_NA_ClntDel&amp;Ops</v>
          </cell>
          <cell r="AN126" t="str">
            <v>ListRef_91</v>
          </cell>
        </row>
        <row r="127">
          <cell r="AM127" t="str">
            <v>Belgium_Sales_AVANADE_ST_Sales</v>
          </cell>
          <cell r="AN127" t="str">
            <v>ListRef_98</v>
          </cell>
        </row>
        <row r="128">
          <cell r="AM128" t="str">
            <v>Belgium_Sales_Standard_NA_Sales</v>
          </cell>
          <cell r="AN128" t="str">
            <v>ListRef_99</v>
          </cell>
        </row>
        <row r="129">
          <cell r="AM129" t="str">
            <v>Belgium_Strategy_Standard_NA_Clnt&amp;Market</v>
          </cell>
          <cell r="AN129" t="str">
            <v>ListRef_82</v>
          </cell>
        </row>
        <row r="130">
          <cell r="AM130" t="str">
            <v>Belgium_Subcontractors_NA_NA_Subcontractors</v>
          </cell>
          <cell r="AN130" t="str">
            <v>Generic_Listref</v>
          </cell>
        </row>
        <row r="131">
          <cell r="AM131" t="str">
            <v>Bolivia_Client_NA_NA_Client</v>
          </cell>
          <cell r="AN131" t="str">
            <v>Generic_Client</v>
          </cell>
        </row>
        <row r="132">
          <cell r="AM132" t="str">
            <v>Bolivia_Subcontractors_NA_NA_Subcontractors</v>
          </cell>
          <cell r="AN132" t="str">
            <v>Generic_Listref</v>
          </cell>
        </row>
        <row r="133">
          <cell r="AM133" t="str">
            <v>Botswana_Client_NA_NA_Client</v>
          </cell>
          <cell r="AN133" t="str">
            <v>Generic_Client</v>
          </cell>
        </row>
        <row r="134">
          <cell r="AM134" t="str">
            <v>Botswana_Subcontractors_NA_NA_Subcontractors</v>
          </cell>
          <cell r="AN134" t="str">
            <v>Generic_Listref</v>
          </cell>
        </row>
        <row r="135">
          <cell r="AM135" t="str">
            <v>Brazil_Acquisitions_Gapso_NA_Clnt&amp;Market</v>
          </cell>
          <cell r="AN135" t="str">
            <v>ListRef_100</v>
          </cell>
        </row>
        <row r="136">
          <cell r="AM136" t="str">
            <v>Brazil_Acquisitions_Gapso_NA_ClntDel&amp;Ops</v>
          </cell>
          <cell r="AN136" t="str">
            <v>ListRef_108</v>
          </cell>
        </row>
        <row r="137">
          <cell r="AM137" t="str">
            <v>Brazil_Acquisitions_Gapso_NA_CorpFunction</v>
          </cell>
          <cell r="AN137" t="str">
            <v>ListRef_123</v>
          </cell>
        </row>
        <row r="138">
          <cell r="AM138" t="str">
            <v>Brazil_Acquisitions_Gapso_NA_Invtn&amp;ThghtLd</v>
          </cell>
          <cell r="AN138" t="str">
            <v>ListRef_127</v>
          </cell>
        </row>
        <row r="139">
          <cell r="AM139" t="str">
            <v>Brazil_Acquisitions_Standard_NA_Clnt&amp;Market</v>
          </cell>
          <cell r="AN139" t="str">
            <v>ListRef_101</v>
          </cell>
        </row>
        <row r="140">
          <cell r="AM140" t="str">
            <v>Brazil_Acquisitions_Standard_NA_ClntDel&amp;Ops</v>
          </cell>
          <cell r="AN140" t="str">
            <v>ListRef_109</v>
          </cell>
        </row>
        <row r="141">
          <cell r="AM141" t="str">
            <v>Brazil_Acquisitions_Standard_NA_CorpFunction</v>
          </cell>
          <cell r="AN141" t="str">
            <v>ListRef_124</v>
          </cell>
        </row>
        <row r="142">
          <cell r="AM142" t="str">
            <v>Brazil_Acquisitions_Standard_NA_Invtn&amp;ThghtLd</v>
          </cell>
          <cell r="AN142" t="str">
            <v>ListRef_128</v>
          </cell>
        </row>
        <row r="143">
          <cell r="AM143" t="str">
            <v>Brazil_Acquisitions_Standard_NA_Sales</v>
          </cell>
          <cell r="AN143" t="str">
            <v>ListRef_130</v>
          </cell>
        </row>
        <row r="144">
          <cell r="AM144" t="str">
            <v>Brazil_Acquisitions_Vivere_NA_ClntDel&amp;Ops</v>
          </cell>
          <cell r="AN144" t="str">
            <v>ListRef_110</v>
          </cell>
        </row>
        <row r="145">
          <cell r="AM145" t="str">
            <v>Brazil_BusinessCons_Avanade_Indirect_Consulting |Alphaville_Recife_RJ| ST_Clnt&amp;Market</v>
          </cell>
          <cell r="AN145" t="str">
            <v>ListRef_102</v>
          </cell>
        </row>
        <row r="146">
          <cell r="AM146" t="str">
            <v>Brazil_BusinessCons_Avanade_Indirect_Consulting |Sao Paulo| ST_Clnt&amp;Market</v>
          </cell>
          <cell r="AN146" t="str">
            <v>ListRef_102</v>
          </cell>
        </row>
        <row r="147">
          <cell r="AM147" t="str">
            <v>Brazil_BusinessCons_Avanade_Indirect_Outsourcing |Alphaville_Recife_RJ| ST_Clnt&amp;Market</v>
          </cell>
          <cell r="AN147" t="str">
            <v>ListRef_102</v>
          </cell>
        </row>
        <row r="148">
          <cell r="AM148" t="str">
            <v>Brazil_BusinessCons_Avanade_Indirect_Outsourcing |Sao Paulo| ST_Clnt&amp;Market</v>
          </cell>
          <cell r="AN148" t="str">
            <v>ListRef_102</v>
          </cell>
        </row>
        <row r="149">
          <cell r="AM149" t="str">
            <v>Brazil_BusinessCons_Avanade_ST_Clnt&amp;Market</v>
          </cell>
          <cell r="AN149" t="str">
            <v>ListRef_102</v>
          </cell>
        </row>
        <row r="150">
          <cell r="AM150" t="str">
            <v>Brazil_BusinessCons_Standard_NA_Clnt&amp;Market</v>
          </cell>
          <cell r="AN150" t="str">
            <v>ListRef_103</v>
          </cell>
        </row>
        <row r="151">
          <cell r="AM151" t="str">
            <v>Brazil_Client_NA_NA_Client</v>
          </cell>
          <cell r="AN151" t="str">
            <v>Generic_Client</v>
          </cell>
        </row>
        <row r="152">
          <cell r="AM152" t="str">
            <v>Brazil_ContractRun_Standard_Dedicated_ClntDel&amp;Ops</v>
          </cell>
          <cell r="AN152" t="str">
            <v>ListRef_111</v>
          </cell>
        </row>
        <row r="153">
          <cell r="AM153" t="str">
            <v>Brazil_ContractRun_Standard_Global Rate_ClntDel&amp;Ops</v>
          </cell>
          <cell r="AN153" t="str">
            <v>ListRef_111</v>
          </cell>
        </row>
        <row r="154">
          <cell r="AM154" t="str">
            <v>Brazil_CorpFunction_Avanade_ST_CorpFunction</v>
          </cell>
          <cell r="AN154" t="str">
            <v>ListRef_125</v>
          </cell>
        </row>
        <row r="155">
          <cell r="AM155" t="str">
            <v>Brazil_CorpFunction_Standard_NA_CorpFunction</v>
          </cell>
          <cell r="AN155" t="str">
            <v>ListRef_126</v>
          </cell>
        </row>
        <row r="156">
          <cell r="AM156" t="str">
            <v>Brazil_CrssCntrctRn_Standard_Borrowed_ClntDel&amp;Ops</v>
          </cell>
          <cell r="AN156" t="str">
            <v>ListRef_112</v>
          </cell>
        </row>
        <row r="157">
          <cell r="AM157" t="str">
            <v>Brazil_CrssCntrctRn_Standard_Dedicated IO Service Desk_ClntDel&amp;Ops</v>
          </cell>
          <cell r="AN157" t="str">
            <v>ListRef_112</v>
          </cell>
        </row>
        <row r="158">
          <cell r="AM158" t="str">
            <v>Brazil_CrssCntrctRn_Standard_TfO Application Management ACN Facility_ClntDel&amp;Ops</v>
          </cell>
          <cell r="AN158" t="str">
            <v>ListRef_112</v>
          </cell>
        </row>
        <row r="159">
          <cell r="AM159" t="str">
            <v>Brazil_IndTchSrvLT_ATC | Non_Recife_LT_ClntDel&amp;Ops</v>
          </cell>
          <cell r="AN159" t="str">
            <v>ListRef_113</v>
          </cell>
        </row>
        <row r="160">
          <cell r="AM160" t="str">
            <v>Brazil_IndTchSrvLT_ATC | Recife_LT_ClntDel&amp;Ops</v>
          </cell>
          <cell r="AN160" t="str">
            <v>ListRef_114</v>
          </cell>
        </row>
        <row r="161">
          <cell r="AM161" t="str">
            <v>Brazil_IndTchSrvLT_Avanade Recife_Indirect_Consulting |Alphaville_Recife_RJ| LT_ClntDel&amp;Ops</v>
          </cell>
          <cell r="AN161" t="str">
            <v>ListRef_116</v>
          </cell>
        </row>
        <row r="162">
          <cell r="AM162" t="str">
            <v>Brazil_IndTchSrvLT_Avanade Recife_Indirect_Outsourcing |Alphaville_Recife_RJ| LT_ClntDel&amp;Ops</v>
          </cell>
          <cell r="AN162" t="str">
            <v>ListRef_116</v>
          </cell>
        </row>
        <row r="163">
          <cell r="AM163" t="str">
            <v>Brazil_IndTchSrvLT_Avanade_Indirect_Consulting |Sao Paulo| LT_ClntDel&amp;Ops</v>
          </cell>
          <cell r="AN163" t="str">
            <v>ListRef_115</v>
          </cell>
        </row>
        <row r="164">
          <cell r="AM164" t="str">
            <v>Brazil_IndTchSrvLT_Avanade_Indirect_Outsourcing |Sao Paulo| LT_ClntDel&amp;Ops</v>
          </cell>
          <cell r="AN164" t="str">
            <v>ListRef_115</v>
          </cell>
        </row>
        <row r="165">
          <cell r="AM165" t="str">
            <v>Brazil_IndTchSrvLT_Avanade_LT_ClntDel&amp;Ops</v>
          </cell>
          <cell r="AN165" t="str">
            <v>ListRef_115</v>
          </cell>
        </row>
        <row r="166">
          <cell r="AM166" t="str">
            <v>Brazil_IndTchSrvLT_IO_Dedicated_LT_ClntDel&amp;Ops</v>
          </cell>
          <cell r="AN166" t="str">
            <v>ListRef_117</v>
          </cell>
        </row>
        <row r="167">
          <cell r="AM167" t="str">
            <v>Brazil_IndTchSrvLT_IO_Dedicated_ST_ClntDel&amp;Ops</v>
          </cell>
          <cell r="AN167" t="str">
            <v>ListRef_117</v>
          </cell>
        </row>
        <row r="168">
          <cell r="AM168" t="str">
            <v>Brazil_IndTchSrvST_ATC | Non_Recife_ST_ClntDel&amp;Ops</v>
          </cell>
          <cell r="AN168" t="str">
            <v>ListRef_118</v>
          </cell>
        </row>
        <row r="169">
          <cell r="AM169" t="str">
            <v>Brazil_IndTchSrvST_ATC | Recife_ST_ClntDel&amp;Ops</v>
          </cell>
          <cell r="AN169" t="str">
            <v>ListRef_119</v>
          </cell>
        </row>
        <row r="170">
          <cell r="AM170" t="str">
            <v>Brazil_IndTchSrvST_Avanade Recife_Indirect_Consulting |Alphaville_Recife_RJ| ST_ClntDel&amp;Ops</v>
          </cell>
          <cell r="AN170" t="str">
            <v>ListRef_121</v>
          </cell>
        </row>
        <row r="171">
          <cell r="AM171" t="str">
            <v>Brazil_IndTchSrvST_Avanade Recife_Indirect_Outsourcing |Alphaville_Recife_RJ| ST_ClntDel&amp;Ops</v>
          </cell>
          <cell r="AN171" t="str">
            <v>ListRef_121</v>
          </cell>
        </row>
        <row r="172">
          <cell r="AM172" t="str">
            <v>Brazil_IndTchSrvST_Avanade_Indirect_Consulting |Sao Paulo| ST_ClntDel&amp;Ops</v>
          </cell>
          <cell r="AN172" t="str">
            <v>ListRef_120</v>
          </cell>
        </row>
        <row r="173">
          <cell r="AM173" t="str">
            <v>Brazil_IndTchSrvST_Avanade_Indirect_Outsourcing |Sao Paulo| ST_ClntDel&amp;Ops</v>
          </cell>
          <cell r="AN173" t="str">
            <v>ListRef_120</v>
          </cell>
        </row>
        <row r="174">
          <cell r="AM174" t="str">
            <v>Brazil_IndTchSrvST_Avanade_ST_ClntDel&amp;Ops</v>
          </cell>
          <cell r="AN174" t="str">
            <v>ListRef_120</v>
          </cell>
        </row>
        <row r="175">
          <cell r="AM175" t="str">
            <v>Brazil_InfrastrCons_Standard_NA_Clnt&amp;Market</v>
          </cell>
          <cell r="AN175" t="str">
            <v>ListRef_104</v>
          </cell>
        </row>
        <row r="176">
          <cell r="AM176" t="str">
            <v>Brazil_Invtn&amp;ThghtLd_Standard_NA_Invtn&amp;ThghtLd</v>
          </cell>
          <cell r="AN176" t="str">
            <v>ListRef_129</v>
          </cell>
        </row>
        <row r="177">
          <cell r="AM177" t="str">
            <v>Brazil_MgtCons_Avanade_Indirect_Consulting |Alphaville_Recife_RJ| ST_Clnt&amp;Market</v>
          </cell>
          <cell r="AN177" t="str">
            <v>ListRef_105</v>
          </cell>
        </row>
        <row r="178">
          <cell r="AM178" t="str">
            <v>Brazil_MgtCons_Avanade_Indirect_Consulting |Sao Paulo| ST_Clnt&amp;Market</v>
          </cell>
          <cell r="AN178" t="str">
            <v>ListRef_105</v>
          </cell>
        </row>
        <row r="179">
          <cell r="AM179" t="str">
            <v>Brazil_MgtCons_Avanade_Indirect_Outsourcing |Alphaville_Recife_RJ| ST_Clnt&amp;Market</v>
          </cell>
          <cell r="AN179" t="str">
            <v>ListRef_105</v>
          </cell>
        </row>
        <row r="180">
          <cell r="AM180" t="str">
            <v>Brazil_MgtCons_Avanade_Indirect_Outsourcing |Sao Paulo| ST_Clnt&amp;Market</v>
          </cell>
          <cell r="AN180" t="str">
            <v>ListRef_105</v>
          </cell>
        </row>
        <row r="181">
          <cell r="AM181" t="str">
            <v>Brazil_MgtCons_Avanade_ST_Clnt&amp;Market</v>
          </cell>
          <cell r="AN181" t="str">
            <v>ListRef_105</v>
          </cell>
        </row>
        <row r="182">
          <cell r="AM182" t="str">
            <v>Brazil_MgtCons_Standard_Cap Ntwk _ I/F Group_Clnt&amp;Market</v>
          </cell>
          <cell r="AN182" t="str">
            <v>ListRef_106</v>
          </cell>
        </row>
        <row r="183">
          <cell r="AM183" t="str">
            <v>Brazil_MgtCons_Standard_NA_Clnt&amp;Market</v>
          </cell>
          <cell r="AN183" t="str">
            <v>ListRef_106</v>
          </cell>
        </row>
        <row r="184">
          <cell r="AM184" t="str">
            <v>Brazil_OtherDelivery_Standard_NA_ClntDel&amp;Ops</v>
          </cell>
          <cell r="AN184" t="str">
            <v>ListRef_122</v>
          </cell>
        </row>
        <row r="185">
          <cell r="AM185" t="str">
            <v>Brazil_Sales_Avanade_ST_Sales</v>
          </cell>
          <cell r="AN185" t="str">
            <v>ListRef_131</v>
          </cell>
        </row>
        <row r="186">
          <cell r="AM186" t="str">
            <v>Brazil_Sales_Standard_NA_Sales</v>
          </cell>
          <cell r="AN186" t="str">
            <v>ListRef_132</v>
          </cell>
        </row>
        <row r="187">
          <cell r="AM187" t="str">
            <v>Brazil_Strategy_Standard_Cap Ntwk _ I/F Group_Clnt&amp;Market</v>
          </cell>
          <cell r="AN187" t="str">
            <v>ListRef_107</v>
          </cell>
        </row>
        <row r="188">
          <cell r="AM188" t="str">
            <v>Brazil_Strategy_Standard_NA_Clnt&amp;Market</v>
          </cell>
          <cell r="AN188" t="str">
            <v>ListRef_107</v>
          </cell>
        </row>
        <row r="189">
          <cell r="AM189" t="str">
            <v>Brazil_Subcontractors_NA_NA_Subcontractors</v>
          </cell>
          <cell r="AN189" t="str">
            <v>Generic_Listref</v>
          </cell>
        </row>
        <row r="190">
          <cell r="AM190" t="str">
            <v>Brunei_Client_NA_NA_Client</v>
          </cell>
          <cell r="AN190" t="str">
            <v>Generic_Client</v>
          </cell>
        </row>
        <row r="191">
          <cell r="AM191" t="str">
            <v>Brunei_Subcontractors_NA_NA_Subcontractors</v>
          </cell>
          <cell r="AN191" t="str">
            <v>Generic_Listref</v>
          </cell>
        </row>
        <row r="192">
          <cell r="AM192" t="str">
            <v>Bulgaria_Acquisitions_Standard_NA_Clnt&amp;Market</v>
          </cell>
          <cell r="AN192" t="str">
            <v>ListRef_133</v>
          </cell>
        </row>
        <row r="193">
          <cell r="AM193" t="str">
            <v>Bulgaria_Acquisitions_Standard_NA_ClntDel&amp;Ops</v>
          </cell>
          <cell r="AN193" t="str">
            <v>ListRef_134</v>
          </cell>
        </row>
        <row r="194">
          <cell r="AM194" t="str">
            <v>Bulgaria_Acquisitions_Standard_NA_CorpFunction</v>
          </cell>
          <cell r="AN194" t="str">
            <v>ListRef_138</v>
          </cell>
        </row>
        <row r="195">
          <cell r="AM195" t="str">
            <v>Bulgaria_Acquisitions_Standard_NA_Invtn&amp;ThghtLd</v>
          </cell>
          <cell r="AN195" t="str">
            <v>ListRef_140</v>
          </cell>
        </row>
        <row r="196">
          <cell r="AM196" t="str">
            <v>Bulgaria_Acquisitions_Standard_NA_Sales</v>
          </cell>
          <cell r="AN196" t="str">
            <v>ListRef_141</v>
          </cell>
        </row>
        <row r="197">
          <cell r="AM197" t="str">
            <v>Bulgaria_Client_NA_NA_Client</v>
          </cell>
          <cell r="AN197" t="str">
            <v>Generic_Client</v>
          </cell>
        </row>
        <row r="198">
          <cell r="AM198" t="str">
            <v>Bulgaria_ContractRun_Standard_Dedicated_ClntDel&amp;Ops</v>
          </cell>
          <cell r="AN198" t="str">
            <v>ListRef_135</v>
          </cell>
        </row>
        <row r="199">
          <cell r="AM199" t="str">
            <v>Bulgaria_ContractRun_Standard_Global Rate_ClntDel&amp;Ops</v>
          </cell>
          <cell r="AN199" t="str">
            <v>ListRef_135</v>
          </cell>
        </row>
        <row r="200">
          <cell r="AM200" t="str">
            <v>Bulgaria_CorpFunction_Standard_NA_CorpFunction</v>
          </cell>
          <cell r="AN200" t="str">
            <v>ListRef_139</v>
          </cell>
        </row>
        <row r="201">
          <cell r="AM201" t="str">
            <v>Bulgaria_CrssCntrctRn_Standard_Borrowed_ClntDel&amp;Ops</v>
          </cell>
          <cell r="AN201" t="str">
            <v>ListRef_136</v>
          </cell>
        </row>
        <row r="202">
          <cell r="AM202" t="str">
            <v>Bulgaria_IndTchSrvST_ATC_ST_ClntDel&amp;Ops</v>
          </cell>
          <cell r="AN202" t="str">
            <v>ListRef_137</v>
          </cell>
        </row>
        <row r="203">
          <cell r="AM203" t="str">
            <v>Bulgaria_Subcontractors_NA_NA_Subcontractors</v>
          </cell>
          <cell r="AN203" t="str">
            <v>Generic_Listref</v>
          </cell>
        </row>
        <row r="204">
          <cell r="AM204" t="str">
            <v>Canada_Acquisitions_Standard_NA_Clnt&amp;Market</v>
          </cell>
          <cell r="AN204" t="str">
            <v>ListRef_142</v>
          </cell>
        </row>
        <row r="205">
          <cell r="AM205" t="str">
            <v>Canada_Acquisitions_Standard_NA_ClntDel&amp;Ops</v>
          </cell>
          <cell r="AN205" t="str">
            <v>ListRef_151</v>
          </cell>
        </row>
        <row r="206">
          <cell r="AM206" t="str">
            <v>Canada_Acquisitions_Standard_NA_CorpFunction</v>
          </cell>
          <cell r="AN206" t="str">
            <v>ListRef_170</v>
          </cell>
        </row>
        <row r="207">
          <cell r="AM207" t="str">
            <v>Canada_Acquisitions_Standard_NA_Invtn&amp;ThghtLd</v>
          </cell>
          <cell r="AN207" t="str">
            <v>ListRef_173</v>
          </cell>
        </row>
        <row r="208">
          <cell r="AM208" t="str">
            <v>Canada_Acquisitions_Standard_NA_Sales</v>
          </cell>
          <cell r="AN208" t="str">
            <v>ListRef_175</v>
          </cell>
        </row>
        <row r="209">
          <cell r="AM209" t="str">
            <v>Canada_BusinessCons_Avanade Quebec_LT_Clnt&amp;Market</v>
          </cell>
          <cell r="AN209" t="str">
            <v>ListRef_144</v>
          </cell>
        </row>
        <row r="210">
          <cell r="AM210" t="str">
            <v>Canada_BusinessCons_Avanade Quebec_ST_Clnt&amp;Market</v>
          </cell>
          <cell r="AN210" t="str">
            <v>ListRef_144</v>
          </cell>
        </row>
        <row r="211">
          <cell r="AM211" t="str">
            <v>Canada_BusinessCons_Avanade_LT_Clnt&amp;Market</v>
          </cell>
          <cell r="AN211" t="str">
            <v>ListRef_143</v>
          </cell>
        </row>
        <row r="212">
          <cell r="AM212" t="str">
            <v>Canada_BusinessCons_Avanade_ST_Clnt&amp;Market</v>
          </cell>
          <cell r="AN212" t="str">
            <v>ListRef_143</v>
          </cell>
        </row>
        <row r="213">
          <cell r="AM213" t="str">
            <v>Canada_BusinessCons_Quebec_NA_Clnt&amp;Market</v>
          </cell>
          <cell r="AN213" t="str">
            <v>ListRef_145</v>
          </cell>
        </row>
        <row r="214">
          <cell r="AM214" t="str">
            <v>Canada_BusinessCons_Standard_NA_Clnt&amp;Market</v>
          </cell>
          <cell r="AN214" t="str">
            <v>ListRef_146</v>
          </cell>
        </row>
        <row r="215">
          <cell r="AM215" t="str">
            <v>Canada_Client_NA_NA_Client</v>
          </cell>
          <cell r="AN215" t="str">
            <v>Generic_Client</v>
          </cell>
        </row>
        <row r="216">
          <cell r="AM216" t="str">
            <v>Canada_ContractRun_Standard_Dedicated_ClntDel&amp;Ops</v>
          </cell>
          <cell r="AN216" t="str">
            <v>ListRef_152</v>
          </cell>
        </row>
        <row r="217">
          <cell r="AM217" t="str">
            <v>Canada_ContractRun_Standard_Global Rate_ClntDel&amp;Ops</v>
          </cell>
          <cell r="AN217" t="str">
            <v>ListRef_152</v>
          </cell>
        </row>
        <row r="218">
          <cell r="AM218" t="str">
            <v>Canada_CorpFunction_Avanade_ST_CorpFunction</v>
          </cell>
          <cell r="AN218" t="str">
            <v>ListRef_171</v>
          </cell>
        </row>
        <row r="219">
          <cell r="AM219" t="str">
            <v>Canada_CorpFunction_Standard_NA_CorpFunction</v>
          </cell>
          <cell r="AN219" t="str">
            <v>ListRef_172</v>
          </cell>
        </row>
        <row r="220">
          <cell r="AM220" t="str">
            <v>Canada_CrssCntrctRn_IO_Borrowed IO DCN_ClntDel&amp;Ops</v>
          </cell>
          <cell r="AN220" t="str">
            <v>ListRef_153</v>
          </cell>
        </row>
        <row r="221">
          <cell r="AM221" t="str">
            <v>Canada_CrssCntrctRn_IO_Borrowed IO NonDCN_ClntDel&amp;Ops</v>
          </cell>
          <cell r="AN221" t="str">
            <v>ListRef_153</v>
          </cell>
        </row>
        <row r="222">
          <cell r="AM222" t="str">
            <v>Canada_CrssCntrctRn_Standard_Borrowed_ClntDel&amp;Ops</v>
          </cell>
          <cell r="AN222" t="str">
            <v>ListRef_154</v>
          </cell>
        </row>
        <row r="223">
          <cell r="AM223" t="str">
            <v>Canada_CrssCntrctRn_Standard_Dedicated IO Service Desk ACN Facility_ClntDel&amp;Ops</v>
          </cell>
          <cell r="AN223" t="str">
            <v>ListRef_154</v>
          </cell>
        </row>
        <row r="224">
          <cell r="AM224" t="str">
            <v>Canada_IndTchSrvLT_ATC | Non_Quebec_LT_ClntDel&amp;Ops</v>
          </cell>
          <cell r="AN224" t="str">
            <v>ListRef_155</v>
          </cell>
        </row>
        <row r="225">
          <cell r="AM225" t="str">
            <v>Canada_IndTchSrvLT_ATC | Quebec_LT_ClntDel&amp;Ops</v>
          </cell>
          <cell r="AN225" t="str">
            <v>ListRef_156</v>
          </cell>
        </row>
        <row r="226">
          <cell r="AM226" t="str">
            <v>Canada_IndTchSrvLT_Avanade Quebec_LT_ClntDel&amp;Ops</v>
          </cell>
          <cell r="AN226" t="str">
            <v>ListRef_158</v>
          </cell>
        </row>
        <row r="227">
          <cell r="AM227" t="str">
            <v>Canada_IndTchSrvLT_Avanade_LT_ClntDel&amp;Ops</v>
          </cell>
          <cell r="AN227" t="str">
            <v>ListRef_157</v>
          </cell>
        </row>
        <row r="228">
          <cell r="AM228" t="str">
            <v>Canada_IndTchSrvLT_GCP | High_LT_ClntDel&amp;Ops</v>
          </cell>
          <cell r="AN228" t="str">
            <v>ListRef_159</v>
          </cell>
        </row>
        <row r="229">
          <cell r="AM229" t="str">
            <v>Canada_IndTchSrvLT_GCP | Low_LT_ClntDel&amp;Ops</v>
          </cell>
          <cell r="AN229" t="str">
            <v>ListRef_160</v>
          </cell>
        </row>
        <row r="230">
          <cell r="AM230" t="str">
            <v>Canada_IndTchSrvLT_Tech GU | Non_Quebec_LT_ClntDel&amp;Ops</v>
          </cell>
          <cell r="AN230" t="str">
            <v>ListRef_161</v>
          </cell>
        </row>
        <row r="231">
          <cell r="AM231" t="str">
            <v>Canada_IndTchSrvLT_Tech GU | Quebec_LT_ClntDel&amp;Ops</v>
          </cell>
          <cell r="AN231" t="str">
            <v>ListRef_162</v>
          </cell>
        </row>
        <row r="232">
          <cell r="AM232" t="str">
            <v>Canada_IndTchSrvST_ATC | Non_Quebec_ST_ClntDel&amp;Ops</v>
          </cell>
          <cell r="AN232" t="str">
            <v>ListRef_163</v>
          </cell>
        </row>
        <row r="233">
          <cell r="AM233" t="str">
            <v>Canada_IndTchSrvST_ATC | Quebec_ST_ClntDel&amp;Ops</v>
          </cell>
          <cell r="AN233" t="str">
            <v>ListRef_164</v>
          </cell>
        </row>
        <row r="234">
          <cell r="AM234" t="str">
            <v>Canada_IndTchSrvST_Avanade Quebec_ST_ClntDel&amp;Ops</v>
          </cell>
          <cell r="AN234" t="str">
            <v>ListRef_166</v>
          </cell>
        </row>
        <row r="235">
          <cell r="AM235" t="str">
            <v>Canada_IndTchSrvST_Avanade_ST_ClntDel&amp;Ops</v>
          </cell>
          <cell r="AN235" t="str">
            <v>ListRef_165</v>
          </cell>
        </row>
        <row r="236">
          <cell r="AM236" t="str">
            <v>Canada_IndTchSrvST_Tech GU | Non_Quebec_ST_ClntDel&amp;Ops</v>
          </cell>
          <cell r="AN236" t="str">
            <v>ListRef_167</v>
          </cell>
        </row>
        <row r="237">
          <cell r="AM237" t="str">
            <v>Canada_IndTchSrvST_Tech GU | Quebec_ST_ClntDel&amp;Ops</v>
          </cell>
          <cell r="AN237" t="str">
            <v>ListRef_168</v>
          </cell>
        </row>
        <row r="238">
          <cell r="AM238" t="str">
            <v>Canada_InfrastrCons_Standard_NA_Clnt&amp;Market</v>
          </cell>
          <cell r="AN238" t="str">
            <v>ListRef_147</v>
          </cell>
        </row>
        <row r="239">
          <cell r="AM239" t="str">
            <v>Canada_Invtn&amp;ThghtLd_Standard_NA_Invtn&amp;ThghtLd</v>
          </cell>
          <cell r="AN239" t="str">
            <v>ListRef_174</v>
          </cell>
        </row>
        <row r="240">
          <cell r="AM240" t="str">
            <v>Canada_MgtCons_Avanade_LT_Clnt&amp;Market</v>
          </cell>
          <cell r="AN240" t="str">
            <v>ListRef_148</v>
          </cell>
        </row>
        <row r="241">
          <cell r="AM241" t="str">
            <v>Canada_MgtCons_Avanade_ST_Clnt&amp;Market</v>
          </cell>
          <cell r="AN241" t="str">
            <v>ListRef_148</v>
          </cell>
        </row>
        <row r="242">
          <cell r="AM242" t="str">
            <v>Canada_MgtCons_Standard_NA_Clnt&amp;Market</v>
          </cell>
          <cell r="AN242" t="str">
            <v>ListRef_149</v>
          </cell>
        </row>
        <row r="243">
          <cell r="AM243" t="str">
            <v>Canada_OtherDelivery_Standard_NA_ClntDel&amp;Ops</v>
          </cell>
          <cell r="AN243" t="str">
            <v>ListRef_169</v>
          </cell>
        </row>
        <row r="244">
          <cell r="AM244" t="str">
            <v>Canada_Sales_Avanade_ST_Sales</v>
          </cell>
          <cell r="AN244" t="str">
            <v>ListRef_176</v>
          </cell>
        </row>
        <row r="245">
          <cell r="AM245" t="str">
            <v>Canada_Sales_Standard_NA_Sales</v>
          </cell>
          <cell r="AN245" t="str">
            <v>ListRef_177</v>
          </cell>
        </row>
        <row r="246">
          <cell r="AM246" t="str">
            <v>Canada_Strategy_Standard_NA_Clnt&amp;Market</v>
          </cell>
          <cell r="AN246" t="str">
            <v>ListRef_150</v>
          </cell>
        </row>
        <row r="247">
          <cell r="AM247" t="str">
            <v>Canada_Subcontractors_NA_NA_Subcontractors</v>
          </cell>
          <cell r="AN247" t="str">
            <v>Generic_Listref</v>
          </cell>
        </row>
        <row r="248">
          <cell r="AM248" t="str">
            <v>Chile_BusinessCons_Standard_NA_Clnt&amp;Market</v>
          </cell>
          <cell r="AN248" t="str">
            <v>ListRef_178</v>
          </cell>
        </row>
        <row r="249">
          <cell r="AM249" t="str">
            <v>Chile_Client_NA_NA_Client</v>
          </cell>
          <cell r="AN249" t="str">
            <v>Generic_Client</v>
          </cell>
        </row>
        <row r="250">
          <cell r="AM250" t="str">
            <v>Chile_ContractRun_Standard_Dedicated_ClntDel&amp;Ops</v>
          </cell>
          <cell r="AN250" t="str">
            <v>ListRef_182</v>
          </cell>
        </row>
        <row r="251">
          <cell r="AM251" t="str">
            <v>Chile_ContractRun_Standard_Global Rate_ClntDel&amp;Ops</v>
          </cell>
          <cell r="AN251" t="str">
            <v>ListRef_182</v>
          </cell>
        </row>
        <row r="252">
          <cell r="AM252" t="str">
            <v>Chile_CorpFunction_Standard_NA_CorpFunction</v>
          </cell>
          <cell r="AN252" t="str">
            <v>ListRef_189</v>
          </cell>
        </row>
        <row r="253">
          <cell r="AM253" t="str">
            <v>Chile_CrssCntrctRn_IO_Borrowed IO NonDCN_ClntDel&amp;Ops</v>
          </cell>
          <cell r="AN253" t="str">
            <v>ListRef_183</v>
          </cell>
        </row>
        <row r="254">
          <cell r="AM254" t="str">
            <v>Chile_CrssCntrctRn_Standard_Borrowed_ClntDel&amp;Ops</v>
          </cell>
          <cell r="AN254" t="str">
            <v>ListRef_184</v>
          </cell>
        </row>
        <row r="255">
          <cell r="AM255" t="str">
            <v>Chile_IndTchSrvLT_Tech GU | Santiago_LT_ClntDel&amp;Ops</v>
          </cell>
          <cell r="AN255" t="str">
            <v>ListRef_185</v>
          </cell>
        </row>
        <row r="256">
          <cell r="AM256" t="str">
            <v>Chile_IndTchSrvLT_Tech GU | Valparaiso_LT_ClntDel&amp;Ops</v>
          </cell>
          <cell r="AN256" t="str">
            <v>ListRef_186</v>
          </cell>
        </row>
        <row r="257">
          <cell r="AM257" t="str">
            <v>Chile_IndTchSrvST_Tech GU | Santiago_ST_ClntDel&amp;Ops</v>
          </cell>
          <cell r="AN257" t="str">
            <v>ListRef_187</v>
          </cell>
        </row>
        <row r="258">
          <cell r="AM258" t="str">
            <v>Chile_IndTchSrvST_Tech GU | Valparaiso_ST_ClntDel&amp;Ops</v>
          </cell>
          <cell r="AN258" t="str">
            <v>ListRef_188</v>
          </cell>
        </row>
        <row r="259">
          <cell r="AM259" t="str">
            <v>Chile_InfrastrCons_Standard_NA_Clnt&amp;Market</v>
          </cell>
          <cell r="AN259" t="str">
            <v>ListRef_179</v>
          </cell>
        </row>
        <row r="260">
          <cell r="AM260" t="str">
            <v>Chile_MgtCons_Standard_NA_Clnt&amp;Market</v>
          </cell>
          <cell r="AN260" t="str">
            <v>ListRef_180</v>
          </cell>
        </row>
        <row r="261">
          <cell r="AM261" t="str">
            <v>Chile_Sales_Standard_NA_Sales</v>
          </cell>
          <cell r="AN261" t="str">
            <v>ListRef_190</v>
          </cell>
        </row>
        <row r="262">
          <cell r="AM262" t="str">
            <v>Chile_Strategy_Standard_NA_Clnt&amp;Market</v>
          </cell>
          <cell r="AN262" t="str">
            <v>ListRef_181</v>
          </cell>
        </row>
        <row r="263">
          <cell r="AM263" t="str">
            <v>Chile_Subcontractors_NA_NA_Subcontractors</v>
          </cell>
          <cell r="AN263" t="str">
            <v>Generic_Listref</v>
          </cell>
        </row>
        <row r="264">
          <cell r="AM264" t="str">
            <v>China_Acquisitions_Standard_NA_Clnt&amp;Market</v>
          </cell>
          <cell r="AN264" t="str">
            <v>ListRef_191</v>
          </cell>
        </row>
        <row r="265">
          <cell r="AM265" t="str">
            <v>China_Acquisitions_Standard_NA_ClntDel&amp;Ops</v>
          </cell>
          <cell r="AN265" t="str">
            <v>ListRef_198</v>
          </cell>
        </row>
        <row r="266">
          <cell r="AM266" t="str">
            <v>China_Acquisitions_Standard_NA_CorpFunction</v>
          </cell>
          <cell r="AN266" t="str">
            <v>ListRef_214</v>
          </cell>
        </row>
        <row r="267">
          <cell r="AM267" t="str">
            <v>China_Acquisitions_Standard_NA_Invtn&amp;ThghtLd</v>
          </cell>
          <cell r="AN267" t="str">
            <v>ListRef_217</v>
          </cell>
        </row>
        <row r="268">
          <cell r="AM268" t="str">
            <v>China_Acquisitions_Standard_NA_Sales</v>
          </cell>
          <cell r="AN268" t="str">
            <v>ListRef_219</v>
          </cell>
        </row>
        <row r="269">
          <cell r="AM269" t="str">
            <v>China_BusinessCons_Avanade_ST_Clnt&amp;Market</v>
          </cell>
          <cell r="AN269" t="str">
            <v>ListRef_192</v>
          </cell>
        </row>
        <row r="270">
          <cell r="AM270" t="str">
            <v>China_BusinessCons_Standard_NA_Clnt&amp;Market</v>
          </cell>
          <cell r="AN270" t="str">
            <v>ListRef_193</v>
          </cell>
        </row>
        <row r="271">
          <cell r="AM271" t="str">
            <v>China_Client_NA_NA_Client</v>
          </cell>
          <cell r="AN271" t="str">
            <v>Generic_Client</v>
          </cell>
        </row>
        <row r="272">
          <cell r="AM272" t="str">
            <v>China_ContractRun_Standard_Dedicated_ClntDel&amp;Ops</v>
          </cell>
          <cell r="AN272" t="str">
            <v>ListRef_199</v>
          </cell>
        </row>
        <row r="273">
          <cell r="AM273" t="str">
            <v>China_ContractRun_Standard_Global Rate_ClntDel&amp;Ops</v>
          </cell>
          <cell r="AN273" t="str">
            <v>ListRef_199</v>
          </cell>
        </row>
        <row r="274">
          <cell r="AM274" t="str">
            <v>China_CorpFunction_Avanade_ST_CorpFunction</v>
          </cell>
          <cell r="AN274" t="str">
            <v>ListRef_215</v>
          </cell>
        </row>
        <row r="275">
          <cell r="AM275" t="str">
            <v>China_CorpFunction_Standard_NA_CorpFunction</v>
          </cell>
          <cell r="AN275" t="str">
            <v>ListRef_216</v>
          </cell>
        </row>
        <row r="276">
          <cell r="AM276" t="str">
            <v>China_CrssCntrctRn_IO_Borrowed IO NonDCN_ClntDel&amp;Ops</v>
          </cell>
          <cell r="AN276" t="str">
            <v>ListRef_200</v>
          </cell>
        </row>
        <row r="277">
          <cell r="AM277" t="str">
            <v>China_CrssCntrctRn_Standard_Borrowed_ClntDel&amp;Ops</v>
          </cell>
          <cell r="AN277" t="str">
            <v>ListRef_201</v>
          </cell>
        </row>
        <row r="278">
          <cell r="AM278" t="str">
            <v>China_CrssCntrctRn_Standard_Dedicated IO Service Desk ACN Facility_ClntDel&amp;Ops</v>
          </cell>
          <cell r="AN278" t="str">
            <v>ListRef_201</v>
          </cell>
        </row>
        <row r="279">
          <cell r="AM279" t="str">
            <v>China_CrssCntrctRn_Standard_TfO Account Management ACN Facility_ClntDel&amp;Ops</v>
          </cell>
          <cell r="AN279" t="str">
            <v>ListRef_201</v>
          </cell>
        </row>
        <row r="280">
          <cell r="AM280" t="str">
            <v>China_IndTchSrvLT_ATC | Onsite_LT_ClntDel&amp;Ops</v>
          </cell>
          <cell r="AN280" t="str">
            <v>ListRef_203</v>
          </cell>
        </row>
        <row r="281">
          <cell r="AM281" t="str">
            <v>China_IndTchSrvLT_ATC_LT_ClntDel&amp;Ops</v>
          </cell>
          <cell r="AN281" t="str">
            <v>ListRef_202</v>
          </cell>
        </row>
        <row r="282">
          <cell r="AM282" t="str">
            <v>China_IndTchSrvLT_Avanade GDN_CDC LT_ClntDel&amp;Ops</v>
          </cell>
          <cell r="AN282" t="str">
            <v>ListRef_204</v>
          </cell>
        </row>
        <row r="283">
          <cell r="AM283" t="str">
            <v>China_IndTchSrvLT_Avanade GDN_LT_ClntDel&amp;Ops</v>
          </cell>
          <cell r="AN283" t="str">
            <v>ListRef_204</v>
          </cell>
        </row>
        <row r="284">
          <cell r="AM284" t="str">
            <v>China_IndTchSrvLT_Avanade Onsite_LT_ClntDel&amp;Ops</v>
          </cell>
          <cell r="AN284" t="str">
            <v>ListRef_205</v>
          </cell>
        </row>
        <row r="285">
          <cell r="AM285" t="str">
            <v>China_IndTchSrvLT_GCP | High_LT_ClntDel&amp;Ops</v>
          </cell>
          <cell r="AN285" t="str">
            <v>ListRef_206</v>
          </cell>
        </row>
        <row r="286">
          <cell r="AM286" t="str">
            <v>China_IndTchSrvLT_GCP | Low_LT_ClntDel&amp;Ops</v>
          </cell>
          <cell r="AN286" t="str">
            <v>ListRef_207</v>
          </cell>
        </row>
        <row r="287">
          <cell r="AM287" t="str">
            <v>China_IndTchSrvLT_IO_Borrowed IO DCN_ClntDel&amp;Ops</v>
          </cell>
          <cell r="AN287" t="str">
            <v>ListRef_208</v>
          </cell>
        </row>
        <row r="288">
          <cell r="AM288" t="str">
            <v>China_IndTchSrvST_ATC | Onsite_ST_ClntDel&amp;Ops</v>
          </cell>
          <cell r="AN288" t="str">
            <v>ListRef_210</v>
          </cell>
        </row>
        <row r="289">
          <cell r="AM289" t="str">
            <v>China_IndTchSrvST_ATC_ST_ClntDel&amp;Ops</v>
          </cell>
          <cell r="AN289" t="str">
            <v>ListRef_209</v>
          </cell>
        </row>
        <row r="290">
          <cell r="AM290" t="str">
            <v>China_IndTchSrvST_Avanade GDN_ST_ClntDel&amp;Ops</v>
          </cell>
          <cell r="AN290" t="str">
            <v>ListRef_211</v>
          </cell>
        </row>
        <row r="291">
          <cell r="AM291" t="str">
            <v>China_IndTchSrvST_Avanade Onsite_ST_ClntDel&amp;Ops</v>
          </cell>
          <cell r="AN291" t="str">
            <v>ListRef_212</v>
          </cell>
        </row>
        <row r="292">
          <cell r="AM292" t="str">
            <v>China_InfrastrCons_Standard_NA_Clnt&amp;Market</v>
          </cell>
          <cell r="AN292" t="str">
            <v>ListRef_194</v>
          </cell>
        </row>
        <row r="293">
          <cell r="AM293" t="str">
            <v>China_Invtn&amp;ThghtLd_Standard_NA_Invtn&amp;ThghtLd</v>
          </cell>
          <cell r="AN293" t="str">
            <v>ListRef_218</v>
          </cell>
        </row>
        <row r="294">
          <cell r="AM294" t="str">
            <v>China_MgtCons_Avanade_ST_Clnt&amp;Market</v>
          </cell>
          <cell r="AN294" t="str">
            <v>ListRef_195</v>
          </cell>
        </row>
        <row r="295">
          <cell r="AM295" t="str">
            <v>China_MgtCons_Standard_Cap Ntwk _ I/F Group_Clnt&amp;Market</v>
          </cell>
          <cell r="AN295" t="str">
            <v>ListRef_196</v>
          </cell>
        </row>
        <row r="296">
          <cell r="AM296" t="str">
            <v>China_MgtCons_Standard_NA_Clnt&amp;Market</v>
          </cell>
          <cell r="AN296" t="str">
            <v>ListRef_196</v>
          </cell>
        </row>
        <row r="297">
          <cell r="AM297" t="str">
            <v>China_OtherDelivery_Standard_NA_ClntDel&amp;Ops</v>
          </cell>
          <cell r="AN297" t="str">
            <v>ListRef_213</v>
          </cell>
        </row>
        <row r="298">
          <cell r="AM298" t="str">
            <v>China_Sales_Avanade_ST_Sales</v>
          </cell>
          <cell r="AN298" t="str">
            <v>ListRef_220</v>
          </cell>
        </row>
        <row r="299">
          <cell r="AM299" t="str">
            <v>China_Sales_Standard_NA_Sales</v>
          </cell>
          <cell r="AN299" t="str">
            <v>ListRef_221</v>
          </cell>
        </row>
        <row r="300">
          <cell r="AM300" t="str">
            <v>China_Strategy_Standard_Cap Ntwk _ I/F Group_Clnt&amp;Market</v>
          </cell>
          <cell r="AN300" t="str">
            <v>ListRef_197</v>
          </cell>
        </row>
        <row r="301">
          <cell r="AM301" t="str">
            <v>China_Strategy_Standard_NA_Clnt&amp;Market</v>
          </cell>
          <cell r="AN301" t="str">
            <v>ListRef_197</v>
          </cell>
        </row>
        <row r="302">
          <cell r="AM302" t="str">
            <v>China_Subcontractors_NA_NA_Subcontractors</v>
          </cell>
          <cell r="AN302" t="str">
            <v>Generic_Listref</v>
          </cell>
        </row>
        <row r="303">
          <cell r="AM303" t="str">
            <v>Colombia_Acquisitions_Standard_NA_Clnt&amp;Market</v>
          </cell>
          <cell r="AN303" t="str">
            <v>ListRef_222</v>
          </cell>
        </row>
        <row r="304">
          <cell r="AM304" t="str">
            <v>Colombia_Acquisitions_Standard_NA_ClntDel&amp;Ops</v>
          </cell>
          <cell r="AN304" t="str">
            <v>ListRef_227</v>
          </cell>
        </row>
        <row r="305">
          <cell r="AM305" t="str">
            <v>Colombia_Acquisitions_Standard_NA_CorpFunction</v>
          </cell>
          <cell r="AN305" t="str">
            <v>ListRef_235</v>
          </cell>
        </row>
        <row r="306">
          <cell r="AM306" t="str">
            <v>Colombia_Acquisitions_Standard_NA_Invtn&amp;ThghtLd</v>
          </cell>
          <cell r="AN306" t="str">
            <v>ListRef_237</v>
          </cell>
        </row>
        <row r="307">
          <cell r="AM307" t="str">
            <v>Colombia_Acquisitions_Standard_NA_Sales</v>
          </cell>
          <cell r="AN307" t="str">
            <v>ListRef_238</v>
          </cell>
        </row>
        <row r="308">
          <cell r="AM308" t="str">
            <v>Colombia_BusinessCons_Standard_NA_Clnt&amp;Market</v>
          </cell>
          <cell r="AN308" t="str">
            <v>ListRef_223</v>
          </cell>
        </row>
        <row r="309">
          <cell r="AM309" t="str">
            <v>Colombia_Client_NA_NA_Client</v>
          </cell>
          <cell r="AN309" t="str">
            <v>Generic_Client</v>
          </cell>
        </row>
        <row r="310">
          <cell r="AM310" t="str">
            <v>Colombia_ContractRun_Standard_Dedicated_ClntDel&amp;Ops</v>
          </cell>
          <cell r="AN310" t="str">
            <v>ListRef_228</v>
          </cell>
        </row>
        <row r="311">
          <cell r="AM311" t="str">
            <v>Colombia_ContractRun_Standard_Global Rate_ClntDel&amp;Ops</v>
          </cell>
          <cell r="AN311" t="str">
            <v>ListRef_228</v>
          </cell>
        </row>
        <row r="312">
          <cell r="AM312" t="str">
            <v>Colombia_CorpFunction_Standard_NA_CorpFunction</v>
          </cell>
          <cell r="AN312" t="str">
            <v>ListRef_236</v>
          </cell>
        </row>
        <row r="313">
          <cell r="AM313" t="str">
            <v>Colombia_CrssCntrctRn_Standard_Borrowed_ClntDel&amp;Ops</v>
          </cell>
          <cell r="AN313" t="str">
            <v>ListRef_229</v>
          </cell>
        </row>
        <row r="314">
          <cell r="AM314" t="str">
            <v>Colombia_IndTchSrvLT_Tech GU | Bogota_LT_ClntDel&amp;Ops</v>
          </cell>
          <cell r="AN314" t="str">
            <v>ListRef_230</v>
          </cell>
        </row>
        <row r="315">
          <cell r="AM315" t="str">
            <v>Colombia_IndTchSrvLT_Tech GU | Medellin_LT_ClntDel&amp;Ops</v>
          </cell>
          <cell r="AN315" t="str">
            <v>ListRef_231</v>
          </cell>
        </row>
        <row r="316">
          <cell r="AM316" t="str">
            <v>Colombia_IndTchSrvST_Tech GU | Bogota_ST_ClntDel&amp;Ops</v>
          </cell>
          <cell r="AN316" t="str">
            <v>ListRef_232</v>
          </cell>
        </row>
        <row r="317">
          <cell r="AM317" t="str">
            <v>Colombia_IndTchSrvST_Tech GU | Medellin_ST_ClntDel&amp;Ops</v>
          </cell>
          <cell r="AN317" t="str">
            <v>ListRef_233</v>
          </cell>
        </row>
        <row r="318">
          <cell r="AM318" t="str">
            <v>Colombia_InfrastrCons_Standard_NA_Clnt&amp;Market</v>
          </cell>
          <cell r="AN318" t="str">
            <v>ListRef_224</v>
          </cell>
        </row>
        <row r="319">
          <cell r="AM319" t="str">
            <v>Colombia_MgtCons_Standard_NA_Clnt&amp;Market</v>
          </cell>
          <cell r="AN319" t="str">
            <v>ListRef_225</v>
          </cell>
        </row>
        <row r="320">
          <cell r="AM320" t="str">
            <v>Colombia_OtherDelivery_Standard_NA_ClntDel&amp;Ops</v>
          </cell>
          <cell r="AN320" t="str">
            <v>ListRef_234</v>
          </cell>
        </row>
        <row r="321">
          <cell r="AM321" t="str">
            <v>Colombia_Sales_Standard_NA_Sales</v>
          </cell>
          <cell r="AN321" t="str">
            <v>ListRef_239</v>
          </cell>
        </row>
        <row r="322">
          <cell r="AM322" t="str">
            <v>Colombia_Strategy_Standard_NA_Clnt&amp;Market</v>
          </cell>
          <cell r="AN322" t="str">
            <v>ListRef_226</v>
          </cell>
        </row>
        <row r="323">
          <cell r="AM323" t="str">
            <v>Colombia_Subcontractors_NA_NA_Subcontractors</v>
          </cell>
          <cell r="AN323" t="str">
            <v>Generic_Listref</v>
          </cell>
        </row>
        <row r="324">
          <cell r="AM324" t="str">
            <v>Costa Rica_Acquisitions_Standard_NA_Clnt&amp;Market</v>
          </cell>
          <cell r="AN324" t="str">
            <v>ListRef_240</v>
          </cell>
        </row>
        <row r="325">
          <cell r="AM325" t="str">
            <v>Costa Rica_Acquisitions_Standard_NA_ClntDel&amp;Ops</v>
          </cell>
          <cell r="AN325" t="str">
            <v>ListRef_241</v>
          </cell>
        </row>
        <row r="326">
          <cell r="AM326" t="str">
            <v>Costa Rica_Acquisitions_Standard_NA_CorpFunction</v>
          </cell>
          <cell r="AN326" t="str">
            <v>ListRef_244</v>
          </cell>
        </row>
        <row r="327">
          <cell r="AM327" t="str">
            <v>Costa Rica_Acquisitions_Standard_NA_Invtn&amp;ThghtLd</v>
          </cell>
          <cell r="AN327" t="str">
            <v>ListRef_246</v>
          </cell>
        </row>
        <row r="328">
          <cell r="AM328" t="str">
            <v>Costa Rica_Acquisitions_Standard_NA_Sales</v>
          </cell>
          <cell r="AN328" t="str">
            <v>ListRef_247</v>
          </cell>
        </row>
        <row r="329">
          <cell r="AM329" t="str">
            <v>Costa Rica_Client_NA_NA_Client</v>
          </cell>
          <cell r="AN329" t="str">
            <v>Generic_Client</v>
          </cell>
        </row>
        <row r="330">
          <cell r="AM330" t="str">
            <v>Costa Rica_ContractRun_Standard_Dedicated_ClntDel&amp;Ops</v>
          </cell>
          <cell r="AN330" t="str">
            <v>ListRef_242</v>
          </cell>
        </row>
        <row r="331">
          <cell r="AM331" t="str">
            <v>Costa Rica_ContractRun_Standard_Global Rate_ClntDel&amp;Ops</v>
          </cell>
          <cell r="AN331" t="str">
            <v>ListRef_242</v>
          </cell>
        </row>
        <row r="332">
          <cell r="AM332" t="str">
            <v>Costa Rica_CorpFunction_Standard_NA_CorpFunction</v>
          </cell>
          <cell r="AN332" t="str">
            <v>ListRef_245</v>
          </cell>
        </row>
        <row r="333">
          <cell r="AM333" t="str">
            <v>Costa Rica_CrssCntrctRn_Standard_Borrowed_ClntDel&amp;Ops</v>
          </cell>
          <cell r="AN333" t="str">
            <v>ListRef_243</v>
          </cell>
        </row>
        <row r="334">
          <cell r="AM334" t="str">
            <v>Costa Rica_Subcontractors_NA_NA_Subcontractors</v>
          </cell>
          <cell r="AN334" t="str">
            <v>Generic_Listref</v>
          </cell>
        </row>
        <row r="335">
          <cell r="AM335" t="str">
            <v>Croatia_Client_NA_NA_Client</v>
          </cell>
          <cell r="AN335" t="str">
            <v>Generic_Client</v>
          </cell>
        </row>
        <row r="336">
          <cell r="AM336" t="str">
            <v>Croatia_Subcontractors_NA_NA_Subcontractors</v>
          </cell>
          <cell r="AN336" t="str">
            <v>Generic_Listref</v>
          </cell>
        </row>
        <row r="337">
          <cell r="AM337" t="str">
            <v>Czech Republic_Acquisitions_Standard_NA_Clnt&amp;Market</v>
          </cell>
          <cell r="AN337" t="str">
            <v>ListRef_248</v>
          </cell>
        </row>
        <row r="338">
          <cell r="AM338" t="str">
            <v>Czech Republic_Acquisitions_Standard_NA_ClntDel&amp;Ops</v>
          </cell>
          <cell r="AN338" t="str">
            <v>ListRef_253</v>
          </cell>
        </row>
        <row r="339">
          <cell r="AM339" t="str">
            <v>Czech Republic_Acquisitions_Standard_NA_CorpFunction</v>
          </cell>
          <cell r="AN339" t="str">
            <v>ListRef_261</v>
          </cell>
        </row>
        <row r="340">
          <cell r="AM340" t="str">
            <v>Czech Republic_Acquisitions_Standard_NA_Invtn&amp;ThghtLd</v>
          </cell>
          <cell r="AN340" t="str">
            <v>ListRef_263</v>
          </cell>
        </row>
        <row r="341">
          <cell r="AM341" t="str">
            <v>Czech Republic_Acquisitions_Standard_NA_Sales</v>
          </cell>
          <cell r="AN341" t="str">
            <v>ListRef_265</v>
          </cell>
        </row>
        <row r="342">
          <cell r="AM342" t="str">
            <v>Czech Republic_BusinessCons_Standard_NA_Clnt&amp;Market</v>
          </cell>
          <cell r="AN342" t="str">
            <v>ListRef_249</v>
          </cell>
        </row>
        <row r="343">
          <cell r="AM343" t="str">
            <v>Czech Republic_Client_NA_NA_Client</v>
          </cell>
          <cell r="AN343" t="str">
            <v>Generic_Client</v>
          </cell>
        </row>
        <row r="344">
          <cell r="AM344" t="str">
            <v>Czech Republic_ContractRun_Standard_Dedicated_ClntDel&amp;Ops</v>
          </cell>
          <cell r="AN344" t="str">
            <v>ListRef_254</v>
          </cell>
        </row>
        <row r="345">
          <cell r="AM345" t="str">
            <v>Czech Republic_ContractRun_Standard_Global Rate_ClntDel&amp;Ops</v>
          </cell>
          <cell r="AN345" t="str">
            <v>ListRef_254</v>
          </cell>
        </row>
        <row r="346">
          <cell r="AM346" t="str">
            <v>Czech Republic_CorpFunction_Standard_NA_CorpFunction</v>
          </cell>
          <cell r="AN346" t="str">
            <v>ListRef_262</v>
          </cell>
        </row>
        <row r="347">
          <cell r="AM347" t="str">
            <v>Czech Republic_CrssCntrctRn_IO_Dedicated_ClntDel&amp;Ops</v>
          </cell>
          <cell r="AN347" t="str">
            <v>ListRef_255</v>
          </cell>
        </row>
        <row r="348">
          <cell r="AM348" t="str">
            <v>Czech Republic_CrssCntrctRn_Standard_Borrowed_ClntDel&amp;Ops</v>
          </cell>
          <cell r="AN348" t="str">
            <v>ListRef_256</v>
          </cell>
        </row>
        <row r="349">
          <cell r="AM349" t="str">
            <v>Czech Republic_CrssCntrctRn_Standard_TfO Application Management ACN Facility_ClntDel&amp;Ops</v>
          </cell>
          <cell r="AN349" t="str">
            <v>ListRef_256</v>
          </cell>
        </row>
        <row r="350">
          <cell r="AM350" t="str">
            <v>Czech Republic_CrssCntrctRn_Standard_TfO RPAaS ACN Facility_ClntDel&amp;Ops</v>
          </cell>
          <cell r="AN350" t="str">
            <v>ListRef_256</v>
          </cell>
        </row>
        <row r="351">
          <cell r="AM351" t="str">
            <v>Czech Republic_IndTchSrvLT_GCP_LT_ClntDel&amp;Ops</v>
          </cell>
          <cell r="AN351" t="str">
            <v>ListRef_257</v>
          </cell>
        </row>
        <row r="352">
          <cell r="AM352" t="str">
            <v>Czech Republic_IndTchSrvST_Tech GU_ST_ClntDel&amp;Ops</v>
          </cell>
          <cell r="AN352" t="str">
            <v>ListRef_258</v>
          </cell>
        </row>
        <row r="353">
          <cell r="AM353" t="str">
            <v>Czech Republic_InfrastrCons_Standard_NA_Clnt&amp;Market</v>
          </cell>
          <cell r="AN353" t="str">
            <v>ListRef_250</v>
          </cell>
        </row>
        <row r="354">
          <cell r="AM354" t="str">
            <v>Czech Republic_Invtn&amp;ThghtLd_Standard_NA_Invtn&amp;ThghtLd</v>
          </cell>
          <cell r="AN354" t="str">
            <v>ListRef_264</v>
          </cell>
        </row>
        <row r="355">
          <cell r="AM355" t="str">
            <v>Czech Republic_MgtCons_Standard_NA_Clnt&amp;Market</v>
          </cell>
          <cell r="AN355" t="str">
            <v>ListRef_251</v>
          </cell>
        </row>
        <row r="356">
          <cell r="AM356" t="str">
            <v>Czech Republic_OtherDelivery_IO_Dedicated_ClntDel&amp;Ops</v>
          </cell>
          <cell r="AN356" t="str">
            <v>ListRef_259</v>
          </cell>
        </row>
        <row r="357">
          <cell r="AM357" t="str">
            <v>Czech Republic_OtherDelivery_Standard_NA_ClntDel&amp;Ops</v>
          </cell>
          <cell r="AN357" t="str">
            <v>ListRef_260</v>
          </cell>
        </row>
        <row r="358">
          <cell r="AM358" t="str">
            <v>Czech Republic_Sales_Standard_NA_Sales</v>
          </cell>
          <cell r="AN358" t="str">
            <v>ListRef_266</v>
          </cell>
        </row>
        <row r="359">
          <cell r="AM359" t="str">
            <v>Czech Republic_Strategy_Standard_NA_Clnt&amp;Market</v>
          </cell>
          <cell r="AN359" t="str">
            <v>ListRef_252</v>
          </cell>
        </row>
        <row r="360">
          <cell r="AM360" t="str">
            <v>Czech Republic_Subcontractors_NA_NA_Subcontractors</v>
          </cell>
          <cell r="AN360" t="str">
            <v>Generic_Listref</v>
          </cell>
        </row>
        <row r="361">
          <cell r="AM361" t="str">
            <v>Denmark_Acquisitions_Standard_NA_Clnt&amp;Market</v>
          </cell>
          <cell r="AN361" t="str">
            <v>ListRef_267</v>
          </cell>
        </row>
        <row r="362">
          <cell r="AM362" t="str">
            <v>Denmark_Acquisitions_Standard_NA_ClntDel&amp;Ops</v>
          </cell>
          <cell r="AN362" t="str">
            <v>ListRef_274</v>
          </cell>
        </row>
        <row r="363">
          <cell r="AM363" t="str">
            <v>Denmark_Acquisitions_Standard_NA_CorpFunction</v>
          </cell>
          <cell r="AN363" t="str">
            <v>ListRef_284</v>
          </cell>
        </row>
        <row r="364">
          <cell r="AM364" t="str">
            <v>Denmark_Acquisitions_Standard_NA_Invtn&amp;ThghtLd</v>
          </cell>
          <cell r="AN364" t="str">
            <v>ListRef_287</v>
          </cell>
        </row>
        <row r="365">
          <cell r="AM365" t="str">
            <v>Denmark_Acquisitions_Standard_NA_Sales</v>
          </cell>
          <cell r="AN365" t="str">
            <v>ListRef_289</v>
          </cell>
        </row>
        <row r="366">
          <cell r="AM366" t="str">
            <v>Denmark_BusinessCons_Avanade_LT_Clnt&amp;Market</v>
          </cell>
          <cell r="AN366" t="str">
            <v>ListRef_268</v>
          </cell>
        </row>
        <row r="367">
          <cell r="AM367" t="str">
            <v>Denmark_BusinessCons_Avanade_ST_Clnt&amp;Market</v>
          </cell>
          <cell r="AN367" t="str">
            <v>ListRef_268</v>
          </cell>
        </row>
        <row r="368">
          <cell r="AM368" t="str">
            <v>Denmark_BusinessCons_Standard_NA_Clnt&amp;Market</v>
          </cell>
          <cell r="AN368" t="str">
            <v>ListRef_269</v>
          </cell>
        </row>
        <row r="369">
          <cell r="AM369" t="str">
            <v>Denmark_Client_NA_NA_Client</v>
          </cell>
          <cell r="AN369" t="str">
            <v>Generic_Client</v>
          </cell>
        </row>
        <row r="370">
          <cell r="AM370" t="str">
            <v>Denmark_ContractRun_Standard_Dedicated_ClntDel&amp;Ops</v>
          </cell>
          <cell r="AN370" t="str">
            <v>ListRef_275</v>
          </cell>
        </row>
        <row r="371">
          <cell r="AM371" t="str">
            <v>Denmark_ContractRun_Standard_Global Rate_ClntDel&amp;Ops</v>
          </cell>
          <cell r="AN371" t="str">
            <v>ListRef_275</v>
          </cell>
        </row>
        <row r="372">
          <cell r="AM372" t="str">
            <v>Denmark_ContractRun_Velux_Dedicated_ClntDel&amp;Ops</v>
          </cell>
          <cell r="AN372" t="str">
            <v>ListRef_276</v>
          </cell>
        </row>
        <row r="373">
          <cell r="AM373" t="str">
            <v>Denmark_CorpFunction_Avanade_ST_CorpFunction</v>
          </cell>
          <cell r="AN373" t="str">
            <v>ListRef_285</v>
          </cell>
        </row>
        <row r="374">
          <cell r="AM374" t="str">
            <v>Denmark_CorpFunction_Standard_NA_CorpFunction</v>
          </cell>
          <cell r="AN374" t="str">
            <v>ListRef_286</v>
          </cell>
        </row>
        <row r="375">
          <cell r="AM375" t="str">
            <v>Denmark_CrssCntrctRn_IO_Borrowed IO NonDCN_ClntDel&amp;Ops</v>
          </cell>
          <cell r="AN375" t="str">
            <v>ListRef_277</v>
          </cell>
        </row>
        <row r="376">
          <cell r="AM376" t="str">
            <v>Denmark_CrssCntrctRn_Standard_Borrowed_ClntDel&amp;Ops</v>
          </cell>
          <cell r="AN376" t="str">
            <v>ListRef_278</v>
          </cell>
        </row>
        <row r="377">
          <cell r="AM377" t="str">
            <v>Denmark_IndTchSrvLT_Avanade_LT_ClntDel&amp;Ops</v>
          </cell>
          <cell r="AN377" t="str">
            <v>ListRef_279</v>
          </cell>
        </row>
        <row r="378">
          <cell r="AM378" t="str">
            <v>Denmark_IndTchSrvLT_Tech GU_LT_ClntDel&amp;Ops</v>
          </cell>
          <cell r="AN378" t="str">
            <v>ListRef_280</v>
          </cell>
        </row>
        <row r="379">
          <cell r="AM379" t="str">
            <v>Denmark_IndTchSrvST_Avanade_ST_ClntDel&amp;Ops</v>
          </cell>
          <cell r="AN379" t="str">
            <v>ListRef_281</v>
          </cell>
        </row>
        <row r="380">
          <cell r="AM380" t="str">
            <v>Denmark_IndTchSrvST_Tech GU_ST_ClntDel&amp;Ops</v>
          </cell>
          <cell r="AN380" t="str">
            <v>ListRef_282</v>
          </cell>
        </row>
        <row r="381">
          <cell r="AM381" t="str">
            <v>Denmark_InfrastrCons_Standard_NA_Clnt&amp;Market</v>
          </cell>
          <cell r="AN381" t="str">
            <v>ListRef_270</v>
          </cell>
        </row>
        <row r="382">
          <cell r="AM382" t="str">
            <v>Denmark_Invtn&amp;ThghtLd_Standard_NA_Invtn&amp;ThghtLd</v>
          </cell>
          <cell r="AN382" t="str">
            <v>ListRef_288</v>
          </cell>
        </row>
        <row r="383">
          <cell r="AM383" t="str">
            <v>Denmark_MgtCons_Avanade_LT_Clnt&amp;Market</v>
          </cell>
          <cell r="AN383" t="str">
            <v>ListRef_271</v>
          </cell>
        </row>
        <row r="384">
          <cell r="AM384" t="str">
            <v>Denmark_MgtCons_Avanade_ST_Clnt&amp;Market</v>
          </cell>
          <cell r="AN384" t="str">
            <v>ListRef_271</v>
          </cell>
        </row>
        <row r="385">
          <cell r="AM385" t="str">
            <v>Denmark_MgtCons_Standard_NA_Clnt&amp;Market</v>
          </cell>
          <cell r="AN385" t="str">
            <v>ListRef_272</v>
          </cell>
        </row>
        <row r="386">
          <cell r="AM386" t="str">
            <v>Denmark_OtherDelivery_Standard_NA_ClntDel&amp;Ops</v>
          </cell>
          <cell r="AN386" t="str">
            <v>ListRef_283</v>
          </cell>
        </row>
        <row r="387">
          <cell r="AM387" t="str">
            <v>Denmark_Sales_Avanade_ST_Sales</v>
          </cell>
          <cell r="AN387" t="str">
            <v>ListRef_290</v>
          </cell>
        </row>
        <row r="388">
          <cell r="AM388" t="str">
            <v>Denmark_Sales_Standard_NA_Sales</v>
          </cell>
          <cell r="AN388" t="str">
            <v>ListRef_291</v>
          </cell>
        </row>
        <row r="389">
          <cell r="AM389" t="str">
            <v>Denmark_Strategy_Standard_NA_Clnt&amp;Market</v>
          </cell>
          <cell r="AN389" t="str">
            <v>ListRef_273</v>
          </cell>
        </row>
        <row r="390">
          <cell r="AM390" t="str">
            <v>Denmark_Subcontractors_NA_NA_Subcontractors</v>
          </cell>
          <cell r="AN390" t="str">
            <v>Generic_Listref</v>
          </cell>
        </row>
        <row r="391">
          <cell r="AM391" t="str">
            <v>Finland_Acquisitions_Standard_NA_Clnt&amp;Market</v>
          </cell>
          <cell r="AN391" t="str">
            <v>ListRef_292</v>
          </cell>
        </row>
        <row r="392">
          <cell r="AM392" t="str">
            <v>Finland_Acquisitions_Standard_NA_ClntDel&amp;Ops</v>
          </cell>
          <cell r="AN392" t="str">
            <v>ListRef_299</v>
          </cell>
        </row>
        <row r="393">
          <cell r="AM393" t="str">
            <v>Finland_Acquisitions_Standard_NA_CorpFunction</v>
          </cell>
          <cell r="AN393" t="str">
            <v>ListRef_309</v>
          </cell>
        </row>
        <row r="394">
          <cell r="AM394" t="str">
            <v>Finland_Acquisitions_Standard_NA_Invtn&amp;ThghtLd</v>
          </cell>
          <cell r="AN394" t="str">
            <v>ListRef_312</v>
          </cell>
        </row>
        <row r="395">
          <cell r="AM395" t="str">
            <v>Finland_Acquisitions_Standard_NA_Sales</v>
          </cell>
          <cell r="AN395" t="str">
            <v>ListRef_314</v>
          </cell>
        </row>
        <row r="396">
          <cell r="AM396" t="str">
            <v>Finland_BusinessCons_Avanade_LT_Clnt&amp;Market</v>
          </cell>
          <cell r="AN396" t="str">
            <v>ListRef_293</v>
          </cell>
        </row>
        <row r="397">
          <cell r="AM397" t="str">
            <v>Finland_BusinessCons_Avanade_ST_Clnt&amp;Market</v>
          </cell>
          <cell r="AN397" t="str">
            <v>ListRef_293</v>
          </cell>
        </row>
        <row r="398">
          <cell r="AM398" t="str">
            <v>Finland_BusinessCons_Standard_NA_Clnt&amp;Market</v>
          </cell>
          <cell r="AN398" t="str">
            <v>ListRef_294</v>
          </cell>
        </row>
        <row r="399">
          <cell r="AM399" t="str">
            <v>Finland_Client_NA_NA_Client</v>
          </cell>
          <cell r="AN399" t="str">
            <v>Generic_Client</v>
          </cell>
        </row>
        <row r="400">
          <cell r="AM400" t="str">
            <v>Finland_ContractRun_Standard_Dedicated_ClntDel&amp;Ops</v>
          </cell>
          <cell r="AN400" t="str">
            <v>ListRef_300</v>
          </cell>
        </row>
        <row r="401">
          <cell r="AM401" t="str">
            <v>Finland_ContractRun_Standard_Global Rate_ClntDel&amp;Ops</v>
          </cell>
          <cell r="AN401" t="str">
            <v>ListRef_300</v>
          </cell>
        </row>
        <row r="402">
          <cell r="AM402" t="str">
            <v>Finland_CorpFunction_Avanade_ST_CorpFunction</v>
          </cell>
          <cell r="AN402" t="str">
            <v>ListRef_310</v>
          </cell>
        </row>
        <row r="403">
          <cell r="AM403" t="str">
            <v>Finland_CorpFunction_Standard_NA_CorpFunction</v>
          </cell>
          <cell r="AN403" t="str">
            <v>ListRef_311</v>
          </cell>
        </row>
        <row r="404">
          <cell r="AM404" t="str">
            <v>Finland_CrssCntrctRn_IO_Borrowed IO NonDCN_ClntDel&amp;Ops</v>
          </cell>
          <cell r="AN404" t="str">
            <v>ListRef_301</v>
          </cell>
        </row>
        <row r="405">
          <cell r="AM405" t="str">
            <v>Finland_CrssCntrctRn_Standard_Borrowed_ClntDel&amp;Ops</v>
          </cell>
          <cell r="AN405" t="str">
            <v>ListRef_302</v>
          </cell>
        </row>
        <row r="406">
          <cell r="AM406" t="str">
            <v>Finland_IndTchSrvLT_Avanade_LT_ClntDel&amp;Ops</v>
          </cell>
          <cell r="AN406" t="str">
            <v>ListRef_303</v>
          </cell>
        </row>
        <row r="407">
          <cell r="AM407" t="str">
            <v>Finland_IndTchSrvLT_GCP_LT_ClntDel&amp;Ops</v>
          </cell>
          <cell r="AN407" t="str">
            <v>ListRef_304</v>
          </cell>
        </row>
        <row r="408">
          <cell r="AM408" t="str">
            <v>Finland_IndTchSrvLT_Tech GU_LT_ClntDel&amp;Ops</v>
          </cell>
          <cell r="AN408" t="str">
            <v>ListRef_305</v>
          </cell>
        </row>
        <row r="409">
          <cell r="AM409" t="str">
            <v>Finland_IndTchSrvST_Avanade_ST_ClntDel&amp;Ops</v>
          </cell>
          <cell r="AN409" t="str">
            <v>ListRef_306</v>
          </cell>
        </row>
        <row r="410">
          <cell r="AM410" t="str">
            <v>Finland_IndTchSrvST_Tech GU_ST_ClntDel&amp;Ops</v>
          </cell>
          <cell r="AN410" t="str">
            <v>ListRef_307</v>
          </cell>
        </row>
        <row r="411">
          <cell r="AM411" t="str">
            <v>Finland_InfrastrCons_Standard_NA_Clnt&amp;Market</v>
          </cell>
          <cell r="AN411" t="str">
            <v>ListRef_295</v>
          </cell>
        </row>
        <row r="412">
          <cell r="AM412" t="str">
            <v>Finland_Invtn&amp;ThghtLd_Standard_NA_Invtn&amp;ThghtLd</v>
          </cell>
          <cell r="AN412" t="str">
            <v>ListRef_313</v>
          </cell>
        </row>
        <row r="413">
          <cell r="AM413" t="str">
            <v>Finland_MgtCons_Avanade_LT_Clnt&amp;Market</v>
          </cell>
          <cell r="AN413" t="str">
            <v>ListRef_296</v>
          </cell>
        </row>
        <row r="414">
          <cell r="AM414" t="str">
            <v>Finland_MgtCons_Avanade_ST_Clnt&amp;Market</v>
          </cell>
          <cell r="AN414" t="str">
            <v>ListRef_296</v>
          </cell>
        </row>
        <row r="415">
          <cell r="AM415" t="str">
            <v>Finland_MgtCons_Standard_NA_Clnt&amp;Market</v>
          </cell>
          <cell r="AN415" t="str">
            <v>ListRef_297</v>
          </cell>
        </row>
        <row r="416">
          <cell r="AM416" t="str">
            <v>Finland_OtherDelivery_Standard_NA_ClntDel&amp;Ops</v>
          </cell>
          <cell r="AN416" t="str">
            <v>ListRef_308</v>
          </cell>
        </row>
        <row r="417">
          <cell r="AM417" t="str">
            <v>Finland_Sales_Avanade_ST_Sales</v>
          </cell>
          <cell r="AN417" t="str">
            <v>ListRef_315</v>
          </cell>
        </row>
        <row r="418">
          <cell r="AM418" t="str">
            <v>Finland_Sales_Standard_NA_Sales</v>
          </cell>
          <cell r="AN418" t="str">
            <v>ListRef_316</v>
          </cell>
        </row>
        <row r="419">
          <cell r="AM419" t="str">
            <v>Finland_Strategy_Standard_NA_Clnt&amp;Market</v>
          </cell>
          <cell r="AN419" t="str">
            <v>ListRef_298</v>
          </cell>
        </row>
        <row r="420">
          <cell r="AM420" t="str">
            <v>Finland_Subcontractors_NA_NA_Subcontractors</v>
          </cell>
          <cell r="AN420" t="str">
            <v>Generic_Listref</v>
          </cell>
        </row>
        <row r="421">
          <cell r="AM421" t="str">
            <v>France_Acquisitions_Standard_NA_Clnt&amp;Market</v>
          </cell>
          <cell r="AN421" t="str">
            <v>ListRef_317</v>
          </cell>
        </row>
        <row r="422">
          <cell r="AM422" t="str">
            <v>France_Acquisitions_Standard_NA_ClntDel&amp;Ops</v>
          </cell>
          <cell r="AN422" t="str">
            <v>ListRef_324</v>
          </cell>
        </row>
        <row r="423">
          <cell r="AM423" t="str">
            <v>France_Acquisitions_Standard_NA_CorpFunction</v>
          </cell>
          <cell r="AN423" t="str">
            <v>ListRef_340</v>
          </cell>
        </row>
        <row r="424">
          <cell r="AM424" t="str">
            <v>France_Acquisitions_Standard_NA_Invtn&amp;ThghtLd</v>
          </cell>
          <cell r="AN424" t="str">
            <v>ListRef_343</v>
          </cell>
        </row>
        <row r="425">
          <cell r="AM425" t="str">
            <v>France_Acquisitions_Standard_NA_Sales</v>
          </cell>
          <cell r="AN425" t="str">
            <v>ListRef_345</v>
          </cell>
        </row>
        <row r="426">
          <cell r="AM426" t="str">
            <v>France_Acquisitions_Standard_PCO Innovation_ClntDel&amp;Ops</v>
          </cell>
          <cell r="AN426" t="str">
            <v>ListRef_324</v>
          </cell>
        </row>
        <row r="427">
          <cell r="AM427" t="str">
            <v>France_BusinessCons_Avanade_LT_Clnt&amp;Market</v>
          </cell>
          <cell r="AN427" t="str">
            <v>ListRef_318</v>
          </cell>
        </row>
        <row r="428">
          <cell r="AM428" t="str">
            <v>France_BusinessCons_Avanade_ST_Clnt&amp;Market</v>
          </cell>
          <cell r="AN428" t="str">
            <v>ListRef_318</v>
          </cell>
        </row>
        <row r="429">
          <cell r="AM429" t="str">
            <v>France_BusinessCons_Standard_NA_Clnt&amp;Market</v>
          </cell>
          <cell r="AN429" t="str">
            <v>ListRef_319</v>
          </cell>
        </row>
        <row r="430">
          <cell r="AM430" t="str">
            <v>France_Client_NA_NA_Client</v>
          </cell>
          <cell r="AN430" t="str">
            <v>Generic_Client</v>
          </cell>
        </row>
        <row r="431">
          <cell r="AM431" t="str">
            <v>France_ContractRun_Standard_Dedicated_ClntDel&amp;Ops</v>
          </cell>
          <cell r="AN431" t="str">
            <v>ListRef_325</v>
          </cell>
        </row>
        <row r="432">
          <cell r="AM432" t="str">
            <v>France_ContractRun_Standard_Global Rate_ClntDel&amp;Ops</v>
          </cell>
          <cell r="AN432" t="str">
            <v>ListRef_325</v>
          </cell>
        </row>
        <row r="433">
          <cell r="AM433" t="str">
            <v>France_CorpFunction_avanade_ST_CorpFunction</v>
          </cell>
          <cell r="AN433" t="str">
            <v>ListRef_341</v>
          </cell>
        </row>
        <row r="434">
          <cell r="AM434" t="str">
            <v>France_CorpFunction_Standard_NA_CorpFunction</v>
          </cell>
          <cell r="AN434" t="str">
            <v>ListRef_342</v>
          </cell>
        </row>
        <row r="435">
          <cell r="AM435" t="str">
            <v>France_CrssCntrctRn_AIS_Borrowed_ClntDel&amp;Ops</v>
          </cell>
          <cell r="AN435" t="str">
            <v>ListRef_326</v>
          </cell>
        </row>
        <row r="436">
          <cell r="AM436" t="str">
            <v>France_CrssCntrctRn_IO_Borrowed IO NonDCN_ClntDel&amp;Ops</v>
          </cell>
          <cell r="AN436" t="str">
            <v>ListRef_327</v>
          </cell>
        </row>
        <row r="437">
          <cell r="AM437" t="str">
            <v>France_CrssCntrctRn_Standard_Borrowed_ClntDel&amp;Ops</v>
          </cell>
          <cell r="AN437" t="str">
            <v>ListRef_328</v>
          </cell>
        </row>
        <row r="438">
          <cell r="AM438" t="str">
            <v>France_CrssCntrctRn_Standard_Dedicated IO Service Desk ACN Facility_ClntDel&amp;Ops</v>
          </cell>
          <cell r="AN438" t="str">
            <v>ListRef_328</v>
          </cell>
        </row>
        <row r="439">
          <cell r="AM439" t="str">
            <v>France_IndTchSrvLT_ATC | Nantes_LT_ClntDel&amp;Ops</v>
          </cell>
          <cell r="AN439" t="str">
            <v>ListRef_329</v>
          </cell>
        </row>
        <row r="440">
          <cell r="AM440" t="str">
            <v>France_IndTchSrvLT_ATC | Toulouse_LT_ClntDel&amp;Ops</v>
          </cell>
          <cell r="AN440" t="str">
            <v>ListRef_330</v>
          </cell>
        </row>
        <row r="441">
          <cell r="AM441" t="str">
            <v>France_IndTchSrvLT_avanade_LT_ClntDel&amp;Ops</v>
          </cell>
          <cell r="AN441" t="str">
            <v>ListRef_331</v>
          </cell>
        </row>
        <row r="442">
          <cell r="AM442" t="str">
            <v>France_IndTchSrvLT_GCP | High_LT_ClntDel&amp;Ops</v>
          </cell>
          <cell r="AN442" t="str">
            <v>ListRef_332</v>
          </cell>
        </row>
        <row r="443">
          <cell r="AM443" t="str">
            <v>France_IndTchSrvLT_GCP | Low_LT_ClntDel&amp;Ops</v>
          </cell>
          <cell r="AN443" t="str">
            <v>ListRef_333</v>
          </cell>
        </row>
        <row r="444">
          <cell r="AM444" t="str">
            <v>France_IndTchSrvLT_Tech GU_LT_ClntDel&amp;Ops</v>
          </cell>
          <cell r="AN444" t="str">
            <v>ListRef_334</v>
          </cell>
        </row>
        <row r="445">
          <cell r="AM445" t="str">
            <v>France_IndTchSrvST_ATC | Nantes_ST_ClntDel&amp;Ops</v>
          </cell>
          <cell r="AN445" t="str">
            <v>ListRef_335</v>
          </cell>
        </row>
        <row r="446">
          <cell r="AM446" t="str">
            <v>France_IndTchSrvST_ATC | Toulouse_ST_ClntDel&amp;Ops</v>
          </cell>
          <cell r="AN446" t="str">
            <v>ListRef_336</v>
          </cell>
        </row>
        <row r="447">
          <cell r="AM447" t="str">
            <v>France_IndTchSrvST_avanade_ST_ClntDel&amp;Ops</v>
          </cell>
          <cell r="AN447" t="str">
            <v>ListRef_337</v>
          </cell>
        </row>
        <row r="448">
          <cell r="AM448" t="str">
            <v>France_IndTchSrvST_Tech GU_ST_ClntDel&amp;Ops</v>
          </cell>
          <cell r="AN448" t="str">
            <v>ListRef_338</v>
          </cell>
        </row>
        <row r="449">
          <cell r="AM449" t="str">
            <v>France_InfrastrCons_Standard_NA_Clnt&amp;Market</v>
          </cell>
          <cell r="AN449" t="str">
            <v>ListRef_320</v>
          </cell>
        </row>
        <row r="450">
          <cell r="AM450" t="str">
            <v>France_Invtn&amp;ThghtLd_Standard_NA_Invtn&amp;ThghtLd</v>
          </cell>
          <cell r="AN450" t="str">
            <v>ListRef_344</v>
          </cell>
        </row>
        <row r="451">
          <cell r="AM451" t="str">
            <v>France_MgtCons_Avanade_LT_Clnt&amp;Market</v>
          </cell>
          <cell r="AN451" t="str">
            <v>ListRef_321</v>
          </cell>
        </row>
        <row r="452">
          <cell r="AM452" t="str">
            <v>France_MgtCons_Avanade_ST_Clnt&amp;Market</v>
          </cell>
          <cell r="AN452" t="str">
            <v>ListRef_321</v>
          </cell>
        </row>
        <row r="453">
          <cell r="AM453" t="str">
            <v>France_MgtCons_Standard_NA_Clnt&amp;Market</v>
          </cell>
          <cell r="AN453" t="str">
            <v>ListRef_322</v>
          </cell>
        </row>
        <row r="454">
          <cell r="AM454" t="str">
            <v>France_OtherDelivery_Standard_NA_ClntDel&amp;Ops</v>
          </cell>
          <cell r="AN454" t="str">
            <v>ListRef_339</v>
          </cell>
        </row>
        <row r="455">
          <cell r="AM455" t="str">
            <v>France_Sales_avanade_ST_Sales</v>
          </cell>
          <cell r="AN455" t="str">
            <v>ListRef_346</v>
          </cell>
        </row>
        <row r="456">
          <cell r="AM456" t="str">
            <v>France_Sales_Standard_NA_Sales</v>
          </cell>
          <cell r="AN456" t="str">
            <v>ListRef_347</v>
          </cell>
        </row>
        <row r="457">
          <cell r="AM457" t="str">
            <v>France_Strategy_Standard_NA_Clnt&amp;Market</v>
          </cell>
          <cell r="AN457" t="str">
            <v>ListRef_323</v>
          </cell>
        </row>
        <row r="458">
          <cell r="AM458" t="str">
            <v>France_Subcontractors_NA_NA_Subcontractors</v>
          </cell>
          <cell r="AN458" t="str">
            <v>Generic_Listref</v>
          </cell>
        </row>
        <row r="459">
          <cell r="AM459" t="str">
            <v>Germany_Acquisitions_Standard_NA_Clnt&amp;Market</v>
          </cell>
          <cell r="AN459" t="str">
            <v>ListRef_348</v>
          </cell>
        </row>
        <row r="460">
          <cell r="AM460" t="str">
            <v>Germany_Acquisitions_Standard_NA_ClntDel&amp;Ops</v>
          </cell>
          <cell r="AN460" t="str">
            <v>ListRef_355</v>
          </cell>
        </row>
        <row r="461">
          <cell r="AM461" t="str">
            <v>Germany_Acquisitions_Standard_NA_CorpFunction</v>
          </cell>
          <cell r="AN461" t="str">
            <v>ListRef_365</v>
          </cell>
        </row>
        <row r="462">
          <cell r="AM462" t="str">
            <v>Germany_Acquisitions_Standard_NA_Invtn&amp;ThghtLd</v>
          </cell>
          <cell r="AN462" t="str">
            <v>ListRef_368</v>
          </cell>
        </row>
        <row r="463">
          <cell r="AM463" t="str">
            <v>Germany_Acquisitions_Standard_NA_Sales</v>
          </cell>
          <cell r="AN463" t="str">
            <v>ListRef_370</v>
          </cell>
        </row>
        <row r="464">
          <cell r="AM464" t="str">
            <v>Germany_BusinessCons_Avanade_LT_Clnt&amp;Market</v>
          </cell>
          <cell r="AN464" t="str">
            <v>ListRef_349</v>
          </cell>
        </row>
        <row r="465">
          <cell r="AM465" t="str">
            <v>Germany_BusinessCons_Avanade_ST_Clnt&amp;Market</v>
          </cell>
          <cell r="AN465" t="str">
            <v>ListRef_349</v>
          </cell>
        </row>
        <row r="466">
          <cell r="AM466" t="str">
            <v>Germany_BusinessCons_Standard_NA_Clnt&amp;Market</v>
          </cell>
          <cell r="AN466" t="str">
            <v>ListRef_350</v>
          </cell>
        </row>
        <row r="467">
          <cell r="AM467" t="str">
            <v>Germany_Client_NA_NA_Client</v>
          </cell>
          <cell r="AN467" t="str">
            <v>Generic_Client</v>
          </cell>
        </row>
        <row r="468">
          <cell r="AM468" t="str">
            <v>Germany_ContractRun_Standard_Dedicated_ClntDel&amp;Ops</v>
          </cell>
          <cell r="AN468" t="str">
            <v>ListRef_356</v>
          </cell>
        </row>
        <row r="469">
          <cell r="AM469" t="str">
            <v>Germany_ContractRun_Standard_Global Rate_ClntDel&amp;Ops</v>
          </cell>
          <cell r="AN469" t="str">
            <v>ListRef_356</v>
          </cell>
        </row>
        <row r="470">
          <cell r="AM470" t="str">
            <v>Germany_CorpFunction_Avanade_ST_CorpFunction</v>
          </cell>
          <cell r="AN470" t="str">
            <v>ListRef_366</v>
          </cell>
        </row>
        <row r="471">
          <cell r="AM471" t="str">
            <v>Germany_CorpFunction_Standard_NA_CorpFunction</v>
          </cell>
          <cell r="AN471" t="str">
            <v>ListRef_367</v>
          </cell>
        </row>
        <row r="472">
          <cell r="AM472" t="str">
            <v>Germany_CrssCntrctRn_Standard_Borrowed_ClntDel&amp;Ops</v>
          </cell>
          <cell r="AN472" t="str">
            <v>ListRef_357</v>
          </cell>
        </row>
        <row r="473">
          <cell r="AM473" t="str">
            <v>Germany_CrssCntrctRn_Standard_Poseidon_ClntDel&amp;Ops</v>
          </cell>
          <cell r="AN473" t="str">
            <v>ListRef_357</v>
          </cell>
        </row>
        <row r="474">
          <cell r="AM474" t="str">
            <v>Germany_CrssCntrctRn_Standard_TfO Application Management ACN Facility_ClntDel&amp;Ops</v>
          </cell>
          <cell r="AN474" t="str">
            <v>ListRef_357</v>
          </cell>
        </row>
        <row r="475">
          <cell r="AM475" t="str">
            <v>Germany_CrssCntrctRn_Standard_TfO RPAaS ACN Facility_ClntDel&amp;Ops</v>
          </cell>
          <cell r="AN475" t="str">
            <v>ListRef_357</v>
          </cell>
        </row>
        <row r="476">
          <cell r="AM476" t="str">
            <v>Germany_IndTchSrvLT_Avanade _LT_ClntDel&amp;Ops</v>
          </cell>
          <cell r="AN476" t="str">
            <v>ListRef_358</v>
          </cell>
        </row>
        <row r="477">
          <cell r="AM477" t="str">
            <v>Germany_IndTchSrvLT_GCP_LT_ClntDel&amp;Ops</v>
          </cell>
          <cell r="AN477" t="str">
            <v>ListRef_359</v>
          </cell>
        </row>
        <row r="478">
          <cell r="AM478" t="str">
            <v>Germany_IndTchSrvLT_IO_Dedicated_LT_ClntDel&amp;Ops</v>
          </cell>
          <cell r="AN478" t="str">
            <v>ListRef_360</v>
          </cell>
        </row>
        <row r="479">
          <cell r="AM479" t="str">
            <v>Germany_IndTchSrvLT_IO_Dedicated_ST_ClntDel&amp;Ops</v>
          </cell>
          <cell r="AN479" t="str">
            <v>ListRef_360</v>
          </cell>
        </row>
        <row r="480">
          <cell r="AM480" t="str">
            <v>Germany_IndTchSrvLT_Tech GU_LT_ClntDel&amp;Ops</v>
          </cell>
          <cell r="AN480" t="str">
            <v>ListRef_361</v>
          </cell>
        </row>
        <row r="481">
          <cell r="AM481" t="str">
            <v>Germany_IndTchSrvST_Avanade _ST_ClntDel&amp;Ops</v>
          </cell>
          <cell r="AN481" t="str">
            <v>ListRef_362</v>
          </cell>
        </row>
        <row r="482">
          <cell r="AM482" t="str">
            <v>Germany_IndTchSrvST_Tech GU_ST_ClntDel&amp;Ops</v>
          </cell>
          <cell r="AN482" t="str">
            <v>ListRef_363</v>
          </cell>
        </row>
        <row r="483">
          <cell r="AM483" t="str">
            <v>Germany_InfrastrCons_Standard_NA_Clnt&amp;Market</v>
          </cell>
          <cell r="AN483" t="str">
            <v>ListRef_351</v>
          </cell>
        </row>
        <row r="484">
          <cell r="AM484" t="str">
            <v>Germany_Invtn&amp;ThghtLd_Standard_NA_Invtn&amp;ThghtLd</v>
          </cell>
          <cell r="AN484" t="str">
            <v>ListRef_369</v>
          </cell>
        </row>
        <row r="485">
          <cell r="AM485" t="str">
            <v>Germany_MgtCons_Avanade_LT_Clnt&amp;Market</v>
          </cell>
          <cell r="AN485" t="str">
            <v>ListRef_352</v>
          </cell>
        </row>
        <row r="486">
          <cell r="AM486" t="str">
            <v>Germany_MgtCons_Avanade_ST_Clnt&amp;Market</v>
          </cell>
          <cell r="AN486" t="str">
            <v>ListRef_352</v>
          </cell>
        </row>
        <row r="487">
          <cell r="AM487" t="str">
            <v>Germany_MgtCons_Standard_NA_Clnt&amp;Market</v>
          </cell>
          <cell r="AN487" t="str">
            <v>ListRef_353</v>
          </cell>
        </row>
        <row r="488">
          <cell r="AM488" t="str">
            <v>Germany_OtherDelivery_Standard_Cap Ntwk _ I/F Group_ClntDel&amp;Ops</v>
          </cell>
          <cell r="AN488" t="str">
            <v>ListRef_364</v>
          </cell>
        </row>
        <row r="489">
          <cell r="AM489" t="str">
            <v>Germany_OtherDelivery_Standard_NA_ClntDel&amp;Ops</v>
          </cell>
          <cell r="AN489" t="str">
            <v>ListRef_364</v>
          </cell>
        </row>
        <row r="490">
          <cell r="AM490" t="str">
            <v>Germany_Sales_Avanade_ST_Sales</v>
          </cell>
          <cell r="AN490" t="str">
            <v>ListRef_371</v>
          </cell>
        </row>
        <row r="491">
          <cell r="AM491" t="str">
            <v>Germany_Sales_Standard_NA_Sales</v>
          </cell>
          <cell r="AN491" t="str">
            <v>ListRef_372</v>
          </cell>
        </row>
        <row r="492">
          <cell r="AM492" t="str">
            <v>Germany_Strategy_Standard_NA_Clnt&amp;Market</v>
          </cell>
          <cell r="AN492" t="str">
            <v>ListRef_354</v>
          </cell>
        </row>
        <row r="493">
          <cell r="AM493" t="str">
            <v>Germany_Subcontractors_NA_NA_Subcontractors</v>
          </cell>
          <cell r="AN493" t="str">
            <v>Generic_Listref</v>
          </cell>
        </row>
        <row r="494">
          <cell r="AM494" t="str">
            <v>Greece_BusinessCons_Standard_NA_Clnt&amp;Market</v>
          </cell>
          <cell r="AN494" t="str">
            <v>ListRef_373</v>
          </cell>
        </row>
        <row r="495">
          <cell r="AM495" t="str">
            <v>Greece_Client_NA_NA_Client</v>
          </cell>
          <cell r="AN495" t="str">
            <v>Generic_Client</v>
          </cell>
        </row>
        <row r="496">
          <cell r="AM496" t="str">
            <v>Greece_ContractRun_Standard_Dedicated_ClntDel&amp;Ops</v>
          </cell>
          <cell r="AN496" t="str">
            <v>ListRef_377</v>
          </cell>
        </row>
        <row r="497">
          <cell r="AM497" t="str">
            <v>Greece_ContractRun_Standard_Global Rate_ClntDel&amp;Ops</v>
          </cell>
          <cell r="AN497" t="str">
            <v>ListRef_377</v>
          </cell>
        </row>
        <row r="498">
          <cell r="AM498" t="str">
            <v>Greece_CorpFunction_Standard_NA_CorpFunction</v>
          </cell>
          <cell r="AN498" t="str">
            <v>ListRef_381</v>
          </cell>
        </row>
        <row r="499">
          <cell r="AM499" t="str">
            <v>Greece_CrssCntrctRn_IO_Borrowed IO NonDCN_ClntDel&amp;Ops</v>
          </cell>
          <cell r="AN499" t="str">
            <v>ListRef_378</v>
          </cell>
        </row>
        <row r="500">
          <cell r="AM500" t="str">
            <v>Greece_CrssCntrctRn_Standard_Borrowed_ClntDel&amp;Ops</v>
          </cell>
          <cell r="AN500" t="str">
            <v>ListRef_379</v>
          </cell>
        </row>
        <row r="501">
          <cell r="AM501" t="str">
            <v>Greece_IndTchSrvST_Tech GU_ST_ClntDel&amp;Ops</v>
          </cell>
          <cell r="AN501" t="str">
            <v>ListRef_380</v>
          </cell>
        </row>
        <row r="502">
          <cell r="AM502" t="str">
            <v>Greece_InfrastrCons_Standard_NA_Clnt&amp;Market</v>
          </cell>
          <cell r="AN502" t="str">
            <v>ListRef_374</v>
          </cell>
        </row>
        <row r="503">
          <cell r="AM503" t="str">
            <v>Greece_Invtn&amp;ThghtLd_Standard_NA_Invtn&amp;ThghtLd</v>
          </cell>
          <cell r="AN503" t="str">
            <v>ListRef_382</v>
          </cell>
        </row>
        <row r="504">
          <cell r="AM504" t="str">
            <v>Greece_MgtCons_Standard_NA_Clnt&amp;Market</v>
          </cell>
          <cell r="AN504" t="str">
            <v>ListRef_375</v>
          </cell>
        </row>
        <row r="505">
          <cell r="AM505" t="str">
            <v>Greece_Sales_Standard_NA_Sales</v>
          </cell>
          <cell r="AN505" t="str">
            <v>ListRef_383</v>
          </cell>
        </row>
        <row r="506">
          <cell r="AM506" t="str">
            <v>Greece_Strategy_Standard_NA_Clnt&amp;Market</v>
          </cell>
          <cell r="AN506" t="str">
            <v>ListRef_376</v>
          </cell>
        </row>
        <row r="507">
          <cell r="AM507" t="str">
            <v>Greece_Subcontractors_NA_NA_Subcontractors</v>
          </cell>
          <cell r="AN507" t="str">
            <v>Generic_Listref</v>
          </cell>
        </row>
        <row r="508">
          <cell r="AM508" t="str">
            <v>Hong Kong_Acquisitions_Standard_NA_Clnt&amp;Market</v>
          </cell>
          <cell r="AN508" t="str">
            <v>ListRef_384</v>
          </cell>
        </row>
        <row r="509">
          <cell r="AM509" t="str">
            <v>Hong Kong_Acquisitions_Standard_NA_ClntDel&amp;Ops</v>
          </cell>
          <cell r="AN509" t="str">
            <v>ListRef_391</v>
          </cell>
        </row>
        <row r="510">
          <cell r="AM510" t="str">
            <v>Hong Kong_Acquisitions_Standard_NA_CorpFunction</v>
          </cell>
          <cell r="AN510" t="str">
            <v>ListRef_398</v>
          </cell>
        </row>
        <row r="511">
          <cell r="AM511" t="str">
            <v>Hong Kong_Acquisitions_Standard_NA_Invtn&amp;ThghtLd</v>
          </cell>
          <cell r="AN511" t="str">
            <v>ListRef_401</v>
          </cell>
        </row>
        <row r="512">
          <cell r="AM512" t="str">
            <v>Hong Kong_Acquisitions_Standard_NA_Sales</v>
          </cell>
          <cell r="AN512" t="str">
            <v>ListRef_403</v>
          </cell>
        </row>
        <row r="513">
          <cell r="AM513" t="str">
            <v>Hong Kong_BusinessCons_Avanade_ST_Clnt&amp;Market</v>
          </cell>
          <cell r="AN513" t="str">
            <v>ListRef_385</v>
          </cell>
        </row>
        <row r="514">
          <cell r="AM514" t="str">
            <v>Hong Kong_BusinessCons_Standard_NA_Clnt&amp;Market</v>
          </cell>
          <cell r="AN514" t="str">
            <v>ListRef_386</v>
          </cell>
        </row>
        <row r="515">
          <cell r="AM515" t="str">
            <v>Hong Kong_Client_NA_NA_Client</v>
          </cell>
          <cell r="AN515" t="str">
            <v>Generic_Client</v>
          </cell>
        </row>
        <row r="516">
          <cell r="AM516" t="str">
            <v>Hong Kong_ContractRun_Standard_Dedicated_ClntDel&amp;Ops</v>
          </cell>
          <cell r="AN516" t="str">
            <v>ListRef_392</v>
          </cell>
        </row>
        <row r="517">
          <cell r="AM517" t="str">
            <v>Hong Kong_ContractRun_Standard_Global Rate_ClntDel&amp;Ops</v>
          </cell>
          <cell r="AN517" t="str">
            <v>ListRef_392</v>
          </cell>
        </row>
        <row r="518">
          <cell r="AM518" t="str">
            <v>Hong Kong_CorpFunction_Avanade_ST_CorpFunction</v>
          </cell>
          <cell r="AN518" t="str">
            <v>ListRef_399</v>
          </cell>
        </row>
        <row r="519">
          <cell r="AM519" t="str">
            <v>Hong Kong_CorpFunction_Standard_NA_CorpFunction</v>
          </cell>
          <cell r="AN519" t="str">
            <v>ListRef_400</v>
          </cell>
        </row>
        <row r="520">
          <cell r="AM520" t="str">
            <v>Hong Kong_CrssCntrctRn_IO_Borrowed IO NonDCN_ClntDel&amp;Ops</v>
          </cell>
          <cell r="AN520" t="str">
            <v>ListRef_393</v>
          </cell>
        </row>
        <row r="521">
          <cell r="AM521" t="str">
            <v>Hong Kong_CrssCntrctRn_Standard_Borrowed_ClntDel&amp;Ops</v>
          </cell>
          <cell r="AN521" t="str">
            <v>ListRef_394</v>
          </cell>
        </row>
        <row r="522">
          <cell r="AM522" t="str">
            <v>Hong Kong_IndTchSrvLT_GCP_LT_ClntDel&amp;Ops</v>
          </cell>
          <cell r="AN522" t="str">
            <v>ListRef_395</v>
          </cell>
        </row>
        <row r="523">
          <cell r="AM523" t="str">
            <v>Hong Kong_IndTchSrvST_ATC | Onsite_ST_ClntDel&amp;Ops</v>
          </cell>
          <cell r="AN523" t="str">
            <v>ListRef_396</v>
          </cell>
        </row>
        <row r="524">
          <cell r="AM524" t="str">
            <v>Hong Kong_InfrastrCons_Standard_NA_Clnt&amp;Market</v>
          </cell>
          <cell r="AN524" t="str">
            <v>ListRef_387</v>
          </cell>
        </row>
        <row r="525">
          <cell r="AM525" t="str">
            <v>Hong Kong_Invtn&amp;ThghtLd_Standard_NA_Invtn&amp;ThghtLd</v>
          </cell>
          <cell r="AN525" t="str">
            <v>ListRef_402</v>
          </cell>
        </row>
        <row r="526">
          <cell r="AM526" t="str">
            <v>Hong Kong_MgtCons_Avanade_ST_Clnt&amp;Market</v>
          </cell>
          <cell r="AN526" t="str">
            <v>ListRef_388</v>
          </cell>
        </row>
        <row r="527">
          <cell r="AM527" t="str">
            <v>Hong Kong_MgtCons_Standard_NA_Clnt&amp;Market</v>
          </cell>
          <cell r="AN527" t="str">
            <v>ListRef_389</v>
          </cell>
        </row>
        <row r="528">
          <cell r="AM528" t="str">
            <v>Hong Kong_OtherDelivery_Standard_NA_ClntDel&amp;Ops</v>
          </cell>
          <cell r="AN528" t="str">
            <v>ListRef_397</v>
          </cell>
        </row>
        <row r="529">
          <cell r="AM529" t="str">
            <v>Hong Kong_Sales_Avanade_ST_Sales</v>
          </cell>
          <cell r="AN529" t="str">
            <v>ListRef_404</v>
          </cell>
        </row>
        <row r="530">
          <cell r="AM530" t="str">
            <v>Hong Kong_Sales_Standard_NA_Sales</v>
          </cell>
          <cell r="AN530" t="str">
            <v>ListRef_405</v>
          </cell>
        </row>
        <row r="531">
          <cell r="AM531" t="str">
            <v>Hong Kong_Strategy_Standard_NA_Clnt&amp;Market</v>
          </cell>
          <cell r="AN531" t="str">
            <v>ListRef_390</v>
          </cell>
        </row>
        <row r="532">
          <cell r="AM532" t="str">
            <v>Hong Kong_Subcontractors_NA_NA_Subcontractors</v>
          </cell>
          <cell r="AN532" t="str">
            <v>Generic_Listref</v>
          </cell>
        </row>
        <row r="533">
          <cell r="AM533" t="str">
            <v>Hungary_Acquisitions_Standard_NA_Clnt&amp;Market</v>
          </cell>
          <cell r="AN533" t="str">
            <v>ListRef_406</v>
          </cell>
        </row>
        <row r="534">
          <cell r="AM534" t="str">
            <v>Hungary_Acquisitions_Standard_NA_ClntDel&amp;Ops</v>
          </cell>
          <cell r="AN534" t="str">
            <v>ListRef_411</v>
          </cell>
        </row>
        <row r="535">
          <cell r="AM535" t="str">
            <v>Hungary_Acquisitions_Standard_NA_CorpFunction</v>
          </cell>
          <cell r="AN535" t="str">
            <v>ListRef_417</v>
          </cell>
        </row>
        <row r="536">
          <cell r="AM536" t="str">
            <v>Hungary_Acquisitions_Standard_NA_Invtn&amp;ThghtLd</v>
          </cell>
          <cell r="AN536" t="str">
            <v>ListRef_419</v>
          </cell>
        </row>
        <row r="537">
          <cell r="AM537" t="str">
            <v>Hungary_Acquisitions_Standard_NA_Sales</v>
          </cell>
          <cell r="AN537" t="str">
            <v>ListRef_421</v>
          </cell>
        </row>
        <row r="538">
          <cell r="AM538" t="str">
            <v>Hungary_Acquisitions_Standard_Poseidon_ClntDel&amp;Ops</v>
          </cell>
          <cell r="AN538" t="str">
            <v>ListRef_411</v>
          </cell>
        </row>
        <row r="539">
          <cell r="AM539" t="str">
            <v>Hungary_BusinessCons_Standard_NA_Clnt&amp;Market</v>
          </cell>
          <cell r="AN539" t="str">
            <v>ListRef_407</v>
          </cell>
        </row>
        <row r="540">
          <cell r="AM540" t="str">
            <v>Hungary_Client_NA_NA_Client</v>
          </cell>
          <cell r="AN540" t="str">
            <v>Generic_Client</v>
          </cell>
        </row>
        <row r="541">
          <cell r="AM541" t="str">
            <v>Hungary_ContractRun_Standard_Dedicated_ClntDel&amp;Ops</v>
          </cell>
          <cell r="AN541" t="str">
            <v>ListRef_412</v>
          </cell>
        </row>
        <row r="542">
          <cell r="AM542" t="str">
            <v>Hungary_ContractRun_Standard_Global Rate_ClntDel&amp;Ops</v>
          </cell>
          <cell r="AN542" t="str">
            <v>ListRef_412</v>
          </cell>
        </row>
        <row r="543">
          <cell r="AM543" t="str">
            <v>Hungary_CorpFunction_Standard_NA_CorpFunction</v>
          </cell>
          <cell r="AN543" t="str">
            <v>ListRef_418</v>
          </cell>
        </row>
        <row r="544">
          <cell r="AM544" t="str">
            <v>Hungary_CrssCntrctRn_IO_Borrowed IO NonDCN_ClntDel&amp;Ops</v>
          </cell>
          <cell r="AN544" t="str">
            <v>ListRef_413</v>
          </cell>
        </row>
        <row r="545">
          <cell r="AM545" t="str">
            <v>Hungary_CrssCntrctRn_Standard_Borrowed_ClntDel&amp;Ops</v>
          </cell>
          <cell r="AN545" t="str">
            <v>ListRef_414</v>
          </cell>
        </row>
        <row r="546">
          <cell r="AM546" t="str">
            <v>Hungary_IndTchSrvST_ATC_ST_ClntDel&amp;Ops</v>
          </cell>
          <cell r="AN546" t="str">
            <v>ListRef_415</v>
          </cell>
        </row>
        <row r="547">
          <cell r="AM547" t="str">
            <v>Hungary_IndTchSrvST_Tech GU_ST_ClntDel&amp;Ops</v>
          </cell>
          <cell r="AN547" t="str">
            <v>ListRef_416</v>
          </cell>
        </row>
        <row r="548">
          <cell r="AM548" t="str">
            <v>Hungary_InfrastrCons_Standard_NA_Clnt&amp;Market</v>
          </cell>
          <cell r="AN548" t="str">
            <v>ListRef_408</v>
          </cell>
        </row>
        <row r="549">
          <cell r="AM549" t="str">
            <v>Hungary_Invtn&amp;ThghtLd_Standard_NA_Invtn&amp;ThghtLd</v>
          </cell>
          <cell r="AN549" t="str">
            <v>ListRef_420</v>
          </cell>
        </row>
        <row r="550">
          <cell r="AM550" t="str">
            <v>Hungary_MgtCons_Standard_NA_Clnt&amp;Market</v>
          </cell>
          <cell r="AN550" t="str">
            <v>ListRef_409</v>
          </cell>
        </row>
        <row r="551">
          <cell r="AM551" t="str">
            <v>Hungary_Sales_Standard_NA_Sales</v>
          </cell>
          <cell r="AN551" t="str">
            <v>ListRef_422</v>
          </cell>
        </row>
        <row r="552">
          <cell r="AM552" t="str">
            <v>Hungary_Strategy_Standard_NA_Clnt&amp;Market</v>
          </cell>
          <cell r="AN552" t="str">
            <v>ListRef_410</v>
          </cell>
        </row>
        <row r="553">
          <cell r="AM553" t="str">
            <v>Hungary_Subcontractors_NA_NA_Subcontractors</v>
          </cell>
          <cell r="AN553" t="str">
            <v>Generic_Listref</v>
          </cell>
        </row>
        <row r="554">
          <cell r="AM554" t="str">
            <v>India_Acquisitions_Standard_NA_Clnt&amp;Market</v>
          </cell>
          <cell r="AN554" t="str">
            <v>ListRef_423</v>
          </cell>
        </row>
        <row r="555">
          <cell r="AM555" t="str">
            <v>India_Acquisitions_Standard_NA_ClntDel&amp;Ops</v>
          </cell>
          <cell r="AN555" t="str">
            <v>ListRef_428</v>
          </cell>
        </row>
        <row r="556">
          <cell r="AM556" t="str">
            <v>India_Acquisitions_Standard_NA_CorpFunction</v>
          </cell>
          <cell r="AN556" t="str">
            <v>ListRef_441</v>
          </cell>
        </row>
        <row r="557">
          <cell r="AM557" t="str">
            <v>India_Acquisitions_Standard_NA_Invtn&amp;ThghtLd</v>
          </cell>
          <cell r="AN557" t="str">
            <v>ListRef_443</v>
          </cell>
        </row>
        <row r="558">
          <cell r="AM558" t="str">
            <v>India_Acquisitions_Standard_NA_Sales</v>
          </cell>
          <cell r="AN558" t="str">
            <v>ListRef_445</v>
          </cell>
        </row>
        <row r="559">
          <cell r="AM559" t="str">
            <v>India_BusinessCons_Standard_NA_Clnt&amp;Market</v>
          </cell>
          <cell r="AN559" t="str">
            <v>ListRef_424</v>
          </cell>
        </row>
        <row r="560">
          <cell r="AM560" t="str">
            <v>India_Client_NA_NA_Client</v>
          </cell>
          <cell r="AN560" t="str">
            <v>Generic_Client</v>
          </cell>
        </row>
        <row r="561">
          <cell r="AM561" t="str">
            <v>India_ContractRun_Standard_Dedicated_ClntDel&amp;Ops</v>
          </cell>
          <cell r="AN561" t="str">
            <v>ListRef_429</v>
          </cell>
        </row>
        <row r="562">
          <cell r="AM562" t="str">
            <v>India_ContractRun_Standard_Global Rate_ClntDel&amp;Ops</v>
          </cell>
          <cell r="AN562" t="str">
            <v>ListRef_429</v>
          </cell>
        </row>
        <row r="563">
          <cell r="AM563" t="str">
            <v>India_CorpFunction_Standard_NA_CorpFunction</v>
          </cell>
          <cell r="AN563" t="str">
            <v>ListRef_442</v>
          </cell>
        </row>
        <row r="564">
          <cell r="AM564" t="str">
            <v>India_CrssCntrctRn_Standard_Borrowed_ClntDel&amp;Ops</v>
          </cell>
          <cell r="AN564" t="str">
            <v>ListRef_430</v>
          </cell>
        </row>
        <row r="565">
          <cell r="AM565" t="str">
            <v>India_CrssCntrctRn_Standard_Dedicated IO Service Desk ACN Facility_ClntDel&amp;Ops</v>
          </cell>
          <cell r="AN565" t="str">
            <v>ListRef_430</v>
          </cell>
        </row>
        <row r="566">
          <cell r="AM566" t="str">
            <v>India_CrssCntrctRn_Standard_TfO Account Management ACN Facility_ClntDel&amp;Ops</v>
          </cell>
          <cell r="AN566" t="str">
            <v>ListRef_430</v>
          </cell>
        </row>
        <row r="567">
          <cell r="AM567" t="str">
            <v>India_IndTchSrvLT_ATC_LT_ClntDel&amp;Ops</v>
          </cell>
          <cell r="AN567" t="str">
            <v>ListRef_431</v>
          </cell>
        </row>
        <row r="568">
          <cell r="AM568" t="str">
            <v>India_IndTchSrvLT_Avanade GDN_LT_ClntDel&amp;Ops</v>
          </cell>
          <cell r="AN568" t="str">
            <v>ListRef_432</v>
          </cell>
        </row>
        <row r="569">
          <cell r="AM569" t="str">
            <v>India_IndTchSrvLT_GCP_LT_ClntDel&amp;Ops</v>
          </cell>
          <cell r="AN569" t="str">
            <v>ListRef_433</v>
          </cell>
        </row>
        <row r="570">
          <cell r="AM570" t="str">
            <v>India_IndTchSrvLT_IO_Borrowed IO DCN AVANADE Domestic_ClntDel&amp;Ops</v>
          </cell>
          <cell r="AN570" t="str">
            <v>ListRef_434</v>
          </cell>
        </row>
        <row r="571">
          <cell r="AM571" t="str">
            <v>India_IndTchSrvLT_IO_Borrowed IO DCN AVANADE_ClntDel&amp;Ops</v>
          </cell>
          <cell r="AN571" t="str">
            <v>ListRef_434</v>
          </cell>
        </row>
        <row r="572">
          <cell r="AM572" t="str">
            <v>India_IndTchSrvLT_IO_Borrowed IO DCN Domestic_ClntDel&amp;Ops</v>
          </cell>
          <cell r="AN572" t="str">
            <v>ListRef_434</v>
          </cell>
        </row>
        <row r="573">
          <cell r="AM573" t="str">
            <v>India_IndTchSrvLT_IO_Borrowed IO DCN_ClntDel&amp;Ops</v>
          </cell>
          <cell r="AN573" t="str">
            <v>ListRef_434</v>
          </cell>
        </row>
        <row r="574">
          <cell r="AM574" t="str">
            <v>India_IndTchSrvLT_Standard_IDB Application Outsourcing_ClntDel&amp;Ops</v>
          </cell>
          <cell r="AN574" t="str">
            <v>ListRef_435</v>
          </cell>
        </row>
        <row r="575">
          <cell r="AM575" t="str">
            <v>India_IndTchSrvLT_Standard_TfO App Hosting &amp; Ops ACN Facility_ClntDel&amp;Ops</v>
          </cell>
          <cell r="AN575" t="str">
            <v>ListRef_435</v>
          </cell>
        </row>
        <row r="576">
          <cell r="AM576" t="str">
            <v>India_IndTchSrvLT_Standard_TfO Application Management ACN Facility_ClntDel&amp;Ops</v>
          </cell>
          <cell r="AN576" t="str">
            <v>ListRef_435</v>
          </cell>
        </row>
        <row r="577">
          <cell r="AM577" t="str">
            <v>India_IndTchSrvLT_Standard_TfO Application Management Client Facility_ClntDel&amp;Ops</v>
          </cell>
          <cell r="AN577" t="str">
            <v>ListRef_435</v>
          </cell>
        </row>
        <row r="578">
          <cell r="AM578" t="str">
            <v>India_IndTchSrvLT_Standard_TfO RPAaS ACN Facility_ClntDel&amp;Ops</v>
          </cell>
          <cell r="AN578" t="str">
            <v>ListRef_435</v>
          </cell>
        </row>
        <row r="579">
          <cell r="AM579" t="str">
            <v>India_IndTchSrvLT_Standard_TfO RPAaS Client Facility_ClntDel&amp;Ops</v>
          </cell>
          <cell r="AN579" t="str">
            <v>ListRef_435</v>
          </cell>
        </row>
        <row r="580">
          <cell r="AM580" t="str">
            <v>India_IndTchSrvST_ATC_ST_ClntDel&amp;Ops</v>
          </cell>
          <cell r="AN580" t="str">
            <v>ListRef_436</v>
          </cell>
        </row>
        <row r="581">
          <cell r="AM581" t="str">
            <v>India_IndTchSrvST_Avanade GDN_ST_ClntDel&amp;Ops</v>
          </cell>
          <cell r="AN581" t="str">
            <v>ListRef_437</v>
          </cell>
        </row>
        <row r="582">
          <cell r="AM582" t="str">
            <v>India_IndTchSrvST_IO_Borrowed IO DCN AVANADE ST_ClntDel&amp;Ops</v>
          </cell>
          <cell r="AN582" t="str">
            <v>ListRef_438</v>
          </cell>
        </row>
        <row r="583">
          <cell r="AM583" t="str">
            <v>India_IndTchSrvST_IO_Borrowed IO DCN ST_ClntDel&amp;Ops</v>
          </cell>
          <cell r="AN583" t="str">
            <v>ListRef_438</v>
          </cell>
        </row>
        <row r="584">
          <cell r="AM584" t="str">
            <v>India_IndTchSrvST_IO_ST_ClntDel&amp;Ops</v>
          </cell>
          <cell r="AN584" t="str">
            <v>ListRef_438</v>
          </cell>
        </row>
        <row r="585">
          <cell r="AM585" t="str">
            <v>India_IndTchSrvST_Standard_IDB IC ST_ClntDel&amp;Ops</v>
          </cell>
          <cell r="AN585" t="str">
            <v>ListRef_439</v>
          </cell>
        </row>
        <row r="586">
          <cell r="AM586" t="str">
            <v>India_InfrastrCons_Standard_NA_Clnt&amp;Market</v>
          </cell>
          <cell r="AN586" t="str">
            <v>ListRef_425</v>
          </cell>
        </row>
        <row r="587">
          <cell r="AM587" t="str">
            <v>India_Invtn&amp;ThghtLd_Standard_NA_Invtn&amp;ThghtLd</v>
          </cell>
          <cell r="AN587" t="str">
            <v>ListRef_444</v>
          </cell>
        </row>
        <row r="588">
          <cell r="AM588" t="str">
            <v>India_MgtCons_Standard_Cap Ntwk _ I/F Group_Clnt&amp;Market</v>
          </cell>
          <cell r="AN588" t="str">
            <v>ListRef_426</v>
          </cell>
        </row>
        <row r="589">
          <cell r="AM589" t="str">
            <v>India_MgtCons_Standard_NA_Clnt&amp;Market</v>
          </cell>
          <cell r="AN589" t="str">
            <v>ListRef_426</v>
          </cell>
        </row>
        <row r="590">
          <cell r="AM590" t="str">
            <v>India_OtherDelivery_Standard_Cap Ntwk _ I/F Group_ClntDel&amp;Ops</v>
          </cell>
          <cell r="AN590" t="str">
            <v>ListRef_440</v>
          </cell>
        </row>
        <row r="591">
          <cell r="AM591" t="str">
            <v>India_OtherDelivery_Standard_NA_ClntDel&amp;Ops</v>
          </cell>
          <cell r="AN591" t="str">
            <v>ListRef_440</v>
          </cell>
        </row>
        <row r="592">
          <cell r="AM592" t="str">
            <v>India_Sales_Standard_NA_Sales</v>
          </cell>
          <cell r="AN592" t="str">
            <v>ListRef_446</v>
          </cell>
        </row>
        <row r="593">
          <cell r="AM593" t="str">
            <v>India_Strategy_Standard_Cap Ntwk _ I/F Group_Clnt&amp;Market</v>
          </cell>
          <cell r="AN593" t="str">
            <v>ListRef_427</v>
          </cell>
        </row>
        <row r="594">
          <cell r="AM594" t="str">
            <v>India_Strategy_Standard_NA_Clnt&amp;Market</v>
          </cell>
          <cell r="AN594" t="str">
            <v>ListRef_427</v>
          </cell>
        </row>
        <row r="595">
          <cell r="AM595" t="str">
            <v>India_Subcontractors_NA_NA_Subcontractors</v>
          </cell>
          <cell r="AN595" t="str">
            <v>Generic_Listref</v>
          </cell>
        </row>
        <row r="596">
          <cell r="AM596" t="str">
            <v>Indonesia_BusinessCons_Standard_NA_Clnt&amp;Market</v>
          </cell>
          <cell r="AN596" t="str">
            <v>ListRef_447</v>
          </cell>
        </row>
        <row r="597">
          <cell r="AM597" t="str">
            <v>Indonesia_Client_NA_NA_Client</v>
          </cell>
          <cell r="AN597" t="str">
            <v>Generic_Client</v>
          </cell>
        </row>
        <row r="598">
          <cell r="AM598" t="str">
            <v>Indonesia_ContractRun_Standard_Dedicated_ClntDel&amp;Ops</v>
          </cell>
          <cell r="AN598" t="str">
            <v>ListRef_451</v>
          </cell>
        </row>
        <row r="599">
          <cell r="AM599" t="str">
            <v>Indonesia_ContractRun_Standard_Global Rate_ClntDel&amp;Ops</v>
          </cell>
          <cell r="AN599" t="str">
            <v>ListRef_451</v>
          </cell>
        </row>
        <row r="600">
          <cell r="AM600" t="str">
            <v>Indonesia_CorpFunction_Standard_NA_CorpFunction</v>
          </cell>
          <cell r="AN600" t="str">
            <v>ListRef_460</v>
          </cell>
        </row>
        <row r="601">
          <cell r="AM601" t="str">
            <v>Indonesia_CrssCntrctRn_IO_Borrowed IO NonDCN_ClntDel&amp;Ops</v>
          </cell>
          <cell r="AN601" t="str">
            <v>ListRef_452</v>
          </cell>
        </row>
        <row r="602">
          <cell r="AM602" t="str">
            <v>Indonesia_CrssCntrctRn_Standard_Borrowed_ClntDel&amp;Ops</v>
          </cell>
          <cell r="AN602" t="str">
            <v>ListRef_453</v>
          </cell>
        </row>
        <row r="603">
          <cell r="AM603" t="str">
            <v>Indonesia_IndTchSrvLT_ATC_LT_ClntDel&amp;Ops</v>
          </cell>
          <cell r="AN603" t="str">
            <v>ListRef_454</v>
          </cell>
        </row>
        <row r="604">
          <cell r="AM604" t="str">
            <v>Indonesia_IndTchSrvLT_GCP_LT_ClntDel&amp;Ops</v>
          </cell>
          <cell r="AN604" t="str">
            <v>ListRef_455</v>
          </cell>
        </row>
        <row r="605">
          <cell r="AM605" t="str">
            <v>Indonesia_IndTchSrvST_ATC | Onsite_ST_ClntDel&amp;Ops</v>
          </cell>
          <cell r="AN605" t="str">
            <v>ListRef_457</v>
          </cell>
        </row>
        <row r="606">
          <cell r="AM606" t="str">
            <v>Indonesia_IndTchSrvST_ATC_ST_ClntDel&amp;Ops</v>
          </cell>
          <cell r="AN606" t="str">
            <v>ListRef_456</v>
          </cell>
        </row>
        <row r="607">
          <cell r="AM607" t="str">
            <v>Indonesia_IndTchSrvST_Tech GU_ST_ClntDel&amp;Ops</v>
          </cell>
          <cell r="AN607" t="str">
            <v>ListRef_458</v>
          </cell>
        </row>
        <row r="608">
          <cell r="AM608" t="str">
            <v>Indonesia_InfrastrCons_Standard_NA_Clnt&amp;Market</v>
          </cell>
          <cell r="AN608" t="str">
            <v>ListRef_448</v>
          </cell>
        </row>
        <row r="609">
          <cell r="AM609" t="str">
            <v>Indonesia_MgtCons_Standard_Cap Ntwk _ I/F Group_Clnt&amp;Market</v>
          </cell>
          <cell r="AN609" t="str">
            <v>ListRef_449</v>
          </cell>
        </row>
        <row r="610">
          <cell r="AM610" t="str">
            <v>Indonesia_MgtCons_Standard_NA_Clnt&amp;Market</v>
          </cell>
          <cell r="AN610" t="str">
            <v>ListRef_449</v>
          </cell>
        </row>
        <row r="611">
          <cell r="AM611" t="str">
            <v>Indonesia_OtherDelivery_Standard_NA_ClntDel&amp;Ops</v>
          </cell>
          <cell r="AN611" t="str">
            <v>ListRef_459</v>
          </cell>
        </row>
        <row r="612">
          <cell r="AM612" t="str">
            <v>Indonesia_Sales_Standard_NA_Sales</v>
          </cell>
          <cell r="AN612" t="str">
            <v>ListRef_461</v>
          </cell>
        </row>
        <row r="613">
          <cell r="AM613" t="str">
            <v>Indonesia_Strategy_Standard_Cap Ntwk _ I/F Group_Clnt&amp;Market</v>
          </cell>
          <cell r="AN613" t="str">
            <v>ListRef_450</v>
          </cell>
        </row>
        <row r="614">
          <cell r="AM614" t="str">
            <v>Indonesia_Strategy_Standard_NA_Clnt&amp;Market</v>
          </cell>
          <cell r="AN614" t="str">
            <v>ListRef_450</v>
          </cell>
        </row>
        <row r="615">
          <cell r="AM615" t="str">
            <v>Indonesia_Subcontractors_NA_NA_Subcontractors</v>
          </cell>
          <cell r="AN615" t="str">
            <v>Generic_Listref</v>
          </cell>
        </row>
        <row r="616">
          <cell r="AM616" t="str">
            <v>Ireland_Acquisitions_Standard_NA_Clnt&amp;Market</v>
          </cell>
          <cell r="AN616" t="str">
            <v>ListRef_462</v>
          </cell>
        </row>
        <row r="617">
          <cell r="AM617" t="str">
            <v>Ireland_Acquisitions_Standard_NA_ClntDel&amp;Ops</v>
          </cell>
          <cell r="AN617" t="str">
            <v>ListRef_467</v>
          </cell>
        </row>
        <row r="618">
          <cell r="AM618" t="str">
            <v>Ireland_Acquisitions_Standard_NA_CorpFunction</v>
          </cell>
          <cell r="AN618" t="str">
            <v>ListRef_480</v>
          </cell>
        </row>
        <row r="619">
          <cell r="AM619" t="str">
            <v>Ireland_Acquisitions_Standard_NA_Invtn&amp;ThghtLd</v>
          </cell>
          <cell r="AN619" t="str">
            <v>ListRef_482</v>
          </cell>
        </row>
        <row r="620">
          <cell r="AM620" t="str">
            <v>Ireland_Acquisitions_Standard_NA_Sales</v>
          </cell>
          <cell r="AN620" t="str">
            <v>ListRef_484</v>
          </cell>
        </row>
        <row r="621">
          <cell r="AM621" t="str">
            <v>Ireland_BusinessCons_Standard_NA_Clnt&amp;Market</v>
          </cell>
          <cell r="AN621" t="str">
            <v>ListRef_463</v>
          </cell>
        </row>
        <row r="622">
          <cell r="AM622" t="str">
            <v>Ireland_Client_NA_NA_Client</v>
          </cell>
          <cell r="AN622" t="str">
            <v>Generic_Client</v>
          </cell>
        </row>
        <row r="623">
          <cell r="AM623" t="str">
            <v>Ireland_ContractRun_AO_Dedicated_ClntDel&amp;Ops</v>
          </cell>
          <cell r="AN623" t="str">
            <v>ListRef_468</v>
          </cell>
        </row>
        <row r="624">
          <cell r="AM624" t="str">
            <v>Ireland_ContractRun_RSA_Dedicated_ClntDel&amp;Ops</v>
          </cell>
          <cell r="AN624" t="str">
            <v>ListRef_469</v>
          </cell>
        </row>
        <row r="625">
          <cell r="AM625" t="str">
            <v>Ireland_ContractRun_Standard_Dedicated_ClntDel&amp;Ops</v>
          </cell>
          <cell r="AN625" t="str">
            <v>ListRef_470</v>
          </cell>
        </row>
        <row r="626">
          <cell r="AM626" t="str">
            <v>Ireland_ContractRun_Standard_Global Rate_ClntDel&amp;Ops</v>
          </cell>
          <cell r="AN626" t="str">
            <v>ListRef_470</v>
          </cell>
        </row>
        <row r="627">
          <cell r="AM627" t="str">
            <v>Ireland_CorpFunction_Standard_NA_CorpFunction</v>
          </cell>
          <cell r="AN627" t="str">
            <v>ListRef_481</v>
          </cell>
        </row>
        <row r="628">
          <cell r="AM628" t="str">
            <v>Ireland_CrssCntrctRn_BOI Learning_Borrowed_ClntDel&amp;Ops</v>
          </cell>
          <cell r="AN628" t="str">
            <v>ListRef_471</v>
          </cell>
        </row>
        <row r="629">
          <cell r="AM629" t="str">
            <v>Ireland_CrssCntrctRn_Google_Borrowed_ClntDel&amp;Ops</v>
          </cell>
          <cell r="AN629" t="str">
            <v>ListRef_472</v>
          </cell>
        </row>
        <row r="630">
          <cell r="AM630" t="str">
            <v>Ireland_CrssCntrctRn_IO_Borrowed IO DCN_ClntDel&amp;Ops</v>
          </cell>
          <cell r="AN630" t="str">
            <v>ListRef_473</v>
          </cell>
        </row>
        <row r="631">
          <cell r="AM631" t="str">
            <v>Ireland_CrssCntrctRn_Standard_Borrowed_ClntDel&amp;Ops</v>
          </cell>
          <cell r="AN631" t="str">
            <v>ListRef_474</v>
          </cell>
        </row>
        <row r="632">
          <cell r="AM632" t="str">
            <v>Ireland_IndTchSrvLT_GCP_LT_ClntDel&amp;Ops</v>
          </cell>
          <cell r="AN632" t="str">
            <v>ListRef_475</v>
          </cell>
        </row>
        <row r="633">
          <cell r="AM633" t="str">
            <v>Ireland_IndTchSrvLT_Tech GU_LT_ClntDel&amp;Ops</v>
          </cell>
          <cell r="AN633" t="str">
            <v>ListRef_476</v>
          </cell>
        </row>
        <row r="634">
          <cell r="AM634" t="str">
            <v>Ireland_IndTchSrvST_IO_Dedicated_S/Desk_ClntDel&amp;Ops</v>
          </cell>
          <cell r="AN634" t="str">
            <v>ListRef_477</v>
          </cell>
        </row>
        <row r="635">
          <cell r="AM635" t="str">
            <v>Ireland_IndTchSrvST_Tech GU_ST_ClntDel&amp;Ops</v>
          </cell>
          <cell r="AN635" t="str">
            <v>ListRef_478</v>
          </cell>
        </row>
        <row r="636">
          <cell r="AM636" t="str">
            <v>Ireland_InfrastrCons_Standard_NA_Clnt&amp;Market</v>
          </cell>
          <cell r="AN636" t="str">
            <v>ListRef_464</v>
          </cell>
        </row>
        <row r="637">
          <cell r="AM637" t="str">
            <v>Ireland_Invtn&amp;ThghtLd_Standard_NA_Invtn&amp;ThghtLd</v>
          </cell>
          <cell r="AN637" t="str">
            <v>ListRef_483</v>
          </cell>
        </row>
        <row r="638">
          <cell r="AM638" t="str">
            <v>Ireland_MgtCons_Standard_NA_Clnt&amp;Market</v>
          </cell>
          <cell r="AN638" t="str">
            <v>ListRef_465</v>
          </cell>
        </row>
        <row r="639">
          <cell r="AM639" t="str">
            <v>Ireland_OtherDelivery_Standard_NA_ClntDel&amp;Ops</v>
          </cell>
          <cell r="AN639" t="str">
            <v>ListRef_479</v>
          </cell>
        </row>
        <row r="640">
          <cell r="AM640" t="str">
            <v>Ireland_Sales_Standard_NA_Sales</v>
          </cell>
          <cell r="AN640" t="str">
            <v>ListRef_485</v>
          </cell>
        </row>
        <row r="641">
          <cell r="AM641" t="str">
            <v>Ireland_Strategy_Standard_NA_Clnt&amp;Market</v>
          </cell>
          <cell r="AN641" t="str">
            <v>ListRef_466</v>
          </cell>
        </row>
        <row r="642">
          <cell r="AM642" t="str">
            <v>Ireland_Subcontractors_NA_NA_Subcontractors</v>
          </cell>
          <cell r="AN642" t="str">
            <v>Generic_Listref</v>
          </cell>
        </row>
        <row r="643">
          <cell r="AM643" t="str">
            <v>Israel_Acquisitions_Standard_NA_Clnt&amp;Market</v>
          </cell>
          <cell r="AN643" t="str">
            <v>ListRef_486</v>
          </cell>
        </row>
        <row r="644">
          <cell r="AM644" t="str">
            <v>Israel_Acquisitions_Standard_NA_ClntDel&amp;Ops</v>
          </cell>
          <cell r="AN644" t="str">
            <v>ListRef_491</v>
          </cell>
        </row>
        <row r="645">
          <cell r="AM645" t="str">
            <v>Israel_Acquisitions_Standard_NA_CorpFunction</v>
          </cell>
          <cell r="AN645" t="str">
            <v>ListRef_496</v>
          </cell>
        </row>
        <row r="646">
          <cell r="AM646" t="str">
            <v>Israel_Acquisitions_Standard_NA_Invtn&amp;ThghtLd</v>
          </cell>
          <cell r="AN646" t="str">
            <v>ListRef_498</v>
          </cell>
        </row>
        <row r="647">
          <cell r="AM647" t="str">
            <v>Israel_Acquisitions_Standard_NA_Sales</v>
          </cell>
          <cell r="AN647" t="str">
            <v>ListRef_500</v>
          </cell>
        </row>
        <row r="648">
          <cell r="AM648" t="str">
            <v>Israel_BusinessCons_Standard_NA_Clnt&amp;Market</v>
          </cell>
          <cell r="AN648" t="str">
            <v>ListRef_487</v>
          </cell>
        </row>
        <row r="649">
          <cell r="AM649" t="str">
            <v>Israel_Client_NA_NA_Client</v>
          </cell>
          <cell r="AN649" t="str">
            <v>Generic_Client</v>
          </cell>
        </row>
        <row r="650">
          <cell r="AM650" t="str">
            <v>Israel_ContractRun_Standard_Dedicated_ClntDel&amp;Ops</v>
          </cell>
          <cell r="AN650" t="str">
            <v>ListRef_492</v>
          </cell>
        </row>
        <row r="651">
          <cell r="AM651" t="str">
            <v>Israel_ContractRun_Standard_Global Rate_ClntDel&amp;Ops</v>
          </cell>
          <cell r="AN651" t="str">
            <v>ListRef_492</v>
          </cell>
        </row>
        <row r="652">
          <cell r="AM652" t="str">
            <v>Israel_CorpFunction_Standard_NA_CorpFunction</v>
          </cell>
          <cell r="AN652" t="str">
            <v>ListRef_497</v>
          </cell>
        </row>
        <row r="653">
          <cell r="AM653" t="str">
            <v>Israel_CrssCntrctRn_Standard_Borrowed_ClntDel&amp;Ops</v>
          </cell>
          <cell r="AN653" t="str">
            <v>ListRef_493</v>
          </cell>
        </row>
        <row r="654">
          <cell r="AM654" t="str">
            <v>Israel_IndTchSrvST_Tech GU_ST_ClntDel&amp;Ops</v>
          </cell>
          <cell r="AN654" t="str">
            <v>ListRef_494</v>
          </cell>
        </row>
        <row r="655">
          <cell r="AM655" t="str">
            <v>Israel_InfrastrCons_Standard_NA_Clnt&amp;Market</v>
          </cell>
          <cell r="AN655" t="str">
            <v>ListRef_488</v>
          </cell>
        </row>
        <row r="656">
          <cell r="AM656" t="str">
            <v>Israel_Invtn&amp;ThghtLd_Standard_NA_Invtn&amp;ThghtLd</v>
          </cell>
          <cell r="AN656" t="str">
            <v>ListRef_499</v>
          </cell>
        </row>
        <row r="657">
          <cell r="AM657" t="str">
            <v>Israel_MgtCons_Standard_NA_Clnt&amp;Market</v>
          </cell>
          <cell r="AN657" t="str">
            <v>ListRef_489</v>
          </cell>
        </row>
        <row r="658">
          <cell r="AM658" t="str">
            <v>Israel_OtherDelivery_Standard_NA_ClntDel&amp;Ops</v>
          </cell>
          <cell r="AN658" t="str">
            <v>ListRef_495</v>
          </cell>
        </row>
        <row r="659">
          <cell r="AM659" t="str">
            <v>Israel_Strategy_Standard_NA_Clnt&amp;Market</v>
          </cell>
          <cell r="AN659" t="str">
            <v>ListRef_490</v>
          </cell>
        </row>
        <row r="660">
          <cell r="AM660" t="str">
            <v>Israel_Subcontractors_NA_NA_Subcontractors</v>
          </cell>
          <cell r="AN660" t="str">
            <v>Generic_Listref</v>
          </cell>
        </row>
        <row r="661">
          <cell r="AM661" t="str">
            <v>Italy_BusinessCons_Avanade_LT_Clnt&amp;Market</v>
          </cell>
          <cell r="AN661" t="str">
            <v>ListRef_501</v>
          </cell>
        </row>
        <row r="662">
          <cell r="AM662" t="str">
            <v>Italy_BusinessCons_Avanade_ST_Clnt&amp;Market</v>
          </cell>
          <cell r="AN662" t="str">
            <v>ListRef_501</v>
          </cell>
        </row>
        <row r="663">
          <cell r="AM663" t="str">
            <v>Italy_BusinessCons_Standard_NA_Clnt&amp;Market</v>
          </cell>
          <cell r="AN663" t="str">
            <v>ListRef_502</v>
          </cell>
        </row>
        <row r="664">
          <cell r="AM664" t="str">
            <v>Italy_Client_NA_NA_Client</v>
          </cell>
          <cell r="AN664" t="str">
            <v>Generic_Client</v>
          </cell>
        </row>
        <row r="665">
          <cell r="AM665" t="str">
            <v>Italy_ContractRun_Standard_Dedicated_ClntDel&amp;Ops</v>
          </cell>
          <cell r="AN665" t="str">
            <v>ListRef_507</v>
          </cell>
        </row>
        <row r="666">
          <cell r="AM666" t="str">
            <v>Italy_ContractRun_Standard_Global Rate_ClntDel&amp;Ops</v>
          </cell>
          <cell r="AN666" t="str">
            <v>ListRef_507</v>
          </cell>
        </row>
        <row r="667">
          <cell r="AM667" t="str">
            <v>Italy_CorpFunction_AVANADE_ST_CorpFunction</v>
          </cell>
          <cell r="AN667" t="str">
            <v>ListRef_518</v>
          </cell>
        </row>
        <row r="668">
          <cell r="AM668" t="str">
            <v>Italy_CorpFunction_Standard_NA_CorpFunction</v>
          </cell>
          <cell r="AN668" t="str">
            <v>ListRef_519</v>
          </cell>
        </row>
        <row r="669">
          <cell r="AM669" t="str">
            <v>Italy_CrssCntrctRn_AHRS_Borrowed_ClntDel&amp;Ops</v>
          </cell>
          <cell r="AN669" t="str">
            <v>ListRef_508</v>
          </cell>
        </row>
        <row r="670">
          <cell r="AM670" t="str">
            <v>Italy_CrssCntrctRn_Standard_Borrowed_ClntDel&amp;Ops</v>
          </cell>
          <cell r="AN670" t="str">
            <v>ListRef_509</v>
          </cell>
        </row>
        <row r="671">
          <cell r="AM671" t="str">
            <v>Italy_IndTchSrvLT_Avanade Sardinia_LT_ClntDel&amp;Ops</v>
          </cell>
          <cell r="AN671" t="str">
            <v>ListRef_511</v>
          </cell>
        </row>
        <row r="672">
          <cell r="AM672" t="str">
            <v>Italy_IndTchSrvLT_AVANADE_Florence LT_ClntDel&amp;Ops</v>
          </cell>
          <cell r="AN672" t="str">
            <v>ListRef_510</v>
          </cell>
        </row>
        <row r="673">
          <cell r="AM673" t="str">
            <v>Italy_IndTchSrvLT_AVANADE_LT_ClntDel&amp;Ops</v>
          </cell>
          <cell r="AN673" t="str">
            <v>ListRef_510</v>
          </cell>
        </row>
        <row r="674">
          <cell r="AM674" t="str">
            <v>Italy_IndTchSrvLT_GCP_LT_ClntDel&amp;Ops</v>
          </cell>
          <cell r="AN674" t="str">
            <v>ListRef_512</v>
          </cell>
        </row>
        <row r="675">
          <cell r="AM675" t="str">
            <v>Italy_IndTchSrvST_ATC_ST_ClntDel&amp;Ops</v>
          </cell>
          <cell r="AN675" t="str">
            <v>ListRef_513</v>
          </cell>
        </row>
        <row r="676">
          <cell r="AM676" t="str">
            <v>Italy_IndTchSrvST_AVANADE_ST_ClntDel&amp;Ops</v>
          </cell>
          <cell r="AN676" t="str">
            <v>ListRef_514</v>
          </cell>
        </row>
        <row r="677">
          <cell r="AM677" t="str">
            <v>Italy_IndTchSrvST_IO_Dedicated_ClntDel&amp;Ops</v>
          </cell>
          <cell r="AN677" t="str">
            <v>ListRef_515</v>
          </cell>
        </row>
        <row r="678">
          <cell r="AM678" t="str">
            <v>Italy_IndTchSrvST_Tech GU_ST_ClntDel&amp;Ops</v>
          </cell>
          <cell r="AN678" t="str">
            <v>ListRef_516</v>
          </cell>
        </row>
        <row r="679">
          <cell r="AM679" t="str">
            <v>Italy_InfrastrCons_Standard_NA_Clnt&amp;Market</v>
          </cell>
          <cell r="AN679" t="str">
            <v>ListRef_503</v>
          </cell>
        </row>
        <row r="680">
          <cell r="AM680" t="str">
            <v>Italy_Invtn&amp;ThghtLd_Standard_NA_Invtn&amp;ThghtLd</v>
          </cell>
          <cell r="AN680" t="str">
            <v>ListRef_520</v>
          </cell>
        </row>
        <row r="681">
          <cell r="AM681" t="str">
            <v>Italy_MgtCons_Avanade_LT_Clnt&amp;Market</v>
          </cell>
          <cell r="AN681" t="str">
            <v>ListRef_504</v>
          </cell>
        </row>
        <row r="682">
          <cell r="AM682" t="str">
            <v>Italy_MgtCons_Avanade_ST_Clnt&amp;Market</v>
          </cell>
          <cell r="AN682" t="str">
            <v>ListRef_504</v>
          </cell>
        </row>
        <row r="683">
          <cell r="AM683" t="str">
            <v>Italy_MgtCons_Standard_Cap Ntwk _ I/F Group_Clnt&amp;Market</v>
          </cell>
          <cell r="AN683" t="str">
            <v>ListRef_505</v>
          </cell>
        </row>
        <row r="684">
          <cell r="AM684" t="str">
            <v>Italy_MgtCons_Standard_NA_Clnt&amp;Market</v>
          </cell>
          <cell r="AN684" t="str">
            <v>ListRef_505</v>
          </cell>
        </row>
        <row r="685">
          <cell r="AM685" t="str">
            <v>Italy_OtherDelivery_Standard_NA_ClntDel&amp;Ops</v>
          </cell>
          <cell r="AN685" t="str">
            <v>ListRef_517</v>
          </cell>
        </row>
        <row r="686">
          <cell r="AM686" t="str">
            <v>Italy_Sales_AVANADE_ST_Sales</v>
          </cell>
          <cell r="AN686" t="str">
            <v>ListRef_521</v>
          </cell>
        </row>
        <row r="687">
          <cell r="AM687" t="str">
            <v>Italy_Sales_Standard_NA_Sales</v>
          </cell>
          <cell r="AN687" t="str">
            <v>ListRef_522</v>
          </cell>
        </row>
        <row r="688">
          <cell r="AM688" t="str">
            <v>Italy_Strategy_Standard_Cap Ntwk _ I/F Group_Clnt&amp;Market</v>
          </cell>
          <cell r="AN688" t="str">
            <v>ListRef_506</v>
          </cell>
        </row>
        <row r="689">
          <cell r="AM689" t="str">
            <v>Italy_Strategy_Standard_NA_Clnt&amp;Market</v>
          </cell>
          <cell r="AN689" t="str">
            <v>ListRef_506</v>
          </cell>
        </row>
        <row r="690">
          <cell r="AM690" t="str">
            <v>Italy_Subcontractors_NA_NA_Subcontractors</v>
          </cell>
          <cell r="AN690" t="str">
            <v>Generic_Listref</v>
          </cell>
        </row>
        <row r="691">
          <cell r="AM691" t="str">
            <v>Japan_Acquisitions_Standard_NA_Clnt&amp;Market</v>
          </cell>
          <cell r="AN691" t="str">
            <v>ListRef_523</v>
          </cell>
        </row>
        <row r="692">
          <cell r="AM692" t="str">
            <v>Japan_Acquisitions_Standard_NA_ClntDel&amp;Ops</v>
          </cell>
          <cell r="AN692" t="str">
            <v>ListRef_530</v>
          </cell>
        </row>
        <row r="693">
          <cell r="AM693" t="str">
            <v>Japan_Acquisitions_Standard_NA_CorpFunction</v>
          </cell>
          <cell r="AN693" t="str">
            <v>ListRef_542</v>
          </cell>
        </row>
        <row r="694">
          <cell r="AM694" t="str">
            <v>Japan_Acquisitions_Standard_NA_Invtn&amp;ThghtLd</v>
          </cell>
          <cell r="AN694" t="str">
            <v>ListRef_545</v>
          </cell>
        </row>
        <row r="695">
          <cell r="AM695" t="str">
            <v>Japan_Acquisitions_Standard_NA_Sales</v>
          </cell>
          <cell r="AN695" t="str">
            <v>ListRef_547</v>
          </cell>
        </row>
        <row r="696">
          <cell r="AM696" t="str">
            <v>Japan_BusinessCons_Avanade_LT_Clnt&amp;Market</v>
          </cell>
          <cell r="AN696" t="str">
            <v>ListRef_524</v>
          </cell>
        </row>
        <row r="697">
          <cell r="AM697" t="str">
            <v>Japan_BusinessCons_Avanade_ST_Clnt&amp;Market</v>
          </cell>
          <cell r="AN697" t="str">
            <v>ListRef_524</v>
          </cell>
        </row>
        <row r="698">
          <cell r="AM698" t="str">
            <v>Japan_BusinessCons_Standard_NA_Clnt&amp;Market</v>
          </cell>
          <cell r="AN698" t="str">
            <v>ListRef_525</v>
          </cell>
        </row>
        <row r="699">
          <cell r="AM699" t="str">
            <v>Japan_Client_NA_NA_Client</v>
          </cell>
          <cell r="AN699" t="str">
            <v>Generic_Client</v>
          </cell>
        </row>
        <row r="700">
          <cell r="AM700" t="str">
            <v>Japan_ContractRun_Standard_Dedicated_ClntDel&amp;Ops</v>
          </cell>
          <cell r="AN700" t="str">
            <v>ListRef_531</v>
          </cell>
        </row>
        <row r="701">
          <cell r="AM701" t="str">
            <v>Japan_ContractRun_Standard_Global Rate_ClntDel&amp;Ops</v>
          </cell>
          <cell r="AN701" t="str">
            <v>ListRef_531</v>
          </cell>
        </row>
        <row r="702">
          <cell r="AM702" t="str">
            <v>Japan_CorpFunction_Avanade_ST_CorpFunction</v>
          </cell>
          <cell r="AN702" t="str">
            <v>ListRef_543</v>
          </cell>
        </row>
        <row r="703">
          <cell r="AM703" t="str">
            <v>Japan_CorpFunction_Standard_NA_CorpFunction</v>
          </cell>
          <cell r="AN703" t="str">
            <v>ListRef_544</v>
          </cell>
        </row>
        <row r="704">
          <cell r="AM704" t="str">
            <v>Japan_CrssCntrctRn_IO_Borrowed IO NonDCN_ClntDel&amp;Ops</v>
          </cell>
          <cell r="AN704" t="str">
            <v>ListRef_532</v>
          </cell>
        </row>
        <row r="705">
          <cell r="AM705" t="str">
            <v>Japan_CrssCntrctRn_Standard_Borrowed_ClntDel&amp;Ops</v>
          </cell>
          <cell r="AN705" t="str">
            <v>ListRef_533</v>
          </cell>
        </row>
        <row r="706">
          <cell r="AM706" t="str">
            <v>Japan_IndTchSrvLT_Avanade_LT_ClntDel&amp;Ops</v>
          </cell>
          <cell r="AN706" t="str">
            <v>ListRef_534</v>
          </cell>
        </row>
        <row r="707">
          <cell r="AM707" t="str">
            <v>Japan_IndTchSrvLT_GCP_LT_ClntDel&amp;Ops</v>
          </cell>
          <cell r="AN707" t="str">
            <v>ListRef_535</v>
          </cell>
        </row>
        <row r="708">
          <cell r="AM708" t="str">
            <v>Japan_IndTchSrvLT_Tech GU | Hokkaido_LT_ClntDel&amp;Ops</v>
          </cell>
          <cell r="AN708" t="str">
            <v>ListRef_536</v>
          </cell>
        </row>
        <row r="709">
          <cell r="AM709" t="str">
            <v>Japan_IndTchSrvLT_Tech GU | Low_LT_ClntDel&amp;Ops</v>
          </cell>
          <cell r="AN709" t="str">
            <v>ListRef_537</v>
          </cell>
        </row>
        <row r="710">
          <cell r="AM710" t="str">
            <v>Japan_IndTchSrvST_Avanade_ST_ClntDel&amp;Ops</v>
          </cell>
          <cell r="AN710" t="str">
            <v>ListRef_538</v>
          </cell>
        </row>
        <row r="711">
          <cell r="AM711" t="str">
            <v>Japan_IndTchSrvST_Tech GU | High_ST_ClntDel&amp;Ops</v>
          </cell>
          <cell r="AN711" t="str">
            <v>ListRef_539</v>
          </cell>
        </row>
        <row r="712">
          <cell r="AM712" t="str">
            <v>Japan_IndTchSrvST_Tech GU | Low_ST_ClntDel&amp;Ops</v>
          </cell>
          <cell r="AN712" t="str">
            <v>ListRef_540</v>
          </cell>
        </row>
        <row r="713">
          <cell r="AM713" t="str">
            <v>Japan_InfrastrCons_Standard_NA_Clnt&amp;Market</v>
          </cell>
          <cell r="AN713" t="str">
            <v>ListRef_526</v>
          </cell>
        </row>
        <row r="714">
          <cell r="AM714" t="str">
            <v>Japan_Invtn&amp;ThghtLd_Standard_NA_Invtn&amp;ThghtLd</v>
          </cell>
          <cell r="AN714" t="str">
            <v>ListRef_546</v>
          </cell>
        </row>
        <row r="715">
          <cell r="AM715" t="str">
            <v>Japan_MgtCons_Avanade_LT_Clnt&amp;Market</v>
          </cell>
          <cell r="AN715" t="str">
            <v>ListRef_527</v>
          </cell>
        </row>
        <row r="716">
          <cell r="AM716" t="str">
            <v>Japan_MgtCons_Avanade_ST_Clnt&amp;Market</v>
          </cell>
          <cell r="AN716" t="str">
            <v>ListRef_527</v>
          </cell>
        </row>
        <row r="717">
          <cell r="AM717" t="str">
            <v>Japan_MgtCons_Standard_NA_Clnt&amp;Market</v>
          </cell>
          <cell r="AN717" t="str">
            <v>ListRef_528</v>
          </cell>
        </row>
        <row r="718">
          <cell r="AM718" t="str">
            <v>Japan_OtherDelivery_Standard_NA_ClntDel&amp;Ops</v>
          </cell>
          <cell r="AN718" t="str">
            <v>ListRef_541</v>
          </cell>
        </row>
        <row r="719">
          <cell r="AM719" t="str">
            <v>Japan_Sales_Avanade_ST_Sales</v>
          </cell>
          <cell r="AN719" t="str">
            <v>ListRef_548</v>
          </cell>
        </row>
        <row r="720">
          <cell r="AM720" t="str">
            <v>Japan_Sales_Standard_NA_Sales</v>
          </cell>
          <cell r="AN720" t="str">
            <v>ListRef_549</v>
          </cell>
        </row>
        <row r="721">
          <cell r="AM721" t="str">
            <v>Japan_Strategy_Standard_NA_Clnt&amp;Market</v>
          </cell>
          <cell r="AN721" t="str">
            <v>ListRef_529</v>
          </cell>
        </row>
        <row r="722">
          <cell r="AM722" t="str">
            <v>Japan_Subcontractors_NA_NA_Subcontractors</v>
          </cell>
          <cell r="AN722" t="str">
            <v>Generic_Listref</v>
          </cell>
        </row>
        <row r="723">
          <cell r="AM723" t="str">
            <v>Kenya_BusinessCons_Standard_NA_Clnt&amp;Market</v>
          </cell>
          <cell r="AN723" t="str">
            <v>ListRef_550</v>
          </cell>
        </row>
        <row r="724">
          <cell r="AM724" t="str">
            <v>Kenya_Client_NA_NA_Client</v>
          </cell>
          <cell r="AN724" t="str">
            <v>Generic_Client</v>
          </cell>
        </row>
        <row r="725">
          <cell r="AM725" t="str">
            <v>Kenya_InfrastrCons_Standard_NA_Clnt&amp;Market</v>
          </cell>
          <cell r="AN725" t="str">
            <v>ListRef_551</v>
          </cell>
        </row>
        <row r="726">
          <cell r="AM726" t="str">
            <v>Kenya_MgtCons_Standard_NA_Clnt&amp;Market</v>
          </cell>
          <cell r="AN726" t="str">
            <v>ListRef_552</v>
          </cell>
        </row>
        <row r="727">
          <cell r="AM727" t="str">
            <v>Kenya_Strategy_Standard_NA_Clnt&amp;Market</v>
          </cell>
          <cell r="AN727" t="str">
            <v>ListRef_553</v>
          </cell>
        </row>
        <row r="728">
          <cell r="AM728" t="str">
            <v>Kenya_Subcontractors_NA_NA_Subcontractors</v>
          </cell>
          <cell r="AN728" t="str">
            <v>Generic_Listref</v>
          </cell>
        </row>
        <row r="729">
          <cell r="AM729" t="str">
            <v>Latvia_Client_NA_NA_Client</v>
          </cell>
          <cell r="AN729" t="str">
            <v>Generic_Client</v>
          </cell>
        </row>
        <row r="730">
          <cell r="AM730" t="str">
            <v>Latvia_ContractRun_Standard_Dedicated_ClntDel&amp;Ops</v>
          </cell>
          <cell r="AN730" t="str">
            <v>ListRef_554</v>
          </cell>
        </row>
        <row r="731">
          <cell r="AM731" t="str">
            <v>Latvia_ContractRun_Standard_Global Rate_ClntDel&amp;Ops</v>
          </cell>
          <cell r="AN731" t="str">
            <v>ListRef_554</v>
          </cell>
        </row>
        <row r="732">
          <cell r="AM732" t="str">
            <v>Latvia_CorpFunction_Standard_NA_CorpFunction</v>
          </cell>
          <cell r="AN732" t="str">
            <v>ListRef_560</v>
          </cell>
        </row>
        <row r="733">
          <cell r="AM733" t="str">
            <v>Latvia_CrssCntrctRn_IO_Borrowed IO NonDCN_ClntDel&amp;Ops</v>
          </cell>
          <cell r="AN733" t="str">
            <v>ListRef_555</v>
          </cell>
        </row>
        <row r="734">
          <cell r="AM734" t="str">
            <v>Latvia_CrssCntrctRn_Standard_Borrowed_ClntDel&amp;Ops</v>
          </cell>
          <cell r="AN734" t="str">
            <v>ListRef_556</v>
          </cell>
        </row>
        <row r="735">
          <cell r="AM735" t="str">
            <v>Latvia_IndTchSrvLT_ATC_LT_ClntDel&amp;Ops</v>
          </cell>
          <cell r="AN735" t="str">
            <v>ListRef_557</v>
          </cell>
        </row>
        <row r="736">
          <cell r="AM736" t="str">
            <v>Latvia_IndTchSrvLT_GCP_LT_ClntDel&amp;Ops</v>
          </cell>
          <cell r="AN736" t="str">
            <v>ListRef_558</v>
          </cell>
        </row>
        <row r="737">
          <cell r="AM737" t="str">
            <v>Latvia_IndTchSrvST_ATC_ST_ClntDel&amp;Ops</v>
          </cell>
          <cell r="AN737" t="str">
            <v>ListRef_559</v>
          </cell>
        </row>
        <row r="738">
          <cell r="AM738" t="str">
            <v>Latvia_Subcontractors_NA_NA_Subcontractors</v>
          </cell>
          <cell r="AN738" t="str">
            <v>Generic_Listref</v>
          </cell>
        </row>
        <row r="739">
          <cell r="AM739" t="str">
            <v>Luxembourg_BusinessCons_Standard_NA_Clnt&amp;Market</v>
          </cell>
          <cell r="AN739" t="str">
            <v>ListRef_561</v>
          </cell>
        </row>
        <row r="740">
          <cell r="AM740" t="str">
            <v>Luxembourg_Client_NA_NA_Client</v>
          </cell>
          <cell r="AN740" t="str">
            <v>Generic_Client</v>
          </cell>
        </row>
        <row r="741">
          <cell r="AM741" t="str">
            <v>Luxembourg_ContractRun_Standard_Dedicated_ClntDel&amp;Ops</v>
          </cell>
          <cell r="AN741" t="str">
            <v>ListRef_565</v>
          </cell>
        </row>
        <row r="742">
          <cell r="AM742" t="str">
            <v>Luxembourg_ContractRun_Standard_Global Rate_ClntDel&amp;Ops</v>
          </cell>
          <cell r="AN742" t="str">
            <v>ListRef_565</v>
          </cell>
        </row>
        <row r="743">
          <cell r="AM743" t="str">
            <v>Luxembourg_CorpFunction_Standard_NA_CorpFunction</v>
          </cell>
          <cell r="AN743" t="str">
            <v>ListRef_570</v>
          </cell>
        </row>
        <row r="744">
          <cell r="AM744" t="str">
            <v>Luxembourg_CrssCntrctRn_Standard_Borrowed_ClntDel&amp;Ops</v>
          </cell>
          <cell r="AN744" t="str">
            <v>ListRef_566</v>
          </cell>
        </row>
        <row r="745">
          <cell r="AM745" t="str">
            <v>Luxembourg_IndTchSrvLT_Tech GU_LT_ClntDel&amp;Ops</v>
          </cell>
          <cell r="AN745" t="str">
            <v>ListRef_567</v>
          </cell>
        </row>
        <row r="746">
          <cell r="AM746" t="str">
            <v>Luxembourg_IndTchSrvST_Tech GU_ST_ClntDel&amp;Ops</v>
          </cell>
          <cell r="AN746" t="str">
            <v>ListRef_568</v>
          </cell>
        </row>
        <row r="747">
          <cell r="AM747" t="str">
            <v>Luxembourg_InfrastrCons_Standard_NA_Clnt&amp;Market</v>
          </cell>
          <cell r="AN747" t="str">
            <v>ListRef_562</v>
          </cell>
        </row>
        <row r="748">
          <cell r="AM748" t="str">
            <v>Luxembourg_Invtn&amp;ThghtLd_Standard_NA_Invtn&amp;ThghtLd</v>
          </cell>
          <cell r="AN748" t="str">
            <v>ListRef_571</v>
          </cell>
        </row>
        <row r="749">
          <cell r="AM749" t="str">
            <v>Luxembourg_MgtCons_Standard_NA_Clnt&amp;Market</v>
          </cell>
          <cell r="AN749" t="str">
            <v>ListRef_563</v>
          </cell>
        </row>
        <row r="750">
          <cell r="AM750" t="str">
            <v>Luxembourg_OtherDelivery_Standard_NA_ClntDel&amp;Ops</v>
          </cell>
          <cell r="AN750" t="str">
            <v>ListRef_569</v>
          </cell>
        </row>
        <row r="751">
          <cell r="AM751" t="str">
            <v>Luxembourg_Sales_Standard_NA_Sales</v>
          </cell>
          <cell r="AN751" t="str">
            <v>ListRef_572</v>
          </cell>
        </row>
        <row r="752">
          <cell r="AM752" t="str">
            <v>Luxembourg_Strategy_Standard_NA_Clnt&amp;Market</v>
          </cell>
          <cell r="AN752" t="str">
            <v>ListRef_564</v>
          </cell>
        </row>
        <row r="753">
          <cell r="AM753" t="str">
            <v>Luxembourg_Subcontractors_NA_NA_Subcontractors</v>
          </cell>
          <cell r="AN753" t="str">
            <v>Generic_Listref</v>
          </cell>
        </row>
        <row r="754">
          <cell r="AM754" t="str">
            <v>Malaysia_Acquisitions_Standard_NA_Clnt&amp;Market</v>
          </cell>
          <cell r="AN754" t="str">
            <v>ListRef_573</v>
          </cell>
        </row>
        <row r="755">
          <cell r="AM755" t="str">
            <v>Malaysia_Acquisitions_Standard_NA_ClntDel&amp;Ops</v>
          </cell>
          <cell r="AN755" t="str">
            <v>ListRef_580</v>
          </cell>
        </row>
        <row r="756">
          <cell r="AM756" t="str">
            <v>Malaysia_Acquisitions_Standard_NA_CorpFunction</v>
          </cell>
          <cell r="AN756" t="str">
            <v>ListRef_589</v>
          </cell>
        </row>
        <row r="757">
          <cell r="AM757" t="str">
            <v>Malaysia_Acquisitions_Standard_NA_Invtn&amp;ThghtLd</v>
          </cell>
          <cell r="AN757" t="str">
            <v>ListRef_592</v>
          </cell>
        </row>
        <row r="758">
          <cell r="AM758" t="str">
            <v>Malaysia_Acquisitions_Standard_NA_Sales</v>
          </cell>
          <cell r="AN758" t="str">
            <v>ListRef_594</v>
          </cell>
        </row>
        <row r="759">
          <cell r="AM759" t="str">
            <v>Malaysia_BusinessCons_Avanade_ST_Clnt&amp;Market</v>
          </cell>
          <cell r="AN759" t="str">
            <v>ListRef_574</v>
          </cell>
        </row>
        <row r="760">
          <cell r="AM760" t="str">
            <v>Malaysia_BusinessCons_Standard_NA_Clnt&amp;Market</v>
          </cell>
          <cell r="AN760" t="str">
            <v>ListRef_575</v>
          </cell>
        </row>
        <row r="761">
          <cell r="AM761" t="str">
            <v>Malaysia_Client_NA_NA_Client</v>
          </cell>
          <cell r="AN761" t="str">
            <v>Generic_Client</v>
          </cell>
        </row>
        <row r="762">
          <cell r="AM762" t="str">
            <v>Malaysia_ContractRun_Standard_Dedicated_ClntDel&amp;Ops</v>
          </cell>
          <cell r="AN762" t="str">
            <v>ListRef_581</v>
          </cell>
        </row>
        <row r="763">
          <cell r="AM763" t="str">
            <v>Malaysia_ContractRun_Standard_Global Rate_ClntDel&amp;Ops</v>
          </cell>
          <cell r="AN763" t="str">
            <v>ListRef_581</v>
          </cell>
        </row>
        <row r="764">
          <cell r="AM764" t="str">
            <v>Malaysia_CorpFunction_Avanade_ST_CorpFunction</v>
          </cell>
          <cell r="AN764" t="str">
            <v>ListRef_590</v>
          </cell>
        </row>
        <row r="765">
          <cell r="AM765" t="str">
            <v>Malaysia_CorpFunction_Standard_NA_CorpFunction</v>
          </cell>
          <cell r="AN765" t="str">
            <v>ListRef_591</v>
          </cell>
        </row>
        <row r="766">
          <cell r="AM766" t="str">
            <v>Malaysia_CrssCntrctRn_IO_Borrowed IO NonDCN_ClntDel&amp;Ops</v>
          </cell>
          <cell r="AN766" t="str">
            <v>ListRef_582</v>
          </cell>
        </row>
        <row r="767">
          <cell r="AM767" t="str">
            <v>Malaysia_CrssCntrctRn_Standard_Borrowed_ClntDel&amp;Ops</v>
          </cell>
          <cell r="AN767" t="str">
            <v>ListRef_583</v>
          </cell>
        </row>
        <row r="768">
          <cell r="AM768" t="str">
            <v>Malaysia_IndTchSrvLT_GCP_LT_ClntDel&amp;Ops</v>
          </cell>
          <cell r="AN768" t="str">
            <v>ListRef_584</v>
          </cell>
        </row>
        <row r="769">
          <cell r="AM769" t="str">
            <v>Malaysia_IndTchSrvLT_Tech GU_LT_ClntDel&amp;Ops</v>
          </cell>
          <cell r="AN769" t="str">
            <v>ListRef_585</v>
          </cell>
        </row>
        <row r="770">
          <cell r="AM770" t="str">
            <v>Malaysia_IndTchSrvST_Avanade_ST_ClntDel&amp;Ops</v>
          </cell>
          <cell r="AN770" t="str">
            <v>ListRef_586</v>
          </cell>
        </row>
        <row r="771">
          <cell r="AM771" t="str">
            <v>Malaysia_IndTchSrvST_Tech GU_ST_ClntDel&amp;Ops</v>
          </cell>
          <cell r="AN771" t="str">
            <v>ListRef_587</v>
          </cell>
        </row>
        <row r="772">
          <cell r="AM772" t="str">
            <v>Malaysia_InfrastrCons_Standard_NA_Clnt&amp;Market</v>
          </cell>
          <cell r="AN772" t="str">
            <v>ListRef_576</v>
          </cell>
        </row>
        <row r="773">
          <cell r="AM773" t="str">
            <v>Malaysia_Invtn&amp;ThghtLd_Standard_NA_Invtn&amp;ThghtLd</v>
          </cell>
          <cell r="AN773" t="str">
            <v>ListRef_593</v>
          </cell>
        </row>
        <row r="774">
          <cell r="AM774" t="str">
            <v>Malaysia_MgtCons_Avanade_ST_Clnt&amp;Market</v>
          </cell>
          <cell r="AN774" t="str">
            <v>ListRef_577</v>
          </cell>
        </row>
        <row r="775">
          <cell r="AM775" t="str">
            <v>Malaysia_MgtCons_Standard_NA_Clnt&amp;Market</v>
          </cell>
          <cell r="AN775" t="str">
            <v>ListRef_578</v>
          </cell>
        </row>
        <row r="776">
          <cell r="AM776" t="str">
            <v>Malaysia_OtherDelivery_Standard_NA_ClntDel&amp;Ops</v>
          </cell>
          <cell r="AN776" t="str">
            <v>ListRef_588</v>
          </cell>
        </row>
        <row r="777">
          <cell r="AM777" t="str">
            <v>Malaysia_Sales_Avanade_ST_Sales</v>
          </cell>
          <cell r="AN777" t="str">
            <v>ListRef_595</v>
          </cell>
        </row>
        <row r="778">
          <cell r="AM778" t="str">
            <v>Malaysia_Sales_Standard_NA_Sales</v>
          </cell>
          <cell r="AN778" t="str">
            <v>ListRef_596</v>
          </cell>
        </row>
        <row r="779">
          <cell r="AM779" t="str">
            <v>Malaysia_Strategy_Standard_NA_Clnt&amp;Market</v>
          </cell>
          <cell r="AN779" t="str">
            <v>ListRef_579</v>
          </cell>
        </row>
        <row r="780">
          <cell r="AM780" t="str">
            <v>Malaysia_Subcontractors_NA_NA_Subcontractors</v>
          </cell>
          <cell r="AN780" t="str">
            <v>Generic_Listref</v>
          </cell>
        </row>
        <row r="781">
          <cell r="AM781" t="str">
            <v>Mauritius_Acquisitions_Standard_NA_Clnt&amp;Market</v>
          </cell>
          <cell r="AN781" t="str">
            <v>ListRef_597</v>
          </cell>
        </row>
        <row r="782">
          <cell r="AM782" t="str">
            <v>Mauritius_Acquisitions_Standard_NA_ClntDel&amp;Ops</v>
          </cell>
          <cell r="AN782" t="str">
            <v>ListRef_598</v>
          </cell>
        </row>
        <row r="783">
          <cell r="AM783" t="str">
            <v>Mauritius_Acquisitions_Standard_NA_CorpFunction</v>
          </cell>
          <cell r="AN783" t="str">
            <v>ListRef_605</v>
          </cell>
        </row>
        <row r="784">
          <cell r="AM784" t="str">
            <v>Mauritius_Acquisitions_Standard_NA_Invtn&amp;ThghtLd</v>
          </cell>
          <cell r="AN784" t="str">
            <v>ListRef_607</v>
          </cell>
        </row>
        <row r="785">
          <cell r="AM785" t="str">
            <v>Mauritius_Acquisitions_Standard_NA_Sales</v>
          </cell>
          <cell r="AN785" t="str">
            <v>ListRef_608</v>
          </cell>
        </row>
        <row r="786">
          <cell r="AM786" t="str">
            <v>Mauritius_Client_NA_NA_Client</v>
          </cell>
          <cell r="AN786" t="str">
            <v>Generic_Client</v>
          </cell>
        </row>
        <row r="787">
          <cell r="AM787" t="str">
            <v>Mauritius_ContractRun_Standard_Dedicated_ClntDel&amp;Ops</v>
          </cell>
          <cell r="AN787" t="str">
            <v>ListRef_599</v>
          </cell>
        </row>
        <row r="788">
          <cell r="AM788" t="str">
            <v>Mauritius_ContractRun_Standard_Global Rate_ClntDel&amp;Ops</v>
          </cell>
          <cell r="AN788" t="str">
            <v>ListRef_599</v>
          </cell>
        </row>
        <row r="789">
          <cell r="AM789" t="str">
            <v>Mauritius_CorpFunction_Standard_NA_CorpFunction</v>
          </cell>
          <cell r="AN789" t="str">
            <v>ListRef_606</v>
          </cell>
        </row>
        <row r="790">
          <cell r="AM790" t="str">
            <v>Mauritius_CrssCntrctRn_IO_Borrowed IO NonDCN_ClntDel&amp;Ops</v>
          </cell>
          <cell r="AN790" t="str">
            <v>ListRef_600</v>
          </cell>
        </row>
        <row r="791">
          <cell r="AM791" t="str">
            <v>Mauritius_CrssCntrctRn_Standard_Borrowed_ClntDel&amp;Ops</v>
          </cell>
          <cell r="AN791" t="str">
            <v>ListRef_601</v>
          </cell>
        </row>
        <row r="792">
          <cell r="AM792" t="str">
            <v>Mauritius_CrssCntrctRn_Standard_Dedicated IO Service Desk ACN Facility_ClntDel&amp;Ops</v>
          </cell>
          <cell r="AN792" t="str">
            <v>ListRef_601</v>
          </cell>
        </row>
        <row r="793">
          <cell r="AM793" t="str">
            <v>Mauritius_IndTchSrvLT_ATC_LT_ClntDel&amp;Ops</v>
          </cell>
          <cell r="AN793" t="str">
            <v>ListRef_602</v>
          </cell>
        </row>
        <row r="794">
          <cell r="AM794" t="str">
            <v>Mauritius_IndTchSrvLT_GCP_LT_ClntDel&amp;Ops</v>
          </cell>
          <cell r="AN794" t="str">
            <v>ListRef_603</v>
          </cell>
        </row>
        <row r="795">
          <cell r="AM795" t="str">
            <v>Mauritius_IndTchSrvST_ATC_ST_ClntDel&amp;Ops</v>
          </cell>
          <cell r="AN795" t="str">
            <v>ListRef_604</v>
          </cell>
        </row>
        <row r="796">
          <cell r="AM796" t="str">
            <v>Mauritius_Subcontractors_NA_NA_Subcontractors</v>
          </cell>
          <cell r="AN796" t="str">
            <v>Generic_Listref</v>
          </cell>
        </row>
        <row r="797">
          <cell r="AM797" t="str">
            <v>Mexico_Acquisitions_Standard_NA_Clnt&amp;Market</v>
          </cell>
          <cell r="AN797" t="str">
            <v>ListRef_609</v>
          </cell>
        </row>
        <row r="798">
          <cell r="AM798" t="str">
            <v>Mexico_Acquisitions_Standard_NA_ClntDel&amp;Ops</v>
          </cell>
          <cell r="AN798" t="str">
            <v>ListRef_614</v>
          </cell>
        </row>
        <row r="799">
          <cell r="AM799" t="str">
            <v>Mexico_Acquisitions_Standard_NA_CorpFunction</v>
          </cell>
          <cell r="AN799" t="str">
            <v>ListRef_626</v>
          </cell>
        </row>
        <row r="800">
          <cell r="AM800" t="str">
            <v>Mexico_Acquisitions_Standard_NA_Invtn&amp;ThghtLd</v>
          </cell>
          <cell r="AN800" t="str">
            <v>ListRef_628</v>
          </cell>
        </row>
        <row r="801">
          <cell r="AM801" t="str">
            <v>Mexico_Acquisitions_Standard_NA_Sales</v>
          </cell>
          <cell r="AN801" t="str">
            <v>ListRef_629</v>
          </cell>
        </row>
        <row r="802">
          <cell r="AM802" t="str">
            <v>Mexico_BusinessCons_Standard_NA_Clnt&amp;Market</v>
          </cell>
          <cell r="AN802" t="str">
            <v>ListRef_610</v>
          </cell>
        </row>
        <row r="803">
          <cell r="AM803" t="str">
            <v>Mexico_Client_NA_NA_Client</v>
          </cell>
          <cell r="AN803" t="str">
            <v>Generic_Client</v>
          </cell>
        </row>
        <row r="804">
          <cell r="AM804" t="str">
            <v>Mexico_ContractRun_Standard_Dedicated_ClntDel&amp;Ops</v>
          </cell>
          <cell r="AN804" t="str">
            <v>ListRef_615</v>
          </cell>
        </row>
        <row r="805">
          <cell r="AM805" t="str">
            <v>Mexico_ContractRun_Standard_Global Rate_ClntDel&amp;Ops</v>
          </cell>
          <cell r="AN805" t="str">
            <v>ListRef_615</v>
          </cell>
        </row>
        <row r="806">
          <cell r="AM806" t="str">
            <v>Mexico_CorpFunction_Standard_NA_CorpFunction</v>
          </cell>
          <cell r="AN806" t="str">
            <v>ListRef_627</v>
          </cell>
        </row>
        <row r="807">
          <cell r="AM807" t="str">
            <v>Mexico_CrssCntrctRn_IO_Borrowed IO NonDCN_ClntDel&amp;Ops</v>
          </cell>
          <cell r="AN807" t="str">
            <v>ListRef_616</v>
          </cell>
        </row>
        <row r="808">
          <cell r="AM808" t="str">
            <v>Mexico_CrssCntrctRn_Standard_Borrowed_ClntDel&amp;Ops</v>
          </cell>
          <cell r="AN808" t="str">
            <v>ListRef_617</v>
          </cell>
        </row>
        <row r="809">
          <cell r="AM809" t="str">
            <v>Mexico_IndTchSrvLT_ATC | Monterrey_LT_ClntDel&amp;Ops</v>
          </cell>
          <cell r="AN809" t="str">
            <v>ListRef_618</v>
          </cell>
        </row>
        <row r="810">
          <cell r="AM810" t="str">
            <v>Mexico_IndTchSrvLT_ATC | Non_Monterrey ATS_LT_ClntDel&amp;Ops</v>
          </cell>
          <cell r="AN810" t="str">
            <v>ListRef_619</v>
          </cell>
        </row>
        <row r="811">
          <cell r="AM811" t="str">
            <v>Mexico_IndTchSrvLT_ATC | Non_Monterrey STPA_LT_ClntDel&amp;Ops</v>
          </cell>
          <cell r="AN811" t="str">
            <v>ListRef_620</v>
          </cell>
        </row>
        <row r="812">
          <cell r="AM812" t="str">
            <v>Mexico_IndTchSrvLT_GCP_LT_ClntDel&amp;Ops</v>
          </cell>
          <cell r="AN812" t="str">
            <v>ListRef_621</v>
          </cell>
        </row>
        <row r="813">
          <cell r="AM813" t="str">
            <v>Mexico_IndTchSrvST_ATC | Monterrey_ST_ClntDel&amp;Ops</v>
          </cell>
          <cell r="AN813" t="str">
            <v>ListRef_622</v>
          </cell>
        </row>
        <row r="814">
          <cell r="AM814" t="str">
            <v>Mexico_IndTchSrvST_ATC | Non_Monterrey ATS_ST_ClntDel&amp;Ops</v>
          </cell>
          <cell r="AN814" t="str">
            <v>ListRef_623</v>
          </cell>
        </row>
        <row r="815">
          <cell r="AM815" t="str">
            <v>Mexico_IndTchSrvST_ATC | Non_Monterrey STPA_ST_ClntDel&amp;Ops</v>
          </cell>
          <cell r="AN815" t="str">
            <v>ListRef_624</v>
          </cell>
        </row>
        <row r="816">
          <cell r="AM816" t="str">
            <v>Mexico_InfrastrCons_Standard_NA_Clnt&amp;Market</v>
          </cell>
          <cell r="AN816" t="str">
            <v>ListRef_611</v>
          </cell>
        </row>
        <row r="817">
          <cell r="AM817" t="str">
            <v>Mexico_MgtCons_Standard_NA_Clnt&amp;Market</v>
          </cell>
          <cell r="AN817" t="str">
            <v>ListRef_612</v>
          </cell>
        </row>
        <row r="818">
          <cell r="AM818" t="str">
            <v>Mexico_OtherDelivery_Standard_NA_ClntDel&amp;Ops</v>
          </cell>
          <cell r="AN818" t="str">
            <v>ListRef_625</v>
          </cell>
        </row>
        <row r="819">
          <cell r="AM819" t="str">
            <v>Mexico_Sales_Standard_NA_Sales</v>
          </cell>
          <cell r="AN819" t="str">
            <v>ListRef_630</v>
          </cell>
        </row>
        <row r="820">
          <cell r="AM820" t="str">
            <v>Mexico_Strategy_Standard_NA_Clnt&amp;Market</v>
          </cell>
          <cell r="AN820" t="str">
            <v>ListRef_613</v>
          </cell>
        </row>
        <row r="821">
          <cell r="AM821" t="str">
            <v>Mexico_Subcontractors_NA_NA_Subcontractors</v>
          </cell>
          <cell r="AN821" t="str">
            <v>Generic_Listref</v>
          </cell>
        </row>
        <row r="822">
          <cell r="AM822" t="str">
            <v>Morocco_Client_NA_NA_Client</v>
          </cell>
          <cell r="AN822" t="str">
            <v>Generic_Client</v>
          </cell>
        </row>
        <row r="823">
          <cell r="AM823" t="str">
            <v>Morocco_CorpFunction_Standard_NA_CorpFunction</v>
          </cell>
          <cell r="AN823" t="str">
            <v>ListRef_636</v>
          </cell>
        </row>
        <row r="824">
          <cell r="AM824" t="str">
            <v>Morocco_CrssCntrctRn_IO_Borrowed IO NonDCN_ClntDel&amp;Ops</v>
          </cell>
          <cell r="AN824" t="str">
            <v>ListRef_631</v>
          </cell>
        </row>
        <row r="825">
          <cell r="AM825" t="str">
            <v>Morocco_IndTchSrvLT_ATC_LT_ClntDel&amp;Ops</v>
          </cell>
          <cell r="AN825" t="str">
            <v>ListRef_632</v>
          </cell>
        </row>
        <row r="826">
          <cell r="AM826" t="str">
            <v>Morocco_IndTchSrvLT_Avanade GDN_LT_ClntDel&amp;Ops</v>
          </cell>
          <cell r="AN826" t="str">
            <v>ListRef_633</v>
          </cell>
        </row>
        <row r="827">
          <cell r="AM827" t="str">
            <v>Morocco_IndTchSrvST_ATC_ST_ClntDel&amp;Ops</v>
          </cell>
          <cell r="AN827" t="str">
            <v>ListRef_634</v>
          </cell>
        </row>
        <row r="828">
          <cell r="AM828" t="str">
            <v>Morocco_IndTchSrvST_Avanade GDN_ST_ClntDel&amp;Ops</v>
          </cell>
          <cell r="AN828" t="str">
            <v>ListRef_635</v>
          </cell>
        </row>
        <row r="829">
          <cell r="AM829" t="str">
            <v>Morocco_Subcontractors_NA_NA_Subcontractors</v>
          </cell>
          <cell r="AN829" t="str">
            <v>Generic_Listref</v>
          </cell>
        </row>
        <row r="830">
          <cell r="AM830" t="str">
            <v>Mozambique_Client_NA_NA_Client</v>
          </cell>
          <cell r="AN830" t="str">
            <v>Generic_Client</v>
          </cell>
        </row>
        <row r="831">
          <cell r="AM831" t="str">
            <v>Mozambique_Subcontractors_NA_NA_Subcontractors</v>
          </cell>
          <cell r="AN831" t="str">
            <v>Generic_Listref</v>
          </cell>
        </row>
        <row r="832">
          <cell r="AM832" t="str">
            <v>Netherlands_Acquisitions_Standard_NA_Clnt&amp;Market</v>
          </cell>
          <cell r="AN832" t="str">
            <v>ListRef_637</v>
          </cell>
        </row>
        <row r="833">
          <cell r="AM833" t="str">
            <v>Netherlands_Acquisitions_Standard_NA_ClntDel&amp;Ops</v>
          </cell>
          <cell r="AN833" t="str">
            <v>ListRef_642</v>
          </cell>
        </row>
        <row r="834">
          <cell r="AM834" t="str">
            <v>Netherlands_Acquisitions_Standard_NA_CorpFunction</v>
          </cell>
          <cell r="AN834" t="str">
            <v>ListRef_655</v>
          </cell>
        </row>
        <row r="835">
          <cell r="AM835" t="str">
            <v>Netherlands_Acquisitions_Standard_NA_Invtn&amp;ThghtLd</v>
          </cell>
          <cell r="AN835" t="str">
            <v>ListRef_658</v>
          </cell>
        </row>
        <row r="836">
          <cell r="AM836" t="str">
            <v>Netherlands_Acquisitions_Standard_NA_Sales</v>
          </cell>
          <cell r="AN836" t="str">
            <v>ListRef_660</v>
          </cell>
        </row>
        <row r="837">
          <cell r="AM837" t="str">
            <v>Netherlands_BusinessCons_Standard_NA_Clnt&amp;Market</v>
          </cell>
          <cell r="AN837" t="str">
            <v>ListRef_638</v>
          </cell>
        </row>
        <row r="838">
          <cell r="AM838" t="str">
            <v>Netherlands_Client_NA_NA_Client</v>
          </cell>
          <cell r="AN838" t="str">
            <v>Generic_Client</v>
          </cell>
        </row>
        <row r="839">
          <cell r="AM839" t="str">
            <v>Netherlands_ContractRun_Standard_Dedicated_ClntDel&amp;Ops</v>
          </cell>
          <cell r="AN839" t="str">
            <v>ListRef_643</v>
          </cell>
        </row>
        <row r="840">
          <cell r="AM840" t="str">
            <v>Netherlands_ContractRun_Standard_Global Rate_ClntDel&amp;Ops</v>
          </cell>
          <cell r="AN840" t="str">
            <v>ListRef_643</v>
          </cell>
        </row>
        <row r="841">
          <cell r="AM841" t="str">
            <v>Netherlands_CorpFunction_Avanade_ST_CorpFunction</v>
          </cell>
          <cell r="AN841" t="str">
            <v>ListRef_656</v>
          </cell>
        </row>
        <row r="842">
          <cell r="AM842" t="str">
            <v>Netherlands_CorpFunction_Standard_NA_CorpFunction</v>
          </cell>
          <cell r="AN842" t="str">
            <v>ListRef_657</v>
          </cell>
        </row>
        <row r="843">
          <cell r="AM843" t="str">
            <v>Netherlands_CrssCntrctRn_IO_Borrowed IO NonDCN_ClntDel&amp;Ops</v>
          </cell>
          <cell r="AN843" t="str">
            <v>ListRef_644</v>
          </cell>
        </row>
        <row r="844">
          <cell r="AM844" t="str">
            <v>Netherlands_CrssCntrctRn_Project Based ABS NL_Borrowed_ClntDel&amp;Ops</v>
          </cell>
          <cell r="AN844" t="str">
            <v>ListRef_645</v>
          </cell>
        </row>
        <row r="845">
          <cell r="AM845" t="str">
            <v>Netherlands_CrssCntrctRn_Standard_Borrowed_ClntDel&amp;Ops</v>
          </cell>
          <cell r="AN845" t="str">
            <v>ListRef_646</v>
          </cell>
        </row>
        <row r="846">
          <cell r="AM846" t="str">
            <v>Netherlands_IndTchSrvLT_ATC_LT_ClntDel&amp;Ops</v>
          </cell>
          <cell r="AN846" t="str">
            <v>ListRef_647</v>
          </cell>
        </row>
        <row r="847">
          <cell r="AM847" t="str">
            <v>Netherlands_IndTchSrvLT_Avanade_LT_ClntDel&amp;Ops</v>
          </cell>
          <cell r="AN847" t="str">
            <v>ListRef_648</v>
          </cell>
        </row>
        <row r="848">
          <cell r="AM848" t="str">
            <v>Netherlands_IndTchSrvLT_GCP_LT_ClntDel&amp;Ops</v>
          </cell>
          <cell r="AN848" t="str">
            <v>ListRef_649</v>
          </cell>
        </row>
        <row r="849">
          <cell r="AM849" t="str">
            <v>Netherlands_IndTchSrvLT_Tech GU_LT_ClntDel&amp;Ops</v>
          </cell>
          <cell r="AN849" t="str">
            <v>ListRef_650</v>
          </cell>
        </row>
        <row r="850">
          <cell r="AM850" t="str">
            <v>Netherlands_IndTchSrvST_ATC_ST_ClntDel&amp;Ops</v>
          </cell>
          <cell r="AN850" t="str">
            <v>ListRef_651</v>
          </cell>
        </row>
        <row r="851">
          <cell r="AM851" t="str">
            <v>Netherlands_IndTchSrvST_Avanade_ST_ClntDel&amp;Ops</v>
          </cell>
          <cell r="AN851" t="str">
            <v>ListRef_652</v>
          </cell>
        </row>
        <row r="852">
          <cell r="AM852" t="str">
            <v>Netherlands_IndTchSrvST_Tech GU_ST_ClntDel&amp;Ops</v>
          </cell>
          <cell r="AN852" t="str">
            <v>ListRef_653</v>
          </cell>
        </row>
        <row r="853">
          <cell r="AM853" t="str">
            <v>Netherlands_InfrastrCons_Standard_NA_Clnt&amp;Market</v>
          </cell>
          <cell r="AN853" t="str">
            <v>ListRef_639</v>
          </cell>
        </row>
        <row r="854">
          <cell r="AM854" t="str">
            <v>Netherlands_Invtn&amp;ThghtLd_Standard_NA_Invtn&amp;ThghtLd</v>
          </cell>
          <cell r="AN854" t="str">
            <v>ListRef_659</v>
          </cell>
        </row>
        <row r="855">
          <cell r="AM855" t="str">
            <v>Netherlands_MgtCons_Standard_NA_Clnt&amp;Market</v>
          </cell>
          <cell r="AN855" t="str">
            <v>ListRef_640</v>
          </cell>
        </row>
        <row r="856">
          <cell r="AM856" t="str">
            <v>Netherlands_OtherDelivery_Standard_NA_ClntDel&amp;Ops</v>
          </cell>
          <cell r="AN856" t="str">
            <v>ListRef_654</v>
          </cell>
        </row>
        <row r="857">
          <cell r="AM857" t="str">
            <v>Netherlands_Sales_Avanade_ST_Sales</v>
          </cell>
          <cell r="AN857" t="str">
            <v>ListRef_661</v>
          </cell>
        </row>
        <row r="858">
          <cell r="AM858" t="str">
            <v>Netherlands_Sales_Standard_NA_Sales</v>
          </cell>
          <cell r="AN858" t="str">
            <v>ListRef_662</v>
          </cell>
        </row>
        <row r="859">
          <cell r="AM859" t="str">
            <v>Netherlands_Strategy_Standard_NA_Clnt&amp;Market</v>
          </cell>
          <cell r="AN859" t="str">
            <v>ListRef_641</v>
          </cell>
        </row>
        <row r="860">
          <cell r="AM860" t="str">
            <v>Netherlands_Subcontractors_NA_NA_Subcontractors</v>
          </cell>
          <cell r="AN860" t="str">
            <v>Generic_Listref</v>
          </cell>
        </row>
        <row r="861">
          <cell r="AM861" t="str">
            <v>New Zealand_Acquisitions_Standard_NA_Clnt&amp;Market</v>
          </cell>
          <cell r="AN861" t="str">
            <v>ListRef_663</v>
          </cell>
        </row>
        <row r="862">
          <cell r="AM862" t="str">
            <v>New Zealand_Acquisitions_Standard_NA_ClntDel&amp;Ops</v>
          </cell>
          <cell r="AN862" t="str">
            <v>ListRef_668</v>
          </cell>
        </row>
        <row r="863">
          <cell r="AM863" t="str">
            <v>New Zealand_Acquisitions_Standard_NA_CorpFunction</v>
          </cell>
          <cell r="AN863" t="str">
            <v>ListRef_675</v>
          </cell>
        </row>
        <row r="864">
          <cell r="AM864" t="str">
            <v>New Zealand_Acquisitions_Standard_NA_Invtn&amp;ThghtLd</v>
          </cell>
          <cell r="AN864" t="str">
            <v>ListRef_677</v>
          </cell>
        </row>
        <row r="865">
          <cell r="AM865" t="str">
            <v>New Zealand_Acquisitions_Standard_NA_Sales</v>
          </cell>
          <cell r="AN865" t="str">
            <v>ListRef_679</v>
          </cell>
        </row>
        <row r="866">
          <cell r="AM866" t="str">
            <v>New Zealand_BusinessCons_Standard_NA_Clnt&amp;Market</v>
          </cell>
          <cell r="AN866" t="str">
            <v>ListRef_664</v>
          </cell>
        </row>
        <row r="867">
          <cell r="AM867" t="str">
            <v>New Zealand_Client_NA_NA_Client</v>
          </cell>
          <cell r="AN867" t="str">
            <v>Generic_Client</v>
          </cell>
        </row>
        <row r="868">
          <cell r="AM868" t="str">
            <v>New Zealand_ContractRun_Standard_Dedicated_ClntDel&amp;Ops</v>
          </cell>
          <cell r="AN868" t="str">
            <v>ListRef_669</v>
          </cell>
        </row>
        <row r="869">
          <cell r="AM869" t="str">
            <v>New Zealand_ContractRun_Standard_Global Rate_ClntDel&amp;Ops</v>
          </cell>
          <cell r="AN869" t="str">
            <v>ListRef_669</v>
          </cell>
        </row>
        <row r="870">
          <cell r="AM870" t="str">
            <v>New Zealand_CorpFunction_Standard_NA_CorpFunction</v>
          </cell>
          <cell r="AN870" t="str">
            <v>ListRef_676</v>
          </cell>
        </row>
        <row r="871">
          <cell r="AM871" t="str">
            <v>New Zealand_CrssCntrctRn_Standard_Borrowed_ClntDel&amp;Ops</v>
          </cell>
          <cell r="AN871" t="str">
            <v>ListRef_670</v>
          </cell>
        </row>
        <row r="872">
          <cell r="AM872" t="str">
            <v>New Zealand_IndTchSrvLT_GCP_LT_ClntDel&amp;Ops</v>
          </cell>
          <cell r="AN872" t="str">
            <v>ListRef_671</v>
          </cell>
        </row>
        <row r="873">
          <cell r="AM873" t="str">
            <v>New Zealand_IndTchSrvST_Tech GU | Core_ST_ClntDel&amp;Ops</v>
          </cell>
          <cell r="AN873" t="str">
            <v>ListRef_672</v>
          </cell>
        </row>
        <row r="874">
          <cell r="AM874" t="str">
            <v>New Zealand_IndTchSrvST_Tech GU | Niche_ST_ClntDel&amp;Ops</v>
          </cell>
          <cell r="AN874" t="str">
            <v>ListRef_673</v>
          </cell>
        </row>
        <row r="875">
          <cell r="AM875" t="str">
            <v>New Zealand_InfrastrCons_Standard_NA_Clnt&amp;Market</v>
          </cell>
          <cell r="AN875" t="str">
            <v>ListRef_665</v>
          </cell>
        </row>
        <row r="876">
          <cell r="AM876" t="str">
            <v>New Zealand_Invtn&amp;ThghtLd_Standard_NA_Invtn&amp;ThghtLd</v>
          </cell>
          <cell r="AN876" t="str">
            <v>ListRef_678</v>
          </cell>
        </row>
        <row r="877">
          <cell r="AM877" t="str">
            <v>New Zealand_MgtCons_Standard_NA_Clnt&amp;Market</v>
          </cell>
          <cell r="AN877" t="str">
            <v>ListRef_666</v>
          </cell>
        </row>
        <row r="878">
          <cell r="AM878" t="str">
            <v>New Zealand_OtherDelivery_Standard_NA_ClntDel&amp;Ops</v>
          </cell>
          <cell r="AN878" t="str">
            <v>ListRef_674</v>
          </cell>
        </row>
        <row r="879">
          <cell r="AM879" t="str">
            <v>New Zealand_Sales_Standard_NA_Sales</v>
          </cell>
          <cell r="AN879" t="str">
            <v>ListRef_680</v>
          </cell>
        </row>
        <row r="880">
          <cell r="AM880" t="str">
            <v>New Zealand_Strategy_Standard_NA_Clnt&amp;Market</v>
          </cell>
          <cell r="AN880" t="str">
            <v>ListRef_667</v>
          </cell>
        </row>
        <row r="881">
          <cell r="AM881" t="str">
            <v>New Zealand_Subcontractors_NA_NA_Subcontractors</v>
          </cell>
          <cell r="AN881" t="str">
            <v>Generic_Listref</v>
          </cell>
        </row>
        <row r="882">
          <cell r="AM882" t="str">
            <v>Nigeria_BusinessCons_Standard_NA_Clnt&amp;Market</v>
          </cell>
          <cell r="AN882" t="str">
            <v>ListRef_681</v>
          </cell>
        </row>
        <row r="883">
          <cell r="AM883" t="str">
            <v>Nigeria_Client_NA_NA_Client</v>
          </cell>
          <cell r="AN883" t="str">
            <v>Generic_Client</v>
          </cell>
        </row>
        <row r="884">
          <cell r="AM884" t="str">
            <v>Nigeria_ContractRun_Standard_Dedicated_ClntDel&amp;Ops</v>
          </cell>
          <cell r="AN884" t="str">
            <v>ListRef_685</v>
          </cell>
        </row>
        <row r="885">
          <cell r="AM885" t="str">
            <v>Nigeria_ContractRun_Standard_Global Rate_ClntDel&amp;Ops</v>
          </cell>
          <cell r="AN885" t="str">
            <v>ListRef_685</v>
          </cell>
        </row>
        <row r="886">
          <cell r="AM886" t="str">
            <v>Nigeria_CorpFunction_Standard_NA_CorpFunction</v>
          </cell>
          <cell r="AN886" t="str">
            <v>ListRef_689</v>
          </cell>
        </row>
        <row r="887">
          <cell r="AM887" t="str">
            <v>Nigeria_CrssCntrctRn_IO_Borrowed IO NonDCN_ClntDel&amp;Ops</v>
          </cell>
          <cell r="AN887" t="str">
            <v>ListRef_686</v>
          </cell>
        </row>
        <row r="888">
          <cell r="AM888" t="str">
            <v>Nigeria_CrssCntrctRn_Standard_Borrowed_ClntDel&amp;Ops</v>
          </cell>
          <cell r="AN888" t="str">
            <v>ListRef_687</v>
          </cell>
        </row>
        <row r="889">
          <cell r="AM889" t="str">
            <v>Nigeria_IndTchSrvST_Tech GU_ST_ClntDel&amp;Ops</v>
          </cell>
          <cell r="AN889" t="str">
            <v>ListRef_688</v>
          </cell>
        </row>
        <row r="890">
          <cell r="AM890" t="str">
            <v>Nigeria_InfrastrCons_Standard_NA_Clnt&amp;Market</v>
          </cell>
          <cell r="AN890" t="str">
            <v>ListRef_682</v>
          </cell>
        </row>
        <row r="891">
          <cell r="AM891" t="str">
            <v>Nigeria_MgtCons_Standard_NA_Clnt&amp;Market</v>
          </cell>
          <cell r="AN891" t="str">
            <v>ListRef_683</v>
          </cell>
        </row>
        <row r="892">
          <cell r="AM892" t="str">
            <v>Nigeria_Strategy_Standard_NA_Clnt&amp;Market</v>
          </cell>
          <cell r="AN892" t="str">
            <v>ListRef_684</v>
          </cell>
        </row>
        <row r="893">
          <cell r="AM893" t="str">
            <v>Nigeria_Subcontractors_NA_NA_Subcontractors</v>
          </cell>
          <cell r="AN893" t="str">
            <v>Generic_Listref</v>
          </cell>
        </row>
        <row r="894">
          <cell r="AM894" t="str">
            <v>Norway_Acquisitions_Standard_NA_Clnt&amp;Market</v>
          </cell>
          <cell r="AN894" t="str">
            <v>ListRef_690</v>
          </cell>
        </row>
        <row r="895">
          <cell r="AM895" t="str">
            <v>Norway_Acquisitions_Standard_NA_ClntDel&amp;Ops</v>
          </cell>
          <cell r="AN895" t="str">
            <v>ListRef_697</v>
          </cell>
        </row>
        <row r="896">
          <cell r="AM896" t="str">
            <v>Norway_Acquisitions_Standard_NA_CorpFunction</v>
          </cell>
          <cell r="AN896" t="str">
            <v>ListRef_707</v>
          </cell>
        </row>
        <row r="897">
          <cell r="AM897" t="str">
            <v>Norway_Acquisitions_Standard_NA_Invtn&amp;ThghtLd</v>
          </cell>
          <cell r="AN897" t="str">
            <v>ListRef_710</v>
          </cell>
        </row>
        <row r="898">
          <cell r="AM898" t="str">
            <v>Norway_Acquisitions_Standard_NA_Sales</v>
          </cell>
          <cell r="AN898" t="str">
            <v>ListRef_712</v>
          </cell>
        </row>
        <row r="899">
          <cell r="AM899" t="str">
            <v>Norway_BusinessCons_Avanade_LT_Clnt&amp;Market</v>
          </cell>
          <cell r="AN899" t="str">
            <v>ListRef_691</v>
          </cell>
        </row>
        <row r="900">
          <cell r="AM900" t="str">
            <v>Norway_BusinessCons_Avanade_ST_Clnt&amp;Market</v>
          </cell>
          <cell r="AN900" t="str">
            <v>ListRef_691</v>
          </cell>
        </row>
        <row r="901">
          <cell r="AM901" t="str">
            <v>Norway_BusinessCons_Standard_NA_Clnt&amp;Market</v>
          </cell>
          <cell r="AN901" t="str">
            <v>ListRef_692</v>
          </cell>
        </row>
        <row r="902">
          <cell r="AM902" t="str">
            <v>Norway_Client_NA_NA_Client</v>
          </cell>
          <cell r="AN902" t="str">
            <v>Generic_Client</v>
          </cell>
        </row>
        <row r="903">
          <cell r="AM903" t="str">
            <v>Norway_ContractRun_Standard_Dedicated_ClntDel&amp;Ops</v>
          </cell>
          <cell r="AN903" t="str">
            <v>ListRef_698</v>
          </cell>
        </row>
        <row r="904">
          <cell r="AM904" t="str">
            <v>Norway_ContractRun_Standard_Global Rate_ClntDel&amp;Ops</v>
          </cell>
          <cell r="AN904" t="str">
            <v>ListRef_698</v>
          </cell>
        </row>
        <row r="905">
          <cell r="AM905" t="str">
            <v>Norway_CorpFunction_Avanade_ST_CorpFunction</v>
          </cell>
          <cell r="AN905" t="str">
            <v>ListRef_708</v>
          </cell>
        </row>
        <row r="906">
          <cell r="AM906" t="str">
            <v>Norway_CorpFunction_Standard_NA_CorpFunction</v>
          </cell>
          <cell r="AN906" t="str">
            <v>ListRef_709</v>
          </cell>
        </row>
        <row r="907">
          <cell r="AM907" t="str">
            <v>Norway_CrssCntrctRn_IO_Borrowed IO NonDCN_ClntDel&amp;Ops</v>
          </cell>
          <cell r="AN907" t="str">
            <v>ListRef_699</v>
          </cell>
        </row>
        <row r="908">
          <cell r="AM908" t="str">
            <v>Norway_CrssCntrctRn_Standard_Borrowed_ClntDel&amp;Ops</v>
          </cell>
          <cell r="AN908" t="str">
            <v>ListRef_700</v>
          </cell>
        </row>
        <row r="909">
          <cell r="AM909" t="str">
            <v>Norway_IndTchSrvLT_Avanade_LT_ClntDel&amp;Ops</v>
          </cell>
          <cell r="AN909" t="str">
            <v>ListRef_701</v>
          </cell>
        </row>
        <row r="910">
          <cell r="AM910" t="str">
            <v>Norway_IndTchSrvLT_GCP_LT_ClntDel&amp;Ops</v>
          </cell>
          <cell r="AN910" t="str">
            <v>ListRef_702</v>
          </cell>
        </row>
        <row r="911">
          <cell r="AM911" t="str">
            <v>Norway_IndTchSrvLT_Tech GU_LT_ClntDel&amp;Ops</v>
          </cell>
          <cell r="AN911" t="str">
            <v>ListRef_703</v>
          </cell>
        </row>
        <row r="912">
          <cell r="AM912" t="str">
            <v>Norway_IndTchSrvST_Avanade_ST_ClntDel&amp;Ops</v>
          </cell>
          <cell r="AN912" t="str">
            <v>ListRef_704</v>
          </cell>
        </row>
        <row r="913">
          <cell r="AM913" t="str">
            <v>Norway_IndTchSrvST_Tech GU_ST_ClntDel&amp;Ops</v>
          </cell>
          <cell r="AN913" t="str">
            <v>ListRef_705</v>
          </cell>
        </row>
        <row r="914">
          <cell r="AM914" t="str">
            <v>Norway_InfrastrCons_Standard_NA_Clnt&amp;Market</v>
          </cell>
          <cell r="AN914" t="str">
            <v>ListRef_693</v>
          </cell>
        </row>
        <row r="915">
          <cell r="AM915" t="str">
            <v>Norway_Invtn&amp;ThghtLd_Standard_NA_Invtn&amp;ThghtLd</v>
          </cell>
          <cell r="AN915" t="str">
            <v>ListRef_711</v>
          </cell>
        </row>
        <row r="916">
          <cell r="AM916" t="str">
            <v>Norway_MgtCons_Avanade_LT_Clnt&amp;Market</v>
          </cell>
          <cell r="AN916" t="str">
            <v>ListRef_694</v>
          </cell>
        </row>
        <row r="917">
          <cell r="AM917" t="str">
            <v>Norway_MgtCons_Avanade_ST_Clnt&amp;Market</v>
          </cell>
          <cell r="AN917" t="str">
            <v>ListRef_694</v>
          </cell>
        </row>
        <row r="918">
          <cell r="AM918" t="str">
            <v>Norway_MgtCons_Standard_NA_Clnt&amp;Market</v>
          </cell>
          <cell r="AN918" t="str">
            <v>ListRef_695</v>
          </cell>
        </row>
        <row r="919">
          <cell r="AM919" t="str">
            <v>Norway_OtherDelivery_Standard_NA_ClntDel&amp;Ops</v>
          </cell>
          <cell r="AN919" t="str">
            <v>ListRef_706</v>
          </cell>
        </row>
        <row r="920">
          <cell r="AM920" t="str">
            <v>Norway_Sales_Avanade_ST_Sales</v>
          </cell>
          <cell r="AN920" t="str">
            <v>ListRef_713</v>
          </cell>
        </row>
        <row r="921">
          <cell r="AM921" t="str">
            <v>Norway_Sales_Standard_NA_Sales</v>
          </cell>
          <cell r="AN921" t="str">
            <v>ListRef_714</v>
          </cell>
        </row>
        <row r="922">
          <cell r="AM922" t="str">
            <v>Norway_Strategy_Standard_NA_Clnt&amp;Market</v>
          </cell>
          <cell r="AN922" t="str">
            <v>ListRef_696</v>
          </cell>
        </row>
        <row r="923">
          <cell r="AM923" t="str">
            <v>Norway_Subcontractors_NA_NA_Subcontractors</v>
          </cell>
          <cell r="AN923" t="str">
            <v>Generic_Listref</v>
          </cell>
        </row>
        <row r="924">
          <cell r="AM924" t="str">
            <v>Peru_BusinessCons_Standard_NA_Clnt&amp;Market</v>
          </cell>
          <cell r="AN924" t="str">
            <v>ListRef_715</v>
          </cell>
        </row>
        <row r="925">
          <cell r="AM925" t="str">
            <v>Peru_Client_NA_NA_Client</v>
          </cell>
          <cell r="AN925" t="str">
            <v>Generic_Client</v>
          </cell>
        </row>
        <row r="926">
          <cell r="AM926" t="str">
            <v>Peru_ContractRun_Standard_Dedicated_ClntDel&amp;Ops</v>
          </cell>
          <cell r="AN926" t="str">
            <v>ListRef_719</v>
          </cell>
        </row>
        <row r="927">
          <cell r="AM927" t="str">
            <v>Peru_ContractRun_Standard_Global Rate_ClntDel&amp;Ops</v>
          </cell>
          <cell r="AN927" t="str">
            <v>ListRef_719</v>
          </cell>
        </row>
        <row r="928">
          <cell r="AM928" t="str">
            <v>Peru_CorpFunction_Standard_NA_CorpFunction</v>
          </cell>
          <cell r="AN928" t="str">
            <v>ListRef_722</v>
          </cell>
        </row>
        <row r="929">
          <cell r="AM929" t="str">
            <v>Peru_CrssCntrctRn_Standard_Borrowed_ClntDel&amp;Ops</v>
          </cell>
          <cell r="AN929" t="str">
            <v>ListRef_720</v>
          </cell>
        </row>
        <row r="930">
          <cell r="AM930" t="str">
            <v>Peru_IndTchSrvLT_Tech GU_LT_ClntDel&amp;Ops</v>
          </cell>
          <cell r="AN930" t="str">
            <v>ListRef_721</v>
          </cell>
        </row>
        <row r="931">
          <cell r="AM931" t="str">
            <v>Peru_InfrastrCons_Standard_NA_Clnt&amp;Market</v>
          </cell>
          <cell r="AN931" t="str">
            <v>ListRef_716</v>
          </cell>
        </row>
        <row r="932">
          <cell r="AM932" t="str">
            <v>Peru_MgtCons_Standard_NA_Clnt&amp;Market</v>
          </cell>
          <cell r="AN932" t="str">
            <v>ListRef_717</v>
          </cell>
        </row>
        <row r="933">
          <cell r="AM933" t="str">
            <v>Peru_Sales_Standard_NA_Sales</v>
          </cell>
          <cell r="AN933" t="str">
            <v>ListRef_723</v>
          </cell>
        </row>
        <row r="934">
          <cell r="AM934" t="str">
            <v>Peru_Strategy_Standard_NA_Clnt&amp;Market</v>
          </cell>
          <cell r="AN934" t="str">
            <v>ListRef_718</v>
          </cell>
        </row>
        <row r="935">
          <cell r="AM935" t="str">
            <v>Peru_Subcontractors_NA_NA_Subcontractors</v>
          </cell>
          <cell r="AN935" t="str">
            <v>Generic_Listref</v>
          </cell>
        </row>
        <row r="936">
          <cell r="AM936" t="str">
            <v>Philippines_BusinessCons_Standard_NA_Clnt&amp;Market</v>
          </cell>
          <cell r="AN936" t="str">
            <v>ListRef_724</v>
          </cell>
        </row>
        <row r="937">
          <cell r="AM937" t="str">
            <v>Philippines_Client_NA_NA_Client</v>
          </cell>
          <cell r="AN937" t="str">
            <v>Generic_Client</v>
          </cell>
        </row>
        <row r="938">
          <cell r="AM938" t="str">
            <v>Philippines_ContractRun_Standard_Dedicated_ClntDel&amp;Ops</v>
          </cell>
          <cell r="AN938" t="str">
            <v>ListRef_728</v>
          </cell>
        </row>
        <row r="939">
          <cell r="AM939" t="str">
            <v>Philippines_ContractRun_Standard_Global Rate_ClntDel&amp;Ops</v>
          </cell>
          <cell r="AN939" t="str">
            <v>ListRef_728</v>
          </cell>
        </row>
        <row r="940">
          <cell r="AM940" t="str">
            <v>Philippines_CorpFunction_Standard_NA_CorpFunction</v>
          </cell>
          <cell r="AN940" t="str">
            <v>ListRef_739</v>
          </cell>
        </row>
        <row r="941">
          <cell r="AM941" t="str">
            <v>Philippines_CrssCntrctRn_Standard_Borrowed_ClntDel&amp;Ops</v>
          </cell>
          <cell r="AN941" t="str">
            <v>ListRef_729</v>
          </cell>
        </row>
        <row r="942">
          <cell r="AM942" t="str">
            <v>Philippines_IndTchSrvLT_ATC_LT_ClntDel&amp;Ops</v>
          </cell>
          <cell r="AN942" t="str">
            <v>ListRef_730</v>
          </cell>
        </row>
        <row r="943">
          <cell r="AM943" t="str">
            <v>Philippines_IndTchSrvLT_Avanade GDN_LT_ClntDel&amp;Ops</v>
          </cell>
          <cell r="AN943" t="str">
            <v>ListRef_731</v>
          </cell>
        </row>
        <row r="944">
          <cell r="AM944" t="str">
            <v>Philippines_IndTchSrvLT_GCP_LT_ClntDel&amp;Ops</v>
          </cell>
          <cell r="AN944" t="str">
            <v>ListRef_732</v>
          </cell>
        </row>
        <row r="945">
          <cell r="AM945" t="str">
            <v>Philippines_IndTchSrvLT_IO_Borrowed IO DCN_ClntDel&amp;Ops</v>
          </cell>
          <cell r="AN945" t="str">
            <v>ListRef_733</v>
          </cell>
        </row>
        <row r="946">
          <cell r="AM946" t="str">
            <v>Philippines_IndTchSrvLT_IO_Dedicated IO Service Desk ACN Facility_ClntDel&amp;Ops</v>
          </cell>
          <cell r="AN946" t="str">
            <v>ListRef_733</v>
          </cell>
        </row>
        <row r="947">
          <cell r="AM947" t="str">
            <v>Philippines_IndTchSrvLT_Standard_TfO Application Management ACN Facility_ClntDel&amp;Ops</v>
          </cell>
          <cell r="AN947" t="str">
            <v>ListRef_734</v>
          </cell>
        </row>
        <row r="948">
          <cell r="AM948" t="str">
            <v>Philippines_IndTchSrvLT_Standard_TfO Application Management Client Facility_ClntDel&amp;Ops</v>
          </cell>
          <cell r="AN948" t="str">
            <v>ListRef_734</v>
          </cell>
        </row>
        <row r="949">
          <cell r="AM949" t="str">
            <v>Philippines_IndTchSrvLT_Standard_TfO RPAaS ACN Facility_ClntDel&amp;Ops</v>
          </cell>
          <cell r="AN949" t="str">
            <v>ListRef_734</v>
          </cell>
        </row>
        <row r="950">
          <cell r="AM950" t="str">
            <v>Philippines_IndTchSrvLT_Standard_TfO RPAaS Client Facility_ClntDel&amp;Ops</v>
          </cell>
          <cell r="AN950" t="str">
            <v>ListRef_734</v>
          </cell>
        </row>
        <row r="951">
          <cell r="AM951" t="str">
            <v>Philippines_IndTchSrvST_ATC_ST_ClntDel&amp;Ops</v>
          </cell>
          <cell r="AN951" t="str">
            <v>ListRef_735</v>
          </cell>
        </row>
        <row r="952">
          <cell r="AM952" t="str">
            <v>Philippines_IndTchSrvST_Avanade GDN_ST_ClntDel&amp;Ops</v>
          </cell>
          <cell r="AN952" t="str">
            <v>ListRef_736</v>
          </cell>
        </row>
        <row r="953">
          <cell r="AM953" t="str">
            <v>Philippines_IndTchSrvST_Standard_TfO Account Management ACN Facility_ClntDel&amp;Ops</v>
          </cell>
          <cell r="AN953" t="str">
            <v>ListRef_737</v>
          </cell>
        </row>
        <row r="954">
          <cell r="AM954" t="str">
            <v>Philippines_InfrastrCons_Standard_NA_Clnt&amp;Market</v>
          </cell>
          <cell r="AN954" t="str">
            <v>ListRef_725</v>
          </cell>
        </row>
        <row r="955">
          <cell r="AM955" t="str">
            <v>Philippines_MgtCons_Standard_NA_Clnt&amp;Market</v>
          </cell>
          <cell r="AN955" t="str">
            <v>ListRef_726</v>
          </cell>
        </row>
        <row r="956">
          <cell r="AM956" t="str">
            <v>Philippines_OtherDelivery_Standard_NA_ClntDel&amp;Ops</v>
          </cell>
          <cell r="AN956" t="str">
            <v>ListRef_738</v>
          </cell>
        </row>
        <row r="957">
          <cell r="AM957" t="str">
            <v>Philippines_Sales_Standard_NA_Sales</v>
          </cell>
          <cell r="AN957" t="str">
            <v>ListRef_740</v>
          </cell>
        </row>
        <row r="958">
          <cell r="AM958" t="str">
            <v>Philippines_Strategy_Standard_NA_Clnt&amp;Market</v>
          </cell>
          <cell r="AN958" t="str">
            <v>ListRef_727</v>
          </cell>
        </row>
        <row r="959">
          <cell r="AM959" t="str">
            <v>Philippines_Subcontractors_NA_NA_Subcontractors</v>
          </cell>
          <cell r="AN959" t="str">
            <v>Generic_Listref</v>
          </cell>
        </row>
        <row r="960">
          <cell r="AM960" t="str">
            <v>Poland_Acquisitions_Standard_NA_Clnt&amp;Market</v>
          </cell>
          <cell r="AN960" t="str">
            <v>ListRef_741</v>
          </cell>
        </row>
        <row r="961">
          <cell r="AM961" t="str">
            <v>Poland_Acquisitions_Standard_NA_ClntDel&amp;Ops</v>
          </cell>
          <cell r="AN961" t="str">
            <v>ListRef_746</v>
          </cell>
        </row>
        <row r="962">
          <cell r="AM962" t="str">
            <v>Poland_Acquisitions_Standard_NA_CorpFunction</v>
          </cell>
          <cell r="AN962" t="str">
            <v>ListRef_755</v>
          </cell>
        </row>
        <row r="963">
          <cell r="AM963" t="str">
            <v>Poland_Acquisitions_Standard_NA_Invtn&amp;ThghtLd</v>
          </cell>
          <cell r="AN963" t="str">
            <v>ListRef_757</v>
          </cell>
        </row>
        <row r="964">
          <cell r="AM964" t="str">
            <v>Poland_Acquisitions_Standard_NA_Sales</v>
          </cell>
          <cell r="AN964" t="str">
            <v>ListRef_759</v>
          </cell>
        </row>
        <row r="965">
          <cell r="AM965" t="str">
            <v>Poland_BusinessCons_Standard_NA_Clnt&amp;Market</v>
          </cell>
          <cell r="AN965" t="str">
            <v>ListRef_742</v>
          </cell>
        </row>
        <row r="966">
          <cell r="AM966" t="str">
            <v>Poland_Client_NA_NA_Client</v>
          </cell>
          <cell r="AN966" t="str">
            <v>Generic_Client</v>
          </cell>
        </row>
        <row r="967">
          <cell r="AM967" t="str">
            <v>Poland_ContractRun_Standard_Dedicated_ClntDel&amp;Ops</v>
          </cell>
          <cell r="AN967" t="str">
            <v>ListRef_747</v>
          </cell>
        </row>
        <row r="968">
          <cell r="AM968" t="str">
            <v>Poland_ContractRun_Standard_Global Rate_ClntDel&amp;Ops</v>
          </cell>
          <cell r="AN968" t="str">
            <v>ListRef_747</v>
          </cell>
        </row>
        <row r="969">
          <cell r="AM969" t="str">
            <v>Poland_CorpFunction_Standard_NA_CorpFunction</v>
          </cell>
          <cell r="AN969" t="str">
            <v>ListRef_756</v>
          </cell>
        </row>
        <row r="970">
          <cell r="AM970" t="str">
            <v>Poland_CrssCntrctRn_IO_Borrowed IO DCN_ClntDel&amp;Ops</v>
          </cell>
          <cell r="AN970" t="str">
            <v>ListRef_748</v>
          </cell>
        </row>
        <row r="971">
          <cell r="AM971" t="str">
            <v>Poland_CrssCntrctRn_IO_Dedicated_ST_ClntDel&amp;Ops</v>
          </cell>
          <cell r="AN971" t="str">
            <v>ListRef_748</v>
          </cell>
        </row>
        <row r="972">
          <cell r="AM972" t="str">
            <v>Poland_CrssCntrctRn_Standard_Borrowed_ClntDel&amp;Ops</v>
          </cell>
          <cell r="AN972" t="str">
            <v>ListRef_749</v>
          </cell>
        </row>
        <row r="973">
          <cell r="AM973" t="str">
            <v>Poland_CrssCntrctRn_Standard_TfO Application Management ACN Facility_ClntDel&amp;Ops</v>
          </cell>
          <cell r="AN973" t="str">
            <v>ListRef_749</v>
          </cell>
        </row>
        <row r="974">
          <cell r="AM974" t="str">
            <v>Poland_CrssCntrctRn_Standard_TfO RPAaS ACN Facility_ClntDel&amp;Ops</v>
          </cell>
          <cell r="AN974" t="str">
            <v>ListRef_749</v>
          </cell>
        </row>
        <row r="975">
          <cell r="AM975" t="str">
            <v>Poland_CrssCntrctRn_TNT_Borrowed_ClntDel&amp;Ops</v>
          </cell>
          <cell r="AN975" t="str">
            <v>ListRef_750</v>
          </cell>
        </row>
        <row r="976">
          <cell r="AM976" t="str">
            <v>Poland_IndTchSrvLT_ATC_LT_ClntDel&amp;Ops</v>
          </cell>
          <cell r="AN976" t="str">
            <v>ListRef_751</v>
          </cell>
        </row>
        <row r="977">
          <cell r="AM977" t="str">
            <v>Poland_IndTchSrvST_ATC_ST_ClntDel&amp;Ops</v>
          </cell>
          <cell r="AN977" t="str">
            <v>ListRef_752</v>
          </cell>
        </row>
        <row r="978">
          <cell r="AM978" t="str">
            <v>Poland_IndTchSrvST_Tech GU_ST_ClntDel&amp;Ops</v>
          </cell>
          <cell r="AN978" t="str">
            <v>ListRef_753</v>
          </cell>
        </row>
        <row r="979">
          <cell r="AM979" t="str">
            <v>Poland_InfrastrCons_Standard_NA_Clnt&amp;Market</v>
          </cell>
          <cell r="AN979" t="str">
            <v>ListRef_743</v>
          </cell>
        </row>
        <row r="980">
          <cell r="AM980" t="str">
            <v>Poland_Invtn&amp;ThghtLd_Standard_NA_Invtn&amp;ThghtLd</v>
          </cell>
          <cell r="AN980" t="str">
            <v>ListRef_758</v>
          </cell>
        </row>
        <row r="981">
          <cell r="AM981" t="str">
            <v>Poland_MgtCons_Standard_Cap Ntwk _ I/F Group_Clnt&amp;Market</v>
          </cell>
          <cell r="AN981" t="str">
            <v>ListRef_744</v>
          </cell>
        </row>
        <row r="982">
          <cell r="AM982" t="str">
            <v>Poland_MgtCons_Standard_NA_Clnt&amp;Market</v>
          </cell>
          <cell r="AN982" t="str">
            <v>ListRef_744</v>
          </cell>
        </row>
        <row r="983">
          <cell r="AM983" t="str">
            <v>Poland_OtherDelivery_Standard_NA_ClntDel&amp;Ops</v>
          </cell>
          <cell r="AN983" t="str">
            <v>ListRef_754</v>
          </cell>
        </row>
        <row r="984">
          <cell r="AM984" t="str">
            <v>Poland_Sales_Standard_NA_Sales</v>
          </cell>
          <cell r="AN984" t="str">
            <v>ListRef_760</v>
          </cell>
        </row>
        <row r="985">
          <cell r="AM985" t="str">
            <v>Poland_Strategy_Standard_Cap Ntwk _ I/F Group_Clnt&amp;Market</v>
          </cell>
          <cell r="AN985" t="str">
            <v>ListRef_745</v>
          </cell>
        </row>
        <row r="986">
          <cell r="AM986" t="str">
            <v>Poland_Strategy_Standard_NA_Clnt&amp;Market</v>
          </cell>
          <cell r="AN986" t="str">
            <v>ListRef_745</v>
          </cell>
        </row>
        <row r="987">
          <cell r="AM987" t="str">
            <v>Poland_Subcontractors_NA_NA_Subcontractors</v>
          </cell>
          <cell r="AN987" t="str">
            <v>Generic_Listref</v>
          </cell>
        </row>
        <row r="988">
          <cell r="AM988" t="str">
            <v>Portugal_BusinessCons_Standard_NA_Clnt&amp;Market</v>
          </cell>
          <cell r="AN988" t="str">
            <v>ListRef_761</v>
          </cell>
        </row>
        <row r="989">
          <cell r="AM989" t="str">
            <v>Portugal_Client_NA_NA_Client</v>
          </cell>
          <cell r="AN989" t="str">
            <v>Generic_Client</v>
          </cell>
        </row>
        <row r="990">
          <cell r="AM990" t="str">
            <v>Portugal_ContractRun_Standard_Dedicated_ClntDel&amp;Ops</v>
          </cell>
          <cell r="AN990" t="str">
            <v>ListRef_765</v>
          </cell>
        </row>
        <row r="991">
          <cell r="AM991" t="str">
            <v>Portugal_ContractRun_Standard_Global Rate_ClntDel&amp;Ops</v>
          </cell>
          <cell r="AN991" t="str">
            <v>ListRef_765</v>
          </cell>
        </row>
        <row r="992">
          <cell r="AM992" t="str">
            <v>Portugal_CorpFunction_Standard_NA_CorpFunction</v>
          </cell>
          <cell r="AN992" t="str">
            <v>ListRef_773</v>
          </cell>
        </row>
        <row r="993">
          <cell r="AM993" t="str">
            <v>Portugal_CrssCntrctRn_IO_Borrowed IO NonDCN_ClntDel&amp;Ops</v>
          </cell>
          <cell r="AN993" t="str">
            <v>ListRef_766</v>
          </cell>
        </row>
        <row r="994">
          <cell r="AM994" t="str">
            <v>Portugal_CrssCntrctRn_Standard_Borrowed_ClntDel&amp;Ops</v>
          </cell>
          <cell r="AN994" t="str">
            <v>ListRef_767</v>
          </cell>
        </row>
        <row r="995">
          <cell r="AM995" t="str">
            <v>Portugal_IndTchSrvLT_ATC_LT_ClntDel&amp;Ops</v>
          </cell>
          <cell r="AN995" t="str">
            <v>ListRef_768</v>
          </cell>
        </row>
        <row r="996">
          <cell r="AM996" t="str">
            <v>Portugal_IndTchSrvLT_Tech GU_LT_ClntDel&amp;Ops</v>
          </cell>
          <cell r="AN996" t="str">
            <v>ListRef_769</v>
          </cell>
        </row>
        <row r="997">
          <cell r="AM997" t="str">
            <v>Portugal_IndTchSrvST_ATC_ST_ClntDel&amp;Ops</v>
          </cell>
          <cell r="AN997" t="str">
            <v>ListRef_770</v>
          </cell>
        </row>
        <row r="998">
          <cell r="AM998" t="str">
            <v>Portugal_IndTchSrvST_Tech GU_ST_ClntDel&amp;Ops</v>
          </cell>
          <cell r="AN998" t="str">
            <v>ListRef_771</v>
          </cell>
        </row>
        <row r="999">
          <cell r="AM999" t="str">
            <v>Portugal_InfrastrCons_Standard_NA_Clnt&amp;Market</v>
          </cell>
          <cell r="AN999" t="str">
            <v>ListRef_762</v>
          </cell>
        </row>
        <row r="1000">
          <cell r="AM1000" t="str">
            <v>Portugal_Invtn&amp;ThghtLd_Standard_NA_Invtn&amp;ThghtLd</v>
          </cell>
          <cell r="AN1000" t="str">
            <v>ListRef_774</v>
          </cell>
        </row>
        <row r="1001">
          <cell r="AM1001" t="str">
            <v>Portugal_MgtCons_Standard_NA_Clnt&amp;Market</v>
          </cell>
          <cell r="AN1001" t="str">
            <v>ListRef_763</v>
          </cell>
        </row>
        <row r="1002">
          <cell r="AM1002" t="str">
            <v>Portugal_OtherDelivery_Standard_NA_ClntDel&amp;Ops</v>
          </cell>
          <cell r="AN1002" t="str">
            <v>ListRef_772</v>
          </cell>
        </row>
        <row r="1003">
          <cell r="AM1003" t="str">
            <v>Portugal_Sales_Standard_NA_Sales</v>
          </cell>
          <cell r="AN1003" t="str">
            <v>ListRef_775</v>
          </cell>
        </row>
        <row r="1004">
          <cell r="AM1004" t="str">
            <v>Portugal_Strategy_Standard_NA_Clnt&amp;Market</v>
          </cell>
          <cell r="AN1004" t="str">
            <v>ListRef_764</v>
          </cell>
        </row>
        <row r="1005">
          <cell r="AM1005" t="str">
            <v>Portugal_Subcontractors_NA_NA_Subcontractors</v>
          </cell>
          <cell r="AN1005" t="str">
            <v>Generic_Listref</v>
          </cell>
        </row>
        <row r="1006">
          <cell r="AM1006" t="str">
            <v>Puerto Rico_ContractRun_Standard_Dedicated_ClntDel&amp;Ops</v>
          </cell>
          <cell r="AN1006" t="str">
            <v>ListRef_776</v>
          </cell>
        </row>
        <row r="1007">
          <cell r="AM1007" t="str">
            <v>Puerto Rico_ContractRun_Standard_Global Rate_ClntDel&amp;Ops</v>
          </cell>
          <cell r="AN1007" t="str">
            <v>ListRef_776</v>
          </cell>
        </row>
        <row r="1008">
          <cell r="AM1008" t="str">
            <v>Puerto Rico_CrssCntrctRn_Standard_Borrowed_ClntDel&amp;Ops</v>
          </cell>
          <cell r="AN1008" t="str">
            <v>ListRef_777</v>
          </cell>
        </row>
        <row r="1009">
          <cell r="AM1009" t="str">
            <v>Qatar_CorpFunction_Standard_NA_CorpFunction</v>
          </cell>
          <cell r="AN1009" t="str">
            <v>ListRef_778</v>
          </cell>
        </row>
        <row r="1010">
          <cell r="AM1010" t="str">
            <v>Romania_Acquisitions_Standard_NA_Clnt&amp;Market</v>
          </cell>
          <cell r="AN1010" t="str">
            <v>ListRef_779</v>
          </cell>
        </row>
        <row r="1011">
          <cell r="AM1011" t="str">
            <v>Romania_Acquisitions_Standard_NA_ClntDel&amp;Ops</v>
          </cell>
          <cell r="AN1011" t="str">
            <v>ListRef_784</v>
          </cell>
        </row>
        <row r="1012">
          <cell r="AM1012" t="str">
            <v>Romania_Acquisitions_Standard_NA_CorpFunction</v>
          </cell>
          <cell r="AN1012" t="str">
            <v>ListRef_792</v>
          </cell>
        </row>
        <row r="1013">
          <cell r="AM1013" t="str">
            <v>Romania_Acquisitions_Standard_NA_Invtn&amp;ThghtLd</v>
          </cell>
          <cell r="AN1013" t="str">
            <v>ListRef_794</v>
          </cell>
        </row>
        <row r="1014">
          <cell r="AM1014" t="str">
            <v>Romania_Acquisitions_Standard_NA_Sales</v>
          </cell>
          <cell r="AN1014" t="str">
            <v>ListRef_795</v>
          </cell>
        </row>
        <row r="1015">
          <cell r="AM1015" t="str">
            <v>Romania_Acquisitions_Standard_Poseidon_ClntDel&amp;Ops</v>
          </cell>
          <cell r="AN1015" t="str">
            <v>ListRef_784</v>
          </cell>
        </row>
        <row r="1016">
          <cell r="AM1016" t="str">
            <v>Romania_BusinessCons_Standard_NA_Clnt&amp;Market</v>
          </cell>
          <cell r="AN1016" t="str">
            <v>ListRef_780</v>
          </cell>
        </row>
        <row r="1017">
          <cell r="AM1017" t="str">
            <v>Romania_Client_NA_NA_Client</v>
          </cell>
          <cell r="AN1017" t="str">
            <v>Generic_Client</v>
          </cell>
        </row>
        <row r="1018">
          <cell r="AM1018" t="str">
            <v>Romania_ContractRun_Standard_Dedicated_ClntDel&amp;Ops</v>
          </cell>
          <cell r="AN1018" t="str">
            <v>ListRef_785</v>
          </cell>
        </row>
        <row r="1019">
          <cell r="AM1019" t="str">
            <v>Romania_ContractRun_Standard_Global Rate_ClntDel&amp;Ops</v>
          </cell>
          <cell r="AN1019" t="str">
            <v>ListRef_785</v>
          </cell>
        </row>
        <row r="1020">
          <cell r="AM1020" t="str">
            <v>Romania_CorpFunction_Standard_NA_CorpFunction</v>
          </cell>
          <cell r="AN1020" t="str">
            <v>ListRef_793</v>
          </cell>
        </row>
        <row r="1021">
          <cell r="AM1021" t="str">
            <v>Romania_CrssCntrctRn_IO_Borrowed IO NonDCN_ClntDel&amp;Ops</v>
          </cell>
          <cell r="AN1021" t="str">
            <v>ListRef_786</v>
          </cell>
        </row>
        <row r="1022">
          <cell r="AM1022" t="str">
            <v>Romania_CrssCntrctRn_Standard_Borrowed_ClntDel&amp;Ops</v>
          </cell>
          <cell r="AN1022" t="str">
            <v>ListRef_787</v>
          </cell>
        </row>
        <row r="1023">
          <cell r="AM1023" t="str">
            <v>Romania_CrssCntrctRn_Standard_Dedicated IO Service Desk ACN Facility_ClntDel&amp;Ops</v>
          </cell>
          <cell r="AN1023" t="str">
            <v>ListRef_787</v>
          </cell>
        </row>
        <row r="1024">
          <cell r="AM1024" t="str">
            <v>Romania_IndTchSrvLT_ATC_LT_ClntDel&amp;Ops</v>
          </cell>
          <cell r="AN1024" t="str">
            <v>ListRef_788</v>
          </cell>
        </row>
        <row r="1025">
          <cell r="AM1025" t="str">
            <v>Romania_IndTchSrvLT_Standard_TfO RPAaS Client Facility_ClntDel&amp;Ops</v>
          </cell>
          <cell r="AN1025" t="str">
            <v>ListRef_789</v>
          </cell>
        </row>
        <row r="1026">
          <cell r="AM1026" t="str">
            <v>Romania_IndTchSrvST_ATC_ST_ClntDel&amp;Ops</v>
          </cell>
          <cell r="AN1026" t="str">
            <v>ListRef_790</v>
          </cell>
        </row>
        <row r="1027">
          <cell r="AM1027" t="str">
            <v>Romania_IndTchSrvST_Tech GU_ST_ClntDel&amp;Ops</v>
          </cell>
          <cell r="AN1027" t="str">
            <v>ListRef_791</v>
          </cell>
        </row>
        <row r="1028">
          <cell r="AM1028" t="str">
            <v>Romania_InfrastrCons_Standard_NA_Clnt&amp;Market</v>
          </cell>
          <cell r="AN1028" t="str">
            <v>ListRef_781</v>
          </cell>
        </row>
        <row r="1029">
          <cell r="AM1029" t="str">
            <v>Romania_MgtCons_Standard_NA_Clnt&amp;Market</v>
          </cell>
          <cell r="AN1029" t="str">
            <v>ListRef_782</v>
          </cell>
        </row>
        <row r="1030">
          <cell r="AM1030" t="str">
            <v>Romania_Sales_Standard_NA_Sales</v>
          </cell>
          <cell r="AN1030" t="str">
            <v>ListRef_796</v>
          </cell>
        </row>
        <row r="1031">
          <cell r="AM1031" t="str">
            <v>Romania_Strategy_Standard_NA_Clnt&amp;Market</v>
          </cell>
          <cell r="AN1031" t="str">
            <v>ListRef_783</v>
          </cell>
        </row>
        <row r="1032">
          <cell r="AM1032" t="str">
            <v>Romania_Subcontractors_NA_NA_Subcontractors</v>
          </cell>
          <cell r="AN1032" t="str">
            <v>Generic_Listref</v>
          </cell>
        </row>
        <row r="1033">
          <cell r="AM1033" t="str">
            <v>Russian Federation_BusinessCons_Standard_NA_Clnt&amp;Market</v>
          </cell>
          <cell r="AN1033" t="str">
            <v>ListRef_797</v>
          </cell>
        </row>
        <row r="1034">
          <cell r="AM1034" t="str">
            <v>Russian Federation_Client_NA_NA_Client</v>
          </cell>
          <cell r="AN1034" t="str">
            <v>Generic_Client</v>
          </cell>
        </row>
        <row r="1035">
          <cell r="AM1035" t="str">
            <v>Russian Federation_ContractRun_Standard_Dedicated_ClntDel&amp;Ops</v>
          </cell>
          <cell r="AN1035" t="str">
            <v>ListRef_801</v>
          </cell>
        </row>
        <row r="1036">
          <cell r="AM1036" t="str">
            <v>Russian Federation_ContractRun_Standard_Global Rate_ClntDel&amp;Ops</v>
          </cell>
          <cell r="AN1036" t="str">
            <v>ListRef_801</v>
          </cell>
        </row>
        <row r="1037">
          <cell r="AM1037" t="str">
            <v>Russian Federation_CorpFunction_Standard_NA_CorpFunction</v>
          </cell>
          <cell r="AN1037" t="str">
            <v>ListRef_809</v>
          </cell>
        </row>
        <row r="1038">
          <cell r="AM1038" t="str">
            <v>Russian Federation_CrssCntrctRn_IO_Borrowed IO NonDCN_ClntDel&amp;Ops</v>
          </cell>
          <cell r="AN1038" t="str">
            <v>ListRef_802</v>
          </cell>
        </row>
        <row r="1039">
          <cell r="AM1039" t="str">
            <v>Russian Federation_CrssCntrctRn_Standard_Borrowed_ClntDel&amp;Ops</v>
          </cell>
          <cell r="AN1039" t="str">
            <v>ListRef_803</v>
          </cell>
        </row>
        <row r="1040">
          <cell r="AM1040" t="str">
            <v>Russian Federation_IndTchSrvLT_ATC_LT_ClntDel&amp;Ops</v>
          </cell>
          <cell r="AN1040" t="str">
            <v>ListRef_804</v>
          </cell>
        </row>
        <row r="1041">
          <cell r="AM1041" t="str">
            <v>Russian Federation_IndTchSrvLT_Tech GU_LT_ClntDel&amp;Ops</v>
          </cell>
          <cell r="AN1041" t="str">
            <v>ListRef_805</v>
          </cell>
        </row>
        <row r="1042">
          <cell r="AM1042" t="str">
            <v>Russian Federation_IndTchSrvST_ATC_ST_ClntDel&amp;Ops</v>
          </cell>
          <cell r="AN1042" t="str">
            <v>ListRef_806</v>
          </cell>
        </row>
        <row r="1043">
          <cell r="AM1043" t="str">
            <v>Russian Federation_IndTchSrvST_Tech GU_ST_ClntDel&amp;Ops</v>
          </cell>
          <cell r="AN1043" t="str">
            <v>ListRef_807</v>
          </cell>
        </row>
        <row r="1044">
          <cell r="AM1044" t="str">
            <v>Russian Federation_InfrastrCons_Standard_NA_Clnt&amp;Market</v>
          </cell>
          <cell r="AN1044" t="str">
            <v>ListRef_798</v>
          </cell>
        </row>
        <row r="1045">
          <cell r="AM1045" t="str">
            <v>Russian Federation_Invtn&amp;ThghtLd_Standard_NA_Invtn&amp;ThghtLd</v>
          </cell>
          <cell r="AN1045" t="str">
            <v>ListRef_810</v>
          </cell>
        </row>
        <row r="1046">
          <cell r="AM1046" t="str">
            <v>Russian Federation_MgtCons_Standard_NA_Clnt&amp;Market</v>
          </cell>
          <cell r="AN1046" t="str">
            <v>ListRef_799</v>
          </cell>
        </row>
        <row r="1047">
          <cell r="AM1047" t="str">
            <v>Russian Federation_OtherDelivery_Standard_NA_ClntDel&amp;Ops</v>
          </cell>
          <cell r="AN1047" t="str">
            <v>ListRef_808</v>
          </cell>
        </row>
        <row r="1048">
          <cell r="AM1048" t="str">
            <v>Russian Federation_Sales_Standard_NA_Sales</v>
          </cell>
          <cell r="AN1048" t="str">
            <v>ListRef_811</v>
          </cell>
        </row>
        <row r="1049">
          <cell r="AM1049" t="str">
            <v>Russian Federation_Strategy_Standard_NA_Clnt&amp;Market</v>
          </cell>
          <cell r="AN1049" t="str">
            <v>ListRef_800</v>
          </cell>
        </row>
        <row r="1050">
          <cell r="AM1050" t="str">
            <v>Russian Federation_Subcontractors_NA_NA_Subcontractors</v>
          </cell>
          <cell r="AN1050" t="str">
            <v>Generic_Listref</v>
          </cell>
        </row>
        <row r="1051">
          <cell r="AM1051" t="str">
            <v>Saudi Arabia_BusinessCons_Standard_NA_Clnt&amp;Market</v>
          </cell>
          <cell r="AN1051" t="str">
            <v>ListRef_812</v>
          </cell>
        </row>
        <row r="1052">
          <cell r="AM1052" t="str">
            <v>Saudi Arabia_Client_NA_NA_Client</v>
          </cell>
          <cell r="AN1052" t="str">
            <v>Generic_Client</v>
          </cell>
        </row>
        <row r="1053">
          <cell r="AM1053" t="str">
            <v>Saudi Arabia_ContractRun_Standard_Dedicated_ClntDel&amp;Ops</v>
          </cell>
          <cell r="AN1053" t="str">
            <v>ListRef_816</v>
          </cell>
        </row>
        <row r="1054">
          <cell r="AM1054" t="str">
            <v>Saudi Arabia_ContractRun_Standard_Global Rate_ClntDel&amp;Ops</v>
          </cell>
          <cell r="AN1054" t="str">
            <v>ListRef_816</v>
          </cell>
        </row>
        <row r="1055">
          <cell r="AM1055" t="str">
            <v>Saudi Arabia_CorpFunction_Standard_NA_CorpFunction</v>
          </cell>
          <cell r="AN1055" t="str">
            <v>ListRef_821</v>
          </cell>
        </row>
        <row r="1056">
          <cell r="AM1056" t="str">
            <v>Saudi Arabia_CrssCntrctRn_Standard_Borrowed_ClntDel&amp;Ops</v>
          </cell>
          <cell r="AN1056" t="str">
            <v>ListRef_817</v>
          </cell>
        </row>
        <row r="1057">
          <cell r="AM1057" t="str">
            <v>Saudi Arabia_IndTchSrvLT_GCP_LT_ClntDel&amp;Ops</v>
          </cell>
          <cell r="AN1057" t="str">
            <v>ListRef_818</v>
          </cell>
        </row>
        <row r="1058">
          <cell r="AM1058" t="str">
            <v>Saudi Arabia_IndTchSrvST_Tech GU_ST_ClntDel&amp;Ops</v>
          </cell>
          <cell r="AN1058" t="str">
            <v>ListRef_819</v>
          </cell>
        </row>
        <row r="1059">
          <cell r="AM1059" t="str">
            <v>Saudi Arabia_InfrastrCons_Standard_NA_Clnt&amp;Market</v>
          </cell>
          <cell r="AN1059" t="str">
            <v>ListRef_813</v>
          </cell>
        </row>
        <row r="1060">
          <cell r="AM1060" t="str">
            <v>Saudi Arabia_Invtn&amp;ThghtLd_Standard_NA_Invtn&amp;ThghtLd</v>
          </cell>
          <cell r="AN1060" t="str">
            <v>ListRef_822</v>
          </cell>
        </row>
        <row r="1061">
          <cell r="AM1061" t="str">
            <v>Saudi Arabia_MgtCons_Standard_Cap Ntwk _ I/F Group_Clnt&amp;Market</v>
          </cell>
          <cell r="AN1061" t="str">
            <v>ListRef_814</v>
          </cell>
        </row>
        <row r="1062">
          <cell r="AM1062" t="str">
            <v>Saudi Arabia_MgtCons_Standard_NA_Clnt&amp;Market</v>
          </cell>
          <cell r="AN1062" t="str">
            <v>ListRef_814</v>
          </cell>
        </row>
        <row r="1063">
          <cell r="AM1063" t="str">
            <v>Saudi Arabia_OtherDelivery_Standard_NA_ClntDel&amp;Ops</v>
          </cell>
          <cell r="AN1063" t="str">
            <v>ListRef_820</v>
          </cell>
        </row>
        <row r="1064">
          <cell r="AM1064" t="str">
            <v>Saudi Arabia_Sales_Standard_NA_Sales</v>
          </cell>
          <cell r="AN1064" t="str">
            <v>ListRef_823</v>
          </cell>
        </row>
        <row r="1065">
          <cell r="AM1065" t="str">
            <v>Saudi Arabia_Strategy_Standard_Cap Ntwk _ I/F Group_Clnt&amp;Market</v>
          </cell>
          <cell r="AN1065" t="str">
            <v>ListRef_815</v>
          </cell>
        </row>
        <row r="1066">
          <cell r="AM1066" t="str">
            <v>Saudi Arabia_Strategy_Standard_NA_Clnt&amp;Market</v>
          </cell>
          <cell r="AN1066" t="str">
            <v>ListRef_815</v>
          </cell>
        </row>
        <row r="1067">
          <cell r="AM1067" t="str">
            <v>Saudi Arabia_Subcontractors_NA_NA_Subcontractors</v>
          </cell>
          <cell r="AN1067" t="str">
            <v>Generic_Listref</v>
          </cell>
        </row>
        <row r="1068">
          <cell r="AM1068" t="str">
            <v>Singapore_Acquisitions_Standard_NA_Clnt&amp;Market</v>
          </cell>
          <cell r="AN1068" t="str">
            <v>ListRef_824</v>
          </cell>
        </row>
        <row r="1069">
          <cell r="AM1069" t="str">
            <v>Singapore_Acquisitions_Standard_NA_ClntDel&amp;Ops</v>
          </cell>
          <cell r="AN1069" t="str">
            <v>ListRef_831</v>
          </cell>
        </row>
        <row r="1070">
          <cell r="AM1070" t="str">
            <v>Singapore_Acquisitions_Standard_NA_CorpFunction</v>
          </cell>
          <cell r="AN1070" t="str">
            <v>ListRef_841</v>
          </cell>
        </row>
        <row r="1071">
          <cell r="AM1071" t="str">
            <v>Singapore_Acquisitions_Standard_NA_Invtn&amp;ThghtLd</v>
          </cell>
          <cell r="AN1071" t="str">
            <v>ListRef_844</v>
          </cell>
        </row>
        <row r="1072">
          <cell r="AM1072" t="str">
            <v>Singapore_Acquisitions_Standard_NA_Sales</v>
          </cell>
          <cell r="AN1072" t="str">
            <v>ListRef_846</v>
          </cell>
        </row>
        <row r="1073">
          <cell r="AM1073" t="str">
            <v>Singapore_BusinessCons_Avanade_LT_Clnt&amp;Market</v>
          </cell>
          <cell r="AN1073" t="str">
            <v>ListRef_825</v>
          </cell>
        </row>
        <row r="1074">
          <cell r="AM1074" t="str">
            <v>Singapore_BusinessCons_Avanade_ST_Clnt&amp;Market</v>
          </cell>
          <cell r="AN1074" t="str">
            <v>ListRef_825</v>
          </cell>
        </row>
        <row r="1075">
          <cell r="AM1075" t="str">
            <v>Singapore_BusinessCons_Standard_NA_Clnt&amp;Market</v>
          </cell>
          <cell r="AN1075" t="str">
            <v>ListRef_826</v>
          </cell>
        </row>
        <row r="1076">
          <cell r="AM1076" t="str">
            <v>Singapore_Client_NA_NA_Client</v>
          </cell>
          <cell r="AN1076" t="str">
            <v>Generic_Client</v>
          </cell>
        </row>
        <row r="1077">
          <cell r="AM1077" t="str">
            <v>Singapore_ContractRun_Standard_Dedicated_ClntDel&amp;Ops</v>
          </cell>
          <cell r="AN1077" t="str">
            <v>ListRef_832</v>
          </cell>
        </row>
        <row r="1078">
          <cell r="AM1078" t="str">
            <v>Singapore_ContractRun_Standard_Global Rate_ClntDel&amp;Ops</v>
          </cell>
          <cell r="AN1078" t="str">
            <v>ListRef_832</v>
          </cell>
        </row>
        <row r="1079">
          <cell r="AM1079" t="str">
            <v>Singapore_CorpFunction_Avanade_ST_CorpFunction</v>
          </cell>
          <cell r="AN1079" t="str">
            <v>ListRef_842</v>
          </cell>
        </row>
        <row r="1080">
          <cell r="AM1080" t="str">
            <v>Singapore_CorpFunction_Standard_NA_CorpFunction</v>
          </cell>
          <cell r="AN1080" t="str">
            <v>ListRef_843</v>
          </cell>
        </row>
        <row r="1081">
          <cell r="AM1081" t="str">
            <v>Singapore_CrssCntrctRn_IO_Borrowed IO NonDCN_ClntDel&amp;Ops</v>
          </cell>
          <cell r="AN1081" t="str">
            <v>ListRef_833</v>
          </cell>
        </row>
        <row r="1082">
          <cell r="AM1082" t="str">
            <v>Singapore_CrssCntrctRn_Standard_Borrowed_ClntDel&amp;Ops</v>
          </cell>
          <cell r="AN1082" t="str">
            <v>ListRef_834</v>
          </cell>
        </row>
        <row r="1083">
          <cell r="AM1083" t="str">
            <v>Singapore_IndTchSrvLT_Avanade_LT_ClntDel&amp;Ops</v>
          </cell>
          <cell r="AN1083" t="str">
            <v>ListRef_835</v>
          </cell>
        </row>
        <row r="1084">
          <cell r="AM1084" t="str">
            <v>Singapore_IndTchSrvLT_GCP_LT_ClntDel&amp;Ops</v>
          </cell>
          <cell r="AN1084" t="str">
            <v>ListRef_836</v>
          </cell>
        </row>
        <row r="1085">
          <cell r="AM1085" t="str">
            <v>Singapore_IndTchSrvLT_Tech GU_LT_ClntDel&amp;Ops</v>
          </cell>
          <cell r="AN1085" t="str">
            <v>ListRef_837</v>
          </cell>
        </row>
        <row r="1086">
          <cell r="AM1086" t="str">
            <v>Singapore_IndTchSrvST_Avanade_ST_ClntDel&amp;Ops</v>
          </cell>
          <cell r="AN1086" t="str">
            <v>ListRef_838</v>
          </cell>
        </row>
        <row r="1087">
          <cell r="AM1087" t="str">
            <v>Singapore_IndTchSrvST_Tech GU_ST_ClntDel&amp;Ops</v>
          </cell>
          <cell r="AN1087" t="str">
            <v>ListRef_839</v>
          </cell>
        </row>
        <row r="1088">
          <cell r="AM1088" t="str">
            <v>Singapore_InfrastrCons_Standard_NA_Clnt&amp;Market</v>
          </cell>
          <cell r="AN1088" t="str">
            <v>ListRef_827</v>
          </cell>
        </row>
        <row r="1089">
          <cell r="AM1089" t="str">
            <v>Singapore_Invtn&amp;ThghtLd_Standard_NA_Invtn&amp;ThghtLd</v>
          </cell>
          <cell r="AN1089" t="str">
            <v>ListRef_845</v>
          </cell>
        </row>
        <row r="1090">
          <cell r="AM1090" t="str">
            <v>Singapore_MgtCons_Avanade_LT_Clnt&amp;Market</v>
          </cell>
          <cell r="AN1090" t="str">
            <v>ListRef_828</v>
          </cell>
        </row>
        <row r="1091">
          <cell r="AM1091" t="str">
            <v>Singapore_MgtCons_Avanade_ST_Clnt&amp;Market</v>
          </cell>
          <cell r="AN1091" t="str">
            <v>ListRef_828</v>
          </cell>
        </row>
        <row r="1092">
          <cell r="AM1092" t="str">
            <v>Singapore_MgtCons_Standard_NA_Clnt&amp;Market</v>
          </cell>
          <cell r="AN1092" t="str">
            <v>ListRef_829</v>
          </cell>
        </row>
        <row r="1093">
          <cell r="AM1093" t="str">
            <v>Singapore_OtherDelivery_Standard_NA_ClntDel&amp;Ops</v>
          </cell>
          <cell r="AN1093" t="str">
            <v>ListRef_840</v>
          </cell>
        </row>
        <row r="1094">
          <cell r="AM1094" t="str">
            <v>Singapore_Sales_Avanade_ST_Sales</v>
          </cell>
          <cell r="AN1094" t="str">
            <v>ListRef_847</v>
          </cell>
        </row>
        <row r="1095">
          <cell r="AM1095" t="str">
            <v>Singapore_Sales_Standard_NA_Sales</v>
          </cell>
          <cell r="AN1095" t="str">
            <v>ListRef_848</v>
          </cell>
        </row>
        <row r="1096">
          <cell r="AM1096" t="str">
            <v>Singapore_Strategy_Standard_NA_Clnt&amp;Market</v>
          </cell>
          <cell r="AN1096" t="str">
            <v>ListRef_830</v>
          </cell>
        </row>
        <row r="1097">
          <cell r="AM1097" t="str">
            <v>Singapore_Subcontractors_NA_NA_Subcontractors</v>
          </cell>
          <cell r="AN1097" t="str">
            <v>Generic_Listref</v>
          </cell>
        </row>
        <row r="1098">
          <cell r="AM1098" t="str">
            <v>Slovakia_BusinessCons_Standard_NA_Clnt&amp;Market</v>
          </cell>
          <cell r="AN1098" t="str">
            <v>ListRef_849</v>
          </cell>
        </row>
        <row r="1099">
          <cell r="AM1099" t="str">
            <v>Slovakia_Client_NA_NA_Client</v>
          </cell>
          <cell r="AN1099" t="str">
            <v>Generic_Client</v>
          </cell>
        </row>
        <row r="1100">
          <cell r="AM1100" t="str">
            <v>Slovakia_ContractRun_Standard_Dedicated_ClntDel&amp;Ops</v>
          </cell>
          <cell r="AN1100" t="str">
            <v>ListRef_853</v>
          </cell>
        </row>
        <row r="1101">
          <cell r="AM1101" t="str">
            <v>Slovakia_ContractRun_Standard_Global Rate_ClntDel&amp;Ops</v>
          </cell>
          <cell r="AN1101" t="str">
            <v>ListRef_853</v>
          </cell>
        </row>
        <row r="1102">
          <cell r="AM1102" t="str">
            <v>Slovakia_CorpFunction_Standard_NA_CorpFunction</v>
          </cell>
          <cell r="AN1102" t="str">
            <v>ListRef_863</v>
          </cell>
        </row>
        <row r="1103">
          <cell r="AM1103" t="str">
            <v>Slovakia_CrssCntrctRn_IO_Borrowed IO NonDCN_ClntDel&amp;Ops</v>
          </cell>
          <cell r="AN1103" t="str">
            <v>ListRef_854</v>
          </cell>
        </row>
        <row r="1104">
          <cell r="AM1104" t="str">
            <v>Slovakia_CrssCntrctRn_Standard_Borrowed_ClntDel&amp;Ops</v>
          </cell>
          <cell r="AN1104" t="str">
            <v>ListRef_855</v>
          </cell>
        </row>
        <row r="1105">
          <cell r="AM1105" t="str">
            <v>Slovakia_CrssCntrctRn_Standard_TfO Application Management ACN Facility_ClntDel&amp;Ops</v>
          </cell>
          <cell r="AN1105" t="str">
            <v>ListRef_855</v>
          </cell>
        </row>
        <row r="1106">
          <cell r="AM1106" t="str">
            <v>Slovakia_IndTchSrvLT_ATC_LT_ClntDel&amp;Ops</v>
          </cell>
          <cell r="AN1106" t="str">
            <v>ListRef_856</v>
          </cell>
        </row>
        <row r="1107">
          <cell r="AM1107" t="str">
            <v>Slovakia_IndTchSrvLT_Avanade GDN_LT_ClntDel&amp;Ops</v>
          </cell>
          <cell r="AN1107" t="str">
            <v>ListRef_857</v>
          </cell>
        </row>
        <row r="1108">
          <cell r="AM1108" t="str">
            <v>Slovakia_IndTchSrvLT_GCP_LT_ClntDel&amp;Ops</v>
          </cell>
          <cell r="AN1108" t="str">
            <v>ListRef_858</v>
          </cell>
        </row>
        <row r="1109">
          <cell r="AM1109" t="str">
            <v>Slovakia_IndTchSrvST_ATC_ST_ClntDel&amp;Ops</v>
          </cell>
          <cell r="AN1109" t="str">
            <v>ListRef_859</v>
          </cell>
        </row>
        <row r="1110">
          <cell r="AM1110" t="str">
            <v>Slovakia_IndTchSrvST_Avanade GDN_ST_ClntDel&amp;Ops</v>
          </cell>
          <cell r="AN1110" t="str">
            <v>ListRef_860</v>
          </cell>
        </row>
        <row r="1111">
          <cell r="AM1111" t="str">
            <v>Slovakia_IndTchSrvST_Tech GU_ST_ClntDel&amp;Ops</v>
          </cell>
          <cell r="AN1111" t="str">
            <v>ListRef_861</v>
          </cell>
        </row>
        <row r="1112">
          <cell r="AM1112" t="str">
            <v>Slovakia_InfrastrCons_Standard_NA_Clnt&amp;Market</v>
          </cell>
          <cell r="AN1112" t="str">
            <v>ListRef_850</v>
          </cell>
        </row>
        <row r="1113">
          <cell r="AM1113" t="str">
            <v>Slovakia_MgtCons_Standard_NA_Clnt&amp;Market</v>
          </cell>
          <cell r="AN1113" t="str">
            <v>ListRef_851</v>
          </cell>
        </row>
        <row r="1114">
          <cell r="AM1114" t="str">
            <v>Slovakia_OtherDelivery_Standard_NA_ClntDel&amp;Ops</v>
          </cell>
          <cell r="AN1114" t="str">
            <v>ListRef_862</v>
          </cell>
        </row>
        <row r="1115">
          <cell r="AM1115" t="str">
            <v>Slovakia_Strategy_Standard_NA_Clnt&amp;Market</v>
          </cell>
          <cell r="AN1115" t="str">
            <v>ListRef_852</v>
          </cell>
        </row>
        <row r="1116">
          <cell r="AM1116" t="str">
            <v>Slovakia_Subcontractors_NA_NA_Subcontractors</v>
          </cell>
          <cell r="AN1116" t="str">
            <v>Generic_Listref</v>
          </cell>
        </row>
        <row r="1117">
          <cell r="AM1117" t="str">
            <v>South Africa_BusinessCons_Standard_NA_Clnt&amp;Market</v>
          </cell>
          <cell r="AN1117" t="str">
            <v>ListRef_864</v>
          </cell>
        </row>
        <row r="1118">
          <cell r="AM1118" t="str">
            <v>South Africa_Client_NA_NA_Client</v>
          </cell>
          <cell r="AN1118" t="str">
            <v>Generic_Client</v>
          </cell>
        </row>
        <row r="1119">
          <cell r="AM1119" t="str">
            <v>South Africa_ContractRun_Standard_Dedicated_ClntDel&amp;Ops</v>
          </cell>
          <cell r="AN1119" t="str">
            <v>ListRef_868</v>
          </cell>
        </row>
        <row r="1120">
          <cell r="AM1120" t="str">
            <v>South Africa_ContractRun_Standard_Global Rate_ClntDel&amp;Ops</v>
          </cell>
          <cell r="AN1120" t="str">
            <v>ListRef_868</v>
          </cell>
        </row>
        <row r="1121">
          <cell r="AM1121" t="str">
            <v>South Africa_CorpFunction_Standard_NA_CorpFunction</v>
          </cell>
          <cell r="AN1121" t="str">
            <v>ListRef_876</v>
          </cell>
        </row>
        <row r="1122">
          <cell r="AM1122" t="str">
            <v>South Africa_CrssCntrctRn_IO_Borrowed IO NonDCN_ClntDel&amp;Ops</v>
          </cell>
          <cell r="AN1122" t="str">
            <v>ListRef_869</v>
          </cell>
        </row>
        <row r="1123">
          <cell r="AM1123" t="str">
            <v>South Africa_CrssCntrctRn_Standard_Borrowed_ClntDel&amp;Ops</v>
          </cell>
          <cell r="AN1123" t="str">
            <v>ListRef_870</v>
          </cell>
        </row>
        <row r="1124">
          <cell r="AM1124" t="str">
            <v>South Africa_IndTchSrvLT_ATC_LT_ClntDel&amp;Ops</v>
          </cell>
          <cell r="AN1124" t="str">
            <v>ListRef_871</v>
          </cell>
        </row>
        <row r="1125">
          <cell r="AM1125" t="str">
            <v>South Africa_IndTchSrvLT_GCP_LT_ClntDel&amp;Ops</v>
          </cell>
          <cell r="AN1125" t="str">
            <v>ListRef_872</v>
          </cell>
        </row>
        <row r="1126">
          <cell r="AM1126" t="str">
            <v>South Africa_IndTchSrvST_ATC_ST_ClntDel&amp;Ops</v>
          </cell>
          <cell r="AN1126" t="str">
            <v>ListRef_873</v>
          </cell>
        </row>
        <row r="1127">
          <cell r="AM1127" t="str">
            <v>South Africa_IndTchSrvST_Tech GU_ST_ClntDel&amp;Ops</v>
          </cell>
          <cell r="AN1127" t="str">
            <v>ListRef_874</v>
          </cell>
        </row>
        <row r="1128">
          <cell r="AM1128" t="str">
            <v>South Africa_InfrastrCons_Standard_NA_Clnt&amp;Market</v>
          </cell>
          <cell r="AN1128" t="str">
            <v>ListRef_865</v>
          </cell>
        </row>
        <row r="1129">
          <cell r="AM1129" t="str">
            <v>South Africa_Invtn&amp;ThghtLd_Standard_NA_Invtn&amp;ThghtLd</v>
          </cell>
          <cell r="AN1129" t="str">
            <v>ListRef_877</v>
          </cell>
        </row>
        <row r="1130">
          <cell r="AM1130" t="str">
            <v>South Africa_MgtCons_Standard_Cap Ntwk _ I/F Group_Clnt&amp;Market</v>
          </cell>
          <cell r="AN1130" t="str">
            <v>ListRef_866</v>
          </cell>
        </row>
        <row r="1131">
          <cell r="AM1131" t="str">
            <v>South Africa_MgtCons_Standard_NA_Clnt&amp;Market</v>
          </cell>
          <cell r="AN1131" t="str">
            <v>ListRef_866</v>
          </cell>
        </row>
        <row r="1132">
          <cell r="AM1132" t="str">
            <v>South Africa_OtherDelivery_Standard_NA_ClntDel&amp;Ops</v>
          </cell>
          <cell r="AN1132" t="str">
            <v>ListRef_875</v>
          </cell>
        </row>
        <row r="1133">
          <cell r="AM1133" t="str">
            <v>South Africa_Sales_Standard_NA_Sales</v>
          </cell>
          <cell r="AN1133" t="str">
            <v>ListRef_878</v>
          </cell>
        </row>
        <row r="1134">
          <cell r="AM1134" t="str">
            <v>South Africa_Strategy_Standard_Cap Ntwk _ I/F Group_Clnt&amp;Market</v>
          </cell>
          <cell r="AN1134" t="str">
            <v>ListRef_867</v>
          </cell>
        </row>
        <row r="1135">
          <cell r="AM1135" t="str">
            <v>South Africa_Strategy_Standard_NA_Clnt&amp;Market</v>
          </cell>
          <cell r="AN1135" t="str">
            <v>ListRef_867</v>
          </cell>
        </row>
        <row r="1136">
          <cell r="AM1136" t="str">
            <v>South Africa_Subcontractors_NA_NA_Subcontractors</v>
          </cell>
          <cell r="AN1136" t="str">
            <v>Generic_Listref</v>
          </cell>
        </row>
        <row r="1137">
          <cell r="AM1137" t="str">
            <v>South Korea_Client_NA_NA_Client</v>
          </cell>
          <cell r="AN1137" t="str">
            <v>Generic_Client</v>
          </cell>
        </row>
        <row r="1138">
          <cell r="AM1138" t="str">
            <v>South Korea_Subcontractors_NA_NA_Subcontractors</v>
          </cell>
          <cell r="AN1138" t="str">
            <v>Generic_Listref</v>
          </cell>
        </row>
        <row r="1139">
          <cell r="AM1139" t="str">
            <v>Spain_Acquisitions_Standard_Liquid Squad Digital_ClntDel&amp;Ops</v>
          </cell>
          <cell r="AN1139" t="str">
            <v>ListRef_886</v>
          </cell>
        </row>
        <row r="1140">
          <cell r="AM1140" t="str">
            <v>Spain_Acquisitions_Standard_NA_Clnt&amp;Market</v>
          </cell>
          <cell r="AN1140" t="str">
            <v>ListRef_879</v>
          </cell>
        </row>
        <row r="1141">
          <cell r="AM1141" t="str">
            <v>Spain_Acquisitions_Standard_NA_ClntDel&amp;Ops</v>
          </cell>
          <cell r="AN1141" t="str">
            <v>ListRef_886</v>
          </cell>
        </row>
        <row r="1142">
          <cell r="AM1142" t="str">
            <v>Spain_Acquisitions_Standard_NA_CorpFunction</v>
          </cell>
          <cell r="AN1142" t="str">
            <v>ListRef_900</v>
          </cell>
        </row>
        <row r="1143">
          <cell r="AM1143" t="str">
            <v>Spain_Acquisitions_Standard_NA_Invtn&amp;ThghtLd</v>
          </cell>
          <cell r="AN1143" t="str">
            <v>ListRef_903</v>
          </cell>
        </row>
        <row r="1144">
          <cell r="AM1144" t="str">
            <v>Spain_Acquisitions_Standard_NA_Sales</v>
          </cell>
          <cell r="AN1144" t="str">
            <v>ListRef_905</v>
          </cell>
        </row>
        <row r="1145">
          <cell r="AM1145" t="str">
            <v>Spain_BusinessCons_Avanade_BC ST_Clnt&amp;Market</v>
          </cell>
          <cell r="AN1145" t="str">
            <v>ListRef_880</v>
          </cell>
        </row>
        <row r="1146">
          <cell r="AM1146" t="str">
            <v>Spain_BusinessCons_Avanade_LT_Clnt&amp;Market</v>
          </cell>
          <cell r="AN1146" t="str">
            <v>ListRef_880</v>
          </cell>
        </row>
        <row r="1147">
          <cell r="AM1147" t="str">
            <v>Spain_BusinessCons_Avanade_ST_Clnt&amp;Market</v>
          </cell>
          <cell r="AN1147" t="str">
            <v>ListRef_880</v>
          </cell>
        </row>
        <row r="1148">
          <cell r="AM1148" t="str">
            <v>Spain_BusinessCons_Standard_NA_Clnt&amp;Market</v>
          </cell>
          <cell r="AN1148" t="str">
            <v>ListRef_881</v>
          </cell>
        </row>
        <row r="1149">
          <cell r="AM1149" t="str">
            <v>Spain_Client_NA_NA_Client</v>
          </cell>
          <cell r="AN1149" t="str">
            <v>Generic_Client</v>
          </cell>
        </row>
        <row r="1150">
          <cell r="AM1150" t="str">
            <v>Spain_ContractRun_Standard_Dedicated_ClntDel&amp;Ops</v>
          </cell>
          <cell r="AN1150" t="str">
            <v>ListRef_887</v>
          </cell>
        </row>
        <row r="1151">
          <cell r="AM1151" t="str">
            <v>Spain_ContractRun_Standard_Global Rate_ClntDel&amp;Ops</v>
          </cell>
          <cell r="AN1151" t="str">
            <v>ListRef_887</v>
          </cell>
        </row>
        <row r="1152">
          <cell r="AM1152" t="str">
            <v>Spain_CorpFunction_Avanade_ST_CorpFunction</v>
          </cell>
          <cell r="AN1152" t="str">
            <v>ListRef_901</v>
          </cell>
        </row>
        <row r="1153">
          <cell r="AM1153" t="str">
            <v>Spain_CorpFunction_Standard_NA_CorpFunction</v>
          </cell>
          <cell r="AN1153" t="str">
            <v>ListRef_902</v>
          </cell>
        </row>
        <row r="1154">
          <cell r="AM1154" t="str">
            <v>Spain_CrssCntrctRn_IO_Borrowed IO DCN_ClntDel&amp;Ops</v>
          </cell>
          <cell r="AN1154" t="str">
            <v>ListRef_888</v>
          </cell>
        </row>
        <row r="1155">
          <cell r="AM1155" t="str">
            <v>Spain_CrssCntrctRn_IO_Dedicated_ST_ClntDel&amp;Ops</v>
          </cell>
          <cell r="AN1155" t="str">
            <v>ListRef_888</v>
          </cell>
        </row>
        <row r="1156">
          <cell r="AM1156" t="str">
            <v>Spain_CrssCntrctRn_Standard_Borrowed_ClntDel&amp;Ops</v>
          </cell>
          <cell r="AN1156" t="str">
            <v>ListRef_889</v>
          </cell>
        </row>
        <row r="1157">
          <cell r="AM1157" t="str">
            <v>Spain_CrssCntrctRn_Standard_TfO Application Management ACN Facility_ClntDel&amp;Ops</v>
          </cell>
          <cell r="AN1157" t="str">
            <v>ListRef_889</v>
          </cell>
        </row>
        <row r="1158">
          <cell r="AM1158" t="str">
            <v>Spain_IndTchSrvLT_ATC | Malaga &amp; Sevilla_LT_ClntDel&amp;Ops</v>
          </cell>
          <cell r="AN1158" t="str">
            <v>ListRef_890</v>
          </cell>
        </row>
        <row r="1159">
          <cell r="AM1159" t="str">
            <v>Spain_IndTchSrvLT_ATC | Non_Malaga &amp; Sevilla_LT_ClntDel&amp;Ops</v>
          </cell>
          <cell r="AN1159" t="str">
            <v>ListRef_891</v>
          </cell>
        </row>
        <row r="1160">
          <cell r="AM1160" t="str">
            <v>Spain_IndTchSrvLT_Avanade_AO/IO LT_ClntDel&amp;Ops</v>
          </cell>
          <cell r="AN1160" t="str">
            <v>ListRef_892</v>
          </cell>
        </row>
        <row r="1161">
          <cell r="AM1161" t="str">
            <v>Spain_IndTchSrvLT_Avanade_Capacity Services LT_ClntDel&amp;Ops</v>
          </cell>
          <cell r="AN1161" t="str">
            <v>ListRef_892</v>
          </cell>
        </row>
        <row r="1162">
          <cell r="AM1162" t="str">
            <v>Spain_IndTchSrvLT_Avanade_IO LT_ClntDel&amp;Ops</v>
          </cell>
          <cell r="AN1162" t="str">
            <v>ListRef_892</v>
          </cell>
        </row>
        <row r="1163">
          <cell r="AM1163" t="str">
            <v>Spain_IndTchSrvLT_Avanade_LT_ClntDel&amp;Ops</v>
          </cell>
          <cell r="AN1163" t="str">
            <v>ListRef_892</v>
          </cell>
        </row>
        <row r="1164">
          <cell r="AM1164" t="str">
            <v>Spain_IndTchSrvLT_GCP_LT_ClntDel&amp;Ops</v>
          </cell>
          <cell r="AN1164" t="str">
            <v>ListRef_893</v>
          </cell>
        </row>
        <row r="1165">
          <cell r="AM1165" t="str">
            <v>Spain_IndTchSrvLT_Tech GU_LT_ClntDel&amp;Ops</v>
          </cell>
          <cell r="AN1165" t="str">
            <v>ListRef_894</v>
          </cell>
        </row>
        <row r="1166">
          <cell r="AM1166" t="str">
            <v>Spain_IndTchSrvST_ATC | Malaga &amp; Sevilla_ST_ClntDel&amp;Ops</v>
          </cell>
          <cell r="AN1166" t="str">
            <v>ListRef_895</v>
          </cell>
        </row>
        <row r="1167">
          <cell r="AM1167" t="str">
            <v>Spain_IndTchSrvST_ATC | Non_Malaga &amp; Sevilla_ST_ClntDel&amp;Ops</v>
          </cell>
          <cell r="AN1167" t="str">
            <v>ListRef_896</v>
          </cell>
        </row>
        <row r="1168">
          <cell r="AM1168" t="str">
            <v>Spain_IndTchSrvST_Avanade_ST_ClntDel&amp;Ops</v>
          </cell>
          <cell r="AN1168" t="str">
            <v>ListRef_897</v>
          </cell>
        </row>
        <row r="1169">
          <cell r="AM1169" t="str">
            <v>Spain_IndTchSrvST_Tech GU_ST_ClntDel&amp;Ops</v>
          </cell>
          <cell r="AN1169" t="str">
            <v>ListRef_898</v>
          </cell>
        </row>
        <row r="1170">
          <cell r="AM1170" t="str">
            <v>Spain_InfrastrCons_Standard_NA_Clnt&amp;Market</v>
          </cell>
          <cell r="AN1170" t="str">
            <v>ListRef_882</v>
          </cell>
        </row>
        <row r="1171">
          <cell r="AM1171" t="str">
            <v>Spain_Invtn&amp;ThghtLd_Standard_NA_Invtn&amp;ThghtLd</v>
          </cell>
          <cell r="AN1171" t="str">
            <v>ListRef_904</v>
          </cell>
        </row>
        <row r="1172">
          <cell r="AM1172" t="str">
            <v>Spain_MgtCons_Avanade_LT_Clnt&amp;Market</v>
          </cell>
          <cell r="AN1172" t="str">
            <v>ListRef_883</v>
          </cell>
        </row>
        <row r="1173">
          <cell r="AM1173" t="str">
            <v>Spain_MgtCons_Avanade_ST_Clnt&amp;Market</v>
          </cell>
          <cell r="AN1173" t="str">
            <v>ListRef_883</v>
          </cell>
        </row>
        <row r="1174">
          <cell r="AM1174" t="str">
            <v>Spain_MgtCons_Standard_Cap Ntwk _ I/F Group_Clnt&amp;Market</v>
          </cell>
          <cell r="AN1174" t="str">
            <v>ListRef_884</v>
          </cell>
        </row>
        <row r="1175">
          <cell r="AM1175" t="str">
            <v>Spain_MgtCons_Standard_NA_Clnt&amp;Market</v>
          </cell>
          <cell r="AN1175" t="str">
            <v>ListRef_884</v>
          </cell>
        </row>
        <row r="1176">
          <cell r="AM1176" t="str">
            <v>Spain_OtherDelivery_Standard_NA_ClntDel&amp;Ops</v>
          </cell>
          <cell r="AN1176" t="str">
            <v>ListRef_899</v>
          </cell>
        </row>
        <row r="1177">
          <cell r="AM1177" t="str">
            <v>Spain_Sales_Avanade_ST_Sales</v>
          </cell>
          <cell r="AN1177" t="str">
            <v>ListRef_906</v>
          </cell>
        </row>
        <row r="1178">
          <cell r="AM1178" t="str">
            <v>Spain_Sales_Standard_NA_Sales</v>
          </cell>
          <cell r="AN1178" t="str">
            <v>ListRef_907</v>
          </cell>
        </row>
        <row r="1179">
          <cell r="AM1179" t="str">
            <v>Spain_Strategy_Standard_Cap Ntwk _ I/F Group_Clnt&amp;Market</v>
          </cell>
          <cell r="AN1179" t="str">
            <v>ListRef_885</v>
          </cell>
        </row>
        <row r="1180">
          <cell r="AM1180" t="str">
            <v>Spain_Strategy_Standard_NA_Clnt&amp;Market</v>
          </cell>
          <cell r="AN1180" t="str">
            <v>ListRef_885</v>
          </cell>
        </row>
        <row r="1181">
          <cell r="AM1181" t="str">
            <v>Spain_Subcontractors_NA_NA_Subcontractors</v>
          </cell>
          <cell r="AN1181" t="str">
            <v>Generic_Listref</v>
          </cell>
        </row>
        <row r="1182">
          <cell r="AM1182" t="str">
            <v>Sri Lanka_Client_NA_NA_Client</v>
          </cell>
          <cell r="AN1182" t="str">
            <v>Generic_Client</v>
          </cell>
        </row>
        <row r="1183">
          <cell r="AM1183" t="str">
            <v>Sri Lanka_ContractRun_Standard_Dedicated_ClntDel&amp;Ops</v>
          </cell>
          <cell r="AN1183" t="str">
            <v>ListRef_908</v>
          </cell>
        </row>
        <row r="1184">
          <cell r="AM1184" t="str">
            <v>Sri Lanka_ContractRun_Standard_Global Rate_ClntDel&amp;Ops</v>
          </cell>
          <cell r="AN1184" t="str">
            <v>ListRef_908</v>
          </cell>
        </row>
        <row r="1185">
          <cell r="AM1185" t="str">
            <v>Sri Lanka_CrssCntrctRn_Standard_Borrowed_ClntDel&amp;Ops</v>
          </cell>
          <cell r="AN1185" t="str">
            <v>ListRef_909</v>
          </cell>
        </row>
        <row r="1186">
          <cell r="AM1186" t="str">
            <v>Sri Lanka_Subcontractors_NA_NA_Subcontractors</v>
          </cell>
          <cell r="AN1186" t="str">
            <v>Generic_Listref</v>
          </cell>
        </row>
        <row r="1187">
          <cell r="AM1187" t="str">
            <v>Sweden_Acquisitions_Standard_NA_Clnt&amp;Market</v>
          </cell>
          <cell r="AN1187" t="str">
            <v>ListRef_910</v>
          </cell>
        </row>
        <row r="1188">
          <cell r="AM1188" t="str">
            <v>Sweden_Acquisitions_Standard_NA_ClntDel&amp;Ops</v>
          </cell>
          <cell r="AN1188" t="str">
            <v>ListRef_917</v>
          </cell>
        </row>
        <row r="1189">
          <cell r="AM1189" t="str">
            <v>Sweden_Acquisitions_Standard_NA_CorpFunction</v>
          </cell>
          <cell r="AN1189" t="str">
            <v>ListRef_927</v>
          </cell>
        </row>
        <row r="1190">
          <cell r="AM1190" t="str">
            <v>Sweden_Acquisitions_Standard_NA_Invtn&amp;ThghtLd</v>
          </cell>
          <cell r="AN1190" t="str">
            <v>ListRef_930</v>
          </cell>
        </row>
        <row r="1191">
          <cell r="AM1191" t="str">
            <v>Sweden_Acquisitions_Standard_NA_Sales</v>
          </cell>
          <cell r="AN1191" t="str">
            <v>ListRef_932</v>
          </cell>
        </row>
        <row r="1192">
          <cell r="AM1192" t="str">
            <v>Sweden_BusinessCons_Avanade_LT_Clnt&amp;Market</v>
          </cell>
          <cell r="AN1192" t="str">
            <v>ListRef_911</v>
          </cell>
        </row>
        <row r="1193">
          <cell r="AM1193" t="str">
            <v>Sweden_BusinessCons_Avanade_ST_Clnt&amp;Market</v>
          </cell>
          <cell r="AN1193" t="str">
            <v>ListRef_911</v>
          </cell>
        </row>
        <row r="1194">
          <cell r="AM1194" t="str">
            <v>Sweden_BusinessCons_Standard_NA_Clnt&amp;Market</v>
          </cell>
          <cell r="AN1194" t="str">
            <v>ListRef_912</v>
          </cell>
        </row>
        <row r="1195">
          <cell r="AM1195" t="str">
            <v>Sweden_Client_NA_NA_Client</v>
          </cell>
          <cell r="AN1195" t="str">
            <v>Generic_Client</v>
          </cell>
        </row>
        <row r="1196">
          <cell r="AM1196" t="str">
            <v>Sweden_ContractRun_Standard_Dedicated_ClntDel&amp;Ops</v>
          </cell>
          <cell r="AN1196" t="str">
            <v>ListRef_918</v>
          </cell>
        </row>
        <row r="1197">
          <cell r="AM1197" t="str">
            <v>Sweden_ContractRun_Standard_Global Rate_ClntDel&amp;Ops</v>
          </cell>
          <cell r="AN1197" t="str">
            <v>ListRef_918</v>
          </cell>
        </row>
        <row r="1198">
          <cell r="AM1198" t="str">
            <v>Sweden_CorpFunction_Avanade_ST_CorpFunction</v>
          </cell>
          <cell r="AN1198" t="str">
            <v>ListRef_928</v>
          </cell>
        </row>
        <row r="1199">
          <cell r="AM1199" t="str">
            <v>Sweden_CorpFunction_Standard_NA_CorpFunction</v>
          </cell>
          <cell r="AN1199" t="str">
            <v>ListRef_929</v>
          </cell>
        </row>
        <row r="1200">
          <cell r="AM1200" t="str">
            <v>Sweden_CrssCntrctRn_IO_Borrowed IO NonDCN_ClntDel&amp;Ops</v>
          </cell>
          <cell r="AN1200" t="str">
            <v>ListRef_919</v>
          </cell>
        </row>
        <row r="1201">
          <cell r="AM1201" t="str">
            <v>Sweden_CrssCntrctRn_Standard_Borrowed_ClntDel&amp;Ops</v>
          </cell>
          <cell r="AN1201" t="str">
            <v>ListRef_920</v>
          </cell>
        </row>
        <row r="1202">
          <cell r="AM1202" t="str">
            <v>Sweden_IndTchSrvLT_Avanade_LT_ClntDel&amp;Ops</v>
          </cell>
          <cell r="AN1202" t="str">
            <v>ListRef_921</v>
          </cell>
        </row>
        <row r="1203">
          <cell r="AM1203" t="str">
            <v>Sweden_IndTchSrvLT_GCP_LT_ClntDel&amp;Ops</v>
          </cell>
          <cell r="AN1203" t="str">
            <v>ListRef_922</v>
          </cell>
        </row>
        <row r="1204">
          <cell r="AM1204" t="str">
            <v>Sweden_IndTchSrvLT_Tech GU_LT_ClntDel&amp;Ops</v>
          </cell>
          <cell r="AN1204" t="str">
            <v>ListRef_923</v>
          </cell>
        </row>
        <row r="1205">
          <cell r="AM1205" t="str">
            <v>Sweden_IndTchSrvST_Avanade_ST_ClntDel&amp;Ops</v>
          </cell>
          <cell r="AN1205" t="str">
            <v>ListRef_924</v>
          </cell>
        </row>
        <row r="1206">
          <cell r="AM1206" t="str">
            <v>Sweden_IndTchSrvST_Tech GU_ST_ClntDel&amp;Ops</v>
          </cell>
          <cell r="AN1206" t="str">
            <v>ListRef_925</v>
          </cell>
        </row>
        <row r="1207">
          <cell r="AM1207" t="str">
            <v>Sweden_InfrastrCons_Standard_NA_Clnt&amp;Market</v>
          </cell>
          <cell r="AN1207" t="str">
            <v>ListRef_913</v>
          </cell>
        </row>
        <row r="1208">
          <cell r="AM1208" t="str">
            <v>Sweden_Invtn&amp;ThghtLd_Standard_NA_Invtn&amp;ThghtLd</v>
          </cell>
          <cell r="AN1208" t="str">
            <v>ListRef_931</v>
          </cell>
        </row>
        <row r="1209">
          <cell r="AM1209" t="str">
            <v>Sweden_MgtCons_Avanade_LT_Clnt&amp;Market</v>
          </cell>
          <cell r="AN1209" t="str">
            <v>ListRef_914</v>
          </cell>
        </row>
        <row r="1210">
          <cell r="AM1210" t="str">
            <v>Sweden_MgtCons_Avanade_ST_Clnt&amp;Market</v>
          </cell>
          <cell r="AN1210" t="str">
            <v>ListRef_914</v>
          </cell>
        </row>
        <row r="1211">
          <cell r="AM1211" t="str">
            <v>Sweden_MgtCons_Standard_NA_Clnt&amp;Market</v>
          </cell>
          <cell r="AN1211" t="str">
            <v>ListRef_915</v>
          </cell>
        </row>
        <row r="1212">
          <cell r="AM1212" t="str">
            <v>Sweden_OtherDelivery_Standard_NA_ClntDel&amp;Ops</v>
          </cell>
          <cell r="AN1212" t="str">
            <v>ListRef_926</v>
          </cell>
        </row>
        <row r="1213">
          <cell r="AM1213" t="str">
            <v>Sweden_Sales_Avanade_ST_Sales</v>
          </cell>
          <cell r="AN1213" t="str">
            <v>ListRef_933</v>
          </cell>
        </row>
        <row r="1214">
          <cell r="AM1214" t="str">
            <v>Sweden_Sales_Standard_NA_Sales</v>
          </cell>
          <cell r="AN1214" t="str">
            <v>ListRef_934</v>
          </cell>
        </row>
        <row r="1215">
          <cell r="AM1215" t="str">
            <v>Sweden_Strategy_Standard_NA_Clnt&amp;Market</v>
          </cell>
          <cell r="AN1215" t="str">
            <v>ListRef_916</v>
          </cell>
        </row>
        <row r="1216">
          <cell r="AM1216" t="str">
            <v>Sweden_Subcontractors_NA_NA_Subcontractors</v>
          </cell>
          <cell r="AN1216" t="str">
            <v>Generic_Listref</v>
          </cell>
        </row>
        <row r="1217">
          <cell r="AM1217" t="str">
            <v>Switzerland_Acquisitions_Standard_NA_Clnt&amp;Market</v>
          </cell>
          <cell r="AN1217" t="str">
            <v>ListRef_935</v>
          </cell>
        </row>
        <row r="1218">
          <cell r="AM1218" t="str">
            <v>Switzerland_Acquisitions_Standard_NA_ClntDel&amp;Ops</v>
          </cell>
          <cell r="AN1218" t="str">
            <v>ListRef_942</v>
          </cell>
        </row>
        <row r="1219">
          <cell r="AM1219" t="str">
            <v>Switzerland_Acquisitions_Standard_NA_CorpFunction</v>
          </cell>
          <cell r="AN1219" t="str">
            <v>ListRef_951</v>
          </cell>
        </row>
        <row r="1220">
          <cell r="AM1220" t="str">
            <v>Switzerland_Acquisitions_Standard_NA_Invtn&amp;ThghtLd</v>
          </cell>
          <cell r="AN1220" t="str">
            <v>ListRef_954</v>
          </cell>
        </row>
        <row r="1221">
          <cell r="AM1221" t="str">
            <v>Switzerland_Acquisitions_Standard_NA_Sales</v>
          </cell>
          <cell r="AN1221" t="str">
            <v>ListRef_956</v>
          </cell>
        </row>
        <row r="1222">
          <cell r="AM1222" t="str">
            <v>Switzerland_BusinessCons_Avanade_LT_Clnt&amp;Market</v>
          </cell>
          <cell r="AN1222" t="str">
            <v>ListRef_936</v>
          </cell>
        </row>
        <row r="1223">
          <cell r="AM1223" t="str">
            <v>Switzerland_BusinessCons_Avanade_ST_Clnt&amp;Market</v>
          </cell>
          <cell r="AN1223" t="str">
            <v>ListRef_936</v>
          </cell>
        </row>
        <row r="1224">
          <cell r="AM1224" t="str">
            <v>Switzerland_BusinessCons_Standard_NA_Clnt&amp;Market</v>
          </cell>
          <cell r="AN1224" t="str">
            <v>ListRef_937</v>
          </cell>
        </row>
        <row r="1225">
          <cell r="AM1225" t="str">
            <v>Switzerland_Client_NA_NA_Client</v>
          </cell>
          <cell r="AN1225" t="str">
            <v>Generic_Client</v>
          </cell>
        </row>
        <row r="1226">
          <cell r="AM1226" t="str">
            <v>Switzerland_ContractRun_Standard_Dedicated_ClntDel&amp;Ops</v>
          </cell>
          <cell r="AN1226" t="str">
            <v>ListRef_943</v>
          </cell>
        </row>
        <row r="1227">
          <cell r="AM1227" t="str">
            <v>Switzerland_ContractRun_Standard_Global Rate_ClntDel&amp;Ops</v>
          </cell>
          <cell r="AN1227" t="str">
            <v>ListRef_943</v>
          </cell>
        </row>
        <row r="1228">
          <cell r="AM1228" t="str">
            <v>Switzerland_CorpFunction_Avanade_ST_CorpFunction</v>
          </cell>
          <cell r="AN1228" t="str">
            <v>ListRef_952</v>
          </cell>
        </row>
        <row r="1229">
          <cell r="AM1229" t="str">
            <v>Switzerland_CorpFunction_Standard_NA_CorpFunction</v>
          </cell>
          <cell r="AN1229" t="str">
            <v>ListRef_953</v>
          </cell>
        </row>
        <row r="1230">
          <cell r="AM1230" t="str">
            <v>Switzerland_CrssCntrctRn_IO_Borrowed IO NonDCN_ClntDel&amp;Ops</v>
          </cell>
          <cell r="AN1230" t="str">
            <v>ListRef_944</v>
          </cell>
        </row>
        <row r="1231">
          <cell r="AM1231" t="str">
            <v>Switzerland_CrssCntrctRn_Standard_Borrowed_ClntDel&amp;Ops</v>
          </cell>
          <cell r="AN1231" t="str">
            <v>ListRef_945</v>
          </cell>
        </row>
        <row r="1232">
          <cell r="AM1232" t="str">
            <v>Switzerland_IndTchSrvLT_Avanade_LT_ClntDel&amp;Ops</v>
          </cell>
          <cell r="AN1232" t="str">
            <v>ListRef_946</v>
          </cell>
        </row>
        <row r="1233">
          <cell r="AM1233" t="str">
            <v>Switzerland_IndTchSrvLT_Tech GU_LT_ClntDel&amp;Ops</v>
          </cell>
          <cell r="AN1233" t="str">
            <v>ListRef_947</v>
          </cell>
        </row>
        <row r="1234">
          <cell r="AM1234" t="str">
            <v>Switzerland_IndTchSrvST_Avanade_ST_ClntDel&amp;Ops</v>
          </cell>
          <cell r="AN1234" t="str">
            <v>ListRef_948</v>
          </cell>
        </row>
        <row r="1235">
          <cell r="AM1235" t="str">
            <v>Switzerland_IndTchSrvST_Tech GU_ST_ClntDel&amp;Ops</v>
          </cell>
          <cell r="AN1235" t="str">
            <v>ListRef_949</v>
          </cell>
        </row>
        <row r="1236">
          <cell r="AM1236" t="str">
            <v>Switzerland_InfrastrCons_Standard_NA_Clnt&amp;Market</v>
          </cell>
          <cell r="AN1236" t="str">
            <v>ListRef_938</v>
          </cell>
        </row>
        <row r="1237">
          <cell r="AM1237" t="str">
            <v>Switzerland_Invtn&amp;ThghtLd_Standard_NA_Invtn&amp;ThghtLd</v>
          </cell>
          <cell r="AN1237" t="str">
            <v>ListRef_955</v>
          </cell>
        </row>
        <row r="1238">
          <cell r="AM1238" t="str">
            <v>Switzerland_MgtCons_Avanade_LT_Clnt&amp;Market</v>
          </cell>
          <cell r="AN1238" t="str">
            <v>ListRef_939</v>
          </cell>
        </row>
        <row r="1239">
          <cell r="AM1239" t="str">
            <v>Switzerland_MgtCons_Avanade_ST_Clnt&amp;Market</v>
          </cell>
          <cell r="AN1239" t="str">
            <v>ListRef_939</v>
          </cell>
        </row>
        <row r="1240">
          <cell r="AM1240" t="str">
            <v>Switzerland_MgtCons_Standard_NA_Clnt&amp;Market</v>
          </cell>
          <cell r="AN1240" t="str">
            <v>ListRef_940</v>
          </cell>
        </row>
        <row r="1241">
          <cell r="AM1241" t="str">
            <v>Switzerland_OtherDelivery_Standard_NA_ClntDel&amp;Ops</v>
          </cell>
          <cell r="AN1241" t="str">
            <v>ListRef_950</v>
          </cell>
        </row>
        <row r="1242">
          <cell r="AM1242" t="str">
            <v>Switzerland_Sales_Avanade_ST_Sales</v>
          </cell>
          <cell r="AN1242" t="str">
            <v>ListRef_957</v>
          </cell>
        </row>
        <row r="1243">
          <cell r="AM1243" t="str">
            <v>Switzerland_Sales_Standard_NA_Sales</v>
          </cell>
          <cell r="AN1243" t="str">
            <v>ListRef_958</v>
          </cell>
        </row>
        <row r="1244">
          <cell r="AM1244" t="str">
            <v>Switzerland_Strategy_Standard_NA_Clnt&amp;Market</v>
          </cell>
          <cell r="AN1244" t="str">
            <v>ListRef_941</v>
          </cell>
        </row>
        <row r="1245">
          <cell r="AM1245" t="str">
            <v>Switzerland_Subcontractors_NA_NA_Subcontractors</v>
          </cell>
          <cell r="AN1245" t="str">
            <v>Generic_Listref</v>
          </cell>
        </row>
        <row r="1246">
          <cell r="AM1246" t="str">
            <v>Taiwan_BusinessCons_Standard_NA_Clnt&amp;Market</v>
          </cell>
          <cell r="AN1246" t="str">
            <v>ListRef_959</v>
          </cell>
        </row>
        <row r="1247">
          <cell r="AM1247" t="str">
            <v>Taiwan_Client_NA_NA_Client</v>
          </cell>
          <cell r="AN1247" t="str">
            <v>Generic_Client</v>
          </cell>
        </row>
        <row r="1248">
          <cell r="AM1248" t="str">
            <v>Taiwan_ContractRun_Standard_Dedicated_ClntDel&amp;Ops</v>
          </cell>
          <cell r="AN1248" t="str">
            <v>ListRef_963</v>
          </cell>
        </row>
        <row r="1249">
          <cell r="AM1249" t="str">
            <v>Taiwan_ContractRun_Standard_Global Rate_ClntDel&amp;Ops</v>
          </cell>
          <cell r="AN1249" t="str">
            <v>ListRef_963</v>
          </cell>
        </row>
        <row r="1250">
          <cell r="AM1250" t="str">
            <v>Taiwan_CorpFunction_Standard_NA_CorpFunction</v>
          </cell>
          <cell r="AN1250" t="str">
            <v>ListRef_967</v>
          </cell>
        </row>
        <row r="1251">
          <cell r="AM1251" t="str">
            <v>Taiwan_CrssCntrctRn_IO_Borrowed IO NonDCN_ClntDel&amp;Ops</v>
          </cell>
          <cell r="AN1251" t="str">
            <v>ListRef_964</v>
          </cell>
        </row>
        <row r="1252">
          <cell r="AM1252" t="str">
            <v>Taiwan_CrssCntrctRn_Standard_Borrowed_ClntDel&amp;Ops</v>
          </cell>
          <cell r="AN1252" t="str">
            <v>ListRef_965</v>
          </cell>
        </row>
        <row r="1253">
          <cell r="AM1253" t="str">
            <v>Taiwan_InfrastrCons_Standard_NA_Clnt&amp;Market</v>
          </cell>
          <cell r="AN1253" t="str">
            <v>ListRef_960</v>
          </cell>
        </row>
        <row r="1254">
          <cell r="AM1254" t="str">
            <v>Taiwan_MgtCons_Standard_NA_Clnt&amp;Market</v>
          </cell>
          <cell r="AN1254" t="str">
            <v>ListRef_961</v>
          </cell>
        </row>
        <row r="1255">
          <cell r="AM1255" t="str">
            <v>Taiwan_OtherDelivery_Standard_NA_ClntDel&amp;Ops</v>
          </cell>
          <cell r="AN1255" t="str">
            <v>ListRef_966</v>
          </cell>
        </row>
        <row r="1256">
          <cell r="AM1256" t="str">
            <v>Taiwan_Strategy_Standard_NA_Clnt&amp;Market</v>
          </cell>
          <cell r="AN1256" t="str">
            <v>ListRef_962</v>
          </cell>
        </row>
        <row r="1257">
          <cell r="AM1257" t="str">
            <v>Taiwan_Subcontractors_NA_NA_Subcontractors</v>
          </cell>
          <cell r="AN1257" t="str">
            <v>Generic_Listref</v>
          </cell>
        </row>
        <row r="1258">
          <cell r="AM1258" t="str">
            <v>Thailand_BusinessCons_Standard_NA_Clnt&amp;Market</v>
          </cell>
          <cell r="AN1258" t="str">
            <v>ListRef_968</v>
          </cell>
        </row>
        <row r="1259">
          <cell r="AM1259" t="str">
            <v>Thailand_Client_NA_NA_Client</v>
          </cell>
          <cell r="AN1259" t="str">
            <v>Generic_Client</v>
          </cell>
        </row>
        <row r="1260">
          <cell r="AM1260" t="str">
            <v>Thailand_ContractRun_Standard_Dedicated_ClntDel&amp;Ops</v>
          </cell>
          <cell r="AN1260" t="str">
            <v>ListRef_972</v>
          </cell>
        </row>
        <row r="1261">
          <cell r="AM1261" t="str">
            <v>Thailand_ContractRun_Standard_Global Rate_ClntDel&amp;Ops</v>
          </cell>
          <cell r="AN1261" t="str">
            <v>ListRef_972</v>
          </cell>
        </row>
        <row r="1262">
          <cell r="AM1262" t="str">
            <v>Thailand_CorpFunction_IT One_NA_CorpFunction</v>
          </cell>
          <cell r="AN1262" t="str">
            <v>ListRef_979</v>
          </cell>
        </row>
        <row r="1263">
          <cell r="AM1263" t="str">
            <v>Thailand_CorpFunction_Standard_NA_CorpFunction</v>
          </cell>
          <cell r="AN1263" t="str">
            <v>ListRef_980</v>
          </cell>
        </row>
        <row r="1264">
          <cell r="AM1264" t="str">
            <v>Thailand_CrssCntrctRn_IO_Borrowed IO NonDCN_ClntDel&amp;Ops</v>
          </cell>
          <cell r="AN1264" t="str">
            <v>ListRef_973</v>
          </cell>
        </row>
        <row r="1265">
          <cell r="AM1265" t="str">
            <v>Thailand_CrssCntrctRn_Standard_Borrowed_ClntDel&amp;Ops</v>
          </cell>
          <cell r="AN1265" t="str">
            <v>ListRef_974</v>
          </cell>
        </row>
        <row r="1266">
          <cell r="AM1266" t="str">
            <v>Thailand_IndTchSrvLT_GCP_LT_ClntDel&amp;Ops</v>
          </cell>
          <cell r="AN1266" t="str">
            <v>ListRef_975</v>
          </cell>
        </row>
        <row r="1267">
          <cell r="AM1267" t="str">
            <v>Thailand_IndTchSrvLT_Tech GU_LT_ClntDel&amp;Ops</v>
          </cell>
          <cell r="AN1267" t="str">
            <v>ListRef_976</v>
          </cell>
        </row>
        <row r="1268">
          <cell r="AM1268" t="str">
            <v>Thailand_IndTchSrvST_Tech GU_ST_ClntDel&amp;Ops</v>
          </cell>
          <cell r="AN1268" t="str">
            <v>ListRef_977</v>
          </cell>
        </row>
        <row r="1269">
          <cell r="AM1269" t="str">
            <v>Thailand_InfrastrCons_Standard_NA_Clnt&amp;Market</v>
          </cell>
          <cell r="AN1269" t="str">
            <v>ListRef_969</v>
          </cell>
        </row>
        <row r="1270">
          <cell r="AM1270" t="str">
            <v>Thailand_MgtCons_Standard_NA_Clnt&amp;Market</v>
          </cell>
          <cell r="AN1270" t="str">
            <v>ListRef_970</v>
          </cell>
        </row>
        <row r="1271">
          <cell r="AM1271" t="str">
            <v>Thailand_OtherDelivery_Standard_NA_ClntDel&amp;Ops</v>
          </cell>
          <cell r="AN1271" t="str">
            <v>ListRef_978</v>
          </cell>
        </row>
        <row r="1272">
          <cell r="AM1272" t="str">
            <v>Thailand_Sales_Standard_NA_Sales</v>
          </cell>
          <cell r="AN1272" t="str">
            <v>ListRef_981</v>
          </cell>
        </row>
        <row r="1273">
          <cell r="AM1273" t="str">
            <v>Thailand_Strategy_Standard_NA_Clnt&amp;Market</v>
          </cell>
          <cell r="AN1273" t="str">
            <v>ListRef_971</v>
          </cell>
        </row>
        <row r="1274">
          <cell r="AM1274" t="str">
            <v>Thailand_Subcontractors_NA_NA_Subcontractors</v>
          </cell>
          <cell r="AN1274" t="str">
            <v>Generic_Listref</v>
          </cell>
        </row>
        <row r="1275">
          <cell r="AM1275" t="str">
            <v>Turkey_Acquisitions_Standard_NA_Clnt&amp;Market</v>
          </cell>
          <cell r="AN1275" t="str">
            <v>ListRef_982</v>
          </cell>
        </row>
        <row r="1276">
          <cell r="AM1276" t="str">
            <v>Turkey_Acquisitions_Standard_NA_ClntDel&amp;Ops</v>
          </cell>
          <cell r="AN1276" t="str">
            <v>ListRef_987</v>
          </cell>
        </row>
        <row r="1277">
          <cell r="AM1277" t="str">
            <v>Turkey_Acquisitions_Standard_NA_CorpFunction</v>
          </cell>
          <cell r="AN1277" t="str">
            <v>ListRef_996</v>
          </cell>
        </row>
        <row r="1278">
          <cell r="AM1278" t="str">
            <v>Turkey_Acquisitions_Standard_NA_Invtn&amp;ThghtLd</v>
          </cell>
          <cell r="AN1278" t="str">
            <v>ListRef_998</v>
          </cell>
        </row>
        <row r="1279">
          <cell r="AM1279" t="str">
            <v>Turkey_Acquisitions_Standard_NA_Sales</v>
          </cell>
          <cell r="AN1279" t="str">
            <v>ListRef_999</v>
          </cell>
        </row>
        <row r="1280">
          <cell r="AM1280" t="str">
            <v>Turkey_Acquisitions_Standard_Poseidon_ClntDel&amp;Ops</v>
          </cell>
          <cell r="AN1280" t="str">
            <v>ListRef_987</v>
          </cell>
        </row>
        <row r="1281">
          <cell r="AM1281" t="str">
            <v>Turkey_BusinessCons_Standard_NA_Clnt&amp;Market</v>
          </cell>
          <cell r="AN1281" t="str">
            <v>ListRef_983</v>
          </cell>
        </row>
        <row r="1282">
          <cell r="AM1282" t="str">
            <v>Turkey_Client_NA_NA_Client</v>
          </cell>
          <cell r="AN1282" t="str">
            <v>Generic_Client</v>
          </cell>
        </row>
        <row r="1283">
          <cell r="AM1283" t="str">
            <v>Turkey_ContractRun_Standard_Dedicated_ClntDel&amp;Ops</v>
          </cell>
          <cell r="AN1283" t="str">
            <v>ListRef_988</v>
          </cell>
        </row>
        <row r="1284">
          <cell r="AM1284" t="str">
            <v>Turkey_ContractRun_Standard_Global Rate_ClntDel&amp;Ops</v>
          </cell>
          <cell r="AN1284" t="str">
            <v>ListRef_988</v>
          </cell>
        </row>
        <row r="1285">
          <cell r="AM1285" t="str">
            <v>Turkey_CorpFunction_Standard_NA_CorpFunction</v>
          </cell>
          <cell r="AN1285" t="str">
            <v>ListRef_997</v>
          </cell>
        </row>
        <row r="1286">
          <cell r="AM1286" t="str">
            <v>Turkey_CrssCntrctRn_IO_Borrowed IO NonDCN_ClntDel&amp;Ops</v>
          </cell>
          <cell r="AN1286" t="str">
            <v>ListRef_989</v>
          </cell>
        </row>
        <row r="1287">
          <cell r="AM1287" t="str">
            <v>Turkey_CrssCntrctRn_Standard_Borrowed_ClntDel&amp;Ops</v>
          </cell>
          <cell r="AN1287" t="str">
            <v>ListRef_990</v>
          </cell>
        </row>
        <row r="1288">
          <cell r="AM1288" t="str">
            <v>Turkey_IndTchSrvLT_ATC | Izmir_LT_ClntDel&amp;Ops</v>
          </cell>
          <cell r="AN1288" t="str">
            <v>ListRef_991</v>
          </cell>
        </row>
        <row r="1289">
          <cell r="AM1289" t="str">
            <v>Turkey_IndTchSrvST_ATC | Istanbul_ST_ClntDel&amp;Ops</v>
          </cell>
          <cell r="AN1289" t="str">
            <v>ListRef_992</v>
          </cell>
        </row>
        <row r="1290">
          <cell r="AM1290" t="str">
            <v>Turkey_IndTchSrvST_ATC | Izmir_ST_ClntDel&amp;Ops</v>
          </cell>
          <cell r="AN1290" t="str">
            <v>ListRef_993</v>
          </cell>
        </row>
        <row r="1291">
          <cell r="AM1291" t="str">
            <v>Turkey_IndTchSrvST_Tech GU_ST_ClntDel&amp;Ops</v>
          </cell>
          <cell r="AN1291" t="str">
            <v>ListRef_994</v>
          </cell>
        </row>
        <row r="1292">
          <cell r="AM1292" t="str">
            <v>Turkey_InfrastrCons_Standard_NA_Clnt&amp;Market</v>
          </cell>
          <cell r="AN1292" t="str">
            <v>ListRef_984</v>
          </cell>
        </row>
        <row r="1293">
          <cell r="AM1293" t="str">
            <v>Turkey_MgtCons_Standard_NA_Clnt&amp;Market</v>
          </cell>
          <cell r="AN1293" t="str">
            <v>ListRef_985</v>
          </cell>
        </row>
        <row r="1294">
          <cell r="AM1294" t="str">
            <v>Turkey_OtherDelivery_Standard_NA_ClntDel&amp;Ops</v>
          </cell>
          <cell r="AN1294" t="str">
            <v>ListRef_995</v>
          </cell>
        </row>
        <row r="1295">
          <cell r="AM1295" t="str">
            <v>Turkey_Sales_Standard_NA_Sales</v>
          </cell>
          <cell r="AN1295" t="str">
            <v>ListRef_1000</v>
          </cell>
        </row>
        <row r="1296">
          <cell r="AM1296" t="str">
            <v>Turkey_Strategy_Standard_NA_Clnt&amp;Market</v>
          </cell>
          <cell r="AN1296" t="str">
            <v>ListRef_986</v>
          </cell>
        </row>
        <row r="1297">
          <cell r="AM1297" t="str">
            <v>Turkey_Subcontractors_NA_NA_Subcontractors</v>
          </cell>
          <cell r="AN1297" t="str">
            <v>Generic_Listref</v>
          </cell>
        </row>
        <row r="1298">
          <cell r="AM1298" t="str">
            <v>United Arab Emirates_Acquisitions_Standard_NA_Clnt&amp;Market</v>
          </cell>
          <cell r="AN1298" t="str">
            <v>ListRef_1001</v>
          </cell>
        </row>
        <row r="1299">
          <cell r="AM1299" t="str">
            <v>United Arab Emirates_Acquisitions_Standard_NA_ClntDel&amp;Ops</v>
          </cell>
          <cell r="AN1299" t="str">
            <v>ListRef_1006</v>
          </cell>
        </row>
        <row r="1300">
          <cell r="AM1300" t="str">
            <v>United Arab Emirates_Acquisitions_Standard_NA_CorpFunction</v>
          </cell>
          <cell r="AN1300" t="str">
            <v>ListRef_1012</v>
          </cell>
        </row>
        <row r="1301">
          <cell r="AM1301" t="str">
            <v>United Arab Emirates_Acquisitions_Standard_NA_Invtn&amp;ThghtLd</v>
          </cell>
          <cell r="AN1301" t="str">
            <v>ListRef_1014</v>
          </cell>
        </row>
        <row r="1302">
          <cell r="AM1302" t="str">
            <v>United Arab Emirates_Acquisitions_Standard_NA_Sales</v>
          </cell>
          <cell r="AN1302" t="str">
            <v>ListRef_1016</v>
          </cell>
        </row>
        <row r="1303">
          <cell r="AM1303" t="str">
            <v>United Arab Emirates_BusinessCons_Standard_NA_Clnt&amp;Market</v>
          </cell>
          <cell r="AN1303" t="str">
            <v>ListRef_1002</v>
          </cell>
        </row>
        <row r="1304">
          <cell r="AM1304" t="str">
            <v>United Arab Emirates_Client_NA_NA_Client</v>
          </cell>
          <cell r="AN1304" t="str">
            <v>Generic_Client</v>
          </cell>
        </row>
        <row r="1305">
          <cell r="AM1305" t="str">
            <v>United Arab Emirates_ContractRun_Standard_Dedicated_ClntDel&amp;Ops</v>
          </cell>
          <cell r="AN1305" t="str">
            <v>ListRef_1007</v>
          </cell>
        </row>
        <row r="1306">
          <cell r="AM1306" t="str">
            <v>United Arab Emirates_ContractRun_Standard_Global Rate_ClntDel&amp;Ops</v>
          </cell>
          <cell r="AN1306" t="str">
            <v>ListRef_1007</v>
          </cell>
        </row>
        <row r="1307">
          <cell r="AM1307" t="str">
            <v>United Arab Emirates_CorpFunction_Standard_NA_CorpFunction</v>
          </cell>
          <cell r="AN1307" t="str">
            <v>ListRef_1013</v>
          </cell>
        </row>
        <row r="1308">
          <cell r="AM1308" t="str">
            <v>United Arab Emirates_CrssCntrctRn_Standard_Borrowed_ClntDel&amp;Ops</v>
          </cell>
          <cell r="AN1308" t="str">
            <v>ListRef_1008</v>
          </cell>
        </row>
        <row r="1309">
          <cell r="AM1309" t="str">
            <v>United Arab Emirates_IndTchSrvLT_GCP_LT_ClntDel&amp;Ops</v>
          </cell>
          <cell r="AN1309" t="str">
            <v>ListRef_1009</v>
          </cell>
        </row>
        <row r="1310">
          <cell r="AM1310" t="str">
            <v>United Arab Emirates_IndTchSrvST_Tech GU_ST_ClntDel&amp;Ops</v>
          </cell>
          <cell r="AN1310" t="str">
            <v>ListRef_1010</v>
          </cell>
        </row>
        <row r="1311">
          <cell r="AM1311" t="str">
            <v>United Arab Emirates_InfrastrCons_Standard_NA_Clnt&amp;Market</v>
          </cell>
          <cell r="AN1311" t="str">
            <v>ListRef_1003</v>
          </cell>
        </row>
        <row r="1312">
          <cell r="AM1312" t="str">
            <v>United Arab Emirates_Invtn&amp;ThghtLd_Standard_NA_Invtn&amp;ThghtLd</v>
          </cell>
          <cell r="AN1312" t="str">
            <v>ListRef_1015</v>
          </cell>
        </row>
        <row r="1313">
          <cell r="AM1313" t="str">
            <v>United Arab Emirates_MgtCons_Standard_Cap Ntwk _ I/F Group_Clnt&amp;Market</v>
          </cell>
          <cell r="AN1313" t="str">
            <v>ListRef_1004</v>
          </cell>
        </row>
        <row r="1314">
          <cell r="AM1314" t="str">
            <v>United Arab Emirates_MgtCons_Standard_NA_Clnt&amp;Market</v>
          </cell>
          <cell r="AN1314" t="str">
            <v>ListRef_1004</v>
          </cell>
        </row>
        <row r="1315">
          <cell r="AM1315" t="str">
            <v>United Arab Emirates_OtherDelivery_Standard_NA_ClntDel&amp;Ops</v>
          </cell>
          <cell r="AN1315" t="str">
            <v>ListRef_1011</v>
          </cell>
        </row>
        <row r="1316">
          <cell r="AM1316" t="str">
            <v>United Arab Emirates_Sales_Standard_NA_Sales</v>
          </cell>
          <cell r="AN1316" t="str">
            <v>ListRef_1017</v>
          </cell>
        </row>
        <row r="1317">
          <cell r="AM1317" t="str">
            <v>United Arab Emirates_Strategy_Standard_Cap Ntwk _ I/F Group_Clnt&amp;Market</v>
          </cell>
          <cell r="AN1317" t="str">
            <v>ListRef_1005</v>
          </cell>
        </row>
        <row r="1318">
          <cell r="AM1318" t="str">
            <v>United Arab Emirates_Strategy_Standard_NA_Clnt&amp;Market</v>
          </cell>
          <cell r="AN1318" t="str">
            <v>ListRef_1005</v>
          </cell>
        </row>
        <row r="1319">
          <cell r="AM1319" t="str">
            <v>United Arab Emirates_Subcontractors_NA_NA_Subcontractors</v>
          </cell>
          <cell r="AN1319" t="str">
            <v>Generic_Listref</v>
          </cell>
        </row>
        <row r="1320">
          <cell r="AM1320" t="str">
            <v>United Kingdom_Acquisitions_Cloud Sherpas_Cloud Sherpas_ClntDel&amp;Ops</v>
          </cell>
          <cell r="AN1320" t="str">
            <v>ListRef_1025</v>
          </cell>
        </row>
        <row r="1321">
          <cell r="AM1321" t="str">
            <v>United Kingdom_Acquisitions_Standard_NA_Clnt&amp;Market</v>
          </cell>
          <cell r="AN1321" t="str">
            <v>ListRef_1018</v>
          </cell>
        </row>
        <row r="1322">
          <cell r="AM1322" t="str">
            <v>United Kingdom_Acquisitions_Standard_NA_ClntDel&amp;Ops</v>
          </cell>
          <cell r="AN1322" t="str">
            <v>ListRef_1026</v>
          </cell>
        </row>
        <row r="1323">
          <cell r="AM1323" t="str">
            <v>United Kingdom_Acquisitions_Standard_NA_CorpFunction</v>
          </cell>
          <cell r="AN1323" t="str">
            <v>ListRef_1039</v>
          </cell>
        </row>
        <row r="1324">
          <cell r="AM1324" t="str">
            <v>United Kingdom_Acquisitions_Standard_NA_Invtn&amp;ThghtLd</v>
          </cell>
          <cell r="AN1324" t="str">
            <v>ListRef_1042</v>
          </cell>
        </row>
        <row r="1325">
          <cell r="AM1325" t="str">
            <v>United Kingdom_Acquisitions_Standard_NA_Sales</v>
          </cell>
          <cell r="AN1325" t="str">
            <v>ListRef_1044</v>
          </cell>
        </row>
        <row r="1326">
          <cell r="AM1326" t="str">
            <v>United Kingdom_BusinessCons_Avanade_LT_Clnt&amp;Market</v>
          </cell>
          <cell r="AN1326" t="str">
            <v>ListRef_1019</v>
          </cell>
        </row>
        <row r="1327">
          <cell r="AM1327" t="str">
            <v>United Kingdom_BusinessCons_Avanade_ST_Clnt&amp;Market</v>
          </cell>
          <cell r="AN1327" t="str">
            <v>ListRef_1019</v>
          </cell>
        </row>
        <row r="1328">
          <cell r="AM1328" t="str">
            <v>United Kingdom_BusinessCons_Standard_NA_Clnt&amp;Market</v>
          </cell>
          <cell r="AN1328" t="str">
            <v>ListRef_1020</v>
          </cell>
        </row>
        <row r="1329">
          <cell r="AM1329" t="str">
            <v>United Kingdom_Client_NA_NA_Client</v>
          </cell>
          <cell r="AN1329" t="str">
            <v>Generic_Client</v>
          </cell>
        </row>
        <row r="1330">
          <cell r="AM1330" t="str">
            <v>United Kingdom_ContractRun_Standard_Dedicated_ClntDel&amp;Ops</v>
          </cell>
          <cell r="AN1330" t="str">
            <v>ListRef_1027</v>
          </cell>
        </row>
        <row r="1331">
          <cell r="AM1331" t="str">
            <v>United Kingdom_ContractRun_Standard_Global Rate_ClntDel&amp;Ops</v>
          </cell>
          <cell r="AN1331" t="str">
            <v>ListRef_1027</v>
          </cell>
        </row>
        <row r="1332">
          <cell r="AM1332" t="str">
            <v>United Kingdom_CorpFunction_Avanade_ST_CorpFunction</v>
          </cell>
          <cell r="AN1332" t="str">
            <v>ListRef_1040</v>
          </cell>
        </row>
        <row r="1333">
          <cell r="AM1333" t="str">
            <v>United Kingdom_CorpFunction_Standard_NA_CorpFunction</v>
          </cell>
          <cell r="AN1333" t="str">
            <v>ListRef_1041</v>
          </cell>
        </row>
        <row r="1334">
          <cell r="AM1334" t="str">
            <v>United Kingdom_CrssCntrctRn_NoP4P_Borrowed_ClntDel&amp;Ops</v>
          </cell>
          <cell r="AN1334" t="str">
            <v>ListRef_1028</v>
          </cell>
        </row>
        <row r="1335">
          <cell r="AM1335" t="str">
            <v>United Kingdom_CrssCntrctRn_Standard_Borrowed_ClntDel&amp;Ops</v>
          </cell>
          <cell r="AN1335" t="str">
            <v>ListRef_1029</v>
          </cell>
        </row>
        <row r="1336">
          <cell r="AM1336" t="str">
            <v>United Kingdom_CrssCntrctRn_Standard_Dedicated IO Service Desk ACN Facility_ClntDel&amp;Ops</v>
          </cell>
          <cell r="AN1336" t="str">
            <v>ListRef_1029</v>
          </cell>
        </row>
        <row r="1337">
          <cell r="AM1337" t="str">
            <v>United Kingdom_CrssCntrctRn_Standard_TfO App Hosting &amp; Ops ACN Facility_ClntDel&amp;Ops</v>
          </cell>
          <cell r="AN1337" t="str">
            <v>ListRef_1029</v>
          </cell>
        </row>
        <row r="1338">
          <cell r="AM1338" t="str">
            <v>United Kingdom_CrssCntrctRn_Standard_TfO Application Management ACN Facility_ClntDel&amp;Ops</v>
          </cell>
          <cell r="AN1338" t="str">
            <v>ListRef_1029</v>
          </cell>
        </row>
        <row r="1339">
          <cell r="AM1339" t="str">
            <v>United Kingdom_IndTchSrvLT_Avanade_LT_ClntDel&amp;Ops</v>
          </cell>
          <cell r="AN1339" t="str">
            <v>ListRef_1030</v>
          </cell>
        </row>
        <row r="1340">
          <cell r="AM1340" t="str">
            <v>United Kingdom_IndTchSrvLT_GCP | High_LT_ClntDel&amp;Ops</v>
          </cell>
          <cell r="AN1340" t="str">
            <v>ListRef_1031</v>
          </cell>
        </row>
        <row r="1341">
          <cell r="AM1341" t="str">
            <v>United Kingdom_IndTchSrvLT_GCP | Low_LT_ClntDel&amp;Ops</v>
          </cell>
          <cell r="AN1341" t="str">
            <v>ListRef_1032</v>
          </cell>
        </row>
        <row r="1342">
          <cell r="AM1342" t="str">
            <v>United Kingdom_IndTchSrvLT_GCP | Medium_LT_ClntDel&amp;Ops</v>
          </cell>
          <cell r="AN1342" t="str">
            <v>ListRef_1033</v>
          </cell>
        </row>
        <row r="1343">
          <cell r="AM1343" t="str">
            <v>United Kingdom_IndTchSrvST_ATC | Newcastle_ST_ClntDel&amp;Ops</v>
          </cell>
          <cell r="AN1343" t="str">
            <v>ListRef_1034</v>
          </cell>
        </row>
        <row r="1344">
          <cell r="AM1344" t="str">
            <v>United Kingdom_IndTchSrvST_Avanade_ST_ClntDel&amp;Ops</v>
          </cell>
          <cell r="AN1344" t="str">
            <v>ListRef_1035</v>
          </cell>
        </row>
        <row r="1345">
          <cell r="AM1345" t="str">
            <v>United Kingdom_IndTchSrvST_IO_Dedicated_LT_ClntDel&amp;Ops</v>
          </cell>
          <cell r="AN1345" t="str">
            <v>ListRef_1036</v>
          </cell>
        </row>
        <row r="1346">
          <cell r="AM1346" t="str">
            <v>United Kingdom_IndTchSrvST_IO_Dedicated_ST_ClntDel&amp;Ops</v>
          </cell>
          <cell r="AN1346" t="str">
            <v>ListRef_1036</v>
          </cell>
        </row>
        <row r="1347">
          <cell r="AM1347" t="str">
            <v>United Kingdom_IndTchSrvST_Tech GU_ST_ClntDel&amp;Ops</v>
          </cell>
          <cell r="AN1347" t="str">
            <v>ListRef_1037</v>
          </cell>
        </row>
        <row r="1348">
          <cell r="AM1348" t="str">
            <v>United Kingdom_InfrastrCons_Standard_NA_Clnt&amp;Market</v>
          </cell>
          <cell r="AN1348" t="str">
            <v>ListRef_1021</v>
          </cell>
        </row>
        <row r="1349">
          <cell r="AM1349" t="str">
            <v>United Kingdom_Invtn&amp;ThghtLd_Standard_NA_Invtn&amp;ThghtLd</v>
          </cell>
          <cell r="AN1349" t="str">
            <v>ListRef_1043</v>
          </cell>
        </row>
        <row r="1350">
          <cell r="AM1350" t="str">
            <v>United Kingdom_MgtCons_Avanade_LT_Clnt&amp;Market</v>
          </cell>
          <cell r="AN1350" t="str">
            <v>ListRef_1022</v>
          </cell>
        </row>
        <row r="1351">
          <cell r="AM1351" t="str">
            <v>United Kingdom_MgtCons_Avanade_ST_Clnt&amp;Market</v>
          </cell>
          <cell r="AN1351" t="str">
            <v>ListRef_1022</v>
          </cell>
        </row>
        <row r="1352">
          <cell r="AM1352" t="str">
            <v>United Kingdom_MgtCons_Standard_NA_Clnt&amp;Market</v>
          </cell>
          <cell r="AN1352" t="str">
            <v>ListRef_1023</v>
          </cell>
        </row>
        <row r="1353">
          <cell r="AM1353" t="str">
            <v>United Kingdom_OtherDelivery_Standard_NA_ClntDel&amp;Ops</v>
          </cell>
          <cell r="AN1353" t="str">
            <v>ListRef_1038</v>
          </cell>
        </row>
        <row r="1354">
          <cell r="AM1354" t="str">
            <v>United Kingdom_Sales_Avanade_ST_Sales</v>
          </cell>
          <cell r="AN1354" t="str">
            <v>ListRef_1045</v>
          </cell>
        </row>
        <row r="1355">
          <cell r="AM1355" t="str">
            <v>United Kingdom_Sales_Standard_NA_Sales</v>
          </cell>
          <cell r="AN1355" t="str">
            <v>ListRef_1046</v>
          </cell>
        </row>
        <row r="1356">
          <cell r="AM1356" t="str">
            <v>United Kingdom_Strategy_Standard_NA_Clnt&amp;Market</v>
          </cell>
          <cell r="AN1356" t="str">
            <v>ListRef_1024</v>
          </cell>
        </row>
        <row r="1357">
          <cell r="AM1357" t="str">
            <v>United Kingdom_Subcontractors_NA_NA_Subcontractors</v>
          </cell>
          <cell r="AN1357" t="str">
            <v>Generic_Listref</v>
          </cell>
        </row>
        <row r="1358">
          <cell r="AM1358" t="str">
            <v>USA_Acquisitions_Standard_NA_Clnt&amp;Market</v>
          </cell>
          <cell r="AN1358" t="str">
            <v>ListRef_1047</v>
          </cell>
        </row>
        <row r="1359">
          <cell r="AM1359" t="str">
            <v>USA_Acquisitions_Standard_NA_ClntDel&amp;Ops</v>
          </cell>
          <cell r="AN1359" t="str">
            <v>ListRef_1054</v>
          </cell>
        </row>
        <row r="1360">
          <cell r="AM1360" t="str">
            <v>USA_Acquisitions_Standard_NA_CorpFunction</v>
          </cell>
          <cell r="AN1360" t="str">
            <v>ListRef_1143</v>
          </cell>
        </row>
        <row r="1361">
          <cell r="AM1361" t="str">
            <v>USA_Acquisitions_Standard_NA_Invtn&amp;ThghtLd</v>
          </cell>
          <cell r="AN1361" t="str">
            <v>ListRef_1146</v>
          </cell>
        </row>
        <row r="1362">
          <cell r="AM1362" t="str">
            <v>USA_Acquisitions_Standard_NA_Sales</v>
          </cell>
          <cell r="AN1362" t="str">
            <v>ListRef_1148</v>
          </cell>
        </row>
        <row r="1363">
          <cell r="AM1363" t="str">
            <v>USA_AgilitySrvsTech_TGU Agility_NA_ClntDel&amp;Ops</v>
          </cell>
          <cell r="AN1363" t="str">
            <v>ListRef_1055</v>
          </cell>
        </row>
        <row r="1364">
          <cell r="AM1364" t="str">
            <v>USA_BusinessCons_Avanade_LT_Clnt&amp;Market</v>
          </cell>
          <cell r="AN1364" t="str">
            <v>ListRef_1048</v>
          </cell>
        </row>
        <row r="1365">
          <cell r="AM1365" t="str">
            <v>USA_BusinessCons_Avanade_ST_Clnt&amp;Market</v>
          </cell>
          <cell r="AN1365" t="str">
            <v>ListRef_1048</v>
          </cell>
        </row>
        <row r="1366">
          <cell r="AM1366" t="str">
            <v>USA_BusinessCons_Standard_NA_Clnt&amp;Market</v>
          </cell>
          <cell r="AN1366" t="str">
            <v>ListRef_1049</v>
          </cell>
        </row>
        <row r="1367">
          <cell r="AM1367" t="str">
            <v>USA_Client_NA_NA_Client</v>
          </cell>
          <cell r="AN1367" t="str">
            <v>Generic_Client</v>
          </cell>
        </row>
        <row r="1368">
          <cell r="AM1368" t="str">
            <v>USA_ContractRun_Standard_Dedicated_ClntDel&amp;Ops</v>
          </cell>
          <cell r="AN1368" t="str">
            <v>ListRef_1056</v>
          </cell>
        </row>
        <row r="1369">
          <cell r="AM1369" t="str">
            <v>USA_ContractRun_Standard_Global Rate_ClntDel&amp;Ops</v>
          </cell>
          <cell r="AN1369" t="str">
            <v>ListRef_1056</v>
          </cell>
        </row>
        <row r="1370">
          <cell r="AM1370" t="str">
            <v>USA_CorpFunction_Avanade_ST_CorpFunction</v>
          </cell>
          <cell r="AN1370" t="str">
            <v>ListRef_1144</v>
          </cell>
        </row>
        <row r="1371">
          <cell r="AM1371" t="str">
            <v>USA_CorpFunction_Standard_NA_CorpFunction</v>
          </cell>
          <cell r="AN1371" t="str">
            <v>ListRef_1145</v>
          </cell>
        </row>
        <row r="1372">
          <cell r="AM1372" t="str">
            <v>USA_CrssCntrctRn_IO_Borrowed IO DCN_ClntDel&amp;Ops</v>
          </cell>
          <cell r="AN1372" t="str">
            <v>ListRef_1057</v>
          </cell>
        </row>
        <row r="1373">
          <cell r="AM1373" t="str">
            <v>USA_CrssCntrctRn_IO_Borrowed IO NonDCN_ClntDel&amp;Ops</v>
          </cell>
          <cell r="AN1373" t="str">
            <v>ListRef_1057</v>
          </cell>
        </row>
        <row r="1374">
          <cell r="AM1374" t="str">
            <v>USA_CrssCntrctRn_Standard_Borrowed_ClntDel&amp;Ops</v>
          </cell>
          <cell r="AN1374" t="str">
            <v>ListRef_1058</v>
          </cell>
        </row>
        <row r="1375">
          <cell r="AM1375" t="str">
            <v>USA_CrssCntrctRn_Standard_Dedicated IO Service Desk ACN Facility_ClntDel&amp;Ops</v>
          </cell>
          <cell r="AN1375" t="str">
            <v>ListRef_1058</v>
          </cell>
        </row>
        <row r="1376">
          <cell r="AM1376" t="str">
            <v>USA_CrssCntrctRn_Standard_TfO Account Management ACN Facility_ClntDel&amp;Ops</v>
          </cell>
          <cell r="AN1376" t="str">
            <v>ListRef_1058</v>
          </cell>
        </row>
        <row r="1377">
          <cell r="AM1377" t="str">
            <v>USA_CrssCntrctRn_Standard_TfO App Hosting &amp; Ops ACN Facility_ClntDel&amp;Ops</v>
          </cell>
          <cell r="AN1377" t="str">
            <v>ListRef_1058</v>
          </cell>
        </row>
        <row r="1378">
          <cell r="AM1378" t="str">
            <v>USA_CrssCntrctRn_Standard_TfO Application Management ACN Facility_ClntDel&amp;Ops</v>
          </cell>
          <cell r="AN1378" t="str">
            <v>ListRef_1058</v>
          </cell>
        </row>
        <row r="1379">
          <cell r="AM1379" t="str">
            <v>USA_IndTchSrvLT_ATC | Core | High_LT_ClntDel&amp;Ops</v>
          </cell>
          <cell r="AN1379" t="str">
            <v>ListRef_1060</v>
          </cell>
        </row>
        <row r="1380">
          <cell r="AM1380" t="str">
            <v>USA_IndTchSrvLT_ATC | Core | Low_LT_ClntDel&amp;Ops</v>
          </cell>
          <cell r="AN1380" t="str">
            <v>ListRef_1061</v>
          </cell>
        </row>
        <row r="1381">
          <cell r="AM1381" t="str">
            <v>USA_IndTchSrvLT_ATC | Core | Medium_LT_ClntDel&amp;Ops</v>
          </cell>
          <cell r="AN1381" t="str">
            <v>ListRef_1062</v>
          </cell>
        </row>
        <row r="1382">
          <cell r="AM1382" t="str">
            <v>USA_IndTchSrvLT_ATC | Core | Very High_LT_ClntDel&amp;Ops</v>
          </cell>
          <cell r="AN1382" t="str">
            <v>ListRef_1063</v>
          </cell>
        </row>
        <row r="1383">
          <cell r="AM1383" t="str">
            <v>USA_IndTchSrvLT_ATC | Core | Very Very High_LT_ClntDel&amp;Ops</v>
          </cell>
          <cell r="AN1383" t="str">
            <v>ListRef_1064</v>
          </cell>
        </row>
        <row r="1384">
          <cell r="AM1384" t="str">
            <v>USA_IndTchSrvLT_ATC | General Technology | High_LT_ClntDel&amp;Ops</v>
          </cell>
          <cell r="AN1384" t="str">
            <v>ListRef_1065</v>
          </cell>
        </row>
        <row r="1385">
          <cell r="AM1385" t="str">
            <v>USA_IndTchSrvLT_ATC | General Technology | Low_LT_ClntDel&amp;Ops</v>
          </cell>
          <cell r="AN1385" t="str">
            <v>ListRef_1066</v>
          </cell>
        </row>
        <row r="1386">
          <cell r="AM1386" t="str">
            <v>USA_IndTchSrvLT_ATC | General Technology | Medium_LT_ClntDel&amp;Ops</v>
          </cell>
          <cell r="AN1386" t="str">
            <v>ListRef_1067</v>
          </cell>
        </row>
        <row r="1387">
          <cell r="AM1387" t="str">
            <v>USA_IndTchSrvLT_ATC | General Technology | Very High_LT_ClntDel&amp;Ops</v>
          </cell>
          <cell r="AN1387" t="str">
            <v>ListRef_1068</v>
          </cell>
        </row>
        <row r="1388">
          <cell r="AM1388" t="str">
            <v>USA_IndTchSrvLT_ATC | General Technology | Very Very High_LT_ClntDel&amp;Ops</v>
          </cell>
          <cell r="AN1388" t="str">
            <v>ListRef_1069</v>
          </cell>
        </row>
        <row r="1389">
          <cell r="AM1389" t="str">
            <v>USA_IndTchSrvLT_ATC | Niche | High_LT_ClntDel&amp;Ops</v>
          </cell>
          <cell r="AN1389" t="str">
            <v>ListRef_1070</v>
          </cell>
        </row>
        <row r="1390">
          <cell r="AM1390" t="str">
            <v>USA_IndTchSrvLT_ATC | Niche | Low_LT_ClntDel&amp;Ops</v>
          </cell>
          <cell r="AN1390" t="str">
            <v>ListRef_1071</v>
          </cell>
        </row>
        <row r="1391">
          <cell r="AM1391" t="str">
            <v>USA_IndTchSrvLT_ATC | Niche | Medium_LT_ClntDel&amp;Ops</v>
          </cell>
          <cell r="AN1391" t="str">
            <v>ListRef_1072</v>
          </cell>
        </row>
        <row r="1392">
          <cell r="AM1392" t="str">
            <v>USA_IndTchSrvLT_ATC | Niche | Very High_LT_ClntDel&amp;Ops</v>
          </cell>
          <cell r="AN1392" t="str">
            <v>ListRef_1073</v>
          </cell>
        </row>
        <row r="1393">
          <cell r="AM1393" t="str">
            <v>USA_IndTchSrvLT_ATC | Niche | Very Very High_LT_ClntDel&amp;Ops</v>
          </cell>
          <cell r="AN1393" t="str">
            <v>ListRef_1074</v>
          </cell>
        </row>
        <row r="1394">
          <cell r="AM1394" t="str">
            <v>USA_IndTchSrvLT_ATC_LT_ClntDel&amp;Ops</v>
          </cell>
          <cell r="AN1394" t="str">
            <v>ListRef_1059</v>
          </cell>
        </row>
        <row r="1395">
          <cell r="AM1395" t="str">
            <v>USA_IndTchSrvLT_Avanade_LT_ClntDel&amp;Ops</v>
          </cell>
          <cell r="AN1395" t="str">
            <v>ListRef_1075</v>
          </cell>
        </row>
        <row r="1396">
          <cell r="AM1396" t="str">
            <v>USA_IndTchSrvLT_GCP | Core | High_LT_ClntDel&amp;Ops</v>
          </cell>
          <cell r="AN1396" t="str">
            <v>ListRef_1076</v>
          </cell>
        </row>
        <row r="1397">
          <cell r="AM1397" t="str">
            <v>USA_IndTchSrvLT_GCP | Core | Low_LT_ClntDel&amp;Ops</v>
          </cell>
          <cell r="AN1397" t="str">
            <v>ListRef_1077</v>
          </cell>
        </row>
        <row r="1398">
          <cell r="AM1398" t="str">
            <v>USA_IndTchSrvLT_GCP | Core | Medium_LT_ClntDel&amp;Ops</v>
          </cell>
          <cell r="AN1398" t="str">
            <v>ListRef_1078</v>
          </cell>
        </row>
        <row r="1399">
          <cell r="AM1399" t="str">
            <v>USA_IndTchSrvLT_GCP | Core | Very High_LT_ClntDel&amp;Ops</v>
          </cell>
          <cell r="AN1399" t="str">
            <v>ListRef_1079</v>
          </cell>
        </row>
        <row r="1400">
          <cell r="AM1400" t="str">
            <v>USA_IndTchSrvLT_GCP | Core | Very Low_LT_ClntDel&amp;Ops</v>
          </cell>
          <cell r="AN1400" t="str">
            <v>ListRef_1080</v>
          </cell>
        </row>
        <row r="1401">
          <cell r="AM1401" t="str">
            <v>USA_IndTchSrvLT_GCP | Core | Very Very High_LT_ClntDel&amp;Ops</v>
          </cell>
          <cell r="AN1401" t="str">
            <v>ListRef_1081</v>
          </cell>
        </row>
        <row r="1402">
          <cell r="AM1402" t="str">
            <v>USA_IndTchSrvLT_GCP | General Technology | High_LT_ClntDel&amp;Ops</v>
          </cell>
          <cell r="AN1402" t="str">
            <v>ListRef_1082</v>
          </cell>
        </row>
        <row r="1403">
          <cell r="AM1403" t="str">
            <v>USA_IndTchSrvLT_GCP | General Technology | Low_LT_ClntDel&amp;Ops</v>
          </cell>
          <cell r="AN1403" t="str">
            <v>ListRef_1083</v>
          </cell>
        </row>
        <row r="1404">
          <cell r="AM1404" t="str">
            <v>USA_IndTchSrvLT_GCP | General Technology | Medium_LT_ClntDel&amp;Ops</v>
          </cell>
          <cell r="AN1404" t="str">
            <v>ListRef_1084</v>
          </cell>
        </row>
        <row r="1405">
          <cell r="AM1405" t="str">
            <v>USA_IndTchSrvLT_GCP | General Technology | Very High_LT_ClntDel&amp;Ops</v>
          </cell>
          <cell r="AN1405" t="str">
            <v>ListRef_1085</v>
          </cell>
        </row>
        <row r="1406">
          <cell r="AM1406" t="str">
            <v>USA_IndTchSrvLT_GCP | General Technology | Very Low_LT_ClntDel&amp;Ops</v>
          </cell>
          <cell r="AN1406" t="str">
            <v>ListRef_1086</v>
          </cell>
        </row>
        <row r="1407">
          <cell r="AM1407" t="str">
            <v>USA_IndTchSrvLT_GCP | General Technology | Very Very High_LT_ClntDel&amp;Ops</v>
          </cell>
          <cell r="AN1407" t="str">
            <v>ListRef_1087</v>
          </cell>
        </row>
        <row r="1408">
          <cell r="AM1408" t="str">
            <v>USA_IndTchSrvLT_GCP | Niche | High_LT_ClntDel&amp;Ops</v>
          </cell>
          <cell r="AN1408" t="str">
            <v>ListRef_1088</v>
          </cell>
        </row>
        <row r="1409">
          <cell r="AM1409" t="str">
            <v>USA_IndTchSrvLT_GCP | Niche | Low_LT_ClntDel&amp;Ops</v>
          </cell>
          <cell r="AN1409" t="str">
            <v>ListRef_1089</v>
          </cell>
        </row>
        <row r="1410">
          <cell r="AM1410" t="str">
            <v>USA_IndTchSrvLT_GCP | Niche | Medium_LT_ClntDel&amp;Ops</v>
          </cell>
          <cell r="AN1410" t="str">
            <v>ListRef_1090</v>
          </cell>
        </row>
        <row r="1411">
          <cell r="AM1411" t="str">
            <v>USA_IndTchSrvLT_GCP | Niche | Very Low_LT_ClntDel&amp;Ops</v>
          </cell>
          <cell r="AN1411" t="str">
            <v>ListRef_1091</v>
          </cell>
        </row>
        <row r="1412">
          <cell r="AM1412" t="str">
            <v>USA_IndTchSrvLT_Tech GU | Core | High_LT_ClntDel&amp;Ops</v>
          </cell>
          <cell r="AN1412" t="str">
            <v>ListRef_1093</v>
          </cell>
        </row>
        <row r="1413">
          <cell r="AM1413" t="str">
            <v>USA_IndTchSrvLT_Tech GU | Core | Low_LT_ClntDel&amp;Ops</v>
          </cell>
          <cell r="AN1413" t="str">
            <v>ListRef_1094</v>
          </cell>
        </row>
        <row r="1414">
          <cell r="AM1414" t="str">
            <v>USA_IndTchSrvLT_Tech GU | Core | Medium_LT_ClntDel&amp;Ops</v>
          </cell>
          <cell r="AN1414" t="str">
            <v>ListRef_1095</v>
          </cell>
        </row>
        <row r="1415">
          <cell r="AM1415" t="str">
            <v>USA_IndTchSrvLT_Tech GU | Core | Very High_LT_ClntDel&amp;Ops</v>
          </cell>
          <cell r="AN1415" t="str">
            <v>ListRef_1096</v>
          </cell>
        </row>
        <row r="1416">
          <cell r="AM1416" t="str">
            <v>USA_IndTchSrvLT_Tech GU | Core | Very Very High_LT_ClntDel&amp;Ops</v>
          </cell>
          <cell r="AN1416" t="str">
            <v>ListRef_1097</v>
          </cell>
        </row>
        <row r="1417">
          <cell r="AM1417" t="str">
            <v>USA_IndTchSrvLT_Tech GU | General Technology | High_LT_ClntDel&amp;Ops</v>
          </cell>
          <cell r="AN1417" t="str">
            <v>ListRef_1098</v>
          </cell>
        </row>
        <row r="1418">
          <cell r="AM1418" t="str">
            <v>USA_IndTchSrvLT_Tech GU | General Technology | Low_LT_ClntDel&amp;Ops</v>
          </cell>
          <cell r="AN1418" t="str">
            <v>ListRef_1099</v>
          </cell>
        </row>
        <row r="1419">
          <cell r="AM1419" t="str">
            <v>USA_IndTchSrvLT_Tech GU | General Technology | Medium_LT_ClntDel&amp;Ops</v>
          </cell>
          <cell r="AN1419" t="str">
            <v>ListRef_1100</v>
          </cell>
        </row>
        <row r="1420">
          <cell r="AM1420" t="str">
            <v>USA_IndTchSrvLT_Tech GU | General Technology | Very High_LT_ClntDel&amp;Ops</v>
          </cell>
          <cell r="AN1420" t="str">
            <v>ListRef_1101</v>
          </cell>
        </row>
        <row r="1421">
          <cell r="AM1421" t="str">
            <v>USA_IndTchSrvLT_Tech GU | General Technology | Very Very High_LT_ClntDel&amp;Ops</v>
          </cell>
          <cell r="AN1421" t="str">
            <v>ListRef_1102</v>
          </cell>
        </row>
        <row r="1422">
          <cell r="AM1422" t="str">
            <v>USA_IndTchSrvLT_Tech GU | Niche | High_LT_ClntDel&amp;Ops</v>
          </cell>
          <cell r="AN1422" t="str">
            <v>ListRef_1103</v>
          </cell>
        </row>
        <row r="1423">
          <cell r="AM1423" t="str">
            <v>USA_IndTchSrvLT_Tech GU | Niche | Low_LT_ClntDel&amp;Ops</v>
          </cell>
          <cell r="AN1423" t="str">
            <v>ListRef_1104</v>
          </cell>
        </row>
        <row r="1424">
          <cell r="AM1424" t="str">
            <v>USA_IndTchSrvLT_Tech GU | Niche | Medium_LT_ClntDel&amp;Ops</v>
          </cell>
          <cell r="AN1424" t="str">
            <v>ListRef_1105</v>
          </cell>
        </row>
        <row r="1425">
          <cell r="AM1425" t="str">
            <v>USA_IndTchSrvLT_Tech GU | Niche | Very High_LT_ClntDel&amp;Ops</v>
          </cell>
          <cell r="AN1425" t="str">
            <v>ListRef_1106</v>
          </cell>
        </row>
        <row r="1426">
          <cell r="AM1426" t="str">
            <v>USA_IndTchSrvLT_Tech GU | Niche | Very Very High_LT_ClntDel&amp;Ops</v>
          </cell>
          <cell r="AN1426" t="str">
            <v>ListRef_1107</v>
          </cell>
        </row>
        <row r="1427">
          <cell r="AM1427" t="str">
            <v>USA_IndTchSrvLT_Tech GU_LT_ClntDel&amp;Ops</v>
          </cell>
          <cell r="AN1427" t="str">
            <v>ListRef_1092</v>
          </cell>
        </row>
        <row r="1428">
          <cell r="AM1428" t="str">
            <v>USA_IndTchSrvST_ATC | Core | High_ST_ClntDel&amp;Ops</v>
          </cell>
          <cell r="AN1428" t="str">
            <v>ListRef_1109</v>
          </cell>
        </row>
        <row r="1429">
          <cell r="AM1429" t="str">
            <v>USA_IndTchSrvST_ATC | Core | Low_ST_ClntDel&amp;Ops</v>
          </cell>
          <cell r="AN1429" t="str">
            <v>ListRef_1110</v>
          </cell>
        </row>
        <row r="1430">
          <cell r="AM1430" t="str">
            <v>USA_IndTchSrvST_ATC | Core | Medium_ST_ClntDel&amp;Ops</v>
          </cell>
          <cell r="AN1430" t="str">
            <v>ListRef_1111</v>
          </cell>
        </row>
        <row r="1431">
          <cell r="AM1431" t="str">
            <v>USA_IndTchSrvST_ATC | Core | Very High_ST_ClntDel&amp;Ops</v>
          </cell>
          <cell r="AN1431" t="str">
            <v>ListRef_1112</v>
          </cell>
        </row>
        <row r="1432">
          <cell r="AM1432" t="str">
            <v>USA_IndTchSrvST_ATC | Core | Very Very High_ST_ClntDel&amp;Ops</v>
          </cell>
          <cell r="AN1432" t="str">
            <v>ListRef_1113</v>
          </cell>
        </row>
        <row r="1433">
          <cell r="AM1433" t="str">
            <v>USA_IndTchSrvST_ATC | General Technology | High_ST_ClntDel&amp;Ops</v>
          </cell>
          <cell r="AN1433" t="str">
            <v>ListRef_1114</v>
          </cell>
        </row>
        <row r="1434">
          <cell r="AM1434" t="str">
            <v>USA_IndTchSrvST_ATC | General Technology | Low_ST_ClntDel&amp;Ops</v>
          </cell>
          <cell r="AN1434" t="str">
            <v>ListRef_1115</v>
          </cell>
        </row>
        <row r="1435">
          <cell r="AM1435" t="str">
            <v>USA_IndTchSrvST_ATC | General Technology | Medium_ST_ClntDel&amp;Ops</v>
          </cell>
          <cell r="AN1435" t="str">
            <v>ListRef_1116</v>
          </cell>
        </row>
        <row r="1436">
          <cell r="AM1436" t="str">
            <v>USA_IndTchSrvST_ATC | General Technology | Very High_ST_ClntDel&amp;Ops</v>
          </cell>
          <cell r="AN1436" t="str">
            <v>ListRef_1117</v>
          </cell>
        </row>
        <row r="1437">
          <cell r="AM1437" t="str">
            <v>USA_IndTchSrvST_ATC | General Technology | Very Very High_ST_ClntDel&amp;Ops</v>
          </cell>
          <cell r="AN1437" t="str">
            <v>ListRef_1118</v>
          </cell>
        </row>
        <row r="1438">
          <cell r="AM1438" t="str">
            <v>USA_IndTchSrvST_ATC | Niche | High_ST_ClntDel&amp;Ops</v>
          </cell>
          <cell r="AN1438" t="str">
            <v>ListRef_1119</v>
          </cell>
        </row>
        <row r="1439">
          <cell r="AM1439" t="str">
            <v>USA_IndTchSrvST_ATC | Niche | Low_ST_ClntDel&amp;Ops</v>
          </cell>
          <cell r="AN1439" t="str">
            <v>ListRef_1120</v>
          </cell>
        </row>
        <row r="1440">
          <cell r="AM1440" t="str">
            <v>USA_IndTchSrvST_ATC | Niche | Medium_ST_ClntDel&amp;Ops</v>
          </cell>
          <cell r="AN1440" t="str">
            <v>ListRef_1121</v>
          </cell>
        </row>
        <row r="1441">
          <cell r="AM1441" t="str">
            <v>USA_IndTchSrvST_ATC | Niche | Very High_ST_ClntDel&amp;Ops</v>
          </cell>
          <cell r="AN1441" t="str">
            <v>ListRef_1122</v>
          </cell>
        </row>
        <row r="1442">
          <cell r="AM1442" t="str">
            <v>USA_IndTchSrvST_ATC | Niche | Very Very High_ST_ClntDel&amp;Ops</v>
          </cell>
          <cell r="AN1442" t="str">
            <v>ListRef_1123</v>
          </cell>
        </row>
        <row r="1443">
          <cell r="AM1443" t="str">
            <v>USA_IndTchSrvST_ATC_ST_ClntDel&amp;Ops</v>
          </cell>
          <cell r="AN1443" t="str">
            <v>ListRef_1108</v>
          </cell>
        </row>
        <row r="1444">
          <cell r="AM1444" t="str">
            <v>USA_IndTchSrvST_Avanade_ST_ClntDel&amp;Ops</v>
          </cell>
          <cell r="AN1444" t="str">
            <v>ListRef_1124</v>
          </cell>
        </row>
        <row r="1445">
          <cell r="AM1445" t="str">
            <v>USA_IndTchSrvST_DayNine_ST_ClntDel&amp;Ops</v>
          </cell>
          <cell r="AN1445" t="str">
            <v>ListRef_1125</v>
          </cell>
        </row>
        <row r="1446">
          <cell r="AM1446" t="str">
            <v>USA_IndTchSrvST_Tech GU | Core | High_ST_ClntDel&amp;Ops</v>
          </cell>
          <cell r="AN1446" t="str">
            <v>ListRef_1127</v>
          </cell>
        </row>
        <row r="1447">
          <cell r="AM1447" t="str">
            <v>USA_IndTchSrvST_Tech GU | Core | Low_ST_ClntDel&amp;Ops</v>
          </cell>
          <cell r="AN1447" t="str">
            <v>ListRef_1128</v>
          </cell>
        </row>
        <row r="1448">
          <cell r="AM1448" t="str">
            <v>USA_IndTchSrvST_Tech GU | Core | Medium_ST_ClntDel&amp;Ops</v>
          </cell>
          <cell r="AN1448" t="str">
            <v>ListRef_1129</v>
          </cell>
        </row>
        <row r="1449">
          <cell r="AM1449" t="str">
            <v>USA_IndTchSrvST_Tech GU | Core | Very High_ST_ClntDel&amp;Ops</v>
          </cell>
          <cell r="AN1449" t="str">
            <v>ListRef_1130</v>
          </cell>
        </row>
        <row r="1450">
          <cell r="AM1450" t="str">
            <v>USA_IndTchSrvST_Tech GU | Core | Very Very High_ST_ClntDel&amp;Ops</v>
          </cell>
          <cell r="AN1450" t="str">
            <v>ListRef_1131</v>
          </cell>
        </row>
        <row r="1451">
          <cell r="AM1451" t="str">
            <v>USA_IndTchSrvST_Tech GU | General Technology | High_ST_ClntDel&amp;Ops</v>
          </cell>
          <cell r="AN1451" t="str">
            <v>ListRef_1132</v>
          </cell>
        </row>
        <row r="1452">
          <cell r="AM1452" t="str">
            <v>USA_IndTchSrvST_Tech GU | General Technology | Low_ST_ClntDel&amp;Ops</v>
          </cell>
          <cell r="AN1452" t="str">
            <v>ListRef_1133</v>
          </cell>
        </row>
        <row r="1453">
          <cell r="AM1453" t="str">
            <v>USA_IndTchSrvST_Tech GU | General Technology | Medium_ST_ClntDel&amp;Ops</v>
          </cell>
          <cell r="AN1453" t="str">
            <v>ListRef_1134</v>
          </cell>
        </row>
        <row r="1454">
          <cell r="AM1454" t="str">
            <v>USA_IndTchSrvST_Tech GU | General Technology | Very High_ST_ClntDel&amp;Ops</v>
          </cell>
          <cell r="AN1454" t="str">
            <v>ListRef_1135</v>
          </cell>
        </row>
        <row r="1455">
          <cell r="AM1455" t="str">
            <v>USA_IndTchSrvST_Tech GU | General Technology | Very Very High_ST_ClntDel&amp;Ops</v>
          </cell>
          <cell r="AN1455" t="str">
            <v>ListRef_1136</v>
          </cell>
        </row>
        <row r="1456">
          <cell r="AM1456" t="str">
            <v>USA_IndTchSrvST_Tech GU | Niche | High_ST_ClntDel&amp;Ops</v>
          </cell>
          <cell r="AN1456" t="str">
            <v>ListRef_1137</v>
          </cell>
        </row>
        <row r="1457">
          <cell r="AM1457" t="str">
            <v>USA_IndTchSrvST_Tech GU | Niche | Low_ST_ClntDel&amp;Ops</v>
          </cell>
          <cell r="AN1457" t="str">
            <v>ListRef_1138</v>
          </cell>
        </row>
        <row r="1458">
          <cell r="AM1458" t="str">
            <v>USA_IndTchSrvST_Tech GU | Niche | Medium_ST_ClntDel&amp;Ops</v>
          </cell>
          <cell r="AN1458" t="str">
            <v>ListRef_1139</v>
          </cell>
        </row>
        <row r="1459">
          <cell r="AM1459" t="str">
            <v>USA_IndTchSrvST_Tech GU | Niche | Very High_ST_ClntDel&amp;Ops</v>
          </cell>
          <cell r="AN1459" t="str">
            <v>ListRef_1140</v>
          </cell>
        </row>
        <row r="1460">
          <cell r="AM1460" t="str">
            <v>USA_IndTchSrvST_Tech GU | Niche | Very Very High_ST_ClntDel&amp;Ops</v>
          </cell>
          <cell r="AN1460" t="str">
            <v>ListRef_1141</v>
          </cell>
        </row>
        <row r="1461">
          <cell r="AM1461" t="str">
            <v>USA_IndTchSrvST_Tech GU_ST_ClntDel&amp;Ops</v>
          </cell>
          <cell r="AN1461" t="str">
            <v>ListRef_1126</v>
          </cell>
        </row>
        <row r="1462">
          <cell r="AM1462" t="str">
            <v>USA_InfrastrCons_Standard_NA_Clnt&amp;Market</v>
          </cell>
          <cell r="AN1462" t="str">
            <v>ListRef_1050</v>
          </cell>
        </row>
        <row r="1463">
          <cell r="AM1463" t="str">
            <v>USA_Invtn&amp;ThghtLd_Standard_NA_Invtn&amp;ThghtLd</v>
          </cell>
          <cell r="AN1463" t="str">
            <v>ListRef_1147</v>
          </cell>
        </row>
        <row r="1464">
          <cell r="AM1464" t="str">
            <v>USA_MgtCons_Avanade_LT_Clnt&amp;Market</v>
          </cell>
          <cell r="AN1464" t="str">
            <v>ListRef_1051</v>
          </cell>
        </row>
        <row r="1465">
          <cell r="AM1465" t="str">
            <v>USA_MgtCons_Avanade_ST_Clnt&amp;Market</v>
          </cell>
          <cell r="AN1465" t="str">
            <v>ListRef_1051</v>
          </cell>
        </row>
        <row r="1466">
          <cell r="AM1466" t="str">
            <v>USA_MgtCons_Standard_Cap Ntwk _ I/F Group_Clnt&amp;Market</v>
          </cell>
          <cell r="AN1466" t="str">
            <v>ListRef_1052</v>
          </cell>
        </row>
        <row r="1467">
          <cell r="AM1467" t="str">
            <v>USA_MgtCons_Standard_NA_Clnt&amp;Market</v>
          </cell>
          <cell r="AN1467" t="str">
            <v>ListRef_1052</v>
          </cell>
        </row>
        <row r="1468">
          <cell r="AM1468" t="str">
            <v>USA_OtherDelivery_Standard_NA_ClntDel&amp;Ops</v>
          </cell>
          <cell r="AN1468" t="str">
            <v>ListRef_1142</v>
          </cell>
        </row>
        <row r="1469">
          <cell r="AM1469" t="str">
            <v>USA_Sales_Avanade_ST_Sales</v>
          </cell>
          <cell r="AN1469" t="str">
            <v>ListRef_1149</v>
          </cell>
        </row>
        <row r="1470">
          <cell r="AM1470" t="str">
            <v>USA_Sales_Standard_NA_Sales</v>
          </cell>
          <cell r="AN1470" t="str">
            <v>ListRef_1150</v>
          </cell>
        </row>
        <row r="1471">
          <cell r="AM1471" t="str">
            <v>USA_Strategy_Standard_Cap Ntwk _ I/F Group_Clnt&amp;Market</v>
          </cell>
          <cell r="AN1471" t="str">
            <v>ListRef_1053</v>
          </cell>
        </row>
        <row r="1472">
          <cell r="AM1472" t="str">
            <v>USA_Strategy_Standard_NA_Clnt&amp;Market</v>
          </cell>
          <cell r="AN1472" t="str">
            <v>ListRef_1053</v>
          </cell>
        </row>
        <row r="1473">
          <cell r="AM1473" t="str">
            <v>USA_Subcontractors_NA_NA_Subcontractors</v>
          </cell>
          <cell r="AN1473" t="str">
            <v>Generic_Listref</v>
          </cell>
        </row>
        <row r="1474">
          <cell r="AM1474" t="str">
            <v>Venezuela_Client_NA_NA_Client</v>
          </cell>
          <cell r="AN1474" t="str">
            <v>Generic_Client</v>
          </cell>
        </row>
        <row r="1475">
          <cell r="AM1475" t="str">
            <v>Venezuela_Subcontractors_NA_NA_Subcontractors</v>
          </cell>
          <cell r="AN1475" t="str">
            <v>Generic_Listref</v>
          </cell>
        </row>
        <row r="1476">
          <cell r="AM1476" t="str">
            <v>Vietnam_Client_NA_NA_Client</v>
          </cell>
          <cell r="AN1476" t="str">
            <v>Generic_Client</v>
          </cell>
        </row>
        <row r="1477">
          <cell r="AM1477" t="str">
            <v>Vietnam_Subcontractors_NA_NA_Subcontractors</v>
          </cell>
          <cell r="AN1477" t="str">
            <v>Generic_Listref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 List"/>
      <sheetName val="Year over Year $"/>
      <sheetName val="Year over Year $ (Prior)"/>
      <sheetName val="Cost All Sep 01"/>
      <sheetName val="IP_Control"/>
      <sheetName val="IP_Costs"/>
    </sheetNames>
    <sheetDataSet>
      <sheetData sheetId="0"/>
      <sheetData sheetId="1"/>
      <sheetData sheetId="2"/>
      <sheetData sheetId="3"/>
      <sheetData sheetId="4" refreshError="1"/>
      <sheetData sheetId="5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ange Log"/>
      <sheetName val="Table of Contents"/>
      <sheetName val="Migration Timeline"/>
      <sheetName val="Deliverables"/>
      <sheetName val="Deliverables -1-04"/>
      <sheetName val="Holdback Schedule"/>
      <sheetName val="Deliverables 01-09-2007"/>
      <sheetName val="Development Timeline"/>
      <sheetName val="Implementation Timeline"/>
      <sheetName val="Cost Summary "/>
      <sheetName val="2. Staffing Services"/>
      <sheetName val="M&amp;O Timeline"/>
      <sheetName val="Effort Comparison"/>
      <sheetName val="Effort Summary"/>
      <sheetName val="Effort 24 month Dev"/>
      <sheetName val="Effort 16 month Imp Phase"/>
      <sheetName val="Touch Points by Phase"/>
      <sheetName val="Effort Ongoing (M&amp;O)"/>
      <sheetName val="HW_SW Summary"/>
      <sheetName val="HW SW Detail"/>
      <sheetName val="Production Operations"/>
      <sheetName val="Facilities Summary"/>
      <sheetName val="Facilities Detail"/>
      <sheetName val="Assumptions"/>
      <sheetName val="Allocation-PY"/>
      <sheetName val="Allocation-Resource"/>
      <sheetName val="Option Batch Scheduler"/>
      <sheetName val="Option Remote UAT"/>
      <sheetName val="Option Crystal Reports"/>
      <sheetName val="Option IVR"/>
      <sheetName val="Option Imaging"/>
      <sheetName val="Option Application Maintenance"/>
      <sheetName val="Other Vendor Touchpoints"/>
      <sheetName val="Option Post DSD System Chg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>
        <row r="10">
          <cell r="D10">
            <v>160</v>
          </cell>
        </row>
        <row r="12">
          <cell r="D12">
            <v>24</v>
          </cell>
        </row>
        <row r="13">
          <cell r="D13">
            <v>16</v>
          </cell>
        </row>
      </sheetData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E"/>
    </sheetNames>
    <sheetDataSet>
      <sheetData sheetId="0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 Summary"/>
      <sheetName val="A-1 Costs by Month"/>
      <sheetName val="B Tasks and Deliv's"/>
      <sheetName val="B-1 Rates"/>
      <sheetName val="B-2 Staffing by Task"/>
      <sheetName val="B-3 Staffing by Person"/>
      <sheetName val="C1 HW Summary"/>
      <sheetName val="C2 SW Summary"/>
      <sheetName val="C3 Dev HW"/>
      <sheetName val="C4 Dev SW"/>
      <sheetName val="C5 Central HW"/>
      <sheetName val="C6 Central SW"/>
      <sheetName val="C7 Local HW"/>
      <sheetName val="C8 Local SW"/>
      <sheetName val="C9 Add HW"/>
      <sheetName val="C10 Add SW"/>
      <sheetName val="D1 FMO Summ"/>
      <sheetName val="D-2 (A) FMO"/>
      <sheetName val="D2 (B) Prod Ops Costs"/>
      <sheetName val="D-3 (A) FMO"/>
      <sheetName val="D-3 (B) Prod Ops Costs"/>
      <sheetName val="D-4 (A) FMO"/>
      <sheetName val="D-4 (B) Prod Ops Costs"/>
      <sheetName val="D-5 Rates"/>
      <sheetName val="E Facilities"/>
      <sheetName val="O-3 M&amp;O Staff"/>
      <sheetName val="O-1D Total Refresh"/>
      <sheetName val="O -1D (A) Development Refresh"/>
      <sheetName val="O-1D (B) Central Refresh"/>
      <sheetName val="O-1D (C)  Local Refresh"/>
      <sheetName val="O-1A Optional Equip IVR"/>
      <sheetName val="O-1B Optional Equip Imaging"/>
      <sheetName val="O-1C Optional Equip Router"/>
      <sheetName val="O-2B  Letter of Credit"/>
      <sheetName val="O-1E  Optional Equip Traini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PE MODEL STRUCTURE"/>
      <sheetName val="Setup Sheet"/>
      <sheetName val="Questions_Assumptions"/>
      <sheetName val="Currency_Legend"/>
      <sheetName val="ACTS - GSD Model"/>
      <sheetName val="OS Labor Input"/>
      <sheetName val="OS Other Expense"/>
      <sheetName val="OS 3rd Party"/>
      <sheetName val="TS"/>
      <sheetName val="C&amp;I"/>
      <sheetName val="Other-Openview"/>
      <sheetName val="Other-Product-HPFS"/>
      <sheetName val="OS Risk Analysis"/>
      <sheetName val="WIP"/>
      <sheetName val="Payment Schedule"/>
      <sheetName val="Steady State $"/>
      <sheetName val="Transition $"/>
      <sheetName val="Goal Seek"/>
      <sheetName val="Revenue Recognition"/>
      <sheetName val="FinanceFee"/>
      <sheetName val="BONUS DISTRIBUTION"/>
      <sheetName val="P&amp;L By Contract Yr"/>
      <sheetName val="P&amp;L By FiscalYear"/>
      <sheetName val="Tower Costing"/>
      <sheetName val="Price by Tower"/>
      <sheetName val="GSRR"/>
      <sheetName val="Cash Flow"/>
      <sheetName val="Transition Cost Summary"/>
      <sheetName val="Transformation Cost Summary"/>
      <sheetName val="Delivery Cost Summary"/>
      <sheetName val="Staffing &amp; Labor Summary"/>
      <sheetName val="SOAR-FinOpinion"/>
      <sheetName val="SOAR-HPS_ExecSum"/>
      <sheetName val="SOAR-HPS_ExecSum by FY"/>
      <sheetName val="StandardCostTables"/>
      <sheetName val="StandardLaborCost-code&amp;site"/>
      <sheetName val="Standard-DLCost_InputCurrency"/>
      <sheetName val="Allocations"/>
      <sheetName val="BlankRowTemplates"/>
    </sheetNames>
    <sheetDataSet>
      <sheetData sheetId="0" refreshError="1">
        <row r="13">
          <cell r="C13" t="str">
            <v>Outsourcing Services: Expert Version  FY2007v2A Updated: June 23, 2007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>
        <row r="17">
          <cell r="B17" t="str">
            <v>US</v>
          </cell>
          <cell r="C17" t="str">
            <v>US Dollar</v>
          </cell>
        </row>
        <row r="18">
          <cell r="C18" t="str">
            <v>Canadian Dollar</v>
          </cell>
        </row>
        <row r="19">
          <cell r="C19" t="str">
            <v>Argentina (Peso)</v>
          </cell>
        </row>
        <row r="20">
          <cell r="C20" t="str">
            <v>Brazil   (Real)</v>
          </cell>
        </row>
        <row r="21">
          <cell r="C21" t="str">
            <v>Chile (Peso)</v>
          </cell>
        </row>
        <row r="22">
          <cell r="C22" t="str">
            <v>Columbia (Peso)</v>
          </cell>
        </row>
        <row r="23">
          <cell r="C23" t="str">
            <v>Costa Rica (Colon)</v>
          </cell>
        </row>
        <row r="24">
          <cell r="C24" t="str">
            <v>Mexico (Peso)</v>
          </cell>
        </row>
        <row r="25">
          <cell r="C25" t="str">
            <v>Venezuela (Bolivar)</v>
          </cell>
        </row>
        <row r="26">
          <cell r="C26" t="str">
            <v>Offshore Bulgaria (USD)</v>
          </cell>
        </row>
        <row r="27">
          <cell r="C27" t="str">
            <v>Offshore China (USD)</v>
          </cell>
        </row>
        <row r="28">
          <cell r="C28" t="str">
            <v>Offshore Costa-Rica (USD)</v>
          </cell>
        </row>
        <row r="29">
          <cell r="C29" t="str">
            <v>Offshore India (USD)</v>
          </cell>
        </row>
        <row r="30">
          <cell r="C30" t="str">
            <v>Offshore Malaysia (USD)</v>
          </cell>
        </row>
        <row r="31">
          <cell r="C31" t="str">
            <v>Offshore Philippines (USD)</v>
          </cell>
        </row>
        <row r="32">
          <cell r="C32" t="str">
            <v>Offshore Poland (USD)</v>
          </cell>
        </row>
        <row r="33">
          <cell r="C33" t="str">
            <v>Offshore Slovakia (USD)</v>
          </cell>
        </row>
        <row r="34">
          <cell r="C34" t="str">
            <v>Euro</v>
          </cell>
        </row>
        <row r="98">
          <cell r="C98">
            <v>0.105</v>
          </cell>
        </row>
        <row r="104">
          <cell r="C104">
            <v>3</v>
          </cell>
        </row>
        <row r="133">
          <cell r="B133" t="str">
            <v>Aaa</v>
          </cell>
        </row>
        <row r="134">
          <cell r="B134" t="str">
            <v>Aa1</v>
          </cell>
        </row>
        <row r="135">
          <cell r="B135" t="str">
            <v>Aa2</v>
          </cell>
        </row>
        <row r="136">
          <cell r="B136" t="str">
            <v>Aa3</v>
          </cell>
        </row>
        <row r="137">
          <cell r="B137" t="str">
            <v>A1</v>
          </cell>
        </row>
        <row r="138">
          <cell r="B138" t="str">
            <v>A2</v>
          </cell>
        </row>
        <row r="139">
          <cell r="B139" t="str">
            <v>A3</v>
          </cell>
        </row>
        <row r="140">
          <cell r="B140" t="str">
            <v>Baa1</v>
          </cell>
        </row>
        <row r="141">
          <cell r="B141" t="str">
            <v>Baa2</v>
          </cell>
        </row>
        <row r="142">
          <cell r="B142" t="str">
            <v>Baa3</v>
          </cell>
        </row>
        <row r="143">
          <cell r="B143" t="str">
            <v>Ba1</v>
          </cell>
        </row>
        <row r="144">
          <cell r="B144" t="str">
            <v>Ba2</v>
          </cell>
        </row>
        <row r="145">
          <cell r="B145" t="str">
            <v>Ba3</v>
          </cell>
        </row>
        <row r="146">
          <cell r="B146" t="str">
            <v>B1</v>
          </cell>
        </row>
        <row r="147">
          <cell r="B147" t="str">
            <v>B2</v>
          </cell>
        </row>
        <row r="148">
          <cell r="B148" t="str">
            <v>B3</v>
          </cell>
        </row>
        <row r="149">
          <cell r="B149" t="str">
            <v>Caa</v>
          </cell>
        </row>
        <row r="150">
          <cell r="B150" t="str">
            <v>Ca</v>
          </cell>
        </row>
        <row r="151">
          <cell r="B151" t="str">
            <v>C</v>
          </cell>
        </row>
        <row r="152">
          <cell r="B152" t="str">
            <v>Default</v>
          </cell>
        </row>
        <row r="153">
          <cell r="B153" t="str">
            <v>In Poor Standing</v>
          </cell>
        </row>
        <row r="154">
          <cell r="B154" t="str">
            <v>Unknown</v>
          </cell>
        </row>
        <row r="161">
          <cell r="B161" t="str">
            <v>New Contract</v>
          </cell>
        </row>
        <row r="162">
          <cell r="B162" t="str">
            <v>Competitive Replacement</v>
          </cell>
        </row>
      </sheetData>
      <sheetData sheetId="35" refreshError="1">
        <row r="11">
          <cell r="A11" t="str">
            <v xml:space="preserve"> Ctr</v>
          </cell>
          <cell r="B11" t="str">
            <v xml:space="preserve"> Contractor</v>
          </cell>
          <cell r="D11" t="str">
            <v>Contracting Services</v>
          </cell>
          <cell r="E11" t="str">
            <v xml:space="preserve"> Contractor</v>
          </cell>
          <cell r="F11" t="str">
            <v xml:space="preserve"> Ctr- Contractor  (- Contractor)</v>
          </cell>
        </row>
        <row r="12">
          <cell r="A12" t="str">
            <v>450O</v>
          </cell>
          <cell r="B12" t="str">
            <v>Assistant III</v>
          </cell>
          <cell r="C12" t="str">
            <v>M76</v>
          </cell>
          <cell r="D12" t="str">
            <v>Administration</v>
          </cell>
          <cell r="E12" t="str">
            <v>Non-Exempt</v>
          </cell>
          <cell r="F12" t="str">
            <v>450O-Assistant III  (M76-Non-Exempt)</v>
          </cell>
        </row>
        <row r="13">
          <cell r="A13" t="str">
            <v>518P</v>
          </cell>
          <cell r="B13" t="str">
            <v>Srv Project Mgr I</v>
          </cell>
          <cell r="D13" t="str">
            <v>Customer Service/Support</v>
          </cell>
          <cell r="E13" t="str">
            <v>Exempt</v>
          </cell>
          <cell r="F13" t="str">
            <v>518P-Srv Project Mgr I  (-Exempt)</v>
          </cell>
        </row>
        <row r="14">
          <cell r="A14" t="str">
            <v>518R</v>
          </cell>
          <cell r="B14" t="str">
            <v>Srv Project Mgr III</v>
          </cell>
          <cell r="D14" t="str">
            <v>Customer Service/Support</v>
          </cell>
          <cell r="E14" t="str">
            <v>Exempt</v>
          </cell>
          <cell r="F14" t="str">
            <v>518R-Srv Project Mgr III  (-Exempt)</v>
          </cell>
        </row>
        <row r="15">
          <cell r="A15" t="str">
            <v>518T</v>
          </cell>
          <cell r="B15" t="str">
            <v>Srv Project Mgr V</v>
          </cell>
          <cell r="D15" t="str">
            <v>Customer Service/Support</v>
          </cell>
          <cell r="E15" t="str">
            <v>Exempt</v>
          </cell>
          <cell r="F15" t="str">
            <v>518T-Srv Project Mgr V  (-Exempt)</v>
          </cell>
        </row>
        <row r="16">
          <cell r="A16" t="str">
            <v>518N</v>
          </cell>
          <cell r="B16" t="str">
            <v>Srv Project Mgr IV</v>
          </cell>
          <cell r="D16" t="str">
            <v>Customer Service/Support</v>
          </cell>
          <cell r="E16" t="str">
            <v>Exempt</v>
          </cell>
          <cell r="F16" t="str">
            <v>518N-Srv Project Mgr IV  (-Exempt)</v>
          </cell>
        </row>
        <row r="17">
          <cell r="A17" t="str">
            <v>523M</v>
          </cell>
          <cell r="B17" t="str">
            <v>Call Response Specialist III</v>
          </cell>
          <cell r="C17" t="str">
            <v>M76</v>
          </cell>
          <cell r="D17" t="str">
            <v>Customer Service/Support</v>
          </cell>
          <cell r="E17" t="str">
            <v>Non-Exempt</v>
          </cell>
          <cell r="F17" t="str">
            <v>523M-Call Response Specialist III  (M76-Non-Exempt)</v>
          </cell>
        </row>
        <row r="18">
          <cell r="A18" t="str">
            <v>527N</v>
          </cell>
          <cell r="B18" t="str">
            <v>Service Consultant II</v>
          </cell>
          <cell r="C18" t="str">
            <v>M78</v>
          </cell>
          <cell r="D18" t="str">
            <v>Customer Service/Support</v>
          </cell>
          <cell r="E18" t="str">
            <v>Non-Exempt</v>
          </cell>
          <cell r="F18" t="str">
            <v>527N-Service Consultant II  (M78-Non-Exempt)</v>
          </cell>
        </row>
        <row r="19">
          <cell r="A19" t="str">
            <v>527P</v>
          </cell>
          <cell r="B19" t="str">
            <v>Service Consultant IV</v>
          </cell>
          <cell r="C19" t="str">
            <v>M22</v>
          </cell>
          <cell r="D19" t="str">
            <v>Customer Service/Support</v>
          </cell>
          <cell r="E19" t="str">
            <v>Exempt</v>
          </cell>
          <cell r="F19" t="str">
            <v>527P-Service Consultant IV  (M22-Exempt)</v>
          </cell>
        </row>
        <row r="20">
          <cell r="A20" t="str">
            <v>529L</v>
          </cell>
          <cell r="B20" t="str">
            <v>Srv/Spt Off-Site Eng I</v>
          </cell>
          <cell r="D20" t="str">
            <v>Customer Service/Support</v>
          </cell>
          <cell r="E20" t="str">
            <v>Exempt</v>
          </cell>
          <cell r="F20" t="str">
            <v>529L-Srv/Spt Off-Site Eng I  (-Exempt)</v>
          </cell>
        </row>
        <row r="21">
          <cell r="A21" t="str">
            <v>529P</v>
          </cell>
          <cell r="B21" t="str">
            <v>Srv/Spt Off-Site Eng V</v>
          </cell>
          <cell r="D21" t="str">
            <v>Customer Service/Support</v>
          </cell>
          <cell r="E21" t="str">
            <v>Exempt</v>
          </cell>
          <cell r="F21" t="str">
            <v>529P-Srv/Spt Off-Site Eng V  (-Exempt)</v>
          </cell>
        </row>
        <row r="22">
          <cell r="A22" t="str">
            <v>550R</v>
          </cell>
          <cell r="B22" t="str">
            <v>Svc Resource Coord II</v>
          </cell>
          <cell r="D22" t="str">
            <v>Customer Service/Support</v>
          </cell>
          <cell r="E22" t="str">
            <v>Exempt</v>
          </cell>
          <cell r="F22" t="str">
            <v>550R-Svc Resource Coord II  (-Exempt)</v>
          </cell>
        </row>
        <row r="23">
          <cell r="A23" t="str">
            <v>602N</v>
          </cell>
          <cell r="B23" t="str">
            <v>Financial Analyst IV</v>
          </cell>
          <cell r="C23" t="str">
            <v>M78</v>
          </cell>
          <cell r="D23" t="str">
            <v>Customer Service/Support</v>
          </cell>
          <cell r="E23" t="str">
            <v>Non-Exempt</v>
          </cell>
          <cell r="F23" t="str">
            <v>602N-Financial Analyst IV  (M78-Non-Exempt)</v>
          </cell>
        </row>
        <row r="24">
          <cell r="A24" t="str">
            <v>801K</v>
          </cell>
          <cell r="B24" t="str">
            <v xml:space="preserve">Technical Associate I </v>
          </cell>
          <cell r="C24" t="str">
            <v>M75</v>
          </cell>
          <cell r="D24" t="str">
            <v>Information Management</v>
          </cell>
          <cell r="E24" t="str">
            <v>Non-Exempt</v>
          </cell>
          <cell r="F24" t="str">
            <v>801K-Technical Associate I   (M75-Non-Exempt)</v>
          </cell>
        </row>
        <row r="25">
          <cell r="A25" t="str">
            <v>801M</v>
          </cell>
          <cell r="B25" t="str">
            <v xml:space="preserve">Technical Associate III </v>
          </cell>
          <cell r="C25" t="str">
            <v>M76</v>
          </cell>
          <cell r="D25" t="str">
            <v>Information Management</v>
          </cell>
          <cell r="E25" t="str">
            <v>Non-Exempt</v>
          </cell>
          <cell r="F25" t="str">
            <v>801M-Technical Associate III   (M76-Non-Exempt)</v>
          </cell>
        </row>
        <row r="26">
          <cell r="A26" t="str">
            <v>801N</v>
          </cell>
          <cell r="B26" t="str">
            <v xml:space="preserve">Technical Associate IV </v>
          </cell>
          <cell r="C26" t="str">
            <v>M77</v>
          </cell>
          <cell r="D26" t="str">
            <v>Information Management</v>
          </cell>
          <cell r="E26" t="str">
            <v>Non-Exempt</v>
          </cell>
          <cell r="F26" t="str">
            <v>801N-Technical Associate IV   (M77-Non-Exempt)</v>
          </cell>
        </row>
        <row r="27">
          <cell r="A27" t="str">
            <v>801O</v>
          </cell>
          <cell r="B27" t="str">
            <v xml:space="preserve">Technical Associate V </v>
          </cell>
          <cell r="C27" t="str">
            <v>M78</v>
          </cell>
          <cell r="D27" t="str">
            <v>Information Management</v>
          </cell>
          <cell r="E27" t="str">
            <v>Non-Exempt</v>
          </cell>
          <cell r="F27" t="str">
            <v>801O-Technical Associate V   (M78-Non-Exempt)</v>
          </cell>
        </row>
        <row r="28">
          <cell r="A28" t="str">
            <v>802K</v>
          </cell>
          <cell r="B28" t="str">
            <v>Technical Analyst I</v>
          </cell>
          <cell r="D28" t="str">
            <v>Information Management</v>
          </cell>
          <cell r="E28" t="str">
            <v>Exempt</v>
          </cell>
          <cell r="F28" t="str">
            <v>802K-Technical Analyst I  (-Exempt)</v>
          </cell>
        </row>
        <row r="29">
          <cell r="A29" t="str">
            <v>802L</v>
          </cell>
          <cell r="B29" t="str">
            <v>Technical Analyst II</v>
          </cell>
          <cell r="D29" t="str">
            <v>Information Management</v>
          </cell>
          <cell r="E29" t="str">
            <v>Exempt</v>
          </cell>
          <cell r="F29" t="str">
            <v>802L-Technical Analyst II  (-Exempt)</v>
          </cell>
        </row>
        <row r="30">
          <cell r="A30" t="str">
            <v>802N</v>
          </cell>
          <cell r="B30" t="str">
            <v>Technical Analyst IV</v>
          </cell>
          <cell r="C30" t="str">
            <v>M25</v>
          </cell>
          <cell r="D30" t="str">
            <v>Information Management</v>
          </cell>
          <cell r="E30" t="str">
            <v>Exempt</v>
          </cell>
          <cell r="F30" t="str">
            <v>802N-Technical Analyst IV  (M25-Exempt)</v>
          </cell>
        </row>
        <row r="31">
          <cell r="A31" t="str">
            <v>802P</v>
          </cell>
          <cell r="B31" t="str">
            <v>Technical Analyst VI</v>
          </cell>
          <cell r="D31" t="str">
            <v>Information Management</v>
          </cell>
          <cell r="E31" t="str">
            <v>Exempt</v>
          </cell>
          <cell r="F31" t="str">
            <v>802P-Technical Analyst VI  (-Exempt)</v>
          </cell>
        </row>
        <row r="32">
          <cell r="A32" t="str">
            <v>804N</v>
          </cell>
          <cell r="B32" t="str">
            <v>Business Sys Analyst IV</v>
          </cell>
          <cell r="C32" t="str">
            <v>M25</v>
          </cell>
          <cell r="D32" t="str">
            <v>Information Management</v>
          </cell>
          <cell r="E32" t="str">
            <v>Exempt</v>
          </cell>
          <cell r="F32" t="str">
            <v>804N-Business Sys Analyst IV  (M25-Exempt)</v>
          </cell>
        </row>
        <row r="33">
          <cell r="A33" t="str">
            <v>804P</v>
          </cell>
          <cell r="B33" t="str">
            <v>Business Sys Analyst VI</v>
          </cell>
          <cell r="C33" t="str">
            <v>M26</v>
          </cell>
          <cell r="D33" t="str">
            <v>Information Management</v>
          </cell>
          <cell r="E33" t="str">
            <v>Exempt</v>
          </cell>
          <cell r="F33" t="str">
            <v>804P-Business Sys Analyst VI  (M26-Exempt)</v>
          </cell>
        </row>
        <row r="34">
          <cell r="A34" t="str">
            <v>805T</v>
          </cell>
          <cell r="B34" t="str">
            <v xml:space="preserve">Supervisor IM I </v>
          </cell>
          <cell r="C34" t="str">
            <v>M24</v>
          </cell>
          <cell r="D34" t="str">
            <v>Information Management</v>
          </cell>
          <cell r="E34" t="str">
            <v>Exempt</v>
          </cell>
          <cell r="F34" t="str">
            <v>805T-Supervisor IM I   (M24-Exempt)</v>
          </cell>
        </row>
        <row r="35">
          <cell r="A35" t="str">
            <v>805V</v>
          </cell>
          <cell r="B35" t="str">
            <v xml:space="preserve">Supervisor IM III </v>
          </cell>
          <cell r="C35" t="str">
            <v>M25</v>
          </cell>
          <cell r="D35" t="str">
            <v>Information Management</v>
          </cell>
          <cell r="E35" t="str">
            <v>Exempt</v>
          </cell>
          <cell r="F35" t="str">
            <v>805V-Supervisor IM III   (M25-Exempt)</v>
          </cell>
        </row>
        <row r="36">
          <cell r="A36" t="str">
            <v>B01M</v>
          </cell>
          <cell r="B36" t="str">
            <v>Business Plng Analyst III</v>
          </cell>
          <cell r="C36" t="str">
            <v>M23</v>
          </cell>
          <cell r="D36" t="str">
            <v>Business Planning</v>
          </cell>
          <cell r="E36" t="str">
            <v>Exempt</v>
          </cell>
          <cell r="F36" t="str">
            <v>B01M-Business Plng Analyst III  (M23-Exempt)</v>
          </cell>
        </row>
        <row r="37">
          <cell r="A37" t="str">
            <v>M01E</v>
          </cell>
          <cell r="B37" t="str">
            <v>Mgr Engagement I</v>
          </cell>
          <cell r="C37" t="str">
            <v>M27</v>
          </cell>
          <cell r="D37" t="str">
            <v>Outsourcing Management</v>
          </cell>
          <cell r="E37" t="str">
            <v>Exempt</v>
          </cell>
          <cell r="F37" t="str">
            <v>M01E-Mgr Engagement I  (M27-Exempt)</v>
          </cell>
        </row>
        <row r="38">
          <cell r="A38" t="str">
            <v>M01G</v>
          </cell>
          <cell r="B38" t="str">
            <v>Mgr Engagement II</v>
          </cell>
          <cell r="C38" t="str">
            <v>M27</v>
          </cell>
          <cell r="D38" t="str">
            <v>Outsourcing Management</v>
          </cell>
          <cell r="E38" t="str">
            <v>Exempt</v>
          </cell>
          <cell r="F38" t="str">
            <v>M01G-Mgr Engagement II  (M27-Exempt)</v>
          </cell>
        </row>
        <row r="39">
          <cell r="A39" t="str">
            <v>M01K</v>
          </cell>
          <cell r="B39" t="str">
            <v xml:space="preserve">Engagement Lead </v>
          </cell>
          <cell r="C39" t="str">
            <v>M28</v>
          </cell>
          <cell r="D39" t="str">
            <v>Outsourcing Management</v>
          </cell>
          <cell r="E39" t="str">
            <v>Exempt</v>
          </cell>
          <cell r="F39" t="str">
            <v>M01K-Engagement Lead   (M28-Exempt)</v>
          </cell>
        </row>
        <row r="40">
          <cell r="A40" t="str">
            <v>M01L</v>
          </cell>
          <cell r="B40" t="str">
            <v>Engagement Lead II</v>
          </cell>
          <cell r="C40" t="str">
            <v>M27</v>
          </cell>
          <cell r="D40" t="str">
            <v>Outsourcing Management</v>
          </cell>
          <cell r="E40" t="str">
            <v>Exempt</v>
          </cell>
          <cell r="F40" t="str">
            <v>M01L-Engagement Lead II  (M27-Exempt)</v>
          </cell>
        </row>
        <row r="41">
          <cell r="A41" t="str">
            <v>M03L</v>
          </cell>
          <cell r="B41" t="str">
            <v>Opportunity Consultant</v>
          </cell>
          <cell r="C41" t="str">
            <v>M28</v>
          </cell>
          <cell r="D41" t="str">
            <v>Outsourcing Management</v>
          </cell>
          <cell r="E41" t="str">
            <v>Exempt</v>
          </cell>
          <cell r="F41" t="str">
            <v>M03L-Opportunity Consultant  (M28-Exempt)</v>
          </cell>
        </row>
        <row r="42">
          <cell r="A42" t="str">
            <v>M04E</v>
          </cell>
          <cell r="B42" t="str">
            <v xml:space="preserve">Client Mgr I </v>
          </cell>
          <cell r="C42" t="str">
            <v>M27</v>
          </cell>
          <cell r="D42" t="str">
            <v>Outsourcing Management</v>
          </cell>
          <cell r="E42" t="str">
            <v>Exempt</v>
          </cell>
          <cell r="F42" t="str">
            <v>M04E-Client Mgr I   (M27-Exempt)</v>
          </cell>
        </row>
        <row r="43">
          <cell r="A43" t="str">
            <v>M04G</v>
          </cell>
          <cell r="B43" t="str">
            <v xml:space="preserve">Client Mgr III </v>
          </cell>
          <cell r="C43" t="str">
            <v>M28</v>
          </cell>
          <cell r="D43" t="str">
            <v>Outsourcing Management</v>
          </cell>
          <cell r="E43" t="str">
            <v>Exempt</v>
          </cell>
          <cell r="F43" t="str">
            <v>M04G-Client Mgr III   (M28-Exempt)</v>
          </cell>
        </row>
        <row r="44">
          <cell r="A44" t="str">
            <v>M05A</v>
          </cell>
          <cell r="B44" t="str">
            <v>Dir ITO Service Delivery I</v>
          </cell>
          <cell r="C44" t="str">
            <v>M29</v>
          </cell>
          <cell r="D44" t="str">
            <v>Outsourcing Management</v>
          </cell>
          <cell r="E44" t="str">
            <v>Exempt</v>
          </cell>
          <cell r="F44" t="str">
            <v>M05A-Dir ITO Service Delivery I  (M29-Exempt)</v>
          </cell>
        </row>
        <row r="45">
          <cell r="A45" t="str">
            <v>M05F</v>
          </cell>
          <cell r="B45" t="str">
            <v xml:space="preserve">Mgr ITO Svc Del II </v>
          </cell>
          <cell r="C45" t="str">
            <v>M27</v>
          </cell>
          <cell r="D45" t="str">
            <v>Outsourcing Management</v>
          </cell>
          <cell r="E45" t="str">
            <v>Exempt</v>
          </cell>
          <cell r="F45" t="str">
            <v>M05F-Mgr ITO Svc Del II   (M27-Exempt)</v>
          </cell>
        </row>
        <row r="46">
          <cell r="A46" t="str">
            <v>M05H</v>
          </cell>
          <cell r="B46" t="str">
            <v>Mgr ITO Svc Delivery IV</v>
          </cell>
          <cell r="C46" t="str">
            <v>M28</v>
          </cell>
          <cell r="D46" t="str">
            <v>Outsourcing Management</v>
          </cell>
          <cell r="E46" t="str">
            <v>Exempt</v>
          </cell>
          <cell r="F46" t="str">
            <v>M05H-Mgr ITO Svc Delivery IV  (M28-Exempt)</v>
          </cell>
        </row>
        <row r="47">
          <cell r="A47" t="str">
            <v>M05K</v>
          </cell>
          <cell r="B47" t="str">
            <v xml:space="preserve">ITO Sppt Spcl I  </v>
          </cell>
          <cell r="C47" t="str">
            <v>M22</v>
          </cell>
          <cell r="D47" t="str">
            <v>Outsourcing Management</v>
          </cell>
          <cell r="E47" t="str">
            <v>Exempt</v>
          </cell>
          <cell r="F47" t="str">
            <v>M05K-ITO Sppt Spcl I    (M22-Exempt)</v>
          </cell>
        </row>
        <row r="48">
          <cell r="A48" t="str">
            <v>M05L</v>
          </cell>
          <cell r="B48" t="str">
            <v>ITO Sppt Spcl II</v>
          </cell>
          <cell r="C48" t="str">
            <v>M22</v>
          </cell>
          <cell r="D48" t="str">
            <v>Outsourcing Management</v>
          </cell>
          <cell r="E48" t="str">
            <v>Exempt</v>
          </cell>
          <cell r="F48" t="str">
            <v>M05L-ITO Sppt Spcl II  (M22-Exempt)</v>
          </cell>
        </row>
        <row r="49">
          <cell r="A49" t="str">
            <v>M05M</v>
          </cell>
          <cell r="B49" t="str">
            <v xml:space="preserve">ITO Sppt Spcl III  </v>
          </cell>
          <cell r="C49" t="str">
            <v>M23</v>
          </cell>
          <cell r="D49" t="str">
            <v>Outsourcing Management</v>
          </cell>
          <cell r="E49" t="str">
            <v>Exempt</v>
          </cell>
          <cell r="F49" t="str">
            <v>M05M-ITO Sppt Spcl III    (M23-Exempt)</v>
          </cell>
        </row>
        <row r="50">
          <cell r="A50" t="str">
            <v>M05O</v>
          </cell>
          <cell r="B50" t="str">
            <v xml:space="preserve">ITO Sppt Spcl V  </v>
          </cell>
          <cell r="C50" t="str">
            <v>M25</v>
          </cell>
          <cell r="D50" t="str">
            <v>Outsourcing Management</v>
          </cell>
          <cell r="E50" t="str">
            <v>Exempt</v>
          </cell>
          <cell r="F50" t="str">
            <v>M05O-ITO Sppt Spcl V    (M25-Exempt)</v>
          </cell>
        </row>
        <row r="51">
          <cell r="A51" t="str">
            <v>M05Q</v>
          </cell>
          <cell r="B51" t="str">
            <v xml:space="preserve">ITO Consultant II  </v>
          </cell>
          <cell r="C51" t="str">
            <v>M26</v>
          </cell>
          <cell r="D51" t="str">
            <v>Outsourcing Management</v>
          </cell>
          <cell r="E51" t="str">
            <v>Exempt</v>
          </cell>
          <cell r="F51" t="str">
            <v>M05Q-ITO Consultant II    (M26-Exempt)</v>
          </cell>
        </row>
        <row r="52">
          <cell r="A52" t="str">
            <v>M05R</v>
          </cell>
          <cell r="B52" t="str">
            <v xml:space="preserve">ITO Consultant III  </v>
          </cell>
          <cell r="C52" t="str">
            <v>M27</v>
          </cell>
          <cell r="D52" t="str">
            <v>Outsourcing Management</v>
          </cell>
          <cell r="E52" t="str">
            <v>Exempt</v>
          </cell>
          <cell r="F52" t="str">
            <v>M05R-ITO Consultant III    (M27-Exempt)</v>
          </cell>
        </row>
        <row r="53">
          <cell r="A53" t="str">
            <v>M07D</v>
          </cell>
          <cell r="B53" t="str">
            <v>Transition Specialist III</v>
          </cell>
          <cell r="C53" t="str">
            <v>M27</v>
          </cell>
          <cell r="D53" t="str">
            <v>Outsourcing Management</v>
          </cell>
          <cell r="E53" t="str">
            <v>Exempt</v>
          </cell>
          <cell r="F53" t="str">
            <v>M07D-Transition Specialist III  (M27-Exempt)</v>
          </cell>
        </row>
        <row r="54">
          <cell r="A54" t="str">
            <v>S01O</v>
          </cell>
          <cell r="B54" t="str">
            <v>Consulting Associate III</v>
          </cell>
          <cell r="C54" t="str">
            <v>M26</v>
          </cell>
          <cell r="D54" t="str">
            <v>SysteOS Integration</v>
          </cell>
          <cell r="E54" t="str">
            <v>Exempt</v>
          </cell>
          <cell r="F54" t="str">
            <v>S01O-Consulting Associate III  (M26-Exempt)</v>
          </cell>
        </row>
        <row r="55">
          <cell r="A55" t="str">
            <v>S01Q</v>
          </cell>
          <cell r="B55" t="str">
            <v>Consulting Consultant I</v>
          </cell>
          <cell r="C55" t="str">
            <v>M26</v>
          </cell>
          <cell r="D55" t="str">
            <v>SysteOS Integration</v>
          </cell>
          <cell r="E55" t="str">
            <v>Exempt</v>
          </cell>
          <cell r="F55" t="str">
            <v>S01Q-Consulting Consultant I  (M26-Exempt)</v>
          </cell>
        </row>
        <row r="56">
          <cell r="A56" t="str">
            <v>S01R</v>
          </cell>
          <cell r="B56" t="str">
            <v>Consulting Consultant II</v>
          </cell>
          <cell r="C56" t="str">
            <v>M27</v>
          </cell>
          <cell r="D56" t="str">
            <v>SysteOS Integration</v>
          </cell>
          <cell r="E56" t="str">
            <v>Exempt</v>
          </cell>
          <cell r="F56" t="str">
            <v>S01R-Consulting Consultant II  (M27-Exempt)</v>
          </cell>
        </row>
        <row r="57">
          <cell r="A57" t="str">
            <v>S01T</v>
          </cell>
          <cell r="B57" t="str">
            <v xml:space="preserve">Consulting Consultant IV </v>
          </cell>
          <cell r="C57" t="str">
            <v>M29</v>
          </cell>
          <cell r="D57" t="str">
            <v>SysteOS Integration</v>
          </cell>
          <cell r="E57" t="str">
            <v>Exempt</v>
          </cell>
          <cell r="F57" t="str">
            <v>S01T-Consulting Consultant IV   (M29-Exempt)</v>
          </cell>
        </row>
        <row r="58">
          <cell r="A58" t="str">
            <v>S02K</v>
          </cell>
          <cell r="B58" t="str">
            <v>Solution Architect I</v>
          </cell>
          <cell r="C58" t="str">
            <v>M26</v>
          </cell>
          <cell r="D58" t="str">
            <v>SysteOS Integration</v>
          </cell>
          <cell r="E58" t="str">
            <v>Exempt</v>
          </cell>
          <cell r="F58" t="str">
            <v>S02K-Solution Architect I  (M26-Exempt)</v>
          </cell>
        </row>
        <row r="59">
          <cell r="A59" t="str">
            <v>S02L</v>
          </cell>
          <cell r="B59" t="str">
            <v>Solution Architect II</v>
          </cell>
          <cell r="C59" t="str">
            <v>M27</v>
          </cell>
          <cell r="D59" t="str">
            <v>SysteOS Integration</v>
          </cell>
          <cell r="E59" t="str">
            <v>Exempt</v>
          </cell>
          <cell r="F59" t="str">
            <v>S02L-Solution Architect II  (M27-Exempt)</v>
          </cell>
        </row>
        <row r="60">
          <cell r="A60" t="str">
            <v>S02M</v>
          </cell>
          <cell r="B60" t="str">
            <v>Solution Architect III</v>
          </cell>
          <cell r="C60" t="str">
            <v>M28</v>
          </cell>
          <cell r="D60" t="str">
            <v>SysteOS Integration</v>
          </cell>
          <cell r="E60" t="str">
            <v>Exempt</v>
          </cell>
          <cell r="F60" t="str">
            <v>S02M-Solution Architect III  (M28-Exempt)</v>
          </cell>
        </row>
        <row r="61">
          <cell r="A61" t="str">
            <v>S03L</v>
          </cell>
          <cell r="B61" t="str">
            <v xml:space="preserve">Prjct Sppt Spcl I  </v>
          </cell>
          <cell r="C61" t="str">
            <v>M21</v>
          </cell>
          <cell r="D61" t="str">
            <v>SysteOS Integration</v>
          </cell>
          <cell r="E61" t="str">
            <v>Exempt</v>
          </cell>
          <cell r="F61" t="str">
            <v>S03L-Prjct Sppt Spcl I    (M21-Exempt)</v>
          </cell>
        </row>
        <row r="62">
          <cell r="A62" t="str">
            <v>S03N</v>
          </cell>
          <cell r="B62" t="str">
            <v xml:space="preserve">Prjct Sppt Spcl III  </v>
          </cell>
          <cell r="C62" t="str">
            <v>M23</v>
          </cell>
          <cell r="D62" t="str">
            <v>SysteOS Integration</v>
          </cell>
          <cell r="E62" t="str">
            <v>Exempt</v>
          </cell>
          <cell r="F62" t="str">
            <v>S03N-Prjct Sppt Spcl III    (M23-Exempt)</v>
          </cell>
        </row>
        <row r="63">
          <cell r="A63" t="str">
            <v>S03P</v>
          </cell>
          <cell r="B63" t="str">
            <v xml:space="preserve">Project/Program Mgr I </v>
          </cell>
          <cell r="C63" t="str">
            <v>M26</v>
          </cell>
          <cell r="D63" t="str">
            <v>SysteOS Integration</v>
          </cell>
          <cell r="E63" t="str">
            <v>Exempt</v>
          </cell>
          <cell r="F63" t="str">
            <v>S03P-Project/Program Mgr I   (M26-Exempt)</v>
          </cell>
        </row>
        <row r="64">
          <cell r="A64" t="str">
            <v>S03Q</v>
          </cell>
          <cell r="B64" t="str">
            <v xml:space="preserve">Project/Program Mgr II </v>
          </cell>
          <cell r="C64" t="str">
            <v>M27</v>
          </cell>
          <cell r="D64" t="str">
            <v>SysteOS Integration</v>
          </cell>
          <cell r="E64" t="str">
            <v>Exempt</v>
          </cell>
          <cell r="F64" t="str">
            <v>S03Q-Project/Program Mgr II   (M27-Exempt)</v>
          </cell>
        </row>
        <row r="65">
          <cell r="A65" t="str">
            <v>S03S</v>
          </cell>
          <cell r="B65" t="str">
            <v xml:space="preserve">Prjct/Pgrm Mgr IV  </v>
          </cell>
          <cell r="C65" t="str">
            <v>M29</v>
          </cell>
          <cell r="D65" t="str">
            <v>SysteOS Integration</v>
          </cell>
          <cell r="E65" t="str">
            <v>Exempt</v>
          </cell>
          <cell r="F65" t="str">
            <v>S03S-Prjct/Pgrm Mgr IV    (M29-Exempt)</v>
          </cell>
        </row>
        <row r="66">
          <cell r="A66" t="str">
            <v>FIN-L</v>
          </cell>
          <cell r="B66" t="str">
            <v>Finance Lead</v>
          </cell>
        </row>
        <row r="67">
          <cell r="A67" t="str">
            <v>FIN-S</v>
          </cell>
          <cell r="B67" t="str">
            <v>Finance Support</v>
          </cell>
        </row>
        <row r="68">
          <cell r="A68" t="str">
            <v>FIN-T</v>
          </cell>
          <cell r="B68" t="str">
            <v>Finance Transition</v>
          </cell>
        </row>
        <row r="69">
          <cell r="A69" t="str">
            <v>CA</v>
          </cell>
          <cell r="B69" t="str">
            <v>Contract Accountant</v>
          </cell>
        </row>
        <row r="70">
          <cell r="A70" t="str">
            <v>ECO</v>
          </cell>
          <cell r="B70" t="str">
            <v>Engagement Cust Ops</v>
          </cell>
        </row>
        <row r="71">
          <cell r="A71" t="str">
            <v>AST-1</v>
          </cell>
          <cell r="B71" t="str">
            <v>Other Activities (Account Dedicated) – Skill Profile 1</v>
          </cell>
          <cell r="C71" t="str">
            <v>M26</v>
          </cell>
          <cell r="D71" t="str">
            <v>PCU2007 Svc Support Level Codes</v>
          </cell>
          <cell r="E71" t="str">
            <v>Exempt</v>
          </cell>
          <cell r="F71" t="str">
            <v>AST-1-Other Activities (Account Dedicated) – Skill Profile 1  (M26-Exempt)</v>
          </cell>
        </row>
        <row r="72">
          <cell r="A72" t="str">
            <v>AST-2</v>
          </cell>
          <cell r="B72" t="str">
            <v>Other Activities (Account Dedicated) – Skill Profile 2</v>
          </cell>
          <cell r="C72" t="str">
            <v>M27</v>
          </cell>
          <cell r="D72" t="str">
            <v>PCU2007 Svc Support Level Codes</v>
          </cell>
          <cell r="E72" t="str">
            <v>Exempt</v>
          </cell>
          <cell r="F72" t="str">
            <v>AST-2-Other Activities (Account Dedicated) – Skill Profile 2  (M27-Exempt)</v>
          </cell>
        </row>
        <row r="73">
          <cell r="A73" t="str">
            <v>E&amp;A-1</v>
          </cell>
          <cell r="B73" t="str">
            <v>Engineering and Architecture Activities - Skill Profile 1</v>
          </cell>
          <cell r="C73" t="str">
            <v>M26</v>
          </cell>
          <cell r="D73" t="str">
            <v>PCU2007 Svc Support Level Codes</v>
          </cell>
          <cell r="E73" t="str">
            <v>Exempt</v>
          </cell>
          <cell r="F73" t="str">
            <v>E&amp;A-1-Engineering and Architecture Activities - Skill Profile 1  (M26-Exempt)</v>
          </cell>
        </row>
        <row r="74">
          <cell r="A74" t="str">
            <v>E&amp;A-2</v>
          </cell>
          <cell r="B74" t="str">
            <v>Engineering and Architecture Activities - Skill Profile 2</v>
          </cell>
          <cell r="C74" t="str">
            <v>M27</v>
          </cell>
          <cell r="D74" t="str">
            <v>PCU2007 Svc Support Level Codes</v>
          </cell>
          <cell r="E74" t="str">
            <v>Exempt</v>
          </cell>
          <cell r="F74" t="str">
            <v>E&amp;A-2-Engineering and Architecture Activities - Skill Profile 2  (M27-Exempt)</v>
          </cell>
        </row>
        <row r="75">
          <cell r="A75" t="str">
            <v>CC-1</v>
          </cell>
          <cell r="B75" t="str">
            <v xml:space="preserve">Incident &amp; Svc Request Mgt Activities - Skill Profile 1 </v>
          </cell>
          <cell r="C75" t="str">
            <v>M22</v>
          </cell>
          <cell r="D75" t="str">
            <v>PCU2007 Svc Support Level Codes</v>
          </cell>
          <cell r="E75" t="str">
            <v>Exempt</v>
          </cell>
          <cell r="F75" t="str">
            <v>CC-1-Incident &amp; Svc Request Mgt Activities - Skill Profile 1   (M22-Exempt)</v>
          </cell>
        </row>
        <row r="76">
          <cell r="A76" t="str">
            <v>CC-2</v>
          </cell>
          <cell r="B76" t="str">
            <v>Incident &amp; Svc Request Mgt Activities - Skill Profile 2</v>
          </cell>
          <cell r="C76" t="str">
            <v>M22</v>
          </cell>
          <cell r="D76" t="str">
            <v>PCU2007 Svc Support Level Codes</v>
          </cell>
          <cell r="E76" t="str">
            <v>Exempt</v>
          </cell>
          <cell r="F76" t="str">
            <v>CC-2-Incident &amp; Svc Request Mgt Activities - Skill Profile 2  (M22-Exempt)</v>
          </cell>
        </row>
        <row r="77">
          <cell r="A77" t="str">
            <v>TS-1</v>
          </cell>
          <cell r="B77" t="str">
            <v>Impl &amp; Change, and Ongoing Maint Activ - Skill Profile 1</v>
          </cell>
          <cell r="C77" t="str">
            <v>M25</v>
          </cell>
          <cell r="D77" t="str">
            <v>PCU2007 Svc Support Level Codes</v>
          </cell>
          <cell r="E77" t="str">
            <v>Exempt</v>
          </cell>
          <cell r="F77" t="str">
            <v>TS-1-Impl &amp; Change, and Ongoing Maint Activ - Skill Profile 1  (M25-Exempt)</v>
          </cell>
        </row>
        <row r="78">
          <cell r="A78" t="str">
            <v>TS-2</v>
          </cell>
          <cell r="B78" t="str">
            <v>Impl &amp; Change, and Ongoing Maint Activ - Skill Profile 1</v>
          </cell>
          <cell r="C78" t="str">
            <v>M25</v>
          </cell>
          <cell r="D78" t="str">
            <v>PCU2007 Svc Support Level Codes</v>
          </cell>
          <cell r="E78" t="str">
            <v>Exempt</v>
          </cell>
          <cell r="F78" t="str">
            <v>TS-2-Impl &amp; Change, and Ongoing Maint Activ - Skill Profile 1  (M25-Exempt)</v>
          </cell>
        </row>
        <row r="79">
          <cell r="A79" t="str">
            <v>DTS-1</v>
          </cell>
          <cell r="B79" t="str">
            <v>Escalation &amp; Problem Mgt Activities - Skill Profile 1</v>
          </cell>
          <cell r="C79" t="str">
            <v>M26</v>
          </cell>
          <cell r="D79" t="str">
            <v>PCU2007 Svc Support Level Codes</v>
          </cell>
          <cell r="E79" t="str">
            <v>Exempt</v>
          </cell>
          <cell r="F79" t="str">
            <v>DTS-1-Escalation &amp; Problem Mgt Activities - Skill Profile 1  (M26-Exempt)</v>
          </cell>
        </row>
        <row r="80">
          <cell r="A80" t="str">
            <v>DTS-2</v>
          </cell>
          <cell r="B80" t="str">
            <v>Escalation &amp; Problem Mgt Activities - Skill Profile 1</v>
          </cell>
          <cell r="C80" t="str">
            <v>M26</v>
          </cell>
          <cell r="D80" t="str">
            <v>PCU2007 Svc Support Level Codes</v>
          </cell>
          <cell r="E80" t="str">
            <v>Exempt</v>
          </cell>
          <cell r="F80" t="str">
            <v>DTS-2-Escalation &amp; Problem Mgt Activities - Skill Profile 1  (M26-Exempt)</v>
          </cell>
        </row>
        <row r="81">
          <cell r="A81" t="str">
            <v>Trainee</v>
          </cell>
          <cell r="B81" t="str">
            <v>Technical Operator</v>
          </cell>
          <cell r="D81" t="str">
            <v>Global Appl Svcs</v>
          </cell>
          <cell r="E81" t="str">
            <v>Offshore Labor</v>
          </cell>
          <cell r="F81" t="str">
            <v>Trainee-Technical Operator  (-Offshore Labor)</v>
          </cell>
        </row>
        <row r="82">
          <cell r="A82" t="str">
            <v>ENT-I</v>
          </cell>
          <cell r="B82" t="str">
            <v>Jr Software Engineer</v>
          </cell>
          <cell r="D82" t="str">
            <v>Global Appl Svcs</v>
          </cell>
          <cell r="E82" t="str">
            <v>Offshore Labor</v>
          </cell>
          <cell r="F82" t="str">
            <v>ENT-I-Jr Software Engineer  (-Offshore Labor)</v>
          </cell>
        </row>
        <row r="83">
          <cell r="A83" t="str">
            <v>ENT-II</v>
          </cell>
          <cell r="B83" t="str">
            <v>Software Engineer I</v>
          </cell>
          <cell r="D83" t="str">
            <v>Global Appl Svcs</v>
          </cell>
          <cell r="E83" t="str">
            <v>Offshore Labor</v>
          </cell>
          <cell r="F83" t="str">
            <v>ENT-II-Software Engineer I  (-Offshore Labor)</v>
          </cell>
        </row>
        <row r="84">
          <cell r="A84" t="str">
            <v>INT-I</v>
          </cell>
          <cell r="B84" t="str">
            <v>Senior Software Eng I / Software Engineer II</v>
          </cell>
          <cell r="D84" t="str">
            <v>Global Appl Svcs</v>
          </cell>
          <cell r="E84" t="str">
            <v>Offshore Labor</v>
          </cell>
          <cell r="F84" t="str">
            <v>INT-I-Senior Software Eng I / Software Engineer II  (-Offshore Labor)</v>
          </cell>
        </row>
        <row r="85">
          <cell r="A85" t="str">
            <v>INT-II</v>
          </cell>
          <cell r="B85" t="str">
            <v>Senior Software Eng II/Senior Software Eng I</v>
          </cell>
          <cell r="D85" t="str">
            <v>Global Appl Svcs</v>
          </cell>
          <cell r="E85" t="str">
            <v>Offshore Labor</v>
          </cell>
          <cell r="F85" t="str">
            <v>INT-II-Senior Software Eng II/Senior Software Eng I  (-Offshore Labor)</v>
          </cell>
        </row>
        <row r="86">
          <cell r="A86" t="str">
            <v>SPE-I</v>
          </cell>
          <cell r="B86" t="str">
            <v>Senior Software Eng II/Senior Software Eng I</v>
          </cell>
          <cell r="D86" t="str">
            <v>Global Appl Svcs</v>
          </cell>
          <cell r="E86" t="str">
            <v>Offshore Labor</v>
          </cell>
          <cell r="F86" t="str">
            <v>SPE-I-Senior Software Eng II/Senior Software Eng I  (-Offshore Labor)</v>
          </cell>
        </row>
        <row r="87">
          <cell r="A87" t="str">
            <v>SPE-II</v>
          </cell>
          <cell r="B87" t="str">
            <v>System Analyst/Solution Architect</v>
          </cell>
          <cell r="D87" t="str">
            <v>Global Appl Svcs</v>
          </cell>
          <cell r="E87" t="str">
            <v>Offshore Labor</v>
          </cell>
          <cell r="F87" t="str">
            <v>SPE-II-System Analyst/Solution Architect  (-Offshore Labor)</v>
          </cell>
        </row>
        <row r="88">
          <cell r="A88" t="str">
            <v>MG1-I</v>
          </cell>
          <cell r="B88" t="str">
            <v>Project Leader</v>
          </cell>
          <cell r="D88" t="str">
            <v>Global Appl Svcs</v>
          </cell>
          <cell r="E88" t="str">
            <v>Offshore Labor</v>
          </cell>
          <cell r="F88" t="str">
            <v>MG1-I-Project Leader  (-Offshore Labor)</v>
          </cell>
        </row>
        <row r="89">
          <cell r="A89" t="str">
            <v>EXP</v>
          </cell>
          <cell r="B89" t="str">
            <v>Project Manager/Project Leader/Solution Architect</v>
          </cell>
          <cell r="D89" t="str">
            <v>Global Appl Svcs</v>
          </cell>
          <cell r="E89" t="str">
            <v>Offshore Labor</v>
          </cell>
          <cell r="F89" t="str">
            <v>EXP-Project Manager/Project Leader/Solution Architect  (-Offshore Labor)</v>
          </cell>
        </row>
        <row r="90">
          <cell r="A90" t="str">
            <v>SPE-III</v>
          </cell>
          <cell r="B90" t="str">
            <v>System Analyst</v>
          </cell>
          <cell r="D90" t="str">
            <v>Global Appl Svcs</v>
          </cell>
          <cell r="E90" t="str">
            <v>Offshore Labor</v>
          </cell>
          <cell r="F90" t="str">
            <v>SPE-III-System Analyst  (-Offshore Labor)</v>
          </cell>
        </row>
        <row r="91">
          <cell r="A91" t="str">
            <v>MG1-II</v>
          </cell>
          <cell r="B91" t="str">
            <v>Software Delivery Manager-Dept/Project Manager I</v>
          </cell>
          <cell r="D91" t="str">
            <v>Global Appl Svcs</v>
          </cell>
          <cell r="E91" t="str">
            <v>Offshore Labor</v>
          </cell>
          <cell r="F91" t="str">
            <v>MG1-II-Software Delivery Manager-Dept/Project Manager I  (-Offshore Labor)</v>
          </cell>
        </row>
        <row r="92">
          <cell r="A92" t="str">
            <v>MAS</v>
          </cell>
          <cell r="B92" t="str">
            <v>Sr Solution Architect</v>
          </cell>
          <cell r="D92" t="str">
            <v>Global Appl Svcs</v>
          </cell>
          <cell r="E92" t="str">
            <v>Offshore Labor</v>
          </cell>
          <cell r="F92" t="str">
            <v>MAS-Sr Solution Architect  (-Offshore Labor)</v>
          </cell>
        </row>
        <row r="93">
          <cell r="A93" t="str">
            <v>MG2-I</v>
          </cell>
          <cell r="B93" t="str">
            <v>Project Manager II</v>
          </cell>
          <cell r="D93" t="str">
            <v>Global Appl Svcs</v>
          </cell>
          <cell r="E93" t="str">
            <v>Offshore Labor</v>
          </cell>
          <cell r="F93" t="str">
            <v>MG2-I-Project Manager II  (-Offshore Labor)</v>
          </cell>
        </row>
        <row r="94">
          <cell r="A94" t="str">
            <v>MG-II</v>
          </cell>
          <cell r="B94" t="str">
            <v>Manager/Program Manager</v>
          </cell>
          <cell r="D94" t="str">
            <v>Global Appl Svcs</v>
          </cell>
          <cell r="E94" t="str">
            <v>Offshore Labor</v>
          </cell>
          <cell r="F94" t="str">
            <v>MG-II-Manager/Program Manager  (-Offshore Labor)</v>
          </cell>
        </row>
        <row r="95">
          <cell r="A95" t="str">
            <v>GS-01</v>
          </cell>
          <cell r="B95" t="str">
            <v>IMS Svcs - TS</v>
          </cell>
          <cell r="D95" t="str">
            <v>Global Services</v>
          </cell>
          <cell r="E95" t="str">
            <v>Offshore Labor</v>
          </cell>
          <cell r="F95" t="str">
            <v>GS-01-IMS Svcs - TS  (-Offshore Labor)</v>
          </cell>
        </row>
        <row r="96">
          <cell r="A96" t="str">
            <v>GS-02</v>
          </cell>
          <cell r="B96" t="str">
            <v>IMS Svcs - DTS</v>
          </cell>
          <cell r="D96" t="str">
            <v>Global Services</v>
          </cell>
          <cell r="E96" t="str">
            <v>Offshore Labor</v>
          </cell>
          <cell r="F96" t="str">
            <v>GS-02-IMS Svcs - DTS  (-Offshore Labor)</v>
          </cell>
        </row>
        <row r="97">
          <cell r="A97" t="str">
            <v>GS-03</v>
          </cell>
          <cell r="B97" t="str">
            <v>SAP 2nd level support</v>
          </cell>
          <cell r="D97" t="str">
            <v>Global Services</v>
          </cell>
          <cell r="E97" t="str">
            <v>Offshore Labor</v>
          </cell>
          <cell r="F97" t="str">
            <v>GS-03-SAP 2nd level support  (-Offshore Labor)</v>
          </cell>
        </row>
        <row r="98">
          <cell r="A98" t="str">
            <v>GS-04</v>
          </cell>
          <cell r="B98" t="str">
            <v>SAP Implementation</v>
          </cell>
          <cell r="D98" t="str">
            <v>Global Services</v>
          </cell>
          <cell r="E98" t="str">
            <v>Offshore Labor</v>
          </cell>
          <cell r="F98" t="str">
            <v>GS-04-SAP Implementation  (-Offshore Labor)</v>
          </cell>
        </row>
        <row r="99">
          <cell r="A99" t="str">
            <v>GS-05</v>
          </cell>
          <cell r="B99" t="str">
            <v>SAP 3rd level support</v>
          </cell>
          <cell r="D99" t="str">
            <v>Global Services</v>
          </cell>
          <cell r="E99" t="str">
            <v>Offshore Labor</v>
          </cell>
          <cell r="F99" t="str">
            <v>GS-05-SAP 3rd level support  (-Offshore Labor)</v>
          </cell>
        </row>
        <row r="100">
          <cell r="A100" t="str">
            <v>GS-06</v>
          </cell>
          <cell r="B100" t="str">
            <v>RMC (1st level)</v>
          </cell>
          <cell r="D100" t="str">
            <v>Global Services</v>
          </cell>
          <cell r="E100" t="str">
            <v>Offshore Labor</v>
          </cell>
          <cell r="F100" t="str">
            <v>GS-06-RMC (1st level)  (-Offshore Labor)</v>
          </cell>
        </row>
        <row r="101">
          <cell r="A101" t="str">
            <v>GS-07</v>
          </cell>
          <cell r="B101" t="str">
            <v>Outsourcing Desktop SW Management</v>
          </cell>
          <cell r="D101" t="str">
            <v>Global Services</v>
          </cell>
          <cell r="E101" t="str">
            <v>Offshore Labor</v>
          </cell>
          <cell r="F101" t="str">
            <v>GS-07-Outsourcing Desktop SW Management  (-Offshore Labor)</v>
          </cell>
        </row>
        <row r="102">
          <cell r="A102" t="str">
            <v>GS-08</v>
          </cell>
          <cell r="B102" t="str">
            <v>Outsourcing Desktop Problem Management</v>
          </cell>
          <cell r="D102" t="str">
            <v>Global Services</v>
          </cell>
          <cell r="E102" t="str">
            <v>Offshore Labor</v>
          </cell>
          <cell r="F102" t="str">
            <v>GS-08-Outsourcing Desktop Problem Management  (-Offshore Labor)</v>
          </cell>
        </row>
        <row r="103">
          <cell r="A103" t="str">
            <v>GS-09</v>
          </cell>
          <cell r="B103" t="str">
            <v>Outsourcing Desktop Implementation</v>
          </cell>
          <cell r="D103" t="str">
            <v>Global Services</v>
          </cell>
          <cell r="E103" t="str">
            <v>Offshore Labor</v>
          </cell>
          <cell r="F103" t="str">
            <v>GS-09-Outsourcing Desktop Implementation  (-Offshore Labor)</v>
          </cell>
        </row>
        <row r="104">
          <cell r="A104" t="str">
            <v>GS-10</v>
          </cell>
          <cell r="B104" t="str">
            <v>Network</v>
          </cell>
          <cell r="D104" t="str">
            <v>Global Services</v>
          </cell>
          <cell r="E104" t="str">
            <v>Offshore Labor</v>
          </cell>
          <cell r="F104" t="str">
            <v>GS-10-Network  (-Offshore Labor)</v>
          </cell>
        </row>
        <row r="105">
          <cell r="A105" t="str">
            <v>GS-11</v>
          </cell>
          <cell r="B105" t="str">
            <v>Prod Eng Dev</v>
          </cell>
          <cell r="D105" t="str">
            <v>Global Services</v>
          </cell>
          <cell r="E105" t="str">
            <v>Offshore Labor</v>
          </cell>
          <cell r="F105" t="str">
            <v>GS-11-Prod Eng Dev  (-Offshore Labor)</v>
          </cell>
        </row>
        <row r="106">
          <cell r="A106" t="str">
            <v>GS-12</v>
          </cell>
          <cell r="B106" t="str">
            <v>Prod Eng Sup</v>
          </cell>
          <cell r="D106" t="str">
            <v>Global Services</v>
          </cell>
          <cell r="E106" t="str">
            <v>Offshore Labor</v>
          </cell>
          <cell r="F106" t="str">
            <v>GS-12-Prod Eng Sup  (-Offshore Labor)</v>
          </cell>
        </row>
        <row r="111">
          <cell r="B111" t="str">
            <v>Contractor</v>
          </cell>
        </row>
        <row r="112">
          <cell r="B112" t="str">
            <v>HP</v>
          </cell>
        </row>
        <row r="113">
          <cell r="B113" t="str">
            <v>HP-LTE</v>
          </cell>
        </row>
        <row r="114">
          <cell r="B114" t="str">
            <v>Acquired Emp</v>
          </cell>
        </row>
        <row r="115">
          <cell r="B115" t="str">
            <v>Acquired-Restricted</v>
          </cell>
        </row>
        <row r="116">
          <cell r="B116" t="str">
            <v>Offshore HP</v>
          </cell>
        </row>
        <row r="128">
          <cell r="B128" t="str">
            <v>OS-ITO</v>
          </cell>
        </row>
        <row r="129">
          <cell r="B129" t="str">
            <v>Help Desk</v>
          </cell>
        </row>
        <row r="130">
          <cell r="B130" t="str">
            <v>Global Del Ctr</v>
          </cell>
        </row>
        <row r="131">
          <cell r="B131" t="str">
            <v>Customer Site</v>
          </cell>
        </row>
      </sheetData>
      <sheetData sheetId="36" refreshError="1">
        <row r="4">
          <cell r="E4" t="str">
            <v>US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50578.470824949698</v>
          </cell>
          <cell r="H12">
            <v>50578.470824949698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</row>
        <row r="13">
          <cell r="D13">
            <v>0</v>
          </cell>
          <cell r="E13">
            <v>0</v>
          </cell>
          <cell r="F13">
            <v>0</v>
          </cell>
          <cell r="G13">
            <v>60477.867203219314</v>
          </cell>
          <cell r="H13">
            <v>60477.867203219314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</row>
        <row r="14">
          <cell r="D14">
            <v>0</v>
          </cell>
          <cell r="E14">
            <v>0</v>
          </cell>
          <cell r="F14">
            <v>0</v>
          </cell>
          <cell r="G14">
            <v>88283.70221327967</v>
          </cell>
          <cell r="H14">
            <v>88283.70221327967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</row>
        <row r="15">
          <cell r="D15">
            <v>0</v>
          </cell>
          <cell r="E15">
            <v>0</v>
          </cell>
          <cell r="F15">
            <v>0</v>
          </cell>
          <cell r="G15">
            <v>108216.29778672032</v>
          </cell>
          <cell r="H15">
            <v>108216.29778672032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</row>
        <row r="16">
          <cell r="D16">
            <v>0</v>
          </cell>
          <cell r="E16">
            <v>0</v>
          </cell>
          <cell r="F16">
            <v>0</v>
          </cell>
          <cell r="G16">
            <v>55448.692152917502</v>
          </cell>
          <cell r="H16">
            <v>55448.692152917502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</row>
        <row r="17"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48542.25352112676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67365.191146881276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</row>
        <row r="19"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91718.309859154921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51052.313883299794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</row>
        <row r="21"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55757.545271629773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</row>
        <row r="22"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57140.845070422532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</row>
        <row r="23">
          <cell r="D23">
            <v>0</v>
          </cell>
          <cell r="E23">
            <v>0</v>
          </cell>
          <cell r="F23">
            <v>0</v>
          </cell>
          <cell r="G23">
            <v>65808.853118712272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</row>
        <row r="24">
          <cell r="D24">
            <v>32989</v>
          </cell>
          <cell r="E24">
            <v>32989</v>
          </cell>
          <cell r="F24">
            <v>0</v>
          </cell>
          <cell r="G24">
            <v>38078.470824949698</v>
          </cell>
          <cell r="H24">
            <v>38078.470824949698</v>
          </cell>
          <cell r="I24">
            <v>0</v>
          </cell>
          <cell r="J24">
            <v>0</v>
          </cell>
          <cell r="K24">
            <v>0</v>
          </cell>
          <cell r="L24">
            <v>11367.167270844122</v>
          </cell>
          <cell r="M24">
            <v>11367.167270844122</v>
          </cell>
          <cell r="N24">
            <v>11367.167270844122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</row>
        <row r="25">
          <cell r="D25">
            <v>38400</v>
          </cell>
          <cell r="E25">
            <v>38400</v>
          </cell>
          <cell r="F25">
            <v>38400</v>
          </cell>
          <cell r="G25">
            <v>42862.173038229375</v>
          </cell>
          <cell r="H25">
            <v>42862.173038229375</v>
          </cell>
          <cell r="I25">
            <v>44226.358148893356</v>
          </cell>
          <cell r="J25">
            <v>0</v>
          </cell>
          <cell r="K25">
            <v>0</v>
          </cell>
          <cell r="L25">
            <v>12169.860176074571</v>
          </cell>
          <cell r="M25">
            <v>12169.860176074571</v>
          </cell>
          <cell r="N25">
            <v>12169.860176074571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</row>
        <row r="26">
          <cell r="D26">
            <v>46806</v>
          </cell>
          <cell r="E26">
            <v>46806</v>
          </cell>
          <cell r="F26">
            <v>0</v>
          </cell>
          <cell r="G26">
            <v>47374.245472837021</v>
          </cell>
          <cell r="H26">
            <v>47374.245472837021</v>
          </cell>
          <cell r="I26">
            <v>50093.561368209252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8167.0520231213868</v>
          </cell>
          <cell r="T26">
            <v>8167.0520231213868</v>
          </cell>
          <cell r="U26">
            <v>0</v>
          </cell>
          <cell r="V26">
            <v>14673.767441860466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</row>
        <row r="27">
          <cell r="D27">
            <v>54427</v>
          </cell>
          <cell r="E27">
            <v>54427</v>
          </cell>
          <cell r="F27">
            <v>0</v>
          </cell>
          <cell r="G27">
            <v>56903.420523138826</v>
          </cell>
          <cell r="H27">
            <v>56903.420523138826</v>
          </cell>
          <cell r="I27">
            <v>61697.183098591544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9392.1001926782264</v>
          </cell>
          <cell r="T27">
            <v>9392.1001926782264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</row>
        <row r="28">
          <cell r="D28">
            <v>0</v>
          </cell>
          <cell r="E28">
            <v>0</v>
          </cell>
          <cell r="F28">
            <v>0</v>
          </cell>
          <cell r="G28">
            <v>52281.690140845065</v>
          </cell>
          <cell r="H28">
            <v>52281.690140845065</v>
          </cell>
          <cell r="I28">
            <v>54516.096579476856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</row>
        <row r="29">
          <cell r="D29">
            <v>0</v>
          </cell>
          <cell r="E29">
            <v>0</v>
          </cell>
          <cell r="F29">
            <v>0</v>
          </cell>
          <cell r="G29">
            <v>62927.565392354118</v>
          </cell>
          <cell r="H29">
            <v>62927.565392354118</v>
          </cell>
          <cell r="I29">
            <v>60949.698189134804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</row>
        <row r="30">
          <cell r="D30">
            <v>0</v>
          </cell>
          <cell r="E30">
            <v>0</v>
          </cell>
          <cell r="F30">
            <v>0</v>
          </cell>
          <cell r="G30">
            <v>74327.967806841043</v>
          </cell>
          <cell r="H30">
            <v>74327.967806841043</v>
          </cell>
          <cell r="I30">
            <v>71631.790744466794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</row>
        <row r="31">
          <cell r="D31">
            <v>0</v>
          </cell>
          <cell r="E31">
            <v>0</v>
          </cell>
          <cell r="F31">
            <v>0</v>
          </cell>
          <cell r="G31">
            <v>80128.772635814879</v>
          </cell>
          <cell r="H31">
            <v>80128.772635814879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</row>
        <row r="32">
          <cell r="D32">
            <v>0</v>
          </cell>
          <cell r="E32">
            <v>0</v>
          </cell>
          <cell r="F32">
            <v>0</v>
          </cell>
          <cell r="G32">
            <v>79021.126760563377</v>
          </cell>
          <cell r="H32">
            <v>79021.126760563377</v>
          </cell>
          <cell r="I32">
            <v>59808.853118712272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</row>
        <row r="33">
          <cell r="D33">
            <v>0</v>
          </cell>
          <cell r="E33">
            <v>0</v>
          </cell>
          <cell r="F33">
            <v>0</v>
          </cell>
          <cell r="G33">
            <v>85366.197183098586</v>
          </cell>
          <cell r="H33">
            <v>85366.197183098586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</row>
        <row r="34"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16712.524084778419</v>
          </cell>
          <cell r="T34">
            <v>16712.524084778419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</row>
        <row r="35"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65410.462776659951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19553.757225433525</v>
          </cell>
          <cell r="T35">
            <v>19553.757225433525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</row>
        <row r="36">
          <cell r="D36">
            <v>0</v>
          </cell>
          <cell r="E36">
            <v>0</v>
          </cell>
          <cell r="F36">
            <v>0</v>
          </cell>
          <cell r="G36">
            <v>61434.60764587525</v>
          </cell>
          <cell r="H36">
            <v>61434.60764587525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</row>
        <row r="37">
          <cell r="D37">
            <v>0</v>
          </cell>
          <cell r="E37">
            <v>0</v>
          </cell>
          <cell r="F37">
            <v>0</v>
          </cell>
          <cell r="G37">
            <v>106677.06237424546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</row>
        <row r="38">
          <cell r="D38">
            <v>0</v>
          </cell>
          <cell r="E38">
            <v>0</v>
          </cell>
          <cell r="F38">
            <v>0</v>
          </cell>
          <cell r="G38">
            <v>102874.24547283702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84744.186046511633</v>
          </cell>
          <cell r="V38">
            <v>84744.186046511633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</row>
        <row r="39">
          <cell r="D39">
            <v>0</v>
          </cell>
          <cell r="E39">
            <v>0</v>
          </cell>
          <cell r="F39">
            <v>0</v>
          </cell>
          <cell r="G39">
            <v>148036.21730382292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</row>
        <row r="40">
          <cell r="D40">
            <v>0</v>
          </cell>
          <cell r="E40">
            <v>0</v>
          </cell>
          <cell r="F40">
            <v>0</v>
          </cell>
          <cell r="G40">
            <v>94145.875251509045</v>
          </cell>
          <cell r="H40">
            <v>94145.875251509045</v>
          </cell>
          <cell r="I40">
            <v>105614.68812877263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</row>
        <row r="41">
          <cell r="D41">
            <v>0</v>
          </cell>
          <cell r="E41">
            <v>0</v>
          </cell>
          <cell r="F41">
            <v>0</v>
          </cell>
          <cell r="G41">
            <v>125455.73440643863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</row>
        <row r="42">
          <cell r="D42">
            <v>120607</v>
          </cell>
          <cell r="E42">
            <v>120607</v>
          </cell>
          <cell r="F42">
            <v>0</v>
          </cell>
          <cell r="G42">
            <v>0</v>
          </cell>
          <cell r="H42">
            <v>115585.51307847082</v>
          </cell>
          <cell r="I42">
            <v>112320.92555331992</v>
          </cell>
          <cell r="J42">
            <v>43474.025974025972</v>
          </cell>
          <cell r="K42">
            <v>43474.025974025972</v>
          </cell>
          <cell r="L42">
            <v>60797.514241325734</v>
          </cell>
          <cell r="M42">
            <v>60797.514241325734</v>
          </cell>
          <cell r="N42">
            <v>0</v>
          </cell>
          <cell r="O42">
            <v>80995.238095238092</v>
          </cell>
          <cell r="P42">
            <v>80995.238095238092</v>
          </cell>
          <cell r="Q42">
            <v>72297.813977929589</v>
          </cell>
          <cell r="R42">
            <v>72297.813977929589</v>
          </cell>
          <cell r="S42">
            <v>29819.460500963392</v>
          </cell>
          <cell r="T42">
            <v>29819.460500963392</v>
          </cell>
          <cell r="U42">
            <v>60530.232558139534</v>
          </cell>
          <cell r="V42">
            <v>60530.232558139534</v>
          </cell>
          <cell r="W42">
            <v>34949.395348837214</v>
          </cell>
          <cell r="X42">
            <v>34949.395348837214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</row>
        <row r="43">
          <cell r="D43">
            <v>137205</v>
          </cell>
          <cell r="E43">
            <v>137205</v>
          </cell>
          <cell r="F43">
            <v>0</v>
          </cell>
          <cell r="G43">
            <v>120530.18108651911</v>
          </cell>
          <cell r="H43">
            <v>0</v>
          </cell>
          <cell r="I43">
            <v>0</v>
          </cell>
          <cell r="J43">
            <v>54772.727272727272</v>
          </cell>
          <cell r="K43">
            <v>54772.727272727272</v>
          </cell>
          <cell r="L43">
            <v>75841.532884515793</v>
          </cell>
          <cell r="M43">
            <v>75841.532884515793</v>
          </cell>
          <cell r="N43">
            <v>75841.532884515793</v>
          </cell>
          <cell r="O43">
            <v>109246.47619047618</v>
          </cell>
          <cell r="P43">
            <v>109246.47619047618</v>
          </cell>
          <cell r="Q43">
            <v>90371.986337362061</v>
          </cell>
          <cell r="R43">
            <v>90371.986337362061</v>
          </cell>
          <cell r="S43">
            <v>37274.181117533721</v>
          </cell>
          <cell r="T43">
            <v>37274.181117533721</v>
          </cell>
          <cell r="U43">
            <v>84744.186046511633</v>
          </cell>
          <cell r="V43">
            <v>84744.186046511633</v>
          </cell>
          <cell r="W43">
            <v>42288.79069767442</v>
          </cell>
          <cell r="X43">
            <v>42288.79069767442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</row>
        <row r="44">
          <cell r="D44">
            <v>0</v>
          </cell>
          <cell r="E44">
            <v>0</v>
          </cell>
          <cell r="F44">
            <v>0</v>
          </cell>
          <cell r="G44">
            <v>178077.46478873238</v>
          </cell>
          <cell r="H44">
            <v>178077.46478873238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</row>
        <row r="45">
          <cell r="D45">
            <v>102591</v>
          </cell>
          <cell r="E45">
            <v>102591</v>
          </cell>
          <cell r="F45">
            <v>0</v>
          </cell>
          <cell r="G45">
            <v>108017.10261569415</v>
          </cell>
          <cell r="H45">
            <v>108017.10261569415</v>
          </cell>
          <cell r="I45">
            <v>117225.35211267605</v>
          </cell>
          <cell r="J45">
            <v>43474.025974025972</v>
          </cell>
          <cell r="K45">
            <v>43474.025974025972</v>
          </cell>
          <cell r="L45">
            <v>59253.236664940443</v>
          </cell>
          <cell r="M45">
            <v>59253.236664940443</v>
          </cell>
          <cell r="N45">
            <v>59253.236664940443</v>
          </cell>
          <cell r="O45">
            <v>80995.238095238092</v>
          </cell>
          <cell r="P45">
            <v>80995.238095238092</v>
          </cell>
          <cell r="Q45">
            <v>72297.813977929589</v>
          </cell>
          <cell r="R45">
            <v>72297.813977929589</v>
          </cell>
          <cell r="S45">
            <v>29819.460500963392</v>
          </cell>
          <cell r="T45">
            <v>29819.460500963392</v>
          </cell>
          <cell r="U45">
            <v>60530.232558139534</v>
          </cell>
          <cell r="V45">
            <v>60530.232558139534</v>
          </cell>
          <cell r="W45">
            <v>34949.395348837214</v>
          </cell>
          <cell r="X45">
            <v>34949.395348837214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</row>
        <row r="46">
          <cell r="D46">
            <v>0</v>
          </cell>
          <cell r="E46">
            <v>0</v>
          </cell>
          <cell r="F46">
            <v>0</v>
          </cell>
          <cell r="G46">
            <v>138264.58752515088</v>
          </cell>
          <cell r="H46">
            <v>138264.58752515088</v>
          </cell>
          <cell r="I46">
            <v>100292.7565392354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</row>
        <row r="47">
          <cell r="D47">
            <v>50127</v>
          </cell>
          <cell r="E47">
            <v>50127</v>
          </cell>
          <cell r="F47">
            <v>50127</v>
          </cell>
          <cell r="G47">
            <v>52025.150905432594</v>
          </cell>
          <cell r="H47">
            <v>52025.150905432594</v>
          </cell>
          <cell r="I47">
            <v>47719.31589537223</v>
          </cell>
          <cell r="J47">
            <v>20422.077922077922</v>
          </cell>
          <cell r="K47">
            <v>20422.077922077922</v>
          </cell>
          <cell r="L47">
            <v>21750.388399792853</v>
          </cell>
          <cell r="M47">
            <v>21750.388399792853</v>
          </cell>
          <cell r="N47">
            <v>21750.388399792853</v>
          </cell>
          <cell r="O47">
            <v>32159.238095238095</v>
          </cell>
          <cell r="P47">
            <v>32159.238095238095</v>
          </cell>
          <cell r="Q47">
            <v>32069.075144508668</v>
          </cell>
          <cell r="R47">
            <v>32069.075144508668</v>
          </cell>
          <cell r="S47">
            <v>12421.001926782274</v>
          </cell>
          <cell r="T47">
            <v>12806.358381502891</v>
          </cell>
          <cell r="U47">
            <v>21330.232558139534</v>
          </cell>
          <cell r="V47">
            <v>21330.232558139534</v>
          </cell>
          <cell r="W47">
            <v>13644</v>
          </cell>
          <cell r="X47">
            <v>13644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</row>
        <row r="48">
          <cell r="D48">
            <v>0</v>
          </cell>
          <cell r="E48">
            <v>0</v>
          </cell>
          <cell r="F48">
            <v>0</v>
          </cell>
          <cell r="G48">
            <v>56706.237424547282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</row>
        <row r="49">
          <cell r="D49">
            <v>62498</v>
          </cell>
          <cell r="E49">
            <v>62498</v>
          </cell>
          <cell r="F49">
            <v>62498</v>
          </cell>
          <cell r="G49">
            <v>60908.450704225346</v>
          </cell>
          <cell r="H49">
            <v>60908.450704225346</v>
          </cell>
          <cell r="I49">
            <v>58349.09456740442</v>
          </cell>
          <cell r="J49">
            <v>22889.610389610389</v>
          </cell>
          <cell r="K49">
            <v>22889.610389610389</v>
          </cell>
          <cell r="L49">
            <v>27757.63852925945</v>
          </cell>
          <cell r="M49">
            <v>27757.63852925945</v>
          </cell>
          <cell r="N49">
            <v>27757.63852925945</v>
          </cell>
          <cell r="O49">
            <v>36983.238095238092</v>
          </cell>
          <cell r="P49">
            <v>36983.238095238092</v>
          </cell>
          <cell r="Q49">
            <v>37200.352075669995</v>
          </cell>
          <cell r="R49">
            <v>37200.352075669995</v>
          </cell>
          <cell r="S49">
            <v>14284.277456647398</v>
          </cell>
          <cell r="T49">
            <v>14284.200385356455</v>
          </cell>
          <cell r="U49">
            <v>25172.093023255813</v>
          </cell>
          <cell r="V49">
            <v>25172.093023255813</v>
          </cell>
          <cell r="W49">
            <v>15369.255813953489</v>
          </cell>
          <cell r="X49">
            <v>15369.255813953489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</row>
        <row r="50">
          <cell r="D50">
            <v>79616</v>
          </cell>
          <cell r="E50">
            <v>79616</v>
          </cell>
          <cell r="F50">
            <v>79616</v>
          </cell>
          <cell r="G50">
            <v>75646.881287726355</v>
          </cell>
          <cell r="H50">
            <v>75646.881287726355</v>
          </cell>
          <cell r="I50">
            <v>74968.812877263583</v>
          </cell>
          <cell r="J50">
            <v>29512.987012987014</v>
          </cell>
          <cell r="K50">
            <v>29512.987012987014</v>
          </cell>
          <cell r="L50">
            <v>38684.619368202999</v>
          </cell>
          <cell r="M50">
            <v>38684.619368202999</v>
          </cell>
          <cell r="N50">
            <v>38684.619368202999</v>
          </cell>
          <cell r="O50">
            <v>48910.285714285717</v>
          </cell>
          <cell r="P50">
            <v>48910.285714285717</v>
          </cell>
          <cell r="Q50">
            <v>50056.657908565423</v>
          </cell>
          <cell r="R50">
            <v>50056.657908565423</v>
          </cell>
          <cell r="S50">
            <v>19553.757225433525</v>
          </cell>
          <cell r="T50">
            <v>19553.757225433525</v>
          </cell>
          <cell r="U50">
            <v>37125.58139534884</v>
          </cell>
          <cell r="V50">
            <v>37125.58139534884</v>
          </cell>
          <cell r="W50">
            <v>20380.093023255817</v>
          </cell>
          <cell r="X50">
            <v>20380.093023255817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</row>
        <row r="51">
          <cell r="D51">
            <v>92045</v>
          </cell>
          <cell r="E51">
            <v>92045</v>
          </cell>
          <cell r="F51">
            <v>92045</v>
          </cell>
          <cell r="G51">
            <v>88574.44668008048</v>
          </cell>
          <cell r="H51">
            <v>88574.44668008048</v>
          </cell>
          <cell r="I51">
            <v>94223.340040241441</v>
          </cell>
          <cell r="J51">
            <v>34480.519480519477</v>
          </cell>
          <cell r="K51">
            <v>34480.519480519477</v>
          </cell>
          <cell r="L51">
            <v>44847.229414810972</v>
          </cell>
          <cell r="M51">
            <v>44847.229414810972</v>
          </cell>
          <cell r="N51">
            <v>44847.229414810972</v>
          </cell>
          <cell r="O51">
            <v>56246.666666666664</v>
          </cell>
          <cell r="P51">
            <v>56246.666666666664</v>
          </cell>
          <cell r="Q51">
            <v>60248.365738307933</v>
          </cell>
          <cell r="R51">
            <v>60248.365738307933</v>
          </cell>
          <cell r="S51">
            <v>23855.49132947977</v>
          </cell>
          <cell r="T51">
            <v>23855.49132947977</v>
          </cell>
          <cell r="U51">
            <v>46827.906976744183</v>
          </cell>
          <cell r="V51">
            <v>46827.906976744183</v>
          </cell>
          <cell r="W51">
            <v>20132.372093023256</v>
          </cell>
          <cell r="X51">
            <v>20132.372093023256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</row>
        <row r="52">
          <cell r="D52">
            <v>112283</v>
          </cell>
          <cell r="E52">
            <v>112283</v>
          </cell>
          <cell r="F52">
            <v>112283</v>
          </cell>
          <cell r="G52">
            <v>101300.80482897384</v>
          </cell>
          <cell r="H52">
            <v>101300.80482897384</v>
          </cell>
          <cell r="I52">
            <v>0</v>
          </cell>
          <cell r="J52">
            <v>43474.025974025972</v>
          </cell>
          <cell r="K52">
            <v>43474.025974025972</v>
          </cell>
          <cell r="L52">
            <v>60797.514241325734</v>
          </cell>
          <cell r="M52">
            <v>60797.514241325734</v>
          </cell>
          <cell r="N52">
            <v>60797.514241325734</v>
          </cell>
          <cell r="O52">
            <v>80995.238095238092</v>
          </cell>
          <cell r="P52">
            <v>80995.238095238092</v>
          </cell>
          <cell r="Q52">
            <v>72297.813977929589</v>
          </cell>
          <cell r="R52">
            <v>72297.813977929589</v>
          </cell>
          <cell r="S52">
            <v>29819.460500963392</v>
          </cell>
          <cell r="T52">
            <v>29819.460500963392</v>
          </cell>
          <cell r="U52">
            <v>60530.232558139534</v>
          </cell>
          <cell r="V52">
            <v>60530.232558139534</v>
          </cell>
          <cell r="W52">
            <v>34949.395348837214</v>
          </cell>
          <cell r="X52">
            <v>34949.395348837214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</row>
        <row r="53">
          <cell r="D53">
            <v>0</v>
          </cell>
          <cell r="E53">
            <v>0</v>
          </cell>
          <cell r="F53">
            <v>0</v>
          </cell>
          <cell r="G53">
            <v>117279.67806841046</v>
          </cell>
          <cell r="H53">
            <v>117279.67806841046</v>
          </cell>
          <cell r="I53">
            <v>83580.482897384296</v>
          </cell>
          <cell r="J53">
            <v>0</v>
          </cell>
          <cell r="K53">
            <v>0</v>
          </cell>
          <cell r="L53">
            <v>56136.716727084407</v>
          </cell>
          <cell r="M53">
            <v>56136.716727084407</v>
          </cell>
          <cell r="N53">
            <v>56136.716727084407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60530.232558139534</v>
          </cell>
          <cell r="V53">
            <v>60530.232558139534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</row>
        <row r="54">
          <cell r="D54">
            <v>0</v>
          </cell>
          <cell r="E54">
            <v>0</v>
          </cell>
          <cell r="F54">
            <v>0</v>
          </cell>
          <cell r="G54">
            <v>72323.943661971833</v>
          </cell>
          <cell r="H54">
            <v>72323.943661971833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</row>
        <row r="55">
          <cell r="D55">
            <v>0</v>
          </cell>
          <cell r="E55">
            <v>0</v>
          </cell>
          <cell r="F55">
            <v>0</v>
          </cell>
          <cell r="G55">
            <v>91822.937625754523</v>
          </cell>
          <cell r="H55">
            <v>91822.937625754523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</row>
        <row r="56">
          <cell r="D56">
            <v>117068</v>
          </cell>
          <cell r="E56">
            <v>117068</v>
          </cell>
          <cell r="F56">
            <v>0</v>
          </cell>
          <cell r="G56">
            <v>99991.951710261565</v>
          </cell>
          <cell r="H56">
            <v>99991.951710261565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</row>
        <row r="57">
          <cell r="D57">
            <v>0</v>
          </cell>
          <cell r="E57">
            <v>0</v>
          </cell>
          <cell r="F57">
            <v>0</v>
          </cell>
          <cell r="G57">
            <v>135878.26961770622</v>
          </cell>
          <cell r="H57">
            <v>135878.26961770622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</row>
        <row r="58"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48601.760745727595</v>
          </cell>
          <cell r="M58">
            <v>48601.760745727595</v>
          </cell>
          <cell r="N58">
            <v>48601.760745727595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</row>
        <row r="59"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60797.514241325734</v>
          </cell>
          <cell r="M59">
            <v>60797.514241325734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60530.232558139534</v>
          </cell>
          <cell r="V59">
            <v>60530.232558139534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</row>
        <row r="60">
          <cell r="D60">
            <v>0</v>
          </cell>
          <cell r="E60">
            <v>0</v>
          </cell>
          <cell r="F60">
            <v>0</v>
          </cell>
          <cell r="G60">
            <v>118707.24346076458</v>
          </cell>
          <cell r="H60">
            <v>118707.24346076458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</row>
        <row r="61">
          <cell r="D61">
            <v>55412</v>
          </cell>
          <cell r="E61">
            <v>55412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</row>
        <row r="62">
          <cell r="D62">
            <v>0</v>
          </cell>
          <cell r="E62">
            <v>0</v>
          </cell>
          <cell r="F62">
            <v>0</v>
          </cell>
          <cell r="G62">
            <v>89745.472837022127</v>
          </cell>
          <cell r="H62">
            <v>89745.472837022127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</row>
        <row r="63">
          <cell r="D63">
            <v>88899</v>
          </cell>
          <cell r="E63">
            <v>88899</v>
          </cell>
          <cell r="F63">
            <v>0</v>
          </cell>
          <cell r="G63">
            <v>87291.750503018106</v>
          </cell>
          <cell r="H63">
            <v>87291.750503018106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46827.906976744183</v>
          </cell>
          <cell r="V63">
            <v>46827.906976744183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</row>
        <row r="64">
          <cell r="D64">
            <v>100614</v>
          </cell>
          <cell r="E64">
            <v>100614</v>
          </cell>
          <cell r="F64">
            <v>0</v>
          </cell>
          <cell r="G64">
            <v>104177.06237424546</v>
          </cell>
          <cell r="H64">
            <v>104177.06237424546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</row>
        <row r="65">
          <cell r="D65">
            <v>0</v>
          </cell>
          <cell r="E65">
            <v>0</v>
          </cell>
          <cell r="F65">
            <v>0</v>
          </cell>
          <cell r="G65">
            <v>125044.26559356136</v>
          </cell>
          <cell r="H65">
            <v>125044.26559356136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</row>
        <row r="66">
          <cell r="D66">
            <v>92045</v>
          </cell>
          <cell r="E66">
            <v>0</v>
          </cell>
          <cell r="F66">
            <v>0</v>
          </cell>
          <cell r="G66">
            <v>88574.587525150899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44847.229414810972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46827.906976744183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</row>
        <row r="67">
          <cell r="D67">
            <v>112283</v>
          </cell>
          <cell r="E67">
            <v>0</v>
          </cell>
          <cell r="F67">
            <v>0</v>
          </cell>
          <cell r="G67">
            <v>101301.28772635813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60797.514241325734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60530.232558139534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</row>
        <row r="68">
          <cell r="D68">
            <v>92045</v>
          </cell>
          <cell r="E68">
            <v>0</v>
          </cell>
          <cell r="F68">
            <v>0</v>
          </cell>
          <cell r="G68">
            <v>88574.587525150899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44847.229414810972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46827.906976744183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48600</v>
          </cell>
        </row>
        <row r="69">
          <cell r="D69">
            <v>112283</v>
          </cell>
          <cell r="E69">
            <v>0</v>
          </cell>
          <cell r="F69">
            <v>0</v>
          </cell>
          <cell r="G69">
            <v>101301.28772635813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60797.514241325734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60530.232558139534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48600</v>
          </cell>
        </row>
        <row r="70">
          <cell r="D70">
            <v>50127</v>
          </cell>
          <cell r="E70">
            <v>0</v>
          </cell>
          <cell r="F70">
            <v>0</v>
          </cell>
          <cell r="G70">
            <v>52025.181086519107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32400</v>
          </cell>
          <cell r="Z70">
            <v>0</v>
          </cell>
          <cell r="AA70">
            <v>24000</v>
          </cell>
          <cell r="AB70">
            <v>20400</v>
          </cell>
          <cell r="AC70">
            <v>24600</v>
          </cell>
          <cell r="AD70">
            <v>21000</v>
          </cell>
          <cell r="AE70">
            <v>0</v>
          </cell>
          <cell r="AF70">
            <v>34800</v>
          </cell>
        </row>
        <row r="71">
          <cell r="D71">
            <v>50127</v>
          </cell>
          <cell r="E71">
            <v>0</v>
          </cell>
          <cell r="F71">
            <v>0</v>
          </cell>
          <cell r="G71">
            <v>52025.181086519107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32400</v>
          </cell>
          <cell r="Z71">
            <v>0</v>
          </cell>
          <cell r="AA71">
            <v>26400</v>
          </cell>
          <cell r="AB71">
            <v>22800</v>
          </cell>
          <cell r="AC71">
            <v>29400</v>
          </cell>
          <cell r="AD71">
            <v>22800</v>
          </cell>
          <cell r="AE71">
            <v>0</v>
          </cell>
          <cell r="AF71">
            <v>34800</v>
          </cell>
        </row>
        <row r="72">
          <cell r="D72">
            <v>79616</v>
          </cell>
          <cell r="E72">
            <v>0</v>
          </cell>
          <cell r="F72">
            <v>0</v>
          </cell>
          <cell r="G72">
            <v>75647.183098591544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38684.619368202999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37125.58139534884</v>
          </cell>
          <cell r="V72">
            <v>0</v>
          </cell>
          <cell r="W72">
            <v>0</v>
          </cell>
          <cell r="X72">
            <v>0</v>
          </cell>
          <cell r="Y72">
            <v>46800</v>
          </cell>
          <cell r="Z72">
            <v>0</v>
          </cell>
          <cell r="AA72">
            <v>26400</v>
          </cell>
          <cell r="AB72">
            <v>22800</v>
          </cell>
          <cell r="AC72">
            <v>29400</v>
          </cell>
          <cell r="AD72">
            <v>26400</v>
          </cell>
          <cell r="AE72">
            <v>0</v>
          </cell>
          <cell r="AF72">
            <v>48600</v>
          </cell>
        </row>
        <row r="73">
          <cell r="D73">
            <v>79616</v>
          </cell>
          <cell r="E73">
            <v>0</v>
          </cell>
          <cell r="F73">
            <v>0</v>
          </cell>
          <cell r="G73">
            <v>75647.183098591544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38684.619368202999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37125.58139534884</v>
          </cell>
          <cell r="V73">
            <v>0</v>
          </cell>
          <cell r="W73">
            <v>0</v>
          </cell>
          <cell r="X73">
            <v>0</v>
          </cell>
          <cell r="Y73">
            <v>46800</v>
          </cell>
          <cell r="Z73">
            <v>0</v>
          </cell>
          <cell r="AA73">
            <v>30000</v>
          </cell>
          <cell r="AB73">
            <v>27600</v>
          </cell>
          <cell r="AC73">
            <v>35400</v>
          </cell>
          <cell r="AD73">
            <v>26400</v>
          </cell>
          <cell r="AE73">
            <v>0</v>
          </cell>
          <cell r="AF73">
            <v>58200</v>
          </cell>
        </row>
        <row r="74">
          <cell r="D74">
            <v>92045</v>
          </cell>
          <cell r="E74">
            <v>0</v>
          </cell>
          <cell r="F74">
            <v>0</v>
          </cell>
          <cell r="G74">
            <v>88574.587525150899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44847.229414810972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46827.906976744183</v>
          </cell>
          <cell r="V74">
            <v>0</v>
          </cell>
          <cell r="W74">
            <v>0</v>
          </cell>
          <cell r="X74">
            <v>0</v>
          </cell>
          <cell r="Y74">
            <v>54600</v>
          </cell>
          <cell r="Z74">
            <v>0</v>
          </cell>
          <cell r="AA74">
            <v>33600</v>
          </cell>
          <cell r="AB74">
            <v>27600</v>
          </cell>
          <cell r="AC74">
            <v>37200</v>
          </cell>
          <cell r="AD74">
            <v>34200</v>
          </cell>
          <cell r="AE74">
            <v>0</v>
          </cell>
          <cell r="AF74">
            <v>63600</v>
          </cell>
        </row>
        <row r="75">
          <cell r="D75">
            <v>92045</v>
          </cell>
          <cell r="E75">
            <v>0</v>
          </cell>
          <cell r="F75">
            <v>0</v>
          </cell>
          <cell r="G75">
            <v>88574.587525150899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44847.229414810972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46827.906976744183</v>
          </cell>
          <cell r="V75">
            <v>0</v>
          </cell>
          <cell r="W75">
            <v>0</v>
          </cell>
          <cell r="X75">
            <v>0</v>
          </cell>
          <cell r="Y75">
            <v>54600</v>
          </cell>
          <cell r="Z75">
            <v>0</v>
          </cell>
          <cell r="AA75">
            <v>39600</v>
          </cell>
          <cell r="AB75">
            <v>36000</v>
          </cell>
          <cell r="AC75">
            <v>48000</v>
          </cell>
          <cell r="AD75">
            <v>36000</v>
          </cell>
          <cell r="AE75">
            <v>0</v>
          </cell>
          <cell r="AF75">
            <v>78600</v>
          </cell>
        </row>
        <row r="76"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26400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</row>
        <row r="77"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30000</v>
          </cell>
          <cell r="AA77">
            <v>38400</v>
          </cell>
          <cell r="AB77">
            <v>24000</v>
          </cell>
          <cell r="AC77">
            <v>0</v>
          </cell>
          <cell r="AD77">
            <v>18840</v>
          </cell>
          <cell r="AE77">
            <v>40200</v>
          </cell>
          <cell r="AF77">
            <v>39600</v>
          </cell>
        </row>
        <row r="78"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36000</v>
          </cell>
          <cell r="AA78">
            <v>38400</v>
          </cell>
          <cell r="AB78">
            <v>28800</v>
          </cell>
          <cell r="AC78">
            <v>0</v>
          </cell>
          <cell r="AD78">
            <v>18840</v>
          </cell>
          <cell r="AE78">
            <v>40200</v>
          </cell>
          <cell r="AF78">
            <v>39600</v>
          </cell>
        </row>
        <row r="79"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40800</v>
          </cell>
          <cell r="AA79">
            <v>41400</v>
          </cell>
          <cell r="AB79">
            <v>33000</v>
          </cell>
          <cell r="AC79">
            <v>0</v>
          </cell>
          <cell r="AD79">
            <v>23520</v>
          </cell>
          <cell r="AE79">
            <v>51900</v>
          </cell>
          <cell r="AF79">
            <v>52200</v>
          </cell>
        </row>
        <row r="80"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40800</v>
          </cell>
          <cell r="AA80">
            <v>41400</v>
          </cell>
          <cell r="AB80">
            <v>36000</v>
          </cell>
          <cell r="AC80">
            <v>0</v>
          </cell>
          <cell r="AD80">
            <v>23520</v>
          </cell>
          <cell r="AE80">
            <v>51900</v>
          </cell>
          <cell r="AF80">
            <v>52200</v>
          </cell>
        </row>
        <row r="81"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48000</v>
          </cell>
          <cell r="AA81">
            <v>49800</v>
          </cell>
          <cell r="AB81">
            <v>36000</v>
          </cell>
          <cell r="AC81">
            <v>0</v>
          </cell>
          <cell r="AD81">
            <v>33300</v>
          </cell>
          <cell r="AE81">
            <v>68700</v>
          </cell>
          <cell r="AF81">
            <v>61200</v>
          </cell>
        </row>
        <row r="82"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54000</v>
          </cell>
          <cell r="AA82">
            <v>49800</v>
          </cell>
          <cell r="AB82">
            <v>40800</v>
          </cell>
          <cell r="AC82">
            <v>0</v>
          </cell>
          <cell r="AD82">
            <v>33300</v>
          </cell>
          <cell r="AE82">
            <v>68700</v>
          </cell>
          <cell r="AF82">
            <v>61200</v>
          </cell>
        </row>
        <row r="83"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68400</v>
          </cell>
          <cell r="AB83">
            <v>48000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</row>
        <row r="84"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72000</v>
          </cell>
          <cell r="AA84">
            <v>0</v>
          </cell>
          <cell r="AB84">
            <v>60000</v>
          </cell>
          <cell r="AC84">
            <v>0</v>
          </cell>
          <cell r="AD84">
            <v>0</v>
          </cell>
          <cell r="AE84">
            <v>87600</v>
          </cell>
          <cell r="AF84">
            <v>67800</v>
          </cell>
        </row>
        <row r="85"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54000</v>
          </cell>
          <cell r="AA85">
            <v>0</v>
          </cell>
          <cell r="AB85">
            <v>60000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</row>
        <row r="86"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90000</v>
          </cell>
          <cell r="AA86">
            <v>0</v>
          </cell>
          <cell r="AB86">
            <v>60000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</row>
        <row r="87"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72000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</row>
        <row r="88"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72000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</row>
        <row r="89"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90000</v>
          </cell>
          <cell r="AA89">
            <v>76800</v>
          </cell>
          <cell r="AB89">
            <v>90000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</row>
        <row r="90"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46800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</row>
        <row r="91"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54600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</row>
        <row r="92"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</row>
        <row r="93"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</row>
        <row r="94"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</row>
        <row r="95"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32400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</row>
        <row r="96"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</row>
        <row r="97"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</row>
        <row r="98"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</row>
        <row r="99"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</row>
        <row r="100"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</row>
        <row r="101"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</row>
      </sheetData>
      <sheetData sheetId="37" refreshError="1"/>
      <sheetData sheetId="38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ly Detail"/>
      <sheetName val="Summary by SFY"/>
      <sheetName val="Summary by FFY"/>
      <sheetName val="Director's Cut by SFY"/>
      <sheetName val="Director's Summary"/>
      <sheetName val="County Share of M&amp;O"/>
      <sheetName val="M&amp;O Run Rate"/>
      <sheetName val="Consortium Projection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0 Cost Schedules-2"/>
      <sheetName val="Sheet3"/>
    </sheetNames>
    <sheetDataSet>
      <sheetData sheetId="0" refreshError="1"/>
      <sheetData sheetId="1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urs-FY12"/>
      <sheetName val="Hours-FY13"/>
      <sheetName val="FY12 13 Suncor Hours"/>
    </sheetNames>
    <definedNames>
      <definedName name="ItemTagInsert" refersTo="#REF!"/>
      <definedName name="Margin" refersTo="#REF!"/>
      <definedName name="MarginCalc" refersTo="#REF!"/>
      <definedName name="new" refersTo="#REF!"/>
      <definedName name="PeopleForm.Revenue" refersTo="#REF!"/>
      <definedName name="ProductDepMethodInsert" refersTo="#REF!"/>
      <definedName name="ProductFamilyInsert" refersTo="#REF!"/>
      <definedName name="RevenueCalc" refersTo="#REF!"/>
      <definedName name="SalaryLevelInsert" refersTo="#REF!"/>
      <definedName name="Trans" refersTo="#REF!"/>
    </definedNames>
    <sheetDataSet>
      <sheetData sheetId="0">
        <row r="52">
          <cell r="AV52">
            <v>12.829152000000001</v>
          </cell>
        </row>
      </sheetData>
      <sheetData sheetId="1">
        <row r="52">
          <cell r="AV52">
            <v>12.829152000000001</v>
          </cell>
        </row>
      </sheetData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l-Learn"/>
      <sheetName val="Child Only Annual Reporting"/>
      <sheetName val="24 Month Time Clock"/>
      <sheetName val="EID"/>
      <sheetName val="HW_SW"/>
      <sheetName val="Cost Summary"/>
      <sheetName val="APD"/>
      <sheetName val="ETC 01-2012"/>
      <sheetName val="Sheet3"/>
      <sheetName val="Data Lists"/>
    </sheetNames>
    <sheetDataSet>
      <sheetData sheetId="0"/>
      <sheetData sheetId="1"/>
      <sheetData sheetId="2"/>
      <sheetData sheetId="3"/>
      <sheetData sheetId="4"/>
      <sheetData sheetId="5">
        <row r="3">
          <cell r="O3">
            <v>0.90909090909090906</v>
          </cell>
        </row>
        <row r="11">
          <cell r="M11">
            <v>211</v>
          </cell>
        </row>
        <row r="12">
          <cell r="M12">
            <v>135</v>
          </cell>
        </row>
      </sheetData>
      <sheetData sheetId="6"/>
      <sheetData sheetId="7"/>
      <sheetData sheetId="8"/>
      <sheetData sheetId="9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JobMap by FY09Code"/>
      <sheetName val="Cover Page"/>
      <sheetName val="Help"/>
      <sheetName val="HWSW Mapping"/>
      <sheetName val="Audit"/>
      <sheetName val="Change History"/>
      <sheetName val="Summary By Expense Type"/>
      <sheetName val="Summary By CU"/>
      <sheetName val="Summary By PU"/>
      <sheetName val="FTE Summary"/>
      <sheetName val="Calcs"/>
      <sheetName val="UserDefinedLookUps"/>
      <sheetName val="Job Code Map"/>
      <sheetName val="FTE"/>
      <sheetName val="HWSW - Capital &amp; Maint"/>
      <sheetName val="Services"/>
      <sheetName val="CU Tables"/>
      <sheetName val="PU Tables"/>
      <sheetName val="Financial Walk"/>
      <sheetName val="MenuSheet"/>
      <sheetName val="CurrencyTable"/>
      <sheetName val="India BPO Rates"/>
      <sheetName val="Tables"/>
      <sheetName val="Job Cost Table"/>
      <sheetName val="Financial Assumptions"/>
    </sheetNames>
    <sheetDataSet>
      <sheetData sheetId="0"/>
      <sheetData sheetId="1">
        <row r="6">
          <cell r="C6" t="str">
            <v>HPES IS Healthcare Services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0">
          <cell r="L10" t="str">
            <v>t</v>
          </cell>
        </row>
        <row r="11">
          <cell r="L11">
            <v>1</v>
          </cell>
        </row>
        <row r="12">
          <cell r="L12">
            <v>1</v>
          </cell>
        </row>
        <row r="13">
          <cell r="L13">
            <v>1</v>
          </cell>
        </row>
        <row r="14">
          <cell r="L14">
            <v>1</v>
          </cell>
        </row>
        <row r="15">
          <cell r="L15">
            <v>1</v>
          </cell>
        </row>
        <row r="16">
          <cell r="L16">
            <v>1</v>
          </cell>
        </row>
        <row r="17">
          <cell r="L17">
            <v>1</v>
          </cell>
        </row>
        <row r="18">
          <cell r="L18">
            <v>1</v>
          </cell>
        </row>
        <row r="19">
          <cell r="L19">
            <v>1</v>
          </cell>
        </row>
        <row r="20">
          <cell r="L20">
            <v>1</v>
          </cell>
        </row>
        <row r="21">
          <cell r="L21">
            <v>1</v>
          </cell>
        </row>
        <row r="22">
          <cell r="L22">
            <v>1</v>
          </cell>
        </row>
        <row r="23">
          <cell r="L23">
            <v>1</v>
          </cell>
        </row>
        <row r="24">
          <cell r="L24">
            <v>1</v>
          </cell>
        </row>
        <row r="25">
          <cell r="L25">
            <v>1</v>
          </cell>
        </row>
        <row r="26">
          <cell r="L26">
            <v>1</v>
          </cell>
        </row>
        <row r="27">
          <cell r="L27">
            <v>1</v>
          </cell>
        </row>
        <row r="28">
          <cell r="L28">
            <v>1</v>
          </cell>
        </row>
        <row r="29">
          <cell r="L29">
            <v>1</v>
          </cell>
        </row>
        <row r="30">
          <cell r="L30">
            <v>1</v>
          </cell>
        </row>
        <row r="31">
          <cell r="L31">
            <v>1</v>
          </cell>
        </row>
        <row r="32">
          <cell r="L32">
            <v>1</v>
          </cell>
        </row>
        <row r="33">
          <cell r="L33">
            <v>1</v>
          </cell>
        </row>
        <row r="34">
          <cell r="L34">
            <v>1</v>
          </cell>
        </row>
        <row r="35">
          <cell r="L35">
            <v>1</v>
          </cell>
        </row>
        <row r="36">
          <cell r="L36">
            <v>1</v>
          </cell>
        </row>
        <row r="37">
          <cell r="L37">
            <v>1</v>
          </cell>
        </row>
        <row r="38">
          <cell r="L38">
            <v>1</v>
          </cell>
        </row>
        <row r="39">
          <cell r="L39">
            <v>1</v>
          </cell>
        </row>
        <row r="40">
          <cell r="L40">
            <v>1</v>
          </cell>
        </row>
        <row r="41">
          <cell r="L41">
            <v>1</v>
          </cell>
        </row>
        <row r="42">
          <cell r="L42">
            <v>1</v>
          </cell>
        </row>
        <row r="43">
          <cell r="L43">
            <v>1</v>
          </cell>
        </row>
        <row r="44">
          <cell r="L44">
            <v>1</v>
          </cell>
        </row>
        <row r="45">
          <cell r="L45">
            <v>1</v>
          </cell>
        </row>
        <row r="46">
          <cell r="L46">
            <v>1</v>
          </cell>
        </row>
        <row r="47">
          <cell r="L47">
            <v>1</v>
          </cell>
        </row>
        <row r="48">
          <cell r="L48">
            <v>1</v>
          </cell>
        </row>
        <row r="49">
          <cell r="L49">
            <v>1</v>
          </cell>
        </row>
        <row r="50">
          <cell r="L50">
            <v>1</v>
          </cell>
        </row>
        <row r="51">
          <cell r="L51">
            <v>1</v>
          </cell>
        </row>
        <row r="52">
          <cell r="L52">
            <v>1</v>
          </cell>
        </row>
        <row r="53">
          <cell r="L53">
            <v>1</v>
          </cell>
        </row>
        <row r="54">
          <cell r="L54">
            <v>1</v>
          </cell>
        </row>
        <row r="55">
          <cell r="L55">
            <v>1</v>
          </cell>
        </row>
        <row r="56">
          <cell r="L56">
            <v>1</v>
          </cell>
        </row>
        <row r="57">
          <cell r="L57">
            <v>1</v>
          </cell>
        </row>
        <row r="58">
          <cell r="L58">
            <v>1</v>
          </cell>
        </row>
        <row r="59">
          <cell r="L59">
            <v>1</v>
          </cell>
        </row>
        <row r="60">
          <cell r="L60">
            <v>1</v>
          </cell>
        </row>
        <row r="61">
          <cell r="L61">
            <v>1</v>
          </cell>
        </row>
        <row r="62">
          <cell r="L62">
            <v>1</v>
          </cell>
        </row>
        <row r="63">
          <cell r="L63">
            <v>1</v>
          </cell>
        </row>
        <row r="64">
          <cell r="L64">
            <v>1</v>
          </cell>
        </row>
        <row r="65">
          <cell r="L65">
            <v>1</v>
          </cell>
        </row>
        <row r="66">
          <cell r="L66">
            <v>1</v>
          </cell>
        </row>
        <row r="67">
          <cell r="L67">
            <v>1</v>
          </cell>
        </row>
        <row r="68">
          <cell r="L68">
            <v>1</v>
          </cell>
        </row>
        <row r="69">
          <cell r="L69">
            <v>1</v>
          </cell>
        </row>
        <row r="70">
          <cell r="L70">
            <v>1</v>
          </cell>
        </row>
        <row r="71">
          <cell r="L71">
            <v>1</v>
          </cell>
        </row>
        <row r="72">
          <cell r="L72">
            <v>1</v>
          </cell>
        </row>
        <row r="73">
          <cell r="L73">
            <v>1</v>
          </cell>
        </row>
        <row r="74">
          <cell r="L74">
            <v>1</v>
          </cell>
        </row>
        <row r="75">
          <cell r="L75">
            <v>1</v>
          </cell>
        </row>
        <row r="76">
          <cell r="L76">
            <v>1</v>
          </cell>
        </row>
        <row r="77">
          <cell r="L77">
            <v>1</v>
          </cell>
        </row>
        <row r="78">
          <cell r="L78">
            <v>1</v>
          </cell>
        </row>
        <row r="79">
          <cell r="L79">
            <v>1</v>
          </cell>
        </row>
        <row r="80">
          <cell r="L80">
            <v>1</v>
          </cell>
        </row>
        <row r="81">
          <cell r="L81">
            <v>1</v>
          </cell>
        </row>
        <row r="82">
          <cell r="L82">
            <v>1</v>
          </cell>
        </row>
        <row r="83">
          <cell r="L83">
            <v>1</v>
          </cell>
        </row>
        <row r="84">
          <cell r="L84">
            <v>1</v>
          </cell>
        </row>
        <row r="85">
          <cell r="L85">
            <v>1</v>
          </cell>
        </row>
        <row r="86">
          <cell r="L86">
            <v>1</v>
          </cell>
        </row>
        <row r="87">
          <cell r="L87">
            <v>1</v>
          </cell>
        </row>
        <row r="88">
          <cell r="L88">
            <v>1</v>
          </cell>
        </row>
        <row r="89">
          <cell r="L89">
            <v>1</v>
          </cell>
        </row>
        <row r="90">
          <cell r="L90">
            <v>1</v>
          </cell>
        </row>
        <row r="91">
          <cell r="L91">
            <v>1</v>
          </cell>
        </row>
        <row r="92">
          <cell r="L92">
            <v>1</v>
          </cell>
        </row>
        <row r="93">
          <cell r="L93">
            <v>1</v>
          </cell>
        </row>
        <row r="94">
          <cell r="L94">
            <v>1</v>
          </cell>
        </row>
        <row r="95">
          <cell r="L95">
            <v>1</v>
          </cell>
        </row>
        <row r="96">
          <cell r="L96">
            <v>1</v>
          </cell>
        </row>
        <row r="97">
          <cell r="L97">
            <v>1</v>
          </cell>
        </row>
        <row r="98">
          <cell r="L98">
            <v>1</v>
          </cell>
        </row>
        <row r="99">
          <cell r="L99">
            <v>1</v>
          </cell>
        </row>
        <row r="100">
          <cell r="L100">
            <v>1</v>
          </cell>
        </row>
        <row r="101">
          <cell r="L101">
            <v>1</v>
          </cell>
        </row>
        <row r="102">
          <cell r="L102">
            <v>1</v>
          </cell>
        </row>
        <row r="103">
          <cell r="L103">
            <v>1</v>
          </cell>
        </row>
        <row r="104">
          <cell r="L104">
            <v>1</v>
          </cell>
        </row>
        <row r="105">
          <cell r="L105">
            <v>1</v>
          </cell>
        </row>
        <row r="106">
          <cell r="L106">
            <v>1</v>
          </cell>
        </row>
        <row r="107">
          <cell r="L107">
            <v>1</v>
          </cell>
        </row>
        <row r="108">
          <cell r="L108">
            <v>1</v>
          </cell>
        </row>
        <row r="109">
          <cell r="L109">
            <v>1</v>
          </cell>
        </row>
        <row r="110">
          <cell r="L110">
            <v>1</v>
          </cell>
        </row>
        <row r="111">
          <cell r="L111">
            <v>1</v>
          </cell>
        </row>
        <row r="112">
          <cell r="L112">
            <v>1</v>
          </cell>
        </row>
        <row r="113">
          <cell r="L113">
            <v>1</v>
          </cell>
        </row>
        <row r="114">
          <cell r="L114">
            <v>1</v>
          </cell>
        </row>
        <row r="115">
          <cell r="L115">
            <v>1</v>
          </cell>
        </row>
        <row r="116">
          <cell r="L116">
            <v>1</v>
          </cell>
        </row>
        <row r="117">
          <cell r="L117">
            <v>1</v>
          </cell>
        </row>
        <row r="118">
          <cell r="L118">
            <v>1</v>
          </cell>
        </row>
        <row r="119">
          <cell r="L119">
            <v>1</v>
          </cell>
        </row>
        <row r="120">
          <cell r="L120">
            <v>1</v>
          </cell>
        </row>
        <row r="121">
          <cell r="L121">
            <v>1</v>
          </cell>
        </row>
        <row r="122">
          <cell r="L122">
            <v>1</v>
          </cell>
        </row>
        <row r="123">
          <cell r="L123">
            <v>1</v>
          </cell>
        </row>
        <row r="124">
          <cell r="L124">
            <v>1</v>
          </cell>
        </row>
        <row r="125">
          <cell r="L125">
            <v>1</v>
          </cell>
        </row>
        <row r="126">
          <cell r="L126">
            <v>1</v>
          </cell>
        </row>
        <row r="127">
          <cell r="L127">
            <v>1</v>
          </cell>
        </row>
        <row r="128">
          <cell r="L128">
            <v>1</v>
          </cell>
        </row>
        <row r="129">
          <cell r="L129">
            <v>1</v>
          </cell>
        </row>
        <row r="130">
          <cell r="L130">
            <v>1</v>
          </cell>
        </row>
        <row r="131">
          <cell r="L131">
            <v>1</v>
          </cell>
        </row>
        <row r="132">
          <cell r="L132">
            <v>1</v>
          </cell>
        </row>
        <row r="133">
          <cell r="L133">
            <v>1</v>
          </cell>
        </row>
        <row r="134">
          <cell r="L134">
            <v>1</v>
          </cell>
        </row>
        <row r="135">
          <cell r="L135">
            <v>1</v>
          </cell>
        </row>
        <row r="136">
          <cell r="L136">
            <v>1</v>
          </cell>
        </row>
        <row r="137">
          <cell r="L137">
            <v>1</v>
          </cell>
        </row>
        <row r="138">
          <cell r="L138">
            <v>1</v>
          </cell>
        </row>
        <row r="139">
          <cell r="L139">
            <v>1</v>
          </cell>
        </row>
        <row r="140">
          <cell r="L140">
            <v>1</v>
          </cell>
        </row>
        <row r="141">
          <cell r="L141">
            <v>1</v>
          </cell>
        </row>
        <row r="142">
          <cell r="L142">
            <v>1</v>
          </cell>
        </row>
        <row r="143">
          <cell r="L143">
            <v>1</v>
          </cell>
        </row>
        <row r="144">
          <cell r="L144">
            <v>1</v>
          </cell>
        </row>
        <row r="145">
          <cell r="L145">
            <v>1</v>
          </cell>
        </row>
        <row r="146">
          <cell r="L146">
            <v>1</v>
          </cell>
        </row>
        <row r="147">
          <cell r="L147">
            <v>1</v>
          </cell>
        </row>
        <row r="148">
          <cell r="L148">
            <v>1</v>
          </cell>
        </row>
        <row r="149">
          <cell r="L149">
            <v>1</v>
          </cell>
        </row>
        <row r="150">
          <cell r="L150">
            <v>1</v>
          </cell>
        </row>
        <row r="151">
          <cell r="L151">
            <v>1</v>
          </cell>
        </row>
        <row r="152">
          <cell r="L152">
            <v>1</v>
          </cell>
        </row>
        <row r="153">
          <cell r="L153">
            <v>1</v>
          </cell>
        </row>
        <row r="154">
          <cell r="L154">
            <v>1</v>
          </cell>
        </row>
        <row r="155">
          <cell r="L155">
            <v>1</v>
          </cell>
        </row>
        <row r="156">
          <cell r="L156">
            <v>1</v>
          </cell>
        </row>
        <row r="157">
          <cell r="L157">
            <v>1</v>
          </cell>
        </row>
        <row r="158">
          <cell r="L158">
            <v>1</v>
          </cell>
        </row>
        <row r="159">
          <cell r="L159">
            <v>1</v>
          </cell>
        </row>
        <row r="160">
          <cell r="L160">
            <v>1</v>
          </cell>
        </row>
        <row r="161">
          <cell r="L161">
            <v>1</v>
          </cell>
        </row>
        <row r="162">
          <cell r="L162">
            <v>1</v>
          </cell>
        </row>
        <row r="163">
          <cell r="L163">
            <v>1</v>
          </cell>
        </row>
        <row r="164">
          <cell r="L164">
            <v>1</v>
          </cell>
        </row>
        <row r="165">
          <cell r="L165">
            <v>1</v>
          </cell>
        </row>
        <row r="166">
          <cell r="L166">
            <v>1</v>
          </cell>
        </row>
        <row r="167">
          <cell r="L167">
            <v>1</v>
          </cell>
        </row>
        <row r="168">
          <cell r="L168">
            <v>1</v>
          </cell>
        </row>
        <row r="169">
          <cell r="L169">
            <v>1</v>
          </cell>
        </row>
        <row r="170">
          <cell r="L170">
            <v>1</v>
          </cell>
        </row>
        <row r="171">
          <cell r="L171">
            <v>1</v>
          </cell>
        </row>
        <row r="172">
          <cell r="L172">
            <v>1</v>
          </cell>
        </row>
        <row r="173">
          <cell r="L173">
            <v>1</v>
          </cell>
        </row>
        <row r="174">
          <cell r="L174">
            <v>1</v>
          </cell>
        </row>
        <row r="175">
          <cell r="L175">
            <v>1</v>
          </cell>
        </row>
        <row r="176">
          <cell r="L176">
            <v>1</v>
          </cell>
        </row>
        <row r="177">
          <cell r="L177">
            <v>1</v>
          </cell>
        </row>
        <row r="178">
          <cell r="L178">
            <v>1</v>
          </cell>
        </row>
        <row r="179">
          <cell r="L179">
            <v>1</v>
          </cell>
        </row>
        <row r="180">
          <cell r="L180">
            <v>1</v>
          </cell>
        </row>
        <row r="181">
          <cell r="L181">
            <v>1</v>
          </cell>
        </row>
        <row r="182">
          <cell r="L182">
            <v>1</v>
          </cell>
        </row>
        <row r="183">
          <cell r="L183">
            <v>1</v>
          </cell>
        </row>
        <row r="184">
          <cell r="L184">
            <v>1</v>
          </cell>
        </row>
        <row r="185">
          <cell r="L185">
            <v>1</v>
          </cell>
        </row>
        <row r="186">
          <cell r="L186">
            <v>1</v>
          </cell>
        </row>
        <row r="187">
          <cell r="L187">
            <v>1</v>
          </cell>
        </row>
        <row r="188">
          <cell r="L188">
            <v>1</v>
          </cell>
        </row>
        <row r="189">
          <cell r="L189">
            <v>1</v>
          </cell>
        </row>
        <row r="190">
          <cell r="L190">
            <v>1</v>
          </cell>
        </row>
        <row r="191">
          <cell r="L191">
            <v>1</v>
          </cell>
        </row>
        <row r="192">
          <cell r="L192">
            <v>1</v>
          </cell>
        </row>
        <row r="193">
          <cell r="L193">
            <v>1</v>
          </cell>
        </row>
        <row r="194">
          <cell r="L194">
            <v>1</v>
          </cell>
        </row>
        <row r="195">
          <cell r="L195">
            <v>1</v>
          </cell>
        </row>
        <row r="196">
          <cell r="L196">
            <v>1</v>
          </cell>
        </row>
        <row r="197">
          <cell r="L197">
            <v>1</v>
          </cell>
        </row>
        <row r="198">
          <cell r="L198">
            <v>1</v>
          </cell>
        </row>
        <row r="199">
          <cell r="L199">
            <v>1</v>
          </cell>
        </row>
        <row r="200">
          <cell r="L200">
            <v>1</v>
          </cell>
        </row>
        <row r="201">
          <cell r="L201">
            <v>1</v>
          </cell>
        </row>
        <row r="202">
          <cell r="L202">
            <v>1</v>
          </cell>
        </row>
        <row r="203">
          <cell r="L203">
            <v>1</v>
          </cell>
        </row>
        <row r="204">
          <cell r="L204">
            <v>1</v>
          </cell>
        </row>
        <row r="205">
          <cell r="L205">
            <v>1</v>
          </cell>
        </row>
        <row r="206">
          <cell r="L206">
            <v>1</v>
          </cell>
        </row>
        <row r="207">
          <cell r="L207">
            <v>1</v>
          </cell>
        </row>
        <row r="208">
          <cell r="L208">
            <v>1</v>
          </cell>
        </row>
        <row r="209">
          <cell r="L209">
            <v>1</v>
          </cell>
        </row>
        <row r="210">
          <cell r="L210">
            <v>1</v>
          </cell>
        </row>
        <row r="211">
          <cell r="L211">
            <v>1</v>
          </cell>
        </row>
        <row r="212">
          <cell r="L212">
            <v>1</v>
          </cell>
        </row>
        <row r="213">
          <cell r="L213">
            <v>1</v>
          </cell>
        </row>
        <row r="214">
          <cell r="L214">
            <v>1</v>
          </cell>
        </row>
        <row r="215">
          <cell r="L215">
            <v>1</v>
          </cell>
        </row>
        <row r="216">
          <cell r="L216">
            <v>1</v>
          </cell>
        </row>
        <row r="217">
          <cell r="L217">
            <v>1</v>
          </cell>
        </row>
        <row r="218">
          <cell r="L218">
            <v>1</v>
          </cell>
        </row>
        <row r="219">
          <cell r="L219">
            <v>1</v>
          </cell>
        </row>
        <row r="220">
          <cell r="L220">
            <v>1</v>
          </cell>
        </row>
        <row r="221">
          <cell r="L221">
            <v>1</v>
          </cell>
        </row>
        <row r="222">
          <cell r="L222">
            <v>1</v>
          </cell>
        </row>
        <row r="223">
          <cell r="L223">
            <v>1</v>
          </cell>
        </row>
        <row r="224">
          <cell r="L224">
            <v>1</v>
          </cell>
        </row>
        <row r="225">
          <cell r="L225">
            <v>1</v>
          </cell>
        </row>
        <row r="226">
          <cell r="L226">
            <v>1</v>
          </cell>
        </row>
        <row r="227">
          <cell r="L227">
            <v>1</v>
          </cell>
        </row>
        <row r="228">
          <cell r="L228">
            <v>1</v>
          </cell>
        </row>
        <row r="229">
          <cell r="L229">
            <v>1</v>
          </cell>
        </row>
        <row r="230">
          <cell r="L230">
            <v>1</v>
          </cell>
        </row>
        <row r="231">
          <cell r="L231">
            <v>1</v>
          </cell>
        </row>
        <row r="232">
          <cell r="L232">
            <v>1</v>
          </cell>
        </row>
        <row r="233">
          <cell r="L233">
            <v>1</v>
          </cell>
        </row>
        <row r="234">
          <cell r="L234">
            <v>1</v>
          </cell>
        </row>
        <row r="235">
          <cell r="L235">
            <v>1</v>
          </cell>
        </row>
        <row r="236">
          <cell r="L236">
            <v>1</v>
          </cell>
        </row>
        <row r="237">
          <cell r="L237">
            <v>1</v>
          </cell>
        </row>
        <row r="238">
          <cell r="L238">
            <v>1</v>
          </cell>
        </row>
        <row r="239">
          <cell r="L239">
            <v>1</v>
          </cell>
        </row>
        <row r="240">
          <cell r="L240">
            <v>1</v>
          </cell>
        </row>
        <row r="241">
          <cell r="L241">
            <v>1</v>
          </cell>
        </row>
        <row r="242">
          <cell r="L242">
            <v>1</v>
          </cell>
        </row>
        <row r="243">
          <cell r="L243">
            <v>1</v>
          </cell>
        </row>
        <row r="244">
          <cell r="L244">
            <v>1</v>
          </cell>
        </row>
        <row r="245">
          <cell r="L245">
            <v>1</v>
          </cell>
        </row>
        <row r="246">
          <cell r="L246">
            <v>1</v>
          </cell>
        </row>
        <row r="247">
          <cell r="L247">
            <v>1</v>
          </cell>
        </row>
        <row r="248">
          <cell r="L248">
            <v>1</v>
          </cell>
        </row>
        <row r="249">
          <cell r="L249">
            <v>1</v>
          </cell>
        </row>
        <row r="250">
          <cell r="L250">
            <v>1</v>
          </cell>
        </row>
        <row r="251">
          <cell r="L251">
            <v>1</v>
          </cell>
        </row>
        <row r="252">
          <cell r="L252">
            <v>1</v>
          </cell>
        </row>
        <row r="253">
          <cell r="L253">
            <v>1</v>
          </cell>
        </row>
        <row r="254">
          <cell r="L254">
            <v>1</v>
          </cell>
        </row>
        <row r="255">
          <cell r="L255">
            <v>1</v>
          </cell>
        </row>
        <row r="256">
          <cell r="L256">
            <v>1</v>
          </cell>
        </row>
        <row r="257">
          <cell r="L257">
            <v>1</v>
          </cell>
        </row>
        <row r="258">
          <cell r="L258">
            <v>1</v>
          </cell>
        </row>
        <row r="259">
          <cell r="L259">
            <v>1</v>
          </cell>
        </row>
        <row r="260">
          <cell r="L260">
            <v>1</v>
          </cell>
        </row>
        <row r="261">
          <cell r="L261">
            <v>1</v>
          </cell>
        </row>
        <row r="262">
          <cell r="L262">
            <v>1</v>
          </cell>
        </row>
        <row r="263">
          <cell r="L263">
            <v>1</v>
          </cell>
        </row>
        <row r="264">
          <cell r="L264">
            <v>1</v>
          </cell>
        </row>
        <row r="265">
          <cell r="L265">
            <v>1</v>
          </cell>
        </row>
        <row r="266">
          <cell r="L266">
            <v>1</v>
          </cell>
        </row>
        <row r="267">
          <cell r="L267">
            <v>1</v>
          </cell>
        </row>
        <row r="268">
          <cell r="L268">
            <v>1</v>
          </cell>
        </row>
        <row r="269">
          <cell r="L269">
            <v>1</v>
          </cell>
        </row>
        <row r="270">
          <cell r="L270">
            <v>1</v>
          </cell>
        </row>
        <row r="271">
          <cell r="L271">
            <v>1</v>
          </cell>
        </row>
        <row r="272">
          <cell r="L272">
            <v>1</v>
          </cell>
        </row>
        <row r="273">
          <cell r="L273">
            <v>1</v>
          </cell>
        </row>
        <row r="274">
          <cell r="L274">
            <v>1</v>
          </cell>
        </row>
        <row r="275">
          <cell r="L275">
            <v>1</v>
          </cell>
        </row>
        <row r="276">
          <cell r="L276">
            <v>1</v>
          </cell>
        </row>
        <row r="277">
          <cell r="L277">
            <v>1</v>
          </cell>
        </row>
        <row r="278">
          <cell r="L278">
            <v>1</v>
          </cell>
        </row>
        <row r="279">
          <cell r="L279">
            <v>1</v>
          </cell>
        </row>
        <row r="280">
          <cell r="L280">
            <v>1</v>
          </cell>
        </row>
        <row r="281">
          <cell r="L281">
            <v>1</v>
          </cell>
        </row>
        <row r="282">
          <cell r="L282">
            <v>1</v>
          </cell>
        </row>
        <row r="283">
          <cell r="L283">
            <v>1</v>
          </cell>
        </row>
        <row r="284">
          <cell r="L284">
            <v>1</v>
          </cell>
        </row>
        <row r="285">
          <cell r="L285">
            <v>1</v>
          </cell>
        </row>
        <row r="286">
          <cell r="L286">
            <v>1</v>
          </cell>
        </row>
        <row r="287">
          <cell r="L287">
            <v>1</v>
          </cell>
        </row>
        <row r="288">
          <cell r="L288">
            <v>1</v>
          </cell>
        </row>
        <row r="289">
          <cell r="L289">
            <v>1</v>
          </cell>
        </row>
        <row r="290">
          <cell r="L290">
            <v>1</v>
          </cell>
        </row>
        <row r="291">
          <cell r="L291">
            <v>1</v>
          </cell>
        </row>
        <row r="292">
          <cell r="L292">
            <v>1</v>
          </cell>
        </row>
        <row r="293">
          <cell r="L293">
            <v>1</v>
          </cell>
        </row>
        <row r="294">
          <cell r="L294">
            <v>1</v>
          </cell>
        </row>
        <row r="295">
          <cell r="L295">
            <v>1</v>
          </cell>
        </row>
        <row r="296">
          <cell r="L296">
            <v>1</v>
          </cell>
        </row>
        <row r="297">
          <cell r="L297">
            <v>1</v>
          </cell>
        </row>
        <row r="298">
          <cell r="L298">
            <v>1</v>
          </cell>
        </row>
        <row r="299">
          <cell r="L299">
            <v>1</v>
          </cell>
        </row>
        <row r="300">
          <cell r="L300">
            <v>1</v>
          </cell>
        </row>
        <row r="301">
          <cell r="L301">
            <v>1</v>
          </cell>
        </row>
        <row r="302">
          <cell r="L302">
            <v>1</v>
          </cell>
        </row>
        <row r="303">
          <cell r="L303">
            <v>1</v>
          </cell>
        </row>
        <row r="304">
          <cell r="L304">
            <v>1</v>
          </cell>
        </row>
        <row r="305">
          <cell r="L305">
            <v>1</v>
          </cell>
        </row>
        <row r="306">
          <cell r="L306">
            <v>1</v>
          </cell>
        </row>
        <row r="307">
          <cell r="L307">
            <v>1</v>
          </cell>
        </row>
        <row r="308">
          <cell r="L308">
            <v>1</v>
          </cell>
        </row>
        <row r="309">
          <cell r="L309">
            <v>1</v>
          </cell>
        </row>
        <row r="310">
          <cell r="L310">
            <v>1</v>
          </cell>
        </row>
        <row r="311">
          <cell r="L311">
            <v>1</v>
          </cell>
        </row>
        <row r="312">
          <cell r="L312">
            <v>1</v>
          </cell>
        </row>
        <row r="313">
          <cell r="L313">
            <v>1</v>
          </cell>
        </row>
        <row r="314">
          <cell r="L314">
            <v>1</v>
          </cell>
        </row>
        <row r="315">
          <cell r="L315">
            <v>1</v>
          </cell>
        </row>
        <row r="316">
          <cell r="L316">
            <v>1</v>
          </cell>
        </row>
        <row r="317">
          <cell r="L317">
            <v>1</v>
          </cell>
        </row>
        <row r="318">
          <cell r="L318">
            <v>1</v>
          </cell>
        </row>
        <row r="319">
          <cell r="L319">
            <v>1</v>
          </cell>
        </row>
        <row r="320">
          <cell r="L320">
            <v>1</v>
          </cell>
        </row>
        <row r="321">
          <cell r="L321">
            <v>1</v>
          </cell>
        </row>
        <row r="322">
          <cell r="L322">
            <v>1</v>
          </cell>
        </row>
        <row r="323">
          <cell r="L323">
            <v>1</v>
          </cell>
        </row>
        <row r="324">
          <cell r="L324">
            <v>1</v>
          </cell>
        </row>
        <row r="325">
          <cell r="L325">
            <v>1</v>
          </cell>
        </row>
        <row r="326">
          <cell r="L326">
            <v>1</v>
          </cell>
        </row>
        <row r="327">
          <cell r="L327">
            <v>1</v>
          </cell>
        </row>
        <row r="328">
          <cell r="L328">
            <v>1</v>
          </cell>
        </row>
        <row r="329">
          <cell r="L329">
            <v>1</v>
          </cell>
        </row>
        <row r="330">
          <cell r="L330">
            <v>1</v>
          </cell>
        </row>
        <row r="331">
          <cell r="L331">
            <v>1</v>
          </cell>
        </row>
        <row r="332">
          <cell r="L332">
            <v>1</v>
          </cell>
        </row>
        <row r="333">
          <cell r="L333">
            <v>1</v>
          </cell>
        </row>
        <row r="334">
          <cell r="L334">
            <v>1</v>
          </cell>
        </row>
        <row r="335">
          <cell r="L335">
            <v>1</v>
          </cell>
        </row>
        <row r="336">
          <cell r="L336">
            <v>1</v>
          </cell>
        </row>
        <row r="337">
          <cell r="L337">
            <v>1</v>
          </cell>
        </row>
        <row r="338">
          <cell r="L338">
            <v>1</v>
          </cell>
        </row>
        <row r="339">
          <cell r="L339">
            <v>1</v>
          </cell>
        </row>
        <row r="340">
          <cell r="L340">
            <v>1</v>
          </cell>
        </row>
        <row r="341">
          <cell r="L341">
            <v>1</v>
          </cell>
        </row>
        <row r="342">
          <cell r="L342">
            <v>1</v>
          </cell>
        </row>
        <row r="343">
          <cell r="L343">
            <v>1</v>
          </cell>
        </row>
        <row r="344">
          <cell r="L344">
            <v>1</v>
          </cell>
        </row>
        <row r="345">
          <cell r="L345">
            <v>1</v>
          </cell>
        </row>
        <row r="346">
          <cell r="L346">
            <v>1</v>
          </cell>
        </row>
        <row r="347">
          <cell r="L347">
            <v>1</v>
          </cell>
        </row>
        <row r="348">
          <cell r="L348">
            <v>1</v>
          </cell>
        </row>
        <row r="349">
          <cell r="L349">
            <v>1</v>
          </cell>
        </row>
        <row r="350">
          <cell r="L350">
            <v>1</v>
          </cell>
        </row>
        <row r="351">
          <cell r="L351">
            <v>1</v>
          </cell>
        </row>
        <row r="352">
          <cell r="L352">
            <v>1</v>
          </cell>
        </row>
        <row r="353">
          <cell r="L353">
            <v>1</v>
          </cell>
        </row>
        <row r="354">
          <cell r="L354">
            <v>1</v>
          </cell>
        </row>
        <row r="355">
          <cell r="L355">
            <v>1</v>
          </cell>
        </row>
        <row r="356">
          <cell r="L356">
            <v>1</v>
          </cell>
        </row>
        <row r="357">
          <cell r="L357">
            <v>1</v>
          </cell>
        </row>
        <row r="358">
          <cell r="L358">
            <v>1</v>
          </cell>
        </row>
        <row r="359">
          <cell r="L359">
            <v>1</v>
          </cell>
        </row>
        <row r="360">
          <cell r="L360">
            <v>1</v>
          </cell>
        </row>
        <row r="361">
          <cell r="L361">
            <v>1</v>
          </cell>
        </row>
        <row r="362">
          <cell r="L362">
            <v>1</v>
          </cell>
        </row>
        <row r="363">
          <cell r="L363">
            <v>1</v>
          </cell>
        </row>
        <row r="364">
          <cell r="L364">
            <v>1</v>
          </cell>
        </row>
        <row r="365">
          <cell r="L365">
            <v>1</v>
          </cell>
        </row>
        <row r="366">
          <cell r="L366">
            <v>1</v>
          </cell>
        </row>
        <row r="367">
          <cell r="L367">
            <v>1</v>
          </cell>
        </row>
        <row r="368">
          <cell r="L368">
            <v>1</v>
          </cell>
        </row>
        <row r="369">
          <cell r="L369">
            <v>1</v>
          </cell>
        </row>
        <row r="370">
          <cell r="L370">
            <v>1</v>
          </cell>
        </row>
        <row r="371">
          <cell r="L371">
            <v>1</v>
          </cell>
        </row>
        <row r="372">
          <cell r="L372">
            <v>1</v>
          </cell>
        </row>
        <row r="373">
          <cell r="L373">
            <v>1</v>
          </cell>
        </row>
        <row r="374">
          <cell r="L374">
            <v>1</v>
          </cell>
        </row>
        <row r="375">
          <cell r="L375">
            <v>1</v>
          </cell>
        </row>
        <row r="376">
          <cell r="L376">
            <v>1</v>
          </cell>
        </row>
        <row r="377">
          <cell r="L377">
            <v>1</v>
          </cell>
        </row>
        <row r="378">
          <cell r="L378">
            <v>1</v>
          </cell>
        </row>
        <row r="379">
          <cell r="L379">
            <v>1</v>
          </cell>
        </row>
        <row r="380">
          <cell r="L380">
            <v>1</v>
          </cell>
        </row>
        <row r="381">
          <cell r="L381">
            <v>1</v>
          </cell>
        </row>
        <row r="382">
          <cell r="L382">
            <v>1</v>
          </cell>
        </row>
        <row r="383">
          <cell r="L383">
            <v>1</v>
          </cell>
        </row>
        <row r="384">
          <cell r="L384">
            <v>1</v>
          </cell>
        </row>
        <row r="385">
          <cell r="L385">
            <v>1</v>
          </cell>
        </row>
        <row r="386">
          <cell r="L386">
            <v>1</v>
          </cell>
        </row>
        <row r="387">
          <cell r="L387">
            <v>1</v>
          </cell>
        </row>
        <row r="388">
          <cell r="L388">
            <v>1</v>
          </cell>
        </row>
        <row r="389">
          <cell r="L389">
            <v>1</v>
          </cell>
        </row>
        <row r="390">
          <cell r="L390">
            <v>1</v>
          </cell>
        </row>
        <row r="391">
          <cell r="L391">
            <v>1</v>
          </cell>
        </row>
        <row r="392">
          <cell r="L392">
            <v>1</v>
          </cell>
        </row>
        <row r="393">
          <cell r="L393">
            <v>1</v>
          </cell>
        </row>
        <row r="394">
          <cell r="L394">
            <v>1</v>
          </cell>
        </row>
        <row r="395">
          <cell r="L395">
            <v>1</v>
          </cell>
        </row>
        <row r="396">
          <cell r="L396">
            <v>1</v>
          </cell>
        </row>
        <row r="397">
          <cell r="L397">
            <v>1</v>
          </cell>
        </row>
        <row r="398">
          <cell r="L398">
            <v>1</v>
          </cell>
        </row>
        <row r="399">
          <cell r="L399">
            <v>1</v>
          </cell>
        </row>
        <row r="400">
          <cell r="L400">
            <v>1</v>
          </cell>
        </row>
        <row r="401">
          <cell r="L401">
            <v>1</v>
          </cell>
        </row>
        <row r="402">
          <cell r="L402">
            <v>1</v>
          </cell>
        </row>
        <row r="403">
          <cell r="L403">
            <v>1</v>
          </cell>
        </row>
        <row r="404">
          <cell r="L404">
            <v>1</v>
          </cell>
        </row>
        <row r="405">
          <cell r="L405">
            <v>1</v>
          </cell>
        </row>
        <row r="406">
          <cell r="L406">
            <v>1</v>
          </cell>
        </row>
        <row r="407">
          <cell r="L407">
            <v>1</v>
          </cell>
        </row>
        <row r="408">
          <cell r="L408">
            <v>1</v>
          </cell>
        </row>
        <row r="409">
          <cell r="L409">
            <v>1</v>
          </cell>
        </row>
        <row r="410">
          <cell r="L410">
            <v>1</v>
          </cell>
        </row>
        <row r="411">
          <cell r="L411">
            <v>1</v>
          </cell>
        </row>
        <row r="412">
          <cell r="L412">
            <v>1</v>
          </cell>
        </row>
        <row r="413">
          <cell r="L413">
            <v>1</v>
          </cell>
        </row>
        <row r="414">
          <cell r="L414">
            <v>1</v>
          </cell>
        </row>
        <row r="415">
          <cell r="L415">
            <v>1</v>
          </cell>
        </row>
        <row r="416">
          <cell r="L416">
            <v>1</v>
          </cell>
        </row>
        <row r="417">
          <cell r="L417">
            <v>1</v>
          </cell>
        </row>
        <row r="418">
          <cell r="L418">
            <v>1</v>
          </cell>
        </row>
        <row r="419">
          <cell r="L419">
            <v>1</v>
          </cell>
        </row>
        <row r="420">
          <cell r="L420">
            <v>1</v>
          </cell>
        </row>
        <row r="421">
          <cell r="L421">
            <v>1</v>
          </cell>
        </row>
        <row r="422">
          <cell r="L422">
            <v>1</v>
          </cell>
        </row>
        <row r="423">
          <cell r="L423">
            <v>1</v>
          </cell>
        </row>
        <row r="424">
          <cell r="L424">
            <v>1</v>
          </cell>
        </row>
        <row r="425">
          <cell r="L425">
            <v>1</v>
          </cell>
        </row>
        <row r="426">
          <cell r="L426">
            <v>1</v>
          </cell>
        </row>
        <row r="427">
          <cell r="L427">
            <v>1</v>
          </cell>
        </row>
        <row r="428">
          <cell r="L428">
            <v>1</v>
          </cell>
        </row>
        <row r="429">
          <cell r="L429">
            <v>1</v>
          </cell>
        </row>
        <row r="430">
          <cell r="L430">
            <v>1</v>
          </cell>
        </row>
        <row r="431">
          <cell r="L431">
            <v>1</v>
          </cell>
        </row>
        <row r="432">
          <cell r="L432">
            <v>1</v>
          </cell>
        </row>
        <row r="433">
          <cell r="L433">
            <v>1</v>
          </cell>
        </row>
        <row r="434">
          <cell r="L434">
            <v>1</v>
          </cell>
        </row>
        <row r="435">
          <cell r="L435">
            <v>1</v>
          </cell>
        </row>
        <row r="436">
          <cell r="L436">
            <v>1</v>
          </cell>
        </row>
        <row r="437">
          <cell r="L437">
            <v>1</v>
          </cell>
        </row>
        <row r="438">
          <cell r="L438">
            <v>1</v>
          </cell>
        </row>
        <row r="439">
          <cell r="L439">
            <v>1</v>
          </cell>
        </row>
        <row r="440">
          <cell r="L440">
            <v>1</v>
          </cell>
        </row>
        <row r="441">
          <cell r="L441">
            <v>1</v>
          </cell>
        </row>
        <row r="442">
          <cell r="L442">
            <v>1</v>
          </cell>
        </row>
        <row r="443">
          <cell r="L443">
            <v>1</v>
          </cell>
        </row>
        <row r="444">
          <cell r="L444">
            <v>1</v>
          </cell>
        </row>
        <row r="445">
          <cell r="L445">
            <v>1</v>
          </cell>
        </row>
        <row r="446">
          <cell r="L446">
            <v>1</v>
          </cell>
        </row>
        <row r="447">
          <cell r="L447">
            <v>1</v>
          </cell>
        </row>
        <row r="448">
          <cell r="L448">
            <v>1</v>
          </cell>
        </row>
        <row r="449">
          <cell r="L449">
            <v>1</v>
          </cell>
        </row>
        <row r="450">
          <cell r="L450">
            <v>1</v>
          </cell>
        </row>
        <row r="451">
          <cell r="L451">
            <v>1</v>
          </cell>
        </row>
        <row r="452">
          <cell r="L452">
            <v>1</v>
          </cell>
        </row>
        <row r="453">
          <cell r="L453">
            <v>1</v>
          </cell>
        </row>
        <row r="454">
          <cell r="L454">
            <v>1</v>
          </cell>
        </row>
        <row r="455">
          <cell r="L455">
            <v>1</v>
          </cell>
        </row>
        <row r="456">
          <cell r="L456">
            <v>1</v>
          </cell>
        </row>
        <row r="457">
          <cell r="L457">
            <v>1</v>
          </cell>
        </row>
        <row r="458">
          <cell r="L458">
            <v>1</v>
          </cell>
        </row>
        <row r="459">
          <cell r="L459">
            <v>1</v>
          </cell>
        </row>
        <row r="460">
          <cell r="L460">
            <v>1</v>
          </cell>
        </row>
        <row r="461">
          <cell r="L461">
            <v>1</v>
          </cell>
        </row>
        <row r="462">
          <cell r="L462">
            <v>1</v>
          </cell>
        </row>
        <row r="463">
          <cell r="L463">
            <v>1</v>
          </cell>
        </row>
        <row r="464">
          <cell r="L464">
            <v>1</v>
          </cell>
        </row>
        <row r="465">
          <cell r="L465">
            <v>1</v>
          </cell>
        </row>
        <row r="466">
          <cell r="L466">
            <v>1</v>
          </cell>
        </row>
        <row r="467">
          <cell r="L467">
            <v>1</v>
          </cell>
        </row>
        <row r="468">
          <cell r="L468">
            <v>1</v>
          </cell>
        </row>
        <row r="469">
          <cell r="L469">
            <v>1</v>
          </cell>
        </row>
        <row r="470">
          <cell r="L470">
            <v>1</v>
          </cell>
        </row>
        <row r="471">
          <cell r="L471">
            <v>1</v>
          </cell>
        </row>
        <row r="472">
          <cell r="L472">
            <v>1</v>
          </cell>
        </row>
        <row r="473">
          <cell r="L473">
            <v>1</v>
          </cell>
        </row>
        <row r="474">
          <cell r="L474">
            <v>1</v>
          </cell>
        </row>
        <row r="475">
          <cell r="L475">
            <v>1</v>
          </cell>
        </row>
        <row r="476">
          <cell r="L476">
            <v>1</v>
          </cell>
        </row>
        <row r="477">
          <cell r="L477">
            <v>1</v>
          </cell>
        </row>
        <row r="478">
          <cell r="L478">
            <v>1</v>
          </cell>
        </row>
        <row r="479">
          <cell r="L479">
            <v>1</v>
          </cell>
        </row>
        <row r="480">
          <cell r="L480">
            <v>1</v>
          </cell>
        </row>
        <row r="481">
          <cell r="L481">
            <v>1</v>
          </cell>
        </row>
        <row r="482">
          <cell r="L482">
            <v>1</v>
          </cell>
        </row>
        <row r="483">
          <cell r="L483">
            <v>1</v>
          </cell>
        </row>
        <row r="484">
          <cell r="L484">
            <v>1</v>
          </cell>
        </row>
        <row r="485">
          <cell r="L485">
            <v>1</v>
          </cell>
        </row>
        <row r="486">
          <cell r="L486">
            <v>1</v>
          </cell>
        </row>
        <row r="487">
          <cell r="L487">
            <v>1</v>
          </cell>
        </row>
        <row r="488">
          <cell r="L488">
            <v>1</v>
          </cell>
        </row>
        <row r="489">
          <cell r="L489">
            <v>1</v>
          </cell>
        </row>
        <row r="490">
          <cell r="L490">
            <v>1</v>
          </cell>
        </row>
        <row r="491">
          <cell r="L491">
            <v>1</v>
          </cell>
        </row>
        <row r="492">
          <cell r="L492">
            <v>1</v>
          </cell>
        </row>
        <row r="493">
          <cell r="L493">
            <v>1</v>
          </cell>
        </row>
        <row r="494">
          <cell r="L494">
            <v>1</v>
          </cell>
        </row>
        <row r="495">
          <cell r="L495">
            <v>1</v>
          </cell>
        </row>
        <row r="496">
          <cell r="L496">
            <v>1</v>
          </cell>
        </row>
        <row r="497">
          <cell r="L497">
            <v>1</v>
          </cell>
        </row>
        <row r="498">
          <cell r="L498">
            <v>1</v>
          </cell>
        </row>
        <row r="499">
          <cell r="L499">
            <v>1</v>
          </cell>
        </row>
        <row r="500">
          <cell r="L500">
            <v>1</v>
          </cell>
        </row>
        <row r="501">
          <cell r="L501">
            <v>1</v>
          </cell>
        </row>
        <row r="502">
          <cell r="L502">
            <v>1</v>
          </cell>
        </row>
        <row r="503">
          <cell r="L503">
            <v>1</v>
          </cell>
        </row>
        <row r="504">
          <cell r="L504">
            <v>1</v>
          </cell>
        </row>
        <row r="505">
          <cell r="L505">
            <v>1</v>
          </cell>
        </row>
        <row r="506">
          <cell r="L506">
            <v>1</v>
          </cell>
        </row>
        <row r="507">
          <cell r="L507">
            <v>1</v>
          </cell>
        </row>
        <row r="508">
          <cell r="L508">
            <v>1</v>
          </cell>
        </row>
        <row r="509">
          <cell r="L509">
            <v>1</v>
          </cell>
        </row>
        <row r="510">
          <cell r="L510">
            <v>1</v>
          </cell>
        </row>
        <row r="511">
          <cell r="L511">
            <v>1</v>
          </cell>
        </row>
        <row r="512">
          <cell r="L512">
            <v>1</v>
          </cell>
        </row>
        <row r="513">
          <cell r="L513">
            <v>1</v>
          </cell>
        </row>
        <row r="514">
          <cell r="L514">
            <v>1</v>
          </cell>
        </row>
        <row r="515">
          <cell r="L515">
            <v>1</v>
          </cell>
        </row>
        <row r="516">
          <cell r="L516">
            <v>1</v>
          </cell>
        </row>
        <row r="517">
          <cell r="L517">
            <v>1</v>
          </cell>
        </row>
        <row r="518">
          <cell r="L518">
            <v>1</v>
          </cell>
        </row>
        <row r="519">
          <cell r="L519">
            <v>1</v>
          </cell>
        </row>
        <row r="520">
          <cell r="L520">
            <v>1</v>
          </cell>
        </row>
        <row r="521">
          <cell r="L521">
            <v>1</v>
          </cell>
        </row>
        <row r="522">
          <cell r="L522">
            <v>1</v>
          </cell>
        </row>
        <row r="523">
          <cell r="L523">
            <v>1</v>
          </cell>
        </row>
        <row r="524">
          <cell r="L524">
            <v>1</v>
          </cell>
        </row>
        <row r="525">
          <cell r="L525">
            <v>1</v>
          </cell>
        </row>
        <row r="526">
          <cell r="L526">
            <v>1</v>
          </cell>
        </row>
        <row r="527">
          <cell r="L527">
            <v>1</v>
          </cell>
        </row>
        <row r="528">
          <cell r="L528">
            <v>1</v>
          </cell>
        </row>
        <row r="529">
          <cell r="L529">
            <v>1</v>
          </cell>
        </row>
        <row r="530">
          <cell r="L530">
            <v>1</v>
          </cell>
        </row>
        <row r="531">
          <cell r="L531">
            <v>1</v>
          </cell>
        </row>
        <row r="532">
          <cell r="L532">
            <v>1</v>
          </cell>
        </row>
        <row r="533">
          <cell r="L533">
            <v>1</v>
          </cell>
        </row>
        <row r="534">
          <cell r="L534">
            <v>1</v>
          </cell>
        </row>
        <row r="535">
          <cell r="L535">
            <v>1</v>
          </cell>
        </row>
        <row r="536">
          <cell r="L536">
            <v>1</v>
          </cell>
        </row>
        <row r="537">
          <cell r="L537">
            <v>1</v>
          </cell>
        </row>
        <row r="538">
          <cell r="L538">
            <v>1</v>
          </cell>
        </row>
        <row r="539">
          <cell r="L539">
            <v>1</v>
          </cell>
        </row>
        <row r="540">
          <cell r="L540">
            <v>1</v>
          </cell>
        </row>
        <row r="541">
          <cell r="L541">
            <v>1</v>
          </cell>
        </row>
        <row r="542">
          <cell r="L542">
            <v>1</v>
          </cell>
        </row>
        <row r="543">
          <cell r="L543">
            <v>1</v>
          </cell>
        </row>
        <row r="544">
          <cell r="L544">
            <v>1</v>
          </cell>
        </row>
        <row r="545">
          <cell r="L545">
            <v>1</v>
          </cell>
        </row>
        <row r="546">
          <cell r="L546">
            <v>1</v>
          </cell>
        </row>
        <row r="547">
          <cell r="L547">
            <v>1</v>
          </cell>
        </row>
        <row r="548">
          <cell r="L548">
            <v>1</v>
          </cell>
        </row>
        <row r="549">
          <cell r="L549">
            <v>1</v>
          </cell>
        </row>
        <row r="550">
          <cell r="L550">
            <v>1</v>
          </cell>
        </row>
        <row r="551">
          <cell r="L551">
            <v>1</v>
          </cell>
        </row>
        <row r="552">
          <cell r="L552">
            <v>1</v>
          </cell>
        </row>
        <row r="553">
          <cell r="L553">
            <v>1</v>
          </cell>
        </row>
        <row r="554">
          <cell r="L554">
            <v>1</v>
          </cell>
        </row>
        <row r="555">
          <cell r="L555">
            <v>1</v>
          </cell>
        </row>
        <row r="556">
          <cell r="L556">
            <v>1</v>
          </cell>
        </row>
        <row r="557">
          <cell r="L557">
            <v>1</v>
          </cell>
        </row>
        <row r="558">
          <cell r="L558">
            <v>1</v>
          </cell>
        </row>
        <row r="559">
          <cell r="L559">
            <v>1</v>
          </cell>
        </row>
        <row r="560">
          <cell r="L560">
            <v>1</v>
          </cell>
        </row>
        <row r="561">
          <cell r="L561">
            <v>1</v>
          </cell>
        </row>
        <row r="562">
          <cell r="L562">
            <v>1</v>
          </cell>
        </row>
        <row r="563">
          <cell r="L563">
            <v>1</v>
          </cell>
        </row>
        <row r="564">
          <cell r="L564">
            <v>1</v>
          </cell>
        </row>
        <row r="565">
          <cell r="L565">
            <v>1</v>
          </cell>
        </row>
        <row r="566">
          <cell r="L566">
            <v>1</v>
          </cell>
        </row>
        <row r="567">
          <cell r="L567">
            <v>1</v>
          </cell>
        </row>
        <row r="568">
          <cell r="L568">
            <v>1</v>
          </cell>
        </row>
        <row r="569">
          <cell r="L569">
            <v>1</v>
          </cell>
        </row>
        <row r="570">
          <cell r="L570">
            <v>1</v>
          </cell>
        </row>
        <row r="571">
          <cell r="L571">
            <v>1</v>
          </cell>
        </row>
        <row r="572">
          <cell r="L572">
            <v>1</v>
          </cell>
        </row>
        <row r="573">
          <cell r="L573">
            <v>1</v>
          </cell>
        </row>
        <row r="574">
          <cell r="L574">
            <v>1</v>
          </cell>
        </row>
        <row r="575">
          <cell r="L575">
            <v>1</v>
          </cell>
        </row>
        <row r="576">
          <cell r="L576">
            <v>1</v>
          </cell>
        </row>
        <row r="577">
          <cell r="L577">
            <v>1</v>
          </cell>
        </row>
        <row r="578">
          <cell r="L578">
            <v>1</v>
          </cell>
        </row>
        <row r="579">
          <cell r="L579">
            <v>1</v>
          </cell>
        </row>
        <row r="580">
          <cell r="L580">
            <v>1</v>
          </cell>
        </row>
        <row r="581">
          <cell r="L581">
            <v>1</v>
          </cell>
        </row>
        <row r="582">
          <cell r="L582">
            <v>1</v>
          </cell>
        </row>
        <row r="583">
          <cell r="L583">
            <v>1</v>
          </cell>
        </row>
        <row r="584">
          <cell r="L584">
            <v>1</v>
          </cell>
        </row>
        <row r="585">
          <cell r="L585">
            <v>1</v>
          </cell>
        </row>
        <row r="586">
          <cell r="L586">
            <v>1</v>
          </cell>
        </row>
        <row r="587">
          <cell r="L587">
            <v>1</v>
          </cell>
        </row>
        <row r="588">
          <cell r="L588">
            <v>1</v>
          </cell>
        </row>
        <row r="589">
          <cell r="L589">
            <v>1</v>
          </cell>
        </row>
        <row r="590">
          <cell r="L590">
            <v>1</v>
          </cell>
        </row>
        <row r="591">
          <cell r="L591">
            <v>1</v>
          </cell>
        </row>
        <row r="592">
          <cell r="L592">
            <v>1</v>
          </cell>
        </row>
        <row r="593">
          <cell r="L593">
            <v>1</v>
          </cell>
        </row>
        <row r="594">
          <cell r="L594">
            <v>1</v>
          </cell>
        </row>
        <row r="595">
          <cell r="L595">
            <v>1</v>
          </cell>
        </row>
        <row r="596">
          <cell r="L596">
            <v>1</v>
          </cell>
        </row>
        <row r="597">
          <cell r="L597">
            <v>1</v>
          </cell>
        </row>
        <row r="598">
          <cell r="L598">
            <v>1</v>
          </cell>
        </row>
        <row r="599">
          <cell r="L599">
            <v>1</v>
          </cell>
        </row>
        <row r="600">
          <cell r="L600">
            <v>1</v>
          </cell>
        </row>
        <row r="601">
          <cell r="L601">
            <v>1</v>
          </cell>
        </row>
        <row r="602">
          <cell r="L602">
            <v>1</v>
          </cell>
        </row>
        <row r="603">
          <cell r="L603">
            <v>1</v>
          </cell>
        </row>
        <row r="604">
          <cell r="L604">
            <v>1</v>
          </cell>
        </row>
        <row r="605">
          <cell r="L605">
            <v>1</v>
          </cell>
        </row>
        <row r="606">
          <cell r="L606">
            <v>1</v>
          </cell>
        </row>
        <row r="607">
          <cell r="L607">
            <v>1</v>
          </cell>
        </row>
        <row r="608">
          <cell r="L608">
            <v>1</v>
          </cell>
        </row>
        <row r="609">
          <cell r="L609">
            <v>1</v>
          </cell>
        </row>
        <row r="610">
          <cell r="L610">
            <v>1</v>
          </cell>
        </row>
        <row r="611">
          <cell r="L611">
            <v>1</v>
          </cell>
        </row>
        <row r="612">
          <cell r="L612">
            <v>1</v>
          </cell>
        </row>
        <row r="613">
          <cell r="L613">
            <v>1</v>
          </cell>
        </row>
        <row r="614">
          <cell r="L614">
            <v>1</v>
          </cell>
        </row>
        <row r="615">
          <cell r="L615">
            <v>1</v>
          </cell>
        </row>
        <row r="616">
          <cell r="L616">
            <v>1</v>
          </cell>
        </row>
        <row r="617">
          <cell r="L617">
            <v>1</v>
          </cell>
        </row>
        <row r="618">
          <cell r="L618">
            <v>1</v>
          </cell>
        </row>
        <row r="619">
          <cell r="L619">
            <v>1</v>
          </cell>
        </row>
        <row r="620">
          <cell r="L620">
            <v>1</v>
          </cell>
        </row>
        <row r="621">
          <cell r="L621">
            <v>1</v>
          </cell>
        </row>
        <row r="622">
          <cell r="L622">
            <v>1</v>
          </cell>
        </row>
        <row r="623">
          <cell r="L623">
            <v>1</v>
          </cell>
        </row>
        <row r="624">
          <cell r="L624">
            <v>1</v>
          </cell>
        </row>
        <row r="625">
          <cell r="L625">
            <v>1</v>
          </cell>
        </row>
        <row r="626">
          <cell r="L626">
            <v>1</v>
          </cell>
        </row>
        <row r="627">
          <cell r="L627">
            <v>1</v>
          </cell>
        </row>
        <row r="628">
          <cell r="L628">
            <v>1</v>
          </cell>
        </row>
        <row r="629">
          <cell r="L629">
            <v>1</v>
          </cell>
        </row>
        <row r="630">
          <cell r="L630">
            <v>1</v>
          </cell>
        </row>
        <row r="631">
          <cell r="L631">
            <v>1</v>
          </cell>
        </row>
        <row r="632">
          <cell r="L632">
            <v>1</v>
          </cell>
        </row>
        <row r="633">
          <cell r="L633">
            <v>1</v>
          </cell>
        </row>
        <row r="634">
          <cell r="L634">
            <v>1</v>
          </cell>
        </row>
        <row r="635">
          <cell r="L635">
            <v>1</v>
          </cell>
        </row>
        <row r="636">
          <cell r="L636">
            <v>1</v>
          </cell>
        </row>
        <row r="637">
          <cell r="L637">
            <v>1</v>
          </cell>
        </row>
        <row r="638">
          <cell r="L638">
            <v>1</v>
          </cell>
        </row>
        <row r="639">
          <cell r="L639">
            <v>1</v>
          </cell>
        </row>
        <row r="640">
          <cell r="L640">
            <v>1</v>
          </cell>
        </row>
        <row r="641">
          <cell r="L641">
            <v>1</v>
          </cell>
        </row>
        <row r="642">
          <cell r="L642">
            <v>1</v>
          </cell>
        </row>
        <row r="643">
          <cell r="L643">
            <v>1</v>
          </cell>
        </row>
        <row r="644">
          <cell r="L644">
            <v>1</v>
          </cell>
        </row>
        <row r="645">
          <cell r="L645">
            <v>1</v>
          </cell>
        </row>
        <row r="646">
          <cell r="L646">
            <v>1</v>
          </cell>
        </row>
        <row r="647">
          <cell r="L647">
            <v>1</v>
          </cell>
        </row>
        <row r="648">
          <cell r="L648">
            <v>1</v>
          </cell>
        </row>
        <row r="649">
          <cell r="L649">
            <v>1</v>
          </cell>
        </row>
        <row r="650">
          <cell r="L650">
            <v>1</v>
          </cell>
        </row>
        <row r="651">
          <cell r="L651">
            <v>1</v>
          </cell>
        </row>
        <row r="652">
          <cell r="L652">
            <v>1</v>
          </cell>
        </row>
        <row r="653">
          <cell r="L653">
            <v>1</v>
          </cell>
        </row>
        <row r="654">
          <cell r="L654">
            <v>1</v>
          </cell>
        </row>
        <row r="655">
          <cell r="L655">
            <v>1</v>
          </cell>
        </row>
        <row r="656">
          <cell r="L656">
            <v>1</v>
          </cell>
        </row>
        <row r="657">
          <cell r="L657">
            <v>1</v>
          </cell>
        </row>
        <row r="658">
          <cell r="L658">
            <v>1</v>
          </cell>
        </row>
        <row r="659">
          <cell r="L659">
            <v>1</v>
          </cell>
        </row>
        <row r="660">
          <cell r="L660">
            <v>1</v>
          </cell>
        </row>
        <row r="661">
          <cell r="L661">
            <v>1</v>
          </cell>
        </row>
        <row r="662">
          <cell r="L662">
            <v>1</v>
          </cell>
        </row>
        <row r="663">
          <cell r="L663">
            <v>1</v>
          </cell>
        </row>
        <row r="664">
          <cell r="L664">
            <v>1</v>
          </cell>
        </row>
        <row r="665">
          <cell r="L665">
            <v>1</v>
          </cell>
        </row>
        <row r="666">
          <cell r="L666">
            <v>1</v>
          </cell>
        </row>
        <row r="667">
          <cell r="L667">
            <v>1</v>
          </cell>
        </row>
        <row r="668">
          <cell r="L668">
            <v>1</v>
          </cell>
        </row>
        <row r="669">
          <cell r="L669">
            <v>1</v>
          </cell>
        </row>
        <row r="670">
          <cell r="L670">
            <v>1</v>
          </cell>
        </row>
        <row r="671">
          <cell r="L671">
            <v>1</v>
          </cell>
        </row>
        <row r="672">
          <cell r="L672">
            <v>1</v>
          </cell>
        </row>
        <row r="673">
          <cell r="L673">
            <v>1</v>
          </cell>
        </row>
        <row r="674">
          <cell r="L674">
            <v>1</v>
          </cell>
        </row>
        <row r="675">
          <cell r="L675">
            <v>1</v>
          </cell>
        </row>
        <row r="676">
          <cell r="L676">
            <v>1</v>
          </cell>
        </row>
        <row r="677">
          <cell r="L677">
            <v>1</v>
          </cell>
        </row>
        <row r="678">
          <cell r="L678">
            <v>1</v>
          </cell>
        </row>
        <row r="679">
          <cell r="L679">
            <v>1</v>
          </cell>
        </row>
        <row r="680">
          <cell r="L680">
            <v>1</v>
          </cell>
        </row>
        <row r="681">
          <cell r="L681">
            <v>1</v>
          </cell>
        </row>
        <row r="682">
          <cell r="L682">
            <v>1</v>
          </cell>
        </row>
        <row r="683">
          <cell r="L683">
            <v>1</v>
          </cell>
        </row>
        <row r="684">
          <cell r="L684">
            <v>1</v>
          </cell>
        </row>
        <row r="685">
          <cell r="L685">
            <v>1</v>
          </cell>
        </row>
        <row r="686">
          <cell r="L686">
            <v>1</v>
          </cell>
        </row>
        <row r="687">
          <cell r="L687">
            <v>1</v>
          </cell>
        </row>
        <row r="688">
          <cell r="L688">
            <v>1</v>
          </cell>
        </row>
        <row r="689">
          <cell r="L689">
            <v>1</v>
          </cell>
        </row>
        <row r="690">
          <cell r="L690">
            <v>1</v>
          </cell>
        </row>
        <row r="691">
          <cell r="L691">
            <v>1</v>
          </cell>
        </row>
        <row r="692">
          <cell r="L692">
            <v>1</v>
          </cell>
        </row>
        <row r="693">
          <cell r="L693">
            <v>1</v>
          </cell>
        </row>
        <row r="694">
          <cell r="L694">
            <v>1</v>
          </cell>
        </row>
        <row r="695">
          <cell r="L695">
            <v>1</v>
          </cell>
        </row>
        <row r="696">
          <cell r="L696">
            <v>1</v>
          </cell>
        </row>
        <row r="697">
          <cell r="L697">
            <v>1</v>
          </cell>
        </row>
        <row r="698">
          <cell r="L698">
            <v>1</v>
          </cell>
        </row>
        <row r="699">
          <cell r="L699">
            <v>1</v>
          </cell>
        </row>
        <row r="700">
          <cell r="L700">
            <v>1</v>
          </cell>
        </row>
        <row r="701">
          <cell r="L701">
            <v>1</v>
          </cell>
        </row>
        <row r="702">
          <cell r="L702">
            <v>1</v>
          </cell>
        </row>
        <row r="703">
          <cell r="L703">
            <v>1</v>
          </cell>
        </row>
        <row r="704">
          <cell r="L704">
            <v>1</v>
          </cell>
        </row>
        <row r="705">
          <cell r="L705">
            <v>1</v>
          </cell>
        </row>
        <row r="706">
          <cell r="L706">
            <v>1</v>
          </cell>
        </row>
        <row r="707">
          <cell r="L707">
            <v>1</v>
          </cell>
        </row>
        <row r="708">
          <cell r="L708">
            <v>1</v>
          </cell>
        </row>
        <row r="709">
          <cell r="L709">
            <v>1</v>
          </cell>
        </row>
        <row r="710">
          <cell r="L710">
            <v>1</v>
          </cell>
        </row>
        <row r="711">
          <cell r="L711">
            <v>1</v>
          </cell>
        </row>
        <row r="712">
          <cell r="L712">
            <v>1</v>
          </cell>
        </row>
        <row r="713">
          <cell r="L713">
            <v>1</v>
          </cell>
        </row>
        <row r="714">
          <cell r="L714">
            <v>1</v>
          </cell>
        </row>
        <row r="715">
          <cell r="L715">
            <v>1</v>
          </cell>
        </row>
        <row r="716">
          <cell r="L716">
            <v>1</v>
          </cell>
        </row>
        <row r="717">
          <cell r="L717">
            <v>1</v>
          </cell>
        </row>
        <row r="718">
          <cell r="L718">
            <v>1</v>
          </cell>
        </row>
        <row r="719">
          <cell r="L719">
            <v>1</v>
          </cell>
        </row>
        <row r="720">
          <cell r="L720">
            <v>1</v>
          </cell>
        </row>
        <row r="721">
          <cell r="L721">
            <v>1</v>
          </cell>
        </row>
        <row r="722">
          <cell r="L722">
            <v>1</v>
          </cell>
        </row>
        <row r="723">
          <cell r="L723">
            <v>1</v>
          </cell>
        </row>
        <row r="724">
          <cell r="L724">
            <v>1</v>
          </cell>
        </row>
        <row r="725">
          <cell r="L725">
            <v>1</v>
          </cell>
        </row>
        <row r="726">
          <cell r="L726">
            <v>1</v>
          </cell>
        </row>
        <row r="727">
          <cell r="L727">
            <v>1</v>
          </cell>
        </row>
        <row r="728">
          <cell r="L728">
            <v>1</v>
          </cell>
        </row>
        <row r="729">
          <cell r="L729">
            <v>1</v>
          </cell>
        </row>
        <row r="730">
          <cell r="L730">
            <v>1</v>
          </cell>
        </row>
        <row r="731">
          <cell r="L731">
            <v>1</v>
          </cell>
        </row>
        <row r="732">
          <cell r="L732">
            <v>1</v>
          </cell>
        </row>
        <row r="733">
          <cell r="L733">
            <v>1</v>
          </cell>
        </row>
        <row r="734">
          <cell r="L734">
            <v>1</v>
          </cell>
        </row>
        <row r="735">
          <cell r="L735">
            <v>1</v>
          </cell>
        </row>
        <row r="736">
          <cell r="L736">
            <v>1</v>
          </cell>
        </row>
        <row r="737">
          <cell r="L737">
            <v>1</v>
          </cell>
        </row>
        <row r="738">
          <cell r="L738">
            <v>1</v>
          </cell>
        </row>
        <row r="739">
          <cell r="L739">
            <v>1</v>
          </cell>
        </row>
        <row r="740">
          <cell r="L740">
            <v>1</v>
          </cell>
        </row>
        <row r="741">
          <cell r="L741">
            <v>1</v>
          </cell>
        </row>
        <row r="742">
          <cell r="L742">
            <v>1</v>
          </cell>
        </row>
        <row r="743">
          <cell r="L743">
            <v>1</v>
          </cell>
        </row>
        <row r="744">
          <cell r="L744">
            <v>1</v>
          </cell>
        </row>
        <row r="745">
          <cell r="L745">
            <v>1</v>
          </cell>
        </row>
        <row r="746">
          <cell r="L746">
            <v>1</v>
          </cell>
        </row>
        <row r="747">
          <cell r="L747">
            <v>1</v>
          </cell>
        </row>
        <row r="748">
          <cell r="L748">
            <v>1</v>
          </cell>
        </row>
        <row r="749">
          <cell r="L749">
            <v>1</v>
          </cell>
        </row>
        <row r="750">
          <cell r="L750">
            <v>1</v>
          </cell>
        </row>
        <row r="751">
          <cell r="L751">
            <v>1</v>
          </cell>
        </row>
        <row r="752">
          <cell r="L752">
            <v>1</v>
          </cell>
        </row>
        <row r="753">
          <cell r="L753">
            <v>1</v>
          </cell>
        </row>
        <row r="754">
          <cell r="L754">
            <v>1</v>
          </cell>
        </row>
        <row r="755">
          <cell r="L755">
            <v>1</v>
          </cell>
        </row>
        <row r="756">
          <cell r="L756">
            <v>1</v>
          </cell>
        </row>
        <row r="757">
          <cell r="L757">
            <v>1</v>
          </cell>
        </row>
        <row r="758">
          <cell r="L758">
            <v>1</v>
          </cell>
        </row>
        <row r="759">
          <cell r="L759">
            <v>1</v>
          </cell>
        </row>
        <row r="760">
          <cell r="L760">
            <v>1</v>
          </cell>
        </row>
        <row r="761">
          <cell r="L761">
            <v>1</v>
          </cell>
        </row>
        <row r="762">
          <cell r="L762">
            <v>1</v>
          </cell>
        </row>
        <row r="763">
          <cell r="L763">
            <v>1</v>
          </cell>
        </row>
        <row r="764">
          <cell r="L764">
            <v>1</v>
          </cell>
        </row>
        <row r="765">
          <cell r="L765">
            <v>1</v>
          </cell>
        </row>
        <row r="766">
          <cell r="L766">
            <v>1</v>
          </cell>
        </row>
        <row r="767">
          <cell r="L767">
            <v>1</v>
          </cell>
        </row>
        <row r="768">
          <cell r="L768">
            <v>1</v>
          </cell>
        </row>
        <row r="769">
          <cell r="L769">
            <v>1</v>
          </cell>
        </row>
        <row r="770">
          <cell r="L770">
            <v>1</v>
          </cell>
        </row>
        <row r="771">
          <cell r="L771">
            <v>1</v>
          </cell>
        </row>
        <row r="772">
          <cell r="L772">
            <v>1</v>
          </cell>
        </row>
        <row r="773">
          <cell r="L773">
            <v>1</v>
          </cell>
        </row>
        <row r="774">
          <cell r="L774">
            <v>1</v>
          </cell>
        </row>
        <row r="775">
          <cell r="L775">
            <v>1</v>
          </cell>
        </row>
        <row r="776">
          <cell r="L776">
            <v>1</v>
          </cell>
        </row>
        <row r="777">
          <cell r="L777">
            <v>1</v>
          </cell>
        </row>
        <row r="778">
          <cell r="L778">
            <v>1</v>
          </cell>
        </row>
        <row r="779">
          <cell r="L779">
            <v>1</v>
          </cell>
        </row>
        <row r="780">
          <cell r="L780">
            <v>1</v>
          </cell>
        </row>
        <row r="781">
          <cell r="L781">
            <v>1</v>
          </cell>
        </row>
        <row r="782">
          <cell r="L782">
            <v>1</v>
          </cell>
        </row>
        <row r="783">
          <cell r="L783">
            <v>1</v>
          </cell>
        </row>
        <row r="784">
          <cell r="L784">
            <v>1</v>
          </cell>
        </row>
        <row r="785">
          <cell r="L785">
            <v>1</v>
          </cell>
        </row>
        <row r="786">
          <cell r="L786">
            <v>1</v>
          </cell>
        </row>
        <row r="787">
          <cell r="L787">
            <v>1</v>
          </cell>
        </row>
        <row r="788">
          <cell r="L788">
            <v>1</v>
          </cell>
        </row>
        <row r="789">
          <cell r="L789">
            <v>1</v>
          </cell>
        </row>
        <row r="790">
          <cell r="L790">
            <v>1</v>
          </cell>
        </row>
        <row r="791">
          <cell r="L791">
            <v>1</v>
          </cell>
        </row>
        <row r="792">
          <cell r="L792">
            <v>1</v>
          </cell>
        </row>
        <row r="793">
          <cell r="L793">
            <v>1</v>
          </cell>
        </row>
        <row r="794">
          <cell r="L794">
            <v>1</v>
          </cell>
        </row>
        <row r="795">
          <cell r="L795">
            <v>1</v>
          </cell>
        </row>
        <row r="796">
          <cell r="L796">
            <v>1</v>
          </cell>
        </row>
        <row r="797">
          <cell r="L797">
            <v>1</v>
          </cell>
        </row>
        <row r="798">
          <cell r="L798">
            <v>1</v>
          </cell>
        </row>
        <row r="799">
          <cell r="L799">
            <v>1</v>
          </cell>
        </row>
        <row r="800">
          <cell r="L800">
            <v>1</v>
          </cell>
        </row>
        <row r="801">
          <cell r="L801">
            <v>1</v>
          </cell>
        </row>
        <row r="802">
          <cell r="L802">
            <v>1</v>
          </cell>
        </row>
        <row r="803">
          <cell r="L803">
            <v>1</v>
          </cell>
        </row>
        <row r="804">
          <cell r="L804">
            <v>1</v>
          </cell>
        </row>
        <row r="805">
          <cell r="L805">
            <v>1</v>
          </cell>
        </row>
        <row r="806">
          <cell r="L806">
            <v>1</v>
          </cell>
        </row>
        <row r="807">
          <cell r="L807">
            <v>1</v>
          </cell>
        </row>
        <row r="808">
          <cell r="L808">
            <v>1</v>
          </cell>
        </row>
        <row r="809">
          <cell r="L809">
            <v>1</v>
          </cell>
        </row>
        <row r="810">
          <cell r="L810">
            <v>1</v>
          </cell>
        </row>
        <row r="811">
          <cell r="L811">
            <v>1</v>
          </cell>
        </row>
        <row r="812">
          <cell r="L812">
            <v>1</v>
          </cell>
        </row>
        <row r="813">
          <cell r="L813">
            <v>1</v>
          </cell>
        </row>
        <row r="814">
          <cell r="L814">
            <v>1</v>
          </cell>
        </row>
        <row r="815">
          <cell r="L815">
            <v>1</v>
          </cell>
        </row>
        <row r="816">
          <cell r="L816">
            <v>1</v>
          </cell>
        </row>
        <row r="817">
          <cell r="L817">
            <v>1</v>
          </cell>
        </row>
        <row r="818">
          <cell r="L818">
            <v>1</v>
          </cell>
        </row>
        <row r="819">
          <cell r="L819">
            <v>1</v>
          </cell>
        </row>
        <row r="820">
          <cell r="L820">
            <v>1</v>
          </cell>
        </row>
        <row r="821">
          <cell r="L821">
            <v>1</v>
          </cell>
        </row>
        <row r="822">
          <cell r="L822">
            <v>1</v>
          </cell>
        </row>
        <row r="823">
          <cell r="L823">
            <v>1</v>
          </cell>
        </row>
        <row r="824">
          <cell r="L824">
            <v>1</v>
          </cell>
        </row>
        <row r="825">
          <cell r="L825">
            <v>1</v>
          </cell>
        </row>
        <row r="826">
          <cell r="L826">
            <v>1</v>
          </cell>
        </row>
        <row r="827">
          <cell r="L827">
            <v>1</v>
          </cell>
        </row>
        <row r="828">
          <cell r="L828">
            <v>1</v>
          </cell>
        </row>
        <row r="829">
          <cell r="L829">
            <v>1</v>
          </cell>
        </row>
        <row r="830">
          <cell r="L830">
            <v>1</v>
          </cell>
        </row>
        <row r="831">
          <cell r="L831">
            <v>1</v>
          </cell>
        </row>
        <row r="832">
          <cell r="L832">
            <v>1</v>
          </cell>
        </row>
        <row r="833">
          <cell r="L833">
            <v>1</v>
          </cell>
        </row>
        <row r="834">
          <cell r="L834">
            <v>1</v>
          </cell>
        </row>
        <row r="835">
          <cell r="L835">
            <v>1</v>
          </cell>
        </row>
        <row r="836">
          <cell r="L836">
            <v>1</v>
          </cell>
        </row>
        <row r="837">
          <cell r="L837">
            <v>1</v>
          </cell>
        </row>
        <row r="838">
          <cell r="L838">
            <v>1</v>
          </cell>
        </row>
        <row r="839">
          <cell r="L839">
            <v>1</v>
          </cell>
        </row>
        <row r="840">
          <cell r="L840">
            <v>1</v>
          </cell>
        </row>
        <row r="841">
          <cell r="L841">
            <v>1</v>
          </cell>
        </row>
        <row r="842">
          <cell r="L842">
            <v>1</v>
          </cell>
        </row>
        <row r="843">
          <cell r="L843">
            <v>1</v>
          </cell>
        </row>
        <row r="844">
          <cell r="L844">
            <v>1</v>
          </cell>
        </row>
        <row r="845">
          <cell r="L845">
            <v>1</v>
          </cell>
        </row>
        <row r="846">
          <cell r="L846">
            <v>1</v>
          </cell>
        </row>
        <row r="847">
          <cell r="L847">
            <v>1</v>
          </cell>
        </row>
        <row r="848">
          <cell r="L848">
            <v>1</v>
          </cell>
        </row>
        <row r="849">
          <cell r="L849">
            <v>1</v>
          </cell>
        </row>
        <row r="850">
          <cell r="L850">
            <v>1</v>
          </cell>
        </row>
        <row r="851">
          <cell r="L851">
            <v>1</v>
          </cell>
        </row>
        <row r="852">
          <cell r="L852">
            <v>1</v>
          </cell>
        </row>
        <row r="853">
          <cell r="L853">
            <v>1</v>
          </cell>
        </row>
        <row r="854">
          <cell r="L854">
            <v>1</v>
          </cell>
        </row>
        <row r="855">
          <cell r="L855">
            <v>1</v>
          </cell>
        </row>
        <row r="856">
          <cell r="L856">
            <v>1</v>
          </cell>
        </row>
        <row r="857">
          <cell r="L857">
            <v>1</v>
          </cell>
        </row>
        <row r="858">
          <cell r="L858">
            <v>1</v>
          </cell>
        </row>
        <row r="859">
          <cell r="L859">
            <v>1</v>
          </cell>
        </row>
        <row r="860">
          <cell r="L860">
            <v>1</v>
          </cell>
        </row>
        <row r="861">
          <cell r="L861">
            <v>1</v>
          </cell>
        </row>
        <row r="862">
          <cell r="L862">
            <v>1</v>
          </cell>
        </row>
        <row r="863">
          <cell r="L863">
            <v>1</v>
          </cell>
        </row>
        <row r="864">
          <cell r="L864">
            <v>1</v>
          </cell>
        </row>
        <row r="865">
          <cell r="L865">
            <v>1</v>
          </cell>
        </row>
        <row r="866">
          <cell r="L866">
            <v>1</v>
          </cell>
        </row>
        <row r="867">
          <cell r="L867">
            <v>1</v>
          </cell>
        </row>
        <row r="868">
          <cell r="L868">
            <v>1</v>
          </cell>
        </row>
        <row r="869">
          <cell r="L869">
            <v>1</v>
          </cell>
        </row>
        <row r="870">
          <cell r="L870">
            <v>1</v>
          </cell>
        </row>
        <row r="871">
          <cell r="L871">
            <v>1</v>
          </cell>
        </row>
        <row r="872">
          <cell r="L872">
            <v>1</v>
          </cell>
        </row>
        <row r="873">
          <cell r="L873">
            <v>1</v>
          </cell>
        </row>
        <row r="874">
          <cell r="L874">
            <v>1</v>
          </cell>
        </row>
        <row r="875">
          <cell r="L875">
            <v>1</v>
          </cell>
        </row>
        <row r="876">
          <cell r="L876">
            <v>1</v>
          </cell>
        </row>
        <row r="877">
          <cell r="L877">
            <v>1</v>
          </cell>
        </row>
        <row r="878">
          <cell r="L878">
            <v>1</v>
          </cell>
        </row>
        <row r="879">
          <cell r="L879">
            <v>1</v>
          </cell>
        </row>
        <row r="880">
          <cell r="L880">
            <v>1</v>
          </cell>
        </row>
        <row r="881">
          <cell r="L881">
            <v>1</v>
          </cell>
        </row>
        <row r="882">
          <cell r="L882">
            <v>1</v>
          </cell>
        </row>
        <row r="883">
          <cell r="L883">
            <v>1</v>
          </cell>
        </row>
        <row r="884">
          <cell r="L884">
            <v>1</v>
          </cell>
        </row>
        <row r="885">
          <cell r="L885">
            <v>1</v>
          </cell>
        </row>
        <row r="886">
          <cell r="L886">
            <v>1</v>
          </cell>
        </row>
        <row r="887">
          <cell r="L887">
            <v>1</v>
          </cell>
        </row>
        <row r="888">
          <cell r="L888">
            <v>1</v>
          </cell>
        </row>
        <row r="889">
          <cell r="L889">
            <v>1</v>
          </cell>
        </row>
        <row r="890">
          <cell r="L890">
            <v>1</v>
          </cell>
        </row>
        <row r="891">
          <cell r="L891">
            <v>1</v>
          </cell>
        </row>
        <row r="892">
          <cell r="L892">
            <v>1</v>
          </cell>
        </row>
        <row r="893">
          <cell r="L893">
            <v>1</v>
          </cell>
        </row>
        <row r="894">
          <cell r="L894">
            <v>1</v>
          </cell>
        </row>
        <row r="895">
          <cell r="L895">
            <v>1</v>
          </cell>
        </row>
        <row r="896">
          <cell r="L896">
            <v>1</v>
          </cell>
        </row>
        <row r="897">
          <cell r="L897">
            <v>1</v>
          </cell>
        </row>
        <row r="898">
          <cell r="L898">
            <v>1</v>
          </cell>
        </row>
        <row r="899">
          <cell r="L899">
            <v>1</v>
          </cell>
        </row>
        <row r="900">
          <cell r="L900">
            <v>1</v>
          </cell>
        </row>
        <row r="901">
          <cell r="L901">
            <v>1</v>
          </cell>
        </row>
        <row r="902">
          <cell r="L902">
            <v>1</v>
          </cell>
        </row>
        <row r="903">
          <cell r="L903">
            <v>1</v>
          </cell>
        </row>
        <row r="904">
          <cell r="L904">
            <v>1</v>
          </cell>
        </row>
        <row r="905">
          <cell r="L905">
            <v>1</v>
          </cell>
        </row>
        <row r="906">
          <cell r="L906">
            <v>1</v>
          </cell>
        </row>
        <row r="907">
          <cell r="L907">
            <v>1</v>
          </cell>
        </row>
        <row r="908">
          <cell r="L908">
            <v>1</v>
          </cell>
        </row>
        <row r="909">
          <cell r="L909">
            <v>1</v>
          </cell>
        </row>
        <row r="910">
          <cell r="L910">
            <v>1</v>
          </cell>
        </row>
        <row r="911">
          <cell r="L911">
            <v>1</v>
          </cell>
        </row>
        <row r="912">
          <cell r="L912">
            <v>1</v>
          </cell>
        </row>
        <row r="913">
          <cell r="L913">
            <v>1</v>
          </cell>
        </row>
        <row r="914">
          <cell r="L914">
            <v>1</v>
          </cell>
        </row>
        <row r="915">
          <cell r="L915">
            <v>1</v>
          </cell>
        </row>
        <row r="916">
          <cell r="L916">
            <v>1</v>
          </cell>
        </row>
        <row r="917">
          <cell r="L917">
            <v>1</v>
          </cell>
        </row>
        <row r="918">
          <cell r="L918" t="e">
            <v>#N/A</v>
          </cell>
        </row>
        <row r="919">
          <cell r="L919" t="e">
            <v>#N/A</v>
          </cell>
        </row>
        <row r="920">
          <cell r="L920" t="e">
            <v>#N/A</v>
          </cell>
        </row>
        <row r="921">
          <cell r="L921" t="e">
            <v>#N/A</v>
          </cell>
        </row>
        <row r="922">
          <cell r="L922" t="e">
            <v>#N/A</v>
          </cell>
        </row>
        <row r="923">
          <cell r="L923" t="e">
            <v>#N/A</v>
          </cell>
        </row>
        <row r="924">
          <cell r="L924" t="e">
            <v>#N/A</v>
          </cell>
        </row>
        <row r="925">
          <cell r="L925" t="e">
            <v>#N/A</v>
          </cell>
        </row>
        <row r="926">
          <cell r="L926" t="e">
            <v>#N/A</v>
          </cell>
        </row>
        <row r="927">
          <cell r="L927" t="e">
            <v>#N/A</v>
          </cell>
        </row>
        <row r="928">
          <cell r="L928" t="e">
            <v>#N/A</v>
          </cell>
        </row>
        <row r="929">
          <cell r="L929" t="e">
            <v>#N/A</v>
          </cell>
        </row>
        <row r="930">
          <cell r="L930" t="e">
            <v>#N/A</v>
          </cell>
        </row>
        <row r="931">
          <cell r="L931" t="e">
            <v>#N/A</v>
          </cell>
        </row>
        <row r="932">
          <cell r="L932" t="e">
            <v>#N/A</v>
          </cell>
        </row>
        <row r="933">
          <cell r="L933" t="e">
            <v>#N/A</v>
          </cell>
        </row>
        <row r="934">
          <cell r="L934" t="e">
            <v>#N/A</v>
          </cell>
        </row>
        <row r="935">
          <cell r="L935" t="e">
            <v>#N/A</v>
          </cell>
        </row>
        <row r="936">
          <cell r="L936" t="e">
            <v>#N/A</v>
          </cell>
        </row>
        <row r="937">
          <cell r="L937" t="e">
            <v>#N/A</v>
          </cell>
        </row>
        <row r="938">
          <cell r="L938" t="e">
            <v>#N/A</v>
          </cell>
        </row>
        <row r="939">
          <cell r="L939" t="e">
            <v>#N/A</v>
          </cell>
        </row>
        <row r="940">
          <cell r="L940" t="e">
            <v>#N/A</v>
          </cell>
        </row>
        <row r="941">
          <cell r="L941" t="e">
            <v>#N/A</v>
          </cell>
        </row>
        <row r="942">
          <cell r="L942" t="e">
            <v>#N/A</v>
          </cell>
        </row>
        <row r="943">
          <cell r="L943" t="e">
            <v>#N/A</v>
          </cell>
        </row>
        <row r="944">
          <cell r="L944" t="e">
            <v>#N/A</v>
          </cell>
        </row>
        <row r="945">
          <cell r="L945" t="e">
            <v>#N/A</v>
          </cell>
        </row>
        <row r="946">
          <cell r="L946" t="e">
            <v>#N/A</v>
          </cell>
        </row>
        <row r="947">
          <cell r="L947" t="e">
            <v>#N/A</v>
          </cell>
        </row>
        <row r="948">
          <cell r="L948" t="e">
            <v>#N/A</v>
          </cell>
        </row>
        <row r="949">
          <cell r="L949" t="e">
            <v>#N/A</v>
          </cell>
        </row>
        <row r="950">
          <cell r="L950" t="e">
            <v>#N/A</v>
          </cell>
        </row>
        <row r="951">
          <cell r="L951" t="e">
            <v>#N/A</v>
          </cell>
        </row>
        <row r="952">
          <cell r="L952" t="e">
            <v>#N/A</v>
          </cell>
        </row>
        <row r="953">
          <cell r="L953" t="e">
            <v>#N/A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32">
          <cell r="B32" t="str">
            <v>Ongoing</v>
          </cell>
        </row>
        <row r="95">
          <cell r="B95" t="str">
            <v>Argentina:AR:APP:ADM</v>
          </cell>
        </row>
        <row r="96">
          <cell r="B96" t="str">
            <v>Argentina:AR:APP:CMS</v>
          </cell>
        </row>
        <row r="97">
          <cell r="B97" t="str">
            <v>Argentina:AR:BPO:Call Center</v>
          </cell>
        </row>
        <row r="98">
          <cell r="B98" t="str">
            <v>Argentina:AR:ITO:</v>
          </cell>
        </row>
        <row r="99">
          <cell r="B99" t="str">
            <v>Argentina:AR:ITO:GSD Buenos Aires</v>
          </cell>
        </row>
        <row r="100">
          <cell r="B100" t="str">
            <v>Australia:AU:APP:ADM High</v>
          </cell>
        </row>
        <row r="101">
          <cell r="B101" t="str">
            <v>Australia:AU:APP:ADM Low</v>
          </cell>
        </row>
        <row r="102">
          <cell r="B102" t="str">
            <v>Australia:AU:APP:ADM Mphasis Not Sydney Melbourne Brisbane Perth</v>
          </cell>
        </row>
        <row r="103">
          <cell r="B103" t="str">
            <v>Australia:AU:APP:ADM Mphasis Sydney Melbourne Brisbane Perth</v>
          </cell>
        </row>
        <row r="104">
          <cell r="B104" t="str">
            <v>Australia:AU:APP:CMS</v>
          </cell>
        </row>
        <row r="105">
          <cell r="B105" t="str">
            <v>Australia:AU:APP:Pract</v>
          </cell>
        </row>
        <row r="106">
          <cell r="B106" t="str">
            <v>Australia:AU:BPO:</v>
          </cell>
        </row>
        <row r="107">
          <cell r="B107" t="str">
            <v>Australia:AU:BPO:South Aus Credit Serv</v>
          </cell>
        </row>
        <row r="108">
          <cell r="B108" t="str">
            <v>Australia:AU:ITO:GSD Adelaide</v>
          </cell>
        </row>
        <row r="109">
          <cell r="B109" t="str">
            <v>Australia:AU:ITO:High</v>
          </cell>
        </row>
        <row r="110">
          <cell r="B110" t="str">
            <v>Australia:AU:ITO:Low</v>
          </cell>
        </row>
        <row r="111">
          <cell r="B111" t="str">
            <v>Austria:AT:APP:ADM</v>
          </cell>
        </row>
        <row r="112">
          <cell r="B112" t="str">
            <v>Austria:AT:APP:Pract</v>
          </cell>
        </row>
        <row r="113">
          <cell r="B113" t="str">
            <v>Austria:AT:ITO:</v>
          </cell>
        </row>
        <row r="114">
          <cell r="B114" t="str">
            <v>Austria:AT:ITO:GSD Wien MSP</v>
          </cell>
        </row>
        <row r="115">
          <cell r="B115" t="str">
            <v>Bahrain:BH:APP:ADM</v>
          </cell>
        </row>
        <row r="116">
          <cell r="B116" t="str">
            <v>Belgium:BE:APP:ADM</v>
          </cell>
        </row>
        <row r="117">
          <cell r="B117" t="str">
            <v>Belgium:BE:APP:ADM Mphasis</v>
          </cell>
        </row>
        <row r="118">
          <cell r="B118" t="str">
            <v>Belgium:BE:APP:Pract</v>
          </cell>
        </row>
        <row r="119">
          <cell r="B119" t="str">
            <v>Belgium:BE:BPO:</v>
          </cell>
        </row>
        <row r="120">
          <cell r="B120" t="str">
            <v>Belgium:BE:ITO:</v>
          </cell>
        </row>
        <row r="121">
          <cell r="B121" t="str">
            <v>Belgium:BE:ITO:GSD Mechelen</v>
          </cell>
        </row>
        <row r="122">
          <cell r="B122" t="str">
            <v>Belgium:BE:ITO:GSD Mechelen MSP</v>
          </cell>
        </row>
        <row r="123">
          <cell r="B123" t="str">
            <v>Brazil:BR:APP:ADM High</v>
          </cell>
        </row>
        <row r="124">
          <cell r="B124" t="str">
            <v>Brazil:BR:APP:ADM Low</v>
          </cell>
        </row>
        <row r="125">
          <cell r="B125" t="str">
            <v>Brazil:BR:APP:CMS</v>
          </cell>
        </row>
        <row r="126">
          <cell r="B126" t="str">
            <v>Brazil:BR:APP:Pract</v>
          </cell>
        </row>
        <row r="127">
          <cell r="B127" t="str">
            <v>Brazil:BR:BPO:Contact Center</v>
          </cell>
        </row>
        <row r="128">
          <cell r="B128" t="str">
            <v>Brazil:BR:BPO:PA</v>
          </cell>
        </row>
        <row r="129">
          <cell r="B129" t="str">
            <v>Brazil:BR:BPO:Support</v>
          </cell>
        </row>
        <row r="130">
          <cell r="B130" t="str">
            <v>Brazil:BR:ITO:</v>
          </cell>
        </row>
        <row r="131">
          <cell r="B131" t="str">
            <v>Brazil:BR:ITO:GSD Sao Paulo</v>
          </cell>
        </row>
        <row r="132">
          <cell r="B132" t="str">
            <v>Brazil:BR:ITO:SED</v>
          </cell>
        </row>
        <row r="133">
          <cell r="B133" t="str">
            <v>Bulgaria:BG:APP:Pract</v>
          </cell>
        </row>
        <row r="134">
          <cell r="B134" t="str">
            <v>Bulgaria:BG:BPO:</v>
          </cell>
        </row>
        <row r="135">
          <cell r="B135" t="str">
            <v>Bulgaria:BG:ITO:</v>
          </cell>
        </row>
        <row r="136">
          <cell r="B136" t="str">
            <v>Bulgaria:BG:ITO:GSD Sofia</v>
          </cell>
        </row>
        <row r="137">
          <cell r="B137" t="str">
            <v>Bulgaria:BG:ITO:GSD Sofia MSP</v>
          </cell>
        </row>
        <row r="138">
          <cell r="B138" t="str">
            <v>Canada:CA:APP:ADM</v>
          </cell>
        </row>
        <row r="139">
          <cell r="B139" t="str">
            <v>Canada:CA:APP:ADM Mphasis Not Toronto Vancouver</v>
          </cell>
        </row>
        <row r="140">
          <cell r="B140" t="str">
            <v>Canada:CA:APP:ADM Mphasis Toronto Vancouver</v>
          </cell>
        </row>
        <row r="141">
          <cell r="B141" t="str">
            <v>Canada:CA:APP:CMS</v>
          </cell>
        </row>
        <row r="142">
          <cell r="B142" t="str">
            <v>Canada:CA:APP:Pract</v>
          </cell>
        </row>
        <row r="143">
          <cell r="B143" t="str">
            <v>Canada:CA:BPO:</v>
          </cell>
        </row>
        <row r="144">
          <cell r="B144" t="str">
            <v>Canada:CA:BPO:Sydney</v>
          </cell>
        </row>
        <row r="145">
          <cell r="B145" t="str">
            <v>Canada:CA:ITO:</v>
          </cell>
        </row>
        <row r="146">
          <cell r="B146" t="str">
            <v>Canada:CA:ITO:GSD</v>
          </cell>
        </row>
        <row r="147">
          <cell r="B147" t="str">
            <v>Canada:CA:ITO:GSD Calgary MSP</v>
          </cell>
        </row>
        <row r="148">
          <cell r="B148" t="str">
            <v>Canada:CA:ITO:GSD Kanata MSP</v>
          </cell>
        </row>
        <row r="149">
          <cell r="B149" t="str">
            <v>Chile:CL:APP:ADM</v>
          </cell>
        </row>
        <row r="150">
          <cell r="B150" t="str">
            <v>Chile:CL:BPO:</v>
          </cell>
        </row>
        <row r="151">
          <cell r="B151" t="str">
            <v>Chile:CL:ITO:</v>
          </cell>
        </row>
        <row r="152">
          <cell r="B152" t="str">
            <v>Chile:CL:ITO:GSD Santiago</v>
          </cell>
        </row>
        <row r="153">
          <cell r="B153" t="str">
            <v>Chile:CL:ITO:GSD Santiago MSP</v>
          </cell>
        </row>
        <row r="154">
          <cell r="B154" t="str">
            <v>China:CN:APP:ADM Chongqing Wuhan Low</v>
          </cell>
        </row>
        <row r="155">
          <cell r="B155" t="str">
            <v>China:CN:APP:ADM Mphasis</v>
          </cell>
        </row>
        <row r="156">
          <cell r="B156" t="str">
            <v>China:CN:APP:ADM Shanghai Beijing Dalian High</v>
          </cell>
        </row>
        <row r="157">
          <cell r="B157" t="str">
            <v>China:CN:APP:ADM Testing</v>
          </cell>
        </row>
        <row r="158">
          <cell r="B158" t="str">
            <v>China:CN:APP:Australia BAS Fly In</v>
          </cell>
        </row>
        <row r="159">
          <cell r="B159" t="str">
            <v>China:CN:APP:Canada BAS Fly in</v>
          </cell>
        </row>
        <row r="160">
          <cell r="B160" t="str">
            <v>China:CN:APP:CMS</v>
          </cell>
        </row>
        <row r="161">
          <cell r="B161" t="str">
            <v>China:CN:APP:France BAS Fly in</v>
          </cell>
        </row>
        <row r="162">
          <cell r="B162" t="str">
            <v>China:CN:APP:Germany BAS Fly In</v>
          </cell>
        </row>
        <row r="163">
          <cell r="B163" t="str">
            <v>China:CN:APP:Hong Kong BAS Fly in</v>
          </cell>
        </row>
        <row r="164">
          <cell r="B164" t="str">
            <v>China:CN:APP:Indonesia BAS Fly in</v>
          </cell>
        </row>
        <row r="165">
          <cell r="B165" t="str">
            <v>China:CN:APP:Japan BAS Fly in</v>
          </cell>
        </row>
        <row r="166">
          <cell r="B166" t="str">
            <v>China:CN:APP:Malaysia BAS Fly in</v>
          </cell>
        </row>
        <row r="167">
          <cell r="B167" t="str">
            <v>China:CN:APP:New Zealand BAS Fly in</v>
          </cell>
        </row>
        <row r="168">
          <cell r="B168" t="str">
            <v>China:CN:APP:Philippines BAS Fly in</v>
          </cell>
        </row>
        <row r="169">
          <cell r="B169" t="str">
            <v>China:CN:APP:Pract</v>
          </cell>
        </row>
        <row r="170">
          <cell r="B170" t="str">
            <v>China:CN:APP:Singapore BAS Fly In</v>
          </cell>
        </row>
        <row r="171">
          <cell r="B171" t="str">
            <v>China:CN:APP:Switzerland BAS Fly in</v>
          </cell>
        </row>
        <row r="172">
          <cell r="B172" t="str">
            <v>China:CN:APP:Taiwan BAS Fly in</v>
          </cell>
        </row>
        <row r="173">
          <cell r="B173" t="str">
            <v>China:CN:APP:United Kingdom BAS Fly In</v>
          </cell>
        </row>
        <row r="174">
          <cell r="B174" t="str">
            <v>China:CN:APP:United States A BAS Fly in</v>
          </cell>
        </row>
        <row r="175">
          <cell r="B175" t="str">
            <v>China:CN:APP:United States AA BAS Fly in</v>
          </cell>
        </row>
        <row r="176">
          <cell r="B176" t="str">
            <v>China:CN:APP:United States B BAS Fly in</v>
          </cell>
        </row>
        <row r="177">
          <cell r="B177" t="str">
            <v>China:CN:BPO:Dalian</v>
          </cell>
        </row>
        <row r="178">
          <cell r="B178" t="str">
            <v>China:CN:BPO:Dalian Mandarin Only</v>
          </cell>
        </row>
        <row r="179">
          <cell r="B179" t="str">
            <v>China:CN:BPO:Shanghai</v>
          </cell>
        </row>
        <row r="180">
          <cell r="B180" t="str">
            <v>China:CN:BPO:Wuhan</v>
          </cell>
        </row>
        <row r="181">
          <cell r="B181" t="str">
            <v>China:CN:ITO:GSD Beijing</v>
          </cell>
        </row>
        <row r="182">
          <cell r="B182" t="str">
            <v>China:CN:ITO:GSD Beijing MSP</v>
          </cell>
        </row>
        <row r="183">
          <cell r="B183" t="str">
            <v>China:CN:ITO:GSD Dalian</v>
          </cell>
        </row>
        <row r="184">
          <cell r="B184" t="str">
            <v>China:CN:ITO:High</v>
          </cell>
        </row>
        <row r="185">
          <cell r="B185" t="str">
            <v>China:CN:ITO:Low</v>
          </cell>
        </row>
        <row r="186">
          <cell r="B186" t="str">
            <v>China:CN:ITO:Tianjin</v>
          </cell>
        </row>
        <row r="187">
          <cell r="B187" t="str">
            <v>Colombia:CO:APP:ADM</v>
          </cell>
        </row>
        <row r="188">
          <cell r="B188" t="str">
            <v>Colombia:CO:APP:CMS</v>
          </cell>
        </row>
        <row r="189">
          <cell r="B189" t="str">
            <v>Colombia:CO:BPO:</v>
          </cell>
        </row>
        <row r="190">
          <cell r="B190" t="str">
            <v>Colombia:CO:ITO:</v>
          </cell>
        </row>
        <row r="191">
          <cell r="B191" t="str">
            <v>Colombia:CO:ITO:GSD Bogota MSP</v>
          </cell>
        </row>
        <row r="192">
          <cell r="B192" t="str">
            <v>Costa Rica:CR:APP:ADM</v>
          </cell>
        </row>
        <row r="193">
          <cell r="B193" t="str">
            <v>Costa Rica:CR:BPO:</v>
          </cell>
        </row>
        <row r="194">
          <cell r="B194" t="str">
            <v>Costa Rica:CR:ITO:</v>
          </cell>
        </row>
        <row r="195">
          <cell r="B195" t="str">
            <v>Costa Rica:CR:ITO:Capability</v>
          </cell>
        </row>
        <row r="196">
          <cell r="B196" t="str">
            <v>Costa Rica:CR:ITO:GSD San Jose</v>
          </cell>
        </row>
        <row r="197">
          <cell r="B197" t="str">
            <v>Czech Republic:CZ:APP:ADM</v>
          </cell>
        </row>
        <row r="198">
          <cell r="B198" t="str">
            <v>Czech Republic:CZ:APP:Pract</v>
          </cell>
        </row>
        <row r="199">
          <cell r="B199" t="str">
            <v>Czech Republic:CZ:ITO:</v>
          </cell>
        </row>
        <row r="200">
          <cell r="B200" t="str">
            <v>Denmark:DK:APP:ADM</v>
          </cell>
        </row>
        <row r="201">
          <cell r="B201" t="str">
            <v>Denmark:DK:APP:Pract</v>
          </cell>
        </row>
        <row r="202">
          <cell r="B202" t="str">
            <v>Denmark:DK:ITO:</v>
          </cell>
        </row>
        <row r="203">
          <cell r="B203" t="str">
            <v>Ecuador:EC:ITO:</v>
          </cell>
        </row>
        <row r="204">
          <cell r="B204" t="str">
            <v>Egypt:EG:APP:ADM</v>
          </cell>
        </row>
        <row r="205">
          <cell r="B205" t="str">
            <v>Egypt:EG:APP:Germany BAS Fly In</v>
          </cell>
        </row>
        <row r="206">
          <cell r="B206" t="str">
            <v>Egypt:EG:APP:India BAS Fly in</v>
          </cell>
        </row>
        <row r="207">
          <cell r="B207" t="str">
            <v>Egypt:EG:APP:Netherlands BAS Fly In</v>
          </cell>
        </row>
        <row r="208">
          <cell r="B208" t="str">
            <v>Egypt:EG:APP:United Kingdom BAS Fly In</v>
          </cell>
        </row>
        <row r="209">
          <cell r="B209" t="str">
            <v>Egypt:EG:APP:United States A BAS Fly in</v>
          </cell>
        </row>
        <row r="210">
          <cell r="B210" t="str">
            <v>Egypt:EG:APP:United States B BAS Fly in</v>
          </cell>
        </row>
        <row r="211">
          <cell r="B211" t="str">
            <v>Finland:FI:APP:Pract</v>
          </cell>
        </row>
        <row r="212">
          <cell r="B212" t="str">
            <v>Finland:FI:ITO:</v>
          </cell>
        </row>
        <row r="213">
          <cell r="B213" t="str">
            <v>Finland:FI:ITO:GSD Espoo</v>
          </cell>
        </row>
        <row r="214">
          <cell r="B214" t="str">
            <v>Finland:FI:ITO:GSD Espoo MSP</v>
          </cell>
        </row>
        <row r="215">
          <cell r="B215" t="str">
            <v>France:FR:APP:ADM Mphasis</v>
          </cell>
        </row>
        <row r="216">
          <cell r="B216" t="str">
            <v>France:FR:APP:ADM Paris</v>
          </cell>
        </row>
        <row r="217">
          <cell r="B217" t="str">
            <v>France:FR:APP:ADM Regions</v>
          </cell>
        </row>
        <row r="218">
          <cell r="B218" t="str">
            <v>France:FR:APP:Pract</v>
          </cell>
        </row>
        <row r="219">
          <cell r="B219" t="str">
            <v>France:FR:BPO:</v>
          </cell>
        </row>
        <row r="220">
          <cell r="B220" t="str">
            <v>France:FR:ITO:</v>
          </cell>
        </row>
        <row r="221">
          <cell r="B221" t="str">
            <v>France:FR:ITO:GSD Nanterre</v>
          </cell>
        </row>
        <row r="222">
          <cell r="B222" t="str">
            <v>Germany:DE:APP:ADM</v>
          </cell>
        </row>
        <row r="223">
          <cell r="B223" t="str">
            <v>Germany:DE:APP:ADM Mphasis</v>
          </cell>
        </row>
        <row r="224">
          <cell r="B224" t="str">
            <v>Germany:DE:APP:Pract</v>
          </cell>
        </row>
        <row r="225">
          <cell r="B225" t="str">
            <v>Germany:DE:BPO:</v>
          </cell>
        </row>
        <row r="226">
          <cell r="B226" t="str">
            <v>Germany:DE:ITO:</v>
          </cell>
        </row>
        <row r="227">
          <cell r="B227" t="str">
            <v>Germany:DE:ITO:GSD Dusseldorf MSP</v>
          </cell>
        </row>
        <row r="228">
          <cell r="B228" t="str">
            <v>Germany:DE:ITO:GSD Hamburg</v>
          </cell>
        </row>
        <row r="229">
          <cell r="B229" t="str">
            <v>Greece:GR:ITO:</v>
          </cell>
        </row>
        <row r="230">
          <cell r="B230" t="str">
            <v>Guatemala:GT:BPO:</v>
          </cell>
        </row>
        <row r="231">
          <cell r="B231" t="str">
            <v>Hong Kong:HK:APP:ADM</v>
          </cell>
        </row>
        <row r="232">
          <cell r="B232" t="str">
            <v>Hong Kong:HK:APP:Pract</v>
          </cell>
        </row>
        <row r="233">
          <cell r="B233" t="str">
            <v>Hong Kong:HK:ITO:</v>
          </cell>
        </row>
        <row r="234">
          <cell r="B234" t="str">
            <v>Hong Kong:HK:ITO:GSD MSP</v>
          </cell>
        </row>
        <row r="235">
          <cell r="B235" t="str">
            <v>Hungary:HU:APP:ADM</v>
          </cell>
        </row>
        <row r="236">
          <cell r="B236" t="str">
            <v>Hungary:HU:APP:Pract</v>
          </cell>
        </row>
        <row r="237">
          <cell r="B237" t="str">
            <v>Hungary:HU:BPO:ABM</v>
          </cell>
        </row>
        <row r="238">
          <cell r="B238" t="str">
            <v>Hungary:HU:BPO:Budapest</v>
          </cell>
        </row>
        <row r="239">
          <cell r="B239" t="str">
            <v>Hungary:HU:BPO:Vasar PA</v>
          </cell>
        </row>
        <row r="240">
          <cell r="B240" t="str">
            <v>Hungary:HU:ITO:GSD Budapest</v>
          </cell>
        </row>
        <row r="241">
          <cell r="B241" t="str">
            <v>Hungary:HU:ITO:GSD Budapest MSP</v>
          </cell>
        </row>
        <row r="242">
          <cell r="B242" t="str">
            <v>Hungary:HU:ITO:High</v>
          </cell>
        </row>
        <row r="243">
          <cell r="B243" t="str">
            <v>Hungary:HU:ITO:Low</v>
          </cell>
        </row>
        <row r="244">
          <cell r="B244" t="str">
            <v>India:IN:APP:ADM</v>
          </cell>
        </row>
        <row r="245">
          <cell r="B245" t="str">
            <v>India:IN:APP:ADM Mphasis Offshore</v>
          </cell>
        </row>
        <row r="246">
          <cell r="B246" t="str">
            <v>India:IN:APP:ADM Testing Practices</v>
          </cell>
        </row>
        <row r="247">
          <cell r="B247" t="str">
            <v>India:IN:APP:Australia BAS Fly In</v>
          </cell>
        </row>
        <row r="248">
          <cell r="B248" t="str">
            <v>India:IN:APP:Austria BAS Fly in</v>
          </cell>
        </row>
        <row r="249">
          <cell r="B249" t="str">
            <v>India:IN:APP:Belgium BAS Fly in</v>
          </cell>
        </row>
        <row r="250">
          <cell r="B250" t="str">
            <v>India:IN:APP:Canada BAS Fly In</v>
          </cell>
        </row>
        <row r="251">
          <cell r="B251" t="str">
            <v>India:IN:APP:CMS</v>
          </cell>
        </row>
        <row r="252">
          <cell r="B252" t="str">
            <v>India:IN:APP:Egypt BAS Fly in</v>
          </cell>
        </row>
        <row r="253">
          <cell r="B253" t="str">
            <v>India:IN:APP:France BAS Fly in</v>
          </cell>
        </row>
        <row r="254">
          <cell r="B254" t="str">
            <v>India:IN:APP:Germany BAS Fly In</v>
          </cell>
        </row>
        <row r="255">
          <cell r="B255" t="str">
            <v>India:IN:APP:Hong Kong BAS Fly in</v>
          </cell>
        </row>
        <row r="256">
          <cell r="B256" t="str">
            <v>India:IN:APP:Hungary BAS Fly in</v>
          </cell>
        </row>
        <row r="257">
          <cell r="B257" t="str">
            <v>India:IN:APP:Indonesia BAS Fly in</v>
          </cell>
        </row>
        <row r="258">
          <cell r="B258" t="str">
            <v>India:IN:APP:Israel BAS Fly in</v>
          </cell>
        </row>
        <row r="259">
          <cell r="B259" t="str">
            <v>India:IN:APP:Italy BAS Fly in</v>
          </cell>
        </row>
        <row r="260">
          <cell r="B260" t="str">
            <v>India:IN:APP:Japan BAS Fly in</v>
          </cell>
        </row>
        <row r="261">
          <cell r="B261" t="str">
            <v>India:IN:APP:Malaysia BAS Fly in</v>
          </cell>
        </row>
        <row r="262">
          <cell r="B262" t="str">
            <v>India:IN:APP:Netherlands BAS Fly in</v>
          </cell>
        </row>
        <row r="263">
          <cell r="B263" t="str">
            <v>India:IN:APP:New Zealand BAS Fly in</v>
          </cell>
        </row>
        <row r="264">
          <cell r="B264" t="str">
            <v>India:IN:APP:Oman BAS Fly in</v>
          </cell>
        </row>
        <row r="265">
          <cell r="B265" t="str">
            <v>India:IN:APP:Philippines BAS Fly in</v>
          </cell>
        </row>
        <row r="266">
          <cell r="B266" t="str">
            <v>India:IN:APP:Pract</v>
          </cell>
        </row>
        <row r="267">
          <cell r="B267" t="str">
            <v>India:IN:APP:Saudi Arabia BAS Fly in</v>
          </cell>
        </row>
        <row r="268">
          <cell r="B268" t="str">
            <v>India:IN:APP:Singapore BAS Fly In</v>
          </cell>
        </row>
        <row r="269">
          <cell r="B269" t="str">
            <v>India:IN:APP:Sweden BAS Fly in</v>
          </cell>
        </row>
        <row r="270">
          <cell r="B270" t="str">
            <v>India:IN:APP:Switzerland BAS Fly in</v>
          </cell>
        </row>
        <row r="271">
          <cell r="B271" t="str">
            <v>India:IN:APP:Taiwan BAS Fly in</v>
          </cell>
        </row>
        <row r="272">
          <cell r="B272" t="str">
            <v>India:IN:APP:Thailand BAS Fly In</v>
          </cell>
        </row>
        <row r="273">
          <cell r="B273" t="str">
            <v>India:IN:APP:UAE Dubai BAS Fly in</v>
          </cell>
        </row>
        <row r="274">
          <cell r="B274" t="str">
            <v>India:IN:APP:United Kingdom BAS Fly In</v>
          </cell>
        </row>
        <row r="275">
          <cell r="B275" t="str">
            <v>India:IN:APP:United States A BAS Fly in</v>
          </cell>
        </row>
        <row r="276">
          <cell r="B276" t="str">
            <v>India:IN:APP:United States AA BAS Fly in</v>
          </cell>
        </row>
        <row r="277">
          <cell r="B277" t="str">
            <v>India:IN:APP:United States B BAS Fly in</v>
          </cell>
        </row>
        <row r="278">
          <cell r="B278" t="str">
            <v>India:IN:BPO:</v>
          </cell>
        </row>
        <row r="279">
          <cell r="B279" t="str">
            <v>India:IN:ITO:GSD Bangalore</v>
          </cell>
        </row>
        <row r="280">
          <cell r="B280" t="str">
            <v>India:IN:ITO:High</v>
          </cell>
        </row>
        <row r="281">
          <cell r="B281" t="str">
            <v>India:IN:ITO:Low</v>
          </cell>
        </row>
        <row r="282">
          <cell r="B282" t="str">
            <v>India:IN:ITO:Mphasis Offshore</v>
          </cell>
        </row>
        <row r="283">
          <cell r="B283" t="str">
            <v>Indonesia:ID:APP:ADM</v>
          </cell>
        </row>
        <row r="284">
          <cell r="B284" t="str">
            <v>Indonesia:ID:APP:Pract</v>
          </cell>
        </row>
        <row r="285">
          <cell r="B285" t="str">
            <v>Indonesia:ID:BPO:</v>
          </cell>
        </row>
        <row r="286">
          <cell r="B286" t="str">
            <v>Indonesia:ID:ITO:</v>
          </cell>
        </row>
        <row r="287">
          <cell r="B287" t="str">
            <v>Ireland:IE:APP:ADM</v>
          </cell>
        </row>
        <row r="288">
          <cell r="B288" t="str">
            <v>Ireland:IE:APP:Pract</v>
          </cell>
        </row>
        <row r="289">
          <cell r="B289" t="str">
            <v>Ireland:IE:BPO:</v>
          </cell>
        </row>
        <row r="290">
          <cell r="B290" t="str">
            <v>Ireland:IE:ITO:</v>
          </cell>
        </row>
        <row r="291">
          <cell r="B291" t="str">
            <v>Ireland:IE:ITO:GSD Dublin</v>
          </cell>
        </row>
        <row r="292">
          <cell r="B292" t="str">
            <v>Ireland:IE:ITO:GSD Dublin MSP</v>
          </cell>
        </row>
        <row r="293">
          <cell r="B293" t="str">
            <v>Israel:IL:APP:ADM</v>
          </cell>
        </row>
        <row r="294">
          <cell r="B294" t="str">
            <v>Israel:IL:APP:Pract</v>
          </cell>
        </row>
        <row r="295">
          <cell r="B295" t="str">
            <v>Israel:IL:ITO:</v>
          </cell>
        </row>
        <row r="296">
          <cell r="B296" t="str">
            <v>Israel:IL:ITO:GSD</v>
          </cell>
        </row>
        <row r="297">
          <cell r="B297" t="str">
            <v>Italy:IT:APP:ADM High</v>
          </cell>
        </row>
        <row r="298">
          <cell r="B298" t="str">
            <v>Italy:IT:APP:ADM Mphasis</v>
          </cell>
        </row>
        <row r="299">
          <cell r="B299" t="str">
            <v>Italy:IT:APP:EIS Low</v>
          </cell>
        </row>
        <row r="300">
          <cell r="B300" t="str">
            <v>Italy:IT:APP:Pract</v>
          </cell>
        </row>
        <row r="301">
          <cell r="B301" t="str">
            <v>Italy:IT:BPO:</v>
          </cell>
        </row>
        <row r="302">
          <cell r="B302" t="str">
            <v>Italy:IT:ITO:</v>
          </cell>
        </row>
        <row r="303">
          <cell r="B303" t="str">
            <v>Italy:IT:ITO:GSD Bari</v>
          </cell>
        </row>
        <row r="304">
          <cell r="B304" t="str">
            <v>Italy:IT:ITO:GSD Bari MSP</v>
          </cell>
        </row>
        <row r="305">
          <cell r="B305" t="str">
            <v>Japan:JP:APP:ADM</v>
          </cell>
        </row>
        <row r="306">
          <cell r="B306" t="str">
            <v>Japan:JP:APP:ADM Mphasis</v>
          </cell>
        </row>
        <row r="307">
          <cell r="B307" t="str">
            <v>Japan:JP:APP:CMS</v>
          </cell>
        </row>
        <row r="308">
          <cell r="B308" t="str">
            <v>Japan:JP:APP:Pract</v>
          </cell>
        </row>
        <row r="309">
          <cell r="B309" t="str">
            <v>Japan:JP:ITO:</v>
          </cell>
        </row>
        <row r="310">
          <cell r="B310" t="str">
            <v>Japan:JP:ITO:GSD Hachiouji</v>
          </cell>
        </row>
        <row r="311">
          <cell r="B311" t="str">
            <v>Korea:KR:APP:ADM</v>
          </cell>
        </row>
        <row r="312">
          <cell r="B312" t="str">
            <v>Korea:KR:APP:CMS</v>
          </cell>
        </row>
        <row r="313">
          <cell r="B313" t="str">
            <v>Korea:KR:APP:Pract</v>
          </cell>
        </row>
        <row r="314">
          <cell r="B314" t="str">
            <v>Korea:KR:BPO:</v>
          </cell>
        </row>
        <row r="315">
          <cell r="B315" t="str">
            <v>Korea:KR:ITO:</v>
          </cell>
        </row>
        <row r="316">
          <cell r="B316" t="str">
            <v>Lithuania:LT:APP:Pract</v>
          </cell>
        </row>
        <row r="317">
          <cell r="B317" t="str">
            <v>Lithuania:LT:ITO:</v>
          </cell>
        </row>
        <row r="318">
          <cell r="B318" t="str">
            <v>Malaysia:MY:APP:ADM</v>
          </cell>
        </row>
        <row r="319">
          <cell r="B319" t="str">
            <v>Malaysia:MY:APP:CMS</v>
          </cell>
        </row>
        <row r="320">
          <cell r="B320" t="str">
            <v>Malaysia:MY:APP:Pract</v>
          </cell>
        </row>
        <row r="321">
          <cell r="B321" t="str">
            <v>Malaysia:MY:BPO:</v>
          </cell>
        </row>
        <row r="322">
          <cell r="B322" t="str">
            <v>Malaysia:MY:ITO:GSD Cyberjaya</v>
          </cell>
        </row>
        <row r="323">
          <cell r="B323" t="str">
            <v>Malaysia:MY:ITO:High</v>
          </cell>
        </row>
        <row r="324">
          <cell r="B324" t="str">
            <v>Malaysia:MY:ITO:Low</v>
          </cell>
        </row>
        <row r="325">
          <cell r="B325" t="str">
            <v>Mexico:MX:APP:ADM IT Services</v>
          </cell>
        </row>
        <row r="326">
          <cell r="B326" t="str">
            <v>Mexico:MX:APP:CMS</v>
          </cell>
        </row>
        <row r="327">
          <cell r="B327" t="str">
            <v>Mexico:MX:APP:Pract Mex City Mexicana</v>
          </cell>
        </row>
        <row r="328">
          <cell r="B328" t="str">
            <v>Mexico:MX:BPO:IT Services</v>
          </cell>
        </row>
        <row r="329">
          <cell r="B329" t="str">
            <v>Mexico:MX:BPO:Mexicana</v>
          </cell>
        </row>
        <row r="330">
          <cell r="B330" t="str">
            <v>Mexico:MX:ITO:</v>
          </cell>
        </row>
        <row r="331">
          <cell r="B331" t="str">
            <v>Mexico:MX:ITO:GSD Mexicana</v>
          </cell>
        </row>
        <row r="332">
          <cell r="B332" t="str">
            <v>Mexico:MX:ITO:GSD Mexicana MSP</v>
          </cell>
        </row>
        <row r="333">
          <cell r="B333" t="str">
            <v>Morocco:MA:APP:IT Services</v>
          </cell>
        </row>
        <row r="334">
          <cell r="B334" t="str">
            <v>Morocco:MA:ITO:GSD Rabat</v>
          </cell>
        </row>
        <row r="335">
          <cell r="B335" t="str">
            <v>Morocco:MA:ITO:GSD Rabat MSP</v>
          </cell>
        </row>
        <row r="336">
          <cell r="B336" t="str">
            <v>Netherlands:NL:APP:ADM</v>
          </cell>
        </row>
        <row r="337">
          <cell r="B337" t="str">
            <v>Netherlands:NL:APP:ADM ABN Amro</v>
          </cell>
        </row>
        <row r="338">
          <cell r="B338" t="str">
            <v>Netherlands:NL:APP:ADM Mphasis</v>
          </cell>
        </row>
        <row r="339">
          <cell r="B339" t="str">
            <v>Netherlands:NL:APP:Pract</v>
          </cell>
        </row>
        <row r="340">
          <cell r="B340" t="str">
            <v>Netherlands:NL:BPO:</v>
          </cell>
        </row>
        <row r="341">
          <cell r="B341" t="str">
            <v>Netherlands:NL:ITO:</v>
          </cell>
        </row>
        <row r="342">
          <cell r="B342" t="str">
            <v>Netherlands:NL:ITO:GSD Utrecht</v>
          </cell>
        </row>
        <row r="343">
          <cell r="B343" t="str">
            <v>Netherlands:NL:ITO:GSD Utrecht MSP</v>
          </cell>
        </row>
        <row r="344">
          <cell r="B344" t="str">
            <v>New Zealand:NZ:APP:ADM High</v>
          </cell>
        </row>
        <row r="345">
          <cell r="B345" t="str">
            <v>New Zealand:NZ:APP:ADM Low</v>
          </cell>
        </row>
        <row r="346">
          <cell r="B346" t="str">
            <v>New Zealand:NZ:APP:ADM Mphasis</v>
          </cell>
        </row>
        <row r="347">
          <cell r="B347" t="str">
            <v>New Zealand:NZ:APP:Pract</v>
          </cell>
        </row>
        <row r="348">
          <cell r="B348" t="str">
            <v>New Zealand:NZ:BPO:CCO</v>
          </cell>
        </row>
        <row r="349">
          <cell r="B349" t="str">
            <v>New Zealand:NZ:BPO:Output and Payment</v>
          </cell>
        </row>
        <row r="350">
          <cell r="B350" t="str">
            <v>New Zealand:NZ:BPO:Support</v>
          </cell>
        </row>
        <row r="351">
          <cell r="B351" t="str">
            <v>New Zealand:NZ:ITO:</v>
          </cell>
        </row>
        <row r="352">
          <cell r="B352" t="str">
            <v>New Zealand:NZ:ITO:GSD Auckland</v>
          </cell>
        </row>
        <row r="353">
          <cell r="B353" t="str">
            <v>Norway:NO:APP:ADM</v>
          </cell>
        </row>
        <row r="354">
          <cell r="B354" t="str">
            <v>Norway:NO:ITO:</v>
          </cell>
        </row>
        <row r="355">
          <cell r="B355" t="str">
            <v>Panama:PA:APP:ADM</v>
          </cell>
        </row>
        <row r="356">
          <cell r="B356" t="str">
            <v>Panama:PA:ITO:</v>
          </cell>
        </row>
        <row r="357">
          <cell r="B357" t="str">
            <v>Panama:PA:ITO:GSD Panama City</v>
          </cell>
        </row>
        <row r="358">
          <cell r="B358" t="str">
            <v>Peru:PE:APP:ADM</v>
          </cell>
        </row>
        <row r="359">
          <cell r="B359" t="str">
            <v>Peru:PE:BPO:</v>
          </cell>
        </row>
        <row r="360">
          <cell r="B360" t="str">
            <v>Peru:PE:ITO:</v>
          </cell>
        </row>
        <row r="361">
          <cell r="B361" t="str">
            <v>Philippines:PH:APP:ADM</v>
          </cell>
        </row>
        <row r="362">
          <cell r="B362" t="str">
            <v>Philippines:PH:APP:Australia BAS Fly In</v>
          </cell>
        </row>
        <row r="363">
          <cell r="B363" t="str">
            <v>Philippines:PH:APP:Belgium BAS Fly in</v>
          </cell>
        </row>
        <row r="364">
          <cell r="B364" t="str">
            <v>Philippines:PH:APP:France BAS Fly in</v>
          </cell>
        </row>
        <row r="365">
          <cell r="B365" t="str">
            <v>Philippines:PH:APP:Germany BAS Fly In</v>
          </cell>
        </row>
        <row r="366">
          <cell r="B366" t="str">
            <v>Philippines:PH:APP:Indonesia BAS Fly in</v>
          </cell>
        </row>
        <row r="367">
          <cell r="B367" t="str">
            <v>Philippines:PH:APP:Japan BAS Fly in</v>
          </cell>
        </row>
        <row r="368">
          <cell r="B368" t="str">
            <v>Philippines:PH:APP:Malaysia BAS Fly in</v>
          </cell>
        </row>
        <row r="369">
          <cell r="B369" t="str">
            <v>Philippines:PH:APP:New Zealand BAS Fly In</v>
          </cell>
        </row>
        <row r="370">
          <cell r="B370" t="str">
            <v>Philippines:PH:APP:Singapore BAS Fly In</v>
          </cell>
        </row>
        <row r="371">
          <cell r="B371" t="str">
            <v>Philippines:PH:APP:United States A BAS Fly in</v>
          </cell>
        </row>
        <row r="372">
          <cell r="B372" t="str">
            <v>Philippines:PH:APP:United States AA BAS Fly in</v>
          </cell>
        </row>
        <row r="373">
          <cell r="B373" t="str">
            <v>Philippines:PH:APP:United States B BAS Fly in</v>
          </cell>
        </row>
        <row r="374">
          <cell r="B374" t="str">
            <v>Philippines:PH:BPO:</v>
          </cell>
        </row>
        <row r="375">
          <cell r="B375" t="str">
            <v>Philippines:PH:BPO:F and A</v>
          </cell>
        </row>
        <row r="376">
          <cell r="B376" t="str">
            <v>Philippines:PH:ITO:GSD Manila</v>
          </cell>
        </row>
        <row r="377">
          <cell r="B377" t="str">
            <v>Philippines:PH:ITO:High</v>
          </cell>
        </row>
        <row r="378">
          <cell r="B378" t="str">
            <v>Philippines:PH:ITO:Low</v>
          </cell>
        </row>
        <row r="379">
          <cell r="B379" t="str">
            <v>Poland:PL:APP:ADM</v>
          </cell>
        </row>
        <row r="380">
          <cell r="B380" t="str">
            <v>Poland:PL:APP:Pract</v>
          </cell>
        </row>
        <row r="381">
          <cell r="B381" t="str">
            <v>Poland:PL:BPO:</v>
          </cell>
        </row>
        <row r="382">
          <cell r="B382" t="str">
            <v>Poland:PL:ITO:</v>
          </cell>
        </row>
        <row r="383">
          <cell r="B383" t="str">
            <v>Poland:PL:ITO:GSD</v>
          </cell>
        </row>
        <row r="384">
          <cell r="B384" t="str">
            <v>Portugal:PT:APP:ADM</v>
          </cell>
        </row>
        <row r="385">
          <cell r="B385" t="str">
            <v>Portugal:PT:APP:Pract</v>
          </cell>
        </row>
        <row r="386">
          <cell r="B386" t="str">
            <v>Portugal:PT:ITO:</v>
          </cell>
        </row>
        <row r="387">
          <cell r="B387" t="str">
            <v>Puerto Rico:PR:BPO:</v>
          </cell>
        </row>
        <row r="388">
          <cell r="B388" t="str">
            <v>Puerto Rico:PR:ITO:</v>
          </cell>
        </row>
        <row r="389">
          <cell r="B389" t="str">
            <v>Qatar:QA:ITO:</v>
          </cell>
        </row>
        <row r="390">
          <cell r="B390" t="str">
            <v>Romania:RO:APP:Pract</v>
          </cell>
        </row>
        <row r="391">
          <cell r="B391" t="str">
            <v>Romania:RO:ITO:</v>
          </cell>
        </row>
        <row r="392">
          <cell r="B392" t="str">
            <v>Russia:RU:APP:ADM</v>
          </cell>
        </row>
        <row r="393">
          <cell r="B393" t="str">
            <v>Russia:RU:APP:Pract</v>
          </cell>
        </row>
        <row r="394">
          <cell r="B394" t="str">
            <v>Russia:RU:BPO:</v>
          </cell>
        </row>
        <row r="395">
          <cell r="B395" t="str">
            <v>Russia:RU:ITO:</v>
          </cell>
        </row>
        <row r="396">
          <cell r="B396" t="str">
            <v>Saudi Arabia:SA:APP:ADM</v>
          </cell>
        </row>
        <row r="397">
          <cell r="B397" t="str">
            <v>Saudi Arabia:SA:ITO:</v>
          </cell>
        </row>
        <row r="398">
          <cell r="B398" t="str">
            <v>Singapore:SG:APP:ADM</v>
          </cell>
        </row>
        <row r="399">
          <cell r="B399" t="str">
            <v>Singapore:SG:APP:ADM Mphasis</v>
          </cell>
        </row>
        <row r="400">
          <cell r="B400" t="str">
            <v>Singapore:SG:APP:CMS</v>
          </cell>
        </row>
        <row r="401">
          <cell r="B401" t="str">
            <v>Singapore:SG:APP:Pract</v>
          </cell>
        </row>
        <row r="402">
          <cell r="B402" t="str">
            <v>Singapore:SG:ITO:</v>
          </cell>
        </row>
        <row r="403">
          <cell r="B403" t="str">
            <v>Singapore:SG:ITO:GSD Singapore</v>
          </cell>
        </row>
        <row r="404">
          <cell r="B404" t="str">
            <v>Singapore:SG:ITO:GSD Singapore MSP</v>
          </cell>
        </row>
        <row r="405">
          <cell r="B405" t="str">
            <v>Slovakia:SK:APP:ADM</v>
          </cell>
        </row>
        <row r="406">
          <cell r="B406" t="str">
            <v>Slovakia:SK:APP:Pract</v>
          </cell>
        </row>
        <row r="407">
          <cell r="B407" t="str">
            <v>Slovakia:SK:ITO:High</v>
          </cell>
        </row>
        <row r="408">
          <cell r="B408" t="str">
            <v>Slovakia:SK:ITO:Low</v>
          </cell>
        </row>
        <row r="409">
          <cell r="B409" t="str">
            <v>South Africa:ZA:APP:ADM</v>
          </cell>
        </row>
        <row r="410">
          <cell r="B410" t="str">
            <v>South Africa:ZA:ITO:</v>
          </cell>
        </row>
        <row r="411">
          <cell r="B411" t="str">
            <v>South Africa:ZA:ITO:GSD</v>
          </cell>
        </row>
        <row r="412">
          <cell r="B412" t="str">
            <v>Spain:ES:APP:ADM Madrid High</v>
          </cell>
        </row>
        <row r="413">
          <cell r="B413" t="str">
            <v>Spain:ES:APP:ADM Omega Low</v>
          </cell>
        </row>
        <row r="414">
          <cell r="B414" t="str">
            <v>Spain:ES:APP:Pract</v>
          </cell>
        </row>
        <row r="415">
          <cell r="B415" t="str">
            <v>Spain:ES:BPO:High</v>
          </cell>
        </row>
        <row r="416">
          <cell r="B416" t="str">
            <v>Spain:ES:BPO:Low</v>
          </cell>
        </row>
        <row r="417">
          <cell r="B417" t="str">
            <v>Spain:ES:ITO:GSD La Coruna</v>
          </cell>
        </row>
        <row r="418">
          <cell r="B418" t="str">
            <v>Spain:ES:ITO:High</v>
          </cell>
        </row>
        <row r="419">
          <cell r="B419" t="str">
            <v>Spain:ES:ITO:Low</v>
          </cell>
        </row>
        <row r="420">
          <cell r="B420" t="str">
            <v>Sri Lanka:LK:APP:ADM Mphasis</v>
          </cell>
        </row>
        <row r="421">
          <cell r="B421" t="str">
            <v>Sri Lanka:LK:ITO:Mphasis Onsite</v>
          </cell>
        </row>
        <row r="422">
          <cell r="B422" t="str">
            <v>Sweden:SE:APP:ADM</v>
          </cell>
        </row>
        <row r="423">
          <cell r="B423" t="str">
            <v>Sweden:SE:APP:ADM Mphasis</v>
          </cell>
        </row>
        <row r="424">
          <cell r="B424" t="str">
            <v>Sweden:SE:APP:Pract</v>
          </cell>
        </row>
        <row r="425">
          <cell r="B425" t="str">
            <v>Sweden:SE:BPO:</v>
          </cell>
        </row>
        <row r="426">
          <cell r="B426" t="str">
            <v>Sweden:SE:ITO:</v>
          </cell>
        </row>
        <row r="427">
          <cell r="B427" t="str">
            <v>Sweden:SE:ITO:GSD Stockholm</v>
          </cell>
        </row>
        <row r="428">
          <cell r="B428" t="str">
            <v>Sweden:SE:ITO:GSD Stockholm MSP</v>
          </cell>
        </row>
        <row r="429">
          <cell r="B429" t="str">
            <v>Switzerland:CH:APP:ADM</v>
          </cell>
        </row>
        <row r="430">
          <cell r="B430" t="str">
            <v>Switzerland:CH:APP:ADM Mphasis</v>
          </cell>
        </row>
        <row r="431">
          <cell r="B431" t="str">
            <v>Switzerland:CH:APP:Pract</v>
          </cell>
        </row>
        <row r="432">
          <cell r="B432" t="str">
            <v>Switzerland:CH:BPO:</v>
          </cell>
        </row>
        <row r="433">
          <cell r="B433" t="str">
            <v>Switzerland:CH:ITO:</v>
          </cell>
        </row>
        <row r="434">
          <cell r="B434" t="str">
            <v>Taiwan:TW:APP:ADM</v>
          </cell>
        </row>
        <row r="435">
          <cell r="B435" t="str">
            <v>Taiwan:TW:APP:CMS</v>
          </cell>
        </row>
        <row r="436">
          <cell r="B436" t="str">
            <v>Taiwan:TW:APP:Pract</v>
          </cell>
        </row>
        <row r="437">
          <cell r="B437" t="str">
            <v>Taiwan:TW:ITO:</v>
          </cell>
        </row>
        <row r="438">
          <cell r="B438" t="str">
            <v>Thailand:TH:APP:ADM</v>
          </cell>
        </row>
        <row r="439">
          <cell r="B439" t="str">
            <v>Thailand:TH:APP:CMS</v>
          </cell>
        </row>
        <row r="440">
          <cell r="B440" t="str">
            <v>Thailand:TH:ITO:</v>
          </cell>
        </row>
        <row r="441">
          <cell r="B441" t="str">
            <v>Tunisia:TN:ITO:</v>
          </cell>
        </row>
        <row r="442">
          <cell r="B442" t="str">
            <v>Tunisia:TN:ITO:GSD Tunis</v>
          </cell>
        </row>
        <row r="443">
          <cell r="B443" t="str">
            <v>Tunisia:TN:ITO:GSD Tunis MSP</v>
          </cell>
        </row>
        <row r="444">
          <cell r="B444" t="str">
            <v>Turkey:TR:BPO:</v>
          </cell>
        </row>
        <row r="445">
          <cell r="B445" t="str">
            <v>Turkey:TR:ITO:</v>
          </cell>
        </row>
        <row r="446">
          <cell r="B446" t="str">
            <v>UAE:AE:APP:ADM</v>
          </cell>
        </row>
        <row r="447">
          <cell r="B447" t="str">
            <v>UAE:AE:ITO:</v>
          </cell>
        </row>
        <row r="448">
          <cell r="B448" t="str">
            <v>UK:GB:APP:ADM AFPAA</v>
          </cell>
        </row>
        <row r="449">
          <cell r="B449" t="str">
            <v>UK:GB:APP:ADM DefSpec and DLO</v>
          </cell>
        </row>
        <row r="450">
          <cell r="B450" t="str">
            <v>UK:GB:APP:ADM High</v>
          </cell>
        </row>
        <row r="451">
          <cell r="B451" t="str">
            <v>UK:GB:APP:ADM Low</v>
          </cell>
        </row>
        <row r="452">
          <cell r="B452" t="str">
            <v>UK:GB:APP:ADM Mphasis</v>
          </cell>
        </row>
        <row r="453">
          <cell r="B453" t="str">
            <v>UK:GB:APP:Pract</v>
          </cell>
        </row>
        <row r="454">
          <cell r="B454" t="str">
            <v>UK:GB:BPO:</v>
          </cell>
        </row>
        <row r="455">
          <cell r="B455" t="str">
            <v>UK:GB:BPO:FSO</v>
          </cell>
        </row>
        <row r="456">
          <cell r="B456" t="str">
            <v>UK:GB:ITO:DSMC</v>
          </cell>
        </row>
        <row r="457">
          <cell r="B457" t="str">
            <v>UK:GB:ITO:GSD Chester MSP</v>
          </cell>
        </row>
        <row r="458">
          <cell r="B458" t="str">
            <v>UK:GB:ITO:GSD Milton Keynes MSP</v>
          </cell>
        </row>
        <row r="459">
          <cell r="B459" t="str">
            <v>UK:GB:ITO:GSD Peterlee</v>
          </cell>
        </row>
        <row r="460">
          <cell r="B460" t="str">
            <v>UK:GB:ITO:GSD Peterlee MSP</v>
          </cell>
        </row>
        <row r="461">
          <cell r="B461" t="str">
            <v>UK:GB:ITO:High</v>
          </cell>
        </row>
        <row r="462">
          <cell r="B462" t="str">
            <v>UK:GB:ITO:Low</v>
          </cell>
        </row>
        <row r="463">
          <cell r="B463" t="str">
            <v>UK:GB:ITO:SED DII Migration</v>
          </cell>
        </row>
        <row r="464">
          <cell r="B464" t="str">
            <v>USA:US:APP:ADM El Paso Low</v>
          </cell>
        </row>
        <row r="465">
          <cell r="B465" t="str">
            <v>USA:US:APP:ADM High</v>
          </cell>
        </row>
        <row r="466">
          <cell r="B466" t="str">
            <v>USA:US:APP:ADM MphasiS CA NJ NY</v>
          </cell>
        </row>
        <row r="467">
          <cell r="B467" t="str">
            <v>USA:US:APP:ADM MphasiS Not CA NJ NY</v>
          </cell>
        </row>
        <row r="468">
          <cell r="B468" t="str">
            <v>USA:US:APP:CMS</v>
          </cell>
        </row>
        <row r="469">
          <cell r="B469" t="str">
            <v>USA:US:APP:Pract</v>
          </cell>
        </row>
        <row r="470">
          <cell r="B470" t="str">
            <v>USA:US:BPO:</v>
          </cell>
        </row>
        <row r="471">
          <cell r="B471" t="str">
            <v>USA:US:BPO:Contact Center</v>
          </cell>
        </row>
        <row r="472">
          <cell r="B472" t="str">
            <v>USA:US:BPO:GHC Claims and Payment</v>
          </cell>
        </row>
        <row r="473">
          <cell r="B473" t="str">
            <v>USA:US:BPO:GHC Claims and Payment Low</v>
          </cell>
        </row>
        <row r="474">
          <cell r="B474" t="str">
            <v>USA:US:BPO:GHC El Paso</v>
          </cell>
        </row>
        <row r="475">
          <cell r="B475" t="str">
            <v>USA:US:BPO:GHC Eligibility</v>
          </cell>
        </row>
        <row r="476">
          <cell r="B476" t="str">
            <v>USA:US:BPO:GHC Eligibility Low</v>
          </cell>
        </row>
        <row r="477">
          <cell r="B477" t="str">
            <v>USA:US:BPO:GHC Medical Management</v>
          </cell>
        </row>
        <row r="478">
          <cell r="B478" t="str">
            <v>USA:US:BPO:GHC Medical Management Low</v>
          </cell>
        </row>
        <row r="479">
          <cell r="B479" t="str">
            <v>USA:US:BPO:GHC Operations Management</v>
          </cell>
        </row>
        <row r="480">
          <cell r="B480" t="str">
            <v>USA:US:BPO:GHC Operations Management Low</v>
          </cell>
        </row>
        <row r="481">
          <cell r="B481" t="str">
            <v>USA:US:BPO:GHC Provider and Member services</v>
          </cell>
        </row>
        <row r="482">
          <cell r="B482" t="str">
            <v>USA:US:BPO:GHC Provider and Member Services Low</v>
          </cell>
        </row>
        <row r="483">
          <cell r="B483" t="str">
            <v>USA:US:BPO:GHC Technical Analysis</v>
          </cell>
        </row>
        <row r="484">
          <cell r="B484" t="str">
            <v>USA:US:BPO:GHC Technical Analysis Low</v>
          </cell>
        </row>
        <row r="485">
          <cell r="B485" t="str">
            <v>USA:US:BPO:GHC Technical Solutions</v>
          </cell>
        </row>
        <row r="486">
          <cell r="B486" t="str">
            <v>USA:US:BPO:GHC Technical Solutions Low</v>
          </cell>
        </row>
        <row r="487">
          <cell r="B487" t="str">
            <v>USA:US:BPO:HR Services</v>
          </cell>
        </row>
        <row r="488">
          <cell r="B488" t="str">
            <v>USA:US:BPO:PA</v>
          </cell>
        </row>
        <row r="489">
          <cell r="B489" t="str">
            <v>USA:US:ITO:GSD</v>
          </cell>
        </row>
        <row r="490">
          <cell r="B490" t="str">
            <v>USA:US:ITO:High</v>
          </cell>
        </row>
        <row r="491">
          <cell r="B491" t="str">
            <v>USA:US:ITO:IE GM</v>
          </cell>
        </row>
        <row r="492">
          <cell r="B492" t="str">
            <v>USA:US:ITO:Low</v>
          </cell>
        </row>
        <row r="493">
          <cell r="B493" t="str">
            <v>USA:US:Oth:Pract USPS</v>
          </cell>
        </row>
        <row r="494">
          <cell r="B494" t="str">
            <v>USA:US:USPS:Sabre ADM SLG</v>
          </cell>
        </row>
        <row r="495">
          <cell r="B495" t="str">
            <v>USA:US:USPS:SLHHS Leveraged</v>
          </cell>
        </row>
        <row r="496">
          <cell r="B496" t="str">
            <v>Austria:AT:APP:CMS</v>
          </cell>
        </row>
        <row r="497">
          <cell r="B497" t="str">
            <v>Czech Republic:CZ:APP:CMS</v>
          </cell>
        </row>
        <row r="498">
          <cell r="B498" t="str">
            <v>Denmark:DK:APP:CMS</v>
          </cell>
        </row>
        <row r="499">
          <cell r="B499" t="str">
            <v>France:FR:APP:CMS</v>
          </cell>
        </row>
        <row r="500">
          <cell r="B500" t="str">
            <v>Germany:DE:APP:CMS</v>
          </cell>
        </row>
        <row r="501">
          <cell r="B501" t="str">
            <v>India:IN:ITO:GSD Domestic MSP</v>
          </cell>
        </row>
        <row r="502">
          <cell r="B502" t="str">
            <v>India:IN:ITO:Mphasis Service Desk</v>
          </cell>
        </row>
        <row r="503">
          <cell r="B503" t="str">
            <v>Italy:IT:APP:CMS</v>
          </cell>
        </row>
        <row r="504">
          <cell r="B504" t="str">
            <v>Portugal:PT:APP:CMS</v>
          </cell>
        </row>
        <row r="505">
          <cell r="B505" t="str">
            <v>Romania:RO:APP:CMS</v>
          </cell>
        </row>
        <row r="506">
          <cell r="B506" t="str">
            <v>Russia:RU:APP:CMS</v>
          </cell>
        </row>
        <row r="507">
          <cell r="B507" t="str">
            <v>Spain:ES:APP:CMS</v>
          </cell>
        </row>
        <row r="508">
          <cell r="B508" t="str">
            <v>Switzerland:CH:APP:CMS</v>
          </cell>
        </row>
        <row r="509">
          <cell r="B509" t="str">
            <v>Turkey:TR:APP:CMS</v>
          </cell>
        </row>
        <row r="510">
          <cell r="B510" t="str">
            <v>UAE:AE:APP:CMS</v>
          </cell>
        </row>
        <row r="511">
          <cell r="B511" t="str">
            <v>UK:GB:APP:CMS</v>
          </cell>
        </row>
        <row r="512">
          <cell r="B512" t="str">
            <v>UK:GB:ITO:Consulting</v>
          </cell>
        </row>
        <row r="513">
          <cell r="B513" t="str">
            <v>USA:US:ITO:Consulting</v>
          </cell>
        </row>
        <row r="514">
          <cell r="B514" t="str">
            <v>Venezuela:VE:BPO:</v>
          </cell>
        </row>
        <row r="515">
          <cell r="B515" t="str">
            <v>Venezuela:VE:ITO:</v>
          </cell>
        </row>
        <row r="520">
          <cell r="B520" t="str">
            <v>The Country Code is blank</v>
          </cell>
        </row>
        <row r="570">
          <cell r="B570" t="str">
            <v>HPES Applications Services</v>
          </cell>
          <cell r="F570" t="str">
            <v>SO_Apps_Serv</v>
          </cell>
        </row>
        <row r="571">
          <cell r="B571" t="str">
            <v>HPES Applications Development Services</v>
          </cell>
          <cell r="F571" t="str">
            <v>SO_Apps_Dev</v>
          </cell>
        </row>
        <row r="572">
          <cell r="B572" t="str">
            <v>HPES Applications Management Services</v>
          </cell>
          <cell r="F572" t="str">
            <v>SO_Apps_Mgmt</v>
          </cell>
        </row>
        <row r="573">
          <cell r="B573" t="str">
            <v>HPES Applications Services Cloud and Mobility</v>
          </cell>
          <cell r="F573" t="str">
            <v>SO_Apps_Cloud</v>
          </cell>
        </row>
        <row r="574">
          <cell r="B574" t="str">
            <v>HPES Enterprise Information Solutions (EIS)</v>
          </cell>
          <cell r="F574" t="str">
            <v>SO_Apps_EIS</v>
          </cell>
        </row>
        <row r="575">
          <cell r="B575" t="str">
            <v>HPES Enterprise Applications (Applications Practices)</v>
          </cell>
          <cell r="F575" t="str">
            <v>SO_Apps_Enterprise_Apps</v>
          </cell>
        </row>
        <row r="576">
          <cell r="B576" t="str">
            <v>HPES Apps Product Pass Through</v>
          </cell>
          <cell r="F576" t="str">
            <v>SO_Apps_Product_Pass</v>
          </cell>
        </row>
        <row r="577">
          <cell r="B577" t="str">
            <v>HPES Communications Solutions</v>
          </cell>
          <cell r="F577" t="str">
            <v>SO_CMS</v>
          </cell>
        </row>
        <row r="578">
          <cell r="B578" t="str">
            <v>HPES Finance and Administration</v>
          </cell>
          <cell r="F578" t="str">
            <v>SO_BPO_Finance_Admin</v>
          </cell>
        </row>
        <row r="579">
          <cell r="B579" t="str">
            <v>HPES BPO HR and Payroll</v>
          </cell>
          <cell r="F579" t="str">
            <v>SO_BPO_HR_Payroll</v>
          </cell>
        </row>
        <row r="580">
          <cell r="B580" t="str">
            <v>HPES BPO CRM</v>
          </cell>
          <cell r="F580" t="str">
            <v>SO_BPO_CRM</v>
          </cell>
        </row>
        <row r="581">
          <cell r="B581" t="str">
            <v>HPES BPO Fulfillment and Logistics</v>
          </cell>
          <cell r="F581" t="str">
            <v>SO_BPO_Fulfill_Log</v>
          </cell>
        </row>
        <row r="582">
          <cell r="B582" t="str">
            <v>HPES BPO Document Processing</v>
          </cell>
          <cell r="F582" t="str">
            <v>SO_BPO_Doc_Proc</v>
          </cell>
        </row>
        <row r="583">
          <cell r="B583" t="str">
            <v>HPES IS Financial Services</v>
          </cell>
          <cell r="F583" t="str">
            <v>SO_IS_Financial_Serv</v>
          </cell>
        </row>
        <row r="584">
          <cell r="B584" t="str">
            <v>HPES IS Public Sector Services</v>
          </cell>
          <cell r="F584" t="str">
            <v>SO_IS_Public</v>
          </cell>
        </row>
        <row r="585">
          <cell r="B585" t="str">
            <v>HPES IS Healthcare Services</v>
          </cell>
          <cell r="F585" t="str">
            <v>SO_IS_Health_Serv</v>
          </cell>
        </row>
        <row r="586">
          <cell r="B586" t="str">
            <v>HPES IS Transportation Services</v>
          </cell>
          <cell r="F586" t="str">
            <v>SO_IS_Transportation_Serv</v>
          </cell>
        </row>
        <row r="587">
          <cell r="B587" t="str">
            <v>HPES BPO Product Pass Through</v>
          </cell>
          <cell r="F587" t="str">
            <v>SO_BPO_Product_Pass</v>
          </cell>
        </row>
        <row r="588">
          <cell r="B588" t="str">
            <v>HPES Data Center Services</v>
          </cell>
          <cell r="F588" t="str">
            <v>SO_ITO_Data_Center</v>
          </cell>
        </row>
        <row r="589">
          <cell r="B589" t="str">
            <v>HPES Enterprise Service Management</v>
          </cell>
          <cell r="F589" t="str">
            <v>SO_ITO_Enterprise_Serv_Mgmt</v>
          </cell>
        </row>
        <row r="590">
          <cell r="B590" t="str">
            <v>HPES Network Services</v>
          </cell>
          <cell r="F590" t="str">
            <v>SO_ITO_Network_Serv</v>
          </cell>
        </row>
        <row r="591">
          <cell r="B591" t="str">
            <v>HPES Security Services</v>
          </cell>
          <cell r="F591" t="str">
            <v>SO_ITO_Security_Serv</v>
          </cell>
        </row>
        <row r="592">
          <cell r="B592" t="str">
            <v>HPES Workplace Services</v>
          </cell>
          <cell r="F592" t="str">
            <v>SO_ITO_Workplace_Serv</v>
          </cell>
        </row>
        <row r="593">
          <cell r="B593" t="str">
            <v>HPES ITO Product Pass Through</v>
          </cell>
          <cell r="F593" t="str">
            <v>SO_ITO_Product_Pass</v>
          </cell>
        </row>
        <row r="594">
          <cell r="B594" t="str">
            <v>Integration Services</v>
          </cell>
          <cell r="F594" t="str">
            <v>SO_Integraion_Serv</v>
          </cell>
        </row>
        <row r="595">
          <cell r="B595" t="str">
            <v>Cross Functional</v>
          </cell>
          <cell r="F595" t="str">
            <v>SO_Cross_Functional</v>
          </cell>
        </row>
        <row r="632">
          <cell r="B632" t="str">
            <v>SO_Apps_Dev</v>
          </cell>
        </row>
        <row r="633">
          <cell r="B633" t="str">
            <v>HPES Applications Development Services</v>
          </cell>
        </row>
        <row r="634">
          <cell r="B634" t="str">
            <v>HPES Testing and Quality Assurance Services</v>
          </cell>
        </row>
        <row r="635">
          <cell r="B635" t="str">
            <v>HPES SAP Testing</v>
          </cell>
        </row>
        <row r="636">
          <cell r="B636" t="str">
            <v>HPES Application Industry Solutions</v>
          </cell>
        </row>
        <row r="637">
          <cell r="B637" t="str">
            <v>HPES Comprehensive Applications Threat Analysis for USPS</v>
          </cell>
        </row>
        <row r="638">
          <cell r="B638" t="str">
            <v>HPES Assured Identity for USPS</v>
          </cell>
        </row>
        <row r="639">
          <cell r="B639" t="str">
            <v>HPES Assured Identity Plus for USPS</v>
          </cell>
        </row>
        <row r="640">
          <cell r="B640" t="str">
            <v>HPES Integrated Manufacturing Operations Solution</v>
          </cell>
        </row>
        <row r="641">
          <cell r="B641" t="str">
            <v>HPES International Material Data System (IDMS) Material Management Solution</v>
          </cell>
        </row>
        <row r="642">
          <cell r="B642" t="str">
            <v>HPES Warehouse Management System (SILO)</v>
          </cell>
        </row>
        <row r="643">
          <cell r="B643" t="str">
            <v>HPES Order to Cash Solution</v>
          </cell>
        </row>
        <row r="644">
          <cell r="B644" t="str">
            <v>HPES Advanced Meter Infrastructure Solution</v>
          </cell>
        </row>
        <row r="645">
          <cell r="B645" t="str">
            <v>HPES Communications IT Excellence (Diagnostic) Solution</v>
          </cell>
        </row>
        <row r="646">
          <cell r="B646" t="str">
            <v>HPES Dealer Management System (CARLO)</v>
          </cell>
        </row>
        <row r="647">
          <cell r="B647" t="str">
            <v>HPES Product Lifecycle Management Solution</v>
          </cell>
        </row>
        <row r="648">
          <cell r="B648">
            <v>0</v>
          </cell>
        </row>
        <row r="649">
          <cell r="B649">
            <v>0</v>
          </cell>
        </row>
        <row r="650">
          <cell r="B650" t="str">
            <v>SO_Apps_Mgmt</v>
          </cell>
        </row>
        <row r="651">
          <cell r="B651" t="str">
            <v>HPES Applications Management Services</v>
          </cell>
        </row>
        <row r="652">
          <cell r="B652">
            <v>0</v>
          </cell>
        </row>
        <row r="653">
          <cell r="B653">
            <v>0</v>
          </cell>
        </row>
        <row r="654">
          <cell r="B654" t="str">
            <v>SO_Apps_Cloud</v>
          </cell>
        </row>
        <row r="655">
          <cell r="B655" t="str">
            <v>HPES Applications Development for Cloud</v>
          </cell>
        </row>
        <row r="656">
          <cell r="B656" t="str">
            <v>HPES Applications Modernization Services</v>
          </cell>
        </row>
        <row r="657">
          <cell r="B657" t="str">
            <v>HPES Mobile Applications Services</v>
          </cell>
        </row>
        <row r="658">
          <cell r="B658" t="str">
            <v>HPES Testing for Mobility</v>
          </cell>
        </row>
        <row r="659">
          <cell r="B659" t="str">
            <v>HPES Transformation Consulting Services</v>
          </cell>
        </row>
        <row r="660">
          <cell r="B660" t="str">
            <v>HPES SOA and Integration Services</v>
          </cell>
        </row>
        <row r="661">
          <cell r="B661" t="str">
            <v>HPES Applications Transformation to the Cloud</v>
          </cell>
        </row>
        <row r="662">
          <cell r="B662" t="str">
            <v>HPES Testing for Cloud</v>
          </cell>
        </row>
        <row r="663">
          <cell r="B663" t="str">
            <v>HPES Enterprise Applications Services Cloud for SAP</v>
          </cell>
        </row>
        <row r="664">
          <cell r="B664" t="str">
            <v>HPES Enterprise Applications Services Cloud for Oracle</v>
          </cell>
        </row>
        <row r="665">
          <cell r="B665" t="str">
            <v>HPES Enterprise Applications Services Cloud for Microsoft Dynamics CRM</v>
          </cell>
        </row>
        <row r="666">
          <cell r="B666">
            <v>0</v>
          </cell>
        </row>
        <row r="667">
          <cell r="B667">
            <v>0</v>
          </cell>
        </row>
        <row r="668">
          <cell r="B668" t="str">
            <v>SO_Apps_EIS</v>
          </cell>
        </row>
        <row r="669">
          <cell r="B669" t="str">
            <v>HPES Information Strategy &amp; Organization Services</v>
          </cell>
        </row>
        <row r="670">
          <cell r="B670" t="str">
            <v>HPES Information Management &amp; Architecture Services</v>
          </cell>
        </row>
        <row r="671">
          <cell r="B671" t="str">
            <v>HPES Business Analytics &amp; Information Delivery Services</v>
          </cell>
        </row>
        <row r="672">
          <cell r="B672" t="str">
            <v>HPES Advanced Information Services for HP</v>
          </cell>
        </row>
        <row r="673">
          <cell r="B673" t="str">
            <v>HPES Advanced Information Services for SAP</v>
          </cell>
        </row>
        <row r="674">
          <cell r="B674" t="str">
            <v>HPES Advanced Information Services for Microsoft</v>
          </cell>
        </row>
        <row r="675">
          <cell r="B675" t="str">
            <v>HPES Business Solutions- Social Intelligence</v>
          </cell>
        </row>
        <row r="676">
          <cell r="B676" t="str">
            <v>HPES Hosted Delivery- Managed Services, Cloud, Hybrid</v>
          </cell>
        </row>
        <row r="677">
          <cell r="B677" t="str">
            <v>HPES All 3rd Party SW</v>
          </cell>
        </row>
        <row r="678">
          <cell r="B678">
            <v>0</v>
          </cell>
        </row>
        <row r="679">
          <cell r="B679">
            <v>0</v>
          </cell>
        </row>
        <row r="680">
          <cell r="B680" t="str">
            <v>SO_Apps_Enterprise_Apps</v>
          </cell>
        </row>
        <row r="681">
          <cell r="B681" t="str">
            <v>HPES Applications Management Services – Enterprise for SAP</v>
          </cell>
        </row>
        <row r="682">
          <cell r="B682" t="str">
            <v>HPES Applications Management Services - Enterprise for Microsoft Dynamics CRM</v>
          </cell>
        </row>
        <row r="683">
          <cell r="B683" t="str">
            <v>HPES Applications Management Services – Enterprise for Oracle</v>
          </cell>
        </row>
        <row r="684">
          <cell r="B684" t="str">
            <v>HPES Enterprise Applications Services for Microsoft</v>
          </cell>
        </row>
        <row r="685">
          <cell r="B685" t="str">
            <v>HPES Enterprise Applications Services for Oracle</v>
          </cell>
        </row>
        <row r="686">
          <cell r="B686" t="str">
            <v>HPES Enterprise Applications Services for SAP</v>
          </cell>
        </row>
        <row r="687">
          <cell r="B687">
            <v>0</v>
          </cell>
        </row>
        <row r="688">
          <cell r="B688">
            <v>0</v>
          </cell>
        </row>
        <row r="689">
          <cell r="B689" t="str">
            <v>SO_Apps_Product_Pass</v>
          </cell>
        </row>
        <row r="690">
          <cell r="B690" t="str">
            <v>Apps Embedded Leases</v>
          </cell>
        </row>
        <row r="691">
          <cell r="B691" t="str">
            <v>Apps HP Hardware</v>
          </cell>
        </row>
        <row r="692">
          <cell r="B692" t="str">
            <v>Apps HP ICOEM Services</v>
          </cell>
        </row>
        <row r="693">
          <cell r="B693" t="str">
            <v>Apps HP Software</v>
          </cell>
        </row>
        <row r="694">
          <cell r="B694" t="str">
            <v>Microsoft Products</v>
          </cell>
        </row>
        <row r="695">
          <cell r="B695" t="str">
            <v>Third Party Apps Professional Services</v>
          </cell>
        </row>
        <row r="696">
          <cell r="B696" t="str">
            <v>Third Party Apps Software</v>
          </cell>
        </row>
        <row r="697">
          <cell r="B697">
            <v>0</v>
          </cell>
        </row>
        <row r="698">
          <cell r="B698">
            <v>0</v>
          </cell>
        </row>
        <row r="699">
          <cell r="B699" t="str">
            <v>SO_CMS</v>
          </cell>
        </row>
        <row r="700">
          <cell r="B700" t="str">
            <v>HPES CMS Assurance Solutions</v>
          </cell>
        </row>
        <row r="701">
          <cell r="B701" t="str">
            <v>HPES CMS Fulfillment Solutions</v>
          </cell>
        </row>
        <row r="702">
          <cell r="B702" t="str">
            <v>HPES CMS Service Delivery Platform Solutions</v>
          </cell>
        </row>
        <row r="703">
          <cell r="B703" t="str">
            <v>HPES CMS Cloud Services Enablement Solutions</v>
          </cell>
        </row>
        <row r="704">
          <cell r="B704" t="str">
            <v>HPES CMS Network Applications Solutions</v>
          </cell>
        </row>
        <row r="705">
          <cell r="B705" t="str">
            <v>HPES CMS Mobility Management Solutions</v>
          </cell>
        </row>
        <row r="706">
          <cell r="B706" t="str">
            <v>HPES CMS Unified User Profile Solutions</v>
          </cell>
        </row>
        <row r="707">
          <cell r="B707" t="str">
            <v>HPES CMS Location Solutions</v>
          </cell>
        </row>
        <row r="708">
          <cell r="B708" t="str">
            <v>HPES CMS Mediation, Policy &amp; Charging Solutions</v>
          </cell>
        </row>
        <row r="709">
          <cell r="B709" t="str">
            <v>HPES CMS Management of Devices Solutions</v>
          </cell>
        </row>
        <row r="710">
          <cell r="B710" t="str">
            <v>HPES CMS Network Platforms Solutions IN / Call Management</v>
          </cell>
        </row>
        <row r="711">
          <cell r="B711" t="str">
            <v>HPES CMS Network Platforms Solutions Signaling Platform</v>
          </cell>
        </row>
        <row r="712">
          <cell r="B712" t="str">
            <v>HPES CMS Investigation Solutions</v>
          </cell>
        </row>
        <row r="713">
          <cell r="B713" t="str">
            <v>HPES CMS Revenue Intelligence Solutions</v>
          </cell>
        </row>
        <row r="714">
          <cell r="B714" t="str">
            <v>HPES CMS Smart Grid Solutions</v>
          </cell>
        </row>
        <row r="715">
          <cell r="B715" t="str">
            <v>HPES CMS Consulting Services</v>
          </cell>
        </row>
        <row r="716">
          <cell r="B716" t="str">
            <v>HPES CMS Outsourcing Services</v>
          </cell>
        </row>
        <row r="717">
          <cell r="B717" t="str">
            <v>HPES CMS Implementation Services</v>
          </cell>
        </row>
        <row r="718">
          <cell r="B718" t="str">
            <v>HPES CMS Management Services</v>
          </cell>
        </row>
        <row r="719">
          <cell r="B719" t="str">
            <v>HPES Content Delivery Network</v>
          </cell>
        </row>
        <row r="720">
          <cell r="B720" t="str">
            <v>HPES Telco Express</v>
          </cell>
        </row>
        <row r="721">
          <cell r="B721">
            <v>0</v>
          </cell>
        </row>
        <row r="722">
          <cell r="B722">
            <v>0</v>
          </cell>
        </row>
        <row r="723">
          <cell r="B723" t="str">
            <v>SO_BPO_Finance_Admin</v>
          </cell>
        </row>
        <row r="724">
          <cell r="B724" t="str">
            <v>HPES Finance and Administration Services</v>
          </cell>
        </row>
        <row r="725">
          <cell r="B725" t="str">
            <v>HPES Procurement Services</v>
          </cell>
        </row>
        <row r="726">
          <cell r="B726">
            <v>0</v>
          </cell>
        </row>
        <row r="727">
          <cell r="B727">
            <v>0</v>
          </cell>
        </row>
        <row r="728">
          <cell r="B728" t="str">
            <v>SO_BPO_HR_Payroll</v>
          </cell>
        </row>
        <row r="729">
          <cell r="B729" t="str">
            <v>HPES Payroll Services</v>
          </cell>
        </row>
        <row r="730">
          <cell r="B730" t="str">
            <v>HPES Human Resource Services</v>
          </cell>
        </row>
        <row r="731">
          <cell r="B731">
            <v>0</v>
          </cell>
        </row>
        <row r="732">
          <cell r="B732">
            <v>0</v>
          </cell>
        </row>
        <row r="733">
          <cell r="B733" t="str">
            <v>SO_BPO_CRM</v>
          </cell>
        </row>
        <row r="734">
          <cell r="B734" t="str">
            <v>HPES CRM Managed Services</v>
          </cell>
        </row>
        <row r="735">
          <cell r="B735" t="str">
            <v>HPES Transformation Services - Customer Engagement Management</v>
          </cell>
        </row>
        <row r="736">
          <cell r="B736" t="str">
            <v>HPES Enterprise Cloud Services - Customer Engagement Management Services</v>
          </cell>
        </row>
        <row r="737">
          <cell r="B737" t="str">
            <v>HPES Social Enterprise Services</v>
          </cell>
        </row>
        <row r="738">
          <cell r="B738" t="str">
            <v>HPES Warranty Services</v>
          </cell>
        </row>
        <row r="739">
          <cell r="B739">
            <v>0</v>
          </cell>
        </row>
        <row r="740">
          <cell r="B740">
            <v>0</v>
          </cell>
        </row>
        <row r="741">
          <cell r="B741" t="str">
            <v>SO_BPO_Fulfill_Log</v>
          </cell>
        </row>
        <row r="742">
          <cell r="B742" t="str">
            <v>HPES Consumer Direct Services</v>
          </cell>
        </row>
        <row r="743">
          <cell r="B743">
            <v>0</v>
          </cell>
        </row>
        <row r="744">
          <cell r="B744">
            <v>0</v>
          </cell>
        </row>
        <row r="745">
          <cell r="B745" t="str">
            <v>SO_BPO_Doc_Proc</v>
          </cell>
        </row>
        <row r="746">
          <cell r="B746" t="str">
            <v>HPES Customer Communications Management Services</v>
          </cell>
        </row>
        <row r="747">
          <cell r="B747" t="str">
            <v>HPES Inbound Document Processing Services</v>
          </cell>
        </row>
        <row r="748">
          <cell r="B748" t="str">
            <v>HPES Outbound Document Processing Services</v>
          </cell>
        </row>
        <row r="749">
          <cell r="B749" t="str">
            <v>HPES Repository Services</v>
          </cell>
        </row>
        <row r="750">
          <cell r="B750" t="str">
            <v>HPES Software Publishing Services</v>
          </cell>
        </row>
        <row r="751">
          <cell r="B751">
            <v>0</v>
          </cell>
        </row>
        <row r="752">
          <cell r="B752">
            <v>0</v>
          </cell>
        </row>
        <row r="753">
          <cell r="B753" t="str">
            <v>SO_IS_Financial_Serv</v>
          </cell>
        </row>
        <row r="754">
          <cell r="B754" t="str">
            <v>HPES Business Exchange Services</v>
          </cell>
        </row>
        <row r="755">
          <cell r="B755" t="str">
            <v>HPES Business Networking Services</v>
          </cell>
        </row>
        <row r="756">
          <cell r="B756" t="str">
            <v>HPES Check Processing Services</v>
          </cell>
        </row>
        <row r="757">
          <cell r="B757" t="str">
            <v>HPES Commercial Card Services</v>
          </cell>
        </row>
        <row r="758">
          <cell r="B758" t="str">
            <v>HPES Consumer Card Services</v>
          </cell>
        </row>
        <row r="759">
          <cell r="B759" t="str">
            <v>HPES Consumer Loan Services</v>
          </cell>
        </row>
        <row r="760">
          <cell r="B760" t="str">
            <v>HPES Convenience Pay Services</v>
          </cell>
        </row>
        <row r="761">
          <cell r="B761" t="str">
            <v>HPES Core Banking Services</v>
          </cell>
        </row>
        <row r="762">
          <cell r="B762" t="str">
            <v>HPES Flood Insurance Services</v>
          </cell>
        </row>
        <row r="763">
          <cell r="B763" t="str">
            <v>HPES Fraud Management Services</v>
          </cell>
        </row>
        <row r="764">
          <cell r="B764" t="str">
            <v>HPES Insurance Notification Clearinghouse Services</v>
          </cell>
        </row>
        <row r="765">
          <cell r="B765" t="str">
            <v>HPES Insurance Services</v>
          </cell>
        </row>
        <row r="766">
          <cell r="B766" t="str">
            <v>HPES Loss Mitigation Services</v>
          </cell>
        </row>
        <row r="767">
          <cell r="B767" t="str">
            <v>HPES Merchant Acquirer Services</v>
          </cell>
        </row>
        <row r="768">
          <cell r="B768" t="str">
            <v>HPES Mobile Payment Services</v>
          </cell>
        </row>
        <row r="769">
          <cell r="B769" t="str">
            <v>HPES Mortgage Loan Services</v>
          </cell>
        </row>
        <row r="770">
          <cell r="B770" t="str">
            <v>HPES Origination Services</v>
          </cell>
        </row>
        <row r="771">
          <cell r="B771" t="str">
            <v>HPES Prepaid Card Services</v>
          </cell>
        </row>
        <row r="772">
          <cell r="B772" t="str">
            <v>HPES Regional Card Utility Services</v>
          </cell>
        </row>
        <row r="773">
          <cell r="B773" t="str">
            <v>HPES Secure Payment Services</v>
          </cell>
        </row>
        <row r="774">
          <cell r="B774" t="str">
            <v>HPES Switching Services</v>
          </cell>
        </row>
        <row r="775">
          <cell r="B775" t="str">
            <v>HPES Tokenization Services</v>
          </cell>
        </row>
        <row r="776">
          <cell r="B776">
            <v>0</v>
          </cell>
        </row>
        <row r="777">
          <cell r="B777">
            <v>0</v>
          </cell>
        </row>
        <row r="778">
          <cell r="B778" t="str">
            <v>SO_IS_Public</v>
          </cell>
        </row>
        <row r="779">
          <cell r="B779" t="str">
            <v>HPES Assured Identity</v>
          </cell>
        </row>
        <row r="780">
          <cell r="B780" t="str">
            <v>HPES Assured Identity Plus</v>
          </cell>
        </row>
        <row r="781">
          <cell r="B781" t="str">
            <v>HPES Campaign Finance Information Systems</v>
          </cell>
        </row>
        <row r="782">
          <cell r="B782" t="str">
            <v>HPES Child Care Enforcement Solution Suite</v>
          </cell>
        </row>
        <row r="783">
          <cell r="B783" t="str">
            <v>HPES Child Care Solution Suite</v>
          </cell>
        </row>
        <row r="784">
          <cell r="B784" t="str">
            <v>HPES Comprehensive Applications Threat Analysis Services</v>
          </cell>
        </row>
        <row r="785">
          <cell r="B785" t="str">
            <v>HPES Comprehensive Motor Vehicles Enabling Technology (COMET) Solution</v>
          </cell>
        </row>
        <row r="786">
          <cell r="B786" t="str">
            <v>HPES Duplicate Voter Exchange Services</v>
          </cell>
        </row>
        <row r="787">
          <cell r="B787" t="str">
            <v>HPES E-Courtroom Solution</v>
          </cell>
        </row>
        <row r="788">
          <cell r="B788" t="str">
            <v>HPES Elections Management Services - Electus</v>
          </cell>
        </row>
        <row r="789">
          <cell r="B789" t="str">
            <v>HPES Eligibility Solution</v>
          </cell>
        </row>
        <row r="790">
          <cell r="B790" t="str">
            <v>HPES Emergency Management Response Services</v>
          </cell>
        </row>
        <row r="791">
          <cell r="B791" t="str">
            <v>HPES Enterprise Tax and Benefits Solution</v>
          </cell>
        </row>
        <row r="792">
          <cell r="B792" t="str">
            <v>HPES Homeland Security Solutions</v>
          </cell>
        </row>
        <row r="793">
          <cell r="B793" t="str">
            <v>HPES Identity Card Management</v>
          </cell>
        </row>
        <row r="794">
          <cell r="B794" t="str">
            <v>HPES Mass Transit Services</v>
          </cell>
        </row>
        <row r="795">
          <cell r="B795" t="str">
            <v>HPES Offender Management Solution</v>
          </cell>
        </row>
        <row r="796">
          <cell r="B796" t="str">
            <v>HPES Public Retirement Benefit Administration Solutions - Clarety</v>
          </cell>
        </row>
        <row r="797">
          <cell r="B797" t="str">
            <v>HPES Virtual Hearings Solution</v>
          </cell>
        </row>
        <row r="798">
          <cell r="B798">
            <v>0</v>
          </cell>
        </row>
        <row r="799">
          <cell r="B799">
            <v>0</v>
          </cell>
        </row>
        <row r="800">
          <cell r="B800" t="str">
            <v>SO_IS_Health_Serv</v>
          </cell>
        </row>
        <row r="801">
          <cell r="B801" t="str">
            <v>HPES Atlantes Solution</v>
          </cell>
        </row>
        <row r="802">
          <cell r="B802" t="str">
            <v>HPES Care Management Solution</v>
          </cell>
        </row>
        <row r="803">
          <cell r="B803" t="str">
            <v>HPES Care Network Solution</v>
          </cell>
        </row>
        <row r="804">
          <cell r="B804" t="str">
            <v>HPES Customer Relationship Management Services for Healthcare</v>
          </cell>
        </row>
        <row r="805">
          <cell r="B805" t="str">
            <v>HPES Government Healthcare BPO Services</v>
          </cell>
        </row>
        <row r="806">
          <cell r="B806" t="str">
            <v>HPES Healthcare Eligibility</v>
          </cell>
        </row>
        <row r="807">
          <cell r="B807" t="str">
            <v>HPES Healthcare Payer Administrative Services</v>
          </cell>
        </row>
        <row r="808">
          <cell r="B808" t="str">
            <v>HPES Healthcare Portal Solutions</v>
          </cell>
        </row>
        <row r="809">
          <cell r="B809" t="str">
            <v>HPES ICD-10 Remediation Services</v>
          </cell>
        </row>
        <row r="810">
          <cell r="B810" t="str">
            <v>HPES Medical Management Services Solution</v>
          </cell>
        </row>
        <row r="811">
          <cell r="B811" t="str">
            <v>HPES MetaVance Solution</v>
          </cell>
        </row>
        <row r="812">
          <cell r="B812">
            <v>0</v>
          </cell>
        </row>
        <row r="813">
          <cell r="B813">
            <v>0</v>
          </cell>
        </row>
        <row r="814">
          <cell r="B814" t="str">
            <v>SO_IS_Transportation_Serv</v>
          </cell>
        </row>
        <row r="815">
          <cell r="B815" t="str">
            <v>HPES Agilaire Flight Operations Solution</v>
          </cell>
        </row>
        <row r="816">
          <cell r="B816" t="str">
            <v>HPES Agilaire Flight Planning</v>
          </cell>
        </row>
        <row r="817">
          <cell r="B817" t="str">
            <v>HPES Agilaire Passenger Service Solution</v>
          </cell>
        </row>
        <row r="818">
          <cell r="B818" t="str">
            <v>HPES Aircraft Movement</v>
          </cell>
        </row>
        <row r="819">
          <cell r="B819" t="str">
            <v>HPES Air-to-Ground Messaging</v>
          </cell>
        </row>
        <row r="820">
          <cell r="B820" t="str">
            <v>HPES axsDCS</v>
          </cell>
        </row>
        <row r="821">
          <cell r="B821" t="str">
            <v>HPES axsRes</v>
          </cell>
        </row>
        <row r="822">
          <cell r="B822" t="str">
            <v>HPES Electronic Fares Services</v>
          </cell>
        </row>
        <row r="823">
          <cell r="B823" t="str">
            <v>HPES SHARES</v>
          </cell>
        </row>
        <row r="824">
          <cell r="B824" t="str">
            <v>HPES TravelView Central Reservation Solution</v>
          </cell>
        </row>
        <row r="825">
          <cell r="B825" t="str">
            <v>HPES TravelView Channel Connect Solution</v>
          </cell>
        </row>
        <row r="826">
          <cell r="B826" t="str">
            <v>HPES TravelView Guest Management Solution</v>
          </cell>
        </row>
        <row r="827">
          <cell r="B827" t="str">
            <v>HPES TravelView Property Management Solution</v>
          </cell>
        </row>
        <row r="828">
          <cell r="B828" t="str">
            <v>HPES TravelView Revenue Management Solution</v>
          </cell>
        </row>
        <row r="829">
          <cell r="B829">
            <v>0</v>
          </cell>
        </row>
        <row r="830">
          <cell r="B830">
            <v>0</v>
          </cell>
        </row>
        <row r="831">
          <cell r="B831" t="str">
            <v>SO_BPO_Product_Pass</v>
          </cell>
        </row>
        <row r="832">
          <cell r="B832" t="str">
            <v>3rd Party BPO Consumables</v>
          </cell>
        </row>
        <row r="833">
          <cell r="B833" t="str">
            <v>3rd Party BPO Postage</v>
          </cell>
        </row>
        <row r="834">
          <cell r="B834" t="str">
            <v>3rd Party BPO Professional Services</v>
          </cell>
        </row>
        <row r="835">
          <cell r="B835" t="str">
            <v>3rd Party BPO Software</v>
          </cell>
        </row>
        <row r="836">
          <cell r="B836" t="str">
            <v>3rd Party BPO Telco / Network</v>
          </cell>
        </row>
        <row r="837">
          <cell r="B837" t="str">
            <v>BPO Embedded Leases</v>
          </cell>
        </row>
        <row r="838">
          <cell r="B838" t="str">
            <v>BPO HP Hardware</v>
          </cell>
        </row>
        <row r="839">
          <cell r="B839" t="str">
            <v>BPO HP ICOEM Services</v>
          </cell>
        </row>
        <row r="840">
          <cell r="B840" t="str">
            <v>BPO HP Software</v>
          </cell>
        </row>
        <row r="841">
          <cell r="B841">
            <v>0</v>
          </cell>
        </row>
        <row r="842">
          <cell r="B842">
            <v>0</v>
          </cell>
        </row>
        <row r="843">
          <cell r="B843" t="str">
            <v>SO_ITO_Data_Center</v>
          </cell>
        </row>
        <row r="844">
          <cell r="B844" t="str">
            <v>HPES Archive and Compliance Services</v>
          </cell>
        </row>
        <row r="845">
          <cell r="B845" t="str">
            <v>HPES Backup and Restore Services</v>
          </cell>
        </row>
        <row r="846">
          <cell r="B846" t="str">
            <v>HPES Continuity Services</v>
          </cell>
        </row>
        <row r="847">
          <cell r="B847" t="str">
            <v>HPES Data Center Modernization Services</v>
          </cell>
        </row>
        <row r="848">
          <cell r="B848" t="str">
            <v>HPES Enterprise Application Hosting Services</v>
          </cell>
        </row>
        <row r="849">
          <cell r="B849" t="str">
            <v>HPES Enterprise Cloud Services - Compute</v>
          </cell>
        </row>
        <row r="850">
          <cell r="B850" t="str">
            <v>HPES Enterprise Cloud Services - Continuity</v>
          </cell>
        </row>
        <row r="851">
          <cell r="B851" t="str">
            <v>HPES Enterprise Cloud Services - Private Cloud</v>
          </cell>
        </row>
        <row r="852">
          <cell r="B852" t="str">
            <v>HPES Enterprise Cloud Services - Storage</v>
          </cell>
        </row>
        <row r="853">
          <cell r="B853" t="str">
            <v>HP Utility Services</v>
          </cell>
        </row>
        <row r="854">
          <cell r="B854" t="str">
            <v>HPES Managed Mainframe Services</v>
          </cell>
        </row>
        <row r="855">
          <cell r="B855" t="str">
            <v>HPES Server Management Services</v>
          </cell>
        </row>
        <row r="856">
          <cell r="B856" t="str">
            <v>HPES Storage Management Services</v>
          </cell>
        </row>
        <row r="857">
          <cell r="B857" t="str">
            <v>HPES Web Hosting Services</v>
          </cell>
        </row>
        <row r="858">
          <cell r="B858">
            <v>0</v>
          </cell>
        </row>
        <row r="859">
          <cell r="B859">
            <v>0</v>
          </cell>
        </row>
        <row r="860">
          <cell r="B860" t="str">
            <v>SO_ITO_Enterprise_Serv_Mgmt</v>
          </cell>
        </row>
        <row r="861">
          <cell r="B861" t="str">
            <v>HPES Enterprise Service Management Cross Functional Services</v>
          </cell>
        </row>
        <row r="862">
          <cell r="B862" t="str">
            <v>HPES Multisupplier Integration and Management Services</v>
          </cell>
        </row>
        <row r="863">
          <cell r="B863">
            <v>0</v>
          </cell>
        </row>
        <row r="864">
          <cell r="B864">
            <v>0</v>
          </cell>
        </row>
        <row r="865">
          <cell r="B865" t="str">
            <v>SO_ITO_Network_Serv</v>
          </cell>
        </row>
        <row r="866">
          <cell r="B866" t="str">
            <v>HPES Carrier Management Services</v>
          </cell>
        </row>
        <row r="867">
          <cell r="B867" t="str">
            <v>HPES Enterprise Cloud Services - Unified Communications</v>
          </cell>
        </row>
        <row r="868">
          <cell r="B868" t="str">
            <v>HPES Network Application Services</v>
          </cell>
        </row>
        <row r="869">
          <cell r="B869" t="str">
            <v>HPES Network Management Services</v>
          </cell>
        </row>
        <row r="870">
          <cell r="B870" t="str">
            <v>HPES Network Security Services</v>
          </cell>
        </row>
        <row r="871">
          <cell r="B871" t="str">
            <v>HPES Network Transformation Services</v>
          </cell>
        </row>
        <row r="872">
          <cell r="B872" t="str">
            <v>HPES Unified Communications Services</v>
          </cell>
        </row>
        <row r="873">
          <cell r="B873">
            <v>0</v>
          </cell>
        </row>
        <row r="874">
          <cell r="B874">
            <v>0</v>
          </cell>
        </row>
        <row r="875">
          <cell r="B875" t="str">
            <v>SO_ITO_Security_Serv</v>
          </cell>
        </row>
        <row r="876">
          <cell r="B876" t="str">
            <v>HPES Managed Security Services</v>
          </cell>
        </row>
        <row r="877">
          <cell r="B877" t="str">
            <v>HPES Security Consulting</v>
          </cell>
        </row>
        <row r="878">
          <cell r="B878" t="str">
            <v>HPES Security Governance Services</v>
          </cell>
        </row>
        <row r="879">
          <cell r="B879" t="str">
            <v>HPES Security Technology Services/Support (Renewable)</v>
          </cell>
        </row>
        <row r="880">
          <cell r="B880" t="str">
            <v>HPES Security Technology (Non-Renewable)</v>
          </cell>
        </row>
        <row r="881">
          <cell r="B881">
            <v>0</v>
          </cell>
        </row>
        <row r="882">
          <cell r="B882">
            <v>0</v>
          </cell>
        </row>
        <row r="883">
          <cell r="B883" t="str">
            <v>SO_ITO_Workplace_Serv</v>
          </cell>
        </row>
        <row r="884">
          <cell r="B884" t="str">
            <v>HPES Asset Management Services</v>
          </cell>
        </row>
        <row r="885">
          <cell r="B885" t="str">
            <v>HPES Client Virtualization Services</v>
          </cell>
        </row>
        <row r="886">
          <cell r="B886" t="str">
            <v>HPES Collaboration Services</v>
          </cell>
        </row>
        <row r="887">
          <cell r="B887" t="str">
            <v>HPES Enterprise Cloud Services - Collaboration</v>
          </cell>
        </row>
        <row r="888">
          <cell r="B888" t="str">
            <v>HPES Enterprise Cloud Services - Messaging</v>
          </cell>
        </row>
        <row r="889">
          <cell r="B889" t="str">
            <v>HPES Enterprise Cloud Services – Real-Time Collaboration</v>
          </cell>
        </row>
        <row r="890">
          <cell r="B890" t="str">
            <v>HPES License Management Services</v>
          </cell>
        </row>
        <row r="891">
          <cell r="B891" t="str">
            <v>HPES Managed Messaging Services</v>
          </cell>
        </row>
        <row r="892">
          <cell r="B892" t="str">
            <v>HPES Managed Print Services</v>
          </cell>
        </row>
        <row r="893">
          <cell r="B893" t="str">
            <v>HPES Mobile Workplace Services</v>
          </cell>
        </row>
        <row r="894">
          <cell r="B894" t="str">
            <v>HPES Service Desk Services</v>
          </cell>
        </row>
        <row r="895">
          <cell r="B895" t="str">
            <v>HPES Site Support Services</v>
          </cell>
        </row>
        <row r="896">
          <cell r="B896" t="str">
            <v>HPES Software License Consulting</v>
          </cell>
        </row>
        <row r="897">
          <cell r="B897" t="str">
            <v>HPES Software Licensing and Management Solutions</v>
          </cell>
        </row>
        <row r="898">
          <cell r="B898" t="str">
            <v>HPES Software Licensing Reselling Services</v>
          </cell>
        </row>
        <row r="899">
          <cell r="B899" t="str">
            <v>HPES Workplace Server Management Services</v>
          </cell>
        </row>
        <row r="900">
          <cell r="B900" t="str">
            <v>HPES Workplace Software Management Services</v>
          </cell>
        </row>
        <row r="901">
          <cell r="B901" t="str">
            <v>HPES Workplace360 Services</v>
          </cell>
        </row>
        <row r="902">
          <cell r="B902">
            <v>0</v>
          </cell>
        </row>
        <row r="903">
          <cell r="B903">
            <v>0</v>
          </cell>
        </row>
        <row r="904">
          <cell r="B904" t="str">
            <v>SO_ITO_Product_Pass</v>
          </cell>
        </row>
        <row r="905">
          <cell r="B905" t="str">
            <v>ITO Embedded Leases</v>
          </cell>
        </row>
        <row r="906">
          <cell r="B906" t="str">
            <v>ITO HP Hardware</v>
          </cell>
        </row>
        <row r="907">
          <cell r="B907" t="str">
            <v>ITO HP ICOEM Services</v>
          </cell>
        </row>
        <row r="908">
          <cell r="B908" t="str">
            <v>ITO HP Software</v>
          </cell>
        </row>
        <row r="909">
          <cell r="B909" t="str">
            <v>Third Party ITO Carrier and Network</v>
          </cell>
        </row>
        <row r="910">
          <cell r="B910" t="str">
            <v>Third Party ITO Consumables</v>
          </cell>
        </row>
        <row r="911">
          <cell r="B911" t="str">
            <v>Third Party ITO Network Hardware</v>
          </cell>
        </row>
        <row r="912">
          <cell r="B912" t="str">
            <v>Third Party ITO PC Hardware</v>
          </cell>
        </row>
        <row r="913">
          <cell r="B913" t="str">
            <v>Third Party ITO Print and Imaging Hardware</v>
          </cell>
        </row>
        <row r="914">
          <cell r="B914" t="str">
            <v>Third Party ITO Professional Services</v>
          </cell>
        </row>
        <row r="915">
          <cell r="B915" t="str">
            <v>Third Party ITO Server Hardware</v>
          </cell>
        </row>
        <row r="916">
          <cell r="B916" t="str">
            <v>Third Party ITO Software</v>
          </cell>
        </row>
        <row r="917">
          <cell r="B917">
            <v>0</v>
          </cell>
        </row>
        <row r="918">
          <cell r="B918">
            <v>0</v>
          </cell>
        </row>
        <row r="919">
          <cell r="B919" t="str">
            <v>SO_Integration_Serv</v>
          </cell>
        </row>
        <row r="920">
          <cell r="B920" t="str">
            <v>Integration Services</v>
          </cell>
        </row>
        <row r="921">
          <cell r="B921">
            <v>0</v>
          </cell>
        </row>
        <row r="922">
          <cell r="B922">
            <v>0</v>
          </cell>
        </row>
        <row r="923">
          <cell r="B923" t="str">
            <v>SO_Cross_Functional</v>
          </cell>
        </row>
        <row r="924">
          <cell r="B924" t="str">
            <v>Account Management</v>
          </cell>
        </row>
        <row r="925">
          <cell r="B925" t="str">
            <v>Administration</v>
          </cell>
        </row>
        <row r="926">
          <cell r="B926" t="str">
            <v>Overheads</v>
          </cell>
        </row>
      </sheetData>
      <sheetData sheetId="23"/>
      <sheetData sheetId="24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 &amp; Links"/>
      <sheetName val="Summary"/>
      <sheetName val="Total CDE Org"/>
      <sheetName val="546295 DR"/>
      <sheetName val="546296 OS East"/>
      <sheetName val="546297 SC East"/>
      <sheetName val="546298 West"/>
      <sheetName val="546299 Pool"/>
      <sheetName val="546300 Bus Ops"/>
      <sheetName val="Total LOB Transfer"/>
      <sheetName val="546323 OS LOB Transfer"/>
      <sheetName val="544043 SC LOB Transfer"/>
      <sheetName val="544554 SAP"/>
      <sheetName val="544013 BPO"/>
      <sheetName val="OL Relief"/>
      <sheetName val="Actual vs Budgeted Relie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SMR322-Financial Summary by Yr"/>
      <sheetName val="SAPBEXqueries"/>
      <sheetName val="SAPBEXfilters"/>
      <sheetName val="SMR323-CY Variance Explanation"/>
      <sheetName val="SMR324-NY Variance Explanation"/>
      <sheetName val="SMR325-NNY Variance Explanation"/>
      <sheetName val="Rev History"/>
      <sheetName val="Quer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>
        <row r="23">
          <cell r="B23" t="str">
            <v>10/9/2002 05:05:50</v>
          </cell>
        </row>
        <row r="38">
          <cell r="B38" t="str">
            <v>EDSED114211</v>
          </cell>
        </row>
        <row r="39">
          <cell r="B39" t="str">
            <v>AM - CANADA</v>
          </cell>
        </row>
      </sheetData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stants"/>
      <sheetName val="Staffing Detail"/>
      <sheetName val="Productivity"/>
      <sheetName val="Travel and Other"/>
      <sheetName val="OPTIMUM Cost and Price"/>
      <sheetName val="Price"/>
      <sheetName val="Summary"/>
      <sheetName val="Financial"/>
      <sheetName val="Rates"/>
      <sheetName val="Hours"/>
      <sheetName val="Solution Walk"/>
      <sheetName val="AMS Business Case"/>
    </sheetNames>
    <sheetDataSet>
      <sheetData sheetId="0">
        <row r="2">
          <cell r="K2" t="str">
            <v>HP - Canada</v>
          </cell>
        </row>
        <row r="3">
          <cell r="K3" t="str">
            <v>HP - Costa Rica</v>
          </cell>
        </row>
        <row r="4">
          <cell r="K4" t="str">
            <v>Sierra</v>
          </cell>
        </row>
        <row r="5">
          <cell r="K5" t="str">
            <v>Cenovus</v>
          </cell>
        </row>
        <row r="6">
          <cell r="K6" t="str">
            <v>Full Circle</v>
          </cell>
        </row>
        <row r="7">
          <cell r="K7" t="str">
            <v>FIRM</v>
          </cell>
        </row>
        <row r="8">
          <cell r="K8" t="str">
            <v>HP - USA</v>
          </cell>
        </row>
        <row r="9">
          <cell r="K9" t="str">
            <v>HP - USA (Pract)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ange Log"/>
      <sheetName val="Table of Contents"/>
      <sheetName val="Migration Timeline"/>
      <sheetName val="Deliverables"/>
      <sheetName val="Deliverables -1-04"/>
      <sheetName val="Holdback Schedule"/>
      <sheetName val="Deliverables 01-09-2007"/>
      <sheetName val="Development Timeline"/>
      <sheetName val="Implementation Timeline"/>
      <sheetName val="Cost Summary "/>
      <sheetName val="2. Staffing Services"/>
      <sheetName val="M&amp;O Timeline"/>
      <sheetName val="Effort Comparison"/>
      <sheetName val="Effort Summary"/>
      <sheetName val="Effort 24 month Dev"/>
      <sheetName val="Effort 16 month Imp Phase"/>
      <sheetName val="Touch Points by Phase"/>
      <sheetName val="Effort Ongoing (M&amp;O)"/>
      <sheetName val="HW_SW Summary"/>
      <sheetName val="HW SW Detail"/>
      <sheetName val="Production Operations"/>
      <sheetName val="Facilities Summary"/>
      <sheetName val="Facilities Detail"/>
      <sheetName val="Assumptions"/>
      <sheetName val="Allocation-PY"/>
      <sheetName val="Allocation-Resource"/>
      <sheetName val="Option Batch Scheduler"/>
      <sheetName val="Option Remote UAT"/>
      <sheetName val="Option Crystal Reports"/>
      <sheetName val="Option IVR"/>
      <sheetName val="Option Imaging"/>
      <sheetName val="Option Application Maintenance"/>
      <sheetName val="Other Vendor Touchpoints"/>
      <sheetName val="Option Post DSD System Chg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11">
          <cell r="D11">
            <v>6850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er's summary"/>
      <sheetName val="I-EO"/>
      <sheetName val="EO"/>
      <sheetName val="Staff-EO"/>
      <sheetName val="BS-EO"/>
      <sheetName val="SAP-EO"/>
      <sheetName val="cc2"/>
      <sheetName val="I-cc2"/>
      <sheetName val="BS-cc2"/>
      <sheetName val="SAP-cc2"/>
      <sheetName val="cc3"/>
      <sheetName val="I-cc3"/>
      <sheetName val="BS-cc3"/>
      <sheetName val="SAP-cc3"/>
      <sheetName val="cc4"/>
      <sheetName val="I-cc4"/>
      <sheetName val="BS-cc4"/>
      <sheetName val="SAP-cc4"/>
      <sheetName val="EMS"/>
      <sheetName val="Reference table"/>
      <sheetName val="Instructions_Version control"/>
      <sheetName val="Notes"/>
    </sheetNames>
    <sheetDataSet>
      <sheetData sheetId="0"/>
      <sheetData sheetId="1">
        <row r="427">
          <cell r="U427">
            <v>0</v>
          </cell>
        </row>
      </sheetData>
      <sheetData sheetId="2"/>
      <sheetData sheetId="3">
        <row r="39">
          <cell r="EH39">
            <v>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Summary"/>
      <sheetName val="ALL"/>
      <sheetName val="Transformation"/>
      <sheetName val="Referen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Organization</v>
          </cell>
          <cell r="B1" t="str">
            <v>Hrs/mth</v>
          </cell>
        </row>
        <row r="2">
          <cell r="A2" t="str">
            <v>Cenovus</v>
          </cell>
          <cell r="B2">
            <v>150</v>
          </cell>
        </row>
        <row r="3">
          <cell r="A3" t="str">
            <v>FIRM</v>
          </cell>
          <cell r="B3">
            <v>150</v>
          </cell>
        </row>
        <row r="4">
          <cell r="A4" t="str">
            <v>Full Circle</v>
          </cell>
          <cell r="B4">
            <v>150</v>
          </cell>
        </row>
        <row r="5">
          <cell r="A5" t="str">
            <v>HP - Canada</v>
          </cell>
          <cell r="B5">
            <v>140.6</v>
          </cell>
        </row>
        <row r="6">
          <cell r="A6" t="str">
            <v>HP - Costa Rica</v>
          </cell>
          <cell r="B6">
            <v>153.58000000000001</v>
          </cell>
        </row>
        <row r="7">
          <cell r="A7" t="str">
            <v>HP - USA</v>
          </cell>
          <cell r="B7">
            <v>140.88999999999999</v>
          </cell>
        </row>
        <row r="8">
          <cell r="A8" t="str">
            <v>Sierra</v>
          </cell>
          <cell r="B8">
            <v>150</v>
          </cell>
        </row>
        <row r="9">
          <cell r="A9" t="str">
            <v>Other</v>
          </cell>
          <cell r="B9">
            <v>150</v>
          </cell>
        </row>
      </sheetData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 Page"/>
      <sheetName val="Contract Contacts"/>
      <sheetName val="Current Year Flash - CAD"/>
      <sheetName val="Variance to Prior Flash"/>
      <sheetName val="Variance to ASPIRE"/>
      <sheetName val="Qtr to Qtr Variance"/>
      <sheetName val="Next Year Flash - CAD"/>
      <sheetName val="Prior Flash - CAD"/>
      <sheetName val="Aspire - CAD"/>
      <sheetName val="Prior Year - CAD"/>
      <sheetName val="Current_Outlook"/>
      <sheetName val="Contract_Lookup"/>
      <sheetName val="Other_Lookups"/>
    </sheetNames>
    <sheetDataSet>
      <sheetData sheetId="0">
        <row r="2">
          <cell r="C2" t="str">
            <v>Western Canada</v>
          </cell>
        </row>
        <row r="4">
          <cell r="C4" t="str">
            <v>Jun (6 + 6) Flash</v>
          </cell>
        </row>
        <row r="7">
          <cell r="C7">
            <v>2010</v>
          </cell>
        </row>
      </sheetData>
      <sheetData sheetId="1"/>
      <sheetData sheetId="2"/>
      <sheetData sheetId="3">
        <row r="6">
          <cell r="D6" t="str">
            <v>Commercial Alberta / BC</v>
          </cell>
        </row>
      </sheetData>
      <sheetData sheetId="4">
        <row r="6">
          <cell r="D6" t="str">
            <v>Saskatchewan PS</v>
          </cell>
        </row>
      </sheetData>
      <sheetData sheetId="5"/>
      <sheetData sheetId="6"/>
      <sheetData sheetId="7"/>
      <sheetData sheetId="8"/>
      <sheetData sheetId="9"/>
      <sheetData sheetId="10">
        <row r="1">
          <cell r="A1" t="str">
            <v>Dynamic Key_Rev_COL</v>
          </cell>
        </row>
      </sheetData>
      <sheetData sheetId="11">
        <row r="2">
          <cell r="R2" t="str">
            <v>Comm'l AB - BC Small Contracts</v>
          </cell>
        </row>
      </sheetData>
      <sheetData sheetId="12">
        <row r="3">
          <cell r="I3" t="str">
            <v>Dec (0 + 12) Flash</v>
          </cell>
        </row>
      </sheetData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cebk"/>
      <sheetName val="KITS"/>
      <sheetName val="Version"/>
    </sheetNames>
    <sheetDataSet>
      <sheetData sheetId="0">
        <row r="1">
          <cell r="A1" t="str">
            <v>Product</v>
          </cell>
          <cell r="D1" t="str">
            <v>List</v>
          </cell>
        </row>
        <row r="2">
          <cell r="D2" t="str">
            <v>Price</v>
          </cell>
        </row>
        <row r="6">
          <cell r="D6">
            <v>10000</v>
          </cell>
        </row>
        <row r="7">
          <cell r="D7">
            <v>15000</v>
          </cell>
        </row>
        <row r="8">
          <cell r="D8">
            <v>5000</v>
          </cell>
        </row>
        <row r="9">
          <cell r="D9">
            <v>5000</v>
          </cell>
        </row>
        <row r="10">
          <cell r="D10">
            <v>1000</v>
          </cell>
        </row>
        <row r="11">
          <cell r="D11">
            <v>5000</v>
          </cell>
        </row>
        <row r="12">
          <cell r="D12">
            <v>5000</v>
          </cell>
        </row>
        <row r="15">
          <cell r="D15">
            <v>200</v>
          </cell>
        </row>
        <row r="16">
          <cell r="D16">
            <v>200</v>
          </cell>
        </row>
        <row r="17">
          <cell r="D17">
            <v>7500</v>
          </cell>
        </row>
        <row r="20">
          <cell r="D20">
            <v>3000</v>
          </cell>
        </row>
        <row r="21">
          <cell r="D21">
            <v>3000</v>
          </cell>
        </row>
        <row r="22">
          <cell r="D22">
            <v>3000</v>
          </cell>
        </row>
        <row r="25">
          <cell r="D25">
            <v>3500</v>
          </cell>
        </row>
        <row r="26">
          <cell r="D26">
            <v>8750</v>
          </cell>
        </row>
        <row r="27">
          <cell r="D27">
            <v>3500</v>
          </cell>
        </row>
        <row r="30">
          <cell r="D30">
            <v>25000.008750000001</v>
          </cell>
        </row>
        <row r="33">
          <cell r="D33">
            <v>10</v>
          </cell>
        </row>
        <row r="37">
          <cell r="D37">
            <v>7239.8499999999995</v>
          </cell>
        </row>
        <row r="38">
          <cell r="D38">
            <v>7239.8499999999995</v>
          </cell>
        </row>
        <row r="39">
          <cell r="D39">
            <v>7773.45</v>
          </cell>
        </row>
        <row r="40">
          <cell r="D40">
            <v>10440</v>
          </cell>
        </row>
        <row r="41">
          <cell r="D41">
            <v>7773.45</v>
          </cell>
        </row>
        <row r="42">
          <cell r="D42">
            <v>7239.8499999999995</v>
          </cell>
        </row>
        <row r="43">
          <cell r="D43">
            <v>7773.45</v>
          </cell>
        </row>
        <row r="44">
          <cell r="D44">
            <v>7773.45</v>
          </cell>
        </row>
        <row r="45">
          <cell r="D45">
            <v>7239.8499999999995</v>
          </cell>
        </row>
        <row r="46">
          <cell r="D46">
            <v>7239.8499999999995</v>
          </cell>
        </row>
        <row r="47">
          <cell r="D47">
            <v>9132.1</v>
          </cell>
        </row>
        <row r="48">
          <cell r="D48">
            <v>7239.8499999999995</v>
          </cell>
        </row>
        <row r="49">
          <cell r="D49">
            <v>9132.1</v>
          </cell>
        </row>
        <row r="51">
          <cell r="D51">
            <v>6424.95</v>
          </cell>
        </row>
        <row r="52">
          <cell r="D52">
            <v>8312.85</v>
          </cell>
        </row>
        <row r="53">
          <cell r="D53">
            <v>6424.95</v>
          </cell>
        </row>
        <row r="54">
          <cell r="D54">
            <v>22005.200000000001</v>
          </cell>
        </row>
        <row r="55">
          <cell r="D55">
            <v>26079.7</v>
          </cell>
        </row>
        <row r="56">
          <cell r="D56">
            <v>7029.5999999999995</v>
          </cell>
        </row>
        <row r="57">
          <cell r="D57">
            <v>9696.15</v>
          </cell>
        </row>
        <row r="58">
          <cell r="D58">
            <v>7029.5999999999995</v>
          </cell>
        </row>
        <row r="59">
          <cell r="D59">
            <v>9696.15</v>
          </cell>
        </row>
        <row r="60">
          <cell r="D60">
            <v>6424.95</v>
          </cell>
        </row>
        <row r="61">
          <cell r="D61">
            <v>6961.45</v>
          </cell>
        </row>
        <row r="62">
          <cell r="D62">
            <v>7029.5999999999995</v>
          </cell>
        </row>
        <row r="63">
          <cell r="D63">
            <v>7029.5999999999995</v>
          </cell>
        </row>
        <row r="64">
          <cell r="D64">
            <v>6500.3499999999995</v>
          </cell>
        </row>
        <row r="65">
          <cell r="D65">
            <v>6500.3499999999995</v>
          </cell>
        </row>
        <row r="66">
          <cell r="D66">
            <v>8398.4</v>
          </cell>
        </row>
        <row r="67">
          <cell r="D67">
            <v>6426.4</v>
          </cell>
        </row>
        <row r="68">
          <cell r="D68">
            <v>8312.85</v>
          </cell>
        </row>
        <row r="71">
          <cell r="D71">
            <v>325.07499999999999</v>
          </cell>
        </row>
        <row r="72">
          <cell r="D72">
            <v>374.375</v>
          </cell>
        </row>
        <row r="75">
          <cell r="D75">
            <v>433.55</v>
          </cell>
        </row>
        <row r="76">
          <cell r="D76">
            <v>723.55</v>
          </cell>
        </row>
        <row r="77">
          <cell r="D77">
            <v>1539.0875000000001</v>
          </cell>
        </row>
        <row r="78">
          <cell r="D78">
            <v>1539.0875000000001</v>
          </cell>
        </row>
        <row r="81">
          <cell r="D81">
            <v>362.5</v>
          </cell>
        </row>
        <row r="82">
          <cell r="D82">
            <v>1015</v>
          </cell>
        </row>
        <row r="85">
          <cell r="D85">
            <v>361.05</v>
          </cell>
        </row>
        <row r="86">
          <cell r="D86">
            <v>361.05</v>
          </cell>
        </row>
        <row r="89">
          <cell r="D89">
            <v>1013.55</v>
          </cell>
        </row>
        <row r="90">
          <cell r="D90">
            <v>7577.7</v>
          </cell>
        </row>
        <row r="91">
          <cell r="D91">
            <v>2391.0499999999997</v>
          </cell>
        </row>
        <row r="92">
          <cell r="D92">
            <v>5612.95</v>
          </cell>
        </row>
        <row r="93">
          <cell r="B93" t="str">
            <v>Dell</v>
          </cell>
          <cell r="D93">
            <v>9791.85</v>
          </cell>
        </row>
        <row r="96">
          <cell r="B96" t="str">
            <v>CCIT</v>
          </cell>
          <cell r="D96">
            <v>40041.75</v>
          </cell>
        </row>
        <row r="97">
          <cell r="B97" t="str">
            <v>CCIT</v>
          </cell>
          <cell r="D97">
            <v>7490.7</v>
          </cell>
        </row>
        <row r="98">
          <cell r="B98" t="str">
            <v>CCIT</v>
          </cell>
          <cell r="D98">
            <v>8965.35</v>
          </cell>
        </row>
        <row r="101">
          <cell r="B101" t="str">
            <v>CCIT</v>
          </cell>
          <cell r="D101">
            <v>4901</v>
          </cell>
        </row>
        <row r="102">
          <cell r="B102" t="str">
            <v>CDW</v>
          </cell>
          <cell r="D102">
            <v>317.55</v>
          </cell>
        </row>
        <row r="103">
          <cell r="B103" t="str">
            <v>CDW</v>
          </cell>
          <cell r="D103">
            <v>26.099999999999998</v>
          </cell>
        </row>
        <row r="106">
          <cell r="B106" t="str">
            <v>CCIT</v>
          </cell>
          <cell r="D106">
            <v>30645.75</v>
          </cell>
        </row>
        <row r="107">
          <cell r="B107" t="str">
            <v>CCIT</v>
          </cell>
          <cell r="D107">
            <v>26495.85</v>
          </cell>
        </row>
        <row r="108">
          <cell r="B108" t="str">
            <v>CCIT</v>
          </cell>
          <cell r="D108">
            <v>18361.349999999999</v>
          </cell>
        </row>
        <row r="109">
          <cell r="B109" t="str">
            <v>CCIT</v>
          </cell>
          <cell r="D109">
            <v>9958.6</v>
          </cell>
        </row>
        <row r="114">
          <cell r="B114" t="str">
            <v>Alliance Systems</v>
          </cell>
          <cell r="D114">
            <v>17915.924999999999</v>
          </cell>
        </row>
        <row r="115">
          <cell r="B115" t="str">
            <v>Alliance Systems</v>
          </cell>
          <cell r="D115">
            <v>49175.299999999996</v>
          </cell>
        </row>
        <row r="118">
          <cell r="B118" t="str">
            <v>Alliance Systems</v>
          </cell>
          <cell r="D118">
            <v>6925.1125000000002</v>
          </cell>
        </row>
        <row r="122">
          <cell r="B122" t="str">
            <v>Dell</v>
          </cell>
          <cell r="D122">
            <v>1822.6499999999999</v>
          </cell>
        </row>
        <row r="123">
          <cell r="B123" t="str">
            <v>Dell</v>
          </cell>
          <cell r="D123">
            <v>2032.8999999999999</v>
          </cell>
        </row>
        <row r="124">
          <cell r="B124" t="str">
            <v>Dell</v>
          </cell>
          <cell r="D124">
            <v>740.94999999999993</v>
          </cell>
        </row>
        <row r="127">
          <cell r="B127" t="str">
            <v>FDGS</v>
          </cell>
          <cell r="D127">
            <v>1567.45</v>
          </cell>
        </row>
        <row r="128">
          <cell r="B128" t="str">
            <v>FDGS</v>
          </cell>
          <cell r="D128">
            <v>52015.487499999996</v>
          </cell>
        </row>
        <row r="129">
          <cell r="B129" t="str">
            <v>FDGS</v>
          </cell>
          <cell r="D129">
            <v>82030.487500000003</v>
          </cell>
        </row>
        <row r="130">
          <cell r="B130" t="str">
            <v>FDGS</v>
          </cell>
          <cell r="D130">
            <v>1567.45</v>
          </cell>
        </row>
        <row r="131">
          <cell r="B131" t="str">
            <v>FDGS</v>
          </cell>
          <cell r="D131">
            <v>12692.2125</v>
          </cell>
        </row>
        <row r="132">
          <cell r="B132" t="str">
            <v>FDGS</v>
          </cell>
          <cell r="D132">
            <v>19462.262500000001</v>
          </cell>
        </row>
        <row r="133">
          <cell r="B133" t="str">
            <v>FDGS</v>
          </cell>
          <cell r="D133">
            <v>2517.1999999999998</v>
          </cell>
        </row>
        <row r="134">
          <cell r="B134" t="str">
            <v>FDGS</v>
          </cell>
          <cell r="D134">
            <v>1712.45</v>
          </cell>
        </row>
        <row r="135">
          <cell r="B135" t="str">
            <v>FDGS</v>
          </cell>
          <cell r="D135">
            <v>1712.45</v>
          </cell>
        </row>
        <row r="136">
          <cell r="B136" t="str">
            <v>FDGS</v>
          </cell>
          <cell r="D136">
            <v>1567.45</v>
          </cell>
        </row>
        <row r="137">
          <cell r="B137" t="str">
            <v>FDGS</v>
          </cell>
          <cell r="D137">
            <v>1567.45</v>
          </cell>
        </row>
        <row r="138">
          <cell r="B138" t="str">
            <v>FDGS</v>
          </cell>
          <cell r="D138">
            <v>3683</v>
          </cell>
        </row>
        <row r="139">
          <cell r="B139" t="str">
            <v>FDGS</v>
          </cell>
          <cell r="D139">
            <v>2711.5</v>
          </cell>
        </row>
        <row r="140">
          <cell r="B140" t="str">
            <v>FDGS</v>
          </cell>
          <cell r="D140">
            <v>4938.7</v>
          </cell>
        </row>
        <row r="141">
          <cell r="B141" t="str">
            <v>FDGS</v>
          </cell>
          <cell r="D141">
            <v>10911.25</v>
          </cell>
        </row>
        <row r="142">
          <cell r="B142" t="str">
            <v>FDGS</v>
          </cell>
          <cell r="D142">
            <v>3422</v>
          </cell>
        </row>
        <row r="143">
          <cell r="B143" t="str">
            <v>FDGS</v>
          </cell>
          <cell r="D143">
            <v>18101.8</v>
          </cell>
        </row>
        <row r="144">
          <cell r="B144" t="str">
            <v>FDGS</v>
          </cell>
          <cell r="D144">
            <v>3667.0499999999997</v>
          </cell>
        </row>
        <row r="145">
          <cell r="B145" t="str">
            <v>FDGS</v>
          </cell>
          <cell r="D145">
            <v>1712.45</v>
          </cell>
        </row>
        <row r="146">
          <cell r="B146" t="str">
            <v>FDGS</v>
          </cell>
          <cell r="D146">
            <v>1323.85</v>
          </cell>
        </row>
        <row r="149">
          <cell r="B149" t="str">
            <v>FDGS</v>
          </cell>
          <cell r="D149">
            <v>813.44999999999993</v>
          </cell>
        </row>
        <row r="150">
          <cell r="B150" t="str">
            <v>FDGS</v>
          </cell>
          <cell r="D150">
            <v>81.2</v>
          </cell>
        </row>
        <row r="151">
          <cell r="B151" t="str">
            <v>FDGS</v>
          </cell>
          <cell r="D151">
            <v>81.2</v>
          </cell>
        </row>
        <row r="152">
          <cell r="B152" t="str">
            <v>FDGS</v>
          </cell>
          <cell r="D152">
            <v>40.6</v>
          </cell>
        </row>
        <row r="153">
          <cell r="B153" t="str">
            <v>FDGS</v>
          </cell>
          <cell r="D153">
            <v>40.6</v>
          </cell>
        </row>
        <row r="154">
          <cell r="B154" t="str">
            <v>FDGS</v>
          </cell>
          <cell r="D154">
            <v>40.6</v>
          </cell>
        </row>
        <row r="155">
          <cell r="B155" t="str">
            <v>FDGS</v>
          </cell>
          <cell r="D155">
            <v>40.6</v>
          </cell>
        </row>
        <row r="156">
          <cell r="B156" t="str">
            <v>FDGS</v>
          </cell>
          <cell r="D156">
            <v>40.6</v>
          </cell>
        </row>
        <row r="157">
          <cell r="B157" t="str">
            <v>FDGS</v>
          </cell>
          <cell r="D157">
            <v>40.6</v>
          </cell>
        </row>
        <row r="158">
          <cell r="B158" t="str">
            <v>FDGS</v>
          </cell>
          <cell r="D158">
            <v>40.6</v>
          </cell>
        </row>
        <row r="159">
          <cell r="B159" t="str">
            <v>FDGS</v>
          </cell>
          <cell r="D159">
            <v>40.6</v>
          </cell>
        </row>
        <row r="160">
          <cell r="B160" t="str">
            <v>FDGS</v>
          </cell>
          <cell r="D160">
            <v>2156.15</v>
          </cell>
        </row>
        <row r="161">
          <cell r="B161" t="str">
            <v>FDGS</v>
          </cell>
          <cell r="D161">
            <v>40.6</v>
          </cell>
        </row>
        <row r="162">
          <cell r="B162" t="str">
            <v>FDGS</v>
          </cell>
          <cell r="D162">
            <v>40.6</v>
          </cell>
        </row>
        <row r="163">
          <cell r="B163" t="str">
            <v>FDGS</v>
          </cell>
          <cell r="D163">
            <v>40.6</v>
          </cell>
        </row>
        <row r="164">
          <cell r="B164" t="str">
            <v>FDGS</v>
          </cell>
          <cell r="D164">
            <v>40.6</v>
          </cell>
        </row>
        <row r="165">
          <cell r="B165" t="str">
            <v>FDGS</v>
          </cell>
          <cell r="D165">
            <v>40.6</v>
          </cell>
        </row>
        <row r="166">
          <cell r="B166" t="str">
            <v>FDGS</v>
          </cell>
          <cell r="D166">
            <v>40.6</v>
          </cell>
        </row>
        <row r="170">
          <cell r="B170" t="str">
            <v>NXI Communications Christine Jennings christine@nextalk.com (801) 274-6001 x1018</v>
          </cell>
          <cell r="D170">
            <v>252.29999999999998</v>
          </cell>
        </row>
        <row r="171">
          <cell r="B171" t="str">
            <v>NXI Communications Christine Jennings christine@nextalk.com (801) 274-6001 x1018</v>
          </cell>
          <cell r="D171">
            <v>295.8</v>
          </cell>
        </row>
        <row r="172">
          <cell r="B172" t="str">
            <v>NXI Communications Christine Jennings christine@nextalk.com (801) 274-6001 x1018</v>
          </cell>
          <cell r="D172">
            <v>200.1</v>
          </cell>
        </row>
        <row r="176">
          <cell r="B176" t="str">
            <v>CCIT</v>
          </cell>
          <cell r="D176">
            <v>413.25</v>
          </cell>
        </row>
        <row r="177">
          <cell r="B177" t="str">
            <v>CCIT</v>
          </cell>
          <cell r="D177">
            <v>4342.75</v>
          </cell>
        </row>
        <row r="181">
          <cell r="B181" t="str">
            <v>Alliance</v>
          </cell>
          <cell r="D181">
            <v>10658</v>
          </cell>
        </row>
        <row r="182">
          <cell r="B182" t="str">
            <v>Alliance</v>
          </cell>
          <cell r="D182">
            <v>7250</v>
          </cell>
        </row>
        <row r="183">
          <cell r="B183" t="str">
            <v>Alliance</v>
          </cell>
          <cell r="D183">
            <v>8557.375</v>
          </cell>
        </row>
        <row r="184">
          <cell r="B184" t="str">
            <v>Alliance</v>
          </cell>
          <cell r="D184">
            <v>3870</v>
          </cell>
        </row>
        <row r="185">
          <cell r="B185" t="str">
            <v>Alliance</v>
          </cell>
          <cell r="D185">
            <v>428</v>
          </cell>
        </row>
        <row r="186">
          <cell r="B186" t="str">
            <v>Alliance</v>
          </cell>
          <cell r="D186">
            <v>1540</v>
          </cell>
        </row>
        <row r="187">
          <cell r="B187" t="str">
            <v>Arrow</v>
          </cell>
          <cell r="D187">
            <v>178</v>
          </cell>
        </row>
        <row r="188">
          <cell r="B188" t="str">
            <v>Alliance</v>
          </cell>
          <cell r="D188">
            <v>248</v>
          </cell>
        </row>
        <row r="189">
          <cell r="B189" t="str">
            <v>Alliance</v>
          </cell>
          <cell r="D189">
            <v>4860</v>
          </cell>
        </row>
        <row r="193">
          <cell r="B193" t="str">
            <v>Alliance Systems</v>
          </cell>
          <cell r="D193">
            <v>9950</v>
          </cell>
        </row>
        <row r="194">
          <cell r="B194" t="str">
            <v>Alliance Systems</v>
          </cell>
          <cell r="D194">
            <v>6830</v>
          </cell>
        </row>
        <row r="195">
          <cell r="B195" t="str">
            <v>Bell Industries</v>
          </cell>
          <cell r="D195">
            <v>3716.625</v>
          </cell>
        </row>
        <row r="196">
          <cell r="B196" t="str">
            <v>Alliance Systems</v>
          </cell>
          <cell r="D196">
            <v>800</v>
          </cell>
        </row>
        <row r="197">
          <cell r="B197" t="str">
            <v>Bell Industries</v>
          </cell>
          <cell r="D197">
            <v>4768.5</v>
          </cell>
        </row>
        <row r="200">
          <cell r="B200" t="str">
            <v>Alliance</v>
          </cell>
          <cell r="D200">
            <v>9420.125</v>
          </cell>
        </row>
        <row r="201">
          <cell r="B201" t="str">
            <v>Alliance</v>
          </cell>
          <cell r="D201">
            <v>6802.125</v>
          </cell>
        </row>
        <row r="204">
          <cell r="B204" t="str">
            <v>Alliance</v>
          </cell>
          <cell r="D204">
            <v>3472.75</v>
          </cell>
        </row>
        <row r="205">
          <cell r="B205" t="str">
            <v>Alliance</v>
          </cell>
          <cell r="D205">
            <v>4632.75</v>
          </cell>
        </row>
        <row r="206">
          <cell r="B206" t="str">
            <v>Alliance</v>
          </cell>
          <cell r="D206">
            <v>297.25</v>
          </cell>
        </row>
        <row r="209">
          <cell r="B209" t="str">
            <v>Alliance</v>
          </cell>
          <cell r="D209">
            <v>6480</v>
          </cell>
        </row>
        <row r="210">
          <cell r="B210" t="str">
            <v>Alliance</v>
          </cell>
          <cell r="D210">
            <v>11040</v>
          </cell>
        </row>
        <row r="211">
          <cell r="B211" t="str">
            <v>Alliance</v>
          </cell>
          <cell r="D211">
            <v>18240</v>
          </cell>
        </row>
        <row r="214">
          <cell r="B214" t="str">
            <v>Alliance</v>
          </cell>
          <cell r="D214">
            <v>4636</v>
          </cell>
        </row>
        <row r="215">
          <cell r="B215" t="str">
            <v>Alliance</v>
          </cell>
          <cell r="D215">
            <v>5192</v>
          </cell>
        </row>
        <row r="216">
          <cell r="B216" t="str">
            <v>Alliance</v>
          </cell>
          <cell r="D216">
            <v>6670</v>
          </cell>
        </row>
        <row r="217">
          <cell r="B217" t="str">
            <v>Alliance</v>
          </cell>
          <cell r="D217">
            <v>430</v>
          </cell>
        </row>
        <row r="218">
          <cell r="B218" t="str">
            <v>Alliance</v>
          </cell>
          <cell r="D218">
            <v>29569.375</v>
          </cell>
        </row>
        <row r="219">
          <cell r="B219" t="str">
            <v>Alliance</v>
          </cell>
          <cell r="D219">
            <v>26190</v>
          </cell>
        </row>
        <row r="220">
          <cell r="B220" t="str">
            <v>CygCom</v>
          </cell>
          <cell r="D220">
            <v>84</v>
          </cell>
        </row>
        <row r="221">
          <cell r="B221" t="str">
            <v>Alliance</v>
          </cell>
          <cell r="D221">
            <v>455.8125</v>
          </cell>
        </row>
        <row r="224">
          <cell r="B224" t="str">
            <v>Alliance</v>
          </cell>
          <cell r="D224">
            <v>3490</v>
          </cell>
        </row>
        <row r="225">
          <cell r="B225" t="str">
            <v>Alliance</v>
          </cell>
          <cell r="D225">
            <v>6280</v>
          </cell>
        </row>
        <row r="228">
          <cell r="B228" t="str">
            <v>Alliance</v>
          </cell>
          <cell r="D228">
            <v>16430</v>
          </cell>
        </row>
        <row r="231">
          <cell r="B231" t="str">
            <v>Alliance</v>
          </cell>
          <cell r="D231">
            <v>3100</v>
          </cell>
        </row>
        <row r="232">
          <cell r="B232" t="str">
            <v>Alliance</v>
          </cell>
          <cell r="D232">
            <v>0</v>
          </cell>
        </row>
        <row r="233">
          <cell r="B233" t="str">
            <v>Alliance</v>
          </cell>
          <cell r="D233">
            <v>970</v>
          </cell>
        </row>
        <row r="234">
          <cell r="B234" t="str">
            <v>Alliance</v>
          </cell>
          <cell r="D234">
            <v>360</v>
          </cell>
        </row>
        <row r="235">
          <cell r="B235" t="str">
            <v>Alliance</v>
          </cell>
          <cell r="D235">
            <v>360</v>
          </cell>
        </row>
        <row r="236">
          <cell r="A236" t="str">
            <v>DAT0180</v>
          </cell>
          <cell r="B236" t="str">
            <v>Alliance</v>
          </cell>
          <cell r="D236">
            <v>1390</v>
          </cell>
        </row>
        <row r="237">
          <cell r="A237" t="str">
            <v>DAT0150</v>
          </cell>
          <cell r="B237" t="str">
            <v>Alliance</v>
          </cell>
          <cell r="D237">
            <v>790</v>
          </cell>
        </row>
        <row r="238">
          <cell r="A238" t="str">
            <v>CAB8110</v>
          </cell>
          <cell r="B238" t="str">
            <v>Alliance</v>
          </cell>
          <cell r="D238">
            <v>40</v>
          </cell>
        </row>
        <row r="239">
          <cell r="A239" t="str">
            <v>CAB8108</v>
          </cell>
          <cell r="B239" t="str">
            <v>Alliance</v>
          </cell>
          <cell r="D239">
            <v>40</v>
          </cell>
        </row>
        <row r="240">
          <cell r="A240" t="str">
            <v>CAB8107</v>
          </cell>
          <cell r="B240" t="str">
            <v>Alliance</v>
          </cell>
          <cell r="D240">
            <v>20</v>
          </cell>
        </row>
        <row r="241">
          <cell r="A241" t="str">
            <v>CAB8105</v>
          </cell>
          <cell r="B241" t="str">
            <v>Alliance</v>
          </cell>
          <cell r="D241">
            <v>60</v>
          </cell>
        </row>
        <row r="242">
          <cell r="A242" t="str">
            <v>CAB8103</v>
          </cell>
          <cell r="B242" t="str">
            <v>Alliance</v>
          </cell>
          <cell r="D242">
            <v>110</v>
          </cell>
        </row>
        <row r="243">
          <cell r="A243" t="str">
            <v>CAB8102</v>
          </cell>
          <cell r="B243" t="str">
            <v>Alliance</v>
          </cell>
          <cell r="D243">
            <v>60</v>
          </cell>
        </row>
        <row r="244">
          <cell r="A244" t="str">
            <v>CAB0395</v>
          </cell>
          <cell r="B244" t="str">
            <v>Alliance</v>
          </cell>
          <cell r="D244">
            <v>20</v>
          </cell>
        </row>
        <row r="246">
          <cell r="A246" t="str">
            <v>Intel / Dialogic NetMerge (CTConnect)</v>
          </cell>
        </row>
        <row r="247">
          <cell r="A247" t="str">
            <v>CTCONNECT-L</v>
          </cell>
          <cell r="B247" t="str">
            <v>Paracon</v>
          </cell>
          <cell r="D247">
            <v>4750</v>
          </cell>
        </row>
        <row r="248">
          <cell r="A248" t="str">
            <v>CTCONNECT-H</v>
          </cell>
          <cell r="B248" t="str">
            <v>Paracon</v>
          </cell>
          <cell r="D248">
            <v>14230</v>
          </cell>
        </row>
        <row r="249">
          <cell r="A249" t="str">
            <v>CTCONNECT-E</v>
          </cell>
          <cell r="B249" t="str">
            <v>Paracon</v>
          </cell>
          <cell r="D249">
            <v>28450</v>
          </cell>
        </row>
        <row r="250">
          <cell r="A250" t="str">
            <v>CTCONNECT-U</v>
          </cell>
          <cell r="B250" t="str">
            <v>Paracon</v>
          </cell>
          <cell r="D250">
            <v>2578</v>
          </cell>
        </row>
        <row r="251">
          <cell r="A251" t="str">
            <v>CTCONNECT-U-P</v>
          </cell>
          <cell r="B251" t="str">
            <v>Paracon</v>
          </cell>
          <cell r="D251">
            <v>182</v>
          </cell>
        </row>
        <row r="252">
          <cell r="A252" t="str">
            <v xml:space="preserve">TELEVANTAGE </v>
          </cell>
        </row>
        <row r="253">
          <cell r="A253" t="str">
            <v>TeleVantage Servers</v>
          </cell>
        </row>
        <row r="254">
          <cell r="A254" t="str">
            <v>SERVER-TV-750</v>
          </cell>
          <cell r="B254" t="str">
            <v>Cygcom</v>
          </cell>
          <cell r="D254">
            <v>1788.053928</v>
          </cell>
        </row>
        <row r="255">
          <cell r="A255" t="str">
            <v>TV-MEM-1GB</v>
          </cell>
          <cell r="B255" t="str">
            <v>Cygcom</v>
          </cell>
          <cell r="D255">
            <v>265.12523759999999</v>
          </cell>
        </row>
        <row r="256">
          <cell r="A256" t="str">
            <v>TV-DRIVE</v>
          </cell>
          <cell r="B256" t="str">
            <v>Cygcom</v>
          </cell>
          <cell r="D256">
            <v>121.7726382</v>
          </cell>
        </row>
        <row r="257">
          <cell r="A257" t="str">
            <v>TV-RAID</v>
          </cell>
          <cell r="B257" t="str">
            <v>Cygcom</v>
          </cell>
          <cell r="D257">
            <v>115.60693500000001</v>
          </cell>
        </row>
        <row r="258">
          <cell r="A258" t="str">
            <v>TV-PS</v>
          </cell>
          <cell r="B258" t="str">
            <v>Cygcom</v>
          </cell>
          <cell r="D258">
            <v>406.93641120000001</v>
          </cell>
        </row>
        <row r="259">
          <cell r="A259" t="str">
            <v>TV-MODEM</v>
          </cell>
          <cell r="B259" t="str">
            <v>Cygcom</v>
          </cell>
          <cell r="D259">
            <v>106.3583802</v>
          </cell>
        </row>
        <row r="260">
          <cell r="A260" t="str">
            <v>TV-WIN2003-5</v>
          </cell>
          <cell r="B260" t="str">
            <v>Cygcom</v>
          </cell>
          <cell r="D260">
            <v>1185.3564402</v>
          </cell>
        </row>
        <row r="262">
          <cell r="A262" t="str">
            <v>TeleVantage Software Licenses</v>
          </cell>
        </row>
        <row r="263">
          <cell r="A263" t="str">
            <v>TV Server Software Licenses</v>
          </cell>
        </row>
        <row r="264">
          <cell r="A264" t="str">
            <v>TV-SL</v>
          </cell>
          <cell r="B264" t="str">
            <v>Cygcom</v>
          </cell>
          <cell r="D264">
            <v>184.97109600000002</v>
          </cell>
        </row>
        <row r="265">
          <cell r="A265" t="str">
            <v>TV-SMK</v>
          </cell>
          <cell r="B265" t="str">
            <v>Cygcom</v>
          </cell>
          <cell r="D265">
            <v>75.529864200000006</v>
          </cell>
        </row>
        <row r="266">
          <cell r="A266" t="str">
            <v>TV-MCD</v>
          </cell>
          <cell r="B266" t="str">
            <v>Cygcom</v>
          </cell>
          <cell r="D266">
            <v>15.414258</v>
          </cell>
        </row>
        <row r="267">
          <cell r="A267" t="str">
            <v>TV-PPDKO</v>
          </cell>
          <cell r="B267" t="str">
            <v>Cygcom</v>
          </cell>
          <cell r="D267">
            <v>73.988438400000007</v>
          </cell>
        </row>
        <row r="268">
          <cell r="A268" t="str">
            <v>TV-USB-P</v>
          </cell>
          <cell r="B268" t="str">
            <v>Cygcom</v>
          </cell>
          <cell r="D268">
            <v>73.988438400000007</v>
          </cell>
        </row>
        <row r="269">
          <cell r="A269" t="str">
            <v>TV Telephone Network Trunk Licenses</v>
          </cell>
        </row>
        <row r="270">
          <cell r="A270" t="str">
            <v>TV-T-1</v>
          </cell>
          <cell r="B270" t="str">
            <v>Cygcom</v>
          </cell>
          <cell r="D270">
            <v>188.5</v>
          </cell>
        </row>
        <row r="271">
          <cell r="A271" t="str">
            <v>TV-T-4</v>
          </cell>
          <cell r="B271" t="str">
            <v>Cygcom</v>
          </cell>
          <cell r="D271">
            <v>752.55</v>
          </cell>
        </row>
        <row r="272">
          <cell r="B272" t="str">
            <v>Cygcom</v>
          </cell>
          <cell r="D272">
            <v>1505.1</v>
          </cell>
        </row>
        <row r="273">
          <cell r="B273" t="str">
            <v>Cygcom</v>
          </cell>
          <cell r="D273">
            <v>4326.8</v>
          </cell>
        </row>
        <row r="274">
          <cell r="B274" t="str">
            <v>Cygcom</v>
          </cell>
          <cell r="D274">
            <v>5643.4</v>
          </cell>
        </row>
        <row r="276">
          <cell r="B276" t="str">
            <v>Cygcom</v>
          </cell>
          <cell r="D276">
            <v>236.35</v>
          </cell>
        </row>
        <row r="277">
          <cell r="B277" t="str">
            <v>Cygcom</v>
          </cell>
          <cell r="D277">
            <v>941.05</v>
          </cell>
        </row>
        <row r="278">
          <cell r="B278" t="str">
            <v>Cygcom</v>
          </cell>
          <cell r="D278">
            <v>3527.85</v>
          </cell>
        </row>
        <row r="280">
          <cell r="B280" t="str">
            <v>Cygcom</v>
          </cell>
          <cell r="D280">
            <v>94.25</v>
          </cell>
        </row>
        <row r="281">
          <cell r="B281" t="str">
            <v>Cygcom</v>
          </cell>
          <cell r="D281">
            <v>752.55</v>
          </cell>
        </row>
        <row r="282">
          <cell r="B282" t="str">
            <v>Cygcom</v>
          </cell>
          <cell r="D282">
            <v>2257.65</v>
          </cell>
        </row>
        <row r="284">
          <cell r="B284" t="str">
            <v>Cygcom</v>
          </cell>
          <cell r="D284">
            <v>94.25</v>
          </cell>
        </row>
        <row r="285">
          <cell r="B285" t="str">
            <v>Cygcom</v>
          </cell>
          <cell r="D285">
            <v>752.55</v>
          </cell>
        </row>
        <row r="286">
          <cell r="B286" t="str">
            <v>Cygcom</v>
          </cell>
          <cell r="D286">
            <v>2257.65</v>
          </cell>
        </row>
        <row r="288">
          <cell r="B288" t="str">
            <v>Cygcom</v>
          </cell>
          <cell r="D288">
            <v>236.35</v>
          </cell>
        </row>
        <row r="289">
          <cell r="B289" t="str">
            <v>Cygcom</v>
          </cell>
          <cell r="D289">
            <v>941.05</v>
          </cell>
        </row>
        <row r="290">
          <cell r="B290" t="str">
            <v>Cygcom</v>
          </cell>
          <cell r="D290">
            <v>4703.8</v>
          </cell>
        </row>
        <row r="291">
          <cell r="B291" t="str">
            <v>Cygcom</v>
          </cell>
          <cell r="D291">
            <v>941.05</v>
          </cell>
        </row>
        <row r="293">
          <cell r="B293" t="str">
            <v>Cygcom</v>
          </cell>
          <cell r="D293">
            <v>1647.2</v>
          </cell>
        </row>
        <row r="294">
          <cell r="B294" t="str">
            <v>Cygcom</v>
          </cell>
          <cell r="D294">
            <v>2351.9</v>
          </cell>
        </row>
        <row r="295">
          <cell r="B295" t="str">
            <v>Cygcom</v>
          </cell>
          <cell r="D295">
            <v>706.15</v>
          </cell>
        </row>
        <row r="296">
          <cell r="B296" t="str">
            <v>Cygcom</v>
          </cell>
          <cell r="D296">
            <v>941.05</v>
          </cell>
        </row>
        <row r="297">
          <cell r="B297" t="str">
            <v>Cygcom</v>
          </cell>
          <cell r="D297">
            <v>2351.9</v>
          </cell>
        </row>
        <row r="299">
          <cell r="B299" t="str">
            <v>Cygcom</v>
          </cell>
          <cell r="D299">
            <v>739.5</v>
          </cell>
        </row>
        <row r="300">
          <cell r="B300" t="str">
            <v>Cygcom</v>
          </cell>
          <cell r="D300">
            <v>121.8</v>
          </cell>
        </row>
        <row r="301">
          <cell r="B301" t="str">
            <v>Cygcom</v>
          </cell>
          <cell r="D301">
            <v>24.65</v>
          </cell>
        </row>
        <row r="305">
          <cell r="B305" t="str">
            <v>Nuance</v>
          </cell>
          <cell r="D305">
            <v>2200</v>
          </cell>
        </row>
        <row r="306">
          <cell r="B306" t="str">
            <v>Nuance</v>
          </cell>
          <cell r="D306">
            <v>4840</v>
          </cell>
        </row>
        <row r="307">
          <cell r="B307" t="str">
            <v>Nuance</v>
          </cell>
          <cell r="D307">
            <v>9350</v>
          </cell>
        </row>
        <row r="308">
          <cell r="B308" t="str">
            <v>Nuance</v>
          </cell>
          <cell r="D308">
            <v>14520.000000000002</v>
          </cell>
        </row>
        <row r="309">
          <cell r="B309" t="str">
            <v>Nuance</v>
          </cell>
          <cell r="D309">
            <v>440</v>
          </cell>
        </row>
        <row r="310">
          <cell r="B310" t="str">
            <v>Nuance</v>
          </cell>
          <cell r="D310">
            <v>968</v>
          </cell>
        </row>
        <row r="311">
          <cell r="B311" t="str">
            <v>Nuance</v>
          </cell>
          <cell r="D311">
            <v>1870</v>
          </cell>
        </row>
        <row r="312">
          <cell r="B312" t="str">
            <v>Nuance</v>
          </cell>
          <cell r="D312">
            <v>2904.0000000000005</v>
          </cell>
        </row>
        <row r="313">
          <cell r="B313" t="str">
            <v>Nuance</v>
          </cell>
          <cell r="D313">
            <v>1500</v>
          </cell>
        </row>
        <row r="316">
          <cell r="B316" t="str">
            <v>Nuance</v>
          </cell>
          <cell r="D316">
            <v>1700</v>
          </cell>
        </row>
        <row r="317">
          <cell r="B317" t="str">
            <v>Nuance</v>
          </cell>
          <cell r="D317">
            <v>4250</v>
          </cell>
        </row>
        <row r="318">
          <cell r="B318" t="str">
            <v>Nuance</v>
          </cell>
          <cell r="D318">
            <v>9350</v>
          </cell>
        </row>
        <row r="319">
          <cell r="B319" t="str">
            <v>Nuance</v>
          </cell>
          <cell r="D319">
            <v>13600</v>
          </cell>
        </row>
        <row r="320">
          <cell r="B320" t="str">
            <v>Nuance</v>
          </cell>
          <cell r="D320">
            <v>340</v>
          </cell>
        </row>
        <row r="321">
          <cell r="B321" t="str">
            <v>Nuance</v>
          </cell>
          <cell r="D321">
            <v>850</v>
          </cell>
        </row>
        <row r="322">
          <cell r="B322" t="str">
            <v>Nuance</v>
          </cell>
          <cell r="D322">
            <v>1870</v>
          </cell>
        </row>
        <row r="323">
          <cell r="B323" t="str">
            <v>Nuance</v>
          </cell>
          <cell r="D323">
            <v>2720</v>
          </cell>
        </row>
        <row r="324">
          <cell r="B324" t="str">
            <v>Nuance</v>
          </cell>
          <cell r="D324">
            <v>680</v>
          </cell>
        </row>
        <row r="325">
          <cell r="B325" t="str">
            <v>Nuance</v>
          </cell>
          <cell r="D325">
            <v>1700</v>
          </cell>
        </row>
        <row r="326">
          <cell r="B326" t="str">
            <v>Nuance</v>
          </cell>
          <cell r="D326">
            <v>3740</v>
          </cell>
        </row>
        <row r="327">
          <cell r="B327" t="str">
            <v>Nuance</v>
          </cell>
          <cell r="D327">
            <v>5440</v>
          </cell>
        </row>
        <row r="328">
          <cell r="B328" t="str">
            <v>Nuance</v>
          </cell>
          <cell r="D328">
            <v>300</v>
          </cell>
        </row>
        <row r="330">
          <cell r="D330" t="str">
            <v>*****ALL VOICE REC AND TTS PRICING NEEDS TO BE VERIFIED WITH FLOYD BEFORE QUOTING&gt; PRICING IS IN FLUX WITH NUANCE?GENESYS AND FDC</v>
          </cell>
        </row>
        <row r="331">
          <cell r="B331" t="str">
            <v>Scan Soft / Nuance</v>
          </cell>
          <cell r="D331">
            <v>500</v>
          </cell>
        </row>
        <row r="332">
          <cell r="B332" t="str">
            <v>Scan Soft / Nuance</v>
          </cell>
          <cell r="D332">
            <v>1100</v>
          </cell>
        </row>
        <row r="333">
          <cell r="B333" t="str">
            <v>Scan Soft / Nuance</v>
          </cell>
          <cell r="D333">
            <v>1600</v>
          </cell>
        </row>
        <row r="334">
          <cell r="B334" t="str">
            <v>Scan Soft / Nuance</v>
          </cell>
          <cell r="D334">
            <v>2000</v>
          </cell>
        </row>
        <row r="336">
          <cell r="B336" t="str">
            <v>Scan Soft / Nuance</v>
          </cell>
          <cell r="D336">
            <v>100</v>
          </cell>
        </row>
        <row r="337">
          <cell r="B337" t="str">
            <v>Scan Soft / Nuance</v>
          </cell>
          <cell r="D337">
            <v>220</v>
          </cell>
        </row>
        <row r="338">
          <cell r="B338" t="str">
            <v>Scan Soft / Nuance</v>
          </cell>
          <cell r="D338">
            <v>320</v>
          </cell>
        </row>
        <row r="339">
          <cell r="B339" t="str">
            <v>Scan Soft / Nuance</v>
          </cell>
          <cell r="D339">
            <v>400</v>
          </cell>
        </row>
        <row r="341">
          <cell r="B341" t="str">
            <v>Scan Soft / Nuance</v>
          </cell>
          <cell r="D341">
            <v>995</v>
          </cell>
        </row>
        <row r="344">
          <cell r="B344" t="str">
            <v>Scan Soft / Nuance</v>
          </cell>
          <cell r="D344">
            <v>375</v>
          </cell>
        </row>
        <row r="345">
          <cell r="B345" t="str">
            <v>Scan Soft / Nuance</v>
          </cell>
          <cell r="D345">
            <v>825</v>
          </cell>
        </row>
        <row r="346">
          <cell r="B346" t="str">
            <v>Scan Soft / Nuance</v>
          </cell>
          <cell r="D346">
            <v>1200</v>
          </cell>
        </row>
        <row r="347">
          <cell r="B347" t="str">
            <v>Scan Soft / Nuance</v>
          </cell>
          <cell r="D347">
            <v>1500</v>
          </cell>
        </row>
        <row r="349">
          <cell r="B349" t="str">
            <v>Scan Soft / Nuance</v>
          </cell>
          <cell r="D349">
            <v>75</v>
          </cell>
        </row>
        <row r="350">
          <cell r="B350" t="str">
            <v>Scan Soft / Nuance</v>
          </cell>
          <cell r="D350">
            <v>165</v>
          </cell>
        </row>
        <row r="351">
          <cell r="B351" t="str">
            <v>Scan Soft / Nuance</v>
          </cell>
          <cell r="D351">
            <v>240</v>
          </cell>
        </row>
        <row r="352">
          <cell r="B352" t="str">
            <v>Scan Soft / Nuance</v>
          </cell>
          <cell r="D352">
            <v>300</v>
          </cell>
        </row>
        <row r="354">
          <cell r="B354" t="str">
            <v>Scan Soft / Nuance</v>
          </cell>
          <cell r="D354">
            <v>746.25</v>
          </cell>
        </row>
        <row r="357">
          <cell r="B357" t="str">
            <v>Fonix</v>
          </cell>
          <cell r="D357">
            <v>1800</v>
          </cell>
        </row>
        <row r="358">
          <cell r="B358" t="str">
            <v>Fonix</v>
          </cell>
          <cell r="D358">
            <v>5400</v>
          </cell>
        </row>
        <row r="361">
          <cell r="B361" t="str">
            <v>ScanSoft</v>
          </cell>
          <cell r="D361">
            <v>650</v>
          </cell>
        </row>
        <row r="363">
          <cell r="B363" t="str">
            <v>ScanSoft</v>
          </cell>
          <cell r="D363">
            <v>130</v>
          </cell>
        </row>
        <row r="366">
          <cell r="B366" t="str">
            <v>ScanSoft</v>
          </cell>
          <cell r="D366">
            <v>487.5</v>
          </cell>
        </row>
        <row r="368">
          <cell r="B368" t="str">
            <v>ScanSoft</v>
          </cell>
          <cell r="D368">
            <v>97.5</v>
          </cell>
        </row>
        <row r="371">
          <cell r="B371" t="str">
            <v>CCIT</v>
          </cell>
          <cell r="D371">
            <v>371.2</v>
          </cell>
        </row>
        <row r="372">
          <cell r="B372" t="str">
            <v>CCIT</v>
          </cell>
          <cell r="D372">
            <v>598.85</v>
          </cell>
        </row>
        <row r="373">
          <cell r="B373" t="str">
            <v>Polycom</v>
          </cell>
          <cell r="D373">
            <v>181.25</v>
          </cell>
        </row>
        <row r="374">
          <cell r="B374" t="str">
            <v>Polycom</v>
          </cell>
          <cell r="D374">
            <v>334.95</v>
          </cell>
        </row>
        <row r="375">
          <cell r="B375" t="str">
            <v>CCIT</v>
          </cell>
          <cell r="D375">
            <v>57.274999999999999</v>
          </cell>
        </row>
        <row r="376">
          <cell r="B376" t="str">
            <v>Comark</v>
          </cell>
          <cell r="D376">
            <v>188.5</v>
          </cell>
        </row>
        <row r="377">
          <cell r="D377">
            <v>185.6</v>
          </cell>
        </row>
        <row r="378">
          <cell r="D378">
            <v>108.75</v>
          </cell>
        </row>
        <row r="379">
          <cell r="B379" t="str">
            <v>Skutch Electronics</v>
          </cell>
          <cell r="D379">
            <v>71.05</v>
          </cell>
        </row>
        <row r="382">
          <cell r="B382" t="str">
            <v>Cygcom</v>
          </cell>
          <cell r="D382">
            <v>565.5</v>
          </cell>
        </row>
        <row r="383">
          <cell r="B383" t="str">
            <v>Cygcom</v>
          </cell>
          <cell r="D383">
            <v>159.5</v>
          </cell>
        </row>
        <row r="384">
          <cell r="B384" t="str">
            <v>Attachmate</v>
          </cell>
          <cell r="D384">
            <v>34.799999999999997</v>
          </cell>
        </row>
        <row r="385">
          <cell r="B385" t="str">
            <v>Attachmate</v>
          </cell>
          <cell r="D385">
            <v>263.89999999999998</v>
          </cell>
        </row>
        <row r="386">
          <cell r="B386" t="str">
            <v>Attachmate</v>
          </cell>
          <cell r="D386">
            <v>237.79999999999998</v>
          </cell>
        </row>
        <row r="387">
          <cell r="B387" t="str">
            <v>Attachmate</v>
          </cell>
          <cell r="D387">
            <v>197.2</v>
          </cell>
        </row>
        <row r="388">
          <cell r="B388" t="str">
            <v>Attachmate</v>
          </cell>
          <cell r="D388">
            <v>558.25</v>
          </cell>
        </row>
        <row r="389">
          <cell r="B389" t="str">
            <v>Attachmate</v>
          </cell>
          <cell r="D389">
            <v>580</v>
          </cell>
        </row>
        <row r="392">
          <cell r="B392" t="str">
            <v>Attachmate</v>
          </cell>
          <cell r="D392">
            <v>3115.5499999999997</v>
          </cell>
        </row>
        <row r="393">
          <cell r="B393" t="str">
            <v>Attachmate</v>
          </cell>
          <cell r="D393">
            <v>4024.7</v>
          </cell>
        </row>
        <row r="394">
          <cell r="B394" t="str">
            <v>Attachmate</v>
          </cell>
          <cell r="D394">
            <v>4024.7</v>
          </cell>
        </row>
        <row r="395">
          <cell r="B395" t="str">
            <v>Attachmate</v>
          </cell>
          <cell r="D395">
            <v>4024.7</v>
          </cell>
        </row>
        <row r="398">
          <cell r="B398" t="str">
            <v>CCIT</v>
          </cell>
          <cell r="D398">
            <v>506.05</v>
          </cell>
        </row>
        <row r="399">
          <cell r="B399" t="str">
            <v>CCIT</v>
          </cell>
          <cell r="D399">
            <v>336.4</v>
          </cell>
        </row>
        <row r="400">
          <cell r="B400" t="str">
            <v>CCIT</v>
          </cell>
          <cell r="D400">
            <v>336.4</v>
          </cell>
        </row>
        <row r="401">
          <cell r="D401">
            <v>717.75</v>
          </cell>
        </row>
        <row r="402">
          <cell r="D402">
            <v>624.94999999999993</v>
          </cell>
        </row>
        <row r="403">
          <cell r="D403">
            <v>604.65</v>
          </cell>
        </row>
        <row r="404">
          <cell r="D404">
            <v>296.43799999999999</v>
          </cell>
        </row>
        <row r="407">
          <cell r="D407">
            <v>3115.5499999999997</v>
          </cell>
        </row>
        <row r="408">
          <cell r="D408">
            <v>7536.9230769230762</v>
          </cell>
        </row>
        <row r="410">
          <cell r="D410">
            <v>1160</v>
          </cell>
        </row>
        <row r="413">
          <cell r="D413">
            <v>1639.95</v>
          </cell>
        </row>
        <row r="416">
          <cell r="D416">
            <v>1434</v>
          </cell>
        </row>
        <row r="417">
          <cell r="D417">
            <v>545</v>
          </cell>
        </row>
        <row r="418">
          <cell r="D418">
            <v>545</v>
          </cell>
        </row>
        <row r="419">
          <cell r="D419">
            <v>820</v>
          </cell>
        </row>
        <row r="421">
          <cell r="D421">
            <v>109</v>
          </cell>
        </row>
        <row r="423">
          <cell r="D423">
            <v>27187.5</v>
          </cell>
        </row>
        <row r="424">
          <cell r="D424">
            <v>9062.5</v>
          </cell>
        </row>
        <row r="425">
          <cell r="D425">
            <v>4531.25</v>
          </cell>
        </row>
        <row r="426">
          <cell r="D426">
            <v>6038.3509999999997</v>
          </cell>
        </row>
        <row r="427">
          <cell r="D427">
            <v>6517.75</v>
          </cell>
        </row>
        <row r="428">
          <cell r="D428">
            <v>1445</v>
          </cell>
        </row>
        <row r="429">
          <cell r="D429">
            <v>150</v>
          </cell>
        </row>
        <row r="430">
          <cell r="D430">
            <v>250</v>
          </cell>
        </row>
        <row r="431">
          <cell r="D431">
            <v>183</v>
          </cell>
        </row>
        <row r="432">
          <cell r="D432">
            <v>2500</v>
          </cell>
        </row>
        <row r="435">
          <cell r="D435">
            <v>2681.0499999999997</v>
          </cell>
        </row>
        <row r="436">
          <cell r="D436">
            <v>8260.6749999999993</v>
          </cell>
        </row>
        <row r="437">
          <cell r="D437">
            <v>2674.5249999999996</v>
          </cell>
        </row>
        <row r="440">
          <cell r="D440">
            <v>15.4125</v>
          </cell>
        </row>
        <row r="441">
          <cell r="D441">
            <v>8.6999999999999993</v>
          </cell>
        </row>
        <row r="442">
          <cell r="D442">
            <v>100.05</v>
          </cell>
        </row>
        <row r="443">
          <cell r="D443">
            <v>742.4</v>
          </cell>
        </row>
        <row r="444">
          <cell r="D444">
            <v>566.94999999999993</v>
          </cell>
        </row>
        <row r="445">
          <cell r="D445">
            <v>826.5</v>
          </cell>
        </row>
        <row r="446">
          <cell r="D446">
            <v>14753.75</v>
          </cell>
        </row>
        <row r="447">
          <cell r="D447">
            <v>9664.25</v>
          </cell>
        </row>
        <row r="448">
          <cell r="D448">
            <v>18632.5</v>
          </cell>
        </row>
        <row r="449">
          <cell r="D449">
            <v>210.25</v>
          </cell>
        </row>
        <row r="450">
          <cell r="D450">
            <v>44165.549999999996</v>
          </cell>
        </row>
        <row r="451">
          <cell r="D451">
            <v>3227.7</v>
          </cell>
        </row>
        <row r="452">
          <cell r="D452">
            <v>21014.85</v>
          </cell>
        </row>
        <row r="453">
          <cell r="D453">
            <v>4956.0999999999995</v>
          </cell>
        </row>
        <row r="454">
          <cell r="D454">
            <v>2472.25</v>
          </cell>
        </row>
        <row r="455">
          <cell r="D455">
            <v>3023.25</v>
          </cell>
        </row>
        <row r="456">
          <cell r="D456">
            <v>5046</v>
          </cell>
        </row>
        <row r="457">
          <cell r="D457">
            <v>253.75</v>
          </cell>
        </row>
        <row r="458">
          <cell r="D458">
            <v>2921.75</v>
          </cell>
        </row>
        <row r="461">
          <cell r="D461">
            <v>543.75</v>
          </cell>
        </row>
        <row r="462">
          <cell r="D462">
            <v>548.1</v>
          </cell>
        </row>
        <row r="463">
          <cell r="D463">
            <v>1013.55</v>
          </cell>
        </row>
        <row r="464">
          <cell r="D464">
            <v>2898.5499999999997</v>
          </cell>
        </row>
        <row r="465">
          <cell r="D465">
            <v>2275.0499999999997</v>
          </cell>
        </row>
        <row r="466">
          <cell r="D466">
            <v>18.849999999999998</v>
          </cell>
        </row>
        <row r="467">
          <cell r="D467">
            <v>36.25</v>
          </cell>
        </row>
        <row r="470">
          <cell r="D470">
            <v>134.85</v>
          </cell>
        </row>
        <row r="471">
          <cell r="D471">
            <v>510.4</v>
          </cell>
        </row>
        <row r="472">
          <cell r="D472">
            <v>597.4</v>
          </cell>
        </row>
        <row r="473">
          <cell r="D473">
            <v>2414.25</v>
          </cell>
        </row>
        <row r="474">
          <cell r="D474">
            <v>2521.5499999999997</v>
          </cell>
        </row>
        <row r="475">
          <cell r="D475">
            <v>1305</v>
          </cell>
        </row>
        <row r="476">
          <cell r="D476">
            <v>1771.8999999999999</v>
          </cell>
        </row>
        <row r="477">
          <cell r="D477">
            <v>988.9</v>
          </cell>
        </row>
        <row r="478">
          <cell r="D478">
            <v>2424.4</v>
          </cell>
        </row>
        <row r="479">
          <cell r="D479">
            <v>2842</v>
          </cell>
        </row>
        <row r="480">
          <cell r="D480">
            <v>4264.45</v>
          </cell>
        </row>
        <row r="483">
          <cell r="D483">
            <v>137.75</v>
          </cell>
        </row>
        <row r="486">
          <cell r="D486">
            <v>427.75</v>
          </cell>
        </row>
        <row r="487">
          <cell r="D487">
            <v>5243.2</v>
          </cell>
        </row>
        <row r="488">
          <cell r="D488">
            <v>1522.5</v>
          </cell>
        </row>
        <row r="489">
          <cell r="D489">
            <v>87.971500000000006</v>
          </cell>
        </row>
        <row r="490">
          <cell r="D490">
            <v>36250</v>
          </cell>
        </row>
        <row r="491">
          <cell r="D491">
            <v>772.85</v>
          </cell>
        </row>
        <row r="492">
          <cell r="D492">
            <v>772.85</v>
          </cell>
        </row>
        <row r="493">
          <cell r="D493">
            <v>11890</v>
          </cell>
        </row>
        <row r="494">
          <cell r="D494">
            <v>900.44999999999993</v>
          </cell>
        </row>
        <row r="495">
          <cell r="D495">
            <v>1663.1499999999999</v>
          </cell>
        </row>
        <row r="496">
          <cell r="D496">
            <v>2811.6374999999998</v>
          </cell>
        </row>
        <row r="497">
          <cell r="D497">
            <v>1302.0999999999999</v>
          </cell>
        </row>
        <row r="498">
          <cell r="D498">
            <v>124.7</v>
          </cell>
        </row>
        <row r="499">
          <cell r="D499">
            <v>34.799999999999997</v>
          </cell>
        </row>
        <row r="500">
          <cell r="D500">
            <v>885</v>
          </cell>
        </row>
        <row r="501">
          <cell r="D501">
            <v>578.54999999999995</v>
          </cell>
        </row>
        <row r="502">
          <cell r="D502">
            <v>311.75</v>
          </cell>
        </row>
        <row r="503">
          <cell r="D503">
            <v>723.55</v>
          </cell>
        </row>
        <row r="504">
          <cell r="D504">
            <v>166.75</v>
          </cell>
        </row>
        <row r="505">
          <cell r="D505">
            <v>1149.8499999999999</v>
          </cell>
        </row>
        <row r="506">
          <cell r="D506">
            <v>21.75</v>
          </cell>
        </row>
        <row r="507">
          <cell r="D507">
            <v>507.5</v>
          </cell>
        </row>
        <row r="508">
          <cell r="D508">
            <v>630.75</v>
          </cell>
        </row>
        <row r="509">
          <cell r="D509">
            <v>2463.5499999999997</v>
          </cell>
        </row>
        <row r="510">
          <cell r="D510">
            <v>25.375</v>
          </cell>
        </row>
        <row r="511">
          <cell r="D511">
            <v>282.75</v>
          </cell>
        </row>
        <row r="512">
          <cell r="D512">
            <v>1305</v>
          </cell>
        </row>
        <row r="513">
          <cell r="D513">
            <v>751.1</v>
          </cell>
        </row>
        <row r="514">
          <cell r="D514">
            <v>555.35</v>
          </cell>
        </row>
        <row r="515">
          <cell r="D515">
            <v>2233</v>
          </cell>
        </row>
        <row r="516">
          <cell r="D516">
            <v>1370.25</v>
          </cell>
        </row>
        <row r="517">
          <cell r="D517">
            <v>69.599999999999994</v>
          </cell>
        </row>
        <row r="518">
          <cell r="D518">
            <v>572.75</v>
          </cell>
        </row>
        <row r="519">
          <cell r="D519">
            <v>1421</v>
          </cell>
        </row>
        <row r="520">
          <cell r="D520">
            <v>2291</v>
          </cell>
        </row>
        <row r="521">
          <cell r="D521">
            <v>5655</v>
          </cell>
        </row>
        <row r="522">
          <cell r="D522">
            <v>1378.8625</v>
          </cell>
        </row>
        <row r="523">
          <cell r="D523">
            <v>572.75</v>
          </cell>
        </row>
        <row r="524">
          <cell r="D524">
            <v>2251.85</v>
          </cell>
        </row>
        <row r="525">
          <cell r="D525">
            <v>129.04999999999998</v>
          </cell>
        </row>
        <row r="528">
          <cell r="D528">
            <v>443.7</v>
          </cell>
        </row>
        <row r="529">
          <cell r="D529">
            <v>23.5625</v>
          </cell>
        </row>
        <row r="530">
          <cell r="D530">
            <v>55.1</v>
          </cell>
        </row>
        <row r="531">
          <cell r="D531">
            <v>655.4</v>
          </cell>
        </row>
        <row r="532">
          <cell r="D532">
            <v>630.11249999999995</v>
          </cell>
        </row>
        <row r="533">
          <cell r="D533">
            <v>187.04999999999998</v>
          </cell>
        </row>
        <row r="534">
          <cell r="D534">
            <v>1261.7749999999999</v>
          </cell>
        </row>
        <row r="535">
          <cell r="D535">
            <v>520.54999999999995</v>
          </cell>
        </row>
        <row r="536">
          <cell r="D536">
            <v>2714.4</v>
          </cell>
        </row>
        <row r="537">
          <cell r="D537">
            <v>1109.25</v>
          </cell>
        </row>
        <row r="538">
          <cell r="D538">
            <v>7190.55</v>
          </cell>
        </row>
        <row r="539">
          <cell r="D539">
            <v>203</v>
          </cell>
        </row>
        <row r="540">
          <cell r="D540">
            <v>34.799999999999997</v>
          </cell>
        </row>
        <row r="541">
          <cell r="D541">
            <v>10653.15</v>
          </cell>
        </row>
        <row r="542">
          <cell r="D542">
            <v>30015</v>
          </cell>
        </row>
        <row r="543">
          <cell r="D543">
            <v>34.4375</v>
          </cell>
        </row>
        <row r="544">
          <cell r="D544">
            <v>118.89999999999999</v>
          </cell>
        </row>
        <row r="545">
          <cell r="D545">
            <v>8.6999999999999993</v>
          </cell>
        </row>
        <row r="546">
          <cell r="D546">
            <v>252.29999999999998</v>
          </cell>
        </row>
        <row r="547">
          <cell r="D547">
            <v>53.65</v>
          </cell>
        </row>
        <row r="548">
          <cell r="D548">
            <v>87</v>
          </cell>
        </row>
        <row r="549">
          <cell r="D549">
            <v>40.6</v>
          </cell>
        </row>
        <row r="550">
          <cell r="D550">
            <v>874.35</v>
          </cell>
        </row>
        <row r="551">
          <cell r="D551">
            <v>2843.45</v>
          </cell>
        </row>
        <row r="552">
          <cell r="D552">
            <v>36.25</v>
          </cell>
        </row>
        <row r="553">
          <cell r="D553">
            <v>34.799999999999997</v>
          </cell>
        </row>
        <row r="554">
          <cell r="D554">
            <v>37.699999999999996</v>
          </cell>
        </row>
        <row r="555">
          <cell r="D555">
            <v>34.4375</v>
          </cell>
        </row>
        <row r="556">
          <cell r="D556">
            <v>2543.6624999999999</v>
          </cell>
        </row>
        <row r="557">
          <cell r="D557">
            <v>1044.55</v>
          </cell>
        </row>
        <row r="559">
          <cell r="D559">
            <v>926.55</v>
          </cell>
        </row>
        <row r="560">
          <cell r="D560">
            <v>39.15</v>
          </cell>
        </row>
        <row r="561">
          <cell r="D561">
            <v>34.4375</v>
          </cell>
        </row>
        <row r="565">
          <cell r="D565">
            <v>17992.400000000001</v>
          </cell>
        </row>
        <row r="566">
          <cell r="D566">
            <v>19880.300000000003</v>
          </cell>
        </row>
        <row r="567">
          <cell r="D567">
            <v>22992.400000000001</v>
          </cell>
        </row>
        <row r="568">
          <cell r="D568">
            <v>113095.1875</v>
          </cell>
        </row>
        <row r="569">
          <cell r="D569">
            <v>141078.73749999999</v>
          </cell>
        </row>
        <row r="570">
          <cell r="D570" t="str">
            <v xml:space="preserve"> </v>
          </cell>
        </row>
        <row r="571">
          <cell r="D571">
            <v>39721.8125</v>
          </cell>
        </row>
        <row r="572">
          <cell r="D572">
            <v>24546.799999999999</v>
          </cell>
        </row>
        <row r="573">
          <cell r="D573">
            <v>42388.362500000003</v>
          </cell>
        </row>
        <row r="574">
          <cell r="D574">
            <v>27213.35</v>
          </cell>
        </row>
        <row r="575">
          <cell r="D575">
            <v>10597.05</v>
          </cell>
        </row>
        <row r="576">
          <cell r="D576">
            <v>13263.6</v>
          </cell>
        </row>
        <row r="577">
          <cell r="D577" t="e">
            <v>#N/A</v>
          </cell>
        </row>
        <row r="578">
          <cell r="D578">
            <v>14672.95</v>
          </cell>
        </row>
        <row r="579">
          <cell r="D579">
            <v>20968.3</v>
          </cell>
        </row>
        <row r="580">
          <cell r="D580">
            <v>22940.85</v>
          </cell>
        </row>
        <row r="581">
          <cell r="D581">
            <v>32797.949999999997</v>
          </cell>
        </row>
        <row r="582">
          <cell r="D582">
            <v>55167.408750000002</v>
          </cell>
        </row>
        <row r="583">
          <cell r="D583">
            <v>16410.8</v>
          </cell>
        </row>
        <row r="584">
          <cell r="D584">
            <v>18308.849999999999</v>
          </cell>
        </row>
        <row r="585">
          <cell r="D585">
            <v>34470.800000000003</v>
          </cell>
        </row>
        <row r="586">
          <cell r="D586">
            <v>36368.85</v>
          </cell>
        </row>
        <row r="587">
          <cell r="D587">
            <v>17750.25</v>
          </cell>
        </row>
        <row r="588">
          <cell r="D588">
            <v>19636.7</v>
          </cell>
        </row>
        <row r="592">
          <cell r="D592">
            <v>16357.375</v>
          </cell>
        </row>
        <row r="593">
          <cell r="D593">
            <v>26258</v>
          </cell>
        </row>
        <row r="594">
          <cell r="D594">
            <v>7770</v>
          </cell>
        </row>
        <row r="596">
          <cell r="D596">
            <v>2600</v>
          </cell>
        </row>
        <row r="597">
          <cell r="D597">
            <v>3800</v>
          </cell>
        </row>
        <row r="598">
          <cell r="D598">
            <v>4800</v>
          </cell>
        </row>
        <row r="599">
          <cell r="D599">
            <v>5600</v>
          </cell>
        </row>
        <row r="601">
          <cell r="D601">
            <v>15000</v>
          </cell>
        </row>
        <row r="603">
          <cell r="D603">
            <v>10413.25</v>
          </cell>
        </row>
        <row r="605">
          <cell r="D605">
            <v>11639.95</v>
          </cell>
        </row>
        <row r="607">
          <cell r="D607">
            <v>3115.5499999999997</v>
          </cell>
        </row>
        <row r="609">
          <cell r="D609">
            <v>9791.85</v>
          </cell>
        </row>
        <row r="611">
          <cell r="D611">
            <v>162717.82500000001</v>
          </cell>
        </row>
        <row r="613">
          <cell r="D613">
            <v>10400</v>
          </cell>
        </row>
        <row r="616">
          <cell r="D616">
            <v>45</v>
          </cell>
        </row>
        <row r="617">
          <cell r="D617">
            <v>95</v>
          </cell>
        </row>
        <row r="618">
          <cell r="D618">
            <v>675</v>
          </cell>
        </row>
        <row r="619">
          <cell r="D619">
            <v>775</v>
          </cell>
        </row>
        <row r="620">
          <cell r="D620">
            <v>1150</v>
          </cell>
        </row>
        <row r="621">
          <cell r="D621">
            <v>1500</v>
          </cell>
        </row>
        <row r="623">
          <cell r="D623">
            <v>375</v>
          </cell>
        </row>
        <row r="624">
          <cell r="D624">
            <v>725</v>
          </cell>
        </row>
        <row r="626">
          <cell r="D626">
            <v>625</v>
          </cell>
        </row>
        <row r="627">
          <cell r="D627">
            <v>450</v>
          </cell>
        </row>
        <row r="628">
          <cell r="D628">
            <v>95</v>
          </cell>
        </row>
        <row r="629">
          <cell r="D629">
            <v>725</v>
          </cell>
        </row>
        <row r="630">
          <cell r="D630">
            <v>380</v>
          </cell>
        </row>
        <row r="631">
          <cell r="D631">
            <v>35</v>
          </cell>
        </row>
        <row r="632">
          <cell r="D632">
            <v>10</v>
          </cell>
        </row>
        <row r="634">
          <cell r="D634">
            <v>525</v>
          </cell>
        </row>
        <row r="635">
          <cell r="D635">
            <v>95</v>
          </cell>
        </row>
        <row r="636">
          <cell r="D636">
            <v>95</v>
          </cell>
        </row>
        <row r="639">
          <cell r="D639">
            <v>3750</v>
          </cell>
        </row>
        <row r="640">
          <cell r="D640">
            <v>3750</v>
          </cell>
        </row>
        <row r="641">
          <cell r="D641">
            <v>5700</v>
          </cell>
        </row>
        <row r="642">
          <cell r="D642">
            <v>2350</v>
          </cell>
        </row>
        <row r="643">
          <cell r="D643">
            <v>4700</v>
          </cell>
        </row>
        <row r="644">
          <cell r="D644">
            <v>9450</v>
          </cell>
        </row>
        <row r="645">
          <cell r="D645">
            <v>3750</v>
          </cell>
        </row>
        <row r="646">
          <cell r="D646">
            <v>7500</v>
          </cell>
        </row>
        <row r="647">
          <cell r="D647">
            <v>1200</v>
          </cell>
        </row>
        <row r="648">
          <cell r="D648">
            <v>4250</v>
          </cell>
        </row>
        <row r="649">
          <cell r="D649">
            <v>3750</v>
          </cell>
        </row>
        <row r="650">
          <cell r="D650">
            <v>3750</v>
          </cell>
        </row>
        <row r="651">
          <cell r="D651">
            <v>2350</v>
          </cell>
        </row>
        <row r="652">
          <cell r="D652">
            <v>9450</v>
          </cell>
        </row>
        <row r="653">
          <cell r="D653">
            <v>45000</v>
          </cell>
        </row>
        <row r="654">
          <cell r="D654">
            <v>5000</v>
          </cell>
        </row>
        <row r="655">
          <cell r="D655">
            <v>2000</v>
          </cell>
        </row>
        <row r="656">
          <cell r="D656">
            <v>3750</v>
          </cell>
        </row>
        <row r="657">
          <cell r="D657">
            <v>3750</v>
          </cell>
        </row>
        <row r="658">
          <cell r="D658">
            <v>3750</v>
          </cell>
        </row>
        <row r="659">
          <cell r="D659">
            <v>1000</v>
          </cell>
        </row>
        <row r="660">
          <cell r="D660">
            <v>8000</v>
          </cell>
        </row>
        <row r="661">
          <cell r="D661">
            <v>2000</v>
          </cell>
        </row>
        <row r="662">
          <cell r="D662">
            <v>3750</v>
          </cell>
        </row>
        <row r="665">
          <cell r="D665">
            <v>16000</v>
          </cell>
        </row>
        <row r="666">
          <cell r="D666">
            <v>37500</v>
          </cell>
        </row>
        <row r="667">
          <cell r="D667">
            <v>9450</v>
          </cell>
        </row>
        <row r="668">
          <cell r="D668">
            <v>3750</v>
          </cell>
        </row>
        <row r="669">
          <cell r="D669">
            <v>200</v>
          </cell>
        </row>
        <row r="670">
          <cell r="D670">
            <v>5000</v>
          </cell>
        </row>
        <row r="671">
          <cell r="D671">
            <v>2350</v>
          </cell>
        </row>
        <row r="672">
          <cell r="D672">
            <v>7000</v>
          </cell>
        </row>
        <row r="676">
          <cell r="D676">
            <v>50000</v>
          </cell>
        </row>
        <row r="677">
          <cell r="D677">
            <v>700</v>
          </cell>
        </row>
        <row r="679">
          <cell r="D679">
            <v>1350</v>
          </cell>
        </row>
        <row r="680">
          <cell r="D680">
            <v>950</v>
          </cell>
        </row>
        <row r="681">
          <cell r="D681">
            <v>750</v>
          </cell>
        </row>
        <row r="682">
          <cell r="D682">
            <v>350</v>
          </cell>
        </row>
        <row r="684">
          <cell r="D684">
            <v>700</v>
          </cell>
        </row>
        <row r="685">
          <cell r="D685">
            <v>900</v>
          </cell>
        </row>
        <row r="686">
          <cell r="D686">
            <v>1350</v>
          </cell>
        </row>
        <row r="688">
          <cell r="D688">
            <v>250</v>
          </cell>
        </row>
        <row r="690">
          <cell r="D690">
            <v>15000</v>
          </cell>
        </row>
        <row r="691">
          <cell r="D691">
            <v>210</v>
          </cell>
        </row>
        <row r="692">
          <cell r="D692">
            <v>7500</v>
          </cell>
        </row>
        <row r="693">
          <cell r="D693">
            <v>105</v>
          </cell>
        </row>
        <row r="695">
          <cell r="D695">
            <v>50000</v>
          </cell>
        </row>
        <row r="696">
          <cell r="D696">
            <v>300</v>
          </cell>
        </row>
        <row r="698">
          <cell r="D698">
            <v>175</v>
          </cell>
        </row>
        <row r="699">
          <cell r="D699">
            <v>35000</v>
          </cell>
        </row>
        <row r="700">
          <cell r="D700">
            <v>10000</v>
          </cell>
        </row>
        <row r="702">
          <cell r="D702">
            <v>20000</v>
          </cell>
        </row>
        <row r="704">
          <cell r="D704">
            <v>7500</v>
          </cell>
        </row>
        <row r="705">
          <cell r="D705">
            <v>17500</v>
          </cell>
        </row>
        <row r="706">
          <cell r="D706">
            <v>29000</v>
          </cell>
        </row>
        <row r="707">
          <cell r="D707">
            <v>54000</v>
          </cell>
        </row>
        <row r="708">
          <cell r="D708">
            <v>75000</v>
          </cell>
        </row>
        <row r="709">
          <cell r="D709">
            <v>100000</v>
          </cell>
        </row>
        <row r="710">
          <cell r="D710">
            <v>150000</v>
          </cell>
        </row>
        <row r="711">
          <cell r="D711">
            <v>250000</v>
          </cell>
        </row>
        <row r="712">
          <cell r="D712">
            <v>375000</v>
          </cell>
        </row>
        <row r="714">
          <cell r="D714">
            <v>30000</v>
          </cell>
        </row>
        <row r="715">
          <cell r="D715">
            <v>40000</v>
          </cell>
        </row>
        <row r="716">
          <cell r="D716">
            <v>8000</v>
          </cell>
        </row>
        <row r="717">
          <cell r="D717">
            <v>15000</v>
          </cell>
        </row>
        <row r="721">
          <cell r="D721">
            <v>60</v>
          </cell>
        </row>
        <row r="722">
          <cell r="D722">
            <v>65</v>
          </cell>
        </row>
        <row r="723">
          <cell r="D723">
            <v>65</v>
          </cell>
        </row>
        <row r="724">
          <cell r="D724">
            <v>60</v>
          </cell>
        </row>
        <row r="725">
          <cell r="D725">
            <v>135</v>
          </cell>
        </row>
        <row r="726">
          <cell r="D726">
            <v>120</v>
          </cell>
        </row>
        <row r="727">
          <cell r="D727">
            <v>95</v>
          </cell>
        </row>
        <row r="728">
          <cell r="D728">
            <v>80</v>
          </cell>
        </row>
        <row r="729">
          <cell r="D729">
            <v>135</v>
          </cell>
        </row>
        <row r="730">
          <cell r="D730">
            <v>100</v>
          </cell>
        </row>
        <row r="731">
          <cell r="D731">
            <v>100</v>
          </cell>
        </row>
        <row r="732">
          <cell r="D732">
            <v>75</v>
          </cell>
        </row>
        <row r="733">
          <cell r="D733">
            <v>100</v>
          </cell>
        </row>
        <row r="734">
          <cell r="D734">
            <v>135</v>
          </cell>
        </row>
        <row r="735">
          <cell r="D735">
            <v>75</v>
          </cell>
        </row>
        <row r="736">
          <cell r="D736">
            <v>110</v>
          </cell>
        </row>
        <row r="737">
          <cell r="D737">
            <v>265</v>
          </cell>
        </row>
        <row r="738">
          <cell r="D738">
            <v>225</v>
          </cell>
        </row>
        <row r="739">
          <cell r="D739">
            <v>240</v>
          </cell>
        </row>
        <row r="740">
          <cell r="D740">
            <v>215</v>
          </cell>
        </row>
        <row r="741">
          <cell r="D741">
            <v>170</v>
          </cell>
        </row>
        <row r="742">
          <cell r="D742">
            <v>145</v>
          </cell>
        </row>
        <row r="743">
          <cell r="D743">
            <v>145</v>
          </cell>
        </row>
        <row r="744">
          <cell r="D744">
            <v>110</v>
          </cell>
        </row>
        <row r="745">
          <cell r="D745">
            <v>75</v>
          </cell>
        </row>
        <row r="746">
          <cell r="D746">
            <v>70</v>
          </cell>
        </row>
        <row r="747">
          <cell r="D747">
            <v>55</v>
          </cell>
        </row>
        <row r="748">
          <cell r="D748">
            <v>75</v>
          </cell>
        </row>
        <row r="749">
          <cell r="D749">
            <v>85</v>
          </cell>
        </row>
        <row r="750">
          <cell r="D750">
            <v>65</v>
          </cell>
        </row>
        <row r="751">
          <cell r="D751">
            <v>150</v>
          </cell>
        </row>
        <row r="752">
          <cell r="D752">
            <v>115</v>
          </cell>
        </row>
        <row r="753">
          <cell r="D753">
            <v>100</v>
          </cell>
        </row>
        <row r="754">
          <cell r="D754">
            <v>110</v>
          </cell>
        </row>
        <row r="755">
          <cell r="D755">
            <v>265</v>
          </cell>
        </row>
        <row r="756">
          <cell r="D756">
            <v>135</v>
          </cell>
        </row>
        <row r="757">
          <cell r="D757">
            <v>200</v>
          </cell>
        </row>
        <row r="758">
          <cell r="D758">
            <v>110</v>
          </cell>
        </row>
        <row r="759">
          <cell r="D759">
            <v>0</v>
          </cell>
        </row>
        <row r="762">
          <cell r="D762">
            <v>0.32</v>
          </cell>
        </row>
        <row r="763">
          <cell r="D763">
            <v>0.26879999999999998</v>
          </cell>
        </row>
        <row r="764">
          <cell r="D764">
            <v>816</v>
          </cell>
        </row>
        <row r="768">
          <cell r="D768">
            <v>8600</v>
          </cell>
        </row>
        <row r="769">
          <cell r="D769">
            <v>19000</v>
          </cell>
        </row>
        <row r="771">
          <cell r="D771">
            <v>45</v>
          </cell>
        </row>
        <row r="772">
          <cell r="D772">
            <v>95</v>
          </cell>
        </row>
        <row r="773">
          <cell r="D773">
            <v>675</v>
          </cell>
        </row>
        <row r="774">
          <cell r="D774">
            <v>775</v>
          </cell>
        </row>
        <row r="775">
          <cell r="D775">
            <v>1150</v>
          </cell>
        </row>
        <row r="776">
          <cell r="D776">
            <v>1500</v>
          </cell>
        </row>
        <row r="778">
          <cell r="D778">
            <v>625</v>
          </cell>
        </row>
        <row r="779">
          <cell r="D779">
            <v>450</v>
          </cell>
        </row>
        <row r="780">
          <cell r="D780">
            <v>95</v>
          </cell>
        </row>
        <row r="781">
          <cell r="D781">
            <v>725</v>
          </cell>
        </row>
        <row r="782">
          <cell r="D782">
            <v>380</v>
          </cell>
        </row>
        <row r="783">
          <cell r="D783">
            <v>35</v>
          </cell>
        </row>
        <row r="784">
          <cell r="D784">
            <v>10</v>
          </cell>
        </row>
        <row r="786">
          <cell r="D786">
            <v>525</v>
          </cell>
        </row>
        <row r="787">
          <cell r="D787">
            <v>95</v>
          </cell>
        </row>
        <row r="788">
          <cell r="D788">
            <v>95</v>
          </cell>
        </row>
        <row r="791">
          <cell r="D791">
            <v>3750</v>
          </cell>
        </row>
        <row r="792">
          <cell r="D792">
            <v>3750</v>
          </cell>
        </row>
        <row r="793">
          <cell r="D793">
            <v>5700</v>
          </cell>
        </row>
        <row r="794">
          <cell r="D794">
            <v>2350</v>
          </cell>
        </row>
        <row r="795">
          <cell r="D795">
            <v>4700</v>
          </cell>
        </row>
        <row r="796">
          <cell r="D796">
            <v>9450</v>
          </cell>
        </row>
        <row r="797">
          <cell r="D797">
            <v>3750</v>
          </cell>
        </row>
        <row r="798">
          <cell r="D798">
            <v>7500</v>
          </cell>
        </row>
        <row r="799">
          <cell r="D799">
            <v>1200</v>
          </cell>
        </row>
        <row r="800">
          <cell r="D800">
            <v>4250</v>
          </cell>
        </row>
        <row r="801">
          <cell r="D801">
            <v>3750</v>
          </cell>
        </row>
        <row r="802">
          <cell r="D802">
            <v>3750</v>
          </cell>
        </row>
        <row r="803">
          <cell r="D803">
            <v>2350</v>
          </cell>
        </row>
        <row r="804">
          <cell r="D804">
            <v>9450</v>
          </cell>
        </row>
        <row r="805">
          <cell r="D805">
            <v>45000</v>
          </cell>
        </row>
        <row r="806">
          <cell r="D806">
            <v>5000</v>
          </cell>
        </row>
        <row r="807">
          <cell r="D807">
            <v>2000</v>
          </cell>
        </row>
        <row r="808">
          <cell r="D808">
            <v>3750</v>
          </cell>
        </row>
        <row r="809">
          <cell r="D809">
            <v>3750</v>
          </cell>
        </row>
        <row r="810">
          <cell r="D810">
            <v>3750</v>
          </cell>
        </row>
        <row r="811">
          <cell r="D811">
            <v>1000</v>
          </cell>
        </row>
        <row r="812">
          <cell r="D812">
            <v>8000</v>
          </cell>
        </row>
        <row r="813">
          <cell r="D813">
            <v>2000</v>
          </cell>
        </row>
        <row r="814">
          <cell r="D814">
            <v>3750</v>
          </cell>
        </row>
        <row r="817">
          <cell r="D817">
            <v>16000</v>
          </cell>
        </row>
        <row r="818">
          <cell r="D818">
            <v>37500</v>
          </cell>
        </row>
        <row r="819">
          <cell r="D819">
            <v>9450</v>
          </cell>
        </row>
        <row r="820">
          <cell r="D820">
            <v>3750</v>
          </cell>
        </row>
        <row r="821">
          <cell r="D821">
            <v>200</v>
          </cell>
        </row>
        <row r="822">
          <cell r="D822">
            <v>5000</v>
          </cell>
        </row>
        <row r="823">
          <cell r="D823">
            <v>2350</v>
          </cell>
        </row>
        <row r="824">
          <cell r="D824">
            <v>7000</v>
          </cell>
        </row>
        <row r="829">
          <cell r="D829">
            <v>5000</v>
          </cell>
        </row>
        <row r="830">
          <cell r="D830">
            <v>1000</v>
          </cell>
        </row>
        <row r="831">
          <cell r="D831">
            <v>5000</v>
          </cell>
        </row>
        <row r="832">
          <cell r="D832">
            <v>5000</v>
          </cell>
        </row>
        <row r="833">
          <cell r="D833">
            <v>10000</v>
          </cell>
        </row>
        <row r="834">
          <cell r="D834">
            <v>5000</v>
          </cell>
        </row>
        <row r="835">
          <cell r="D835">
            <v>10000</v>
          </cell>
        </row>
        <row r="836">
          <cell r="D836">
            <v>15000</v>
          </cell>
        </row>
        <row r="837">
          <cell r="D837">
            <v>10000</v>
          </cell>
        </row>
        <row r="838">
          <cell r="D838">
            <v>2000</v>
          </cell>
        </row>
        <row r="839">
          <cell r="D839">
            <v>10000</v>
          </cell>
        </row>
        <row r="840">
          <cell r="D840">
            <v>15000</v>
          </cell>
        </row>
        <row r="841">
          <cell r="D841">
            <v>10000</v>
          </cell>
        </row>
        <row r="842">
          <cell r="D842">
            <v>10000</v>
          </cell>
        </row>
        <row r="843">
          <cell r="D843">
            <v>10000</v>
          </cell>
        </row>
        <row r="844">
          <cell r="D844">
            <v>5000</v>
          </cell>
        </row>
        <row r="845">
          <cell r="D845">
            <v>20000</v>
          </cell>
        </row>
        <row r="846">
          <cell r="D846">
            <v>9000</v>
          </cell>
        </row>
        <row r="847">
          <cell r="D847">
            <v>5000</v>
          </cell>
        </row>
        <row r="848">
          <cell r="D848">
            <v>5000</v>
          </cell>
        </row>
        <row r="849">
          <cell r="D849">
            <v>4500</v>
          </cell>
        </row>
        <row r="850">
          <cell r="D850">
            <v>5000</v>
          </cell>
        </row>
        <row r="851">
          <cell r="D851">
            <v>10000</v>
          </cell>
        </row>
        <row r="852">
          <cell r="D852">
            <v>15000</v>
          </cell>
        </row>
        <row r="853">
          <cell r="D853">
            <v>5000</v>
          </cell>
        </row>
        <row r="854">
          <cell r="D854">
            <v>5000</v>
          </cell>
        </row>
        <row r="855">
          <cell r="D855">
            <v>5000</v>
          </cell>
        </row>
        <row r="856">
          <cell r="D856">
            <v>5000</v>
          </cell>
        </row>
        <row r="857">
          <cell r="D857">
            <v>10000</v>
          </cell>
        </row>
        <row r="858">
          <cell r="D858">
            <v>10000</v>
          </cell>
        </row>
        <row r="860">
          <cell r="D860">
            <v>1600</v>
          </cell>
        </row>
        <row r="861">
          <cell r="D861">
            <v>650</v>
          </cell>
        </row>
        <row r="862">
          <cell r="D862">
            <v>800</v>
          </cell>
        </row>
        <row r="863">
          <cell r="D863">
            <v>650</v>
          </cell>
        </row>
        <row r="864">
          <cell r="D864">
            <v>10000</v>
          </cell>
        </row>
        <row r="865">
          <cell r="D865">
            <v>1600</v>
          </cell>
        </row>
        <row r="866">
          <cell r="D866">
            <v>800</v>
          </cell>
        </row>
        <row r="867">
          <cell r="D867">
            <v>500</v>
          </cell>
        </row>
        <row r="868">
          <cell r="D868">
            <v>650</v>
          </cell>
        </row>
        <row r="869">
          <cell r="D869">
            <v>1600</v>
          </cell>
        </row>
        <row r="870">
          <cell r="D870">
            <v>800</v>
          </cell>
        </row>
        <row r="871">
          <cell r="D871">
            <v>2000</v>
          </cell>
        </row>
        <row r="872">
          <cell r="D872">
            <v>2000</v>
          </cell>
        </row>
        <row r="874">
          <cell r="D874">
            <v>10000</v>
          </cell>
        </row>
        <row r="875">
          <cell r="D875">
            <v>750</v>
          </cell>
        </row>
        <row r="876">
          <cell r="D876">
            <v>5000</v>
          </cell>
        </row>
        <row r="877">
          <cell r="D877">
            <v>10000</v>
          </cell>
        </row>
        <row r="878">
          <cell r="D878">
            <v>32000</v>
          </cell>
        </row>
        <row r="879">
          <cell r="D879">
            <v>15000</v>
          </cell>
        </row>
        <row r="880">
          <cell r="D880">
            <v>15000</v>
          </cell>
        </row>
        <row r="881">
          <cell r="D881">
            <v>36250</v>
          </cell>
        </row>
        <row r="882">
          <cell r="D882">
            <v>15000</v>
          </cell>
        </row>
        <row r="883">
          <cell r="D883">
            <v>50000</v>
          </cell>
        </row>
        <row r="884">
          <cell r="D884">
            <v>20000</v>
          </cell>
        </row>
        <row r="885">
          <cell r="D885">
            <v>15000</v>
          </cell>
        </row>
        <row r="886">
          <cell r="D886">
            <v>100000</v>
          </cell>
        </row>
        <row r="887">
          <cell r="D887">
            <v>15000</v>
          </cell>
        </row>
        <row r="888">
          <cell r="D888">
            <v>15000</v>
          </cell>
        </row>
        <row r="889">
          <cell r="D889">
            <v>0</v>
          </cell>
        </row>
        <row r="890">
          <cell r="D890">
            <v>0</v>
          </cell>
        </row>
        <row r="891">
          <cell r="D891">
            <v>0</v>
          </cell>
        </row>
        <row r="892">
          <cell r="D892">
            <v>5000</v>
          </cell>
        </row>
        <row r="893">
          <cell r="D893">
            <v>50000</v>
          </cell>
        </row>
        <row r="894">
          <cell r="D894">
            <v>10000</v>
          </cell>
        </row>
        <row r="895">
          <cell r="D895">
            <v>20000</v>
          </cell>
        </row>
        <row r="896">
          <cell r="D896">
            <v>15000</v>
          </cell>
        </row>
        <row r="897">
          <cell r="D897">
            <v>20000</v>
          </cell>
        </row>
        <row r="899">
          <cell r="D899">
            <v>10000</v>
          </cell>
        </row>
        <row r="900">
          <cell r="D900">
            <v>750</v>
          </cell>
        </row>
        <row r="901">
          <cell r="D901">
            <v>14500</v>
          </cell>
        </row>
        <row r="902">
          <cell r="D902">
            <v>362.5</v>
          </cell>
        </row>
        <row r="903">
          <cell r="D903">
            <v>2537.5</v>
          </cell>
        </row>
        <row r="904">
          <cell r="D904">
            <v>14500</v>
          </cell>
        </row>
        <row r="905">
          <cell r="D905">
            <v>10000</v>
          </cell>
        </row>
        <row r="906">
          <cell r="D906">
            <v>10000</v>
          </cell>
        </row>
        <row r="907">
          <cell r="D907">
            <v>15000</v>
          </cell>
        </row>
        <row r="908">
          <cell r="D908">
            <v>10000</v>
          </cell>
        </row>
        <row r="909">
          <cell r="D909">
            <v>50000</v>
          </cell>
        </row>
        <row r="910">
          <cell r="D910">
            <v>20000</v>
          </cell>
        </row>
        <row r="911">
          <cell r="D911">
            <v>15000</v>
          </cell>
        </row>
        <row r="912">
          <cell r="D912">
            <v>100000</v>
          </cell>
        </row>
        <row r="913">
          <cell r="D913">
            <v>15000</v>
          </cell>
        </row>
        <row r="914">
          <cell r="D914">
            <v>15000</v>
          </cell>
        </row>
        <row r="915">
          <cell r="D915">
            <v>50000</v>
          </cell>
        </row>
        <row r="916">
          <cell r="D916">
            <v>10000</v>
          </cell>
        </row>
        <row r="917">
          <cell r="D917">
            <v>15000</v>
          </cell>
        </row>
        <row r="918">
          <cell r="D918">
            <v>15000</v>
          </cell>
        </row>
        <row r="919">
          <cell r="D919">
            <v>15000</v>
          </cell>
        </row>
        <row r="920">
          <cell r="D920">
            <v>20000</v>
          </cell>
        </row>
        <row r="921">
          <cell r="D921">
            <v>25000</v>
          </cell>
        </row>
        <row r="923">
          <cell r="D923">
            <v>43500</v>
          </cell>
        </row>
        <row r="924">
          <cell r="D924">
            <v>8750</v>
          </cell>
        </row>
        <row r="927">
          <cell r="D927">
            <v>2000</v>
          </cell>
        </row>
        <row r="928">
          <cell r="D928">
            <v>2000</v>
          </cell>
        </row>
        <row r="929">
          <cell r="D929">
            <v>2000</v>
          </cell>
        </row>
        <row r="932">
          <cell r="D932">
            <v>25000.008750000001</v>
          </cell>
        </row>
        <row r="935">
          <cell r="D935">
            <v>1200</v>
          </cell>
        </row>
        <row r="936">
          <cell r="D936">
            <v>1600</v>
          </cell>
        </row>
        <row r="937">
          <cell r="D937">
            <v>1500</v>
          </cell>
        </row>
        <row r="938">
          <cell r="D938">
            <v>2400</v>
          </cell>
        </row>
        <row r="940">
          <cell r="D940">
            <v>24048.25</v>
          </cell>
        </row>
        <row r="941">
          <cell r="D941">
            <v>25757.8</v>
          </cell>
        </row>
      </sheetData>
      <sheetData sheetId="1"/>
      <sheetData sheetId="2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RAN1"/>
    </sheetNames>
    <definedNames>
      <definedName name="prt"/>
    </defined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PD"/>
      <sheetName val="1. Cost Summary "/>
      <sheetName val="2. Staffing Services"/>
      <sheetName val="Hours by resource"/>
      <sheetName val="4. HW_SW"/>
      <sheetName val="5. D-2 (B) Costs"/>
      <sheetName val="6. E Costs"/>
      <sheetName val="Allocation-PY"/>
      <sheetName val="Allocation-Resource"/>
      <sheetName val="MAPPER Devt &amp; Deploy"/>
      <sheetName val="MAPPER Annual Cost Summary"/>
      <sheetName val="WTW Devt &amp; Deploy"/>
      <sheetName val="WTW Annual Cost Summary"/>
      <sheetName val="D-5 Rates"/>
    </sheetNames>
    <sheetDataSet>
      <sheetData sheetId="0"/>
      <sheetData sheetId="1"/>
      <sheetData sheetId="2"/>
      <sheetData sheetId="3">
        <row r="7">
          <cell r="D7">
            <v>0</v>
          </cell>
        </row>
      </sheetData>
      <sheetData sheetId="4"/>
      <sheetData sheetId="5"/>
      <sheetData sheetId="6"/>
      <sheetData sheetId="7"/>
      <sheetData sheetId="8">
        <row r="3">
          <cell r="C3" t="str">
            <v>1.0</v>
          </cell>
          <cell r="D3" t="str">
            <v>2.0</v>
          </cell>
          <cell r="E3" t="str">
            <v>3.0</v>
          </cell>
        </row>
        <row r="4">
          <cell r="A4">
            <v>1</v>
          </cell>
          <cell r="B4" t="str">
            <v>Project Director / Quality Assurance Partner</v>
          </cell>
          <cell r="C4">
            <v>0</v>
          </cell>
          <cell r="D4">
            <v>0</v>
          </cell>
          <cell r="E4">
            <v>0</v>
          </cell>
        </row>
        <row r="5">
          <cell r="A5">
            <v>2</v>
          </cell>
          <cell r="B5" t="str">
            <v>Project Manager</v>
          </cell>
          <cell r="C5">
            <v>0</v>
          </cell>
          <cell r="D5">
            <v>0</v>
          </cell>
          <cell r="E5">
            <v>0</v>
          </cell>
        </row>
        <row r="6">
          <cell r="A6">
            <v>3</v>
          </cell>
          <cell r="B6" t="str">
            <v>Development Team Managers</v>
          </cell>
          <cell r="C6">
            <v>0</v>
          </cell>
          <cell r="D6">
            <v>0</v>
          </cell>
          <cell r="E6">
            <v>0</v>
          </cell>
        </row>
        <row r="7">
          <cell r="A7">
            <v>4</v>
          </cell>
          <cell r="B7" t="str">
            <v>Development Group Leads</v>
          </cell>
          <cell r="C7">
            <v>0</v>
          </cell>
          <cell r="D7">
            <v>0</v>
          </cell>
          <cell r="E7">
            <v>0</v>
          </cell>
        </row>
        <row r="8">
          <cell r="A8">
            <v>5</v>
          </cell>
          <cell r="B8" t="str">
            <v>Development Functional /Technical Analysts</v>
          </cell>
          <cell r="C8">
            <v>0</v>
          </cell>
          <cell r="D8">
            <v>0</v>
          </cell>
          <cell r="E8">
            <v>0</v>
          </cell>
        </row>
        <row r="9">
          <cell r="A9">
            <v>6</v>
          </cell>
          <cell r="B9" t="str">
            <v>Development Programmer/ Analysts</v>
          </cell>
          <cell r="C9">
            <v>0</v>
          </cell>
          <cell r="D9">
            <v>0</v>
          </cell>
          <cell r="E9">
            <v>0</v>
          </cell>
        </row>
        <row r="10">
          <cell r="A10">
            <v>7</v>
          </cell>
          <cell r="B10" t="str">
            <v>Applications Maintenance Team Leader</v>
          </cell>
          <cell r="C10">
            <v>0</v>
          </cell>
          <cell r="D10">
            <v>0</v>
          </cell>
          <cell r="E10">
            <v>0</v>
          </cell>
        </row>
        <row r="11">
          <cell r="A11">
            <v>8</v>
          </cell>
          <cell r="B11" t="str">
            <v>Sr. Programmer - Intranet On-Line</v>
          </cell>
          <cell r="C11">
            <v>0</v>
          </cell>
          <cell r="D11">
            <v>0</v>
          </cell>
          <cell r="E11">
            <v>0</v>
          </cell>
        </row>
        <row r="12">
          <cell r="A12">
            <v>9</v>
          </cell>
          <cell r="B12" t="str">
            <v>Programmer/Analyst - Intranet Online</v>
          </cell>
          <cell r="C12">
            <v>0</v>
          </cell>
          <cell r="D12">
            <v>0</v>
          </cell>
          <cell r="E12">
            <v>0</v>
          </cell>
        </row>
        <row r="13">
          <cell r="A13">
            <v>10</v>
          </cell>
          <cell r="B13" t="str">
            <v>Sr. Programmer - Expert Systems</v>
          </cell>
          <cell r="C13">
            <v>0</v>
          </cell>
          <cell r="D13">
            <v>0</v>
          </cell>
          <cell r="E13">
            <v>0</v>
          </cell>
        </row>
        <row r="14">
          <cell r="A14">
            <v>11</v>
          </cell>
          <cell r="B14" t="str">
            <v>Programmer/Analyst - Expert Systems</v>
          </cell>
          <cell r="C14">
            <v>0</v>
          </cell>
          <cell r="D14">
            <v>0</v>
          </cell>
          <cell r="E14">
            <v>0</v>
          </cell>
        </row>
        <row r="15">
          <cell r="A15">
            <v>12</v>
          </cell>
          <cell r="B15" t="str">
            <v>Sr. Programmer - Batch Maintenanace</v>
          </cell>
          <cell r="C15">
            <v>0</v>
          </cell>
          <cell r="D15">
            <v>0</v>
          </cell>
          <cell r="E15">
            <v>0</v>
          </cell>
        </row>
        <row r="16">
          <cell r="A16">
            <v>13</v>
          </cell>
          <cell r="B16" t="str">
            <v>Programmer/Analyst - Batch Maintenance</v>
          </cell>
          <cell r="C16">
            <v>0</v>
          </cell>
          <cell r="D16">
            <v>0</v>
          </cell>
          <cell r="E16">
            <v>0</v>
          </cell>
        </row>
        <row r="17">
          <cell r="A17">
            <v>14</v>
          </cell>
          <cell r="B17" t="str">
            <v>Sr. Data Base Administrator - Oracle</v>
          </cell>
          <cell r="C17">
            <v>0</v>
          </cell>
          <cell r="D17">
            <v>0</v>
          </cell>
          <cell r="E17">
            <v>0</v>
          </cell>
        </row>
        <row r="18">
          <cell r="A18">
            <v>15</v>
          </cell>
          <cell r="B18" t="str">
            <v>Data Base Administrator - Oracle</v>
          </cell>
          <cell r="C18">
            <v>0</v>
          </cell>
          <cell r="D18">
            <v>0</v>
          </cell>
          <cell r="E18">
            <v>0</v>
          </cell>
        </row>
        <row r="19">
          <cell r="A19">
            <v>16</v>
          </cell>
          <cell r="B19" t="str">
            <v>System Software Specialist</v>
          </cell>
          <cell r="C19">
            <v>0</v>
          </cell>
          <cell r="D19">
            <v>0</v>
          </cell>
          <cell r="E19">
            <v>0</v>
          </cell>
        </row>
      </sheetData>
      <sheetData sheetId="9"/>
      <sheetData sheetId="10"/>
      <sheetData sheetId="11"/>
      <sheetData sheetId="12"/>
      <sheetData sheetId="13">
        <row r="5">
          <cell r="B5" t="str">
            <v>Staff Description</v>
          </cell>
        </row>
      </sheetData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 of Contents"/>
      <sheetName val="1. Overview"/>
      <sheetName val="2. Timeline"/>
      <sheetName val="3. Cost Summary "/>
      <sheetName val="4. Staffing Services"/>
      <sheetName val="5. Tasks"/>
      <sheetName val="6. Assumptions"/>
      <sheetName val="Allocation-PY"/>
      <sheetName val="Allocation-Resource"/>
      <sheetName val="7. Detailed Task Estimate"/>
      <sheetName val="8. Host-to-Host Messag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>
        <row r="13">
          <cell r="A13">
            <v>1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</row>
        <row r="14">
          <cell r="A14">
            <v>2</v>
          </cell>
          <cell r="D14">
            <v>1912</v>
          </cell>
          <cell r="E14">
            <v>1565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</row>
        <row r="15">
          <cell r="A15">
            <v>3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</row>
      </sheetData>
      <sheetData sheetId="8" refreshError="1"/>
      <sheetData sheetId="9"/>
      <sheetData sheetId="10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y Client only"/>
      <sheetName val="By Client-Role"/>
      <sheetName val="By Client-Employee"/>
      <sheetName val="Database-HPA65"/>
      <sheetName val="Non-Trade HPA65"/>
      <sheetName val="Dept excluded from the database"/>
      <sheetName val="Staff Assignments"/>
      <sheetName val="Roles"/>
      <sheetName val="Clients"/>
      <sheetName val="Mar 2003 HPA65"/>
      <sheetName val="April 2003 HPA65"/>
      <sheetName val="May 2003 HPA65"/>
      <sheetName val="Jun 2003 HPA65"/>
    </sheetNames>
    <sheetDataSet>
      <sheetData sheetId="0"/>
      <sheetData sheetId="1"/>
      <sheetData sheetId="2"/>
      <sheetData sheetId="3"/>
      <sheetData sheetId="4"/>
      <sheetData sheetId="5"/>
      <sheetData sheetId="6">
        <row r="2">
          <cell r="A2" t="str">
            <v>8102Buschlen, Morgan</v>
          </cell>
          <cell r="B2" t="str">
            <v>Buschlen, Morgan</v>
          </cell>
          <cell r="C2">
            <v>8102</v>
          </cell>
          <cell r="D2" t="str">
            <v>OUTPUT &amp; SCHEDULING</v>
          </cell>
          <cell r="E2" t="str">
            <v>H2</v>
          </cell>
          <cell r="F2">
            <v>80702</v>
          </cell>
        </row>
        <row r="3">
          <cell r="A3" t="str">
            <v>8102Dowling, Bob</v>
          </cell>
          <cell r="B3" t="str">
            <v>Dowling, Bob</v>
          </cell>
          <cell r="C3" t="str">
            <v>8102</v>
          </cell>
          <cell r="D3" t="str">
            <v>TAPE</v>
          </cell>
          <cell r="E3" t="str">
            <v>H1</v>
          </cell>
          <cell r="F3" t="str">
            <v>80702</v>
          </cell>
        </row>
        <row r="4">
          <cell r="A4" t="str">
            <v>8102Dowling, Robert</v>
          </cell>
          <cell r="B4" t="str">
            <v>Dowling, Robert</v>
          </cell>
          <cell r="C4" t="str">
            <v>8102</v>
          </cell>
          <cell r="D4" t="str">
            <v>TAPE</v>
          </cell>
          <cell r="E4" t="str">
            <v>H1</v>
          </cell>
          <cell r="F4" t="str">
            <v>80702</v>
          </cell>
        </row>
        <row r="5">
          <cell r="A5" t="str">
            <v>8102Fitzgerald, Barb</v>
          </cell>
          <cell r="B5" t="str">
            <v>Fitzgerald, Barb</v>
          </cell>
          <cell r="C5" t="str">
            <v>8102</v>
          </cell>
          <cell r="D5" t="str">
            <v>TAPE-Mgmt</v>
          </cell>
          <cell r="E5" t="str">
            <v>H2</v>
          </cell>
          <cell r="F5" t="str">
            <v>80702</v>
          </cell>
        </row>
        <row r="6">
          <cell r="A6" t="str">
            <v>8102Henderson, James</v>
          </cell>
          <cell r="B6" t="str">
            <v>Henderson, James</v>
          </cell>
          <cell r="C6">
            <v>8102</v>
          </cell>
          <cell r="D6" t="str">
            <v>OUTPUT &amp; SCHEDULING</v>
          </cell>
          <cell r="E6" t="str">
            <v>H1</v>
          </cell>
          <cell r="F6">
            <v>80702</v>
          </cell>
        </row>
        <row r="7">
          <cell r="A7" t="str">
            <v>8102MacAskill, Alice</v>
          </cell>
          <cell r="B7" t="str">
            <v>MacAskill, Alice</v>
          </cell>
          <cell r="C7" t="str">
            <v>8102</v>
          </cell>
          <cell r="D7" t="str">
            <v>TAPE</v>
          </cell>
          <cell r="E7" t="str">
            <v>H2</v>
          </cell>
          <cell r="F7" t="str">
            <v>80702</v>
          </cell>
        </row>
        <row r="8">
          <cell r="A8" t="str">
            <v>8102Panacci, Joseph</v>
          </cell>
          <cell r="B8" t="str">
            <v>Panacci, Joseph</v>
          </cell>
          <cell r="C8" t="str">
            <v>8102</v>
          </cell>
          <cell r="D8" t="str">
            <v>OUTPUT &amp; SCHEDULING</v>
          </cell>
          <cell r="E8" t="str">
            <v>HS</v>
          </cell>
          <cell r="F8" t="str">
            <v>80702</v>
          </cell>
        </row>
        <row r="9">
          <cell r="A9" t="str">
            <v>8102Vallena, Rolando</v>
          </cell>
          <cell r="B9" t="str">
            <v>Vallena, Rolando</v>
          </cell>
          <cell r="C9" t="str">
            <v>8102</v>
          </cell>
          <cell r="D9" t="str">
            <v>TAPE</v>
          </cell>
          <cell r="E9" t="str">
            <v>H2</v>
          </cell>
          <cell r="F9" t="str">
            <v>80702</v>
          </cell>
        </row>
        <row r="10">
          <cell r="A10" t="str">
            <v>8102Zheng, Li</v>
          </cell>
          <cell r="B10" t="str">
            <v>Zheng, Li</v>
          </cell>
          <cell r="C10" t="str">
            <v>8102</v>
          </cell>
          <cell r="D10" t="str">
            <v>OUTPUT &amp; SCHEDULING</v>
          </cell>
          <cell r="E10" t="str">
            <v>H2</v>
          </cell>
          <cell r="F10" t="str">
            <v>80702</v>
          </cell>
        </row>
        <row r="11">
          <cell r="A11" t="str">
            <v>8104Kulasingam, Sandaram</v>
          </cell>
          <cell r="B11" t="str">
            <v>Kulasingam, Sandaram</v>
          </cell>
          <cell r="C11" t="str">
            <v>8104</v>
          </cell>
          <cell r="D11" t="str">
            <v>TAPE</v>
          </cell>
          <cell r="E11" t="str">
            <v>H1</v>
          </cell>
          <cell r="F11" t="str">
            <v>80704</v>
          </cell>
        </row>
        <row r="12">
          <cell r="A12" t="str">
            <v>8104Kulasingam, Sundaram</v>
          </cell>
          <cell r="B12" t="str">
            <v>Kulasingam, Sundaram</v>
          </cell>
          <cell r="C12" t="str">
            <v>8104</v>
          </cell>
          <cell r="D12" t="str">
            <v>TAPE</v>
          </cell>
          <cell r="E12" t="str">
            <v>H1</v>
          </cell>
          <cell r="F12" t="str">
            <v>80704</v>
          </cell>
        </row>
        <row r="13">
          <cell r="A13" t="str">
            <v>8104Li, Andy</v>
          </cell>
          <cell r="B13" t="str">
            <v>Li, Andy</v>
          </cell>
          <cell r="C13" t="str">
            <v>8104</v>
          </cell>
          <cell r="D13" t="str">
            <v>TAPE</v>
          </cell>
          <cell r="E13" t="str">
            <v>H1</v>
          </cell>
          <cell r="F13" t="str">
            <v>80704</v>
          </cell>
        </row>
        <row r="14">
          <cell r="A14" t="str">
            <v>8104Reyna, Ryan</v>
          </cell>
          <cell r="B14" t="str">
            <v>Reyna, Ryan</v>
          </cell>
          <cell r="C14" t="str">
            <v>8104</v>
          </cell>
          <cell r="D14" t="str">
            <v>TAPE</v>
          </cell>
          <cell r="E14" t="str">
            <v>H1</v>
          </cell>
          <cell r="F14" t="str">
            <v>80704</v>
          </cell>
        </row>
        <row r="15">
          <cell r="A15" t="str">
            <v>8104Shepherd-Cushnie, Sandra</v>
          </cell>
          <cell r="B15" t="str">
            <v>Shepherd-Cushnie, Sandra</v>
          </cell>
          <cell r="C15" t="str">
            <v>8104</v>
          </cell>
          <cell r="D15" t="str">
            <v>TAPE</v>
          </cell>
          <cell r="E15" t="str">
            <v>H2</v>
          </cell>
          <cell r="F15" t="str">
            <v>80704</v>
          </cell>
        </row>
        <row r="16">
          <cell r="A16" t="str">
            <v>8107Arning, Kenneth</v>
          </cell>
          <cell r="B16" t="str">
            <v>Arning, Kenneth</v>
          </cell>
          <cell r="C16">
            <v>8107</v>
          </cell>
          <cell r="D16" t="str">
            <v>NT</v>
          </cell>
          <cell r="E16" t="str">
            <v>H4</v>
          </cell>
          <cell r="F16">
            <v>80707</v>
          </cell>
        </row>
        <row r="17">
          <cell r="A17" t="str">
            <v>8107Dorey, Joseph</v>
          </cell>
          <cell r="B17" t="str">
            <v>Dorey, Joseph</v>
          </cell>
          <cell r="C17">
            <v>8107</v>
          </cell>
          <cell r="D17" t="str">
            <v>NT</v>
          </cell>
          <cell r="E17" t="str">
            <v>H2</v>
          </cell>
          <cell r="F17">
            <v>80707</v>
          </cell>
        </row>
        <row r="18">
          <cell r="A18" t="str">
            <v>8107Eastabrook, Jamie</v>
          </cell>
          <cell r="B18" t="str">
            <v>Eastabrook, Jamie</v>
          </cell>
          <cell r="C18">
            <v>8107</v>
          </cell>
          <cell r="D18" t="str">
            <v>NT</v>
          </cell>
          <cell r="E18" t="str">
            <v>H2</v>
          </cell>
          <cell r="F18">
            <v>80707</v>
          </cell>
        </row>
        <row r="19">
          <cell r="A19" t="str">
            <v>8107Kumarasamy, Nathan</v>
          </cell>
          <cell r="B19" t="str">
            <v>Kumarasamy, Nathan</v>
          </cell>
          <cell r="C19">
            <v>8107</v>
          </cell>
          <cell r="D19" t="str">
            <v>NT</v>
          </cell>
          <cell r="E19" t="str">
            <v>H2</v>
          </cell>
          <cell r="F19">
            <v>80707</v>
          </cell>
        </row>
        <row r="20">
          <cell r="A20" t="str">
            <v>8107Lee, Rune</v>
          </cell>
          <cell r="B20" t="str">
            <v>Lee, Rune</v>
          </cell>
          <cell r="C20">
            <v>8107</v>
          </cell>
          <cell r="D20" t="str">
            <v>NT</v>
          </cell>
          <cell r="E20" t="str">
            <v>H2</v>
          </cell>
          <cell r="F20">
            <v>80707</v>
          </cell>
        </row>
        <row r="21">
          <cell r="A21" t="str">
            <v>8107Liu, Chris</v>
          </cell>
          <cell r="B21" t="str">
            <v>Liu, Chris</v>
          </cell>
          <cell r="C21">
            <v>8107</v>
          </cell>
          <cell r="D21" t="str">
            <v>NT</v>
          </cell>
          <cell r="E21" t="str">
            <v>H3</v>
          </cell>
          <cell r="F21">
            <v>80707</v>
          </cell>
        </row>
        <row r="22">
          <cell r="A22" t="str">
            <v>8107Martin, Kelvin</v>
          </cell>
          <cell r="B22" t="str">
            <v>Martin, Kelvin</v>
          </cell>
          <cell r="C22">
            <v>8107</v>
          </cell>
          <cell r="D22" t="str">
            <v>NT</v>
          </cell>
          <cell r="E22" t="str">
            <v>H3</v>
          </cell>
          <cell r="F22">
            <v>80707</v>
          </cell>
        </row>
        <row r="23">
          <cell r="A23" t="str">
            <v>8107Perreault, Norman</v>
          </cell>
          <cell r="B23" t="str">
            <v>Perreault, Norman</v>
          </cell>
          <cell r="C23">
            <v>8107</v>
          </cell>
          <cell r="D23" t="str">
            <v>NT</v>
          </cell>
          <cell r="E23" t="str">
            <v>H3</v>
          </cell>
          <cell r="F23">
            <v>80707</v>
          </cell>
        </row>
        <row r="24">
          <cell r="A24" t="str">
            <v>8107Savich, Colleen</v>
          </cell>
          <cell r="B24" t="str">
            <v>Savich, Colleen</v>
          </cell>
          <cell r="C24">
            <v>8107</v>
          </cell>
          <cell r="D24" t="str">
            <v>NT</v>
          </cell>
          <cell r="E24" t="str">
            <v>H2</v>
          </cell>
          <cell r="F24">
            <v>80707</v>
          </cell>
        </row>
        <row r="25">
          <cell r="A25" t="str">
            <v>8107Zhu, Julia</v>
          </cell>
          <cell r="B25" t="str">
            <v>Zhu, Julia</v>
          </cell>
          <cell r="C25">
            <v>8107</v>
          </cell>
          <cell r="D25" t="str">
            <v>UNIX</v>
          </cell>
          <cell r="E25" t="str">
            <v>H3</v>
          </cell>
          <cell r="F25">
            <v>80707</v>
          </cell>
        </row>
        <row r="26">
          <cell r="A26" t="str">
            <v>8136Drugescu, Cezar</v>
          </cell>
          <cell r="B26" t="str">
            <v>Drugescu, Cezar</v>
          </cell>
          <cell r="C26">
            <v>8136</v>
          </cell>
          <cell r="D26" t="str">
            <v>SECURITY MANAGEMENT</v>
          </cell>
          <cell r="E26" t="str">
            <v>H3</v>
          </cell>
          <cell r="F26">
            <v>85136</v>
          </cell>
        </row>
        <row r="27">
          <cell r="A27" t="str">
            <v>8139Bautista, Allan</v>
          </cell>
          <cell r="B27" t="str">
            <v>Bautista, Allan</v>
          </cell>
          <cell r="C27">
            <v>8139</v>
          </cell>
          <cell r="D27" t="str">
            <v>OUTPUT &amp; SCHEDULING</v>
          </cell>
          <cell r="E27" t="str">
            <v>H2</v>
          </cell>
          <cell r="F27">
            <v>80739</v>
          </cell>
        </row>
        <row r="28">
          <cell r="A28" t="str">
            <v>8139Hip Loy Lee, Nick</v>
          </cell>
          <cell r="B28" t="str">
            <v>Hip Loy Lee, Nick</v>
          </cell>
          <cell r="C28" t="str">
            <v>8139</v>
          </cell>
          <cell r="D28" t="str">
            <v>OUTPUT &amp; SCHEDULING</v>
          </cell>
          <cell r="E28" t="str">
            <v>H3</v>
          </cell>
          <cell r="F28" t="str">
            <v>80739</v>
          </cell>
        </row>
        <row r="29">
          <cell r="A29" t="str">
            <v>8139Midena, Christine</v>
          </cell>
          <cell r="B29" t="str">
            <v>Midena, Christine</v>
          </cell>
          <cell r="C29">
            <v>8139</v>
          </cell>
          <cell r="D29" t="str">
            <v>OUTPUT &amp; SCHEDULING</v>
          </cell>
          <cell r="E29" t="str">
            <v>H2</v>
          </cell>
          <cell r="F29">
            <v>80739</v>
          </cell>
        </row>
        <row r="30">
          <cell r="A30" t="str">
            <v>8139St Denis, Wayne</v>
          </cell>
          <cell r="B30" t="str">
            <v>St Denis, Wayne</v>
          </cell>
          <cell r="C30" t="str">
            <v>8139</v>
          </cell>
          <cell r="D30" t="str">
            <v>OUTPUT &amp; SCHEDULING</v>
          </cell>
          <cell r="E30" t="str">
            <v>H3</v>
          </cell>
          <cell r="F30" t="str">
            <v>80739</v>
          </cell>
        </row>
        <row r="31">
          <cell r="A31" t="str">
            <v>8139St. Denis, Wayne</v>
          </cell>
          <cell r="B31" t="str">
            <v>St. Denis, Wayne</v>
          </cell>
          <cell r="C31">
            <v>8139</v>
          </cell>
          <cell r="D31" t="str">
            <v>OUTPUT &amp; SCHEDULING</v>
          </cell>
          <cell r="E31" t="str">
            <v>H3</v>
          </cell>
          <cell r="F31">
            <v>80739</v>
          </cell>
        </row>
        <row r="32">
          <cell r="A32" t="str">
            <v>8142Abraham, Elizabeth</v>
          </cell>
          <cell r="B32" t="str">
            <v>Abraham, Elizabeth</v>
          </cell>
          <cell r="C32" t="str">
            <v>8142</v>
          </cell>
          <cell r="D32" t="str">
            <v>PBM</v>
          </cell>
          <cell r="E32" t="str">
            <v>H3</v>
          </cell>
          <cell r="F32" t="str">
            <v>80642</v>
          </cell>
        </row>
        <row r="33">
          <cell r="A33" t="str">
            <v>8142Albornoz, Arsenio</v>
          </cell>
          <cell r="B33" t="str">
            <v>Albornoz, Arsenio</v>
          </cell>
          <cell r="C33" t="str">
            <v>8142</v>
          </cell>
          <cell r="D33" t="str">
            <v>PBM</v>
          </cell>
          <cell r="E33" t="str">
            <v>H2</v>
          </cell>
          <cell r="F33" t="str">
            <v>80642</v>
          </cell>
        </row>
        <row r="34">
          <cell r="A34" t="str">
            <v>8142Bell, David A.</v>
          </cell>
          <cell r="B34" t="str">
            <v>Bell, David A.</v>
          </cell>
          <cell r="C34" t="str">
            <v>8142</v>
          </cell>
          <cell r="D34" t="str">
            <v>PBM</v>
          </cell>
          <cell r="E34" t="str">
            <v>H2</v>
          </cell>
          <cell r="F34" t="str">
            <v>80642</v>
          </cell>
        </row>
        <row r="35">
          <cell r="A35" t="str">
            <v>8142Biju, Fiji</v>
          </cell>
          <cell r="B35" t="str">
            <v>Biju, Fiji</v>
          </cell>
          <cell r="C35" t="str">
            <v>8142</v>
          </cell>
          <cell r="D35" t="str">
            <v>PBM</v>
          </cell>
          <cell r="E35" t="str">
            <v>H2</v>
          </cell>
          <cell r="F35" t="str">
            <v>80642</v>
          </cell>
        </row>
        <row r="36">
          <cell r="A36" t="str">
            <v>8142Bronilla, Minda</v>
          </cell>
          <cell r="B36" t="str">
            <v>Bronilla, Minda</v>
          </cell>
          <cell r="C36" t="str">
            <v>8142</v>
          </cell>
          <cell r="D36" t="str">
            <v>PBM</v>
          </cell>
          <cell r="E36" t="str">
            <v>H2</v>
          </cell>
          <cell r="F36" t="str">
            <v>80642</v>
          </cell>
        </row>
        <row r="37">
          <cell r="A37" t="str">
            <v>8142Brzuchacz, Chet</v>
          </cell>
          <cell r="B37" t="str">
            <v>Brzuchacz, Chet</v>
          </cell>
          <cell r="C37" t="str">
            <v>8142</v>
          </cell>
          <cell r="D37" t="str">
            <v>PBM</v>
          </cell>
          <cell r="E37" t="str">
            <v>H3</v>
          </cell>
          <cell r="F37" t="str">
            <v>80642</v>
          </cell>
        </row>
        <row r="38">
          <cell r="A38" t="str">
            <v>8142Castellvi, Alberto</v>
          </cell>
          <cell r="B38" t="str">
            <v>Castellvi, Alberto</v>
          </cell>
          <cell r="C38" t="str">
            <v>8142</v>
          </cell>
          <cell r="D38" t="str">
            <v>PBM</v>
          </cell>
          <cell r="E38" t="str">
            <v>H2</v>
          </cell>
          <cell r="F38" t="str">
            <v>80642</v>
          </cell>
        </row>
        <row r="39">
          <cell r="A39" t="str">
            <v>8142Connelly, Jennifer</v>
          </cell>
          <cell r="B39" t="str">
            <v>Connelly, Jennifer</v>
          </cell>
          <cell r="C39" t="str">
            <v>8142</v>
          </cell>
          <cell r="D39" t="str">
            <v>PBM</v>
          </cell>
          <cell r="E39" t="str">
            <v>H2</v>
          </cell>
          <cell r="F39" t="str">
            <v>80642</v>
          </cell>
        </row>
        <row r="40">
          <cell r="A40" t="str">
            <v>8142Furdek, Antonio</v>
          </cell>
          <cell r="B40" t="str">
            <v>Furdek, Antonio</v>
          </cell>
          <cell r="C40" t="str">
            <v>8142</v>
          </cell>
          <cell r="D40" t="str">
            <v>PBM</v>
          </cell>
          <cell r="E40" t="str">
            <v>H2</v>
          </cell>
          <cell r="F40" t="str">
            <v>80642</v>
          </cell>
        </row>
        <row r="41">
          <cell r="A41" t="str">
            <v>8142Ip, Hedy</v>
          </cell>
          <cell r="B41" t="str">
            <v>Ip, Hedy</v>
          </cell>
          <cell r="C41" t="str">
            <v>8142</v>
          </cell>
          <cell r="D41" t="str">
            <v>PBM</v>
          </cell>
          <cell r="E41" t="str">
            <v>H2</v>
          </cell>
          <cell r="F41" t="str">
            <v>80642</v>
          </cell>
        </row>
        <row r="42">
          <cell r="A42" t="str">
            <v>8142Khan, Dean</v>
          </cell>
          <cell r="B42" t="str">
            <v>Khan, Dean</v>
          </cell>
          <cell r="C42" t="str">
            <v>8142</v>
          </cell>
          <cell r="D42" t="str">
            <v>PBM</v>
          </cell>
          <cell r="E42" t="str">
            <v>H3</v>
          </cell>
          <cell r="F42" t="str">
            <v>80642</v>
          </cell>
        </row>
        <row r="43">
          <cell r="A43" t="str">
            <v>8142Khan, Niaz</v>
          </cell>
          <cell r="B43" t="str">
            <v>Khan, Niaz</v>
          </cell>
          <cell r="C43" t="str">
            <v>8142</v>
          </cell>
          <cell r="D43" t="str">
            <v>PBM</v>
          </cell>
          <cell r="E43" t="str">
            <v>H2</v>
          </cell>
          <cell r="F43" t="str">
            <v>80642</v>
          </cell>
        </row>
        <row r="44">
          <cell r="A44" t="str">
            <v>8142Lee, So</v>
          </cell>
          <cell r="B44" t="str">
            <v>Lee, So</v>
          </cell>
          <cell r="C44" t="str">
            <v>8142</v>
          </cell>
          <cell r="D44" t="str">
            <v>PBM</v>
          </cell>
          <cell r="E44" t="str">
            <v>H2</v>
          </cell>
          <cell r="F44" t="str">
            <v>80642</v>
          </cell>
        </row>
        <row r="45">
          <cell r="A45" t="str">
            <v>8142Lee, So Li</v>
          </cell>
          <cell r="B45" t="str">
            <v>Lee, So Li</v>
          </cell>
          <cell r="C45" t="str">
            <v>8142</v>
          </cell>
          <cell r="D45" t="str">
            <v>PBM</v>
          </cell>
          <cell r="E45" t="str">
            <v>H2</v>
          </cell>
          <cell r="F45" t="str">
            <v>80642</v>
          </cell>
        </row>
        <row r="46">
          <cell r="A46" t="str">
            <v>8142Lee, Yong</v>
          </cell>
          <cell r="B46" t="str">
            <v>Lee, Yong</v>
          </cell>
          <cell r="C46" t="str">
            <v>8142</v>
          </cell>
          <cell r="D46" t="str">
            <v>PBM</v>
          </cell>
          <cell r="E46" t="str">
            <v>H2</v>
          </cell>
          <cell r="F46" t="str">
            <v>80642</v>
          </cell>
        </row>
        <row r="47">
          <cell r="A47" t="str">
            <v>8142Lee, Yong K</v>
          </cell>
          <cell r="B47" t="str">
            <v>Lee, Yong K</v>
          </cell>
          <cell r="C47" t="str">
            <v>8142</v>
          </cell>
          <cell r="D47" t="str">
            <v>PBM</v>
          </cell>
          <cell r="E47" t="str">
            <v>H2</v>
          </cell>
          <cell r="F47" t="str">
            <v>80642</v>
          </cell>
        </row>
        <row r="48">
          <cell r="A48" t="str">
            <v>8142O'Neill, Jennifer</v>
          </cell>
          <cell r="B48" t="str">
            <v>O'Neill, Jennifer</v>
          </cell>
          <cell r="C48" t="str">
            <v>8142</v>
          </cell>
          <cell r="D48" t="str">
            <v>PBM</v>
          </cell>
          <cell r="E48" t="str">
            <v>H2</v>
          </cell>
          <cell r="F48" t="str">
            <v>80642</v>
          </cell>
        </row>
        <row r="49">
          <cell r="A49" t="str">
            <v>8142Ramnath, Sheila</v>
          </cell>
          <cell r="B49" t="str">
            <v>Ramnath, Sheila</v>
          </cell>
          <cell r="C49" t="str">
            <v>8142</v>
          </cell>
          <cell r="D49" t="str">
            <v>PBM</v>
          </cell>
          <cell r="E49" t="str">
            <v>H2</v>
          </cell>
          <cell r="F49" t="str">
            <v>80642</v>
          </cell>
        </row>
        <row r="50">
          <cell r="A50" t="str">
            <v>8142Snicler, Leo</v>
          </cell>
          <cell r="B50" t="str">
            <v>Snicler, Leo</v>
          </cell>
          <cell r="C50" t="str">
            <v>8142</v>
          </cell>
          <cell r="D50" t="str">
            <v>PBM</v>
          </cell>
          <cell r="E50" t="str">
            <v>HS</v>
          </cell>
          <cell r="F50" t="str">
            <v>80642</v>
          </cell>
        </row>
        <row r="51">
          <cell r="A51" t="str">
            <v>8142Talukder, Krishna</v>
          </cell>
          <cell r="B51" t="str">
            <v>Talukder, Krishna</v>
          </cell>
          <cell r="C51" t="str">
            <v>8142</v>
          </cell>
          <cell r="D51" t="str">
            <v>PBM</v>
          </cell>
          <cell r="E51" t="str">
            <v>H2</v>
          </cell>
          <cell r="F51" t="str">
            <v>80642</v>
          </cell>
        </row>
        <row r="52">
          <cell r="A52" t="str">
            <v>8142Talukder, Ram</v>
          </cell>
          <cell r="B52" t="str">
            <v>Talukder, Ram</v>
          </cell>
          <cell r="C52" t="str">
            <v>8142</v>
          </cell>
          <cell r="D52" t="str">
            <v>PBM</v>
          </cell>
          <cell r="E52" t="str">
            <v>H2</v>
          </cell>
          <cell r="F52" t="str">
            <v>80642</v>
          </cell>
        </row>
        <row r="53">
          <cell r="A53" t="str">
            <v>8142Winand, Douglas</v>
          </cell>
          <cell r="B53" t="str">
            <v>Winand, Douglas</v>
          </cell>
          <cell r="C53" t="str">
            <v>8142</v>
          </cell>
          <cell r="D53" t="str">
            <v>PBM</v>
          </cell>
          <cell r="E53" t="str">
            <v>H2</v>
          </cell>
          <cell r="F53" t="str">
            <v>80642</v>
          </cell>
        </row>
        <row r="54">
          <cell r="A54" t="str">
            <v>8152Baird, Debbie</v>
          </cell>
          <cell r="B54" t="str">
            <v>Baird, Debbie</v>
          </cell>
          <cell r="C54" t="str">
            <v>8152</v>
          </cell>
          <cell r="D54" t="str">
            <v>TAPE</v>
          </cell>
          <cell r="E54" t="str">
            <v>H1</v>
          </cell>
          <cell r="F54" t="str">
            <v>80652</v>
          </cell>
        </row>
        <row r="55">
          <cell r="A55" t="str">
            <v>8152Guerrero, Roderick</v>
          </cell>
          <cell r="B55" t="str">
            <v>Guerrero, Roderick</v>
          </cell>
          <cell r="C55" t="str">
            <v>8152</v>
          </cell>
          <cell r="D55" t="str">
            <v>TAPE</v>
          </cell>
          <cell r="E55" t="str">
            <v>H1</v>
          </cell>
          <cell r="F55" t="str">
            <v>80652</v>
          </cell>
        </row>
        <row r="56">
          <cell r="A56" t="str">
            <v>8152Jose, San Jose</v>
          </cell>
          <cell r="B56" t="str">
            <v>Jose, San Jose</v>
          </cell>
          <cell r="C56" t="str">
            <v>8152</v>
          </cell>
          <cell r="D56" t="str">
            <v>TAPE</v>
          </cell>
          <cell r="E56" t="str">
            <v>H1</v>
          </cell>
          <cell r="F56" t="str">
            <v>80652</v>
          </cell>
        </row>
        <row r="57">
          <cell r="A57" t="str">
            <v>8152Khan, Dean</v>
          </cell>
          <cell r="B57" t="str">
            <v>Khan, Dean</v>
          </cell>
          <cell r="C57">
            <v>8152</v>
          </cell>
          <cell r="D57" t="str">
            <v>TAPE</v>
          </cell>
          <cell r="E57" t="str">
            <v>H3</v>
          </cell>
          <cell r="F57">
            <v>80652</v>
          </cell>
        </row>
        <row r="58">
          <cell r="A58" t="str">
            <v>8152Mackie, Michele</v>
          </cell>
          <cell r="B58" t="str">
            <v>Mackie, Michele</v>
          </cell>
          <cell r="C58" t="str">
            <v>8152</v>
          </cell>
          <cell r="D58" t="str">
            <v>TAPE</v>
          </cell>
          <cell r="E58" t="str">
            <v>H1</v>
          </cell>
          <cell r="F58" t="str">
            <v>80652</v>
          </cell>
        </row>
        <row r="59">
          <cell r="A59" t="str">
            <v>8152Silva, Antonio</v>
          </cell>
          <cell r="B59" t="str">
            <v>Silva, Antonio</v>
          </cell>
          <cell r="C59" t="str">
            <v>8152</v>
          </cell>
          <cell r="D59" t="str">
            <v>TAPE</v>
          </cell>
          <cell r="E59" t="str">
            <v>H1</v>
          </cell>
          <cell r="F59" t="str">
            <v>80652</v>
          </cell>
        </row>
        <row r="60">
          <cell r="A60" t="str">
            <v>8152Silva, Tony</v>
          </cell>
          <cell r="B60" t="str">
            <v>Silva, Tony</v>
          </cell>
          <cell r="C60" t="str">
            <v>8152</v>
          </cell>
          <cell r="D60" t="str">
            <v>TAPE</v>
          </cell>
          <cell r="E60" t="str">
            <v>H1</v>
          </cell>
          <cell r="F60" t="str">
            <v>80652</v>
          </cell>
        </row>
        <row r="61">
          <cell r="A61" t="str">
            <v>8153Agustin, George</v>
          </cell>
          <cell r="B61" t="str">
            <v>Agustin, George</v>
          </cell>
          <cell r="C61" t="str">
            <v>8153</v>
          </cell>
          <cell r="D61" t="str">
            <v>TAPE</v>
          </cell>
          <cell r="E61" t="str">
            <v>H1</v>
          </cell>
          <cell r="F61" t="str">
            <v>80653</v>
          </cell>
        </row>
        <row r="62">
          <cell r="A62" t="str">
            <v>8153Datu, Emmanuel</v>
          </cell>
          <cell r="B62" t="str">
            <v>Datu, Emmanuel</v>
          </cell>
          <cell r="C62" t="str">
            <v>8153</v>
          </cell>
          <cell r="D62" t="str">
            <v>TAPE</v>
          </cell>
          <cell r="E62" t="str">
            <v>H2</v>
          </cell>
          <cell r="F62" t="str">
            <v>80653</v>
          </cell>
        </row>
        <row r="63">
          <cell r="A63" t="str">
            <v>8153Datu, Manny</v>
          </cell>
          <cell r="B63" t="str">
            <v>Datu, Manny</v>
          </cell>
          <cell r="C63" t="str">
            <v>8153</v>
          </cell>
          <cell r="D63" t="str">
            <v>TAPE</v>
          </cell>
          <cell r="E63" t="str">
            <v>H2</v>
          </cell>
          <cell r="F63" t="str">
            <v>80653</v>
          </cell>
        </row>
        <row r="64">
          <cell r="A64" t="str">
            <v>8153Hoy, Kevin</v>
          </cell>
          <cell r="B64" t="str">
            <v>Hoy, Kevin</v>
          </cell>
          <cell r="C64" t="str">
            <v>8153</v>
          </cell>
          <cell r="D64" t="str">
            <v>TAPE</v>
          </cell>
          <cell r="E64" t="str">
            <v>H2</v>
          </cell>
          <cell r="F64" t="str">
            <v>80653</v>
          </cell>
        </row>
        <row r="65">
          <cell r="A65" t="str">
            <v>8153Lamasan, Emmanuel</v>
          </cell>
          <cell r="B65" t="str">
            <v>Lamasan, Emmanuel</v>
          </cell>
          <cell r="C65" t="str">
            <v>8153</v>
          </cell>
          <cell r="D65" t="str">
            <v>TAPE</v>
          </cell>
          <cell r="E65" t="str">
            <v>H1</v>
          </cell>
          <cell r="F65" t="str">
            <v>80653</v>
          </cell>
        </row>
        <row r="66">
          <cell r="A66" t="str">
            <v>8153Ramnath, Sheila</v>
          </cell>
          <cell r="B66" t="str">
            <v>Ramnath, Sheila</v>
          </cell>
          <cell r="C66">
            <v>8153</v>
          </cell>
          <cell r="D66" t="str">
            <v>PBM</v>
          </cell>
          <cell r="E66" t="str">
            <v>H2</v>
          </cell>
          <cell r="F66">
            <v>80653</v>
          </cell>
        </row>
        <row r="67">
          <cell r="A67" t="str">
            <v>8155Cadaba, Remedios</v>
          </cell>
          <cell r="B67" t="str">
            <v>Cadaba, Remedios</v>
          </cell>
          <cell r="C67" t="str">
            <v>8155</v>
          </cell>
          <cell r="D67" t="str">
            <v>TAPE</v>
          </cell>
          <cell r="E67" t="str">
            <v>H1</v>
          </cell>
          <cell r="F67" t="str">
            <v>80655</v>
          </cell>
        </row>
        <row r="68">
          <cell r="A68" t="str">
            <v>8155Cadaba, Remy</v>
          </cell>
          <cell r="B68" t="str">
            <v>Cadaba, Remy</v>
          </cell>
          <cell r="C68" t="str">
            <v>8155</v>
          </cell>
          <cell r="D68" t="str">
            <v>TAPE</v>
          </cell>
          <cell r="E68" t="str">
            <v>H1</v>
          </cell>
          <cell r="F68" t="str">
            <v>80655</v>
          </cell>
        </row>
        <row r="69">
          <cell r="A69" t="str">
            <v>8155Khazanchi, Raj</v>
          </cell>
          <cell r="B69" t="str">
            <v>Khazanchi, Raj</v>
          </cell>
          <cell r="C69" t="str">
            <v>8155</v>
          </cell>
          <cell r="D69" t="str">
            <v>TAPE</v>
          </cell>
          <cell r="E69" t="str">
            <v>H2</v>
          </cell>
          <cell r="F69" t="str">
            <v>80655</v>
          </cell>
        </row>
        <row r="70">
          <cell r="A70" t="str">
            <v>8155Menezes, Jason</v>
          </cell>
          <cell r="B70" t="str">
            <v>Menezes, Jason</v>
          </cell>
          <cell r="C70" t="str">
            <v>8155</v>
          </cell>
          <cell r="D70" t="str">
            <v>TAPE</v>
          </cell>
          <cell r="E70" t="str">
            <v>H2</v>
          </cell>
          <cell r="F70" t="str">
            <v>80655</v>
          </cell>
        </row>
        <row r="71">
          <cell r="A71" t="str">
            <v>8155Mercurio, Salvatore</v>
          </cell>
          <cell r="B71" t="str">
            <v>Mercurio, Salvatore</v>
          </cell>
          <cell r="C71" t="str">
            <v>8155</v>
          </cell>
          <cell r="D71" t="str">
            <v>TAPE</v>
          </cell>
          <cell r="E71" t="str">
            <v>H1</v>
          </cell>
          <cell r="F71" t="str">
            <v>80655</v>
          </cell>
        </row>
        <row r="72">
          <cell r="A72" t="str">
            <v>8155Tolentino, Tess</v>
          </cell>
          <cell r="B72" t="str">
            <v>Tolentino, Tess</v>
          </cell>
          <cell r="C72" t="str">
            <v>8155</v>
          </cell>
          <cell r="D72" t="str">
            <v>TAPE</v>
          </cell>
          <cell r="E72" t="str">
            <v>H1</v>
          </cell>
          <cell r="F72" t="str">
            <v>80655</v>
          </cell>
        </row>
        <row r="73">
          <cell r="A73" t="str">
            <v>8162Fereidooni, Ramesh</v>
          </cell>
          <cell r="B73" t="str">
            <v>Fereidooni, Ramesh</v>
          </cell>
          <cell r="C73" t="str">
            <v>8162</v>
          </cell>
          <cell r="D73" t="str">
            <v>UNIX-Mgmt</v>
          </cell>
          <cell r="E73" t="str">
            <v>H4</v>
          </cell>
          <cell r="F73" t="str">
            <v>80662</v>
          </cell>
        </row>
        <row r="74">
          <cell r="A74" t="str">
            <v>8163Clouthier, Dan</v>
          </cell>
          <cell r="B74" t="str">
            <v>Clouthier, Dan</v>
          </cell>
          <cell r="C74" t="str">
            <v>8163</v>
          </cell>
          <cell r="D74" t="str">
            <v>REPORTING</v>
          </cell>
          <cell r="E74" t="str">
            <v>H3</v>
          </cell>
          <cell r="F74" t="str">
            <v>80663</v>
          </cell>
        </row>
        <row r="75">
          <cell r="A75" t="str">
            <v>8163Forestall, Mary Ann</v>
          </cell>
          <cell r="B75" t="str">
            <v>Forestall, Mary Ann</v>
          </cell>
          <cell r="C75">
            <v>8163</v>
          </cell>
          <cell r="D75" t="str">
            <v>TAPE</v>
          </cell>
          <cell r="E75" t="str">
            <v>H3</v>
          </cell>
          <cell r="F75">
            <v>80663</v>
          </cell>
        </row>
        <row r="76">
          <cell r="A76" t="str">
            <v>8163Forestall, Mary-Ann</v>
          </cell>
          <cell r="B76" t="str">
            <v>Forestall, Mary-Ann</v>
          </cell>
          <cell r="C76" t="str">
            <v>8163</v>
          </cell>
          <cell r="D76" t="str">
            <v>REPORTING-Mgmt</v>
          </cell>
          <cell r="E76" t="str">
            <v>H3</v>
          </cell>
          <cell r="F76" t="str">
            <v>80663</v>
          </cell>
        </row>
        <row r="77">
          <cell r="A77" t="str">
            <v>8163Wilson, Richard</v>
          </cell>
          <cell r="B77" t="str">
            <v>Wilson, Richard</v>
          </cell>
          <cell r="C77" t="str">
            <v>8163</v>
          </cell>
          <cell r="D77" t="str">
            <v>REPORTING</v>
          </cell>
          <cell r="E77" t="str">
            <v>H3</v>
          </cell>
          <cell r="F77" t="str">
            <v>80663</v>
          </cell>
        </row>
        <row r="78">
          <cell r="A78" t="str">
            <v>8171Au, Frances</v>
          </cell>
          <cell r="B78" t="str">
            <v>Au, Frances</v>
          </cell>
          <cell r="C78" t="str">
            <v>8171</v>
          </cell>
          <cell r="D78" t="str">
            <v>OUTPUT &amp; SCHEDULING</v>
          </cell>
          <cell r="E78" t="str">
            <v>H3</v>
          </cell>
          <cell r="F78" t="str">
            <v>80671</v>
          </cell>
        </row>
        <row r="79">
          <cell r="A79" t="str">
            <v>8171Bautista, Allan</v>
          </cell>
          <cell r="B79" t="str">
            <v>Bautista, Allan</v>
          </cell>
          <cell r="C79" t="str">
            <v>8171</v>
          </cell>
          <cell r="D79" t="str">
            <v>OUTPUT &amp; SCHEDULING</v>
          </cell>
          <cell r="E79" t="str">
            <v>H2</v>
          </cell>
          <cell r="F79" t="str">
            <v>80671</v>
          </cell>
        </row>
        <row r="80">
          <cell r="A80" t="str">
            <v>8171Bigg, Andrew</v>
          </cell>
          <cell r="B80" t="str">
            <v>Bigg, Andrew</v>
          </cell>
          <cell r="C80" t="str">
            <v>8171</v>
          </cell>
          <cell r="D80" t="str">
            <v>OUTPUT &amp; SCHEDULING</v>
          </cell>
          <cell r="E80" t="str">
            <v>H3</v>
          </cell>
          <cell r="F80" t="str">
            <v>80671</v>
          </cell>
        </row>
        <row r="81">
          <cell r="A81" t="str">
            <v>8171Bigg, Andy</v>
          </cell>
          <cell r="B81" t="str">
            <v>Bigg, Andy</v>
          </cell>
          <cell r="C81" t="str">
            <v>8171</v>
          </cell>
          <cell r="D81" t="str">
            <v>OUTPUT &amp; SCHEDULING</v>
          </cell>
          <cell r="E81" t="str">
            <v>H3</v>
          </cell>
          <cell r="F81" t="str">
            <v>80671</v>
          </cell>
        </row>
        <row r="82">
          <cell r="A82" t="str">
            <v>8171Fournier, Bill</v>
          </cell>
          <cell r="B82" t="str">
            <v>Fournier, Bill</v>
          </cell>
          <cell r="C82" t="str">
            <v>8171</v>
          </cell>
          <cell r="D82" t="str">
            <v>OUTPUT &amp; SCHEDULING-Mgmt</v>
          </cell>
          <cell r="E82" t="str">
            <v>H3</v>
          </cell>
          <cell r="F82" t="str">
            <v>80671</v>
          </cell>
        </row>
        <row r="83">
          <cell r="A83" t="str">
            <v>8171Fournier, William</v>
          </cell>
          <cell r="B83" t="str">
            <v>Fournier, William</v>
          </cell>
          <cell r="C83" t="str">
            <v>8171</v>
          </cell>
          <cell r="D83" t="str">
            <v>OUTPUT &amp; SCHEDULING</v>
          </cell>
          <cell r="E83" t="str">
            <v>H3</v>
          </cell>
          <cell r="F83" t="str">
            <v>80671</v>
          </cell>
        </row>
        <row r="84">
          <cell r="A84" t="str">
            <v>8171Ghouchkhani, Kourosh</v>
          </cell>
          <cell r="B84" t="str">
            <v>Ghouchkhani, Kourosh</v>
          </cell>
          <cell r="C84" t="str">
            <v>8171</v>
          </cell>
          <cell r="D84" t="str">
            <v>OUTPUT &amp; SCHEDULING</v>
          </cell>
          <cell r="E84" t="str">
            <v>H2</v>
          </cell>
          <cell r="F84" t="str">
            <v>80671</v>
          </cell>
        </row>
        <row r="85">
          <cell r="A85" t="str">
            <v>8171Midena, Christine</v>
          </cell>
          <cell r="B85" t="str">
            <v>Midena, Christine</v>
          </cell>
          <cell r="C85" t="str">
            <v>8171</v>
          </cell>
          <cell r="D85" t="str">
            <v>OUTPUT &amp; SCHEDULING</v>
          </cell>
          <cell r="E85" t="str">
            <v>H2</v>
          </cell>
          <cell r="F85" t="str">
            <v>80671</v>
          </cell>
        </row>
        <row r="86">
          <cell r="A86" t="str">
            <v>8171St. Denis, Wayne</v>
          </cell>
          <cell r="B86" t="str">
            <v>St. Denis, Wayne</v>
          </cell>
          <cell r="C86" t="str">
            <v>8171</v>
          </cell>
          <cell r="D86" t="str">
            <v>OUTPUT &amp; SCHEDULING</v>
          </cell>
          <cell r="E86" t="str">
            <v>H3</v>
          </cell>
          <cell r="F86" t="str">
            <v>80671</v>
          </cell>
        </row>
        <row r="87">
          <cell r="A87" t="str">
            <v>8171Villafranca, Rafael</v>
          </cell>
          <cell r="B87" t="str">
            <v>Villafranca, Rafael</v>
          </cell>
          <cell r="C87" t="str">
            <v>8171</v>
          </cell>
          <cell r="D87" t="str">
            <v>OUTPUT &amp; SCHEDULING</v>
          </cell>
          <cell r="E87" t="str">
            <v>H3</v>
          </cell>
          <cell r="F87" t="str">
            <v>80671</v>
          </cell>
        </row>
        <row r="88">
          <cell r="A88" t="str">
            <v>8171Wenger, Michael</v>
          </cell>
          <cell r="B88" t="str">
            <v>Wenger, Michael</v>
          </cell>
          <cell r="C88" t="str">
            <v>8171</v>
          </cell>
          <cell r="D88" t="str">
            <v>OUTPUT &amp; SCHEDULING</v>
          </cell>
          <cell r="E88" t="str">
            <v>H2</v>
          </cell>
          <cell r="F88" t="str">
            <v>80671</v>
          </cell>
        </row>
        <row r="89">
          <cell r="A89" t="str">
            <v>8173Anderson, Yvonne</v>
          </cell>
          <cell r="B89" t="str">
            <v>Anderson, Yvonne</v>
          </cell>
          <cell r="C89" t="str">
            <v>8173</v>
          </cell>
          <cell r="D89" t="str">
            <v>SAP</v>
          </cell>
          <cell r="E89" t="str">
            <v>H3</v>
          </cell>
          <cell r="F89" t="str">
            <v>80673</v>
          </cell>
        </row>
        <row r="90">
          <cell r="A90" t="str">
            <v>8173Cochrane, Steve</v>
          </cell>
          <cell r="B90" t="str">
            <v>Cochrane, Steve</v>
          </cell>
          <cell r="C90" t="str">
            <v>8173</v>
          </cell>
          <cell r="D90" t="str">
            <v>SAP</v>
          </cell>
          <cell r="E90" t="str">
            <v>H2</v>
          </cell>
          <cell r="F90" t="str">
            <v>80673</v>
          </cell>
        </row>
        <row r="91">
          <cell r="A91" t="str">
            <v>8173Kampitan, Letty</v>
          </cell>
          <cell r="B91" t="str">
            <v>Kampitan, Letty</v>
          </cell>
          <cell r="C91" t="str">
            <v>8173</v>
          </cell>
          <cell r="D91" t="str">
            <v>SAP</v>
          </cell>
          <cell r="E91" t="str">
            <v>H2</v>
          </cell>
          <cell r="F91" t="str">
            <v>80673</v>
          </cell>
        </row>
        <row r="92">
          <cell r="A92" t="str">
            <v>8173Mitchell, Cameron</v>
          </cell>
          <cell r="B92" t="str">
            <v>Mitchell, Cameron</v>
          </cell>
          <cell r="C92" t="str">
            <v>8173</v>
          </cell>
          <cell r="D92" t="str">
            <v>IISS</v>
          </cell>
          <cell r="E92" t="str">
            <v>H3</v>
          </cell>
          <cell r="F92" t="str">
            <v>80673</v>
          </cell>
        </row>
        <row r="93">
          <cell r="A93" t="str">
            <v>8173Sadat, Sima</v>
          </cell>
          <cell r="B93" t="str">
            <v>Sadat, Sima</v>
          </cell>
          <cell r="C93" t="str">
            <v>8173</v>
          </cell>
          <cell r="D93" t="str">
            <v>SAP</v>
          </cell>
          <cell r="E93" t="str">
            <v>H2</v>
          </cell>
          <cell r="F93" t="str">
            <v>80673</v>
          </cell>
        </row>
        <row r="94">
          <cell r="A94" t="str">
            <v>8173Sadat, Sima (F)</v>
          </cell>
          <cell r="B94" t="str">
            <v>Sadat, Sima (F)</v>
          </cell>
          <cell r="C94" t="str">
            <v>8173</v>
          </cell>
          <cell r="D94" t="str">
            <v>IISS</v>
          </cell>
          <cell r="E94" t="str">
            <v>H2</v>
          </cell>
          <cell r="F94" t="str">
            <v>80673</v>
          </cell>
        </row>
        <row r="95">
          <cell r="A95" t="str">
            <v>8173Tan, Bee</v>
          </cell>
          <cell r="B95" t="str">
            <v>Tan, Bee</v>
          </cell>
          <cell r="C95">
            <v>8173</v>
          </cell>
          <cell r="D95" t="str">
            <v>SECURITY MANAGEMENT</v>
          </cell>
          <cell r="E95" t="str">
            <v>H2</v>
          </cell>
          <cell r="F95">
            <v>80673</v>
          </cell>
        </row>
        <row r="96">
          <cell r="A96" t="str">
            <v>8173Tan, Suzanne</v>
          </cell>
          <cell r="B96" t="str">
            <v>Tan, Suzanne</v>
          </cell>
          <cell r="C96" t="str">
            <v>8173</v>
          </cell>
          <cell r="D96" t="str">
            <v>IISS</v>
          </cell>
          <cell r="E96" t="str">
            <v>H3</v>
          </cell>
          <cell r="F96" t="str">
            <v>80673</v>
          </cell>
        </row>
        <row r="97">
          <cell r="A97" t="str">
            <v>8173Wong, Anna</v>
          </cell>
          <cell r="B97" t="str">
            <v>Wong, Anna</v>
          </cell>
          <cell r="C97" t="str">
            <v>8173</v>
          </cell>
          <cell r="D97" t="str">
            <v>IISS</v>
          </cell>
          <cell r="E97" t="str">
            <v>H2</v>
          </cell>
          <cell r="F97" t="str">
            <v>80673</v>
          </cell>
        </row>
        <row r="98">
          <cell r="A98" t="str">
            <v>8174Baboolal, Chan</v>
          </cell>
          <cell r="B98" t="str">
            <v>Baboolal, Chan</v>
          </cell>
          <cell r="C98" t="str">
            <v>8174</v>
          </cell>
          <cell r="D98" t="str">
            <v>IISS</v>
          </cell>
          <cell r="E98" t="str">
            <v>H3</v>
          </cell>
          <cell r="F98" t="str">
            <v>80674</v>
          </cell>
        </row>
        <row r="99">
          <cell r="A99" t="str">
            <v>8174Kozarevich, Karen</v>
          </cell>
          <cell r="B99" t="str">
            <v>Kozarevich, Karen</v>
          </cell>
          <cell r="C99" t="str">
            <v>8174</v>
          </cell>
          <cell r="D99" t="str">
            <v>UNIX</v>
          </cell>
          <cell r="E99" t="str">
            <v>H3</v>
          </cell>
          <cell r="F99" t="str">
            <v>80674</v>
          </cell>
        </row>
        <row r="100">
          <cell r="A100" t="str">
            <v>8174Seepersad, Ruthven</v>
          </cell>
          <cell r="B100" t="str">
            <v>Seepersad, Ruthven</v>
          </cell>
          <cell r="C100" t="str">
            <v>8174</v>
          </cell>
          <cell r="D100" t="str">
            <v>IISS</v>
          </cell>
          <cell r="E100" t="str">
            <v>H3</v>
          </cell>
          <cell r="F100" t="str">
            <v>80674</v>
          </cell>
        </row>
        <row r="101">
          <cell r="A101" t="str">
            <v>8175Poplawski, Maribel</v>
          </cell>
          <cell r="B101" t="str">
            <v>Poplawski, Maribel</v>
          </cell>
          <cell r="C101" t="str">
            <v>8175</v>
          </cell>
          <cell r="D101" t="str">
            <v>UNIX</v>
          </cell>
          <cell r="E101" t="str">
            <v>H4</v>
          </cell>
          <cell r="F101" t="str">
            <v>80725</v>
          </cell>
        </row>
        <row r="102">
          <cell r="A102" t="str">
            <v>8189Abaoag, Rowela</v>
          </cell>
          <cell r="B102" t="str">
            <v>Abaoag, Rowela</v>
          </cell>
          <cell r="C102">
            <v>8189</v>
          </cell>
          <cell r="D102" t="str">
            <v>EAD</v>
          </cell>
          <cell r="E102" t="str">
            <v>H2</v>
          </cell>
          <cell r="F102">
            <v>80689</v>
          </cell>
        </row>
        <row r="103">
          <cell r="A103" t="str">
            <v>8189Godak, John</v>
          </cell>
          <cell r="B103" t="str">
            <v>Godak, John</v>
          </cell>
          <cell r="C103">
            <v>8189</v>
          </cell>
          <cell r="D103" t="str">
            <v>EAD</v>
          </cell>
          <cell r="E103" t="str">
            <v>H3</v>
          </cell>
          <cell r="F103">
            <v>80689</v>
          </cell>
        </row>
        <row r="104">
          <cell r="A104" t="str">
            <v>8197Lerner, Sean</v>
          </cell>
          <cell r="B104" t="str">
            <v>Lerner, Sean</v>
          </cell>
          <cell r="C104" t="str">
            <v>8197</v>
          </cell>
          <cell r="D104" t="str">
            <v>CHANGE</v>
          </cell>
          <cell r="E104" t="str">
            <v>H3</v>
          </cell>
          <cell r="F104" t="str">
            <v>80697</v>
          </cell>
        </row>
        <row r="105">
          <cell r="A105" t="str">
            <v>8199Lerner, Sean</v>
          </cell>
          <cell r="B105" t="str">
            <v>Lerner, Sean</v>
          </cell>
          <cell r="C105">
            <v>8199</v>
          </cell>
          <cell r="D105" t="str">
            <v>CHANGE</v>
          </cell>
          <cell r="E105" t="str">
            <v>H3</v>
          </cell>
          <cell r="F105">
            <v>80699</v>
          </cell>
        </row>
        <row r="106">
          <cell r="A106" t="str">
            <v>8215Lin, James</v>
          </cell>
          <cell r="B106" t="str">
            <v>Lin, James</v>
          </cell>
          <cell r="C106">
            <v>8215</v>
          </cell>
          <cell r="D106" t="str">
            <v>UNIX</v>
          </cell>
          <cell r="E106" t="str">
            <v>H3</v>
          </cell>
          <cell r="F106">
            <v>87315</v>
          </cell>
        </row>
        <row r="107">
          <cell r="A107" t="str">
            <v>8216Ju, Ning</v>
          </cell>
          <cell r="B107" t="str">
            <v>Ju, Ning</v>
          </cell>
          <cell r="C107" t="str">
            <v>8216</v>
          </cell>
          <cell r="D107" t="str">
            <v>UNIX</v>
          </cell>
          <cell r="E107" t="str">
            <v>H3</v>
          </cell>
          <cell r="F107" t="str">
            <v>87316</v>
          </cell>
        </row>
        <row r="108">
          <cell r="A108" t="str">
            <v>8216Lavu, Narasimha</v>
          </cell>
          <cell r="B108" t="str">
            <v>Lavu, Narasimha</v>
          </cell>
          <cell r="C108" t="str">
            <v>8216</v>
          </cell>
          <cell r="D108" t="str">
            <v>UNIX</v>
          </cell>
          <cell r="E108" t="str">
            <v>H3</v>
          </cell>
          <cell r="F108" t="str">
            <v>87316</v>
          </cell>
        </row>
        <row r="109">
          <cell r="A109" t="str">
            <v>8216Parmar, Manmohan</v>
          </cell>
          <cell r="B109" t="str">
            <v>Parmar, Manmohan</v>
          </cell>
          <cell r="C109" t="str">
            <v>8216</v>
          </cell>
          <cell r="D109" t="str">
            <v>UNIX</v>
          </cell>
          <cell r="E109" t="str">
            <v>H3</v>
          </cell>
          <cell r="F109" t="str">
            <v>87316</v>
          </cell>
        </row>
        <row r="110">
          <cell r="A110" t="str">
            <v>8216Ramasubramaniam, Narayan</v>
          </cell>
          <cell r="B110" t="str">
            <v>Ramasubramaniam, Narayan</v>
          </cell>
          <cell r="C110" t="str">
            <v>8216</v>
          </cell>
          <cell r="D110" t="str">
            <v>UNIX</v>
          </cell>
          <cell r="E110" t="str">
            <v>H3</v>
          </cell>
          <cell r="F110" t="str">
            <v>87316</v>
          </cell>
        </row>
        <row r="111">
          <cell r="A111" t="str">
            <v>8218Ali, Zulfiqar</v>
          </cell>
          <cell r="B111" t="str">
            <v>Ali, Zulfiqar</v>
          </cell>
          <cell r="C111" t="str">
            <v>8218</v>
          </cell>
          <cell r="D111" t="str">
            <v>UNIX-Mgmt</v>
          </cell>
          <cell r="E111" t="str">
            <v>H3</v>
          </cell>
          <cell r="F111" t="str">
            <v>87318</v>
          </cell>
        </row>
        <row r="112">
          <cell r="A112" t="str">
            <v>8218Ashraf, Irfan</v>
          </cell>
          <cell r="B112" t="str">
            <v>Ashraf, Irfan</v>
          </cell>
          <cell r="C112" t="str">
            <v>8218</v>
          </cell>
          <cell r="D112" t="str">
            <v>UNIX</v>
          </cell>
          <cell r="E112" t="str">
            <v>H3</v>
          </cell>
          <cell r="F112" t="str">
            <v>87318</v>
          </cell>
        </row>
        <row r="113">
          <cell r="A113" t="str">
            <v>8218Ashraf, Syed</v>
          </cell>
          <cell r="B113" t="str">
            <v>Ashraf, Syed</v>
          </cell>
          <cell r="C113" t="str">
            <v>8218</v>
          </cell>
          <cell r="D113" t="str">
            <v>UNIX</v>
          </cell>
          <cell r="E113" t="str">
            <v>H3</v>
          </cell>
          <cell r="F113" t="str">
            <v>87318</v>
          </cell>
        </row>
        <row r="114">
          <cell r="A114" t="str">
            <v>8218Hon, Ricky</v>
          </cell>
          <cell r="B114" t="str">
            <v>Hon, Ricky</v>
          </cell>
          <cell r="C114" t="str">
            <v>8218</v>
          </cell>
          <cell r="D114" t="str">
            <v>UNIX</v>
          </cell>
          <cell r="E114" t="str">
            <v>H3</v>
          </cell>
          <cell r="F114" t="str">
            <v>87318</v>
          </cell>
        </row>
        <row r="115">
          <cell r="A115" t="str">
            <v>8218Khan, Arshad</v>
          </cell>
          <cell r="B115" t="str">
            <v>Khan, Arshad</v>
          </cell>
          <cell r="C115">
            <v>8218</v>
          </cell>
          <cell r="D115" t="str">
            <v>UNIX</v>
          </cell>
          <cell r="E115" t="str">
            <v>H3</v>
          </cell>
          <cell r="F115">
            <v>87318</v>
          </cell>
        </row>
        <row r="116">
          <cell r="A116" t="str">
            <v>8218Lu, Raymond</v>
          </cell>
          <cell r="B116" t="str">
            <v>Lu, Raymond</v>
          </cell>
          <cell r="C116" t="str">
            <v>8218</v>
          </cell>
          <cell r="D116" t="str">
            <v>UNIX</v>
          </cell>
          <cell r="E116" t="str">
            <v>H3</v>
          </cell>
          <cell r="F116" t="str">
            <v>87318</v>
          </cell>
        </row>
        <row r="117">
          <cell r="A117" t="str">
            <v>8218Naciu, Alin</v>
          </cell>
          <cell r="B117" t="str">
            <v>Naciu, Alin</v>
          </cell>
          <cell r="C117" t="str">
            <v>8218</v>
          </cell>
          <cell r="D117" t="str">
            <v>UNIX</v>
          </cell>
          <cell r="E117" t="str">
            <v>H3</v>
          </cell>
          <cell r="F117" t="str">
            <v>87318</v>
          </cell>
        </row>
        <row r="118">
          <cell r="A118" t="str">
            <v>8218Qasmi, Kashif</v>
          </cell>
          <cell r="B118" t="str">
            <v>Qasmi, Kashif</v>
          </cell>
          <cell r="C118">
            <v>8218</v>
          </cell>
          <cell r="D118" t="str">
            <v>UNIX</v>
          </cell>
          <cell r="E118" t="str">
            <v>H3</v>
          </cell>
          <cell r="F118">
            <v>87318</v>
          </cell>
        </row>
        <row r="119">
          <cell r="A119" t="str">
            <v>8218Raskumar, Raj</v>
          </cell>
          <cell r="B119" t="str">
            <v>Raskumar, Raj</v>
          </cell>
          <cell r="C119" t="str">
            <v>8218</v>
          </cell>
          <cell r="D119" t="str">
            <v>UNIX</v>
          </cell>
          <cell r="E119" t="str">
            <v>H3</v>
          </cell>
          <cell r="F119" t="str">
            <v>87318</v>
          </cell>
        </row>
        <row r="120">
          <cell r="A120" t="str">
            <v>8218Saeed, Shafaat</v>
          </cell>
          <cell r="B120" t="str">
            <v>Saeed, Shafaat</v>
          </cell>
          <cell r="C120" t="str">
            <v>8218</v>
          </cell>
          <cell r="D120" t="str">
            <v>UNIX</v>
          </cell>
          <cell r="E120" t="str">
            <v>H3</v>
          </cell>
          <cell r="F120" t="str">
            <v>87318</v>
          </cell>
        </row>
        <row r="121">
          <cell r="A121" t="str">
            <v>8218Yu, Pascal</v>
          </cell>
          <cell r="B121" t="str">
            <v>Yu, Pascal</v>
          </cell>
          <cell r="C121">
            <v>8218</v>
          </cell>
          <cell r="D121" t="str">
            <v>UNIX</v>
          </cell>
          <cell r="E121" t="str">
            <v>H3</v>
          </cell>
          <cell r="F121">
            <v>87318</v>
          </cell>
        </row>
        <row r="122">
          <cell r="A122" t="str">
            <v>8218Zafar, Muhammad</v>
          </cell>
          <cell r="B122" t="str">
            <v>Zafar, Muhammad</v>
          </cell>
          <cell r="C122" t="str">
            <v>8218</v>
          </cell>
          <cell r="D122" t="str">
            <v>UNIX</v>
          </cell>
          <cell r="E122" t="str">
            <v>H3</v>
          </cell>
          <cell r="F122" t="str">
            <v>87318</v>
          </cell>
        </row>
        <row r="123">
          <cell r="A123" t="str">
            <v>8219Arning, Ken</v>
          </cell>
          <cell r="B123" t="str">
            <v>Arning, Ken</v>
          </cell>
          <cell r="C123" t="str">
            <v>8219</v>
          </cell>
          <cell r="D123" t="str">
            <v>NT</v>
          </cell>
          <cell r="E123" t="str">
            <v>H4</v>
          </cell>
          <cell r="F123" t="str">
            <v>87319</v>
          </cell>
        </row>
        <row r="124">
          <cell r="A124" t="str">
            <v>8219Arning, Kenneth</v>
          </cell>
          <cell r="B124" t="str">
            <v>Arning, Kenneth</v>
          </cell>
          <cell r="C124" t="str">
            <v>8219</v>
          </cell>
          <cell r="D124" t="str">
            <v>NT</v>
          </cell>
          <cell r="E124" t="str">
            <v>H4</v>
          </cell>
          <cell r="F124" t="str">
            <v>87319</v>
          </cell>
        </row>
        <row r="125">
          <cell r="A125" t="str">
            <v>8219Dorey, Joseph</v>
          </cell>
          <cell r="B125" t="str">
            <v>Dorey, Joseph</v>
          </cell>
          <cell r="C125" t="str">
            <v>8219</v>
          </cell>
          <cell r="D125" t="str">
            <v>NT</v>
          </cell>
          <cell r="E125" t="str">
            <v>H2</v>
          </cell>
          <cell r="F125" t="str">
            <v>87319</v>
          </cell>
        </row>
        <row r="126">
          <cell r="A126" t="str">
            <v>8219Eastabrook, Jamie</v>
          </cell>
          <cell r="B126" t="str">
            <v>Eastabrook, Jamie</v>
          </cell>
          <cell r="C126" t="str">
            <v>8219</v>
          </cell>
          <cell r="D126" t="str">
            <v>NT</v>
          </cell>
          <cell r="E126" t="str">
            <v>H2</v>
          </cell>
          <cell r="F126" t="str">
            <v>87319</v>
          </cell>
        </row>
        <row r="127">
          <cell r="A127" t="str">
            <v>8219Kumarasamy, Nathan</v>
          </cell>
          <cell r="B127" t="str">
            <v>Kumarasamy, Nathan</v>
          </cell>
          <cell r="C127" t="str">
            <v>8219</v>
          </cell>
          <cell r="D127" t="str">
            <v>NT</v>
          </cell>
          <cell r="E127" t="str">
            <v>H2</v>
          </cell>
          <cell r="F127" t="str">
            <v>87319</v>
          </cell>
        </row>
        <row r="128">
          <cell r="A128" t="str">
            <v>8219Lee, Rune</v>
          </cell>
          <cell r="B128" t="str">
            <v>Lee, Rune</v>
          </cell>
          <cell r="C128" t="str">
            <v>8219</v>
          </cell>
          <cell r="D128" t="str">
            <v>NT</v>
          </cell>
          <cell r="E128" t="str">
            <v>H2</v>
          </cell>
          <cell r="F128" t="str">
            <v>87319</v>
          </cell>
        </row>
        <row r="129">
          <cell r="A129" t="str">
            <v>8219Liu, Chris</v>
          </cell>
          <cell r="B129" t="str">
            <v>Liu, Chris</v>
          </cell>
          <cell r="C129" t="str">
            <v>8219</v>
          </cell>
          <cell r="D129" t="str">
            <v>NT</v>
          </cell>
          <cell r="E129" t="str">
            <v>H3</v>
          </cell>
          <cell r="F129" t="str">
            <v>87319</v>
          </cell>
        </row>
        <row r="130">
          <cell r="A130" t="str">
            <v>8219Martin, Kelvin</v>
          </cell>
          <cell r="B130" t="str">
            <v>Martin, Kelvin</v>
          </cell>
          <cell r="C130" t="str">
            <v>8219</v>
          </cell>
          <cell r="D130" t="str">
            <v>NT</v>
          </cell>
          <cell r="E130" t="str">
            <v>H3</v>
          </cell>
          <cell r="F130" t="str">
            <v>87319</v>
          </cell>
        </row>
        <row r="131">
          <cell r="A131" t="str">
            <v>8219Perreault, Norm</v>
          </cell>
          <cell r="B131" t="str">
            <v>Perreault, Norm</v>
          </cell>
          <cell r="C131" t="str">
            <v>8219</v>
          </cell>
          <cell r="D131" t="str">
            <v>NT</v>
          </cell>
          <cell r="E131" t="str">
            <v>H3</v>
          </cell>
          <cell r="F131" t="str">
            <v>87319</v>
          </cell>
        </row>
        <row r="132">
          <cell r="A132" t="str">
            <v>8219Perreault, Norman</v>
          </cell>
          <cell r="B132" t="str">
            <v>Perreault, Norman</v>
          </cell>
          <cell r="C132" t="str">
            <v>8219</v>
          </cell>
          <cell r="D132" t="str">
            <v>NT</v>
          </cell>
          <cell r="E132" t="str">
            <v>H3</v>
          </cell>
          <cell r="F132" t="str">
            <v>87319</v>
          </cell>
        </row>
        <row r="133">
          <cell r="A133" t="str">
            <v>8219Savich, Colleen</v>
          </cell>
          <cell r="B133" t="str">
            <v>Savich, Colleen</v>
          </cell>
          <cell r="C133" t="str">
            <v>8219</v>
          </cell>
          <cell r="D133" t="str">
            <v>NT</v>
          </cell>
          <cell r="E133" t="str">
            <v>H2</v>
          </cell>
          <cell r="F133" t="str">
            <v>87319</v>
          </cell>
        </row>
        <row r="134">
          <cell r="A134" t="str">
            <v>8220Betts, Sean</v>
          </cell>
          <cell r="B134" t="str">
            <v>Betts, Sean</v>
          </cell>
          <cell r="C134" t="str">
            <v>8220</v>
          </cell>
          <cell r="D134" t="str">
            <v>CHANGE</v>
          </cell>
          <cell r="E134" t="str">
            <v>H2</v>
          </cell>
          <cell r="F134" t="str">
            <v>87320</v>
          </cell>
        </row>
        <row r="135">
          <cell r="A135" t="str">
            <v>8220Bhoohe, Jasbir</v>
          </cell>
          <cell r="B135" t="str">
            <v>Bhoohe, Jasbir</v>
          </cell>
          <cell r="C135" t="str">
            <v>8220</v>
          </cell>
          <cell r="D135" t="str">
            <v>CHANGE</v>
          </cell>
          <cell r="E135" t="str">
            <v>H3</v>
          </cell>
          <cell r="F135" t="str">
            <v>87320</v>
          </cell>
        </row>
        <row r="136">
          <cell r="A136" t="str">
            <v>8220Kuzenko, Allison</v>
          </cell>
          <cell r="B136" t="str">
            <v>Kuzenko, Allison</v>
          </cell>
          <cell r="C136" t="str">
            <v>8220</v>
          </cell>
          <cell r="D136" t="str">
            <v>CHANGE</v>
          </cell>
          <cell r="E136" t="str">
            <v>H2</v>
          </cell>
          <cell r="F136" t="str">
            <v>87320</v>
          </cell>
        </row>
        <row r="137">
          <cell r="A137" t="str">
            <v>8220Kuzenko, Allison (InActive-Mat)</v>
          </cell>
          <cell r="B137" t="str">
            <v>Kuzenko, Allison (InActive-Mat)</v>
          </cell>
          <cell r="C137">
            <v>8220</v>
          </cell>
          <cell r="D137" t="str">
            <v>CHANGE</v>
          </cell>
          <cell r="E137" t="str">
            <v>H2</v>
          </cell>
          <cell r="F137">
            <v>87320</v>
          </cell>
        </row>
        <row r="138">
          <cell r="A138" t="str">
            <v>8220Ross, Darryl</v>
          </cell>
          <cell r="B138" t="str">
            <v>Ross, Darryl</v>
          </cell>
          <cell r="C138" t="str">
            <v>8220</v>
          </cell>
          <cell r="D138" t="str">
            <v>CHANGE</v>
          </cell>
          <cell r="E138" t="str">
            <v>H3</v>
          </cell>
          <cell r="F138" t="str">
            <v>87320</v>
          </cell>
        </row>
        <row r="139">
          <cell r="A139" t="str">
            <v>8220Sornabala, Rossetta</v>
          </cell>
          <cell r="B139" t="str">
            <v>Sornabala, Rossetta</v>
          </cell>
          <cell r="C139" t="str">
            <v>8220</v>
          </cell>
          <cell r="D139" t="str">
            <v>CHANGE</v>
          </cell>
          <cell r="E139" t="str">
            <v>H3</v>
          </cell>
          <cell r="F139" t="str">
            <v>87320</v>
          </cell>
        </row>
        <row r="140">
          <cell r="A140" t="str">
            <v>8220Wilson, Scott</v>
          </cell>
          <cell r="B140" t="str">
            <v>Wilson, Scott</v>
          </cell>
          <cell r="C140" t="str">
            <v>8220</v>
          </cell>
          <cell r="D140" t="str">
            <v>CHANGE</v>
          </cell>
          <cell r="E140" t="str">
            <v>H2</v>
          </cell>
          <cell r="F140" t="str">
            <v>87320</v>
          </cell>
        </row>
        <row r="141">
          <cell r="A141" t="str">
            <v>8236Carman, Patty</v>
          </cell>
          <cell r="B141" t="str">
            <v>Carman, Patty</v>
          </cell>
          <cell r="C141" t="str">
            <v>8236</v>
          </cell>
          <cell r="D141" t="str">
            <v>OUTPUT &amp; SCHEDULING-Mgmt</v>
          </cell>
          <cell r="E141" t="str">
            <v>H4</v>
          </cell>
          <cell r="F141" t="str">
            <v>80736</v>
          </cell>
        </row>
        <row r="142">
          <cell r="A142" t="str">
            <v>8236Tudor, Horia</v>
          </cell>
          <cell r="B142" t="str">
            <v>Tudor, Horia</v>
          </cell>
          <cell r="C142" t="str">
            <v>8236</v>
          </cell>
          <cell r="D142" t="str">
            <v>SAP</v>
          </cell>
          <cell r="E142" t="str">
            <v>H3</v>
          </cell>
          <cell r="F142" t="str">
            <v>80736</v>
          </cell>
        </row>
        <row r="143">
          <cell r="A143" t="str">
            <v>8240Alvarez, Leonardo</v>
          </cell>
          <cell r="B143" t="str">
            <v>Alvarez, Leonardo</v>
          </cell>
          <cell r="C143" t="str">
            <v>8240</v>
          </cell>
          <cell r="D143" t="str">
            <v>DBA</v>
          </cell>
          <cell r="E143" t="str">
            <v>H3</v>
          </cell>
          <cell r="F143" t="str">
            <v>80740</v>
          </cell>
        </row>
        <row r="144">
          <cell r="A144" t="str">
            <v>8240Kroutiakov, Serguei</v>
          </cell>
          <cell r="B144" t="str">
            <v>Kroutiakov, Serguei</v>
          </cell>
          <cell r="C144" t="str">
            <v>8240</v>
          </cell>
          <cell r="D144" t="str">
            <v>DBA</v>
          </cell>
          <cell r="E144" t="str">
            <v>H3</v>
          </cell>
          <cell r="F144" t="str">
            <v>80740</v>
          </cell>
        </row>
        <row r="145">
          <cell r="A145" t="str">
            <v>8248Betts, Sean</v>
          </cell>
          <cell r="B145" t="str">
            <v>Betts, Sean</v>
          </cell>
          <cell r="C145">
            <v>8248</v>
          </cell>
          <cell r="D145" t="str">
            <v>CHANGE</v>
          </cell>
          <cell r="E145" t="str">
            <v>H2</v>
          </cell>
          <cell r="F145">
            <v>80948</v>
          </cell>
        </row>
        <row r="146">
          <cell r="A146" t="str">
            <v>8248Bhoohe, Jasbir</v>
          </cell>
          <cell r="B146" t="str">
            <v>Bhoohe, Jasbir</v>
          </cell>
          <cell r="C146">
            <v>8248</v>
          </cell>
          <cell r="D146" t="str">
            <v>CHANGE</v>
          </cell>
          <cell r="E146" t="str">
            <v>H3</v>
          </cell>
          <cell r="F146">
            <v>80948</v>
          </cell>
        </row>
        <row r="147">
          <cell r="A147" t="str">
            <v>8248Kuzenko, Allison</v>
          </cell>
          <cell r="B147" t="str">
            <v>Kuzenko, Allison</v>
          </cell>
          <cell r="C147">
            <v>8248</v>
          </cell>
          <cell r="D147" t="str">
            <v>CHANGE</v>
          </cell>
          <cell r="E147" t="str">
            <v>H2</v>
          </cell>
          <cell r="F147">
            <v>80948</v>
          </cell>
        </row>
        <row r="148">
          <cell r="A148" t="str">
            <v>8248Ross, Darryl</v>
          </cell>
          <cell r="B148" t="str">
            <v>Ross, Darryl</v>
          </cell>
          <cell r="C148">
            <v>8248</v>
          </cell>
          <cell r="D148" t="str">
            <v>CHANGE</v>
          </cell>
          <cell r="E148" t="str">
            <v>H3</v>
          </cell>
          <cell r="F148">
            <v>80948</v>
          </cell>
        </row>
        <row r="149">
          <cell r="A149" t="str">
            <v>8248Sornabala, Rossetta</v>
          </cell>
          <cell r="B149" t="str">
            <v>Sornabala, Rossetta</v>
          </cell>
          <cell r="C149">
            <v>8248</v>
          </cell>
          <cell r="D149" t="str">
            <v>CHANGE</v>
          </cell>
          <cell r="E149" t="str">
            <v>H3</v>
          </cell>
          <cell r="F149">
            <v>80948</v>
          </cell>
        </row>
        <row r="150">
          <cell r="A150" t="str">
            <v>8248Wilson, Scott</v>
          </cell>
          <cell r="B150" t="str">
            <v>Wilson, Scott</v>
          </cell>
          <cell r="C150">
            <v>8248</v>
          </cell>
          <cell r="D150" t="str">
            <v>CHANGE</v>
          </cell>
          <cell r="E150" t="str">
            <v>H2</v>
          </cell>
          <cell r="F150">
            <v>80948</v>
          </cell>
        </row>
        <row r="151">
          <cell r="A151" t="str">
            <v>8248Zhou, Julie</v>
          </cell>
          <cell r="B151" t="str">
            <v>Zhou, Julie</v>
          </cell>
          <cell r="C151">
            <v>8248</v>
          </cell>
          <cell r="D151" t="str">
            <v>REPORTING</v>
          </cell>
          <cell r="E151" t="str">
            <v>H3</v>
          </cell>
          <cell r="F151">
            <v>80948</v>
          </cell>
        </row>
        <row r="152">
          <cell r="A152" t="str">
            <v>8249Feng, Larry</v>
          </cell>
          <cell r="B152" t="str">
            <v>Feng, Larry</v>
          </cell>
          <cell r="C152">
            <v>8249</v>
          </cell>
          <cell r="D152" t="str">
            <v>EAD</v>
          </cell>
          <cell r="E152" t="str">
            <v>H3</v>
          </cell>
          <cell r="F152">
            <v>80649</v>
          </cell>
        </row>
        <row r="153">
          <cell r="A153" t="str">
            <v>8249Pan, Kevin</v>
          </cell>
          <cell r="B153" t="str">
            <v>Pan, Kevin</v>
          </cell>
          <cell r="C153">
            <v>8249</v>
          </cell>
          <cell r="D153" t="str">
            <v>EAD</v>
          </cell>
          <cell r="E153" t="str">
            <v>H3</v>
          </cell>
          <cell r="F153">
            <v>80649</v>
          </cell>
        </row>
        <row r="154">
          <cell r="A154" t="str">
            <v>8249Zhang, Howard</v>
          </cell>
          <cell r="B154" t="str">
            <v>Zhang, Howard</v>
          </cell>
          <cell r="C154">
            <v>8249</v>
          </cell>
          <cell r="D154" t="str">
            <v>EAD</v>
          </cell>
          <cell r="E154" t="str">
            <v>H3</v>
          </cell>
          <cell r="F154">
            <v>80649</v>
          </cell>
        </row>
        <row r="155">
          <cell r="A155" t="str">
            <v>8250Feng, Larry</v>
          </cell>
          <cell r="B155" t="str">
            <v>Feng, Larry</v>
          </cell>
          <cell r="C155" t="str">
            <v>8250</v>
          </cell>
          <cell r="D155" t="str">
            <v>EAD</v>
          </cell>
          <cell r="E155" t="str">
            <v>H3</v>
          </cell>
          <cell r="F155" t="str">
            <v>80650</v>
          </cell>
        </row>
        <row r="156">
          <cell r="A156" t="str">
            <v>8250Godak, John</v>
          </cell>
          <cell r="B156" t="str">
            <v>Godak, John</v>
          </cell>
          <cell r="C156" t="str">
            <v>8250</v>
          </cell>
          <cell r="D156" t="str">
            <v>EAD</v>
          </cell>
          <cell r="E156" t="str">
            <v>H3</v>
          </cell>
          <cell r="F156" t="str">
            <v>80650</v>
          </cell>
        </row>
        <row r="157">
          <cell r="A157" t="str">
            <v>8250Pan, Kevin</v>
          </cell>
          <cell r="B157" t="str">
            <v>Pan, Kevin</v>
          </cell>
          <cell r="C157" t="str">
            <v>8250</v>
          </cell>
          <cell r="D157" t="str">
            <v>EAD</v>
          </cell>
          <cell r="E157" t="str">
            <v>H3</v>
          </cell>
          <cell r="F157" t="str">
            <v>80650</v>
          </cell>
        </row>
        <row r="158">
          <cell r="A158" t="str">
            <v>8250Pan, Rong</v>
          </cell>
          <cell r="B158" t="str">
            <v>Pan, Rong</v>
          </cell>
          <cell r="C158" t="str">
            <v>8250</v>
          </cell>
          <cell r="D158" t="str">
            <v>EAD</v>
          </cell>
          <cell r="E158" t="str">
            <v>H3</v>
          </cell>
          <cell r="F158" t="str">
            <v>80650</v>
          </cell>
        </row>
        <row r="159">
          <cell r="A159" t="str">
            <v>8250Zhang, Howard</v>
          </cell>
          <cell r="B159" t="str">
            <v>Zhang, Howard</v>
          </cell>
          <cell r="C159" t="str">
            <v>8250</v>
          </cell>
          <cell r="D159" t="str">
            <v>EAD</v>
          </cell>
          <cell r="E159" t="str">
            <v>H3</v>
          </cell>
          <cell r="F159" t="str">
            <v>80650</v>
          </cell>
        </row>
        <row r="160">
          <cell r="A160" t="str">
            <v>8259An, Jillian</v>
          </cell>
          <cell r="B160" t="str">
            <v>An, Jillian</v>
          </cell>
          <cell r="C160" t="str">
            <v>8259</v>
          </cell>
          <cell r="D160" t="str">
            <v>UNIX</v>
          </cell>
          <cell r="E160" t="str">
            <v>H2</v>
          </cell>
          <cell r="F160" t="str">
            <v>85159</v>
          </cell>
        </row>
        <row r="161">
          <cell r="A161" t="str">
            <v>8259Bighiu, Mihaita</v>
          </cell>
          <cell r="B161" t="str">
            <v>Bighiu, Mihaita</v>
          </cell>
          <cell r="C161" t="str">
            <v>8259</v>
          </cell>
          <cell r="D161" t="str">
            <v>UNIX</v>
          </cell>
          <cell r="E161" t="str">
            <v>H2</v>
          </cell>
          <cell r="F161" t="str">
            <v>85159</v>
          </cell>
        </row>
        <row r="162">
          <cell r="A162" t="str">
            <v>8259Gallagher, Shayne</v>
          </cell>
          <cell r="B162" t="str">
            <v>Gallagher, Shayne</v>
          </cell>
          <cell r="C162" t="str">
            <v>8259</v>
          </cell>
          <cell r="D162" t="str">
            <v>UNIX-Mgmt</v>
          </cell>
          <cell r="E162" t="str">
            <v>H3</v>
          </cell>
          <cell r="F162" t="str">
            <v>85159</v>
          </cell>
        </row>
        <row r="163">
          <cell r="A163" t="str">
            <v>8259Gunawan, Hendra</v>
          </cell>
          <cell r="B163" t="str">
            <v>Gunawan, Hendra</v>
          </cell>
          <cell r="C163" t="str">
            <v>8259</v>
          </cell>
          <cell r="D163" t="str">
            <v>UNIX</v>
          </cell>
          <cell r="E163" t="str">
            <v>H3</v>
          </cell>
          <cell r="F163" t="str">
            <v>85159</v>
          </cell>
        </row>
        <row r="164">
          <cell r="A164" t="str">
            <v>8259Kotecha, Mitesh</v>
          </cell>
          <cell r="B164" t="str">
            <v>Kotecha, Mitesh</v>
          </cell>
          <cell r="C164" t="str">
            <v>8259</v>
          </cell>
          <cell r="D164" t="str">
            <v>UNIX</v>
          </cell>
          <cell r="E164" t="str">
            <v>H2</v>
          </cell>
          <cell r="F164" t="str">
            <v>85159</v>
          </cell>
        </row>
        <row r="165">
          <cell r="A165" t="str">
            <v>8259Kotecha, Mitesh (InActive)</v>
          </cell>
          <cell r="B165" t="str">
            <v>Kotecha, Mitesh (InActive)</v>
          </cell>
          <cell r="C165" t="str">
            <v>8259</v>
          </cell>
          <cell r="D165" t="str">
            <v>UNIX</v>
          </cell>
          <cell r="E165" t="str">
            <v>H2</v>
          </cell>
          <cell r="F165" t="str">
            <v>85159</v>
          </cell>
        </row>
        <row r="166">
          <cell r="A166" t="str">
            <v>8259Lazar, Mihai</v>
          </cell>
          <cell r="B166" t="str">
            <v>Lazar, Mihai</v>
          </cell>
          <cell r="C166" t="str">
            <v>8259</v>
          </cell>
          <cell r="D166" t="str">
            <v>UNIX</v>
          </cell>
          <cell r="E166" t="str">
            <v>H3</v>
          </cell>
          <cell r="F166" t="str">
            <v>85159</v>
          </cell>
        </row>
        <row r="167">
          <cell r="A167" t="str">
            <v>8259Liu, DavidXin</v>
          </cell>
          <cell r="B167" t="str">
            <v>Liu, DavidXin</v>
          </cell>
          <cell r="C167" t="str">
            <v>8259</v>
          </cell>
          <cell r="D167" t="str">
            <v>UNIX</v>
          </cell>
          <cell r="E167" t="str">
            <v>H3</v>
          </cell>
          <cell r="F167" t="str">
            <v>85159</v>
          </cell>
        </row>
        <row r="168">
          <cell r="A168" t="str">
            <v>8259Liu, Xin</v>
          </cell>
          <cell r="B168" t="str">
            <v>Liu, Xin</v>
          </cell>
          <cell r="C168" t="str">
            <v>8259</v>
          </cell>
          <cell r="D168" t="str">
            <v>UNIX</v>
          </cell>
          <cell r="E168" t="str">
            <v>H3</v>
          </cell>
          <cell r="F168" t="str">
            <v>85159</v>
          </cell>
        </row>
        <row r="169">
          <cell r="A169" t="str">
            <v>8259Moisescu, Bogdan</v>
          </cell>
          <cell r="B169" t="str">
            <v>Moisescu, Bogdan</v>
          </cell>
          <cell r="C169" t="str">
            <v>8259</v>
          </cell>
          <cell r="D169" t="str">
            <v>UNIX</v>
          </cell>
          <cell r="E169" t="str">
            <v>H2</v>
          </cell>
          <cell r="F169" t="str">
            <v>85159</v>
          </cell>
        </row>
        <row r="170">
          <cell r="A170" t="str">
            <v>8259Sharma, Swayambhu</v>
          </cell>
          <cell r="B170" t="str">
            <v>Sharma, Swayambhu</v>
          </cell>
          <cell r="C170" t="str">
            <v>8259</v>
          </cell>
          <cell r="D170" t="str">
            <v>UNIX</v>
          </cell>
          <cell r="E170" t="str">
            <v>H2</v>
          </cell>
          <cell r="F170" t="str">
            <v>85159</v>
          </cell>
        </row>
        <row r="171">
          <cell r="A171" t="str">
            <v>8259Zhou, Fei</v>
          </cell>
          <cell r="B171" t="str">
            <v>Zhou, Fei</v>
          </cell>
          <cell r="C171" t="str">
            <v>8259</v>
          </cell>
          <cell r="D171" t="str">
            <v>UNIX</v>
          </cell>
          <cell r="E171" t="str">
            <v>H2</v>
          </cell>
          <cell r="F171" t="str">
            <v>85159</v>
          </cell>
        </row>
        <row r="172">
          <cell r="A172" t="str">
            <v>8259Zhou, Frank</v>
          </cell>
          <cell r="B172" t="str">
            <v>Zhou, Frank</v>
          </cell>
          <cell r="C172" t="str">
            <v>8259</v>
          </cell>
          <cell r="D172" t="str">
            <v>UNIX</v>
          </cell>
          <cell r="E172" t="str">
            <v>H2</v>
          </cell>
          <cell r="F172" t="str">
            <v>85159</v>
          </cell>
        </row>
        <row r="173">
          <cell r="A173" t="str">
            <v>8272Bartz, Peter</v>
          </cell>
          <cell r="B173" t="str">
            <v>Bartz, Peter</v>
          </cell>
          <cell r="C173">
            <v>8272</v>
          </cell>
          <cell r="D173" t="str">
            <v>DBA</v>
          </cell>
          <cell r="E173" t="str">
            <v>H3</v>
          </cell>
          <cell r="F173">
            <v>81072</v>
          </cell>
        </row>
        <row r="174">
          <cell r="A174" t="str">
            <v>8272Fong, Joseph</v>
          </cell>
          <cell r="B174" t="str">
            <v>Fong, Joseph</v>
          </cell>
          <cell r="C174" t="str">
            <v>8272</v>
          </cell>
          <cell r="D174" t="str">
            <v>DBA</v>
          </cell>
          <cell r="E174" t="str">
            <v>H3</v>
          </cell>
          <cell r="F174" t="str">
            <v>81072</v>
          </cell>
        </row>
        <row r="175">
          <cell r="A175" t="str">
            <v>8272Gao, Yiqun</v>
          </cell>
          <cell r="B175" t="str">
            <v>Gao, Yiqun</v>
          </cell>
          <cell r="C175">
            <v>8272</v>
          </cell>
          <cell r="D175" t="str">
            <v>REPORTING</v>
          </cell>
          <cell r="E175" t="str">
            <v>H2</v>
          </cell>
          <cell r="F175">
            <v>81072</v>
          </cell>
        </row>
        <row r="176">
          <cell r="A176" t="str">
            <v>8272Malik, Usman</v>
          </cell>
          <cell r="B176" t="str">
            <v>Malik, Usman</v>
          </cell>
          <cell r="C176">
            <v>8272</v>
          </cell>
          <cell r="D176" t="str">
            <v>UNIX</v>
          </cell>
          <cell r="E176" t="str">
            <v>H3</v>
          </cell>
          <cell r="F176">
            <v>81072</v>
          </cell>
        </row>
        <row r="177">
          <cell r="A177" t="str">
            <v>8272Tran, Linh</v>
          </cell>
          <cell r="B177" t="str">
            <v>Tran, Linh</v>
          </cell>
          <cell r="C177">
            <v>8272</v>
          </cell>
          <cell r="D177" t="str">
            <v>DBA</v>
          </cell>
          <cell r="E177" t="str">
            <v>H3</v>
          </cell>
          <cell r="F177">
            <v>81072</v>
          </cell>
        </row>
        <row r="178">
          <cell r="A178" t="str">
            <v>8272Wienburg, Rob</v>
          </cell>
          <cell r="B178" t="str">
            <v>Wienburg, Rob</v>
          </cell>
          <cell r="C178">
            <v>8272</v>
          </cell>
          <cell r="D178" t="str">
            <v>DBA</v>
          </cell>
          <cell r="E178" t="str">
            <v>H3</v>
          </cell>
          <cell r="F178">
            <v>81072</v>
          </cell>
        </row>
        <row r="179">
          <cell r="A179" t="str">
            <v>8272Wu, Alan</v>
          </cell>
          <cell r="B179" t="str">
            <v>Wu, Alan</v>
          </cell>
          <cell r="C179">
            <v>8272</v>
          </cell>
          <cell r="D179" t="str">
            <v>REPORTING</v>
          </cell>
          <cell r="E179" t="str">
            <v>H3</v>
          </cell>
          <cell r="F179">
            <v>81072</v>
          </cell>
        </row>
        <row r="180">
          <cell r="A180" t="str">
            <v>8349Fedosoff, Brad</v>
          </cell>
          <cell r="B180" t="str">
            <v>Fedosoff, Brad</v>
          </cell>
          <cell r="C180" t="str">
            <v>8349</v>
          </cell>
          <cell r="D180" t="str">
            <v>NETWORK</v>
          </cell>
          <cell r="E180" t="str">
            <v>H4</v>
          </cell>
          <cell r="F180" t="str">
            <v>81049</v>
          </cell>
        </row>
        <row r="181">
          <cell r="A181" t="str">
            <v>8350Cabrera, Emily</v>
          </cell>
          <cell r="B181" t="str">
            <v>Cabrera, Emily</v>
          </cell>
          <cell r="C181" t="str">
            <v>8350</v>
          </cell>
          <cell r="D181" t="str">
            <v>NT</v>
          </cell>
          <cell r="E181" t="str">
            <v>H3</v>
          </cell>
          <cell r="F181" t="str">
            <v>81050</v>
          </cell>
        </row>
        <row r="182">
          <cell r="A182" t="str">
            <v>8350Chai-Onn, Jason</v>
          </cell>
          <cell r="B182" t="str">
            <v>Chai-Onn, Jason</v>
          </cell>
          <cell r="C182" t="str">
            <v>8350</v>
          </cell>
          <cell r="D182" t="str">
            <v>NT</v>
          </cell>
          <cell r="E182" t="str">
            <v>H3</v>
          </cell>
          <cell r="F182" t="str">
            <v>81050</v>
          </cell>
        </row>
        <row r="183">
          <cell r="A183" t="str">
            <v>8350Gao, Jenny</v>
          </cell>
          <cell r="B183" t="str">
            <v>Gao, Jenny</v>
          </cell>
          <cell r="C183" t="str">
            <v>8350</v>
          </cell>
          <cell r="D183" t="str">
            <v>UNIX</v>
          </cell>
          <cell r="E183" t="str">
            <v>H3</v>
          </cell>
          <cell r="F183" t="str">
            <v>81050</v>
          </cell>
        </row>
        <row r="184">
          <cell r="A184" t="str">
            <v>8350He, Yang</v>
          </cell>
          <cell r="B184" t="str">
            <v>He, Yang</v>
          </cell>
          <cell r="C184" t="str">
            <v>8350</v>
          </cell>
          <cell r="D184" t="str">
            <v>NETWORK</v>
          </cell>
          <cell r="E184" t="str">
            <v>H3</v>
          </cell>
          <cell r="F184" t="str">
            <v>81050</v>
          </cell>
        </row>
        <row r="185">
          <cell r="A185" t="str">
            <v>8350Kanapathipillai, Muthukumar</v>
          </cell>
          <cell r="B185" t="str">
            <v>Kanapathipillai, Muthukumar</v>
          </cell>
          <cell r="C185" t="str">
            <v>8350</v>
          </cell>
          <cell r="D185" t="str">
            <v>UNIX</v>
          </cell>
          <cell r="E185" t="str">
            <v>H3</v>
          </cell>
          <cell r="F185" t="str">
            <v>81050</v>
          </cell>
        </row>
        <row r="186">
          <cell r="A186" t="str">
            <v>8350Khan, Feroze</v>
          </cell>
          <cell r="B186" t="str">
            <v>Khan, Feroze</v>
          </cell>
          <cell r="C186" t="str">
            <v>8350</v>
          </cell>
          <cell r="D186" t="str">
            <v>UNIX</v>
          </cell>
          <cell r="E186" t="str">
            <v>H3</v>
          </cell>
          <cell r="F186" t="str">
            <v>81050</v>
          </cell>
        </row>
        <row r="187">
          <cell r="A187" t="str">
            <v>8350Lam, Anthony</v>
          </cell>
          <cell r="B187" t="str">
            <v>Lam, Anthony</v>
          </cell>
          <cell r="C187" t="str">
            <v>8350</v>
          </cell>
          <cell r="D187" t="str">
            <v>NT</v>
          </cell>
          <cell r="E187" t="str">
            <v>H3</v>
          </cell>
          <cell r="F187" t="str">
            <v>81050</v>
          </cell>
        </row>
        <row r="188">
          <cell r="A188" t="str">
            <v>8350San Pedro, Cris</v>
          </cell>
          <cell r="B188" t="str">
            <v>San Pedro, Cris</v>
          </cell>
          <cell r="C188" t="str">
            <v>8350</v>
          </cell>
          <cell r="D188" t="str">
            <v>SAP</v>
          </cell>
          <cell r="E188" t="str">
            <v>H3</v>
          </cell>
          <cell r="F188" t="str">
            <v>81050</v>
          </cell>
        </row>
        <row r="189">
          <cell r="A189" t="str">
            <v>8350Singh, Darshan</v>
          </cell>
          <cell r="B189" t="str">
            <v>Singh, Darshan</v>
          </cell>
          <cell r="C189" t="str">
            <v>8350</v>
          </cell>
          <cell r="D189" t="str">
            <v>NT</v>
          </cell>
          <cell r="E189" t="str">
            <v>H3</v>
          </cell>
          <cell r="F189" t="str">
            <v>81050</v>
          </cell>
        </row>
        <row r="190">
          <cell r="A190" t="str">
            <v>8350Zeng, Brian</v>
          </cell>
          <cell r="B190" t="str">
            <v>Zeng, Brian</v>
          </cell>
          <cell r="C190" t="str">
            <v>8350</v>
          </cell>
          <cell r="D190" t="str">
            <v>UNIX</v>
          </cell>
          <cell r="E190" t="str">
            <v>H3</v>
          </cell>
          <cell r="F190" t="str">
            <v>81050</v>
          </cell>
        </row>
        <row r="191">
          <cell r="A191" t="str">
            <v>8350Zhu, David</v>
          </cell>
          <cell r="B191" t="str">
            <v>Zhu, David</v>
          </cell>
          <cell r="C191">
            <v>8350</v>
          </cell>
          <cell r="D191" t="str">
            <v>NETWORK</v>
          </cell>
          <cell r="E191" t="str">
            <v>H3</v>
          </cell>
          <cell r="F191">
            <v>81050</v>
          </cell>
        </row>
        <row r="192">
          <cell r="A192" t="str">
            <v>8351Hristov, Martin</v>
          </cell>
          <cell r="B192" t="str">
            <v>Hristov, Martin</v>
          </cell>
          <cell r="C192">
            <v>8351</v>
          </cell>
          <cell r="D192" t="str">
            <v>DBA</v>
          </cell>
          <cell r="E192" t="str">
            <v>H2</v>
          </cell>
          <cell r="F192">
            <v>81051</v>
          </cell>
        </row>
        <row r="193">
          <cell r="A193" t="str">
            <v>8352Amog, Joven</v>
          </cell>
          <cell r="B193" t="str">
            <v>Amog, Joven</v>
          </cell>
          <cell r="C193" t="str">
            <v>8352</v>
          </cell>
          <cell r="D193" t="str">
            <v>REPORTING</v>
          </cell>
          <cell r="E193" t="str">
            <v>H3</v>
          </cell>
          <cell r="F193" t="str">
            <v>81052</v>
          </cell>
        </row>
        <row r="194">
          <cell r="A194" t="str">
            <v>8352Amog, Jovy</v>
          </cell>
          <cell r="B194" t="str">
            <v>Amog, Jovy</v>
          </cell>
          <cell r="C194" t="str">
            <v>8352</v>
          </cell>
          <cell r="D194" t="str">
            <v>REPORTING</v>
          </cell>
          <cell r="E194" t="str">
            <v>H3</v>
          </cell>
          <cell r="F194" t="str">
            <v>81052</v>
          </cell>
        </row>
        <row r="195">
          <cell r="A195" t="str">
            <v>8352DeMedeiros, Anthony</v>
          </cell>
          <cell r="B195" t="str">
            <v>DeMedeiros, Anthony</v>
          </cell>
          <cell r="C195">
            <v>8352</v>
          </cell>
          <cell r="D195" t="str">
            <v>REPORTING</v>
          </cell>
          <cell r="E195" t="str">
            <v>H3</v>
          </cell>
          <cell r="F195">
            <v>81052</v>
          </cell>
        </row>
        <row r="196">
          <cell r="A196" t="str">
            <v>8352Forgrave, Mark</v>
          </cell>
          <cell r="B196" t="str">
            <v>Forgrave, Mark</v>
          </cell>
          <cell r="C196" t="str">
            <v>8352</v>
          </cell>
          <cell r="D196" t="str">
            <v>REPORTING</v>
          </cell>
          <cell r="E196" t="str">
            <v>H2</v>
          </cell>
          <cell r="F196" t="str">
            <v>81052</v>
          </cell>
        </row>
        <row r="197">
          <cell r="A197" t="str">
            <v>8352Lam, Dionne</v>
          </cell>
          <cell r="B197" t="str">
            <v>Lam, Dionne</v>
          </cell>
          <cell r="C197" t="str">
            <v>8352</v>
          </cell>
          <cell r="D197" t="str">
            <v>REPORTING</v>
          </cell>
          <cell r="E197" t="str">
            <v>H2</v>
          </cell>
          <cell r="F197" t="str">
            <v>81052</v>
          </cell>
        </row>
        <row r="198">
          <cell r="A198" t="str">
            <v>8352Petti, Elena</v>
          </cell>
          <cell r="B198" t="str">
            <v>Petti, Elena</v>
          </cell>
          <cell r="C198" t="str">
            <v>8352</v>
          </cell>
          <cell r="D198" t="str">
            <v>REPORTING</v>
          </cell>
          <cell r="E198" t="str">
            <v>H2</v>
          </cell>
          <cell r="F198" t="str">
            <v>81052</v>
          </cell>
        </row>
        <row r="199">
          <cell r="A199" t="str">
            <v>8352Rueter, Lucas</v>
          </cell>
          <cell r="B199" t="str">
            <v>Rueter, Lucas</v>
          </cell>
          <cell r="C199" t="str">
            <v>8352</v>
          </cell>
          <cell r="D199" t="str">
            <v>REPORTING</v>
          </cell>
          <cell r="E199" t="str">
            <v>H2</v>
          </cell>
          <cell r="F199" t="str">
            <v>81052</v>
          </cell>
        </row>
        <row r="200">
          <cell r="A200" t="str">
            <v>8360Ahmad, Bashir</v>
          </cell>
          <cell r="B200" t="str">
            <v>Ahmad, Bashir</v>
          </cell>
          <cell r="C200" t="str">
            <v>8360</v>
          </cell>
          <cell r="D200" t="str">
            <v>DBA</v>
          </cell>
          <cell r="E200" t="str">
            <v>H2</v>
          </cell>
          <cell r="F200" t="str">
            <v>85160</v>
          </cell>
        </row>
        <row r="201">
          <cell r="A201" t="str">
            <v>8360Ahmed, Kamran</v>
          </cell>
          <cell r="B201" t="str">
            <v>Ahmed, Kamran</v>
          </cell>
          <cell r="C201" t="str">
            <v>8360</v>
          </cell>
          <cell r="D201" t="str">
            <v>DBA</v>
          </cell>
          <cell r="E201" t="str">
            <v>H2</v>
          </cell>
          <cell r="F201" t="str">
            <v>85160</v>
          </cell>
        </row>
        <row r="202">
          <cell r="A202" t="str">
            <v>8360Aslam, Nadeem</v>
          </cell>
          <cell r="B202" t="str">
            <v>Aslam, Nadeem</v>
          </cell>
          <cell r="C202" t="str">
            <v>8360</v>
          </cell>
          <cell r="D202" t="str">
            <v>DBA-Mgmt</v>
          </cell>
          <cell r="E202" t="str">
            <v>H3</v>
          </cell>
          <cell r="F202" t="str">
            <v>85160</v>
          </cell>
        </row>
        <row r="203">
          <cell r="A203" t="str">
            <v>8360Balakrishnan, Vijay</v>
          </cell>
          <cell r="B203" t="str">
            <v>Balakrishnan, Vijay</v>
          </cell>
          <cell r="C203" t="str">
            <v>8360</v>
          </cell>
          <cell r="D203" t="str">
            <v>DBA</v>
          </cell>
          <cell r="E203" t="str">
            <v>H3</v>
          </cell>
          <cell r="F203" t="str">
            <v>85160</v>
          </cell>
        </row>
        <row r="204">
          <cell r="A204" t="str">
            <v>8360Bonilla, Kathleen</v>
          </cell>
          <cell r="B204" t="str">
            <v>Bonilla, Kathleen</v>
          </cell>
          <cell r="C204" t="str">
            <v>8360</v>
          </cell>
          <cell r="D204" t="str">
            <v>SAP</v>
          </cell>
          <cell r="E204" t="str">
            <v>H2</v>
          </cell>
          <cell r="F204" t="str">
            <v>85160</v>
          </cell>
        </row>
        <row r="205">
          <cell r="A205" t="str">
            <v>8360Casaccia, Rosemary</v>
          </cell>
          <cell r="B205" t="str">
            <v>Casaccia, Rosemary</v>
          </cell>
          <cell r="C205" t="str">
            <v>8360</v>
          </cell>
          <cell r="D205" t="str">
            <v>SAP-Mgmt</v>
          </cell>
          <cell r="E205" t="str">
            <v>H3</v>
          </cell>
          <cell r="F205" t="str">
            <v>85160</v>
          </cell>
        </row>
        <row r="206">
          <cell r="A206" t="str">
            <v>8360Chandra, Raji</v>
          </cell>
          <cell r="B206" t="str">
            <v>Chandra, Raji</v>
          </cell>
          <cell r="C206" t="str">
            <v>8360</v>
          </cell>
          <cell r="D206" t="str">
            <v>SAP</v>
          </cell>
          <cell r="E206" t="str">
            <v>H2</v>
          </cell>
          <cell r="F206" t="str">
            <v>85160</v>
          </cell>
        </row>
        <row r="207">
          <cell r="A207" t="str">
            <v>8360Cho, James</v>
          </cell>
          <cell r="B207" t="str">
            <v>Cho, James</v>
          </cell>
          <cell r="C207" t="str">
            <v>8360</v>
          </cell>
          <cell r="D207" t="str">
            <v>DBA</v>
          </cell>
          <cell r="E207" t="str">
            <v>H3</v>
          </cell>
          <cell r="F207" t="str">
            <v>85160</v>
          </cell>
        </row>
        <row r="208">
          <cell r="A208" t="str">
            <v>8360Ennes, Gabrielle</v>
          </cell>
          <cell r="B208" t="str">
            <v>Ennes, Gabrielle</v>
          </cell>
          <cell r="C208" t="str">
            <v>8360</v>
          </cell>
          <cell r="D208" t="str">
            <v>SAP</v>
          </cell>
          <cell r="E208" t="str">
            <v>H2</v>
          </cell>
          <cell r="F208" t="str">
            <v>85160</v>
          </cell>
        </row>
        <row r="209">
          <cell r="A209" t="str">
            <v>8360Evans, Eddie</v>
          </cell>
          <cell r="B209" t="str">
            <v>Evans, Eddie</v>
          </cell>
          <cell r="C209" t="str">
            <v>8360</v>
          </cell>
          <cell r="D209" t="str">
            <v>SAP</v>
          </cell>
          <cell r="E209" t="str">
            <v>H2</v>
          </cell>
          <cell r="F209" t="str">
            <v>85160</v>
          </cell>
        </row>
        <row r="210">
          <cell r="A210" t="str">
            <v>8360Greene, Trina</v>
          </cell>
          <cell r="B210" t="str">
            <v>Greene, Trina</v>
          </cell>
          <cell r="C210" t="str">
            <v>8360</v>
          </cell>
          <cell r="D210" t="str">
            <v>SAP</v>
          </cell>
          <cell r="E210" t="str">
            <v>H3</v>
          </cell>
          <cell r="F210" t="str">
            <v>85160</v>
          </cell>
        </row>
        <row r="211">
          <cell r="A211" t="str">
            <v>8360Hall, Darren</v>
          </cell>
          <cell r="B211" t="str">
            <v>Hall, Darren</v>
          </cell>
          <cell r="C211" t="str">
            <v>8360</v>
          </cell>
          <cell r="D211" t="str">
            <v>SAP</v>
          </cell>
          <cell r="E211" t="str">
            <v>H2</v>
          </cell>
          <cell r="F211" t="str">
            <v>85160</v>
          </cell>
        </row>
        <row r="212">
          <cell r="A212" t="str">
            <v>8360Hillis, David</v>
          </cell>
          <cell r="B212" t="str">
            <v>Hillis, David</v>
          </cell>
          <cell r="C212" t="str">
            <v>8360</v>
          </cell>
          <cell r="D212" t="str">
            <v>SAP</v>
          </cell>
          <cell r="E212" t="str">
            <v>H2</v>
          </cell>
          <cell r="F212" t="str">
            <v>85160</v>
          </cell>
        </row>
        <row r="213">
          <cell r="A213" t="str">
            <v>8360Khan, Salman</v>
          </cell>
          <cell r="B213" t="str">
            <v>Khan, Salman</v>
          </cell>
          <cell r="C213" t="str">
            <v>8360</v>
          </cell>
          <cell r="D213" t="str">
            <v>DBA</v>
          </cell>
          <cell r="E213" t="str">
            <v>H2</v>
          </cell>
          <cell r="F213" t="str">
            <v>85160</v>
          </cell>
        </row>
        <row r="214">
          <cell r="A214" t="str">
            <v>8360Kundrat, Robert</v>
          </cell>
          <cell r="B214" t="str">
            <v>Kundrat, Robert</v>
          </cell>
          <cell r="C214" t="str">
            <v>8360</v>
          </cell>
          <cell r="D214" t="str">
            <v>SAP</v>
          </cell>
          <cell r="E214" t="str">
            <v>H2</v>
          </cell>
          <cell r="F214" t="str">
            <v>85160</v>
          </cell>
        </row>
        <row r="215">
          <cell r="A215" t="str">
            <v>8360Liu, Jim</v>
          </cell>
          <cell r="B215" t="str">
            <v>Liu, Jim</v>
          </cell>
          <cell r="C215" t="str">
            <v>8360</v>
          </cell>
          <cell r="D215" t="str">
            <v>DBA</v>
          </cell>
          <cell r="E215" t="str">
            <v>H3</v>
          </cell>
          <cell r="F215" t="str">
            <v>85160</v>
          </cell>
        </row>
        <row r="216">
          <cell r="A216" t="str">
            <v>8360Pan, Xiaogang</v>
          </cell>
          <cell r="B216" t="str">
            <v>Pan, Xiaogang</v>
          </cell>
          <cell r="C216" t="str">
            <v>8360</v>
          </cell>
          <cell r="D216" t="str">
            <v>SAP</v>
          </cell>
          <cell r="E216" t="str">
            <v>H3</v>
          </cell>
          <cell r="F216" t="str">
            <v>85160</v>
          </cell>
        </row>
        <row r="217">
          <cell r="A217" t="str">
            <v>8360Peters, Robert</v>
          </cell>
          <cell r="B217" t="str">
            <v>Peters, Robert</v>
          </cell>
          <cell r="C217" t="str">
            <v>8360</v>
          </cell>
          <cell r="D217" t="str">
            <v>SAP-Mgmt</v>
          </cell>
          <cell r="E217" t="str">
            <v>H3</v>
          </cell>
          <cell r="F217" t="str">
            <v>85160</v>
          </cell>
        </row>
        <row r="218">
          <cell r="A218" t="str">
            <v>8360Pricoiu, Virgil</v>
          </cell>
          <cell r="B218" t="str">
            <v>Pricoiu, Virgil</v>
          </cell>
          <cell r="C218" t="str">
            <v>8360</v>
          </cell>
          <cell r="D218" t="str">
            <v>SAP</v>
          </cell>
          <cell r="E218" t="str">
            <v>H3</v>
          </cell>
          <cell r="F218" t="str">
            <v>85160</v>
          </cell>
        </row>
        <row r="219">
          <cell r="A219" t="str">
            <v>8360Sabri, Zahir</v>
          </cell>
          <cell r="B219" t="str">
            <v>Sabri, Zahir</v>
          </cell>
          <cell r="C219">
            <v>8360</v>
          </cell>
          <cell r="D219" t="str">
            <v>SAP</v>
          </cell>
          <cell r="E219" t="str">
            <v>H2</v>
          </cell>
          <cell r="F219">
            <v>85160</v>
          </cell>
        </row>
        <row r="220">
          <cell r="A220" t="str">
            <v>8360Szolomicki, Yarek</v>
          </cell>
          <cell r="B220" t="str">
            <v>Szolomicki, Yarek</v>
          </cell>
          <cell r="C220" t="str">
            <v>8360</v>
          </cell>
          <cell r="D220" t="str">
            <v>DBA</v>
          </cell>
          <cell r="E220" t="str">
            <v>H2</v>
          </cell>
          <cell r="F220" t="str">
            <v>85160</v>
          </cell>
        </row>
        <row r="221">
          <cell r="A221" t="str">
            <v>8360Tudor, Horia</v>
          </cell>
          <cell r="B221" t="str">
            <v>Tudor, Horia</v>
          </cell>
          <cell r="C221">
            <v>8360</v>
          </cell>
          <cell r="D221" t="str">
            <v>DBA</v>
          </cell>
          <cell r="E221" t="str">
            <v>H3</v>
          </cell>
          <cell r="F221">
            <v>85160</v>
          </cell>
        </row>
        <row r="222">
          <cell r="A222" t="str">
            <v>8360Verma, Sabhash</v>
          </cell>
          <cell r="B222" t="str">
            <v>Verma, Sabhash</v>
          </cell>
          <cell r="C222" t="str">
            <v>8360</v>
          </cell>
          <cell r="D222" t="str">
            <v>SAP</v>
          </cell>
          <cell r="E222" t="str">
            <v>H2</v>
          </cell>
          <cell r="F222" t="str">
            <v>85160</v>
          </cell>
        </row>
        <row r="223">
          <cell r="A223" t="str">
            <v>8360Verma, Subhash</v>
          </cell>
          <cell r="B223" t="str">
            <v>Verma, Subhash</v>
          </cell>
          <cell r="C223" t="str">
            <v>8360</v>
          </cell>
          <cell r="D223" t="str">
            <v>SAP</v>
          </cell>
          <cell r="E223" t="str">
            <v>H2</v>
          </cell>
          <cell r="F223" t="str">
            <v>85160</v>
          </cell>
        </row>
        <row r="224">
          <cell r="A224" t="str">
            <v>8360Warsi, Tasneem</v>
          </cell>
          <cell r="B224" t="str">
            <v>Warsi, Tasneem</v>
          </cell>
          <cell r="C224" t="str">
            <v>8360</v>
          </cell>
          <cell r="D224" t="str">
            <v>SAP</v>
          </cell>
          <cell r="E224" t="str">
            <v>H2</v>
          </cell>
          <cell r="F224" t="str">
            <v>85160</v>
          </cell>
        </row>
        <row r="225">
          <cell r="A225" t="str">
            <v>8360Young, Gary</v>
          </cell>
          <cell r="B225" t="str">
            <v>Young, Gary</v>
          </cell>
          <cell r="C225" t="str">
            <v>8360</v>
          </cell>
          <cell r="D225" t="str">
            <v>SAP</v>
          </cell>
          <cell r="E225" t="str">
            <v>H4</v>
          </cell>
          <cell r="F225" t="str">
            <v>85160</v>
          </cell>
        </row>
        <row r="226">
          <cell r="A226" t="str">
            <v>8439Gujral, Jagdeep</v>
          </cell>
          <cell r="B226" t="str">
            <v>Gujral, Jagdeep</v>
          </cell>
          <cell r="C226">
            <v>8439</v>
          </cell>
          <cell r="D226" t="str">
            <v>NETWORK</v>
          </cell>
          <cell r="E226" t="str">
            <v>H2</v>
          </cell>
          <cell r="F226">
            <v>87339</v>
          </cell>
        </row>
        <row r="227">
          <cell r="A227" t="str">
            <v>8451Aydinli, Senol</v>
          </cell>
          <cell r="B227" t="str">
            <v>Aydinli, Senol</v>
          </cell>
          <cell r="C227" t="str">
            <v>8451</v>
          </cell>
          <cell r="D227" t="str">
            <v>NETWORK</v>
          </cell>
          <cell r="E227" t="str">
            <v>H3</v>
          </cell>
          <cell r="F227" t="str">
            <v>85451</v>
          </cell>
        </row>
        <row r="228">
          <cell r="A228" t="str">
            <v>8451Beck, Michael W</v>
          </cell>
          <cell r="B228" t="str">
            <v>Beck, Michael W</v>
          </cell>
          <cell r="C228" t="str">
            <v>8451</v>
          </cell>
          <cell r="D228" t="str">
            <v>NETWORK</v>
          </cell>
          <cell r="E228" t="str">
            <v>H2</v>
          </cell>
          <cell r="F228" t="str">
            <v>85451</v>
          </cell>
        </row>
        <row r="229">
          <cell r="A229" t="str">
            <v>8451Finan, Nigel</v>
          </cell>
          <cell r="B229" t="str">
            <v>Finan, Nigel</v>
          </cell>
          <cell r="C229" t="str">
            <v>8451</v>
          </cell>
          <cell r="D229" t="str">
            <v>NETWORK-Mgmt</v>
          </cell>
          <cell r="E229" t="str">
            <v>H3</v>
          </cell>
          <cell r="F229" t="str">
            <v>85451</v>
          </cell>
        </row>
        <row r="230">
          <cell r="A230" t="str">
            <v>8451Gao, Patrick</v>
          </cell>
          <cell r="B230" t="str">
            <v>Gao, Patrick</v>
          </cell>
          <cell r="C230" t="str">
            <v>8451</v>
          </cell>
          <cell r="D230" t="str">
            <v>NETWORK</v>
          </cell>
          <cell r="E230" t="str">
            <v>H3</v>
          </cell>
          <cell r="F230" t="str">
            <v>85451</v>
          </cell>
        </row>
        <row r="231">
          <cell r="A231" t="str">
            <v>8451Grant, Rob</v>
          </cell>
          <cell r="B231" t="str">
            <v>Grant, Rob</v>
          </cell>
          <cell r="C231" t="str">
            <v>8451</v>
          </cell>
          <cell r="D231" t="str">
            <v>NETWORK</v>
          </cell>
          <cell r="E231" t="str">
            <v>H3</v>
          </cell>
          <cell r="F231" t="str">
            <v>85451</v>
          </cell>
        </row>
        <row r="232">
          <cell r="A232" t="str">
            <v>8451Grant, Robert</v>
          </cell>
          <cell r="B232" t="str">
            <v>Grant, Robert</v>
          </cell>
          <cell r="C232" t="str">
            <v>8451</v>
          </cell>
          <cell r="D232" t="str">
            <v>NETWORK</v>
          </cell>
          <cell r="E232" t="str">
            <v>H3</v>
          </cell>
          <cell r="F232" t="str">
            <v>85451</v>
          </cell>
        </row>
        <row r="233">
          <cell r="A233" t="str">
            <v>8451Lovric, Joe</v>
          </cell>
          <cell r="B233" t="str">
            <v>Lovric, Joe</v>
          </cell>
          <cell r="C233" t="str">
            <v>8451</v>
          </cell>
          <cell r="D233" t="str">
            <v>NETWORK</v>
          </cell>
          <cell r="E233" t="str">
            <v>H3</v>
          </cell>
          <cell r="F233" t="str">
            <v>85451</v>
          </cell>
        </row>
        <row r="234">
          <cell r="A234" t="str">
            <v>8451Milojevic, Igor</v>
          </cell>
          <cell r="B234" t="str">
            <v>Milojevic, Igor</v>
          </cell>
          <cell r="C234" t="str">
            <v>8451</v>
          </cell>
          <cell r="D234" t="str">
            <v>NETWORK</v>
          </cell>
          <cell r="E234" t="str">
            <v>H3</v>
          </cell>
          <cell r="F234" t="str">
            <v>85451</v>
          </cell>
        </row>
        <row r="235">
          <cell r="A235" t="str">
            <v>8451Thomas, Eric</v>
          </cell>
          <cell r="B235" t="str">
            <v>Thomas, Eric</v>
          </cell>
          <cell r="C235" t="str">
            <v>8451</v>
          </cell>
          <cell r="D235" t="str">
            <v>NETWORK</v>
          </cell>
          <cell r="E235" t="str">
            <v>H3</v>
          </cell>
          <cell r="F235" t="str">
            <v>85451</v>
          </cell>
        </row>
        <row r="236">
          <cell r="A236" t="str">
            <v>8452Hou, Deming</v>
          </cell>
          <cell r="B236" t="str">
            <v>Hou, Deming</v>
          </cell>
          <cell r="C236" t="str">
            <v>8452</v>
          </cell>
          <cell r="D236" t="str">
            <v>UNIX</v>
          </cell>
          <cell r="E236" t="str">
            <v>H3</v>
          </cell>
          <cell r="F236" t="str">
            <v>85452</v>
          </cell>
        </row>
        <row r="237">
          <cell r="A237" t="str">
            <v>8452Lalonde, Sam</v>
          </cell>
          <cell r="B237" t="str">
            <v>Lalonde, Sam</v>
          </cell>
          <cell r="C237" t="str">
            <v>8452</v>
          </cell>
          <cell r="D237" t="str">
            <v>UNIX</v>
          </cell>
          <cell r="E237" t="str">
            <v>H2</v>
          </cell>
          <cell r="F237" t="str">
            <v>85452</v>
          </cell>
        </row>
        <row r="238">
          <cell r="A238" t="str">
            <v>8452LeRoy, Stephane</v>
          </cell>
          <cell r="B238" t="str">
            <v>LeRoy, Stephane</v>
          </cell>
          <cell r="C238" t="str">
            <v>8452</v>
          </cell>
          <cell r="D238" t="str">
            <v>UNIX</v>
          </cell>
          <cell r="E238" t="str">
            <v>H3</v>
          </cell>
          <cell r="F238" t="str">
            <v>85452</v>
          </cell>
        </row>
        <row r="239">
          <cell r="A239" t="str">
            <v>8452Mistry, Paresh</v>
          </cell>
          <cell r="B239" t="str">
            <v>Mistry, Paresh</v>
          </cell>
          <cell r="C239" t="str">
            <v>8452</v>
          </cell>
          <cell r="D239" t="str">
            <v>UNIX</v>
          </cell>
          <cell r="E239" t="str">
            <v>H2</v>
          </cell>
          <cell r="F239" t="str">
            <v>85452</v>
          </cell>
        </row>
        <row r="240">
          <cell r="A240" t="str">
            <v>8452Ordinario, Oji</v>
          </cell>
          <cell r="B240" t="str">
            <v>Ordinario, Oji</v>
          </cell>
          <cell r="C240" t="str">
            <v>8452</v>
          </cell>
          <cell r="D240" t="str">
            <v>UNIX</v>
          </cell>
          <cell r="E240" t="str">
            <v>H3</v>
          </cell>
          <cell r="F240" t="str">
            <v>85452</v>
          </cell>
        </row>
        <row r="241">
          <cell r="A241" t="str">
            <v>8452Ordinario, Rogelio</v>
          </cell>
          <cell r="B241" t="str">
            <v>Ordinario, Rogelio</v>
          </cell>
          <cell r="C241" t="str">
            <v>8452</v>
          </cell>
          <cell r="D241" t="str">
            <v>UNIX</v>
          </cell>
          <cell r="E241" t="str">
            <v>H3</v>
          </cell>
          <cell r="F241" t="str">
            <v>85452</v>
          </cell>
        </row>
        <row r="242">
          <cell r="A242" t="str">
            <v>8452Qasmi, Kashif</v>
          </cell>
          <cell r="B242" t="str">
            <v>Qasmi, Kashif</v>
          </cell>
          <cell r="C242" t="str">
            <v>8452</v>
          </cell>
          <cell r="D242" t="str">
            <v>UNIX</v>
          </cell>
          <cell r="E242" t="str">
            <v>H3</v>
          </cell>
          <cell r="F242" t="str">
            <v>85452</v>
          </cell>
        </row>
        <row r="243">
          <cell r="A243" t="str">
            <v>8452Raita, Daniela</v>
          </cell>
          <cell r="B243" t="str">
            <v>Raita, Daniela</v>
          </cell>
          <cell r="C243" t="str">
            <v>8452</v>
          </cell>
          <cell r="D243" t="str">
            <v>UNIX</v>
          </cell>
          <cell r="E243" t="str">
            <v>H2</v>
          </cell>
          <cell r="F243" t="str">
            <v>85452</v>
          </cell>
        </row>
        <row r="244">
          <cell r="A244" t="str">
            <v>8452Toor, Jaspal</v>
          </cell>
          <cell r="B244" t="str">
            <v>Toor, Jaspal</v>
          </cell>
          <cell r="C244" t="str">
            <v>8452</v>
          </cell>
          <cell r="D244" t="str">
            <v>UNIX</v>
          </cell>
          <cell r="E244" t="str">
            <v>H3</v>
          </cell>
          <cell r="F244" t="str">
            <v>85452</v>
          </cell>
        </row>
        <row r="245">
          <cell r="A245" t="str">
            <v>8452Vezos, Dino</v>
          </cell>
          <cell r="B245" t="str">
            <v>Vezos, Dino</v>
          </cell>
          <cell r="C245">
            <v>8452</v>
          </cell>
          <cell r="D245" t="str">
            <v>UNIX</v>
          </cell>
          <cell r="E245" t="str">
            <v>H3</v>
          </cell>
          <cell r="F245">
            <v>85452</v>
          </cell>
        </row>
        <row r="246">
          <cell r="A246" t="str">
            <v>8452Ye, Bill</v>
          </cell>
          <cell r="B246" t="str">
            <v>Ye, Bill</v>
          </cell>
          <cell r="C246" t="str">
            <v>8452</v>
          </cell>
          <cell r="D246" t="str">
            <v>UNIX</v>
          </cell>
          <cell r="E246" t="str">
            <v>H3</v>
          </cell>
          <cell r="F246" t="str">
            <v>85452</v>
          </cell>
        </row>
        <row r="247">
          <cell r="A247" t="str">
            <v>8452Zhao, Ming</v>
          </cell>
          <cell r="B247" t="str">
            <v>Zhao, Ming</v>
          </cell>
          <cell r="C247" t="str">
            <v>8452</v>
          </cell>
          <cell r="D247" t="str">
            <v>UNIX</v>
          </cell>
          <cell r="E247" t="str">
            <v>H3</v>
          </cell>
          <cell r="F247" t="str">
            <v>85452</v>
          </cell>
        </row>
        <row r="248">
          <cell r="A248" t="str">
            <v>8551Abaoag, Rowela</v>
          </cell>
          <cell r="B248" t="str">
            <v>Abaoag, Rowela</v>
          </cell>
          <cell r="C248" t="str">
            <v>8551</v>
          </cell>
          <cell r="D248" t="str">
            <v>EAD</v>
          </cell>
          <cell r="E248" t="str">
            <v>H2</v>
          </cell>
          <cell r="F248" t="str">
            <v>89151</v>
          </cell>
        </row>
        <row r="249">
          <cell r="A249" t="str">
            <v>8551John, Cameron</v>
          </cell>
          <cell r="B249" t="str">
            <v>John, Cameron</v>
          </cell>
          <cell r="C249" t="str">
            <v>8551</v>
          </cell>
          <cell r="D249" t="str">
            <v>IISS</v>
          </cell>
          <cell r="E249" t="str">
            <v>H3</v>
          </cell>
          <cell r="F249" t="str">
            <v>89151</v>
          </cell>
        </row>
        <row r="250">
          <cell r="A250" t="str">
            <v>8551Lam, Yan</v>
          </cell>
          <cell r="B250" t="str">
            <v>Lam, Yan</v>
          </cell>
          <cell r="C250" t="str">
            <v>8551</v>
          </cell>
          <cell r="D250" t="str">
            <v>REPORTING</v>
          </cell>
          <cell r="E250" t="str">
            <v>H3</v>
          </cell>
          <cell r="F250" t="str">
            <v>89151</v>
          </cell>
        </row>
        <row r="251">
          <cell r="A251" t="str">
            <v>8104Wagner, Stephen</v>
          </cell>
          <cell r="B251" t="str">
            <v>Wagner, Stephen</v>
          </cell>
          <cell r="C251">
            <v>8104</v>
          </cell>
          <cell r="D251" t="str">
            <v>CHANGE</v>
          </cell>
          <cell r="E251" t="str">
            <v>H3</v>
          </cell>
          <cell r="F251">
            <v>80704</v>
          </cell>
        </row>
        <row r="252">
          <cell r="A252" t="str">
            <v>8189Castro, Javier</v>
          </cell>
          <cell r="B252" t="str">
            <v>Castro, Javier</v>
          </cell>
          <cell r="C252">
            <v>8189</v>
          </cell>
          <cell r="D252" t="str">
            <v>EAD</v>
          </cell>
          <cell r="E252" t="str">
            <v>H2</v>
          </cell>
          <cell r="F252">
            <v>80689</v>
          </cell>
        </row>
        <row r="253">
          <cell r="A253" t="str">
            <v>8153Ramnath, Sheila</v>
          </cell>
          <cell r="B253" t="str">
            <v>Ramnath, Sheila</v>
          </cell>
          <cell r="C253">
            <v>8153</v>
          </cell>
          <cell r="D253" t="str">
            <v>PBM</v>
          </cell>
          <cell r="E253" t="str">
            <v>H2</v>
          </cell>
          <cell r="F253">
            <v>80653</v>
          </cell>
        </row>
        <row r="254">
          <cell r="A254" t="str">
            <v>8350Kumar, Kanapathipillai, Muthu</v>
          </cell>
          <cell r="B254" t="str">
            <v>Kumar, Kanapathipillai, Muthu</v>
          </cell>
          <cell r="C254">
            <v>8350</v>
          </cell>
          <cell r="D254" t="str">
            <v>UNIX</v>
          </cell>
          <cell r="E254" t="str">
            <v>H3</v>
          </cell>
          <cell r="F254">
            <v>81050</v>
          </cell>
        </row>
        <row r="255">
          <cell r="A255" t="str">
            <v>8144Souza, Fabio</v>
          </cell>
          <cell r="B255" t="str">
            <v>Souza, Fabio</v>
          </cell>
          <cell r="C255">
            <v>8144</v>
          </cell>
          <cell r="D255" t="str">
            <v>SAP</v>
          </cell>
          <cell r="E255" t="str">
            <v>H3</v>
          </cell>
          <cell r="F255">
            <v>80944</v>
          </cell>
        </row>
        <row r="256">
          <cell r="A256" t="str">
            <v>8360Zillman, Martin</v>
          </cell>
          <cell r="B256" t="str">
            <v>Zillman, Martin</v>
          </cell>
          <cell r="C256">
            <v>8360</v>
          </cell>
          <cell r="D256" t="str">
            <v>SAP</v>
          </cell>
          <cell r="E256" t="str">
            <v>H4</v>
          </cell>
          <cell r="F256">
            <v>85160</v>
          </cell>
        </row>
        <row r="257">
          <cell r="A257" t="str">
            <v>8152Eufthimiou, Nick</v>
          </cell>
          <cell r="B257" t="str">
            <v>Eufthimiou, Nick</v>
          </cell>
          <cell r="C257">
            <v>8152</v>
          </cell>
          <cell r="D257" t="str">
            <v>FROPS</v>
          </cell>
          <cell r="E257" t="str">
            <v>H3</v>
          </cell>
          <cell r="F257">
            <v>80652</v>
          </cell>
        </row>
        <row r="258">
          <cell r="A258" t="str">
            <v>8152Pryke, Andrew</v>
          </cell>
          <cell r="B258" t="str">
            <v>Pryke, Andrew</v>
          </cell>
          <cell r="C258">
            <v>8152</v>
          </cell>
          <cell r="D258" t="str">
            <v>FROPS</v>
          </cell>
          <cell r="E258" t="str">
            <v>H2</v>
          </cell>
          <cell r="F258">
            <v>80652</v>
          </cell>
        </row>
        <row r="259">
          <cell r="A259" t="str">
            <v>7586MacDiarmid, Jon</v>
          </cell>
          <cell r="B259" t="str">
            <v>MacDiarmid, Jon</v>
          </cell>
          <cell r="C259">
            <v>7586</v>
          </cell>
          <cell r="D259" t="str">
            <v>DCMS</v>
          </cell>
          <cell r="E259" t="str">
            <v>H3</v>
          </cell>
          <cell r="F259">
            <v>80656</v>
          </cell>
        </row>
        <row r="260">
          <cell r="A260" t="str">
            <v>7586MacDiarmid, Jon</v>
          </cell>
          <cell r="B260" t="str">
            <v>MacDiarmid, Jon</v>
          </cell>
          <cell r="C260">
            <v>7586</v>
          </cell>
          <cell r="D260" t="str">
            <v>DCMS</v>
          </cell>
          <cell r="E260" t="str">
            <v>H3</v>
          </cell>
          <cell r="F260">
            <v>80656</v>
          </cell>
        </row>
      </sheetData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vision History"/>
      <sheetName val="A - Overall Summary"/>
      <sheetName val="A1 - Line Item Summary - Amd 4"/>
      <sheetName val="A2 - Costs By Month - Amd 4"/>
      <sheetName val="HW-SW TOTAL Compare"/>
      <sheetName val="HW-SW SFY Compare"/>
      <sheetName val="A1 - Line Item Summary"/>
      <sheetName val="A2 - Costs By Month"/>
      <sheetName val="B - Staff Summary"/>
      <sheetName val="B1 - Staff by Task"/>
      <sheetName val="B2 - Staff by Person"/>
      <sheetName val="C - Project Site Summary"/>
      <sheetName val="C1 - Project Site HW"/>
      <sheetName val="C2 - Project Site HWM"/>
      <sheetName val="C3 - Project Site SW"/>
      <sheetName val="C4 - Project Site SWM"/>
      <sheetName val="D - Infrastructure Summary"/>
      <sheetName val="D1 - Infrastructure HW"/>
      <sheetName val="D2 - Infrastructure HWM"/>
      <sheetName val="D3 - Infrastructure SW"/>
      <sheetName val="D4 - Infrastructure SWM"/>
      <sheetName val="D1 - NAIT HW"/>
      <sheetName val="D2 - NAIT HWM"/>
      <sheetName val="D3 - NAIT SW"/>
      <sheetName val="D4 - NAIT SWM"/>
      <sheetName val="E - Training Summary"/>
      <sheetName val="E1 - Training HW"/>
      <sheetName val="E2 - Training HWM"/>
      <sheetName val="E3 - Training SW"/>
      <sheetName val="E4 - Training SWM"/>
      <sheetName val="F - Facilities"/>
      <sheetName val="G - Deliverables "/>
      <sheetName val="H - Hourly Rates"/>
      <sheetName val="H (CO) - Hourly CO Rates"/>
      <sheetName val="I - Other"/>
      <sheetName val="J -Imaging Summary"/>
      <sheetName val="J1 - IMG Central Staff by Task"/>
      <sheetName val="J2 - IMG Central Staff by Prsn"/>
      <sheetName val="J3 - Central IMG HW "/>
      <sheetName val="J4 - Central IMG HWM"/>
      <sheetName val="J5 - Central IMG SW"/>
      <sheetName val="J6 - Central IMG SWM"/>
      <sheetName val="J7 - Central IMG Facilities"/>
      <sheetName val="J8 - Central IMG Deliverables"/>
      <sheetName val="J9 - Central IMG Hourly Rates"/>
      <sheetName val="J10- Central IMG Support Staff "/>
      <sheetName val="J11 - CO-002"/>
      <sheetName val="K - IVR Summary"/>
      <sheetName val="K1 - IVR Central Staff by Task"/>
      <sheetName val="K2 - IVR Central Staff by Prsn"/>
      <sheetName val="K3 - Central IVR HW"/>
      <sheetName val="K4 - Central IVR HWM"/>
      <sheetName val="K5 - Central IVR SW"/>
      <sheetName val="K6 - Central IVR SWM"/>
      <sheetName val="K7 - Central IVR Facilities"/>
      <sheetName val="K8 - Central IVR Deliverables"/>
      <sheetName val="K9 - Central IVR Hourly Rates"/>
      <sheetName val="K10- Central IVR Support Staff "/>
      <sheetName val="CP - County Purchases"/>
      <sheetName val="Readines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>
        <row r="55">
          <cell r="K55">
            <v>9.2499999999999999E-2</v>
          </cell>
        </row>
        <row r="56">
          <cell r="K56">
            <v>0.05</v>
          </cell>
        </row>
      </sheetData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ummary"/>
      <sheetName val="Instructions"/>
      <sheetName val="AllInOne"/>
      <sheetName val="Start"/>
      <sheetName val="Deferral"/>
      <sheetName val="Transition"/>
      <sheetName val="Transformation"/>
      <sheetName val="Del_ABM_Paul"/>
      <sheetName val="Del_AD"/>
      <sheetName val="AMOD"/>
      <sheetName val="Octavio1"/>
      <sheetName val="McQuarrie2"/>
      <sheetName val="Riley3"/>
      <sheetName val="Palewandrem4"/>
      <sheetName val="SiteTravel"/>
      <sheetName val="GrowthAM"/>
      <sheetName val="GrowthAD"/>
      <sheetName val="End"/>
      <sheetName val="Variance to Prior Flash"/>
      <sheetName val="Variance to ASPIRE"/>
      <sheetName val="Variance YOY"/>
      <sheetName val="Variance Qtr to Qtr"/>
      <sheetName val="ReferenceSetUp"/>
      <sheetName val="ReferenceInpu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>
        <row r="41">
          <cell r="D41" t="str">
            <v>Secured</v>
          </cell>
          <cell r="F41" t="str">
            <v>01 Oper'nl changes to Sec. Baseline</v>
          </cell>
        </row>
        <row r="42">
          <cell r="F42" t="str">
            <v>02 Acct'g changes to Secured Baseline</v>
          </cell>
        </row>
        <row r="43">
          <cell r="F43" t="str">
            <v>03 Oper'nl changes to Sec. Volumetric</v>
          </cell>
        </row>
        <row r="44">
          <cell r="F44" t="str">
            <v>04 Sold AIB ; moved into Secured</v>
          </cell>
        </row>
        <row r="45">
          <cell r="F45" t="str">
            <v>05 Cancelled / Delayed AIB</v>
          </cell>
        </row>
        <row r="46">
          <cell r="F46" t="str">
            <v>06 Incremental AIB since Prior Flash</v>
          </cell>
        </row>
      </sheetData>
      <sheetData sheetId="24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Details"/>
      <sheetName val="Cost Categories"/>
      <sheetName val="Financial View"/>
      <sheetName val="Recurring"/>
      <sheetName val="Adobe Fragments"/>
      <sheetName val="Sheet1"/>
    </sheetNames>
    <sheetDataSet>
      <sheetData sheetId="0" refreshError="1"/>
      <sheetData sheetId="1" refreshError="1"/>
      <sheetData sheetId="2">
        <row r="20">
          <cell r="C20">
            <v>17255</v>
          </cell>
        </row>
      </sheetData>
      <sheetData sheetId="3" refreshError="1"/>
      <sheetData sheetId="4" refreshError="1"/>
      <sheetData sheetId="5">
        <row r="25">
          <cell r="E25">
            <v>3165</v>
          </cell>
        </row>
      </sheetData>
      <sheetData sheetId="6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A - Flash"/>
      <sheetName val="B - Summary"/>
      <sheetName val="SAPBEXqueries"/>
      <sheetName val="SAPBEXfilters"/>
      <sheetName val="C - Detail"/>
      <sheetName val="D - P&amp;L"/>
      <sheetName val="ReportInfo"/>
      <sheetName val="114AData"/>
      <sheetName val="114BData"/>
      <sheetName val="115Data"/>
      <sheetName val="Query"/>
      <sheetName val="Rev Histor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>
        <row r="4">
          <cell r="A4" t="str">
            <v>Revenue</v>
          </cell>
          <cell r="B4">
            <v>0</v>
          </cell>
          <cell r="C4">
            <v>0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</row>
        <row r="5">
          <cell r="A5" t="str">
            <v>Financial Process Mgmt</v>
          </cell>
          <cell r="B5">
            <v>178866.07199999999</v>
          </cell>
          <cell r="C5">
            <v>181735.07</v>
          </cell>
          <cell r="D5">
            <v>250233.753</v>
          </cell>
          <cell r="E5">
            <v>197717.399</v>
          </cell>
          <cell r="F5">
            <v>0</v>
          </cell>
          <cell r="G5">
            <v>0</v>
          </cell>
        </row>
        <row r="6">
          <cell r="A6" t="str">
            <v>Admin Process Mgmt</v>
          </cell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</row>
        <row r="7">
          <cell r="A7" t="str">
            <v>Cust Relationship Mgmt</v>
          </cell>
          <cell r="B7">
            <v>0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</row>
        <row r="8">
          <cell r="A8" t="str">
            <v>Enterprise Shared Svcs</v>
          </cell>
          <cell r="B8">
            <v>18176.135999999999</v>
          </cell>
          <cell r="C8">
            <v>17217.057000000001</v>
          </cell>
          <cell r="D8">
            <v>19185.473999999998</v>
          </cell>
          <cell r="E8">
            <v>19705.983</v>
          </cell>
          <cell r="F8">
            <v>0</v>
          </cell>
          <cell r="G8">
            <v>0</v>
          </cell>
        </row>
        <row r="9">
          <cell r="A9" t="str">
            <v>Hosting Svcs</v>
          </cell>
          <cell r="B9">
            <v>403.49099999999999</v>
          </cell>
          <cell r="C9">
            <v>81.125</v>
          </cell>
          <cell r="D9">
            <v>174.328</v>
          </cell>
          <cell r="E9">
            <v>9989.43</v>
          </cell>
          <cell r="F9">
            <v>0</v>
          </cell>
          <cell r="G9">
            <v>0</v>
          </cell>
        </row>
        <row r="10">
          <cell r="A10" t="str">
            <v>Communications Svcs</v>
          </cell>
          <cell r="B10">
            <v>141.96600000000001</v>
          </cell>
          <cell r="C10">
            <v>133.76</v>
          </cell>
          <cell r="D10">
            <v>0</v>
          </cell>
          <cell r="E10">
            <v>175681.17600000001</v>
          </cell>
          <cell r="F10">
            <v>0</v>
          </cell>
          <cell r="G10">
            <v>0</v>
          </cell>
        </row>
        <row r="11">
          <cell r="A11" t="str">
            <v>Workplace Svcs</v>
          </cell>
          <cell r="B11">
            <v>31071.7</v>
          </cell>
          <cell r="C11">
            <v>29726.84</v>
          </cell>
          <cell r="D11">
            <v>31047.203000000001</v>
          </cell>
          <cell r="E11">
            <v>41362.012999999999</v>
          </cell>
          <cell r="F11">
            <v>0</v>
          </cell>
          <cell r="G11">
            <v>0</v>
          </cell>
        </row>
        <row r="12">
          <cell r="A12" t="str">
            <v>Applications Development</v>
          </cell>
          <cell r="B12">
            <v>312789.125</v>
          </cell>
          <cell r="C12">
            <v>318040.90999999997</v>
          </cell>
          <cell r="D12">
            <v>372530.125</v>
          </cell>
          <cell r="E12">
            <v>354970.78100000002</v>
          </cell>
          <cell r="F12">
            <v>0</v>
          </cell>
          <cell r="G12">
            <v>0</v>
          </cell>
        </row>
        <row r="13">
          <cell r="A13" t="str">
            <v>Enterprise Applications Svcs</v>
          </cell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</row>
        <row r="14">
          <cell r="A14" t="str">
            <v>Industry Solutions</v>
          </cell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</row>
        <row r="15">
          <cell r="A15" t="str">
            <v>Integrated Applications Svcs</v>
          </cell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</row>
        <row r="16">
          <cell r="A16" t="str">
            <v>Applications Mgmt</v>
          </cell>
          <cell r="B16">
            <v>45741.453999999998</v>
          </cell>
          <cell r="C16">
            <v>40904.875</v>
          </cell>
          <cell r="D16">
            <v>96597.402000000002</v>
          </cell>
          <cell r="E16">
            <v>65330.749000000003</v>
          </cell>
          <cell r="F16">
            <v>824206.10800000001</v>
          </cell>
          <cell r="G16">
            <v>824206.10800000001</v>
          </cell>
        </row>
        <row r="17">
          <cell r="A17" t="str">
            <v>Enterprise Solution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</row>
        <row r="18">
          <cell r="A18" t="str">
            <v>Info Tech/Sales Suppt</v>
          </cell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</row>
        <row r="19">
          <cell r="A19" t="str">
            <v>Document Mgmt</v>
          </cell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</row>
        <row r="20">
          <cell r="A20" t="str">
            <v>Uncommitted Relief - Identified</v>
          </cell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23835.492999999999</v>
          </cell>
          <cell r="G20">
            <v>23835.492999999999</v>
          </cell>
        </row>
        <row r="21">
          <cell r="A21" t="str">
            <v>Uncommitted Relief - Unidentified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29766.065999999999</v>
          </cell>
          <cell r="G21">
            <v>29766.065999999999</v>
          </cell>
        </row>
        <row r="22">
          <cell r="A22" t="str">
            <v xml:space="preserve">   Service Line Relief</v>
          </cell>
          <cell r="B22">
            <v>587189.94400000002</v>
          </cell>
          <cell r="C22">
            <v>587839.63699999999</v>
          </cell>
          <cell r="D22">
            <v>769768.28500000003</v>
          </cell>
          <cell r="E22">
            <v>864757.53099999996</v>
          </cell>
          <cell r="F22">
            <v>877807.66700000002</v>
          </cell>
          <cell r="G22">
            <v>877807.66700000002</v>
          </cell>
        </row>
        <row r="23">
          <cell r="A23" t="str">
            <v>Compensation Relief</v>
          </cell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</row>
        <row r="24">
          <cell r="A24" t="str">
            <v>Empl Related Relief</v>
          </cell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</row>
        <row r="25">
          <cell r="A25" t="str">
            <v>Travel / Relo Relief</v>
          </cell>
          <cell r="B25">
            <v>0</v>
          </cell>
          <cell r="C25">
            <v>0</v>
          </cell>
          <cell r="D25">
            <v>3328.3359999999998</v>
          </cell>
          <cell r="E25">
            <v>2489.4209999999998</v>
          </cell>
          <cell r="F25">
            <v>0</v>
          </cell>
          <cell r="G25">
            <v>0</v>
          </cell>
        </row>
        <row r="26">
          <cell r="A26" t="str">
            <v>Comp Related Relief</v>
          </cell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</row>
        <row r="27">
          <cell r="A27" t="str">
            <v>Space Relief</v>
          </cell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</row>
        <row r="28">
          <cell r="A28" t="str">
            <v>OL/Consulting Relief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</row>
        <row r="29">
          <cell r="A29" t="str">
            <v>Administrative Relief</v>
          </cell>
          <cell r="B29">
            <v>389686.81400000001</v>
          </cell>
          <cell r="C29">
            <v>402297.09299999999</v>
          </cell>
          <cell r="D29">
            <v>544288.89899999998</v>
          </cell>
          <cell r="E29">
            <v>172883.96400000001</v>
          </cell>
          <cell r="F29">
            <v>0</v>
          </cell>
          <cell r="G29">
            <v>0</v>
          </cell>
        </row>
        <row r="30">
          <cell r="A30" t="str">
            <v>SLCT Relief</v>
          </cell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</row>
        <row r="31">
          <cell r="A31" t="str">
            <v>GM SD Relief</v>
          </cell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</row>
        <row r="32">
          <cell r="A32" t="str">
            <v>GM AD Relief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</row>
        <row r="33">
          <cell r="A33" t="str">
            <v xml:space="preserve">   Other Relief</v>
          </cell>
          <cell r="B33">
            <v>389686.81400000001</v>
          </cell>
          <cell r="C33">
            <v>402297.09299999999</v>
          </cell>
          <cell r="D33">
            <v>547617.23499999999</v>
          </cell>
          <cell r="E33">
            <v>175373.38500000001</v>
          </cell>
          <cell r="F33">
            <v>0</v>
          </cell>
          <cell r="G33">
            <v>0</v>
          </cell>
        </row>
        <row r="34">
          <cell r="A34" t="str">
            <v xml:space="preserve">      Total Relief</v>
          </cell>
          <cell r="B34">
            <v>976876.75800000003</v>
          </cell>
          <cell r="C34">
            <v>990136.73</v>
          </cell>
          <cell r="D34">
            <v>1317385.52</v>
          </cell>
          <cell r="E34">
            <v>1040130.916</v>
          </cell>
          <cell r="F34">
            <v>877807.66700000002</v>
          </cell>
          <cell r="G34">
            <v>877807.66700000002</v>
          </cell>
        </row>
        <row r="35">
          <cell r="A35" t="str">
            <v xml:space="preserve">         Total Revenue and Relief</v>
          </cell>
          <cell r="B35">
            <v>976876.75800000003</v>
          </cell>
          <cell r="C35">
            <v>990136.73</v>
          </cell>
          <cell r="D35">
            <v>1317385.52</v>
          </cell>
          <cell r="E35">
            <v>1040130.916</v>
          </cell>
          <cell r="F35">
            <v>877807.66700000002</v>
          </cell>
          <cell r="G35">
            <v>877807.66700000002</v>
          </cell>
        </row>
        <row r="36">
          <cell r="A36" t="str">
            <v>Salary</v>
          </cell>
          <cell r="B36">
            <v>400646.44400000002</v>
          </cell>
          <cell r="C36">
            <v>397867.01899999997</v>
          </cell>
          <cell r="D36">
            <v>396412.66499999998</v>
          </cell>
          <cell r="E36">
            <v>457349.02399999998</v>
          </cell>
          <cell r="F36">
            <v>433866.80699999997</v>
          </cell>
          <cell r="G36">
            <v>433866.80699999997</v>
          </cell>
        </row>
        <row r="37">
          <cell r="A37" t="str">
            <v>Fringe</v>
          </cell>
          <cell r="B37">
            <v>64524.383000000002</v>
          </cell>
          <cell r="C37">
            <v>60573.457999999999</v>
          </cell>
          <cell r="D37">
            <v>53992.256999999998</v>
          </cell>
          <cell r="E37">
            <v>83588.548999999999</v>
          </cell>
          <cell r="F37">
            <v>76472.66</v>
          </cell>
          <cell r="G37">
            <v>76472.66</v>
          </cell>
        </row>
        <row r="38">
          <cell r="A38" t="str">
            <v>Bonus</v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</row>
        <row r="39">
          <cell r="A39" t="str">
            <v>Sale &amp; Bus Dev Bonus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</row>
        <row r="40">
          <cell r="A40" t="str">
            <v>Unit Project/Performance Bonus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</row>
        <row r="41">
          <cell r="A41" t="str">
            <v>Contractual/Regulatory Bonus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</row>
        <row r="42">
          <cell r="A42" t="str">
            <v>Commissions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</row>
        <row r="43">
          <cell r="A43" t="str">
            <v>Corporate (Leadership) Bonus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</row>
        <row r="44">
          <cell r="A44" t="str">
            <v>Corporate Project/Performance Plan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</row>
        <row r="45">
          <cell r="A45" t="str">
            <v xml:space="preserve">   Total Bonus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</row>
        <row r="46">
          <cell r="A46" t="str">
            <v>Employee Related</v>
          </cell>
          <cell r="B46">
            <v>1746.4369999999999</v>
          </cell>
          <cell r="C46">
            <v>644.798</v>
          </cell>
          <cell r="D46">
            <v>424.09399999999999</v>
          </cell>
          <cell r="E46">
            <v>1791.5260000000001</v>
          </cell>
          <cell r="F46">
            <v>4290</v>
          </cell>
          <cell r="G46">
            <v>4290</v>
          </cell>
        </row>
        <row r="47">
          <cell r="A47" t="str">
            <v>Travel / Relocation</v>
          </cell>
          <cell r="B47">
            <v>421.43200000000002</v>
          </cell>
          <cell r="C47">
            <v>1660.318</v>
          </cell>
          <cell r="D47">
            <v>1755.5119999999999</v>
          </cell>
          <cell r="E47">
            <v>697.89499999999998</v>
          </cell>
          <cell r="F47">
            <v>2145</v>
          </cell>
          <cell r="G47">
            <v>2145</v>
          </cell>
        </row>
        <row r="48">
          <cell r="A48" t="str">
            <v>Computer Hardware</v>
          </cell>
          <cell r="B48">
            <v>4385.6009999999997</v>
          </cell>
          <cell r="C48">
            <v>4346.7709999999997</v>
          </cell>
          <cell r="D48">
            <v>4652.098</v>
          </cell>
          <cell r="E48">
            <v>6557.3639999999996</v>
          </cell>
          <cell r="F48">
            <v>6533.8019999999997</v>
          </cell>
          <cell r="G48">
            <v>6533.8019999999997</v>
          </cell>
        </row>
        <row r="49">
          <cell r="A49" t="str">
            <v>Computer Software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</row>
        <row r="50">
          <cell r="A50" t="str">
            <v>Computer Maintenance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</row>
        <row r="51">
          <cell r="A51" t="str">
            <v>COGS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</row>
        <row r="52">
          <cell r="A52" t="str">
            <v>Network</v>
          </cell>
          <cell r="B52">
            <v>64.295000000000002</v>
          </cell>
          <cell r="C52">
            <v>64.284000000000006</v>
          </cell>
          <cell r="D52">
            <v>192.33500000000001</v>
          </cell>
          <cell r="E52">
            <v>349.91</v>
          </cell>
          <cell r="F52">
            <v>0</v>
          </cell>
          <cell r="G52">
            <v>0</v>
          </cell>
        </row>
        <row r="53">
          <cell r="A53" t="str">
            <v>Communication</v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</row>
        <row r="54">
          <cell r="A54" t="str">
            <v>Computer Related Other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</row>
        <row r="55">
          <cell r="A55" t="str">
            <v xml:space="preserve">  Computer Related</v>
          </cell>
          <cell r="B55">
            <v>4449.8959999999997</v>
          </cell>
          <cell r="C55">
            <v>4411.0550000000003</v>
          </cell>
          <cell r="D55">
            <v>4844.433</v>
          </cell>
          <cell r="E55">
            <v>6907.2740000000003</v>
          </cell>
          <cell r="F55">
            <v>6533.8019999999997</v>
          </cell>
          <cell r="G55">
            <v>6533.8019999999997</v>
          </cell>
        </row>
        <row r="56">
          <cell r="A56" t="str">
            <v>Space Related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</row>
        <row r="57">
          <cell r="A57" t="str">
            <v>OL / Consulting</v>
          </cell>
          <cell r="B57">
            <v>352610.962</v>
          </cell>
          <cell r="C57">
            <v>429293.00699999998</v>
          </cell>
          <cell r="D57">
            <v>422624.35600000003</v>
          </cell>
          <cell r="E57">
            <v>587010.10499999998</v>
          </cell>
          <cell r="F57">
            <v>505142.75900000002</v>
          </cell>
          <cell r="G57">
            <v>505142.75900000002</v>
          </cell>
        </row>
        <row r="58">
          <cell r="A58" t="str">
            <v>Administrative</v>
          </cell>
          <cell r="B58">
            <v>205.93100000000001</v>
          </cell>
          <cell r="C58">
            <v>156.66200000000001</v>
          </cell>
          <cell r="D58">
            <v>213.37799999999999</v>
          </cell>
          <cell r="E58">
            <v>299.596</v>
          </cell>
          <cell r="F58">
            <v>1029.5999999999999</v>
          </cell>
          <cell r="G58">
            <v>1029.5999999999999</v>
          </cell>
        </row>
        <row r="59">
          <cell r="A59" t="str">
            <v xml:space="preserve">  Direct Expense</v>
          </cell>
          <cell r="B59">
            <v>824605.48499999999</v>
          </cell>
          <cell r="C59">
            <v>894606.31700000004</v>
          </cell>
          <cell r="D59">
            <v>880266.69499999995</v>
          </cell>
          <cell r="E59">
            <v>1137643.969</v>
          </cell>
          <cell r="F59">
            <v>1029480.628</v>
          </cell>
          <cell r="G59">
            <v>1029480.628</v>
          </cell>
        </row>
        <row r="60">
          <cell r="A60" t="str">
            <v>Service Line</v>
          </cell>
          <cell r="B60">
            <v>26752.901999999998</v>
          </cell>
          <cell r="C60">
            <v>24054.425999999999</v>
          </cell>
          <cell r="D60">
            <v>27084.398000000001</v>
          </cell>
          <cell r="E60">
            <v>27535.331999999999</v>
          </cell>
          <cell r="F60">
            <v>22906.993999999999</v>
          </cell>
          <cell r="G60">
            <v>22906.993999999999</v>
          </cell>
        </row>
        <row r="61">
          <cell r="A61" t="str">
            <v>TI - SLCT Expense</v>
          </cell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</row>
        <row r="62">
          <cell r="A62" t="str">
            <v xml:space="preserve">Salary  </v>
          </cell>
          <cell r="B62">
            <v>0</v>
          </cell>
          <cell r="C62">
            <v>0</v>
          </cell>
          <cell r="D62">
            <v>-628.27599999999995</v>
          </cell>
          <cell r="E62">
            <v>0</v>
          </cell>
          <cell r="F62">
            <v>0</v>
          </cell>
          <cell r="G62">
            <v>0</v>
          </cell>
        </row>
        <row r="63">
          <cell r="A63" t="str">
            <v xml:space="preserve">Employee Related  </v>
          </cell>
          <cell r="B63">
            <v>0</v>
          </cell>
          <cell r="C63">
            <v>0</v>
          </cell>
          <cell r="D63">
            <v>176</v>
          </cell>
          <cell r="E63">
            <v>0</v>
          </cell>
          <cell r="F63">
            <v>0</v>
          </cell>
          <cell r="G63">
            <v>0</v>
          </cell>
        </row>
        <row r="64">
          <cell r="A64" t="str">
            <v xml:space="preserve">Travel / Relocation  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</row>
        <row r="65">
          <cell r="A65" t="str">
            <v xml:space="preserve">Computer Related  </v>
          </cell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</row>
        <row r="66">
          <cell r="A66" t="str">
            <v xml:space="preserve">Space Related  </v>
          </cell>
          <cell r="B66">
            <v>26875.958999999999</v>
          </cell>
          <cell r="C66">
            <v>24828.276000000002</v>
          </cell>
          <cell r="D66">
            <v>24828.276000000002</v>
          </cell>
          <cell r="E66">
            <v>25929.002</v>
          </cell>
          <cell r="F66">
            <v>30855</v>
          </cell>
          <cell r="G66">
            <v>30855</v>
          </cell>
        </row>
        <row r="67">
          <cell r="A67" t="str">
            <v xml:space="preserve">OL / Consulting  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</row>
        <row r="68">
          <cell r="A68" t="str">
            <v xml:space="preserve">Administrative  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</row>
        <row r="69">
          <cell r="A69" t="str">
            <v>GM SD Expense</v>
          </cell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</row>
        <row r="70">
          <cell r="A70" t="str">
            <v>GM AD Expense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</row>
        <row r="71">
          <cell r="A71" t="str">
            <v xml:space="preserve">  Other Indirect Expense</v>
          </cell>
          <cell r="B71">
            <v>26875.958999999999</v>
          </cell>
          <cell r="C71">
            <v>24828.276000000002</v>
          </cell>
          <cell r="D71">
            <v>24376</v>
          </cell>
          <cell r="E71">
            <v>25929.002</v>
          </cell>
          <cell r="F71">
            <v>30855</v>
          </cell>
          <cell r="G71">
            <v>30855</v>
          </cell>
        </row>
        <row r="72">
          <cell r="A72" t="str">
            <v xml:space="preserve">    Indirect Expense</v>
          </cell>
          <cell r="B72">
            <v>53628.860999999997</v>
          </cell>
          <cell r="C72">
            <v>48882.701999999997</v>
          </cell>
          <cell r="D72">
            <v>51460.398000000001</v>
          </cell>
          <cell r="E72">
            <v>53464.334000000003</v>
          </cell>
          <cell r="F72">
            <v>53761.993999999999</v>
          </cell>
          <cell r="G72">
            <v>53761.993999999999</v>
          </cell>
        </row>
        <row r="73">
          <cell r="A73" t="str">
            <v xml:space="preserve">       Existing Gross Expense</v>
          </cell>
          <cell r="B73">
            <v>878234.34600000002</v>
          </cell>
          <cell r="C73">
            <v>943489.01899999997</v>
          </cell>
          <cell r="D73">
            <v>931727.09299999999</v>
          </cell>
          <cell r="E73">
            <v>1191108.3030000001</v>
          </cell>
          <cell r="F73">
            <v>1083242.622</v>
          </cell>
          <cell r="G73">
            <v>1083242.622</v>
          </cell>
        </row>
        <row r="74">
          <cell r="A74" t="str">
            <v>Growth/USNB Expense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</row>
        <row r="75">
          <cell r="A75" t="str">
            <v>Residual</v>
          </cell>
          <cell r="B75">
            <v>98642.411999999997</v>
          </cell>
          <cell r="C75">
            <v>46647.711000000003</v>
          </cell>
          <cell r="D75">
            <v>385658.42700000003</v>
          </cell>
          <cell r="E75">
            <v>-150977.38699999999</v>
          </cell>
          <cell r="F75">
            <v>-205434.95499999999</v>
          </cell>
          <cell r="G75">
            <v>-205434.95499999999</v>
          </cell>
        </row>
        <row r="76">
          <cell r="A76" t="str">
            <v>Interest &amp; Other</v>
          </cell>
          <cell r="B76">
            <v>0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</row>
        <row r="77">
          <cell r="A77" t="str">
            <v>Metric:  Comp+OL / Total Rev and Relief</v>
          </cell>
          <cell r="B77">
            <v>0.83699999999999997</v>
          </cell>
          <cell r="C77">
            <v>0.89700000000000002</v>
          </cell>
          <cell r="D77">
            <v>0.66200000000000003</v>
          </cell>
          <cell r="E77">
            <v>1.0840000000000001</v>
          </cell>
          <cell r="F77">
            <v>1.157</v>
          </cell>
          <cell r="G77">
            <v>1.157</v>
          </cell>
        </row>
        <row r="78">
          <cell r="A78" t="str">
            <v xml:space="preserve">             Utilization of Net Assets (UNA)</v>
          </cell>
          <cell r="B78">
            <v>-29.8</v>
          </cell>
          <cell r="C78">
            <v>-28.6</v>
          </cell>
          <cell r="D78">
            <v>-34.299999999999997</v>
          </cell>
          <cell r="E78">
            <v>-19.5</v>
          </cell>
          <cell r="F78">
            <v>-42.5</v>
          </cell>
          <cell r="G78">
            <v>-42.5</v>
          </cell>
        </row>
      </sheetData>
      <sheetData sheetId="11"/>
      <sheetData sheetId="12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 A"/>
      <sheetName val="INPUT B"/>
      <sheetName val="INPUT C"/>
      <sheetName val="summary"/>
      <sheetName val="hw-sw-maintenance"/>
      <sheetName val="tech_support"/>
      <sheetName val="Staffing Summary"/>
      <sheetName val="Staffing"/>
      <sheetName val="FY09 Rat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 by Month"/>
      <sheetName val="Transition Costs"/>
      <sheetName val="Alameda"/>
      <sheetName val="Contra Costa"/>
      <sheetName val="Fresno"/>
      <sheetName val="Orange"/>
      <sheetName val="Placer"/>
      <sheetName val="Sacramento"/>
      <sheetName val="San Diego"/>
      <sheetName val="San Francisco"/>
      <sheetName val="San Luis Obispo"/>
      <sheetName val="San Mateo"/>
      <sheetName val="Santa Barbara"/>
      <sheetName val="Santa Clara"/>
      <sheetName val="Santa Cruz"/>
      <sheetName val="Solano"/>
      <sheetName val="Sonoma"/>
      <sheetName val="Tulare"/>
      <sheetName val="Ventura"/>
      <sheetName val="Yolo"/>
    </sheetNames>
    <sheetDataSet>
      <sheetData sheetId="0"/>
      <sheetData sheetId="1" refreshError="1"/>
      <sheetData sheetId="2">
        <row r="5">
          <cell r="B5">
            <v>143427</v>
          </cell>
        </row>
      </sheetData>
      <sheetData sheetId="3">
        <row r="5">
          <cell r="B5">
            <v>59760</v>
          </cell>
        </row>
      </sheetData>
      <sheetData sheetId="4">
        <row r="5">
          <cell r="B5">
            <v>115308</v>
          </cell>
        </row>
      </sheetData>
      <sheetData sheetId="5">
        <row r="5">
          <cell r="B5">
            <v>117903</v>
          </cell>
        </row>
      </sheetData>
      <sheetData sheetId="6">
        <row r="5">
          <cell r="B5">
            <v>50818</v>
          </cell>
        </row>
      </sheetData>
      <sheetData sheetId="7">
        <row r="5">
          <cell r="B5">
            <v>79240</v>
          </cell>
        </row>
      </sheetData>
      <sheetData sheetId="8">
        <row r="5">
          <cell r="B5">
            <v>46454</v>
          </cell>
        </row>
      </sheetData>
      <sheetData sheetId="9">
        <row r="5">
          <cell r="B5">
            <v>96039</v>
          </cell>
        </row>
      </sheetData>
      <sheetData sheetId="10">
        <row r="5">
          <cell r="B5">
            <v>52686</v>
          </cell>
        </row>
      </sheetData>
      <sheetData sheetId="11">
        <row r="5">
          <cell r="B5">
            <v>71895</v>
          </cell>
        </row>
      </sheetData>
      <sheetData sheetId="12">
        <row r="5">
          <cell r="B5">
            <v>57209</v>
          </cell>
        </row>
      </sheetData>
      <sheetData sheetId="13">
        <row r="5">
          <cell r="B5">
            <v>81363</v>
          </cell>
        </row>
      </sheetData>
      <sheetData sheetId="14">
        <row r="5">
          <cell r="B5">
            <v>44772</v>
          </cell>
        </row>
      </sheetData>
      <sheetData sheetId="15">
        <row r="5">
          <cell r="B5">
            <v>20097</v>
          </cell>
        </row>
      </sheetData>
      <sheetData sheetId="16">
        <row r="5">
          <cell r="B5">
            <v>60347</v>
          </cell>
        </row>
      </sheetData>
      <sheetData sheetId="17">
        <row r="5">
          <cell r="B5">
            <v>76243</v>
          </cell>
        </row>
      </sheetData>
      <sheetData sheetId="18">
        <row r="5">
          <cell r="B5">
            <v>70930</v>
          </cell>
        </row>
      </sheetData>
      <sheetData sheetId="19">
        <row r="5">
          <cell r="B5">
            <v>47602</v>
          </cell>
        </row>
      </sheetData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1.  Timeline"/>
      <sheetName val="2.  Detailed Estimate"/>
      <sheetName val="3. HW_SW"/>
      <sheetName val="4.  Resource Totals by Year"/>
      <sheetName val="5.  Assumptions"/>
    </sheetNames>
    <sheetDataSet>
      <sheetData sheetId="0" refreshError="1"/>
      <sheetData sheetId="1" refreshError="1"/>
      <sheetData sheetId="2" refreshError="1"/>
      <sheetData sheetId="3" refreshError="1"/>
      <sheetData sheetId="4">
        <row r="5">
          <cell r="A5" t="str">
            <v>Applications Maintenance Team Leaders</v>
          </cell>
        </row>
        <row r="6">
          <cell r="A6" t="str">
            <v>Data Base Administrators - Oracle</v>
          </cell>
        </row>
        <row r="7">
          <cell r="A7" t="str">
            <v>Development Functional /Technical Analysts</v>
          </cell>
        </row>
        <row r="8">
          <cell r="A8" t="str">
            <v>Development Group Leads</v>
          </cell>
        </row>
        <row r="9">
          <cell r="A9" t="str">
            <v>Development Programmers/ Analysts</v>
          </cell>
        </row>
        <row r="10">
          <cell r="A10" t="str">
            <v>Development Team Managers</v>
          </cell>
        </row>
        <row r="11">
          <cell r="A11" t="str">
            <v>Programmers/Analysts - Batch Maintenance</v>
          </cell>
        </row>
        <row r="12">
          <cell r="A12" t="str">
            <v>Programmers/Analysts - Expert Systems</v>
          </cell>
        </row>
        <row r="13">
          <cell r="A13" t="str">
            <v>Programmers/Analysts - Intranet Online</v>
          </cell>
        </row>
        <row r="14">
          <cell r="A14" t="str">
            <v>Project Director / Quality Assurance Partners</v>
          </cell>
        </row>
        <row r="15">
          <cell r="A15" t="str">
            <v>Project Manager</v>
          </cell>
        </row>
        <row r="16">
          <cell r="A16" t="str">
            <v>Sr. Data Base Administrators - Oracle</v>
          </cell>
        </row>
        <row r="17">
          <cell r="A17" t="str">
            <v>Sr. Programmers - Batch Maintenanace</v>
          </cell>
        </row>
        <row r="18">
          <cell r="A18" t="str">
            <v>Sr. Programmers - Expert Systems</v>
          </cell>
        </row>
        <row r="19">
          <cell r="A19" t="str">
            <v>Sr. Programmers - Intranet On-Line</v>
          </cell>
        </row>
        <row r="20">
          <cell r="A20" t="str">
            <v>System Software Specialists</v>
          </cell>
        </row>
      </sheetData>
      <sheetData sheetId="5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Revenue Impact "/>
      <sheetName val="COst Impact"/>
      <sheetName val="Caseload Ramp-Up"/>
    </sheetNames>
    <sheetDataSet>
      <sheetData sheetId="0"/>
      <sheetData sheetId="1"/>
      <sheetData sheetId="2"/>
      <sheetData sheetId="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 of Contents"/>
      <sheetName val="Revision History"/>
      <sheetName val="Cost Summary "/>
      <sheetName val="Ext - App Maint"/>
      <sheetName val="Ext - Tech Infras Blend"/>
      <sheetName val="Tech Infras - FTEs"/>
      <sheetName val="Ext - Operations"/>
      <sheetName val="Ext - Facilities"/>
      <sheetName val="Ext - HW_SW"/>
      <sheetName val="Assumptions"/>
      <sheetName val="M&amp;O APD"/>
      <sheetName val="Compare"/>
      <sheetName val="App Maint Reduct. Summary"/>
      <sheetName val="Ops Calculations"/>
      <sheetName val="Facilities Calculations"/>
      <sheetName val="Allocation-PY"/>
      <sheetName val="Allocation-Resour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 refreshError="1"/>
      <sheetData sheetId="15">
        <row r="13">
          <cell r="A13">
            <v>1</v>
          </cell>
          <cell r="D13" t="e">
            <v>#REF!</v>
          </cell>
          <cell r="E13" t="e">
            <v>#REF!</v>
          </cell>
          <cell r="F13" t="e">
            <v>#REF!</v>
          </cell>
          <cell r="G13" t="e">
            <v>#REF!</v>
          </cell>
          <cell r="H13" t="e">
            <v>#REF!</v>
          </cell>
          <cell r="I13" t="e">
            <v>#REF!</v>
          </cell>
          <cell r="J13" t="e">
            <v>#REF!</v>
          </cell>
          <cell r="K13" t="e">
            <v>#REF!</v>
          </cell>
          <cell r="L13" t="e">
            <v>#REF!</v>
          </cell>
          <cell r="M13" t="e">
            <v>#REF!</v>
          </cell>
        </row>
        <row r="14">
          <cell r="A14">
            <v>2</v>
          </cell>
          <cell r="D14" t="e">
            <v>#REF!</v>
          </cell>
          <cell r="E14" t="e">
            <v>#REF!</v>
          </cell>
          <cell r="F14" t="e">
            <v>#REF!</v>
          </cell>
          <cell r="G14" t="e">
            <v>#REF!</v>
          </cell>
          <cell r="H14" t="e">
            <v>#REF!</v>
          </cell>
          <cell r="I14" t="e">
            <v>#REF!</v>
          </cell>
          <cell r="J14" t="e">
            <v>#REF!</v>
          </cell>
          <cell r="K14" t="e">
            <v>#REF!</v>
          </cell>
          <cell r="L14" t="e">
            <v>#REF!</v>
          </cell>
          <cell r="M14" t="e">
            <v>#REF!</v>
          </cell>
        </row>
        <row r="15">
          <cell r="A15">
            <v>3</v>
          </cell>
          <cell r="D15" t="e">
            <v>#REF!</v>
          </cell>
          <cell r="E15" t="e">
            <v>#REF!</v>
          </cell>
          <cell r="F15" t="e">
            <v>#REF!</v>
          </cell>
          <cell r="G15" t="e">
            <v>#REF!</v>
          </cell>
          <cell r="H15" t="e">
            <v>#REF!</v>
          </cell>
          <cell r="I15" t="e">
            <v>#REF!</v>
          </cell>
          <cell r="J15" t="e">
            <v>#REF!</v>
          </cell>
          <cell r="K15" t="e">
            <v>#REF!</v>
          </cell>
          <cell r="L15" t="e">
            <v>#REF!</v>
          </cell>
          <cell r="M15" t="e">
            <v>#REF!</v>
          </cell>
        </row>
      </sheetData>
      <sheetData sheetId="16">
        <row r="3">
          <cell r="C3" t="str">
            <v>1.0</v>
          </cell>
          <cell r="D3" t="str">
            <v>2.0</v>
          </cell>
          <cell r="E3" t="str">
            <v>3.0</v>
          </cell>
        </row>
        <row r="4">
          <cell r="A4">
            <v>1</v>
          </cell>
          <cell r="B4" t="str">
            <v>Project Director / Quality Assurance Partner</v>
          </cell>
          <cell r="C4">
            <v>0</v>
          </cell>
          <cell r="D4">
            <v>0</v>
          </cell>
          <cell r="E4">
            <v>0</v>
          </cell>
        </row>
        <row r="5">
          <cell r="A5">
            <v>2</v>
          </cell>
          <cell r="B5" t="str">
            <v>Project Manager</v>
          </cell>
          <cell r="C5">
            <v>0</v>
          </cell>
          <cell r="D5">
            <v>0</v>
          </cell>
          <cell r="E5">
            <v>0</v>
          </cell>
        </row>
        <row r="6">
          <cell r="A6">
            <v>3</v>
          </cell>
          <cell r="B6" t="str">
            <v>Development Team Managers</v>
          </cell>
          <cell r="C6">
            <v>0</v>
          </cell>
          <cell r="D6">
            <v>0</v>
          </cell>
          <cell r="E6">
            <v>0</v>
          </cell>
        </row>
        <row r="7">
          <cell r="A7">
            <v>4</v>
          </cell>
          <cell r="B7" t="str">
            <v>Development Group Leads</v>
          </cell>
          <cell r="C7">
            <v>0</v>
          </cell>
          <cell r="D7">
            <v>0</v>
          </cell>
          <cell r="E7">
            <v>0</v>
          </cell>
        </row>
        <row r="8">
          <cell r="A8">
            <v>5</v>
          </cell>
          <cell r="B8" t="str">
            <v>Development Functional /Technical Analysts</v>
          </cell>
          <cell r="C8">
            <v>0</v>
          </cell>
          <cell r="D8">
            <v>0</v>
          </cell>
          <cell r="E8">
            <v>0</v>
          </cell>
        </row>
        <row r="9">
          <cell r="A9">
            <v>6</v>
          </cell>
          <cell r="B9" t="str">
            <v>Development Programmer/ Analysts</v>
          </cell>
          <cell r="C9">
            <v>0</v>
          </cell>
          <cell r="D9">
            <v>0</v>
          </cell>
          <cell r="E9">
            <v>0</v>
          </cell>
        </row>
        <row r="10">
          <cell r="A10">
            <v>7</v>
          </cell>
          <cell r="B10" t="str">
            <v>Applications Maintenance Team Leader</v>
          </cell>
          <cell r="C10">
            <v>0</v>
          </cell>
          <cell r="D10">
            <v>0</v>
          </cell>
          <cell r="E10">
            <v>0</v>
          </cell>
        </row>
        <row r="11">
          <cell r="A11">
            <v>8</v>
          </cell>
          <cell r="B11" t="str">
            <v>Sr. Programmer - Intranet On-Line</v>
          </cell>
          <cell r="C11">
            <v>0</v>
          </cell>
          <cell r="D11">
            <v>0</v>
          </cell>
          <cell r="E11">
            <v>0</v>
          </cell>
        </row>
        <row r="12">
          <cell r="A12">
            <v>9</v>
          </cell>
          <cell r="B12" t="str">
            <v>Programmer/Analyst - Intranet Online</v>
          </cell>
          <cell r="C12">
            <v>0</v>
          </cell>
          <cell r="D12">
            <v>0</v>
          </cell>
          <cell r="E12">
            <v>0</v>
          </cell>
        </row>
        <row r="13">
          <cell r="A13">
            <v>10</v>
          </cell>
          <cell r="B13" t="str">
            <v>Sr. Programmer - Expert Systems</v>
          </cell>
          <cell r="C13">
            <v>0</v>
          </cell>
          <cell r="D13">
            <v>0</v>
          </cell>
          <cell r="E13">
            <v>0</v>
          </cell>
        </row>
        <row r="14">
          <cell r="A14">
            <v>11</v>
          </cell>
          <cell r="B14" t="str">
            <v>Programmer/Analyst - Expert Systems</v>
          </cell>
          <cell r="C14">
            <v>0</v>
          </cell>
          <cell r="D14">
            <v>0</v>
          </cell>
          <cell r="E14">
            <v>0</v>
          </cell>
        </row>
        <row r="15">
          <cell r="A15">
            <v>12</v>
          </cell>
          <cell r="B15" t="str">
            <v>Sr. Programmer - Batch Maintenanace</v>
          </cell>
          <cell r="C15">
            <v>0</v>
          </cell>
          <cell r="D15">
            <v>0</v>
          </cell>
          <cell r="E15">
            <v>0</v>
          </cell>
        </row>
        <row r="16">
          <cell r="A16">
            <v>13</v>
          </cell>
          <cell r="B16" t="str">
            <v>Programmer/Analyst - Batch Maintenance</v>
          </cell>
          <cell r="C16">
            <v>0</v>
          </cell>
          <cell r="D16">
            <v>0</v>
          </cell>
          <cell r="E16">
            <v>0</v>
          </cell>
        </row>
        <row r="17">
          <cell r="A17">
            <v>14</v>
          </cell>
          <cell r="B17" t="str">
            <v>Sr. Data Base Administrator - Oracle</v>
          </cell>
          <cell r="C17">
            <v>0</v>
          </cell>
          <cell r="D17">
            <v>0</v>
          </cell>
          <cell r="E17">
            <v>0</v>
          </cell>
        </row>
        <row r="18">
          <cell r="A18">
            <v>15</v>
          </cell>
          <cell r="B18" t="str">
            <v>Data Base Administrator - Oracle</v>
          </cell>
          <cell r="C18">
            <v>0</v>
          </cell>
          <cell r="D18">
            <v>0</v>
          </cell>
          <cell r="E18">
            <v>0</v>
          </cell>
        </row>
        <row r="19">
          <cell r="A19">
            <v>16</v>
          </cell>
          <cell r="B19" t="str">
            <v>System Software Specialist</v>
          </cell>
          <cell r="C19">
            <v>0</v>
          </cell>
          <cell r="D19">
            <v>0</v>
          </cell>
          <cell r="E19">
            <v>0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andy Info"/>
      <sheetName val="HW Maintenance"/>
      <sheetName val="SW Maintenance"/>
      <sheetName val="HW_SW_drawdown"/>
      <sheetName val="HPFS HW_SW"/>
      <sheetName val="Capital forecast"/>
      <sheetName val="FTE"/>
      <sheetName val="Prior Forecast FTE"/>
      <sheetName val="SUMMARY"/>
      <sheetName val="CalWIN"/>
      <sheetName val="Variance to Prior Flash"/>
      <sheetName val="Variance to Budget"/>
      <sheetName val="Variance YOY"/>
      <sheetName val="Variance Qtr to Qtr"/>
      <sheetName val="ReferenceSetUp"/>
      <sheetName val="ReferenceInput"/>
      <sheetName val="AllInOne"/>
      <sheetName val="Instructio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">
          <cell r="D5" t="str">
            <v>CalWIN</v>
          </cell>
        </row>
        <row r="6">
          <cell r="D6" t="str">
            <v>CalWIN</v>
          </cell>
        </row>
      </sheetData>
      <sheetData sheetId="11">
        <row r="4">
          <cell r="D4" t="str">
            <v>CalWIN</v>
          </cell>
        </row>
      </sheetData>
      <sheetData sheetId="12">
        <row r="4">
          <cell r="D4" t="str">
            <v>CalWIN</v>
          </cell>
        </row>
      </sheetData>
      <sheetData sheetId="13">
        <row r="4">
          <cell r="D4" t="str">
            <v>CalWIN</v>
          </cell>
        </row>
      </sheetData>
      <sheetData sheetId="14">
        <row r="9">
          <cell r="E9" t="str">
            <v>CalWIN</v>
          </cell>
          <cell r="K9" t="str">
            <v>CalWIN</v>
          </cell>
          <cell r="P9" t="str">
            <v>CalWIN</v>
          </cell>
          <cell r="U9" t="str">
            <v>CalWIN</v>
          </cell>
          <cell r="Z9" t="str">
            <v>CalWIN</v>
          </cell>
        </row>
        <row r="10">
          <cell r="K10" t="e">
            <v>#N/A</v>
          </cell>
          <cell r="P10" t="e">
            <v>#N/A</v>
          </cell>
          <cell r="U10" t="e">
            <v>#N/A</v>
          </cell>
          <cell r="Z10" t="e">
            <v>#N/A</v>
          </cell>
        </row>
        <row r="11">
          <cell r="K11" t="e">
            <v>#N/A</v>
          </cell>
          <cell r="P11" t="e">
            <v>#N/A</v>
          </cell>
          <cell r="U11" t="e">
            <v>#N/A</v>
          </cell>
          <cell r="Z11" t="e">
            <v>#N/A</v>
          </cell>
        </row>
        <row r="12">
          <cell r="K12" t="e">
            <v>#N/A</v>
          </cell>
          <cell r="P12" t="e">
            <v>#N/A</v>
          </cell>
          <cell r="U12" t="e">
            <v>#N/A</v>
          </cell>
          <cell r="Z12" t="e">
            <v>#N/A</v>
          </cell>
        </row>
        <row r="13">
          <cell r="K13" t="e">
            <v>#N/A</v>
          </cell>
          <cell r="P13" t="e">
            <v>#N/A</v>
          </cell>
          <cell r="U13" t="e">
            <v>#N/A</v>
          </cell>
          <cell r="Z13" t="e">
            <v>#N/A</v>
          </cell>
        </row>
        <row r="14">
          <cell r="K14" t="e">
            <v>#N/A</v>
          </cell>
          <cell r="P14" t="e">
            <v>#N/A</v>
          </cell>
          <cell r="U14" t="e">
            <v>#N/A</v>
          </cell>
          <cell r="Z14" t="e">
            <v>#N/A</v>
          </cell>
        </row>
        <row r="15">
          <cell r="K15" t="e">
            <v>#N/A</v>
          </cell>
          <cell r="P15" t="e">
            <v>#N/A</v>
          </cell>
          <cell r="U15" t="e">
            <v>#N/A</v>
          </cell>
          <cell r="Z15" t="e">
            <v>#N/A</v>
          </cell>
        </row>
        <row r="16">
          <cell r="K16" t="e">
            <v>#N/A</v>
          </cell>
          <cell r="P16" t="e">
            <v>#N/A</v>
          </cell>
          <cell r="U16" t="e">
            <v>#N/A</v>
          </cell>
          <cell r="Z16" t="e">
            <v>#N/A</v>
          </cell>
        </row>
        <row r="17">
          <cell r="K17" t="e">
            <v>#N/A</v>
          </cell>
          <cell r="P17" t="e">
            <v>#N/A</v>
          </cell>
          <cell r="U17" t="e">
            <v>#N/A</v>
          </cell>
          <cell r="Z17" t="e">
            <v>#N/A</v>
          </cell>
        </row>
        <row r="18">
          <cell r="K18" t="e">
            <v>#N/A</v>
          </cell>
          <cell r="P18" t="e">
            <v>#N/A</v>
          </cell>
          <cell r="U18" t="e">
            <v>#N/A</v>
          </cell>
          <cell r="Z18" t="e">
            <v>#N/A</v>
          </cell>
        </row>
        <row r="19">
          <cell r="K19" t="e">
            <v>#N/A</v>
          </cell>
          <cell r="P19" t="e">
            <v>#N/A</v>
          </cell>
          <cell r="U19" t="e">
            <v>#N/A</v>
          </cell>
          <cell r="Z19" t="e">
            <v>#N/A</v>
          </cell>
        </row>
        <row r="20">
          <cell r="K20" t="e">
            <v>#N/A</v>
          </cell>
          <cell r="P20" t="e">
            <v>#N/A</v>
          </cell>
          <cell r="U20" t="e">
            <v>#N/A</v>
          </cell>
          <cell r="Z20" t="e">
            <v>#N/A</v>
          </cell>
        </row>
        <row r="21">
          <cell r="K21" t="e">
            <v>#N/A</v>
          </cell>
          <cell r="P21" t="e">
            <v>#N/A</v>
          </cell>
          <cell r="U21" t="e">
            <v>#N/A</v>
          </cell>
          <cell r="Z21" t="e">
            <v>#N/A</v>
          </cell>
        </row>
        <row r="22">
          <cell r="K22" t="e">
            <v>#N/A</v>
          </cell>
          <cell r="P22" t="e">
            <v>#N/A</v>
          </cell>
          <cell r="U22" t="e">
            <v>#N/A</v>
          </cell>
          <cell r="Z22" t="e">
            <v>#N/A</v>
          </cell>
        </row>
        <row r="23">
          <cell r="K23" t="e">
            <v>#N/A</v>
          </cell>
          <cell r="P23" t="e">
            <v>#N/A</v>
          </cell>
          <cell r="U23" t="e">
            <v>#N/A</v>
          </cell>
          <cell r="Z23" t="e">
            <v>#N/A</v>
          </cell>
        </row>
        <row r="24">
          <cell r="K24" t="e">
            <v>#N/A</v>
          </cell>
          <cell r="P24" t="e">
            <v>#N/A</v>
          </cell>
          <cell r="U24" t="e">
            <v>#N/A</v>
          </cell>
          <cell r="Z24" t="e">
            <v>#N/A</v>
          </cell>
        </row>
        <row r="25">
          <cell r="K25" t="e">
            <v>#N/A</v>
          </cell>
          <cell r="P25" t="e">
            <v>#N/A</v>
          </cell>
          <cell r="U25" t="e">
            <v>#N/A</v>
          </cell>
          <cell r="Z25" t="e">
            <v>#N/A</v>
          </cell>
        </row>
        <row r="26">
          <cell r="K26" t="e">
            <v>#N/A</v>
          </cell>
          <cell r="P26" t="e">
            <v>#N/A</v>
          </cell>
          <cell r="U26" t="e">
            <v>#N/A</v>
          </cell>
          <cell r="Z26" t="e">
            <v>#N/A</v>
          </cell>
        </row>
        <row r="27">
          <cell r="K27" t="e">
            <v>#N/A</v>
          </cell>
          <cell r="P27" t="e">
            <v>#N/A</v>
          </cell>
          <cell r="U27" t="e">
            <v>#N/A</v>
          </cell>
          <cell r="Z27" t="e">
            <v>#N/A</v>
          </cell>
        </row>
        <row r="41">
          <cell r="B41" t="str">
            <v>CalWIN</v>
          </cell>
          <cell r="C41" t="str">
            <v>ITO</v>
          </cell>
          <cell r="D41" t="str">
            <v>Secured</v>
          </cell>
          <cell r="E41" t="str">
            <v>RCOW</v>
          </cell>
        </row>
        <row r="42">
          <cell r="C42" t="str">
            <v>APPS</v>
          </cell>
          <cell r="D42" t="str">
            <v>AIB New Sales</v>
          </cell>
          <cell r="E42" t="str">
            <v>CCOW</v>
          </cell>
        </row>
        <row r="43">
          <cell r="C43" t="str">
            <v>BPO</v>
          </cell>
          <cell r="E43" t="str">
            <v>Non-TCOW</v>
          </cell>
        </row>
        <row r="44">
          <cell r="E44" t="str">
            <v>Indirect</v>
          </cell>
        </row>
        <row r="45">
          <cell r="E45" t="str">
            <v>Offset</v>
          </cell>
        </row>
      </sheetData>
      <sheetData sheetId="15">
        <row r="3">
          <cell r="E3" t="str">
            <v>Services Revenue</v>
          </cell>
          <cell r="F3" t="str">
            <v>Services Revenue</v>
          </cell>
          <cell r="G3" t="str">
            <v>Secured Baseline-Services Revenue</v>
          </cell>
          <cell r="H3" t="str">
            <v>Secured Baseline</v>
          </cell>
          <cell r="I3" t="str">
            <v>Revenue</v>
          </cell>
          <cell r="J3" t="str">
            <v>Revenue</v>
          </cell>
        </row>
        <row r="4">
          <cell r="E4" t="str">
            <v>Embedded Lease Revenue</v>
          </cell>
          <cell r="F4" t="str">
            <v>Embedded Lease Revenue</v>
          </cell>
          <cell r="G4" t="str">
            <v>Secured Baseline-Embedded Lease Revenue</v>
          </cell>
          <cell r="H4" t="str">
            <v>Secured Baseline</v>
          </cell>
          <cell r="I4" t="str">
            <v>Revenue</v>
          </cell>
          <cell r="J4" t="str">
            <v>Revenue</v>
          </cell>
        </row>
        <row r="5">
          <cell r="E5" t="str">
            <v>Pass Thru Revenue</v>
          </cell>
          <cell r="F5" t="str">
            <v>Pass Thru Revenue</v>
          </cell>
          <cell r="G5" t="str">
            <v>Secured Baseline-Pass Thru Revenue</v>
          </cell>
          <cell r="H5" t="str">
            <v>Secured Baseline</v>
          </cell>
          <cell r="I5" t="str">
            <v>Revenue</v>
          </cell>
          <cell r="J5" t="str">
            <v>Revenue</v>
          </cell>
        </row>
        <row r="6">
          <cell r="E6" t="str">
            <v>Volumetric next</v>
          </cell>
          <cell r="G6" t="str">
            <v>DO NOT PICK THIS ONE</v>
          </cell>
          <cell r="J6" t="str">
            <v>Revenue</v>
          </cell>
        </row>
        <row r="7">
          <cell r="E7" t="str">
            <v>VOL-Services Revenue</v>
          </cell>
          <cell r="F7" t="str">
            <v>VOL-Services Revenue</v>
          </cell>
          <cell r="G7" t="str">
            <v>Secured Volumetric-VOL-Services Revenue</v>
          </cell>
          <cell r="H7" t="str">
            <v>Secured Volumetric</v>
          </cell>
          <cell r="I7" t="str">
            <v>Revenue</v>
          </cell>
          <cell r="J7" t="str">
            <v>Revenue</v>
          </cell>
        </row>
        <row r="8">
          <cell r="E8" t="str">
            <v>AIB next</v>
          </cell>
          <cell r="G8" t="str">
            <v>DO NOT PICK THIS ONE</v>
          </cell>
          <cell r="J8" t="str">
            <v>Revenue</v>
          </cell>
        </row>
        <row r="9">
          <cell r="E9" t="str">
            <v>AIB-Services Revenue</v>
          </cell>
          <cell r="F9" t="str">
            <v>AIB-Services Revenue</v>
          </cell>
          <cell r="G9" t="str">
            <v>AIB New-AIB-Services Revenue</v>
          </cell>
          <cell r="H9" t="str">
            <v>AIB New</v>
          </cell>
          <cell r="I9" t="str">
            <v>Revenue</v>
          </cell>
          <cell r="J9" t="str">
            <v>Revenue</v>
          </cell>
        </row>
        <row r="10">
          <cell r="E10" t="str">
            <v>AIB-Pass Thru Revenue</v>
          </cell>
          <cell r="F10" t="str">
            <v>AIB-Pass Thru Revenue</v>
          </cell>
          <cell r="G10" t="str">
            <v>AIB New-AIB-Pass Thru Revenue</v>
          </cell>
          <cell r="H10" t="str">
            <v>AIB New</v>
          </cell>
          <cell r="I10" t="str">
            <v>Revenue</v>
          </cell>
          <cell r="J10" t="str">
            <v>Revenue</v>
          </cell>
        </row>
        <row r="19">
          <cell r="E19" t="str">
            <v>Salaries</v>
          </cell>
          <cell r="F19" t="str">
            <v>Salaries</v>
          </cell>
          <cell r="G19" t="str">
            <v>Secured Baseline-RCOW-Salaries</v>
          </cell>
          <cell r="H19" t="str">
            <v>Secured Baseline</v>
          </cell>
          <cell r="I19" t="str">
            <v>Gross Spend</v>
          </cell>
          <cell r="J19" t="str">
            <v>RCOW</v>
          </cell>
        </row>
        <row r="20">
          <cell r="E20" t="str">
            <v>Sales Bonus &amp; Commissions</v>
          </cell>
          <cell r="F20" t="str">
            <v>Sales Bonus &amp; Commissions</v>
          </cell>
          <cell r="G20" t="str">
            <v>Secured Baseline-RCOW-Sales Bonus &amp; Commissions</v>
          </cell>
          <cell r="H20" t="str">
            <v>Secured Baseline</v>
          </cell>
          <cell r="I20" t="str">
            <v>Gross Spend</v>
          </cell>
          <cell r="J20" t="str">
            <v>RCOW</v>
          </cell>
        </row>
        <row r="21">
          <cell r="E21" t="str">
            <v>Fringe</v>
          </cell>
          <cell r="F21" t="str">
            <v>Fringe</v>
          </cell>
          <cell r="G21" t="str">
            <v>Secured Baseline-RCOW-Fringe</v>
          </cell>
          <cell r="H21" t="str">
            <v>Secured Baseline</v>
          </cell>
          <cell r="I21" t="str">
            <v>Gross Spend</v>
          </cell>
          <cell r="J21" t="str">
            <v>RCOW</v>
          </cell>
        </row>
        <row r="22">
          <cell r="E22" t="str">
            <v>CCOW</v>
          </cell>
          <cell r="F22" t="str">
            <v>CCOW</v>
          </cell>
          <cell r="G22" t="str">
            <v>Secured Baseline-CCOW-CCOW</v>
          </cell>
          <cell r="H22" t="str">
            <v>Secured Baseline</v>
          </cell>
          <cell r="I22" t="str">
            <v>Gross Spend</v>
          </cell>
          <cell r="J22" t="str">
            <v>CCOW</v>
          </cell>
        </row>
        <row r="23">
          <cell r="E23" t="str">
            <v>Machinery &amp; Equipment</v>
          </cell>
          <cell r="F23" t="str">
            <v>Machinery &amp; Equipment</v>
          </cell>
          <cell r="G23" t="str">
            <v>Secured Baseline-Non-TCOW-Machinery &amp; Equipment</v>
          </cell>
          <cell r="H23" t="str">
            <v>Secured Baseline</v>
          </cell>
          <cell r="I23" t="str">
            <v>Gross Spend</v>
          </cell>
          <cell r="J23" t="str">
            <v>Non-TCOW</v>
          </cell>
        </row>
        <row r="24">
          <cell r="E24" t="str">
            <v>Depreciation</v>
          </cell>
          <cell r="F24" t="str">
            <v>Depreciation</v>
          </cell>
          <cell r="G24" t="str">
            <v>Secured Baseline-Non-TCOW-Depreciation</v>
          </cell>
          <cell r="H24" t="str">
            <v>Secured Baseline</v>
          </cell>
          <cell r="I24" t="str">
            <v>Gross Spend</v>
          </cell>
          <cell r="J24" t="str">
            <v>Non-TCOW</v>
          </cell>
        </row>
        <row r="25">
          <cell r="E25" t="str">
            <v>Amortization</v>
          </cell>
          <cell r="F25" t="str">
            <v>Amortization</v>
          </cell>
          <cell r="G25" t="str">
            <v>Secured Baseline-Non-TCOW-Amortization</v>
          </cell>
          <cell r="H25" t="str">
            <v>Secured Baseline</v>
          </cell>
          <cell r="I25" t="str">
            <v>Gross Spend</v>
          </cell>
          <cell r="J25" t="str">
            <v>Non-TCOW</v>
          </cell>
        </row>
        <row r="26">
          <cell r="E26" t="str">
            <v>Pass-Thru</v>
          </cell>
          <cell r="F26" t="str">
            <v>Pass-Thru</v>
          </cell>
          <cell r="G26" t="str">
            <v>Secured Baseline-Non-TCOW-Pass-Thru</v>
          </cell>
          <cell r="H26" t="str">
            <v>Secured Baseline</v>
          </cell>
          <cell r="I26" t="str">
            <v>Gross Spend</v>
          </cell>
          <cell r="J26" t="str">
            <v>Non-TCOW</v>
          </cell>
        </row>
        <row r="27">
          <cell r="E27" t="str">
            <v>Travel</v>
          </cell>
          <cell r="F27" t="str">
            <v>Travel</v>
          </cell>
          <cell r="G27" t="str">
            <v>Secured Baseline-Non-TCOW-Travel</v>
          </cell>
          <cell r="H27" t="str">
            <v>Secured Baseline</v>
          </cell>
          <cell r="I27" t="str">
            <v>Gross Spend</v>
          </cell>
          <cell r="J27" t="str">
            <v>Non-TCOW</v>
          </cell>
        </row>
        <row r="28">
          <cell r="E28" t="str">
            <v>Training &amp; Recruitment</v>
          </cell>
          <cell r="F28" t="str">
            <v>Training &amp; Recruitment</v>
          </cell>
          <cell r="G28" t="str">
            <v>Secured Baseline-Non-TCOW-Training &amp; Recruitment</v>
          </cell>
          <cell r="H28" t="str">
            <v>Secured Baseline</v>
          </cell>
          <cell r="I28" t="str">
            <v>Gross Spend</v>
          </cell>
          <cell r="J28" t="str">
            <v>Non-TCOW</v>
          </cell>
        </row>
        <row r="29">
          <cell r="E29" t="str">
            <v>Property Costs</v>
          </cell>
          <cell r="F29" t="str">
            <v>Property Costs</v>
          </cell>
          <cell r="G29" t="str">
            <v>Secured Baseline-Non-TCOW-Property Costs</v>
          </cell>
          <cell r="H29" t="str">
            <v>Secured Baseline</v>
          </cell>
          <cell r="I29" t="str">
            <v>Gross Spend</v>
          </cell>
          <cell r="J29" t="str">
            <v>Non-TCOW</v>
          </cell>
        </row>
        <row r="30">
          <cell r="E30" t="str">
            <v>Bad Debt</v>
          </cell>
          <cell r="F30" t="str">
            <v>Bad Debt</v>
          </cell>
          <cell r="G30" t="str">
            <v>Secured Baseline-Non-TCOW-Bad Debt</v>
          </cell>
          <cell r="H30" t="str">
            <v>Secured Baseline</v>
          </cell>
          <cell r="I30" t="str">
            <v>Gross Spend</v>
          </cell>
          <cell r="J30" t="str">
            <v>Non-TCOW</v>
          </cell>
        </row>
        <row r="31">
          <cell r="E31" t="str">
            <v>Other Owned Expense</v>
          </cell>
          <cell r="F31" t="str">
            <v>Other Owned Expense</v>
          </cell>
          <cell r="G31" t="str">
            <v>Secured Baseline-Non-TCOW-Other Owned Expense</v>
          </cell>
          <cell r="H31" t="str">
            <v>Secured Baseline</v>
          </cell>
          <cell r="I31" t="str">
            <v>Gross Spend</v>
          </cell>
          <cell r="J31" t="str">
            <v>Non-TCOW</v>
          </cell>
        </row>
        <row r="32">
          <cell r="E32" t="str">
            <v>3rd Party Software</v>
          </cell>
          <cell r="F32" t="str">
            <v>3rd Party Software</v>
          </cell>
          <cell r="G32" t="str">
            <v>Secured Baseline-Non-TCOW-3rd Party Software</v>
          </cell>
          <cell r="H32" t="str">
            <v>Secured Baseline</v>
          </cell>
          <cell r="I32" t="str">
            <v>Gross Spend</v>
          </cell>
          <cell r="J32" t="str">
            <v>Non-TCOW</v>
          </cell>
        </row>
        <row r="33">
          <cell r="E33" t="str">
            <v>Telecommunications</v>
          </cell>
          <cell r="F33" t="str">
            <v>Telecommunications</v>
          </cell>
          <cell r="G33" t="str">
            <v>Secured Baseline-Non-TCOW-Telecommunications</v>
          </cell>
          <cell r="H33" t="str">
            <v>Secured Baseline</v>
          </cell>
          <cell r="I33" t="str">
            <v>Gross Spend</v>
          </cell>
          <cell r="J33" t="str">
            <v>Non-TCOW</v>
          </cell>
        </row>
        <row r="34">
          <cell r="E34" t="str">
            <v>Deferred Expense</v>
          </cell>
          <cell r="F34" t="str">
            <v>Deferred Expense</v>
          </cell>
          <cell r="G34" t="str">
            <v>Secured Baseline-Non-TCOW-Deferred Expense</v>
          </cell>
          <cell r="H34" t="str">
            <v>Secured Baseline</v>
          </cell>
          <cell r="I34" t="str">
            <v>Gross Spend</v>
          </cell>
          <cell r="J34" t="str">
            <v>Non-TCOW</v>
          </cell>
        </row>
        <row r="35">
          <cell r="E35" t="str">
            <v>OEM Pass-Thru</v>
          </cell>
          <cell r="F35" t="str">
            <v>OEM Pass-Thru</v>
          </cell>
          <cell r="G35" t="str">
            <v>Secured Baseline-Non-TCOW-OEM Pass-Thru</v>
          </cell>
          <cell r="H35" t="str">
            <v>Secured Baseline</v>
          </cell>
          <cell r="I35" t="str">
            <v>Gross Spend</v>
          </cell>
          <cell r="J35" t="str">
            <v>Non-TCOW</v>
          </cell>
        </row>
        <row r="36">
          <cell r="E36" t="str">
            <v>HPFS Lease</v>
          </cell>
          <cell r="F36" t="str">
            <v>HPFS Lease</v>
          </cell>
          <cell r="G36" t="str">
            <v>Secured Baseline-Non-TCOW-HPFS Lease</v>
          </cell>
          <cell r="H36" t="str">
            <v>Secured Baseline</v>
          </cell>
          <cell r="I36" t="str">
            <v>Gross Spend</v>
          </cell>
          <cell r="J36" t="str">
            <v>Non-TCOW</v>
          </cell>
        </row>
        <row r="37">
          <cell r="E37" t="str">
            <v>3xxx Other</v>
          </cell>
          <cell r="F37" t="str">
            <v>3xxx Other</v>
          </cell>
          <cell r="G37" t="str">
            <v>Secured Baseline-Non-TCOW-3xxx Other</v>
          </cell>
          <cell r="H37" t="str">
            <v>Secured Baseline</v>
          </cell>
          <cell r="I37" t="str">
            <v>Gross Spend</v>
          </cell>
          <cell r="J37" t="str">
            <v>Non-TCOW</v>
          </cell>
        </row>
        <row r="38">
          <cell r="E38" t="str">
            <v>Cross Charge Relief</v>
          </cell>
          <cell r="F38" t="str">
            <v>Cross Charge Relief</v>
          </cell>
          <cell r="G38" t="str">
            <v>Secured Baseline-Cross Charge Relief</v>
          </cell>
          <cell r="H38" t="str">
            <v>Secured Baseline</v>
          </cell>
          <cell r="I38" t="str">
            <v>Non-Gross Spend</v>
          </cell>
          <cell r="J38" t="str">
            <v>Indirect</v>
          </cell>
        </row>
        <row r="39">
          <cell r="E39" t="str">
            <v>Cross Charge Expense</v>
          </cell>
          <cell r="F39" t="str">
            <v>Cross Charge Expense</v>
          </cell>
          <cell r="G39" t="str">
            <v>Secured Baseline-Cross Charge Expense</v>
          </cell>
          <cell r="H39" t="str">
            <v>Secured Baseline</v>
          </cell>
          <cell r="I39" t="str">
            <v>Non-Gross Spend</v>
          </cell>
          <cell r="J39" t="str">
            <v>Indirect</v>
          </cell>
        </row>
        <row r="40">
          <cell r="E40" t="str">
            <v>AIB-Salaries</v>
          </cell>
          <cell r="F40" t="str">
            <v>AIB-Salaries</v>
          </cell>
          <cell r="G40" t="str">
            <v>AIB New-RCOW-AIB-Salaries</v>
          </cell>
          <cell r="H40" t="str">
            <v>AIB New</v>
          </cell>
          <cell r="I40" t="str">
            <v>Gross Spend</v>
          </cell>
          <cell r="J40" t="str">
            <v>RCOW</v>
          </cell>
        </row>
        <row r="41">
          <cell r="E41" t="str">
            <v>AIB-Sales Bonus &amp; Commissions</v>
          </cell>
          <cell r="F41" t="str">
            <v>AIB-Sales Bonus &amp; Commissions</v>
          </cell>
          <cell r="G41" t="str">
            <v>AIB New-RCOW-AIB-Sales Bonus &amp; Commissions</v>
          </cell>
          <cell r="H41" t="str">
            <v>AIB New</v>
          </cell>
          <cell r="I41" t="str">
            <v>Gross Spend</v>
          </cell>
          <cell r="J41" t="str">
            <v>RCOW</v>
          </cell>
        </row>
        <row r="42">
          <cell r="E42" t="str">
            <v>AIB-Fringe</v>
          </cell>
          <cell r="F42" t="str">
            <v>AIB-Fringe</v>
          </cell>
          <cell r="G42" t="str">
            <v>AIB New-RCOW-AIB-Fringe</v>
          </cell>
          <cell r="H42" t="str">
            <v>AIB New</v>
          </cell>
          <cell r="I42" t="str">
            <v>Gross Spend</v>
          </cell>
          <cell r="J42" t="str">
            <v>RCOW</v>
          </cell>
        </row>
        <row r="43">
          <cell r="E43" t="str">
            <v>AIB-CCOW</v>
          </cell>
          <cell r="F43" t="str">
            <v>AIB-CCOW</v>
          </cell>
          <cell r="G43" t="str">
            <v>AIB New-CCOW-AIB-CCOW</v>
          </cell>
          <cell r="H43" t="str">
            <v>AIB New</v>
          </cell>
          <cell r="I43" t="str">
            <v>Gross Spend</v>
          </cell>
          <cell r="J43" t="str">
            <v>CCOW</v>
          </cell>
        </row>
        <row r="44">
          <cell r="E44" t="str">
            <v>AIB-Machinery &amp; Equipment</v>
          </cell>
          <cell r="F44" t="str">
            <v>AIB-Machinery &amp; Equipment</v>
          </cell>
          <cell r="G44" t="str">
            <v>AIB New-Non-TCOW-AIB-Machinery &amp; Equipment</v>
          </cell>
          <cell r="H44" t="str">
            <v>AIB New</v>
          </cell>
          <cell r="I44" t="str">
            <v>Gross Spend</v>
          </cell>
          <cell r="J44" t="str">
            <v>Non-TCOW</v>
          </cell>
        </row>
        <row r="45">
          <cell r="E45" t="str">
            <v>AIB-Depreciation</v>
          </cell>
          <cell r="F45" t="str">
            <v>AIB-Depreciation</v>
          </cell>
          <cell r="G45" t="str">
            <v>AIB New-Non-TCOW-AIB-Depreciation</v>
          </cell>
          <cell r="H45" t="str">
            <v>AIB New</v>
          </cell>
          <cell r="I45" t="str">
            <v>Gross Spend</v>
          </cell>
          <cell r="J45" t="str">
            <v>Non-TCOW</v>
          </cell>
        </row>
        <row r="46">
          <cell r="E46" t="str">
            <v>AIB-Amortization</v>
          </cell>
          <cell r="F46" t="str">
            <v>AIB-Amortization</v>
          </cell>
          <cell r="G46" t="str">
            <v>AIB New-Non-TCOW-AIB-Amortization</v>
          </cell>
          <cell r="H46" t="str">
            <v>AIB New</v>
          </cell>
          <cell r="I46" t="str">
            <v>Gross Spend</v>
          </cell>
          <cell r="J46" t="str">
            <v>Non-TCOW</v>
          </cell>
        </row>
        <row r="47">
          <cell r="E47" t="str">
            <v>AIB-Pass-Thru</v>
          </cell>
          <cell r="F47" t="str">
            <v>AIB-Pass-Thru</v>
          </cell>
          <cell r="G47" t="str">
            <v>AIB New-Non-TCOW-AIB-Pass-Thru</v>
          </cell>
          <cell r="H47" t="str">
            <v>AIB New</v>
          </cell>
          <cell r="I47" t="str">
            <v>Gross Spend</v>
          </cell>
          <cell r="J47" t="str">
            <v>Non-TCOW</v>
          </cell>
        </row>
        <row r="48">
          <cell r="E48" t="str">
            <v>AIB-Travel</v>
          </cell>
          <cell r="F48" t="str">
            <v>AIB-Travel</v>
          </cell>
          <cell r="G48" t="str">
            <v>AIB New-Non-TCOW-AIB-Travel</v>
          </cell>
          <cell r="H48" t="str">
            <v>AIB New</v>
          </cell>
          <cell r="I48" t="str">
            <v>Gross Spend</v>
          </cell>
          <cell r="J48" t="str">
            <v>Non-TCOW</v>
          </cell>
        </row>
        <row r="49">
          <cell r="E49" t="str">
            <v>AIB-Property Costs</v>
          </cell>
          <cell r="F49" t="str">
            <v>AIB-Property Costs</v>
          </cell>
          <cell r="G49" t="str">
            <v>AIB New-Non-TCOW-AIB-Property Costs</v>
          </cell>
          <cell r="H49" t="str">
            <v>AIB New</v>
          </cell>
          <cell r="I49" t="str">
            <v>Gross Spend</v>
          </cell>
          <cell r="J49" t="str">
            <v>Non-TCOW</v>
          </cell>
        </row>
        <row r="50">
          <cell r="E50" t="str">
            <v>AIB-General Expense</v>
          </cell>
          <cell r="F50" t="str">
            <v>AIB-General Expense</v>
          </cell>
          <cell r="G50" t="str">
            <v>AIB New-Non-TCOW-AIB-General Expense</v>
          </cell>
          <cell r="H50" t="str">
            <v>AIB New</v>
          </cell>
          <cell r="I50" t="str">
            <v>Gross Spend</v>
          </cell>
          <cell r="J50" t="str">
            <v>Non-TCOW</v>
          </cell>
        </row>
        <row r="51">
          <cell r="E51" t="str">
            <v>AIB-3rd Party Software</v>
          </cell>
          <cell r="F51" t="str">
            <v>AIB-3rd Party Software</v>
          </cell>
          <cell r="G51" t="str">
            <v>AIB New-Non-TCOW-AIB-3rd Party Software</v>
          </cell>
          <cell r="H51" t="str">
            <v>AIB New</v>
          </cell>
          <cell r="I51" t="str">
            <v>Gross Spend</v>
          </cell>
          <cell r="J51" t="str">
            <v>Non-TCOW</v>
          </cell>
        </row>
        <row r="52">
          <cell r="E52" t="str">
            <v>AIB-Telecommunications</v>
          </cell>
          <cell r="F52" t="str">
            <v>AIB-Telecommunications</v>
          </cell>
          <cell r="G52" t="str">
            <v>AIB New-Non-TCOW-AIB-Telecommunications</v>
          </cell>
          <cell r="H52" t="str">
            <v>AIB New</v>
          </cell>
          <cell r="I52" t="str">
            <v>Gross Spend</v>
          </cell>
          <cell r="J52" t="str">
            <v>Non-TCOW</v>
          </cell>
        </row>
        <row r="53">
          <cell r="E53" t="str">
            <v>AIB-Deferred Expense</v>
          </cell>
          <cell r="F53" t="str">
            <v>AIB-Deferred Expense</v>
          </cell>
          <cell r="G53" t="str">
            <v>AIB New-Non-TCOW-AIB-Deferred Expense</v>
          </cell>
          <cell r="H53" t="str">
            <v>AIB New</v>
          </cell>
          <cell r="I53" t="str">
            <v>Gross Spend</v>
          </cell>
          <cell r="J53" t="str">
            <v>Non-TCOW</v>
          </cell>
        </row>
        <row r="54">
          <cell r="E54" t="str">
            <v>AIB-OEM Pass-thru</v>
          </cell>
          <cell r="F54" t="str">
            <v>AIB-OEM Pass-thru</v>
          </cell>
          <cell r="G54" t="str">
            <v>AIB New-Non-TCOW-AIB-OEM Pass-thru</v>
          </cell>
          <cell r="H54" t="str">
            <v>AIB New</v>
          </cell>
          <cell r="I54" t="str">
            <v>Gross Spend</v>
          </cell>
          <cell r="J54" t="str">
            <v>Non-TCOW</v>
          </cell>
        </row>
        <row r="55">
          <cell r="E55" t="str">
            <v>AIB-HPFS Lease</v>
          </cell>
          <cell r="F55" t="str">
            <v>AIB-HPFS Lease</v>
          </cell>
          <cell r="G55" t="str">
            <v>AIB New-Non-TCOW-AIB-HPFS Lease</v>
          </cell>
          <cell r="H55" t="str">
            <v>AIB New</v>
          </cell>
          <cell r="I55" t="str">
            <v>Gross Spend</v>
          </cell>
          <cell r="J55" t="str">
            <v>Non-TCOW</v>
          </cell>
        </row>
        <row r="56">
          <cell r="E56" t="str">
            <v>AIB-3xxx Other</v>
          </cell>
          <cell r="F56" t="str">
            <v>AIB-3xxx Other</v>
          </cell>
          <cell r="G56" t="str">
            <v>AIB New-Non-TCOW-AIB-3xxx Other</v>
          </cell>
          <cell r="H56" t="str">
            <v>AIB New</v>
          </cell>
          <cell r="I56" t="str">
            <v>Gross Spend</v>
          </cell>
          <cell r="J56" t="str">
            <v>Non-TCOW</v>
          </cell>
        </row>
        <row r="57">
          <cell r="E57" t="str">
            <v>AIB-Cross Charge Relief</v>
          </cell>
          <cell r="F57" t="str">
            <v>AIB-Cross Charge Relief</v>
          </cell>
          <cell r="G57" t="str">
            <v>AIB New-AIB-Cross Charge Relief</v>
          </cell>
          <cell r="H57" t="str">
            <v>AIB New</v>
          </cell>
          <cell r="I57" t="str">
            <v>Non-Gross Spend</v>
          </cell>
          <cell r="J57" t="str">
            <v>Indirect</v>
          </cell>
        </row>
        <row r="58">
          <cell r="E58" t="str">
            <v>AIB-Cross Charge Expense</v>
          </cell>
          <cell r="F58" t="str">
            <v>AIB-Cross Charge Expense</v>
          </cell>
          <cell r="G58" t="str">
            <v>AIB New-AIB-Cross Charge Expense</v>
          </cell>
          <cell r="H58" t="str">
            <v>AIB New</v>
          </cell>
          <cell r="I58" t="str">
            <v>Non-Gross Spend</v>
          </cell>
          <cell r="J58" t="str">
            <v>Indirect</v>
          </cell>
        </row>
        <row r="118">
          <cell r="E118">
            <v>1121</v>
          </cell>
          <cell r="F118" t="str">
            <v>UNBILLED RECEIVABLES - ACCRUED</v>
          </cell>
          <cell r="G118" t="str">
            <v>UNBILLED RECEIVABLES - ACCRUED</v>
          </cell>
        </row>
        <row r="119">
          <cell r="E119">
            <v>1122</v>
          </cell>
          <cell r="F119" t="str">
            <v>UNBILLED RECEIVABLES - OTHER</v>
          </cell>
          <cell r="G119" t="str">
            <v>UNBILLED RECEIVABLES - OTHER</v>
          </cell>
        </row>
        <row r="120">
          <cell r="E120">
            <v>1130</v>
          </cell>
          <cell r="F120" t="str">
            <v>INVENTORY</v>
          </cell>
          <cell r="G120" t="str">
            <v>INVENTORY</v>
          </cell>
        </row>
        <row r="121">
          <cell r="E121">
            <v>1140</v>
          </cell>
          <cell r="F121" t="str">
            <v>PREPAID AND DEPOSITS</v>
          </cell>
          <cell r="G121" t="str">
            <v>PREPAID AND DEPOSITS</v>
          </cell>
        </row>
        <row r="122">
          <cell r="E122">
            <v>1141</v>
          </cell>
          <cell r="F122" t="str">
            <v>PREPAID SOFTWARE &amp; MAINTENANCE - SHORT TERM</v>
          </cell>
          <cell r="G122" t="str">
            <v>PREPAID SOFTWARE &amp; MAINTENANCE - SHORT TERM</v>
          </cell>
        </row>
        <row r="123">
          <cell r="E123">
            <v>1280</v>
          </cell>
          <cell r="F123" t="str">
            <v>LAND</v>
          </cell>
          <cell r="G123" t="str">
            <v>LAND</v>
          </cell>
        </row>
        <row r="124">
          <cell r="E124">
            <v>1281</v>
          </cell>
          <cell r="F124" t="str">
            <v>BUILDINGS &amp; FACILITIES</v>
          </cell>
          <cell r="G124" t="str">
            <v>BUILDINGS &amp; FACILITIES</v>
          </cell>
        </row>
        <row r="125">
          <cell r="E125">
            <v>1282</v>
          </cell>
          <cell r="F125" t="str">
            <v>COMPUTER EQUIPMENT</v>
          </cell>
          <cell r="G125" t="str">
            <v>COMPUTER EQUIPMENT</v>
          </cell>
        </row>
        <row r="126">
          <cell r="E126">
            <v>1283</v>
          </cell>
          <cell r="F126" t="str">
            <v>OTHER EQUIPMENT &amp; FURNITURE</v>
          </cell>
          <cell r="G126" t="str">
            <v>OTHER EQUIPMENT &amp; FURNITURE</v>
          </cell>
        </row>
        <row r="127">
          <cell r="E127">
            <v>1291</v>
          </cell>
          <cell r="F127" t="str">
            <v>ACCUM DEPR-BUILD &amp; FACIL</v>
          </cell>
          <cell r="G127" t="str">
            <v>ACCUM DEPR-BUILD &amp; FACIL</v>
          </cell>
        </row>
        <row r="128">
          <cell r="E128">
            <v>1292</v>
          </cell>
          <cell r="F128" t="str">
            <v>ACCUM DEPR-COMPUTER EQUIP</v>
          </cell>
          <cell r="G128" t="str">
            <v>ACCUM DEPR-COMPUTER EQUIP</v>
          </cell>
        </row>
        <row r="129">
          <cell r="E129">
            <v>1293</v>
          </cell>
          <cell r="F129" t="str">
            <v>ACCUM DEPR-OTHER EQ &amp; FURN</v>
          </cell>
          <cell r="G129" t="str">
            <v>ACCUM DEPR-OTHER EQ &amp; FURN</v>
          </cell>
        </row>
        <row r="130">
          <cell r="E130">
            <v>1324</v>
          </cell>
          <cell r="F130" t="str">
            <v>PREPAID SOFTWARE &amp; MAINTENANCE - LONG TERM</v>
          </cell>
          <cell r="G130" t="str">
            <v>PREPAID SOFTWARE &amp; MAINTENANCE - LONG TERM</v>
          </cell>
        </row>
        <row r="131">
          <cell r="E131">
            <v>1351</v>
          </cell>
          <cell r="F131" t="str">
            <v>PURCHASED SOFTWARE</v>
          </cell>
          <cell r="G131" t="str">
            <v>PURCHASED SOFTWARE</v>
          </cell>
        </row>
        <row r="132">
          <cell r="E132">
            <v>1352</v>
          </cell>
          <cell r="F132" t="str">
            <v>ACCUMULATED AMORTIZATION - SOFTWARE</v>
          </cell>
          <cell r="G132" t="str">
            <v>ACCUMULATED AMORTIZATION - SOFTWARE</v>
          </cell>
        </row>
        <row r="133">
          <cell r="E133">
            <v>1373</v>
          </cell>
          <cell r="F133" t="str">
            <v>CONSTRUCT BUILD/SETUP DEFERRED ASSET</v>
          </cell>
          <cell r="G133" t="str">
            <v>CONSTRUCT BUILD/SETUP DEFERRED ASSET</v>
          </cell>
        </row>
        <row r="134">
          <cell r="E134">
            <v>1374</v>
          </cell>
          <cell r="F134" t="str">
            <v>ACCUMULATED AMORTIZATION - CONSTRUCT BUILD/SETUP</v>
          </cell>
          <cell r="G134" t="str">
            <v>ACCUMULATED AMORTIZATION - CONSTRUCT BUILD/SETUP</v>
          </cell>
        </row>
        <row r="135">
          <cell r="E135">
            <v>1375</v>
          </cell>
          <cell r="F135" t="str">
            <v>DEFERRED CONTRACT COSTS - SHORT TERM</v>
          </cell>
          <cell r="G135" t="str">
            <v>DEFERRED CONTRACT COSTS - SHORT TERM</v>
          </cell>
        </row>
        <row r="136">
          <cell r="E136">
            <v>2120</v>
          </cell>
          <cell r="F136" t="str">
            <v>UNEARNED REVENUE - CURRENT</v>
          </cell>
          <cell r="G136" t="str">
            <v>UNEARNED REVENUE - CURRENT</v>
          </cell>
        </row>
        <row r="137">
          <cell r="E137">
            <v>2141</v>
          </cell>
          <cell r="F137" t="str">
            <v>LOSS ACCRUALS</v>
          </cell>
          <cell r="G137" t="str">
            <v>LOSS ACCRUALS</v>
          </cell>
        </row>
        <row r="138">
          <cell r="E138">
            <v>2331</v>
          </cell>
          <cell r="F138" t="str">
            <v>UNEARNED REVENUE - LONG TERM</v>
          </cell>
          <cell r="G138" t="str">
            <v>UNEARNED REVENUE - LONG TERM</v>
          </cell>
        </row>
        <row r="139">
          <cell r="E139">
            <v>2130</v>
          </cell>
          <cell r="F139" t="str">
            <v>ACCRUED LIABILITIES</v>
          </cell>
          <cell r="G139" t="str">
            <v>ACCRUED LIABILITIES</v>
          </cell>
        </row>
      </sheetData>
      <sheetData sheetId="16">
        <row r="1">
          <cell r="H1" t="e">
            <v>#DIV/0!</v>
          </cell>
          <cell r="J1" t="e">
            <v>#DIV/0!</v>
          </cell>
          <cell r="K1" t="e">
            <v>#DIV/0!</v>
          </cell>
          <cell r="L1" t="e">
            <v>#DIV/0!</v>
          </cell>
          <cell r="N1" t="e">
            <v>#DIV/0!</v>
          </cell>
          <cell r="O1" t="e">
            <v>#DIV/0!</v>
          </cell>
          <cell r="P1" t="e">
            <v>#DIV/0!</v>
          </cell>
          <cell r="Q1" t="e">
            <v>#DIV/0!</v>
          </cell>
          <cell r="S1" t="e">
            <v>#DIV/0!</v>
          </cell>
          <cell r="Y1" t="e">
            <v>#DIV/0!</v>
          </cell>
          <cell r="AA1" t="e">
            <v>#DIV/0!</v>
          </cell>
          <cell r="AB1" t="e">
            <v>#DIV/0!</v>
          </cell>
          <cell r="AC1" t="e">
            <v>#DIV/0!</v>
          </cell>
          <cell r="AE1" t="e">
            <v>#DIV/0!</v>
          </cell>
          <cell r="AF1" t="e">
            <v>#DIV/0!</v>
          </cell>
          <cell r="AG1" t="e">
            <v>#DIV/0!</v>
          </cell>
          <cell r="AH1" t="e">
            <v>#DIV/0!</v>
          </cell>
          <cell r="AJ1" t="e">
            <v>#DIV/0!</v>
          </cell>
          <cell r="AP1" t="e">
            <v>#DIV/0!</v>
          </cell>
          <cell r="AR1" t="e">
            <v>#DIV/0!</v>
          </cell>
          <cell r="AS1" t="e">
            <v>#DIV/0!</v>
          </cell>
          <cell r="AT1" t="e">
            <v>#DIV/0!</v>
          </cell>
          <cell r="AV1" t="e">
            <v>#DIV/0!</v>
          </cell>
          <cell r="AW1" t="e">
            <v>#DIV/0!</v>
          </cell>
          <cell r="AX1" t="e">
            <v>#DIV/0!</v>
          </cell>
          <cell r="AY1" t="e">
            <v>#DIV/0!</v>
          </cell>
          <cell r="BA1" t="e">
            <v>#DIV/0!</v>
          </cell>
          <cell r="BG1" t="e">
            <v>#DIV/0!</v>
          </cell>
          <cell r="BI1" t="e">
            <v>#DIV/0!</v>
          </cell>
          <cell r="BJ1" t="e">
            <v>#DIV/0!</v>
          </cell>
          <cell r="BK1" t="e">
            <v>#DIV/0!</v>
          </cell>
          <cell r="BM1" t="e">
            <v>#DIV/0!</v>
          </cell>
          <cell r="BN1" t="e">
            <v>#DIV/0!</v>
          </cell>
          <cell r="BO1" t="e">
            <v>#DIV/0!</v>
          </cell>
          <cell r="BP1" t="e">
            <v>#DIV/0!</v>
          </cell>
          <cell r="BR1" t="e">
            <v>#DIV/0!</v>
          </cell>
          <cell r="BX1" t="e">
            <v>#DIV/0!</v>
          </cell>
          <cell r="BZ1" t="e">
            <v>#DIV/0!</v>
          </cell>
          <cell r="CA1" t="e">
            <v>#DIV/0!</v>
          </cell>
          <cell r="CB1" t="e">
            <v>#DIV/0!</v>
          </cell>
          <cell r="CD1" t="e">
            <v>#DIV/0!</v>
          </cell>
          <cell r="CE1" t="e">
            <v>#DIV/0!</v>
          </cell>
          <cell r="CF1" t="e">
            <v>#DIV/0!</v>
          </cell>
          <cell r="CG1" t="e">
            <v>#DIV/0!</v>
          </cell>
          <cell r="CI1" t="e">
            <v>#DIV/0!</v>
          </cell>
          <cell r="CO1">
            <v>83192366.104087278</v>
          </cell>
          <cell r="CQ1">
            <v>109417864.03825709</v>
          </cell>
          <cell r="CR1">
            <v>115970812.84206288</v>
          </cell>
          <cell r="CS1">
            <v>114869502.87781705</v>
          </cell>
          <cell r="CU1">
            <v>129581185.8577418</v>
          </cell>
          <cell r="CV1">
            <v>110876322.08812472</v>
          </cell>
          <cell r="CW1">
            <v>115444984.50545523</v>
          </cell>
          <cell r="CX1">
            <v>118343814.64338356</v>
          </cell>
          <cell r="CZ1">
            <v>130060350.61307077</v>
          </cell>
          <cell r="DF1" t="e">
            <v>#DIV/0!</v>
          </cell>
          <cell r="DH1" t="e">
            <v>#DIV/0!</v>
          </cell>
          <cell r="DI1" t="e">
            <v>#DIV/0!</v>
          </cell>
          <cell r="DJ1" t="e">
            <v>#DIV/0!</v>
          </cell>
          <cell r="DK1" t="e">
            <v>#DIV/0!</v>
          </cell>
          <cell r="DL1" t="e">
            <v>#DIV/0!</v>
          </cell>
          <cell r="DM1" t="e">
            <v>#DIV/0!</v>
          </cell>
          <cell r="DN1" t="e">
            <v>#DIV/0!</v>
          </cell>
          <cell r="DO1" t="e">
            <v>#DIV/0!</v>
          </cell>
          <cell r="DP1" t="e">
            <v>#DIV/0!</v>
          </cell>
          <cell r="DQ1" t="e">
            <v>#DIV/0!</v>
          </cell>
          <cell r="DW1" t="e">
            <v>#DIV/0!</v>
          </cell>
          <cell r="DX1" t="e">
            <v>#DIV/0!</v>
          </cell>
          <cell r="DY1" t="e">
            <v>#DIV/0!</v>
          </cell>
          <cell r="DZ1" t="e">
            <v>#DIV/0!</v>
          </cell>
          <cell r="EA1" t="e">
            <v>#DIV/0!</v>
          </cell>
          <cell r="EB1" t="e">
            <v>#DIV/0!</v>
          </cell>
          <cell r="EC1" t="e">
            <v>#DIV/0!</v>
          </cell>
          <cell r="ED1" t="e">
            <v>#DIV/0!</v>
          </cell>
          <cell r="EE1" t="e">
            <v>#DIV/0!</v>
          </cell>
          <cell r="EF1" t="e">
            <v>#DIV/0!</v>
          </cell>
          <cell r="EG1" t="e">
            <v>#DIV/0!</v>
          </cell>
          <cell r="EH1" t="e">
            <v>#DIV/0!</v>
          </cell>
          <cell r="EN1" t="e">
            <v>#DIV/0!</v>
          </cell>
          <cell r="EO1" t="e">
            <v>#DIV/0!</v>
          </cell>
          <cell r="EP1" t="e">
            <v>#DIV/0!</v>
          </cell>
          <cell r="EQ1" t="e">
            <v>#DIV/0!</v>
          </cell>
          <cell r="ER1" t="e">
            <v>#DIV/0!</v>
          </cell>
          <cell r="ES1" t="e">
            <v>#DIV/0!</v>
          </cell>
          <cell r="ET1" t="e">
            <v>#DIV/0!</v>
          </cell>
          <cell r="EU1" t="e">
            <v>#DIV/0!</v>
          </cell>
          <cell r="EV1" t="e">
            <v>#DIV/0!</v>
          </cell>
          <cell r="EW1" t="e">
            <v>#DIV/0!</v>
          </cell>
          <cell r="EX1" t="e">
            <v>#DIV/0!</v>
          </cell>
          <cell r="EY1" t="e">
            <v>#DIV/0!</v>
          </cell>
          <cell r="FE1" t="e">
            <v>#DIV/0!</v>
          </cell>
          <cell r="FF1" t="e">
            <v>#DIV/0!</v>
          </cell>
          <cell r="FG1" t="e">
            <v>#DIV/0!</v>
          </cell>
          <cell r="FH1" t="e">
            <v>#DIV/0!</v>
          </cell>
          <cell r="FI1" t="e">
            <v>#DIV/0!</v>
          </cell>
          <cell r="FJ1" t="e">
            <v>#DIV/0!</v>
          </cell>
          <cell r="FK1" t="e">
            <v>#DIV/0!</v>
          </cell>
          <cell r="FL1" t="e">
            <v>#DIV/0!</v>
          </cell>
          <cell r="FM1" t="e">
            <v>#DIV/0!</v>
          </cell>
          <cell r="FN1" t="e">
            <v>#DIV/0!</v>
          </cell>
          <cell r="FO1" t="e">
            <v>#DIV/0!</v>
          </cell>
          <cell r="FP1" t="e">
            <v>#DIV/0!</v>
          </cell>
          <cell r="FV1" t="e">
            <v>#DIV/0!</v>
          </cell>
          <cell r="FW1" t="e">
            <v>#DIV/0!</v>
          </cell>
          <cell r="FX1" t="e">
            <v>#DIV/0!</v>
          </cell>
          <cell r="FY1" t="e">
            <v>#DIV/0!</v>
          </cell>
          <cell r="FZ1" t="e">
            <v>#DIV/0!</v>
          </cell>
          <cell r="GA1" t="e">
            <v>#DIV/0!</v>
          </cell>
          <cell r="GB1" t="e">
            <v>#DIV/0!</v>
          </cell>
          <cell r="GC1" t="e">
            <v>#DIV/0!</v>
          </cell>
          <cell r="GD1" t="e">
            <v>#DIV/0!</v>
          </cell>
          <cell r="GE1" t="e">
            <v>#DIV/0!</v>
          </cell>
          <cell r="GF1" t="e">
            <v>#DIV/0!</v>
          </cell>
          <cell r="GG1" t="e">
            <v>#DIV/0!</v>
          </cell>
          <cell r="GM1" t="e">
            <v>#DIV/0!</v>
          </cell>
          <cell r="GN1" t="e">
            <v>#DIV/0!</v>
          </cell>
          <cell r="GO1" t="e">
            <v>#DIV/0!</v>
          </cell>
          <cell r="GP1" t="e">
            <v>#DIV/0!</v>
          </cell>
          <cell r="GQ1" t="e">
            <v>#DIV/0!</v>
          </cell>
          <cell r="GR1" t="e">
            <v>#DIV/0!</v>
          </cell>
          <cell r="GS1" t="e">
            <v>#DIV/0!</v>
          </cell>
          <cell r="GT1" t="e">
            <v>#DIV/0!</v>
          </cell>
          <cell r="GU1" t="e">
            <v>#DIV/0!</v>
          </cell>
          <cell r="GV1" t="e">
            <v>#DIV/0!</v>
          </cell>
          <cell r="GW1" t="e">
            <v>#DIV/0!</v>
          </cell>
          <cell r="GX1" t="e">
            <v>#DIV/0!</v>
          </cell>
          <cell r="HD1" t="e">
            <v>#DIV/0!</v>
          </cell>
          <cell r="HE1" t="e">
            <v>#DIV/0!</v>
          </cell>
          <cell r="HF1" t="e">
            <v>#DIV/0!</v>
          </cell>
          <cell r="HG1" t="e">
            <v>#DIV/0!</v>
          </cell>
          <cell r="HH1" t="e">
            <v>#DIV/0!</v>
          </cell>
          <cell r="HN1" t="e">
            <v>#REF!</v>
          </cell>
        </row>
        <row r="2">
          <cell r="A2" t="str">
            <v>for lookup functions only - DO NOT TOUCH</v>
          </cell>
          <cell r="H2">
            <v>40483</v>
          </cell>
          <cell r="J2">
            <v>40544</v>
          </cell>
          <cell r="K2">
            <v>40575</v>
          </cell>
          <cell r="L2">
            <v>40603</v>
          </cell>
          <cell r="N2">
            <v>40664</v>
          </cell>
          <cell r="O2">
            <v>40695</v>
          </cell>
          <cell r="P2">
            <v>40725</v>
          </cell>
          <cell r="Q2">
            <v>40756</v>
          </cell>
          <cell r="S2">
            <v>40817</v>
          </cell>
          <cell r="Y2">
            <v>40848</v>
          </cell>
          <cell r="AA2">
            <v>40909</v>
          </cell>
          <cell r="AB2">
            <v>40940</v>
          </cell>
          <cell r="AC2">
            <v>40969</v>
          </cell>
          <cell r="AE2">
            <v>41030</v>
          </cell>
          <cell r="AF2">
            <v>41061</v>
          </cell>
          <cell r="AG2">
            <v>41091</v>
          </cell>
          <cell r="AH2">
            <v>41122</v>
          </cell>
          <cell r="AJ2">
            <v>41183</v>
          </cell>
          <cell r="AP2">
            <v>41214</v>
          </cell>
          <cell r="AR2">
            <v>41275</v>
          </cell>
          <cell r="AS2">
            <v>41306</v>
          </cell>
          <cell r="AT2">
            <v>41334</v>
          </cell>
          <cell r="AV2">
            <v>41395</v>
          </cell>
          <cell r="AW2">
            <v>41426</v>
          </cell>
          <cell r="AX2">
            <v>41456</v>
          </cell>
          <cell r="AY2">
            <v>41487</v>
          </cell>
          <cell r="BA2">
            <v>41548</v>
          </cell>
          <cell r="BG2">
            <v>41579</v>
          </cell>
          <cell r="BI2">
            <v>41640</v>
          </cell>
          <cell r="BJ2">
            <v>41671</v>
          </cell>
          <cell r="BK2">
            <v>41699</v>
          </cell>
          <cell r="BM2">
            <v>41760</v>
          </cell>
          <cell r="BN2">
            <v>41791</v>
          </cell>
          <cell r="BO2">
            <v>41821</v>
          </cell>
          <cell r="BP2">
            <v>41852</v>
          </cell>
          <cell r="BR2">
            <v>41913</v>
          </cell>
          <cell r="BX2">
            <v>41944</v>
          </cell>
          <cell r="BZ2">
            <v>42005</v>
          </cell>
          <cell r="CA2">
            <v>42036</v>
          </cell>
          <cell r="CB2">
            <v>42064</v>
          </cell>
          <cell r="CD2">
            <v>42125</v>
          </cell>
          <cell r="CE2">
            <v>42156</v>
          </cell>
          <cell r="CF2">
            <v>42186</v>
          </cell>
          <cell r="CG2">
            <v>42217</v>
          </cell>
          <cell r="CI2">
            <v>42278</v>
          </cell>
          <cell r="CO2">
            <v>42309</v>
          </cell>
          <cell r="CQ2">
            <v>42370</v>
          </cell>
          <cell r="CR2">
            <v>42401</v>
          </cell>
          <cell r="CS2">
            <v>42430</v>
          </cell>
          <cell r="CU2">
            <v>42491</v>
          </cell>
          <cell r="CV2">
            <v>42522</v>
          </cell>
          <cell r="CW2">
            <v>42552</v>
          </cell>
          <cell r="CX2">
            <v>42583</v>
          </cell>
          <cell r="CZ2">
            <v>42644</v>
          </cell>
          <cell r="DF2">
            <v>42675</v>
          </cell>
          <cell r="DH2">
            <v>42736</v>
          </cell>
          <cell r="DI2">
            <v>42767</v>
          </cell>
          <cell r="DJ2">
            <v>42795</v>
          </cell>
          <cell r="DK2">
            <v>42826</v>
          </cell>
          <cell r="DL2">
            <v>42856</v>
          </cell>
          <cell r="DM2">
            <v>42887</v>
          </cell>
          <cell r="DN2">
            <v>42917</v>
          </cell>
          <cell r="DO2">
            <v>42948</v>
          </cell>
          <cell r="DP2">
            <v>42979</v>
          </cell>
          <cell r="DQ2">
            <v>43009</v>
          </cell>
          <cell r="DW2">
            <v>43040</v>
          </cell>
          <cell r="DX2">
            <v>43070</v>
          </cell>
          <cell r="DY2">
            <v>43101</v>
          </cell>
          <cell r="DZ2">
            <v>43132</v>
          </cell>
          <cell r="EA2">
            <v>43160</v>
          </cell>
          <cell r="EB2">
            <v>43191</v>
          </cell>
          <cell r="EC2">
            <v>43221</v>
          </cell>
          <cell r="ED2">
            <v>43252</v>
          </cell>
          <cell r="EE2">
            <v>43282</v>
          </cell>
          <cell r="EF2">
            <v>43313</v>
          </cell>
          <cell r="EG2">
            <v>43344</v>
          </cell>
          <cell r="EH2">
            <v>43374</v>
          </cell>
          <cell r="EN2">
            <v>43405</v>
          </cell>
          <cell r="EO2">
            <v>43435</v>
          </cell>
          <cell r="EP2">
            <v>43466</v>
          </cell>
          <cell r="EQ2">
            <v>43497</v>
          </cell>
          <cell r="ER2">
            <v>43525</v>
          </cell>
          <cell r="ES2">
            <v>43556</v>
          </cell>
          <cell r="ET2">
            <v>43586</v>
          </cell>
          <cell r="EU2">
            <v>43617</v>
          </cell>
          <cell r="EV2">
            <v>43647</v>
          </cell>
          <cell r="EW2">
            <v>43678</v>
          </cell>
          <cell r="EX2">
            <v>43709</v>
          </cell>
          <cell r="EY2">
            <v>43739</v>
          </cell>
          <cell r="FE2">
            <v>43770</v>
          </cell>
          <cell r="FF2">
            <v>43800</v>
          </cell>
          <cell r="FG2">
            <v>43831</v>
          </cell>
          <cell r="FH2">
            <v>43862</v>
          </cell>
          <cell r="FI2">
            <v>43891</v>
          </cell>
          <cell r="FJ2">
            <v>43922</v>
          </cell>
          <cell r="FK2">
            <v>43952</v>
          </cell>
          <cell r="FL2">
            <v>43983</v>
          </cell>
          <cell r="FM2">
            <v>44013</v>
          </cell>
          <cell r="FN2">
            <v>44044</v>
          </cell>
          <cell r="FO2">
            <v>44075</v>
          </cell>
          <cell r="FP2">
            <v>44105</v>
          </cell>
          <cell r="FV2">
            <v>44136</v>
          </cell>
          <cell r="FW2">
            <v>44166</v>
          </cell>
          <cell r="FX2">
            <v>44197</v>
          </cell>
          <cell r="FY2">
            <v>44228</v>
          </cell>
          <cell r="FZ2">
            <v>44256</v>
          </cell>
          <cell r="GA2">
            <v>44287</v>
          </cell>
          <cell r="GB2">
            <v>44317</v>
          </cell>
          <cell r="GC2">
            <v>44348</v>
          </cell>
          <cell r="GD2">
            <v>44378</v>
          </cell>
          <cell r="GE2">
            <v>44409</v>
          </cell>
          <cell r="GF2">
            <v>44440</v>
          </cell>
          <cell r="GG2">
            <v>44470</v>
          </cell>
          <cell r="GM2">
            <v>44501</v>
          </cell>
          <cell r="GN2">
            <v>44531</v>
          </cell>
          <cell r="GO2">
            <v>44562</v>
          </cell>
          <cell r="GP2">
            <v>44593</v>
          </cell>
          <cell r="GQ2">
            <v>44621</v>
          </cell>
          <cell r="GR2">
            <v>44652</v>
          </cell>
          <cell r="GS2">
            <v>44682</v>
          </cell>
          <cell r="GT2">
            <v>44713</v>
          </cell>
          <cell r="GU2">
            <v>44743</v>
          </cell>
          <cell r="GV2">
            <v>44774</v>
          </cell>
          <cell r="GW2">
            <v>44805</v>
          </cell>
          <cell r="GX2">
            <v>44835</v>
          </cell>
          <cell r="HD2">
            <v>44866</v>
          </cell>
          <cell r="HE2">
            <v>44896</v>
          </cell>
          <cell r="HF2">
            <v>44927</v>
          </cell>
          <cell r="HG2">
            <v>44958</v>
          </cell>
          <cell r="HH2">
            <v>44986</v>
          </cell>
          <cell r="HN2">
            <v>45170</v>
          </cell>
        </row>
        <row r="3">
          <cell r="A3" t="str">
            <v/>
          </cell>
          <cell r="B3" t="str">
            <v/>
          </cell>
        </row>
        <row r="4">
          <cell r="A4" t="str">
            <v/>
          </cell>
          <cell r="B4" t="str">
            <v/>
          </cell>
        </row>
        <row r="5">
          <cell r="A5" t="str">
            <v/>
          </cell>
          <cell r="B5" t="str">
            <v/>
          </cell>
        </row>
        <row r="6">
          <cell r="A6" t="str">
            <v/>
          </cell>
          <cell r="B6" t="str">
            <v/>
          </cell>
        </row>
        <row r="7">
          <cell r="A7" t="str">
            <v/>
          </cell>
          <cell r="B7" t="str">
            <v/>
          </cell>
        </row>
        <row r="8">
          <cell r="A8" t="str">
            <v/>
          </cell>
          <cell r="B8" t="str">
            <v/>
          </cell>
        </row>
        <row r="9">
          <cell r="A9" t="str">
            <v/>
          </cell>
          <cell r="B9" t="str">
            <v/>
          </cell>
        </row>
        <row r="10">
          <cell r="A10" t="str">
            <v/>
          </cell>
          <cell r="B10" t="str">
            <v/>
          </cell>
        </row>
        <row r="11">
          <cell r="A11" t="str">
            <v/>
          </cell>
          <cell r="B11" t="str">
            <v/>
          </cell>
        </row>
        <row r="12">
          <cell r="A12" t="str">
            <v/>
          </cell>
          <cell r="B12" t="str">
            <v/>
          </cell>
        </row>
        <row r="13">
          <cell r="A13" t="str">
            <v/>
          </cell>
          <cell r="B13" t="str">
            <v/>
          </cell>
        </row>
        <row r="14">
          <cell r="A14" t="str">
            <v/>
          </cell>
          <cell r="B14" t="str">
            <v/>
          </cell>
        </row>
        <row r="15">
          <cell r="A15" t="str">
            <v/>
          </cell>
          <cell r="B15" t="str">
            <v/>
          </cell>
        </row>
        <row r="16">
          <cell r="A16" t="str">
            <v/>
          </cell>
          <cell r="B16" t="str">
            <v/>
          </cell>
        </row>
        <row r="17">
          <cell r="A17" t="str">
            <v/>
          </cell>
          <cell r="B17" t="str">
            <v/>
          </cell>
        </row>
        <row r="18">
          <cell r="A18" t="str">
            <v/>
          </cell>
          <cell r="B18" t="str">
            <v/>
          </cell>
        </row>
        <row r="19">
          <cell r="A19" t="str">
            <v/>
          </cell>
          <cell r="B19" t="str">
            <v/>
          </cell>
        </row>
        <row r="20">
          <cell r="A20" t="str">
            <v/>
          </cell>
          <cell r="B20" t="str">
            <v/>
          </cell>
        </row>
        <row r="21">
          <cell r="A21" t="str">
            <v/>
          </cell>
          <cell r="B21" t="str">
            <v/>
          </cell>
        </row>
        <row r="22">
          <cell r="A22" t="str">
            <v/>
          </cell>
          <cell r="B22" t="str">
            <v/>
          </cell>
        </row>
        <row r="23">
          <cell r="A23" t="str">
            <v/>
          </cell>
          <cell r="B23" t="str">
            <v/>
          </cell>
        </row>
        <row r="24">
          <cell r="A24" t="str">
            <v/>
          </cell>
          <cell r="B24" t="str">
            <v/>
          </cell>
        </row>
        <row r="25">
          <cell r="A25" t="str">
            <v/>
          </cell>
          <cell r="B25" t="str">
            <v/>
          </cell>
        </row>
        <row r="26">
          <cell r="A26" t="str">
            <v/>
          </cell>
          <cell r="B26" t="str">
            <v/>
          </cell>
        </row>
        <row r="27">
          <cell r="A27" t="str">
            <v/>
          </cell>
          <cell r="B27" t="str">
            <v/>
          </cell>
        </row>
        <row r="28">
          <cell r="A28" t="str">
            <v/>
          </cell>
          <cell r="B28" t="str">
            <v/>
          </cell>
        </row>
        <row r="29">
          <cell r="A29" t="str">
            <v/>
          </cell>
          <cell r="B29" t="str">
            <v/>
          </cell>
        </row>
        <row r="30">
          <cell r="A30" t="str">
            <v/>
          </cell>
          <cell r="B30" t="str">
            <v/>
          </cell>
        </row>
        <row r="31">
          <cell r="A31" t="str">
            <v/>
          </cell>
          <cell r="B31" t="str">
            <v/>
          </cell>
        </row>
        <row r="32">
          <cell r="A32" t="str">
            <v/>
          </cell>
          <cell r="B32" t="str">
            <v/>
          </cell>
        </row>
        <row r="33">
          <cell r="A33" t="str">
            <v/>
          </cell>
          <cell r="B33" t="str">
            <v/>
          </cell>
        </row>
        <row r="34">
          <cell r="A34" t="str">
            <v/>
          </cell>
          <cell r="B34" t="str">
            <v/>
          </cell>
        </row>
        <row r="35">
          <cell r="A35" t="str">
            <v/>
          </cell>
          <cell r="B35" t="str">
            <v/>
          </cell>
        </row>
        <row r="36">
          <cell r="A36" t="str">
            <v/>
          </cell>
          <cell r="B36" t="str">
            <v/>
          </cell>
        </row>
        <row r="37">
          <cell r="A37" t="str">
            <v/>
          </cell>
          <cell r="B37" t="str">
            <v/>
          </cell>
        </row>
        <row r="38">
          <cell r="A38" t="str">
            <v/>
          </cell>
          <cell r="B38" t="str">
            <v/>
          </cell>
        </row>
        <row r="39">
          <cell r="A39" t="str">
            <v/>
          </cell>
          <cell r="B39" t="str">
            <v/>
          </cell>
        </row>
        <row r="40">
          <cell r="A40" t="str">
            <v/>
          </cell>
          <cell r="B40" t="str">
            <v/>
          </cell>
        </row>
        <row r="41">
          <cell r="A41" t="str">
            <v/>
          </cell>
          <cell r="B41" t="str">
            <v/>
          </cell>
        </row>
        <row r="42">
          <cell r="A42" t="str">
            <v/>
          </cell>
          <cell r="B42" t="str">
            <v/>
          </cell>
        </row>
        <row r="43">
          <cell r="A43" t="str">
            <v/>
          </cell>
          <cell r="B43" t="str">
            <v/>
          </cell>
        </row>
        <row r="44">
          <cell r="A44" t="str">
            <v/>
          </cell>
          <cell r="B44" t="str">
            <v/>
          </cell>
        </row>
        <row r="45">
          <cell r="A45" t="str">
            <v/>
          </cell>
          <cell r="B45" t="str">
            <v/>
          </cell>
        </row>
        <row r="46">
          <cell r="A46" t="str">
            <v/>
          </cell>
          <cell r="B46" t="str">
            <v/>
          </cell>
        </row>
        <row r="47">
          <cell r="A47" t="str">
            <v/>
          </cell>
          <cell r="B47" t="str">
            <v/>
          </cell>
        </row>
        <row r="48">
          <cell r="A48" t="str">
            <v/>
          </cell>
          <cell r="B48" t="str">
            <v/>
          </cell>
        </row>
        <row r="49">
          <cell r="A49" t="str">
            <v/>
          </cell>
          <cell r="B49" t="str">
            <v/>
          </cell>
        </row>
        <row r="50">
          <cell r="A50" t="str">
            <v/>
          </cell>
          <cell r="B50" t="str">
            <v/>
          </cell>
        </row>
        <row r="51">
          <cell r="A51" t="str">
            <v/>
          </cell>
          <cell r="B51" t="str">
            <v/>
          </cell>
        </row>
        <row r="52">
          <cell r="A52" t="str">
            <v/>
          </cell>
          <cell r="B52" t="str">
            <v/>
          </cell>
        </row>
        <row r="53">
          <cell r="A53" t="str">
            <v/>
          </cell>
          <cell r="B53" t="str">
            <v/>
          </cell>
        </row>
        <row r="54">
          <cell r="A54" t="str">
            <v/>
          </cell>
          <cell r="B54" t="str">
            <v/>
          </cell>
        </row>
        <row r="55">
          <cell r="A55" t="str">
            <v/>
          </cell>
          <cell r="B55" t="str">
            <v/>
          </cell>
        </row>
        <row r="56">
          <cell r="A56" t="str">
            <v/>
          </cell>
          <cell r="B56" t="str">
            <v/>
          </cell>
        </row>
        <row r="57">
          <cell r="A57" t="str">
            <v/>
          </cell>
          <cell r="B57" t="str">
            <v/>
          </cell>
        </row>
        <row r="58">
          <cell r="A58" t="str">
            <v/>
          </cell>
          <cell r="B58" t="str">
            <v/>
          </cell>
        </row>
        <row r="59">
          <cell r="A59" t="str">
            <v/>
          </cell>
          <cell r="B59" t="str">
            <v/>
          </cell>
        </row>
        <row r="60">
          <cell r="A60" t="str">
            <v/>
          </cell>
          <cell r="B60" t="str">
            <v/>
          </cell>
        </row>
        <row r="61">
          <cell r="A61" t="str">
            <v/>
          </cell>
          <cell r="B61" t="str">
            <v/>
          </cell>
        </row>
        <row r="62">
          <cell r="A62" t="str">
            <v/>
          </cell>
          <cell r="B62" t="str">
            <v/>
          </cell>
        </row>
        <row r="63">
          <cell r="A63" t="str">
            <v/>
          </cell>
          <cell r="B63" t="str">
            <v/>
          </cell>
        </row>
        <row r="64">
          <cell r="A64" t="str">
            <v/>
          </cell>
          <cell r="B64" t="str">
            <v/>
          </cell>
        </row>
        <row r="65">
          <cell r="A65" t="str">
            <v/>
          </cell>
          <cell r="B65" t="str">
            <v/>
          </cell>
        </row>
        <row r="66">
          <cell r="A66" t="str">
            <v/>
          </cell>
          <cell r="B66" t="str">
            <v/>
          </cell>
        </row>
        <row r="67">
          <cell r="A67" t="str">
            <v/>
          </cell>
          <cell r="B67" t="str">
            <v/>
          </cell>
        </row>
        <row r="68">
          <cell r="A68" t="str">
            <v/>
          </cell>
          <cell r="B68" t="str">
            <v/>
          </cell>
        </row>
        <row r="69">
          <cell r="A69" t="str">
            <v/>
          </cell>
          <cell r="B69" t="str">
            <v/>
          </cell>
        </row>
        <row r="70">
          <cell r="A70" t="str">
            <v/>
          </cell>
          <cell r="B70" t="str">
            <v/>
          </cell>
        </row>
        <row r="71">
          <cell r="A71" t="str">
            <v/>
          </cell>
          <cell r="B71" t="str">
            <v/>
          </cell>
        </row>
        <row r="72">
          <cell r="A72" t="str">
            <v/>
          </cell>
          <cell r="B72" t="str">
            <v/>
          </cell>
        </row>
        <row r="73">
          <cell r="A73" t="str">
            <v/>
          </cell>
          <cell r="B73" t="str">
            <v/>
          </cell>
        </row>
        <row r="74">
          <cell r="A74" t="str">
            <v/>
          </cell>
          <cell r="B74" t="str">
            <v/>
          </cell>
        </row>
        <row r="75">
          <cell r="A75" t="str">
            <v/>
          </cell>
          <cell r="B75" t="str">
            <v/>
          </cell>
        </row>
        <row r="76">
          <cell r="A76" t="str">
            <v/>
          </cell>
          <cell r="B76" t="str">
            <v/>
          </cell>
        </row>
        <row r="77">
          <cell r="A77" t="str">
            <v/>
          </cell>
          <cell r="B77" t="str">
            <v/>
          </cell>
        </row>
        <row r="78">
          <cell r="A78" t="str">
            <v/>
          </cell>
          <cell r="B78" t="str">
            <v/>
          </cell>
        </row>
        <row r="79">
          <cell r="A79" t="str">
            <v/>
          </cell>
          <cell r="B79" t="str">
            <v/>
          </cell>
        </row>
        <row r="80">
          <cell r="A80" t="str">
            <v/>
          </cell>
          <cell r="B80" t="str">
            <v/>
          </cell>
        </row>
        <row r="81">
          <cell r="A81" t="str">
            <v/>
          </cell>
          <cell r="B81" t="str">
            <v/>
          </cell>
        </row>
        <row r="82">
          <cell r="A82" t="str">
            <v/>
          </cell>
          <cell r="B82" t="str">
            <v/>
          </cell>
        </row>
        <row r="83">
          <cell r="A83" t="str">
            <v/>
          </cell>
          <cell r="B83" t="str">
            <v/>
          </cell>
        </row>
        <row r="84">
          <cell r="A84" t="str">
            <v/>
          </cell>
          <cell r="B84" t="str">
            <v/>
          </cell>
        </row>
        <row r="85">
          <cell r="A85" t="str">
            <v/>
          </cell>
          <cell r="B85" t="str">
            <v/>
          </cell>
        </row>
        <row r="86">
          <cell r="A86" t="str">
            <v/>
          </cell>
          <cell r="B86" t="str">
            <v/>
          </cell>
        </row>
        <row r="87">
          <cell r="A87" t="str">
            <v/>
          </cell>
          <cell r="B87" t="str">
            <v/>
          </cell>
        </row>
        <row r="88">
          <cell r="A88" t="str">
            <v/>
          </cell>
          <cell r="B88" t="str">
            <v/>
          </cell>
        </row>
        <row r="89">
          <cell r="A89" t="str">
            <v/>
          </cell>
          <cell r="B89" t="str">
            <v/>
          </cell>
        </row>
        <row r="90">
          <cell r="A90" t="str">
            <v/>
          </cell>
          <cell r="B90" t="str">
            <v/>
          </cell>
        </row>
        <row r="91">
          <cell r="A91" t="str">
            <v/>
          </cell>
          <cell r="B91" t="str">
            <v/>
          </cell>
        </row>
        <row r="92">
          <cell r="A92" t="str">
            <v/>
          </cell>
          <cell r="B92" t="str">
            <v/>
          </cell>
        </row>
        <row r="93">
          <cell r="A93" t="str">
            <v/>
          </cell>
          <cell r="B93" t="str">
            <v/>
          </cell>
        </row>
        <row r="94">
          <cell r="A94" t="str">
            <v/>
          </cell>
          <cell r="B94" t="str">
            <v/>
          </cell>
        </row>
        <row r="95">
          <cell r="A95" t="str">
            <v/>
          </cell>
          <cell r="B95" t="str">
            <v/>
          </cell>
        </row>
        <row r="96">
          <cell r="A96" t="str">
            <v/>
          </cell>
          <cell r="B96" t="str">
            <v/>
          </cell>
        </row>
        <row r="97">
          <cell r="A97" t="str">
            <v/>
          </cell>
          <cell r="B97" t="str">
            <v/>
          </cell>
        </row>
        <row r="98">
          <cell r="A98" t="str">
            <v/>
          </cell>
          <cell r="B98" t="str">
            <v/>
          </cell>
        </row>
        <row r="99">
          <cell r="A99" t="str">
            <v/>
          </cell>
          <cell r="B99" t="str">
            <v/>
          </cell>
        </row>
        <row r="100">
          <cell r="A100" t="str">
            <v/>
          </cell>
          <cell r="B100" t="str">
            <v/>
          </cell>
        </row>
        <row r="101">
          <cell r="A101" t="str">
            <v/>
          </cell>
          <cell r="B101" t="str">
            <v/>
          </cell>
        </row>
        <row r="102">
          <cell r="A102" t="str">
            <v/>
          </cell>
          <cell r="B102" t="str">
            <v/>
          </cell>
        </row>
        <row r="103">
          <cell r="A103" t="str">
            <v/>
          </cell>
          <cell r="B103" t="str">
            <v/>
          </cell>
        </row>
        <row r="104">
          <cell r="A104" t="str">
            <v/>
          </cell>
          <cell r="B104" t="str">
            <v/>
          </cell>
        </row>
        <row r="105">
          <cell r="A105" t="str">
            <v/>
          </cell>
          <cell r="B105" t="str">
            <v/>
          </cell>
        </row>
        <row r="106">
          <cell r="A106" t="str">
            <v/>
          </cell>
          <cell r="B106" t="str">
            <v/>
          </cell>
        </row>
        <row r="107">
          <cell r="A107" t="str">
            <v/>
          </cell>
          <cell r="B107" t="str">
            <v/>
          </cell>
        </row>
        <row r="108">
          <cell r="A108" t="str">
            <v/>
          </cell>
          <cell r="B108" t="str">
            <v/>
          </cell>
        </row>
        <row r="109">
          <cell r="A109" t="str">
            <v/>
          </cell>
          <cell r="B109" t="str">
            <v/>
          </cell>
        </row>
        <row r="110">
          <cell r="A110" t="str">
            <v/>
          </cell>
          <cell r="B110" t="str">
            <v/>
          </cell>
        </row>
        <row r="111">
          <cell r="A111" t="str">
            <v/>
          </cell>
          <cell r="B111" t="str">
            <v/>
          </cell>
        </row>
        <row r="112">
          <cell r="A112" t="str">
            <v/>
          </cell>
          <cell r="B112" t="str">
            <v/>
          </cell>
        </row>
        <row r="113">
          <cell r="A113" t="str">
            <v/>
          </cell>
          <cell r="B113" t="str">
            <v/>
          </cell>
        </row>
        <row r="114">
          <cell r="A114" t="str">
            <v/>
          </cell>
          <cell r="B114" t="str">
            <v/>
          </cell>
        </row>
        <row r="115">
          <cell r="A115" t="str">
            <v/>
          </cell>
          <cell r="B115" t="str">
            <v/>
          </cell>
        </row>
        <row r="116">
          <cell r="A116" t="str">
            <v/>
          </cell>
          <cell r="B116" t="str">
            <v/>
          </cell>
        </row>
        <row r="117">
          <cell r="A117" t="str">
            <v/>
          </cell>
          <cell r="B117" t="str">
            <v/>
          </cell>
        </row>
        <row r="118">
          <cell r="A118" t="str">
            <v/>
          </cell>
          <cell r="B118" t="str">
            <v/>
          </cell>
        </row>
        <row r="119">
          <cell r="A119" t="str">
            <v/>
          </cell>
          <cell r="B119" t="str">
            <v/>
          </cell>
        </row>
        <row r="120">
          <cell r="A120" t="str">
            <v/>
          </cell>
          <cell r="B120" t="str">
            <v/>
          </cell>
        </row>
        <row r="121">
          <cell r="A121" t="str">
            <v/>
          </cell>
          <cell r="B121" t="str">
            <v/>
          </cell>
        </row>
        <row r="122">
          <cell r="A122" t="str">
            <v/>
          </cell>
          <cell r="B122" t="str">
            <v/>
          </cell>
        </row>
        <row r="123">
          <cell r="A123" t="str">
            <v/>
          </cell>
          <cell r="B123" t="str">
            <v/>
          </cell>
        </row>
        <row r="124">
          <cell r="A124" t="str">
            <v/>
          </cell>
          <cell r="B124" t="str">
            <v/>
          </cell>
        </row>
        <row r="125">
          <cell r="A125" t="str">
            <v/>
          </cell>
          <cell r="B125" t="str">
            <v/>
          </cell>
        </row>
        <row r="126">
          <cell r="A126" t="str">
            <v/>
          </cell>
          <cell r="B126" t="str">
            <v/>
          </cell>
        </row>
        <row r="127">
          <cell r="A127" t="str">
            <v/>
          </cell>
          <cell r="B127" t="str">
            <v/>
          </cell>
        </row>
        <row r="128">
          <cell r="A128" t="str">
            <v/>
          </cell>
          <cell r="B128" t="str">
            <v/>
          </cell>
        </row>
        <row r="129">
          <cell r="A129" t="str">
            <v/>
          </cell>
          <cell r="B129" t="str">
            <v/>
          </cell>
        </row>
        <row r="130">
          <cell r="A130" t="str">
            <v/>
          </cell>
          <cell r="B130" t="str">
            <v/>
          </cell>
        </row>
        <row r="131">
          <cell r="A131" t="str">
            <v/>
          </cell>
          <cell r="B131" t="str">
            <v/>
          </cell>
        </row>
        <row r="132">
          <cell r="A132" t="str">
            <v/>
          </cell>
          <cell r="B132" t="str">
            <v/>
          </cell>
        </row>
        <row r="133">
          <cell r="A133" t="str">
            <v/>
          </cell>
          <cell r="B133" t="str">
            <v/>
          </cell>
        </row>
        <row r="134">
          <cell r="A134" t="str">
            <v/>
          </cell>
          <cell r="B134" t="str">
            <v/>
          </cell>
        </row>
        <row r="135">
          <cell r="A135" t="str">
            <v/>
          </cell>
          <cell r="B135" t="str">
            <v/>
          </cell>
        </row>
        <row r="136">
          <cell r="A136" t="str">
            <v/>
          </cell>
          <cell r="B136" t="str">
            <v/>
          </cell>
        </row>
        <row r="137">
          <cell r="A137" t="str">
            <v/>
          </cell>
          <cell r="B137" t="str">
            <v/>
          </cell>
        </row>
        <row r="138">
          <cell r="A138" t="str">
            <v/>
          </cell>
          <cell r="B138" t="str">
            <v/>
          </cell>
        </row>
        <row r="139">
          <cell r="A139" t="str">
            <v/>
          </cell>
          <cell r="B139" t="str">
            <v/>
          </cell>
        </row>
        <row r="140">
          <cell r="A140" t="str">
            <v/>
          </cell>
          <cell r="B140" t="str">
            <v/>
          </cell>
        </row>
        <row r="141">
          <cell r="A141" t="str">
            <v/>
          </cell>
          <cell r="B141" t="str">
            <v/>
          </cell>
        </row>
        <row r="142">
          <cell r="A142" t="str">
            <v/>
          </cell>
          <cell r="B142" t="str">
            <v/>
          </cell>
        </row>
        <row r="143">
          <cell r="A143" t="str">
            <v/>
          </cell>
          <cell r="B143" t="str">
            <v/>
          </cell>
        </row>
        <row r="144">
          <cell r="A144" t="str">
            <v/>
          </cell>
          <cell r="B144" t="str">
            <v/>
          </cell>
        </row>
        <row r="145">
          <cell r="A145" t="str">
            <v/>
          </cell>
          <cell r="B145" t="str">
            <v/>
          </cell>
        </row>
        <row r="146">
          <cell r="A146" t="str">
            <v/>
          </cell>
          <cell r="B146" t="str">
            <v/>
          </cell>
        </row>
        <row r="147">
          <cell r="A147" t="str">
            <v/>
          </cell>
          <cell r="B147" t="str">
            <v/>
          </cell>
        </row>
        <row r="148">
          <cell r="A148" t="str">
            <v/>
          </cell>
          <cell r="B148" t="str">
            <v/>
          </cell>
        </row>
        <row r="149">
          <cell r="A149" t="str">
            <v/>
          </cell>
          <cell r="B149" t="str">
            <v/>
          </cell>
        </row>
        <row r="150">
          <cell r="A150" t="str">
            <v/>
          </cell>
          <cell r="B150" t="str">
            <v/>
          </cell>
        </row>
        <row r="151">
          <cell r="A151" t="str">
            <v/>
          </cell>
          <cell r="B151" t="str">
            <v/>
          </cell>
        </row>
        <row r="152">
          <cell r="A152" t="str">
            <v/>
          </cell>
          <cell r="B152" t="str">
            <v/>
          </cell>
        </row>
        <row r="153">
          <cell r="A153" t="str">
            <v/>
          </cell>
          <cell r="B153" t="str">
            <v/>
          </cell>
        </row>
        <row r="154">
          <cell r="A154" t="str">
            <v/>
          </cell>
          <cell r="B154" t="str">
            <v/>
          </cell>
        </row>
        <row r="155">
          <cell r="A155" t="str">
            <v/>
          </cell>
          <cell r="B155" t="str">
            <v/>
          </cell>
        </row>
        <row r="156">
          <cell r="A156" t="str">
            <v/>
          </cell>
          <cell r="B156" t="str">
            <v/>
          </cell>
        </row>
        <row r="157">
          <cell r="A157" t="str">
            <v/>
          </cell>
          <cell r="B157" t="str">
            <v/>
          </cell>
        </row>
        <row r="158">
          <cell r="A158" t="str">
            <v/>
          </cell>
          <cell r="B158" t="str">
            <v/>
          </cell>
        </row>
        <row r="159">
          <cell r="A159" t="str">
            <v/>
          </cell>
          <cell r="B159" t="str">
            <v/>
          </cell>
        </row>
        <row r="160">
          <cell r="A160" t="str">
            <v/>
          </cell>
          <cell r="B160" t="str">
            <v/>
          </cell>
        </row>
        <row r="161">
          <cell r="A161" t="str">
            <v/>
          </cell>
          <cell r="B161" t="str">
            <v/>
          </cell>
        </row>
        <row r="162">
          <cell r="A162" t="str">
            <v/>
          </cell>
          <cell r="B162" t="str">
            <v/>
          </cell>
        </row>
        <row r="163">
          <cell r="A163" t="str">
            <v/>
          </cell>
          <cell r="B163" t="str">
            <v/>
          </cell>
        </row>
        <row r="164">
          <cell r="A164" t="str">
            <v/>
          </cell>
          <cell r="B164" t="str">
            <v/>
          </cell>
        </row>
        <row r="165">
          <cell r="A165" t="str">
            <v/>
          </cell>
          <cell r="B165" t="str">
            <v/>
          </cell>
        </row>
        <row r="166">
          <cell r="A166" t="str">
            <v/>
          </cell>
          <cell r="B166" t="str">
            <v/>
          </cell>
        </row>
        <row r="167">
          <cell r="A167" t="str">
            <v/>
          </cell>
          <cell r="B167" t="str">
            <v/>
          </cell>
        </row>
        <row r="168">
          <cell r="A168" t="str">
            <v/>
          </cell>
          <cell r="B168" t="str">
            <v/>
          </cell>
        </row>
        <row r="169">
          <cell r="A169" t="str">
            <v/>
          </cell>
          <cell r="B169" t="str">
            <v/>
          </cell>
        </row>
        <row r="170">
          <cell r="A170" t="str">
            <v/>
          </cell>
          <cell r="B170" t="str">
            <v/>
          </cell>
        </row>
        <row r="171">
          <cell r="A171" t="str">
            <v/>
          </cell>
          <cell r="B171" t="str">
            <v/>
          </cell>
        </row>
        <row r="172">
          <cell r="A172" t="str">
            <v/>
          </cell>
          <cell r="B172" t="str">
            <v/>
          </cell>
        </row>
        <row r="173">
          <cell r="A173" t="str">
            <v/>
          </cell>
          <cell r="B173" t="str">
            <v/>
          </cell>
        </row>
        <row r="174">
          <cell r="A174" t="str">
            <v/>
          </cell>
          <cell r="B174" t="str">
            <v/>
          </cell>
        </row>
        <row r="175">
          <cell r="A175" t="str">
            <v/>
          </cell>
          <cell r="B175" t="str">
            <v/>
          </cell>
        </row>
        <row r="176">
          <cell r="A176" t="str">
            <v/>
          </cell>
          <cell r="B176" t="str">
            <v/>
          </cell>
        </row>
        <row r="177">
          <cell r="A177" t="str">
            <v/>
          </cell>
          <cell r="B177" t="str">
            <v/>
          </cell>
        </row>
        <row r="178">
          <cell r="A178" t="str">
            <v/>
          </cell>
          <cell r="B178" t="str">
            <v/>
          </cell>
        </row>
        <row r="179">
          <cell r="A179" t="str">
            <v/>
          </cell>
          <cell r="B179" t="str">
            <v/>
          </cell>
        </row>
        <row r="180">
          <cell r="A180" t="str">
            <v/>
          </cell>
          <cell r="B180" t="str">
            <v/>
          </cell>
        </row>
        <row r="181">
          <cell r="A181" t="str">
            <v/>
          </cell>
          <cell r="B181" t="str">
            <v/>
          </cell>
        </row>
        <row r="182">
          <cell r="A182" t="str">
            <v/>
          </cell>
          <cell r="B182" t="str">
            <v/>
          </cell>
        </row>
        <row r="183">
          <cell r="A183" t="str">
            <v/>
          </cell>
          <cell r="B183" t="str">
            <v/>
          </cell>
        </row>
        <row r="184">
          <cell r="A184" t="str">
            <v/>
          </cell>
          <cell r="B184" t="str">
            <v/>
          </cell>
        </row>
        <row r="185">
          <cell r="A185" t="str">
            <v/>
          </cell>
          <cell r="B185" t="str">
            <v/>
          </cell>
        </row>
        <row r="186">
          <cell r="A186" t="str">
            <v/>
          </cell>
          <cell r="B186" t="str">
            <v/>
          </cell>
        </row>
        <row r="187">
          <cell r="A187" t="str">
            <v/>
          </cell>
          <cell r="B187" t="str">
            <v/>
          </cell>
        </row>
        <row r="188">
          <cell r="A188" t="str">
            <v/>
          </cell>
          <cell r="B188" t="str">
            <v/>
          </cell>
        </row>
        <row r="189">
          <cell r="A189" t="str">
            <v/>
          </cell>
          <cell r="B189" t="str">
            <v/>
          </cell>
        </row>
        <row r="190">
          <cell r="A190" t="str">
            <v/>
          </cell>
          <cell r="B190" t="str">
            <v/>
          </cell>
        </row>
        <row r="191">
          <cell r="A191" t="str">
            <v/>
          </cell>
          <cell r="B191" t="str">
            <v/>
          </cell>
        </row>
        <row r="192">
          <cell r="A192" t="str">
            <v/>
          </cell>
          <cell r="B192" t="str">
            <v/>
          </cell>
        </row>
        <row r="193">
          <cell r="A193" t="str">
            <v/>
          </cell>
          <cell r="B193" t="str">
            <v/>
          </cell>
        </row>
        <row r="194">
          <cell r="A194" t="str">
            <v/>
          </cell>
          <cell r="B194" t="str">
            <v/>
          </cell>
        </row>
        <row r="195">
          <cell r="A195" t="str">
            <v/>
          </cell>
          <cell r="B195" t="str">
            <v/>
          </cell>
        </row>
        <row r="196">
          <cell r="A196" t="str">
            <v/>
          </cell>
          <cell r="B196" t="str">
            <v/>
          </cell>
        </row>
        <row r="197">
          <cell r="A197" t="str">
            <v/>
          </cell>
          <cell r="B197" t="str">
            <v/>
          </cell>
        </row>
        <row r="198">
          <cell r="A198" t="str">
            <v/>
          </cell>
          <cell r="B198" t="str">
            <v/>
          </cell>
        </row>
        <row r="199">
          <cell r="A199" t="str">
            <v/>
          </cell>
          <cell r="B199" t="str">
            <v/>
          </cell>
        </row>
        <row r="200">
          <cell r="A200" t="str">
            <v/>
          </cell>
          <cell r="B200" t="str">
            <v/>
          </cell>
        </row>
        <row r="201">
          <cell r="A201" t="str">
            <v/>
          </cell>
          <cell r="B201" t="str">
            <v/>
          </cell>
        </row>
        <row r="202">
          <cell r="A202" t="str">
            <v/>
          </cell>
          <cell r="B202" t="str">
            <v/>
          </cell>
        </row>
        <row r="203">
          <cell r="A203" t="str">
            <v/>
          </cell>
          <cell r="B203" t="str">
            <v/>
          </cell>
        </row>
        <row r="204">
          <cell r="A204" t="str">
            <v/>
          </cell>
          <cell r="B204" t="str">
            <v/>
          </cell>
        </row>
        <row r="205">
          <cell r="A205" t="str">
            <v/>
          </cell>
          <cell r="B205" t="str">
            <v/>
          </cell>
        </row>
        <row r="206">
          <cell r="A206" t="str">
            <v/>
          </cell>
          <cell r="B206" t="str">
            <v/>
          </cell>
        </row>
        <row r="207">
          <cell r="A207" t="str">
            <v/>
          </cell>
          <cell r="B207" t="str">
            <v/>
          </cell>
        </row>
        <row r="208">
          <cell r="A208" t="str">
            <v/>
          </cell>
          <cell r="B208" t="str">
            <v/>
          </cell>
        </row>
        <row r="209">
          <cell r="A209" t="str">
            <v/>
          </cell>
          <cell r="B209" t="str">
            <v/>
          </cell>
        </row>
        <row r="210">
          <cell r="A210" t="str">
            <v/>
          </cell>
          <cell r="B210" t="str">
            <v/>
          </cell>
        </row>
        <row r="211">
          <cell r="A211" t="str">
            <v/>
          </cell>
          <cell r="B211" t="str">
            <v/>
          </cell>
        </row>
        <row r="212">
          <cell r="A212" t="str">
            <v/>
          </cell>
          <cell r="B212" t="str">
            <v/>
          </cell>
        </row>
        <row r="213">
          <cell r="A213" t="str">
            <v/>
          </cell>
          <cell r="B213" t="str">
            <v/>
          </cell>
        </row>
        <row r="214">
          <cell r="A214" t="str">
            <v/>
          </cell>
          <cell r="B214" t="str">
            <v/>
          </cell>
        </row>
        <row r="215">
          <cell r="A215" t="str">
            <v/>
          </cell>
          <cell r="B215" t="str">
            <v/>
          </cell>
        </row>
        <row r="216">
          <cell r="A216" t="str">
            <v/>
          </cell>
          <cell r="B216" t="str">
            <v/>
          </cell>
        </row>
        <row r="217">
          <cell r="A217" t="str">
            <v/>
          </cell>
          <cell r="B217" t="str">
            <v/>
          </cell>
        </row>
        <row r="218">
          <cell r="A218" t="str">
            <v/>
          </cell>
          <cell r="B218" t="str">
            <v/>
          </cell>
        </row>
        <row r="219">
          <cell r="A219" t="str">
            <v/>
          </cell>
          <cell r="B219" t="str">
            <v/>
          </cell>
        </row>
        <row r="220">
          <cell r="A220" t="str">
            <v/>
          </cell>
          <cell r="B220" t="str">
            <v/>
          </cell>
        </row>
        <row r="221">
          <cell r="A221" t="str">
            <v/>
          </cell>
          <cell r="B221" t="str">
            <v/>
          </cell>
        </row>
        <row r="222">
          <cell r="A222" t="str">
            <v/>
          </cell>
          <cell r="B222" t="str">
            <v/>
          </cell>
        </row>
        <row r="223">
          <cell r="A223" t="str">
            <v/>
          </cell>
          <cell r="B223" t="str">
            <v/>
          </cell>
        </row>
        <row r="224">
          <cell r="A224" t="str">
            <v/>
          </cell>
          <cell r="B224" t="str">
            <v/>
          </cell>
        </row>
        <row r="225">
          <cell r="A225" t="str">
            <v/>
          </cell>
          <cell r="B225" t="str">
            <v/>
          </cell>
        </row>
        <row r="226">
          <cell r="A226" t="str">
            <v/>
          </cell>
          <cell r="B226" t="str">
            <v/>
          </cell>
        </row>
        <row r="227">
          <cell r="A227" t="str">
            <v/>
          </cell>
          <cell r="B227" t="str">
            <v/>
          </cell>
        </row>
        <row r="228">
          <cell r="A228" t="str">
            <v/>
          </cell>
          <cell r="B228" t="str">
            <v/>
          </cell>
        </row>
        <row r="229">
          <cell r="A229" t="str">
            <v/>
          </cell>
          <cell r="B229" t="str">
            <v/>
          </cell>
        </row>
        <row r="230">
          <cell r="A230" t="str">
            <v/>
          </cell>
          <cell r="B230" t="str">
            <v/>
          </cell>
        </row>
        <row r="231">
          <cell r="A231" t="str">
            <v/>
          </cell>
          <cell r="B231" t="str">
            <v/>
          </cell>
        </row>
        <row r="232">
          <cell r="A232" t="str">
            <v/>
          </cell>
          <cell r="B232" t="str">
            <v/>
          </cell>
        </row>
        <row r="233">
          <cell r="A233" t="str">
            <v/>
          </cell>
          <cell r="B233" t="str">
            <v/>
          </cell>
        </row>
        <row r="234">
          <cell r="A234" t="str">
            <v/>
          </cell>
          <cell r="B234" t="str">
            <v/>
          </cell>
        </row>
        <row r="235">
          <cell r="A235" t="str">
            <v/>
          </cell>
          <cell r="B235" t="str">
            <v/>
          </cell>
        </row>
        <row r="236">
          <cell r="A236" t="str">
            <v/>
          </cell>
          <cell r="B236" t="str">
            <v/>
          </cell>
        </row>
        <row r="237">
          <cell r="A237" t="str">
            <v/>
          </cell>
          <cell r="B237" t="str">
            <v/>
          </cell>
        </row>
        <row r="238">
          <cell r="A238" t="str">
            <v/>
          </cell>
          <cell r="B238" t="str">
            <v/>
          </cell>
        </row>
        <row r="239">
          <cell r="A239" t="str">
            <v/>
          </cell>
          <cell r="B239" t="str">
            <v/>
          </cell>
        </row>
        <row r="240">
          <cell r="A240" t="str">
            <v/>
          </cell>
          <cell r="B240" t="str">
            <v/>
          </cell>
        </row>
        <row r="241">
          <cell r="A241" t="str">
            <v/>
          </cell>
          <cell r="B241" t="str">
            <v/>
          </cell>
        </row>
        <row r="242">
          <cell r="A242" t="str">
            <v/>
          </cell>
          <cell r="B242" t="str">
            <v/>
          </cell>
        </row>
        <row r="243">
          <cell r="A243" t="str">
            <v/>
          </cell>
          <cell r="B243" t="str">
            <v/>
          </cell>
        </row>
        <row r="244">
          <cell r="A244" t="str">
            <v/>
          </cell>
          <cell r="B244" t="str">
            <v/>
          </cell>
        </row>
        <row r="245">
          <cell r="A245" t="str">
            <v/>
          </cell>
          <cell r="B245" t="str">
            <v/>
          </cell>
        </row>
        <row r="246">
          <cell r="A246" t="str">
            <v/>
          </cell>
          <cell r="B246" t="str">
            <v/>
          </cell>
        </row>
        <row r="247">
          <cell r="A247" t="str">
            <v/>
          </cell>
          <cell r="B247" t="str">
            <v/>
          </cell>
        </row>
        <row r="248">
          <cell r="A248" t="str">
            <v/>
          </cell>
          <cell r="B248" t="str">
            <v/>
          </cell>
        </row>
        <row r="249">
          <cell r="A249" t="str">
            <v/>
          </cell>
          <cell r="B249" t="str">
            <v/>
          </cell>
        </row>
        <row r="250">
          <cell r="A250" t="str">
            <v/>
          </cell>
          <cell r="B250" t="str">
            <v/>
          </cell>
        </row>
        <row r="251">
          <cell r="A251" t="str">
            <v/>
          </cell>
          <cell r="B251" t="str">
            <v/>
          </cell>
        </row>
        <row r="252">
          <cell r="A252" t="str">
            <v/>
          </cell>
          <cell r="B252" t="str">
            <v/>
          </cell>
        </row>
        <row r="253">
          <cell r="A253" t="str">
            <v/>
          </cell>
          <cell r="B253" t="str">
            <v/>
          </cell>
        </row>
        <row r="254">
          <cell r="A254" t="str">
            <v/>
          </cell>
          <cell r="B254" t="str">
            <v/>
          </cell>
        </row>
        <row r="255">
          <cell r="A255" t="str">
            <v/>
          </cell>
          <cell r="B255" t="str">
            <v/>
          </cell>
        </row>
        <row r="256">
          <cell r="A256" t="str">
            <v/>
          </cell>
          <cell r="B256" t="str">
            <v/>
          </cell>
        </row>
        <row r="257">
          <cell r="A257" t="str">
            <v/>
          </cell>
          <cell r="B257" t="str">
            <v/>
          </cell>
        </row>
        <row r="258">
          <cell r="A258" t="str">
            <v/>
          </cell>
          <cell r="B258" t="str">
            <v/>
          </cell>
        </row>
        <row r="259">
          <cell r="A259" t="str">
            <v/>
          </cell>
          <cell r="B259" t="str">
            <v/>
          </cell>
        </row>
        <row r="260">
          <cell r="A260" t="str">
            <v/>
          </cell>
          <cell r="B260" t="str">
            <v/>
          </cell>
        </row>
        <row r="261">
          <cell r="A261" t="str">
            <v/>
          </cell>
          <cell r="B261" t="str">
            <v/>
          </cell>
        </row>
        <row r="262">
          <cell r="A262" t="str">
            <v/>
          </cell>
          <cell r="B262" t="str">
            <v/>
          </cell>
        </row>
        <row r="263">
          <cell r="A263" t="str">
            <v/>
          </cell>
          <cell r="B263" t="str">
            <v/>
          </cell>
        </row>
        <row r="264">
          <cell r="A264" t="str">
            <v/>
          </cell>
          <cell r="B264" t="str">
            <v/>
          </cell>
        </row>
        <row r="265">
          <cell r="A265" t="str">
            <v/>
          </cell>
          <cell r="B265" t="str">
            <v/>
          </cell>
        </row>
        <row r="266">
          <cell r="A266" t="str">
            <v/>
          </cell>
          <cell r="B266" t="str">
            <v/>
          </cell>
        </row>
        <row r="267">
          <cell r="A267" t="str">
            <v/>
          </cell>
          <cell r="B267" t="str">
            <v/>
          </cell>
        </row>
        <row r="268">
          <cell r="A268" t="str">
            <v/>
          </cell>
          <cell r="B268" t="str">
            <v/>
          </cell>
        </row>
        <row r="269">
          <cell r="A269" t="str">
            <v/>
          </cell>
          <cell r="B269" t="str">
            <v/>
          </cell>
        </row>
        <row r="270">
          <cell r="A270" t="str">
            <v/>
          </cell>
          <cell r="B270" t="str">
            <v/>
          </cell>
        </row>
        <row r="271">
          <cell r="A271" t="str">
            <v/>
          </cell>
          <cell r="B271" t="str">
            <v/>
          </cell>
        </row>
        <row r="272">
          <cell r="A272" t="str">
            <v/>
          </cell>
          <cell r="B272" t="str">
            <v/>
          </cell>
        </row>
        <row r="273">
          <cell r="A273" t="str">
            <v/>
          </cell>
          <cell r="B273" t="str">
            <v/>
          </cell>
        </row>
        <row r="274">
          <cell r="A274" t="str">
            <v/>
          </cell>
          <cell r="B274" t="str">
            <v/>
          </cell>
        </row>
        <row r="275">
          <cell r="A275" t="str">
            <v/>
          </cell>
          <cell r="B275" t="str">
            <v/>
          </cell>
        </row>
        <row r="276">
          <cell r="A276" t="str">
            <v/>
          </cell>
          <cell r="B276" t="str">
            <v/>
          </cell>
        </row>
        <row r="277">
          <cell r="A277" t="str">
            <v/>
          </cell>
          <cell r="B277" t="str">
            <v/>
          </cell>
        </row>
        <row r="278">
          <cell r="A278" t="str">
            <v/>
          </cell>
          <cell r="B278" t="str">
            <v/>
          </cell>
        </row>
        <row r="279">
          <cell r="A279" t="str">
            <v/>
          </cell>
          <cell r="B279" t="str">
            <v/>
          </cell>
        </row>
        <row r="280">
          <cell r="A280" t="str">
            <v/>
          </cell>
          <cell r="B280" t="str">
            <v/>
          </cell>
        </row>
        <row r="281">
          <cell r="A281" t="str">
            <v/>
          </cell>
          <cell r="B281" t="str">
            <v/>
          </cell>
        </row>
        <row r="282">
          <cell r="A282" t="str">
            <v/>
          </cell>
          <cell r="B282" t="str">
            <v/>
          </cell>
        </row>
        <row r="283">
          <cell r="A283" t="str">
            <v/>
          </cell>
          <cell r="B283" t="str">
            <v/>
          </cell>
        </row>
        <row r="284">
          <cell r="A284" t="str">
            <v/>
          </cell>
          <cell r="B284" t="str">
            <v/>
          </cell>
        </row>
        <row r="285">
          <cell r="A285" t="str">
            <v/>
          </cell>
          <cell r="B285" t="str">
            <v/>
          </cell>
        </row>
        <row r="286">
          <cell r="A286" t="str">
            <v/>
          </cell>
          <cell r="B286" t="str">
            <v/>
          </cell>
        </row>
        <row r="287">
          <cell r="A287" t="str">
            <v/>
          </cell>
          <cell r="B287" t="str">
            <v/>
          </cell>
        </row>
        <row r="288">
          <cell r="A288" t="str">
            <v/>
          </cell>
          <cell r="B288" t="str">
            <v/>
          </cell>
        </row>
        <row r="289">
          <cell r="A289" t="str">
            <v/>
          </cell>
          <cell r="B289" t="str">
            <v/>
          </cell>
        </row>
        <row r="290">
          <cell r="A290" t="str">
            <v/>
          </cell>
          <cell r="B290" t="str">
            <v/>
          </cell>
        </row>
        <row r="291">
          <cell r="A291" t="str">
            <v/>
          </cell>
          <cell r="B291" t="str">
            <v/>
          </cell>
        </row>
        <row r="292">
          <cell r="A292" t="str">
            <v/>
          </cell>
          <cell r="B292" t="str">
            <v/>
          </cell>
        </row>
        <row r="293">
          <cell r="A293" t="str">
            <v/>
          </cell>
          <cell r="B293" t="str">
            <v/>
          </cell>
        </row>
        <row r="294">
          <cell r="A294" t="str">
            <v/>
          </cell>
          <cell r="B294" t="str">
            <v/>
          </cell>
        </row>
        <row r="295">
          <cell r="A295" t="str">
            <v/>
          </cell>
          <cell r="B295" t="str">
            <v/>
          </cell>
        </row>
        <row r="296">
          <cell r="A296" t="str">
            <v/>
          </cell>
          <cell r="B296" t="str">
            <v/>
          </cell>
        </row>
        <row r="297">
          <cell r="A297" t="str">
            <v/>
          </cell>
          <cell r="B297" t="str">
            <v/>
          </cell>
        </row>
        <row r="298">
          <cell r="A298" t="str">
            <v/>
          </cell>
          <cell r="B298" t="str">
            <v/>
          </cell>
        </row>
        <row r="299">
          <cell r="A299" t="str">
            <v/>
          </cell>
          <cell r="B299" t="str">
            <v/>
          </cell>
        </row>
        <row r="300">
          <cell r="A300" t="str">
            <v/>
          </cell>
          <cell r="B300" t="str">
            <v/>
          </cell>
        </row>
        <row r="301">
          <cell r="A301" t="str">
            <v/>
          </cell>
          <cell r="B301" t="str">
            <v/>
          </cell>
        </row>
        <row r="302">
          <cell r="A302" t="str">
            <v/>
          </cell>
          <cell r="B302" t="str">
            <v/>
          </cell>
        </row>
        <row r="303">
          <cell r="A303" t="str">
            <v/>
          </cell>
          <cell r="B303" t="str">
            <v/>
          </cell>
        </row>
        <row r="304">
          <cell r="A304" t="str">
            <v/>
          </cell>
          <cell r="B304" t="str">
            <v/>
          </cell>
        </row>
        <row r="305">
          <cell r="A305" t="str">
            <v/>
          </cell>
          <cell r="B305" t="str">
            <v/>
          </cell>
        </row>
        <row r="306">
          <cell r="A306" t="str">
            <v/>
          </cell>
          <cell r="B306" t="str">
            <v/>
          </cell>
        </row>
        <row r="307">
          <cell r="A307" t="str">
            <v/>
          </cell>
          <cell r="B307" t="str">
            <v/>
          </cell>
        </row>
        <row r="308">
          <cell r="A308" t="str">
            <v/>
          </cell>
          <cell r="B308" t="str">
            <v/>
          </cell>
        </row>
        <row r="309">
          <cell r="A309" t="str">
            <v/>
          </cell>
          <cell r="B309" t="str">
            <v/>
          </cell>
        </row>
        <row r="310">
          <cell r="A310" t="str">
            <v/>
          </cell>
          <cell r="B310" t="str">
            <v/>
          </cell>
        </row>
        <row r="311">
          <cell r="A311" t="str">
            <v/>
          </cell>
          <cell r="B311" t="str">
            <v/>
          </cell>
        </row>
        <row r="312">
          <cell r="A312" t="str">
            <v/>
          </cell>
          <cell r="B312" t="str">
            <v/>
          </cell>
        </row>
        <row r="313">
          <cell r="A313" t="str">
            <v/>
          </cell>
          <cell r="B313" t="str">
            <v/>
          </cell>
        </row>
        <row r="314">
          <cell r="A314" t="str">
            <v/>
          </cell>
          <cell r="B314" t="str">
            <v/>
          </cell>
        </row>
        <row r="315">
          <cell r="A315" t="str">
            <v/>
          </cell>
          <cell r="B315" t="str">
            <v/>
          </cell>
        </row>
        <row r="316">
          <cell r="A316" t="str">
            <v/>
          </cell>
          <cell r="B316" t="str">
            <v/>
          </cell>
        </row>
        <row r="317">
          <cell r="A317" t="str">
            <v/>
          </cell>
          <cell r="B317" t="str">
            <v/>
          </cell>
        </row>
        <row r="318">
          <cell r="A318" t="str">
            <v/>
          </cell>
          <cell r="B318" t="str">
            <v/>
          </cell>
        </row>
        <row r="319">
          <cell r="A319" t="str">
            <v/>
          </cell>
          <cell r="B319" t="str">
            <v/>
          </cell>
        </row>
        <row r="320">
          <cell r="A320" t="str">
            <v/>
          </cell>
          <cell r="B320" t="str">
            <v/>
          </cell>
        </row>
        <row r="321">
          <cell r="A321" t="str">
            <v/>
          </cell>
          <cell r="B321" t="str">
            <v/>
          </cell>
        </row>
        <row r="322">
          <cell r="A322" t="str">
            <v/>
          </cell>
          <cell r="B322" t="str">
            <v/>
          </cell>
        </row>
        <row r="323">
          <cell r="A323" t="str">
            <v/>
          </cell>
          <cell r="B323" t="str">
            <v/>
          </cell>
        </row>
        <row r="324">
          <cell r="A324" t="str">
            <v/>
          </cell>
          <cell r="B324" t="str">
            <v/>
          </cell>
        </row>
        <row r="325">
          <cell r="A325" t="str">
            <v/>
          </cell>
          <cell r="B325" t="str">
            <v/>
          </cell>
        </row>
        <row r="326">
          <cell r="A326" t="str">
            <v/>
          </cell>
          <cell r="B326" t="str">
            <v/>
          </cell>
        </row>
        <row r="327">
          <cell r="A327" t="str">
            <v/>
          </cell>
          <cell r="B327" t="str">
            <v/>
          </cell>
        </row>
        <row r="328">
          <cell r="A328" t="str">
            <v/>
          </cell>
          <cell r="B328" t="str">
            <v/>
          </cell>
        </row>
        <row r="329">
          <cell r="A329" t="str">
            <v/>
          </cell>
          <cell r="B329" t="str">
            <v/>
          </cell>
        </row>
        <row r="330">
          <cell r="A330" t="str">
            <v/>
          </cell>
          <cell r="B330" t="str">
            <v/>
          </cell>
        </row>
        <row r="331">
          <cell r="A331" t="str">
            <v/>
          </cell>
          <cell r="B331" t="str">
            <v/>
          </cell>
        </row>
        <row r="332">
          <cell r="A332" t="str">
            <v/>
          </cell>
          <cell r="B332" t="str">
            <v/>
          </cell>
        </row>
        <row r="333">
          <cell r="A333" t="str">
            <v/>
          </cell>
          <cell r="B333" t="str">
            <v/>
          </cell>
        </row>
        <row r="334">
          <cell r="A334" t="str">
            <v/>
          </cell>
          <cell r="B334" t="str">
            <v/>
          </cell>
        </row>
        <row r="335">
          <cell r="A335" t="str">
            <v/>
          </cell>
          <cell r="B335" t="str">
            <v/>
          </cell>
        </row>
        <row r="336">
          <cell r="A336" t="str">
            <v/>
          </cell>
          <cell r="B336" t="str">
            <v/>
          </cell>
        </row>
        <row r="337">
          <cell r="A337" t="str">
            <v/>
          </cell>
          <cell r="B337" t="str">
            <v/>
          </cell>
        </row>
        <row r="338">
          <cell r="A338" t="str">
            <v/>
          </cell>
          <cell r="B338" t="str">
            <v/>
          </cell>
        </row>
        <row r="339">
          <cell r="A339" t="str">
            <v/>
          </cell>
          <cell r="B339" t="str">
            <v/>
          </cell>
        </row>
        <row r="340">
          <cell r="A340" t="str">
            <v/>
          </cell>
          <cell r="B340" t="str">
            <v/>
          </cell>
        </row>
        <row r="341">
          <cell r="A341" t="str">
            <v/>
          </cell>
          <cell r="B341" t="str">
            <v/>
          </cell>
        </row>
        <row r="342">
          <cell r="A342" t="str">
            <v/>
          </cell>
          <cell r="B342" t="str">
            <v/>
          </cell>
        </row>
        <row r="343">
          <cell r="A343" t="str">
            <v/>
          </cell>
          <cell r="B343" t="str">
            <v/>
          </cell>
        </row>
        <row r="344">
          <cell r="A344" t="str">
            <v/>
          </cell>
          <cell r="B344" t="str">
            <v/>
          </cell>
        </row>
        <row r="345">
          <cell r="A345" t="str">
            <v/>
          </cell>
          <cell r="B345" t="str">
            <v/>
          </cell>
        </row>
        <row r="346">
          <cell r="A346" t="str">
            <v/>
          </cell>
          <cell r="B346" t="str">
            <v/>
          </cell>
        </row>
        <row r="347">
          <cell r="A347" t="str">
            <v/>
          </cell>
          <cell r="B347" t="str">
            <v/>
          </cell>
        </row>
        <row r="348">
          <cell r="A348" t="str">
            <v/>
          </cell>
          <cell r="B348" t="str">
            <v/>
          </cell>
        </row>
        <row r="349">
          <cell r="A349" t="str">
            <v/>
          </cell>
          <cell r="B349" t="str">
            <v/>
          </cell>
        </row>
        <row r="350">
          <cell r="A350" t="str">
            <v/>
          </cell>
          <cell r="B350" t="str">
            <v/>
          </cell>
        </row>
        <row r="351">
          <cell r="A351" t="str">
            <v/>
          </cell>
          <cell r="B351" t="str">
            <v/>
          </cell>
        </row>
        <row r="352">
          <cell r="A352" t="str">
            <v/>
          </cell>
          <cell r="B352" t="str">
            <v/>
          </cell>
        </row>
        <row r="353">
          <cell r="A353" t="str">
            <v/>
          </cell>
          <cell r="B353" t="str">
            <v/>
          </cell>
        </row>
        <row r="354">
          <cell r="A354" t="str">
            <v/>
          </cell>
          <cell r="B354" t="str">
            <v/>
          </cell>
        </row>
        <row r="355">
          <cell r="A355" t="str">
            <v/>
          </cell>
          <cell r="B355" t="str">
            <v/>
          </cell>
        </row>
        <row r="356">
          <cell r="A356" t="str">
            <v/>
          </cell>
          <cell r="B356" t="str">
            <v/>
          </cell>
        </row>
        <row r="357">
          <cell r="A357" t="str">
            <v/>
          </cell>
          <cell r="B357" t="str">
            <v/>
          </cell>
        </row>
        <row r="358">
          <cell r="A358" t="str">
            <v/>
          </cell>
          <cell r="B358" t="str">
            <v/>
          </cell>
        </row>
        <row r="359">
          <cell r="A359" t="str">
            <v/>
          </cell>
          <cell r="B359" t="str">
            <v/>
          </cell>
        </row>
        <row r="360">
          <cell r="A360" t="str">
            <v/>
          </cell>
          <cell r="B360" t="str">
            <v/>
          </cell>
        </row>
        <row r="361">
          <cell r="A361" t="str">
            <v/>
          </cell>
          <cell r="B361" t="str">
            <v/>
          </cell>
        </row>
        <row r="362">
          <cell r="A362" t="str">
            <v/>
          </cell>
          <cell r="B362" t="str">
            <v/>
          </cell>
        </row>
        <row r="363">
          <cell r="A363" t="str">
            <v/>
          </cell>
          <cell r="B363" t="str">
            <v/>
          </cell>
        </row>
        <row r="364">
          <cell r="A364" t="str">
            <v/>
          </cell>
          <cell r="B364" t="str">
            <v/>
          </cell>
        </row>
        <row r="365">
          <cell r="A365" t="str">
            <v/>
          </cell>
          <cell r="B365" t="str">
            <v/>
          </cell>
        </row>
        <row r="366">
          <cell r="A366" t="str">
            <v/>
          </cell>
          <cell r="B366" t="str">
            <v/>
          </cell>
        </row>
        <row r="367">
          <cell r="A367" t="str">
            <v/>
          </cell>
          <cell r="B367" t="str">
            <v/>
          </cell>
        </row>
        <row r="368">
          <cell r="A368" t="str">
            <v/>
          </cell>
          <cell r="B368" t="str">
            <v/>
          </cell>
        </row>
        <row r="369">
          <cell r="A369" t="str">
            <v/>
          </cell>
          <cell r="B369" t="str">
            <v/>
          </cell>
        </row>
        <row r="370">
          <cell r="A370" t="str">
            <v/>
          </cell>
          <cell r="B370" t="str">
            <v/>
          </cell>
        </row>
        <row r="371">
          <cell r="A371" t="str">
            <v/>
          </cell>
          <cell r="B371" t="str">
            <v/>
          </cell>
        </row>
        <row r="372">
          <cell r="A372" t="str">
            <v/>
          </cell>
          <cell r="B372" t="str">
            <v/>
          </cell>
        </row>
        <row r="373">
          <cell r="A373" t="str">
            <v/>
          </cell>
          <cell r="B373" t="str">
            <v/>
          </cell>
        </row>
        <row r="374">
          <cell r="A374" t="str">
            <v/>
          </cell>
          <cell r="B374" t="str">
            <v/>
          </cell>
        </row>
        <row r="375">
          <cell r="A375" t="str">
            <v/>
          </cell>
          <cell r="B375" t="str">
            <v/>
          </cell>
        </row>
        <row r="376">
          <cell r="A376" t="str">
            <v/>
          </cell>
          <cell r="B376" t="str">
            <v/>
          </cell>
        </row>
        <row r="377">
          <cell r="A377" t="str">
            <v/>
          </cell>
          <cell r="B377" t="str">
            <v/>
          </cell>
        </row>
        <row r="378">
          <cell r="A378" t="str">
            <v/>
          </cell>
          <cell r="B378" t="str">
            <v/>
          </cell>
        </row>
        <row r="379">
          <cell r="A379" t="str">
            <v/>
          </cell>
          <cell r="B379" t="str">
            <v/>
          </cell>
        </row>
        <row r="380">
          <cell r="A380" t="str">
            <v/>
          </cell>
          <cell r="B380" t="str">
            <v/>
          </cell>
        </row>
        <row r="381">
          <cell r="A381" t="str">
            <v/>
          </cell>
          <cell r="B381" t="str">
            <v/>
          </cell>
        </row>
        <row r="382">
          <cell r="A382" t="str">
            <v/>
          </cell>
          <cell r="B382" t="str">
            <v/>
          </cell>
        </row>
        <row r="383">
          <cell r="A383" t="str">
            <v/>
          </cell>
          <cell r="B383" t="str">
            <v/>
          </cell>
        </row>
        <row r="384">
          <cell r="A384" t="str">
            <v/>
          </cell>
          <cell r="B384" t="str">
            <v/>
          </cell>
        </row>
        <row r="385">
          <cell r="A385" t="str">
            <v/>
          </cell>
          <cell r="B385" t="str">
            <v/>
          </cell>
        </row>
        <row r="386">
          <cell r="A386" t="str">
            <v/>
          </cell>
          <cell r="B386" t="str">
            <v/>
          </cell>
        </row>
        <row r="387">
          <cell r="A387" t="str">
            <v/>
          </cell>
          <cell r="B387" t="str">
            <v/>
          </cell>
        </row>
        <row r="388">
          <cell r="A388" t="str">
            <v/>
          </cell>
          <cell r="B388" t="str">
            <v/>
          </cell>
        </row>
        <row r="389">
          <cell r="A389" t="str">
            <v/>
          </cell>
          <cell r="B389" t="str">
            <v/>
          </cell>
        </row>
        <row r="390">
          <cell r="A390" t="str">
            <v/>
          </cell>
          <cell r="B390" t="str">
            <v/>
          </cell>
        </row>
        <row r="391">
          <cell r="A391" t="str">
            <v/>
          </cell>
          <cell r="B391" t="str">
            <v/>
          </cell>
        </row>
        <row r="392">
          <cell r="A392" t="str">
            <v/>
          </cell>
          <cell r="B392" t="str">
            <v/>
          </cell>
        </row>
        <row r="393">
          <cell r="A393" t="str">
            <v/>
          </cell>
          <cell r="B393" t="str">
            <v/>
          </cell>
        </row>
        <row r="394">
          <cell r="A394" t="str">
            <v/>
          </cell>
          <cell r="B394" t="str">
            <v/>
          </cell>
        </row>
        <row r="395">
          <cell r="A395" t="str">
            <v/>
          </cell>
          <cell r="B395" t="str">
            <v/>
          </cell>
        </row>
        <row r="396">
          <cell r="A396" t="str">
            <v/>
          </cell>
          <cell r="B396" t="str">
            <v/>
          </cell>
        </row>
        <row r="397">
          <cell r="A397" t="str">
            <v/>
          </cell>
          <cell r="B397" t="str">
            <v/>
          </cell>
        </row>
        <row r="398">
          <cell r="A398" t="str">
            <v/>
          </cell>
          <cell r="B398" t="str">
            <v/>
          </cell>
        </row>
        <row r="399">
          <cell r="A399" t="str">
            <v/>
          </cell>
          <cell r="B399" t="str">
            <v/>
          </cell>
        </row>
        <row r="400">
          <cell r="A400" t="str">
            <v/>
          </cell>
          <cell r="B400" t="str">
            <v/>
          </cell>
        </row>
        <row r="401">
          <cell r="A401" t="str">
            <v/>
          </cell>
          <cell r="B401" t="str">
            <v/>
          </cell>
        </row>
        <row r="402">
          <cell r="A402" t="str">
            <v/>
          </cell>
          <cell r="B402" t="str">
            <v/>
          </cell>
        </row>
        <row r="403">
          <cell r="A403" t="str">
            <v/>
          </cell>
          <cell r="B403" t="str">
            <v/>
          </cell>
        </row>
        <row r="404">
          <cell r="A404" t="str">
            <v/>
          </cell>
          <cell r="B404" t="str">
            <v/>
          </cell>
        </row>
        <row r="405">
          <cell r="A405" t="str">
            <v/>
          </cell>
          <cell r="B405" t="str">
            <v/>
          </cell>
        </row>
        <row r="406">
          <cell r="A406" t="str">
            <v/>
          </cell>
          <cell r="B406" t="str">
            <v/>
          </cell>
        </row>
        <row r="407">
          <cell r="A407" t="str">
            <v/>
          </cell>
          <cell r="B407" t="str">
            <v/>
          </cell>
        </row>
        <row r="408">
          <cell r="A408" t="str">
            <v/>
          </cell>
          <cell r="B408" t="str">
            <v/>
          </cell>
        </row>
        <row r="409">
          <cell r="A409" t="str">
            <v/>
          </cell>
          <cell r="B409" t="str">
            <v/>
          </cell>
        </row>
        <row r="410">
          <cell r="A410" t="str">
            <v/>
          </cell>
          <cell r="B410" t="str">
            <v/>
          </cell>
        </row>
        <row r="411">
          <cell r="A411" t="str">
            <v/>
          </cell>
          <cell r="B411" t="str">
            <v/>
          </cell>
        </row>
        <row r="412">
          <cell r="A412" t="str">
            <v/>
          </cell>
          <cell r="B412" t="str">
            <v/>
          </cell>
        </row>
        <row r="413">
          <cell r="A413" t="str">
            <v/>
          </cell>
          <cell r="B413" t="str">
            <v/>
          </cell>
        </row>
        <row r="414">
          <cell r="A414" t="str">
            <v/>
          </cell>
          <cell r="B414" t="str">
            <v/>
          </cell>
        </row>
        <row r="415">
          <cell r="A415" t="str">
            <v/>
          </cell>
          <cell r="B415" t="str">
            <v/>
          </cell>
        </row>
        <row r="416">
          <cell r="A416" t="str">
            <v/>
          </cell>
          <cell r="B416" t="str">
            <v/>
          </cell>
        </row>
        <row r="417">
          <cell r="A417" t="str">
            <v/>
          </cell>
          <cell r="B417" t="str">
            <v/>
          </cell>
        </row>
        <row r="418">
          <cell r="A418" t="str">
            <v/>
          </cell>
          <cell r="B418" t="str">
            <v/>
          </cell>
        </row>
        <row r="419">
          <cell r="A419" t="str">
            <v/>
          </cell>
          <cell r="B419" t="str">
            <v/>
          </cell>
        </row>
        <row r="420">
          <cell r="A420" t="str">
            <v/>
          </cell>
          <cell r="B420" t="str">
            <v/>
          </cell>
        </row>
        <row r="421">
          <cell r="A421" t="str">
            <v/>
          </cell>
          <cell r="B421" t="str">
            <v/>
          </cell>
        </row>
        <row r="422">
          <cell r="A422" t="str">
            <v/>
          </cell>
          <cell r="B422" t="str">
            <v/>
          </cell>
        </row>
        <row r="423">
          <cell r="A423" t="str">
            <v/>
          </cell>
          <cell r="B423" t="str">
            <v/>
          </cell>
        </row>
        <row r="424">
          <cell r="A424" t="str">
            <v/>
          </cell>
          <cell r="B424" t="str">
            <v/>
          </cell>
        </row>
        <row r="425">
          <cell r="A425" t="str">
            <v/>
          </cell>
          <cell r="B425" t="str">
            <v/>
          </cell>
        </row>
        <row r="426">
          <cell r="A426" t="str">
            <v/>
          </cell>
          <cell r="B426" t="str">
            <v/>
          </cell>
        </row>
        <row r="427">
          <cell r="A427" t="str">
            <v/>
          </cell>
          <cell r="B427" t="str">
            <v/>
          </cell>
        </row>
        <row r="428">
          <cell r="A428" t="str">
            <v/>
          </cell>
          <cell r="B428" t="str">
            <v/>
          </cell>
        </row>
        <row r="429">
          <cell r="A429" t="str">
            <v/>
          </cell>
          <cell r="B429" t="str">
            <v/>
          </cell>
        </row>
        <row r="430">
          <cell r="A430" t="str">
            <v/>
          </cell>
          <cell r="B430" t="str">
            <v/>
          </cell>
        </row>
        <row r="431">
          <cell r="A431" t="str">
            <v/>
          </cell>
          <cell r="B431" t="str">
            <v/>
          </cell>
        </row>
        <row r="432">
          <cell r="A432" t="str">
            <v/>
          </cell>
          <cell r="B432" t="str">
            <v/>
          </cell>
        </row>
        <row r="433">
          <cell r="A433" t="str">
            <v/>
          </cell>
          <cell r="B433" t="str">
            <v/>
          </cell>
        </row>
        <row r="434">
          <cell r="A434" t="str">
            <v/>
          </cell>
          <cell r="B434" t="str">
            <v/>
          </cell>
        </row>
        <row r="435">
          <cell r="A435" t="str">
            <v/>
          </cell>
          <cell r="B435" t="str">
            <v/>
          </cell>
        </row>
        <row r="436">
          <cell r="A436" t="str">
            <v/>
          </cell>
          <cell r="B436" t="str">
            <v/>
          </cell>
        </row>
        <row r="437">
          <cell r="A437" t="str">
            <v/>
          </cell>
          <cell r="B437" t="str">
            <v/>
          </cell>
        </row>
        <row r="438">
          <cell r="A438" t="str">
            <v/>
          </cell>
          <cell r="B438" t="str">
            <v/>
          </cell>
        </row>
        <row r="439">
          <cell r="A439" t="str">
            <v/>
          </cell>
          <cell r="B439" t="str">
            <v/>
          </cell>
        </row>
        <row r="440">
          <cell r="A440" t="str">
            <v/>
          </cell>
          <cell r="B440" t="str">
            <v/>
          </cell>
        </row>
        <row r="441">
          <cell r="A441" t="str">
            <v/>
          </cell>
          <cell r="B441" t="str">
            <v/>
          </cell>
        </row>
        <row r="442">
          <cell r="A442" t="str">
            <v/>
          </cell>
          <cell r="B442" t="str">
            <v/>
          </cell>
        </row>
        <row r="443">
          <cell r="A443" t="str">
            <v/>
          </cell>
          <cell r="B443" t="str">
            <v/>
          </cell>
        </row>
        <row r="444">
          <cell r="A444" t="str">
            <v/>
          </cell>
          <cell r="B444" t="str">
            <v/>
          </cell>
        </row>
        <row r="445">
          <cell r="A445" t="str">
            <v/>
          </cell>
          <cell r="B445" t="str">
            <v/>
          </cell>
        </row>
        <row r="446">
          <cell r="A446" t="str">
            <v/>
          </cell>
          <cell r="B446" t="str">
            <v/>
          </cell>
        </row>
        <row r="447">
          <cell r="A447" t="str">
            <v/>
          </cell>
          <cell r="B447" t="str">
            <v/>
          </cell>
        </row>
        <row r="448">
          <cell r="A448" t="str">
            <v/>
          </cell>
          <cell r="B448" t="str">
            <v/>
          </cell>
        </row>
        <row r="449">
          <cell r="A449" t="str">
            <v/>
          </cell>
          <cell r="B449" t="str">
            <v/>
          </cell>
        </row>
        <row r="450">
          <cell r="A450" t="str">
            <v/>
          </cell>
          <cell r="B450" t="str">
            <v/>
          </cell>
        </row>
        <row r="451">
          <cell r="A451" t="str">
            <v/>
          </cell>
          <cell r="B451" t="str">
            <v/>
          </cell>
        </row>
        <row r="452">
          <cell r="A452" t="str">
            <v/>
          </cell>
          <cell r="B452" t="str">
            <v/>
          </cell>
        </row>
        <row r="453">
          <cell r="A453" t="str">
            <v/>
          </cell>
          <cell r="B453" t="str">
            <v/>
          </cell>
        </row>
        <row r="454">
          <cell r="A454" t="str">
            <v/>
          </cell>
          <cell r="B454" t="str">
            <v/>
          </cell>
        </row>
        <row r="455">
          <cell r="A455" t="str">
            <v/>
          </cell>
          <cell r="B455" t="str">
            <v/>
          </cell>
        </row>
        <row r="456">
          <cell r="A456" t="str">
            <v/>
          </cell>
          <cell r="B456" t="str">
            <v/>
          </cell>
        </row>
        <row r="457">
          <cell r="A457" t="str">
            <v/>
          </cell>
          <cell r="B457" t="str">
            <v/>
          </cell>
        </row>
        <row r="458">
          <cell r="A458" t="str">
            <v/>
          </cell>
          <cell r="B458" t="str">
            <v/>
          </cell>
        </row>
        <row r="459">
          <cell r="A459" t="str">
            <v/>
          </cell>
          <cell r="B459" t="str">
            <v/>
          </cell>
        </row>
        <row r="460">
          <cell r="A460" t="str">
            <v/>
          </cell>
          <cell r="B460" t="str">
            <v/>
          </cell>
        </row>
        <row r="461">
          <cell r="A461" t="str">
            <v/>
          </cell>
          <cell r="B461" t="str">
            <v/>
          </cell>
        </row>
        <row r="462">
          <cell r="A462" t="str">
            <v/>
          </cell>
          <cell r="B462" t="str">
            <v/>
          </cell>
        </row>
        <row r="463">
          <cell r="A463" t="str">
            <v/>
          </cell>
          <cell r="B463" t="str">
            <v/>
          </cell>
        </row>
        <row r="464">
          <cell r="A464" t="str">
            <v/>
          </cell>
          <cell r="B464" t="str">
            <v/>
          </cell>
        </row>
        <row r="465">
          <cell r="A465" t="str">
            <v/>
          </cell>
          <cell r="B465" t="str">
            <v/>
          </cell>
        </row>
        <row r="466">
          <cell r="A466" t="str">
            <v/>
          </cell>
          <cell r="B466" t="str">
            <v/>
          </cell>
        </row>
        <row r="467">
          <cell r="A467" t="str">
            <v/>
          </cell>
          <cell r="B467" t="str">
            <v/>
          </cell>
        </row>
        <row r="468">
          <cell r="A468" t="str">
            <v/>
          </cell>
          <cell r="B468" t="str">
            <v/>
          </cell>
        </row>
        <row r="469">
          <cell r="A469" t="str">
            <v/>
          </cell>
          <cell r="B469" t="str">
            <v/>
          </cell>
        </row>
        <row r="470">
          <cell r="A470" t="str">
            <v/>
          </cell>
          <cell r="B470" t="str">
            <v/>
          </cell>
        </row>
        <row r="471">
          <cell r="A471" t="str">
            <v/>
          </cell>
          <cell r="B471" t="str">
            <v/>
          </cell>
        </row>
        <row r="472">
          <cell r="A472" t="str">
            <v/>
          </cell>
          <cell r="B472" t="str">
            <v/>
          </cell>
        </row>
        <row r="473">
          <cell r="A473" t="str">
            <v/>
          </cell>
          <cell r="B473" t="str">
            <v/>
          </cell>
        </row>
        <row r="474">
          <cell r="A474" t="str">
            <v/>
          </cell>
          <cell r="B474" t="str">
            <v/>
          </cell>
        </row>
        <row r="475">
          <cell r="A475" t="str">
            <v/>
          </cell>
          <cell r="B475" t="str">
            <v/>
          </cell>
        </row>
        <row r="476">
          <cell r="A476" t="str">
            <v/>
          </cell>
          <cell r="B476" t="str">
            <v/>
          </cell>
        </row>
        <row r="477">
          <cell r="A477" t="str">
            <v/>
          </cell>
          <cell r="B477" t="str">
            <v/>
          </cell>
        </row>
        <row r="478">
          <cell r="A478" t="str">
            <v/>
          </cell>
          <cell r="B478" t="str">
            <v/>
          </cell>
        </row>
        <row r="479">
          <cell r="A479" t="str">
            <v/>
          </cell>
          <cell r="B479" t="str">
            <v/>
          </cell>
        </row>
        <row r="480">
          <cell r="A480" t="str">
            <v/>
          </cell>
          <cell r="B480" t="str">
            <v/>
          </cell>
        </row>
        <row r="481">
          <cell r="A481" t="str">
            <v/>
          </cell>
          <cell r="B481" t="str">
            <v/>
          </cell>
        </row>
        <row r="482">
          <cell r="A482" t="str">
            <v/>
          </cell>
          <cell r="B482" t="str">
            <v/>
          </cell>
        </row>
        <row r="483">
          <cell r="A483" t="str">
            <v/>
          </cell>
          <cell r="B483" t="str">
            <v/>
          </cell>
        </row>
        <row r="484">
          <cell r="A484" t="str">
            <v/>
          </cell>
          <cell r="B484" t="str">
            <v/>
          </cell>
        </row>
        <row r="485">
          <cell r="A485" t="str">
            <v/>
          </cell>
          <cell r="B485" t="str">
            <v/>
          </cell>
        </row>
        <row r="486">
          <cell r="A486" t="str">
            <v/>
          </cell>
          <cell r="B486" t="str">
            <v/>
          </cell>
        </row>
        <row r="487">
          <cell r="A487" t="str">
            <v/>
          </cell>
          <cell r="B487" t="str">
            <v/>
          </cell>
        </row>
        <row r="488">
          <cell r="A488" t="str">
            <v/>
          </cell>
          <cell r="B488" t="str">
            <v/>
          </cell>
        </row>
        <row r="489">
          <cell r="A489" t="str">
            <v/>
          </cell>
          <cell r="B489" t="str">
            <v/>
          </cell>
        </row>
        <row r="490">
          <cell r="A490" t="str">
            <v/>
          </cell>
          <cell r="B490" t="str">
            <v/>
          </cell>
        </row>
        <row r="491">
          <cell r="A491" t="str">
            <v/>
          </cell>
          <cell r="B491" t="str">
            <v/>
          </cell>
        </row>
        <row r="492">
          <cell r="A492" t="str">
            <v/>
          </cell>
          <cell r="B492" t="str">
            <v/>
          </cell>
        </row>
        <row r="493">
          <cell r="A493" t="str">
            <v/>
          </cell>
          <cell r="B493" t="str">
            <v/>
          </cell>
        </row>
        <row r="494">
          <cell r="A494" t="str">
            <v/>
          </cell>
          <cell r="B494" t="str">
            <v/>
          </cell>
        </row>
        <row r="495">
          <cell r="A495" t="str">
            <v/>
          </cell>
          <cell r="B495" t="str">
            <v/>
          </cell>
        </row>
        <row r="496">
          <cell r="A496" t="str">
            <v/>
          </cell>
          <cell r="B496" t="str">
            <v/>
          </cell>
        </row>
        <row r="497">
          <cell r="A497" t="str">
            <v/>
          </cell>
          <cell r="B497" t="str">
            <v/>
          </cell>
        </row>
        <row r="498">
          <cell r="A498" t="str">
            <v/>
          </cell>
          <cell r="B498" t="str">
            <v/>
          </cell>
        </row>
        <row r="499">
          <cell r="A499" t="str">
            <v/>
          </cell>
          <cell r="B499" t="str">
            <v/>
          </cell>
        </row>
        <row r="500">
          <cell r="A500" t="str">
            <v/>
          </cell>
          <cell r="B500" t="str">
            <v/>
          </cell>
        </row>
        <row r="501">
          <cell r="A501" t="str">
            <v/>
          </cell>
          <cell r="B501" t="str">
            <v/>
          </cell>
        </row>
        <row r="502">
          <cell r="A502" t="str">
            <v/>
          </cell>
          <cell r="B502" t="str">
            <v/>
          </cell>
        </row>
        <row r="503">
          <cell r="A503" t="str">
            <v/>
          </cell>
          <cell r="B503" t="str">
            <v/>
          </cell>
        </row>
        <row r="504">
          <cell r="A504" t="str">
            <v/>
          </cell>
          <cell r="B504" t="str">
            <v/>
          </cell>
        </row>
        <row r="505">
          <cell r="A505" t="str">
            <v/>
          </cell>
          <cell r="B505" t="str">
            <v/>
          </cell>
        </row>
        <row r="506">
          <cell r="A506" t="str">
            <v/>
          </cell>
          <cell r="B506" t="str">
            <v/>
          </cell>
        </row>
        <row r="507">
          <cell r="A507" t="str">
            <v/>
          </cell>
          <cell r="B507" t="str">
            <v/>
          </cell>
        </row>
        <row r="508">
          <cell r="A508" t="str">
            <v/>
          </cell>
          <cell r="B508" t="str">
            <v/>
          </cell>
        </row>
        <row r="509">
          <cell r="A509" t="str">
            <v/>
          </cell>
          <cell r="B509" t="str">
            <v/>
          </cell>
        </row>
        <row r="510">
          <cell r="A510" t="str">
            <v/>
          </cell>
          <cell r="B510" t="str">
            <v/>
          </cell>
        </row>
        <row r="511">
          <cell r="A511" t="str">
            <v/>
          </cell>
          <cell r="B511" t="str">
            <v/>
          </cell>
        </row>
        <row r="512">
          <cell r="A512" t="str">
            <v/>
          </cell>
          <cell r="B512" t="str">
            <v/>
          </cell>
        </row>
        <row r="513">
          <cell r="A513" t="str">
            <v/>
          </cell>
          <cell r="B513" t="str">
            <v/>
          </cell>
        </row>
        <row r="514">
          <cell r="A514" t="str">
            <v/>
          </cell>
          <cell r="B514" t="str">
            <v/>
          </cell>
        </row>
        <row r="515">
          <cell r="A515" t="str">
            <v/>
          </cell>
          <cell r="B515" t="str">
            <v/>
          </cell>
        </row>
        <row r="516">
          <cell r="A516" t="str">
            <v/>
          </cell>
          <cell r="B516" t="str">
            <v/>
          </cell>
        </row>
        <row r="517">
          <cell r="A517" t="str">
            <v/>
          </cell>
          <cell r="B517" t="str">
            <v/>
          </cell>
        </row>
        <row r="518">
          <cell r="A518" t="str">
            <v/>
          </cell>
          <cell r="B518" t="str">
            <v/>
          </cell>
        </row>
        <row r="519">
          <cell r="A519" t="str">
            <v/>
          </cell>
          <cell r="B519" t="str">
            <v/>
          </cell>
        </row>
        <row r="520">
          <cell r="A520" t="str">
            <v/>
          </cell>
          <cell r="B520" t="str">
            <v/>
          </cell>
        </row>
        <row r="521">
          <cell r="A521" t="str">
            <v/>
          </cell>
          <cell r="B521" t="str">
            <v/>
          </cell>
        </row>
        <row r="522">
          <cell r="A522" t="str">
            <v/>
          </cell>
          <cell r="B522" t="str">
            <v/>
          </cell>
        </row>
        <row r="523">
          <cell r="A523" t="str">
            <v/>
          </cell>
          <cell r="B523" t="str">
            <v/>
          </cell>
        </row>
        <row r="524">
          <cell r="A524" t="str">
            <v/>
          </cell>
          <cell r="B524" t="str">
            <v/>
          </cell>
        </row>
        <row r="525">
          <cell r="A525" t="str">
            <v/>
          </cell>
          <cell r="B525" t="str">
            <v/>
          </cell>
        </row>
        <row r="526">
          <cell r="A526" t="str">
            <v/>
          </cell>
          <cell r="B526" t="str">
            <v/>
          </cell>
        </row>
        <row r="527">
          <cell r="A527" t="str">
            <v/>
          </cell>
          <cell r="B527" t="str">
            <v/>
          </cell>
        </row>
        <row r="528">
          <cell r="A528" t="str">
            <v/>
          </cell>
          <cell r="B528" t="str">
            <v/>
          </cell>
        </row>
        <row r="529">
          <cell r="A529" t="str">
            <v/>
          </cell>
          <cell r="B529" t="str">
            <v/>
          </cell>
        </row>
        <row r="530">
          <cell r="A530" t="str">
            <v/>
          </cell>
          <cell r="B530" t="str">
            <v/>
          </cell>
        </row>
        <row r="531">
          <cell r="A531" t="str">
            <v/>
          </cell>
          <cell r="B531" t="str">
            <v/>
          </cell>
        </row>
        <row r="532">
          <cell r="A532" t="str">
            <v/>
          </cell>
          <cell r="B532" t="str">
            <v/>
          </cell>
        </row>
        <row r="533">
          <cell r="A533" t="str">
            <v/>
          </cell>
          <cell r="B533" t="str">
            <v/>
          </cell>
        </row>
        <row r="534">
          <cell r="A534" t="str">
            <v/>
          </cell>
          <cell r="B534" t="str">
            <v/>
          </cell>
        </row>
        <row r="535">
          <cell r="A535" t="str">
            <v/>
          </cell>
          <cell r="B535" t="str">
            <v/>
          </cell>
        </row>
        <row r="536">
          <cell r="A536" t="str">
            <v/>
          </cell>
          <cell r="B536" t="str">
            <v/>
          </cell>
        </row>
        <row r="537">
          <cell r="A537" t="str">
            <v/>
          </cell>
          <cell r="B537" t="str">
            <v/>
          </cell>
        </row>
        <row r="538">
          <cell r="A538" t="str">
            <v/>
          </cell>
          <cell r="B538" t="str">
            <v/>
          </cell>
        </row>
        <row r="539">
          <cell r="A539" t="str">
            <v/>
          </cell>
          <cell r="B539" t="str">
            <v/>
          </cell>
        </row>
        <row r="540">
          <cell r="A540" t="str">
            <v/>
          </cell>
          <cell r="B540" t="str">
            <v/>
          </cell>
        </row>
        <row r="541">
          <cell r="A541" t="str">
            <v/>
          </cell>
          <cell r="B541" t="str">
            <v/>
          </cell>
        </row>
        <row r="542">
          <cell r="A542" t="str">
            <v/>
          </cell>
          <cell r="B542" t="str">
            <v/>
          </cell>
        </row>
        <row r="543">
          <cell r="A543" t="str">
            <v/>
          </cell>
          <cell r="B543" t="str">
            <v/>
          </cell>
        </row>
        <row r="544">
          <cell r="A544" t="str">
            <v/>
          </cell>
          <cell r="B544" t="str">
            <v/>
          </cell>
        </row>
        <row r="545">
          <cell r="A545" t="str">
            <v/>
          </cell>
          <cell r="B545" t="str">
            <v/>
          </cell>
        </row>
        <row r="546">
          <cell r="A546" t="str">
            <v/>
          </cell>
          <cell r="B546" t="str">
            <v/>
          </cell>
        </row>
        <row r="547">
          <cell r="A547" t="str">
            <v/>
          </cell>
          <cell r="B547" t="str">
            <v/>
          </cell>
        </row>
        <row r="548">
          <cell r="A548" t="str">
            <v/>
          </cell>
          <cell r="B548" t="str">
            <v/>
          </cell>
        </row>
        <row r="549">
          <cell r="A549" t="str">
            <v/>
          </cell>
          <cell r="B549" t="str">
            <v/>
          </cell>
        </row>
        <row r="550">
          <cell r="A550" t="str">
            <v/>
          </cell>
          <cell r="B550" t="str">
            <v/>
          </cell>
        </row>
        <row r="551">
          <cell r="A551" t="str">
            <v/>
          </cell>
          <cell r="B551" t="str">
            <v/>
          </cell>
        </row>
        <row r="552">
          <cell r="A552" t="str">
            <v/>
          </cell>
          <cell r="B552" t="str">
            <v/>
          </cell>
        </row>
        <row r="553">
          <cell r="A553" t="str">
            <v/>
          </cell>
          <cell r="B553" t="str">
            <v/>
          </cell>
        </row>
        <row r="554">
          <cell r="A554" t="str">
            <v/>
          </cell>
          <cell r="B554" t="str">
            <v/>
          </cell>
        </row>
        <row r="555">
          <cell r="A555" t="str">
            <v/>
          </cell>
          <cell r="B555" t="str">
            <v/>
          </cell>
        </row>
        <row r="556">
          <cell r="A556" t="str">
            <v/>
          </cell>
          <cell r="B556" t="str">
            <v/>
          </cell>
        </row>
        <row r="557">
          <cell r="A557" t="str">
            <v/>
          </cell>
          <cell r="B557" t="str">
            <v/>
          </cell>
        </row>
        <row r="558">
          <cell r="A558" t="str">
            <v/>
          </cell>
          <cell r="B558" t="str">
            <v/>
          </cell>
        </row>
        <row r="559">
          <cell r="A559" t="str">
            <v/>
          </cell>
          <cell r="B559" t="str">
            <v/>
          </cell>
        </row>
        <row r="560">
          <cell r="A560" t="str">
            <v/>
          </cell>
          <cell r="B560" t="str">
            <v/>
          </cell>
        </row>
        <row r="561">
          <cell r="A561" t="str">
            <v/>
          </cell>
          <cell r="B561" t="str">
            <v/>
          </cell>
        </row>
        <row r="562">
          <cell r="A562" t="str">
            <v/>
          </cell>
          <cell r="B562" t="str">
            <v/>
          </cell>
        </row>
        <row r="563">
          <cell r="A563" t="str">
            <v/>
          </cell>
          <cell r="B563" t="str">
            <v/>
          </cell>
        </row>
        <row r="564">
          <cell r="A564" t="str">
            <v/>
          </cell>
          <cell r="B564" t="str">
            <v/>
          </cell>
        </row>
        <row r="565">
          <cell r="A565" t="str">
            <v/>
          </cell>
          <cell r="B565" t="str">
            <v/>
          </cell>
        </row>
        <row r="566">
          <cell r="A566" t="str">
            <v/>
          </cell>
          <cell r="B566" t="str">
            <v/>
          </cell>
        </row>
        <row r="567">
          <cell r="A567" t="str">
            <v/>
          </cell>
          <cell r="B567" t="str">
            <v/>
          </cell>
        </row>
        <row r="568">
          <cell r="A568" t="str">
            <v/>
          </cell>
          <cell r="B568" t="str">
            <v/>
          </cell>
        </row>
        <row r="569">
          <cell r="A569" t="str">
            <v/>
          </cell>
          <cell r="B569" t="str">
            <v/>
          </cell>
        </row>
        <row r="570">
          <cell r="A570" t="str">
            <v/>
          </cell>
          <cell r="B570" t="str">
            <v/>
          </cell>
        </row>
        <row r="571">
          <cell r="A571" t="str">
            <v/>
          </cell>
          <cell r="B571" t="str">
            <v/>
          </cell>
        </row>
        <row r="572">
          <cell r="A572" t="str">
            <v/>
          </cell>
          <cell r="B572" t="str">
            <v/>
          </cell>
        </row>
        <row r="573">
          <cell r="A573" t="str">
            <v/>
          </cell>
          <cell r="B573" t="str">
            <v/>
          </cell>
        </row>
        <row r="574">
          <cell r="A574" t="str">
            <v/>
          </cell>
          <cell r="B574" t="str">
            <v/>
          </cell>
        </row>
        <row r="575">
          <cell r="A575" t="str">
            <v/>
          </cell>
          <cell r="B575" t="str">
            <v/>
          </cell>
        </row>
        <row r="576">
          <cell r="A576" t="str">
            <v/>
          </cell>
          <cell r="B576" t="str">
            <v/>
          </cell>
        </row>
        <row r="577">
          <cell r="A577" t="str">
            <v/>
          </cell>
          <cell r="B577" t="str">
            <v/>
          </cell>
        </row>
        <row r="578">
          <cell r="A578" t="str">
            <v/>
          </cell>
          <cell r="B578" t="str">
            <v/>
          </cell>
        </row>
        <row r="579">
          <cell r="A579" t="str">
            <v/>
          </cell>
          <cell r="B579" t="str">
            <v/>
          </cell>
        </row>
        <row r="580">
          <cell r="A580" t="str">
            <v/>
          </cell>
          <cell r="B580" t="str">
            <v/>
          </cell>
        </row>
        <row r="581">
          <cell r="A581" t="str">
            <v/>
          </cell>
          <cell r="B581" t="str">
            <v/>
          </cell>
        </row>
        <row r="582">
          <cell r="A582" t="str">
            <v/>
          </cell>
          <cell r="B582" t="str">
            <v/>
          </cell>
        </row>
        <row r="583">
          <cell r="A583" t="str">
            <v/>
          </cell>
          <cell r="B583" t="str">
            <v/>
          </cell>
        </row>
        <row r="584">
          <cell r="A584" t="str">
            <v/>
          </cell>
          <cell r="B584" t="str">
            <v/>
          </cell>
        </row>
        <row r="585">
          <cell r="A585" t="str">
            <v/>
          </cell>
          <cell r="B585" t="str">
            <v/>
          </cell>
        </row>
        <row r="586">
          <cell r="A586" t="str">
            <v/>
          </cell>
          <cell r="B586" t="str">
            <v/>
          </cell>
        </row>
        <row r="587">
          <cell r="A587" t="str">
            <v/>
          </cell>
          <cell r="B587" t="str">
            <v/>
          </cell>
        </row>
        <row r="588">
          <cell r="A588" t="str">
            <v/>
          </cell>
          <cell r="B588" t="str">
            <v/>
          </cell>
        </row>
        <row r="589">
          <cell r="A589" t="str">
            <v/>
          </cell>
          <cell r="B589" t="str">
            <v/>
          </cell>
        </row>
        <row r="590">
          <cell r="A590" t="str">
            <v/>
          </cell>
          <cell r="B590" t="str">
            <v/>
          </cell>
        </row>
        <row r="591">
          <cell r="A591" t="str">
            <v/>
          </cell>
          <cell r="B591" t="str">
            <v/>
          </cell>
        </row>
        <row r="592">
          <cell r="A592" t="str">
            <v/>
          </cell>
          <cell r="B592" t="str">
            <v/>
          </cell>
        </row>
        <row r="593">
          <cell r="A593" t="str">
            <v/>
          </cell>
          <cell r="B593" t="str">
            <v/>
          </cell>
        </row>
        <row r="594">
          <cell r="A594" t="str">
            <v/>
          </cell>
          <cell r="B594" t="str">
            <v/>
          </cell>
        </row>
        <row r="595">
          <cell r="A595" t="str">
            <v/>
          </cell>
          <cell r="B595" t="str">
            <v/>
          </cell>
        </row>
        <row r="596">
          <cell r="A596" t="str">
            <v/>
          </cell>
          <cell r="B596" t="str">
            <v/>
          </cell>
        </row>
        <row r="597">
          <cell r="A597" t="str">
            <v/>
          </cell>
          <cell r="B597" t="str">
            <v/>
          </cell>
        </row>
        <row r="598">
          <cell r="A598" t="str">
            <v/>
          </cell>
          <cell r="B598" t="str">
            <v/>
          </cell>
        </row>
        <row r="599">
          <cell r="A599" t="str">
            <v/>
          </cell>
          <cell r="B599" t="str">
            <v/>
          </cell>
        </row>
        <row r="600">
          <cell r="A600" t="str">
            <v/>
          </cell>
          <cell r="B600" t="str">
            <v/>
          </cell>
        </row>
        <row r="601">
          <cell r="A601" t="str">
            <v/>
          </cell>
          <cell r="B601" t="str">
            <v/>
          </cell>
        </row>
        <row r="602">
          <cell r="A602" t="str">
            <v/>
          </cell>
          <cell r="B602" t="str">
            <v/>
          </cell>
        </row>
        <row r="603">
          <cell r="A603" t="str">
            <v/>
          </cell>
          <cell r="B603" t="str">
            <v/>
          </cell>
        </row>
        <row r="604">
          <cell r="A604" t="str">
            <v/>
          </cell>
          <cell r="B604" t="str">
            <v/>
          </cell>
        </row>
        <row r="605">
          <cell r="A605" t="str">
            <v/>
          </cell>
          <cell r="B605" t="str">
            <v/>
          </cell>
        </row>
        <row r="606">
          <cell r="A606" t="str">
            <v/>
          </cell>
          <cell r="B606" t="str">
            <v/>
          </cell>
        </row>
        <row r="607">
          <cell r="A607" t="str">
            <v/>
          </cell>
          <cell r="B607" t="str">
            <v/>
          </cell>
        </row>
        <row r="608">
          <cell r="A608" t="str">
            <v/>
          </cell>
          <cell r="B608" t="str">
            <v/>
          </cell>
        </row>
        <row r="609">
          <cell r="A609" t="str">
            <v/>
          </cell>
          <cell r="B609" t="str">
            <v/>
          </cell>
        </row>
        <row r="610">
          <cell r="A610" t="str">
            <v/>
          </cell>
          <cell r="B610" t="str">
            <v/>
          </cell>
        </row>
        <row r="611">
          <cell r="A611" t="str">
            <v/>
          </cell>
          <cell r="B611" t="str">
            <v/>
          </cell>
        </row>
        <row r="612">
          <cell r="A612" t="str">
            <v/>
          </cell>
          <cell r="B612" t="str">
            <v/>
          </cell>
        </row>
        <row r="613">
          <cell r="A613" t="str">
            <v/>
          </cell>
          <cell r="B613" t="str">
            <v/>
          </cell>
        </row>
        <row r="614">
          <cell r="A614" t="str">
            <v/>
          </cell>
          <cell r="B614" t="str">
            <v/>
          </cell>
        </row>
        <row r="615">
          <cell r="A615" t="str">
            <v/>
          </cell>
          <cell r="B615" t="str">
            <v/>
          </cell>
        </row>
        <row r="616">
          <cell r="A616" t="str">
            <v/>
          </cell>
          <cell r="B616" t="str">
            <v/>
          </cell>
        </row>
        <row r="617">
          <cell r="A617" t="str">
            <v/>
          </cell>
          <cell r="B617" t="str">
            <v/>
          </cell>
        </row>
        <row r="618">
          <cell r="A618" t="str">
            <v/>
          </cell>
          <cell r="B618" t="str">
            <v/>
          </cell>
        </row>
        <row r="619">
          <cell r="A619" t="str">
            <v/>
          </cell>
          <cell r="B619" t="str">
            <v/>
          </cell>
        </row>
        <row r="620">
          <cell r="A620" t="str">
            <v/>
          </cell>
          <cell r="B620" t="str">
            <v/>
          </cell>
        </row>
        <row r="621">
          <cell r="A621" t="str">
            <v/>
          </cell>
          <cell r="B621" t="str">
            <v/>
          </cell>
        </row>
        <row r="622">
          <cell r="A622" t="str">
            <v/>
          </cell>
          <cell r="B622" t="str">
            <v/>
          </cell>
        </row>
        <row r="623">
          <cell r="A623" t="str">
            <v/>
          </cell>
          <cell r="B623" t="str">
            <v/>
          </cell>
        </row>
        <row r="624">
          <cell r="A624" t="str">
            <v/>
          </cell>
          <cell r="B624" t="str">
            <v/>
          </cell>
        </row>
        <row r="625">
          <cell r="A625" t="str">
            <v/>
          </cell>
          <cell r="B625" t="str">
            <v/>
          </cell>
        </row>
        <row r="626">
          <cell r="A626" t="str">
            <v/>
          </cell>
          <cell r="B626" t="str">
            <v/>
          </cell>
        </row>
        <row r="627">
          <cell r="A627" t="str">
            <v/>
          </cell>
          <cell r="B627" t="str">
            <v/>
          </cell>
        </row>
        <row r="628">
          <cell r="A628" t="str">
            <v/>
          </cell>
          <cell r="B628" t="str">
            <v/>
          </cell>
        </row>
        <row r="629">
          <cell r="A629" t="str">
            <v/>
          </cell>
          <cell r="B629" t="str">
            <v/>
          </cell>
        </row>
        <row r="630">
          <cell r="A630" t="str">
            <v/>
          </cell>
          <cell r="B630" t="str">
            <v/>
          </cell>
        </row>
        <row r="631">
          <cell r="A631" t="str">
            <v/>
          </cell>
          <cell r="B631" t="str">
            <v/>
          </cell>
        </row>
        <row r="632">
          <cell r="A632" t="str">
            <v/>
          </cell>
          <cell r="B632" t="str">
            <v/>
          </cell>
        </row>
        <row r="633">
          <cell r="A633" t="str">
            <v/>
          </cell>
          <cell r="B633" t="str">
            <v/>
          </cell>
        </row>
        <row r="634">
          <cell r="A634" t="str">
            <v/>
          </cell>
          <cell r="B634" t="str">
            <v/>
          </cell>
        </row>
        <row r="635">
          <cell r="A635" t="str">
            <v/>
          </cell>
          <cell r="B635" t="str">
            <v/>
          </cell>
        </row>
        <row r="636">
          <cell r="A636" t="str">
            <v/>
          </cell>
          <cell r="B636" t="str">
            <v/>
          </cell>
        </row>
        <row r="637">
          <cell r="A637" t="str">
            <v/>
          </cell>
          <cell r="B637" t="str">
            <v/>
          </cell>
        </row>
        <row r="638">
          <cell r="A638" t="str">
            <v/>
          </cell>
          <cell r="B638" t="str">
            <v/>
          </cell>
        </row>
        <row r="639">
          <cell r="A639" t="str">
            <v/>
          </cell>
          <cell r="B639" t="str">
            <v/>
          </cell>
        </row>
        <row r="640">
          <cell r="A640" t="str">
            <v/>
          </cell>
          <cell r="B640" t="str">
            <v/>
          </cell>
        </row>
        <row r="641">
          <cell r="A641" t="str">
            <v/>
          </cell>
          <cell r="B641" t="str">
            <v/>
          </cell>
        </row>
        <row r="642">
          <cell r="A642" t="str">
            <v/>
          </cell>
          <cell r="B642" t="str">
            <v/>
          </cell>
        </row>
        <row r="643">
          <cell r="A643" t="str">
            <v/>
          </cell>
          <cell r="B643" t="str">
            <v/>
          </cell>
        </row>
        <row r="644">
          <cell r="A644" t="str">
            <v/>
          </cell>
          <cell r="B644" t="str">
            <v/>
          </cell>
        </row>
        <row r="645">
          <cell r="A645" t="str">
            <v/>
          </cell>
          <cell r="B645" t="str">
            <v/>
          </cell>
        </row>
        <row r="646">
          <cell r="A646" t="str">
            <v/>
          </cell>
          <cell r="B646" t="str">
            <v/>
          </cell>
        </row>
        <row r="647">
          <cell r="A647" t="str">
            <v/>
          </cell>
          <cell r="B647" t="str">
            <v/>
          </cell>
        </row>
        <row r="648">
          <cell r="A648" t="str">
            <v/>
          </cell>
          <cell r="B648" t="str">
            <v/>
          </cell>
        </row>
        <row r="649">
          <cell r="A649" t="str">
            <v/>
          </cell>
          <cell r="B649" t="str">
            <v/>
          </cell>
        </row>
        <row r="650">
          <cell r="A650" t="str">
            <v/>
          </cell>
          <cell r="B650" t="str">
            <v/>
          </cell>
        </row>
        <row r="651">
          <cell r="A651" t="str">
            <v/>
          </cell>
          <cell r="B651" t="str">
            <v/>
          </cell>
        </row>
        <row r="652">
          <cell r="A652" t="str">
            <v/>
          </cell>
          <cell r="B652" t="str">
            <v/>
          </cell>
        </row>
        <row r="653">
          <cell r="A653" t="str">
            <v/>
          </cell>
          <cell r="B653" t="str">
            <v/>
          </cell>
        </row>
        <row r="654">
          <cell r="A654" t="str">
            <v/>
          </cell>
          <cell r="B654" t="str">
            <v/>
          </cell>
        </row>
        <row r="655">
          <cell r="A655" t="str">
            <v/>
          </cell>
          <cell r="B655" t="str">
            <v/>
          </cell>
        </row>
        <row r="656">
          <cell r="A656" t="str">
            <v/>
          </cell>
          <cell r="B656" t="str">
            <v/>
          </cell>
        </row>
        <row r="657">
          <cell r="A657" t="str">
            <v/>
          </cell>
          <cell r="B657" t="str">
            <v/>
          </cell>
        </row>
        <row r="658">
          <cell r="A658" t="str">
            <v/>
          </cell>
          <cell r="B658" t="str">
            <v/>
          </cell>
        </row>
        <row r="659">
          <cell r="A659" t="str">
            <v/>
          </cell>
          <cell r="B659" t="str">
            <v/>
          </cell>
        </row>
        <row r="660">
          <cell r="A660" t="str">
            <v/>
          </cell>
          <cell r="B660" t="str">
            <v/>
          </cell>
        </row>
        <row r="661">
          <cell r="A661" t="str">
            <v/>
          </cell>
          <cell r="B661" t="str">
            <v/>
          </cell>
        </row>
        <row r="662">
          <cell r="A662" t="str">
            <v/>
          </cell>
          <cell r="B662" t="str">
            <v/>
          </cell>
        </row>
        <row r="663">
          <cell r="A663" t="str">
            <v/>
          </cell>
          <cell r="B663" t="str">
            <v/>
          </cell>
        </row>
        <row r="664">
          <cell r="A664" t="str">
            <v/>
          </cell>
          <cell r="B664" t="str">
            <v/>
          </cell>
        </row>
        <row r="665">
          <cell r="A665" t="str">
            <v/>
          </cell>
          <cell r="B665" t="str">
            <v/>
          </cell>
        </row>
        <row r="666">
          <cell r="A666" t="str">
            <v/>
          </cell>
          <cell r="B666" t="str">
            <v/>
          </cell>
        </row>
        <row r="667">
          <cell r="A667" t="str">
            <v/>
          </cell>
          <cell r="B667" t="str">
            <v/>
          </cell>
        </row>
        <row r="668">
          <cell r="A668" t="str">
            <v/>
          </cell>
          <cell r="B668" t="str">
            <v/>
          </cell>
        </row>
        <row r="669">
          <cell r="A669" t="str">
            <v/>
          </cell>
          <cell r="B669" t="str">
            <v/>
          </cell>
        </row>
        <row r="670">
          <cell r="A670" t="str">
            <v/>
          </cell>
          <cell r="B670" t="str">
            <v/>
          </cell>
        </row>
        <row r="671">
          <cell r="A671" t="str">
            <v/>
          </cell>
          <cell r="B671" t="str">
            <v/>
          </cell>
        </row>
        <row r="672">
          <cell r="A672" t="str">
            <v/>
          </cell>
          <cell r="B672" t="str">
            <v/>
          </cell>
        </row>
        <row r="673">
          <cell r="A673" t="str">
            <v/>
          </cell>
          <cell r="B673" t="str">
            <v/>
          </cell>
        </row>
        <row r="674">
          <cell r="A674" t="str">
            <v/>
          </cell>
          <cell r="B674" t="str">
            <v/>
          </cell>
        </row>
        <row r="675">
          <cell r="A675" t="str">
            <v/>
          </cell>
          <cell r="B675" t="str">
            <v/>
          </cell>
        </row>
        <row r="676">
          <cell r="A676" t="str">
            <v/>
          </cell>
          <cell r="B676" t="str">
            <v/>
          </cell>
        </row>
        <row r="677">
          <cell r="A677" t="str">
            <v/>
          </cell>
          <cell r="B677" t="str">
            <v/>
          </cell>
        </row>
        <row r="678">
          <cell r="A678" t="str">
            <v/>
          </cell>
          <cell r="B678" t="str">
            <v/>
          </cell>
        </row>
        <row r="679">
          <cell r="A679" t="str">
            <v/>
          </cell>
          <cell r="B679" t="str">
            <v/>
          </cell>
        </row>
        <row r="680">
          <cell r="A680" t="str">
            <v/>
          </cell>
          <cell r="B680" t="str">
            <v/>
          </cell>
        </row>
        <row r="681">
          <cell r="A681" t="str">
            <v/>
          </cell>
          <cell r="B681" t="str">
            <v/>
          </cell>
        </row>
        <row r="682">
          <cell r="A682" t="str">
            <v/>
          </cell>
          <cell r="B682" t="str">
            <v/>
          </cell>
        </row>
        <row r="683">
          <cell r="A683" t="str">
            <v/>
          </cell>
          <cell r="B683" t="str">
            <v/>
          </cell>
        </row>
        <row r="684">
          <cell r="A684" t="str">
            <v/>
          </cell>
          <cell r="B684" t="str">
            <v/>
          </cell>
        </row>
        <row r="685">
          <cell r="A685" t="str">
            <v/>
          </cell>
          <cell r="B685" t="str">
            <v/>
          </cell>
        </row>
        <row r="686">
          <cell r="A686" t="str">
            <v/>
          </cell>
          <cell r="B686" t="str">
            <v/>
          </cell>
        </row>
        <row r="687">
          <cell r="A687" t="str">
            <v/>
          </cell>
          <cell r="B687" t="str">
            <v/>
          </cell>
        </row>
        <row r="688">
          <cell r="A688" t="str">
            <v/>
          </cell>
          <cell r="B688" t="str">
            <v/>
          </cell>
        </row>
        <row r="689">
          <cell r="A689" t="str">
            <v/>
          </cell>
          <cell r="B689" t="str">
            <v/>
          </cell>
        </row>
        <row r="690">
          <cell r="A690" t="str">
            <v/>
          </cell>
          <cell r="B690" t="str">
            <v/>
          </cell>
        </row>
        <row r="691">
          <cell r="A691" t="str">
            <v/>
          </cell>
          <cell r="B691" t="str">
            <v/>
          </cell>
        </row>
        <row r="692">
          <cell r="A692" t="str">
            <v/>
          </cell>
          <cell r="B692" t="str">
            <v/>
          </cell>
        </row>
        <row r="693">
          <cell r="A693" t="str">
            <v/>
          </cell>
          <cell r="B693" t="str">
            <v/>
          </cell>
        </row>
        <row r="694">
          <cell r="A694" t="str">
            <v/>
          </cell>
          <cell r="B694" t="str">
            <v/>
          </cell>
        </row>
        <row r="695">
          <cell r="A695" t="str">
            <v/>
          </cell>
          <cell r="B695" t="str">
            <v/>
          </cell>
        </row>
        <row r="696">
          <cell r="A696" t="str">
            <v/>
          </cell>
          <cell r="B696" t="str">
            <v/>
          </cell>
        </row>
        <row r="697">
          <cell r="A697" t="str">
            <v/>
          </cell>
          <cell r="B697" t="str">
            <v/>
          </cell>
        </row>
        <row r="698">
          <cell r="A698" t="str">
            <v/>
          </cell>
          <cell r="B698" t="str">
            <v/>
          </cell>
        </row>
        <row r="699">
          <cell r="A699" t="str">
            <v/>
          </cell>
          <cell r="B699" t="str">
            <v/>
          </cell>
        </row>
        <row r="700">
          <cell r="A700" t="str">
            <v/>
          </cell>
          <cell r="B700" t="str">
            <v/>
          </cell>
        </row>
        <row r="701">
          <cell r="A701" t="str">
            <v/>
          </cell>
          <cell r="B701" t="str">
            <v/>
          </cell>
        </row>
        <row r="702">
          <cell r="A702" t="str">
            <v/>
          </cell>
          <cell r="B702" t="str">
            <v/>
          </cell>
        </row>
        <row r="703">
          <cell r="A703" t="str">
            <v/>
          </cell>
          <cell r="B703" t="str">
            <v/>
          </cell>
        </row>
        <row r="704">
          <cell r="A704" t="str">
            <v/>
          </cell>
          <cell r="B704" t="str">
            <v/>
          </cell>
        </row>
        <row r="705">
          <cell r="A705" t="str">
            <v/>
          </cell>
          <cell r="B705" t="str">
            <v/>
          </cell>
        </row>
        <row r="706">
          <cell r="A706" t="str">
            <v/>
          </cell>
          <cell r="B706" t="str">
            <v/>
          </cell>
        </row>
        <row r="707">
          <cell r="A707" t="str">
            <v/>
          </cell>
          <cell r="B707" t="str">
            <v/>
          </cell>
        </row>
        <row r="708">
          <cell r="A708" t="str">
            <v/>
          </cell>
          <cell r="B708" t="str">
            <v/>
          </cell>
        </row>
        <row r="709">
          <cell r="A709" t="str">
            <v/>
          </cell>
          <cell r="B709" t="str">
            <v/>
          </cell>
        </row>
        <row r="710">
          <cell r="A710" t="str">
            <v/>
          </cell>
          <cell r="B710" t="str">
            <v/>
          </cell>
        </row>
        <row r="711">
          <cell r="A711" t="str">
            <v/>
          </cell>
          <cell r="B711" t="str">
            <v/>
          </cell>
        </row>
        <row r="712">
          <cell r="A712" t="str">
            <v/>
          </cell>
          <cell r="B712" t="str">
            <v/>
          </cell>
        </row>
        <row r="713">
          <cell r="A713" t="str">
            <v/>
          </cell>
          <cell r="B713" t="str">
            <v/>
          </cell>
        </row>
        <row r="714">
          <cell r="A714" t="str">
            <v/>
          </cell>
          <cell r="B714" t="str">
            <v/>
          </cell>
        </row>
        <row r="715">
          <cell r="A715" t="str">
            <v/>
          </cell>
          <cell r="B715" t="str">
            <v/>
          </cell>
        </row>
        <row r="716">
          <cell r="A716" t="str">
            <v/>
          </cell>
          <cell r="B716" t="str">
            <v/>
          </cell>
        </row>
        <row r="717">
          <cell r="A717" t="str">
            <v/>
          </cell>
          <cell r="B717" t="str">
            <v/>
          </cell>
        </row>
        <row r="718">
          <cell r="A718" t="str">
            <v/>
          </cell>
          <cell r="B718" t="str">
            <v/>
          </cell>
        </row>
        <row r="719">
          <cell r="A719" t="str">
            <v/>
          </cell>
          <cell r="B719" t="str">
            <v/>
          </cell>
        </row>
        <row r="720">
          <cell r="A720" t="str">
            <v/>
          </cell>
          <cell r="B720" t="str">
            <v/>
          </cell>
        </row>
        <row r="721">
          <cell r="A721" t="str">
            <v/>
          </cell>
          <cell r="B721" t="str">
            <v/>
          </cell>
        </row>
        <row r="722">
          <cell r="A722" t="str">
            <v/>
          </cell>
          <cell r="B722" t="str">
            <v/>
          </cell>
        </row>
        <row r="723">
          <cell r="A723" t="str">
            <v>CalWINCalWINSecured Baseline-RevASPIREBPO</v>
          </cell>
          <cell r="B723" t="str">
            <v>CalWINSecured Baseline-RevASPIREBPO</v>
          </cell>
          <cell r="H723">
            <v>0</v>
          </cell>
          <cell r="J723">
            <v>0</v>
          </cell>
          <cell r="K723">
            <v>0</v>
          </cell>
          <cell r="L723">
            <v>0</v>
          </cell>
          <cell r="N723">
            <v>0</v>
          </cell>
          <cell r="O723">
            <v>0</v>
          </cell>
          <cell r="P723">
            <v>0</v>
          </cell>
          <cell r="Q723">
            <v>0</v>
          </cell>
          <cell r="S723">
            <v>0</v>
          </cell>
          <cell r="Y723">
            <v>0</v>
          </cell>
          <cell r="AA723">
            <v>0</v>
          </cell>
          <cell r="AB723">
            <v>0</v>
          </cell>
          <cell r="AC723">
            <v>0</v>
          </cell>
          <cell r="AE723">
            <v>0</v>
          </cell>
          <cell r="AF723">
            <v>0</v>
          </cell>
          <cell r="AG723">
            <v>0</v>
          </cell>
          <cell r="AH723">
            <v>0</v>
          </cell>
          <cell r="AJ723">
            <v>0</v>
          </cell>
          <cell r="AP723">
            <v>0</v>
          </cell>
          <cell r="AR723">
            <v>0</v>
          </cell>
          <cell r="AS723">
            <v>0</v>
          </cell>
          <cell r="AT723">
            <v>0</v>
          </cell>
          <cell r="AV723">
            <v>0</v>
          </cell>
          <cell r="AW723">
            <v>0</v>
          </cell>
          <cell r="AX723">
            <v>0</v>
          </cell>
          <cell r="AY723">
            <v>0</v>
          </cell>
          <cell r="BA723">
            <v>0</v>
          </cell>
          <cell r="BG723">
            <v>0</v>
          </cell>
          <cell r="BI723">
            <v>0</v>
          </cell>
          <cell r="BJ723">
            <v>0</v>
          </cell>
          <cell r="BK723">
            <v>0</v>
          </cell>
          <cell r="BM723">
            <v>0</v>
          </cell>
          <cell r="BN723">
            <v>0</v>
          </cell>
          <cell r="BO723">
            <v>0</v>
          </cell>
          <cell r="BP723">
            <v>0</v>
          </cell>
          <cell r="BR723">
            <v>0</v>
          </cell>
          <cell r="BX723">
            <v>0</v>
          </cell>
          <cell r="BZ723">
            <v>0</v>
          </cell>
          <cell r="CA723">
            <v>0</v>
          </cell>
          <cell r="CB723">
            <v>0</v>
          </cell>
          <cell r="CD723">
            <v>0</v>
          </cell>
          <cell r="CE723">
            <v>0</v>
          </cell>
          <cell r="CF723">
            <v>0</v>
          </cell>
          <cell r="CG723">
            <v>0</v>
          </cell>
          <cell r="CI723">
            <v>0</v>
          </cell>
          <cell r="CO723">
            <v>5400333.79</v>
          </cell>
          <cell r="CQ723">
            <v>5283195.17</v>
          </cell>
          <cell r="CR723">
            <v>5059634.93</v>
          </cell>
          <cell r="CS723">
            <v>5192835.5</v>
          </cell>
          <cell r="CU723">
            <v>5144046.09</v>
          </cell>
          <cell r="CV723">
            <v>5146182.0200000005</v>
          </cell>
          <cell r="CW723">
            <v>5016371</v>
          </cell>
          <cell r="CX723">
            <v>5081029.6500000004</v>
          </cell>
          <cell r="CZ723">
            <v>5103091.1300000008</v>
          </cell>
          <cell r="DF723">
            <v>0</v>
          </cell>
          <cell r="DH723">
            <v>0</v>
          </cell>
          <cell r="DI723">
            <v>0</v>
          </cell>
          <cell r="DJ723">
            <v>0</v>
          </cell>
          <cell r="DK723">
            <v>0</v>
          </cell>
          <cell r="DL723">
            <v>0</v>
          </cell>
          <cell r="DM723">
            <v>0</v>
          </cell>
          <cell r="DN723">
            <v>0</v>
          </cell>
          <cell r="DO723">
            <v>0</v>
          </cell>
          <cell r="DP723">
            <v>0</v>
          </cell>
          <cell r="DQ723">
            <v>0</v>
          </cell>
          <cell r="DW723">
            <v>0</v>
          </cell>
          <cell r="DX723">
            <v>0</v>
          </cell>
          <cell r="DY723">
            <v>0</v>
          </cell>
          <cell r="DZ723">
            <v>0</v>
          </cell>
          <cell r="EA723">
            <v>0</v>
          </cell>
          <cell r="EB723">
            <v>0</v>
          </cell>
          <cell r="EC723">
            <v>0</v>
          </cell>
          <cell r="ED723">
            <v>0</v>
          </cell>
          <cell r="EE723">
            <v>0</v>
          </cell>
          <cell r="EF723">
            <v>0</v>
          </cell>
          <cell r="EG723">
            <v>0</v>
          </cell>
          <cell r="EH723">
            <v>0</v>
          </cell>
          <cell r="EN723">
            <v>0</v>
          </cell>
          <cell r="EO723">
            <v>0</v>
          </cell>
          <cell r="EP723">
            <v>0</v>
          </cell>
          <cell r="EQ723">
            <v>0</v>
          </cell>
          <cell r="ER723">
            <v>0</v>
          </cell>
          <cell r="ES723">
            <v>0</v>
          </cell>
          <cell r="ET723">
            <v>0</v>
          </cell>
          <cell r="EU723">
            <v>0</v>
          </cell>
          <cell r="EV723">
            <v>0</v>
          </cell>
          <cell r="EW723">
            <v>0</v>
          </cell>
          <cell r="EX723">
            <v>0</v>
          </cell>
          <cell r="EY723">
            <v>0</v>
          </cell>
          <cell r="FE723">
            <v>0</v>
          </cell>
          <cell r="FF723">
            <v>0</v>
          </cell>
          <cell r="FG723">
            <v>0</v>
          </cell>
          <cell r="FH723">
            <v>0</v>
          </cell>
          <cell r="FI723">
            <v>0</v>
          </cell>
          <cell r="FJ723">
            <v>0</v>
          </cell>
          <cell r="FK723">
            <v>0</v>
          </cell>
          <cell r="FL723">
            <v>0</v>
          </cell>
          <cell r="FM723">
            <v>0</v>
          </cell>
          <cell r="FN723">
            <v>0</v>
          </cell>
          <cell r="FO723">
            <v>0</v>
          </cell>
          <cell r="FP723">
            <v>0</v>
          </cell>
          <cell r="FV723">
            <v>0</v>
          </cell>
          <cell r="FW723">
            <v>0</v>
          </cell>
          <cell r="FX723">
            <v>0</v>
          </cell>
          <cell r="FY723">
            <v>0</v>
          </cell>
          <cell r="FZ723">
            <v>0</v>
          </cell>
          <cell r="GA723">
            <v>0</v>
          </cell>
          <cell r="GB723">
            <v>0</v>
          </cell>
          <cell r="GC723">
            <v>0</v>
          </cell>
          <cell r="GD723">
            <v>0</v>
          </cell>
          <cell r="GE723">
            <v>0</v>
          </cell>
          <cell r="GF723">
            <v>0</v>
          </cell>
          <cell r="GG723">
            <v>0</v>
          </cell>
          <cell r="GM723">
            <v>0</v>
          </cell>
          <cell r="GN723">
            <v>0</v>
          </cell>
          <cell r="GO723">
            <v>0</v>
          </cell>
          <cell r="GP723">
            <v>0</v>
          </cell>
          <cell r="GQ723">
            <v>0</v>
          </cell>
          <cell r="GR723">
            <v>0</v>
          </cell>
          <cell r="GS723">
            <v>0</v>
          </cell>
          <cell r="GT723">
            <v>0</v>
          </cell>
          <cell r="GU723">
            <v>0</v>
          </cell>
          <cell r="GV723">
            <v>0</v>
          </cell>
          <cell r="GW723">
            <v>0</v>
          </cell>
          <cell r="GX723">
            <v>0</v>
          </cell>
          <cell r="HD723">
            <v>0</v>
          </cell>
          <cell r="HE723">
            <v>0</v>
          </cell>
          <cell r="HF723">
            <v>0</v>
          </cell>
          <cell r="HG723">
            <v>0</v>
          </cell>
          <cell r="HH723">
            <v>0</v>
          </cell>
          <cell r="HN723" t="e">
            <v>#REF!</v>
          </cell>
        </row>
        <row r="724">
          <cell r="A724" t="str">
            <v>CalWINCalWINSecured Volumetric-RevASPIREBPO</v>
          </cell>
          <cell r="B724" t="str">
            <v>CalWINSecured Volumetric-RevASPIREBPO</v>
          </cell>
          <cell r="H724">
            <v>0</v>
          </cell>
          <cell r="J724">
            <v>0</v>
          </cell>
          <cell r="K724">
            <v>0</v>
          </cell>
          <cell r="L724">
            <v>0</v>
          </cell>
          <cell r="N724">
            <v>0</v>
          </cell>
          <cell r="O724">
            <v>0</v>
          </cell>
          <cell r="P724">
            <v>0</v>
          </cell>
          <cell r="Q724">
            <v>0</v>
          </cell>
          <cell r="S724">
            <v>0</v>
          </cell>
          <cell r="Y724">
            <v>0</v>
          </cell>
          <cell r="AA724">
            <v>0</v>
          </cell>
          <cell r="AB724">
            <v>0</v>
          </cell>
          <cell r="AC724">
            <v>0</v>
          </cell>
          <cell r="AE724">
            <v>0</v>
          </cell>
          <cell r="AF724">
            <v>0</v>
          </cell>
          <cell r="AG724">
            <v>0</v>
          </cell>
          <cell r="AH724">
            <v>0</v>
          </cell>
          <cell r="AJ724">
            <v>0</v>
          </cell>
          <cell r="AP724">
            <v>0</v>
          </cell>
          <cell r="AR724">
            <v>0</v>
          </cell>
          <cell r="AS724">
            <v>0</v>
          </cell>
          <cell r="AT724">
            <v>0</v>
          </cell>
          <cell r="AV724">
            <v>0</v>
          </cell>
          <cell r="AW724">
            <v>0</v>
          </cell>
          <cell r="AX724">
            <v>0</v>
          </cell>
          <cell r="AY724">
            <v>0</v>
          </cell>
          <cell r="BA724">
            <v>0</v>
          </cell>
          <cell r="BG724">
            <v>0</v>
          </cell>
          <cell r="BI724">
            <v>0</v>
          </cell>
          <cell r="BJ724">
            <v>0</v>
          </cell>
          <cell r="BK724">
            <v>0</v>
          </cell>
          <cell r="BM724">
            <v>0</v>
          </cell>
          <cell r="BN724">
            <v>0</v>
          </cell>
          <cell r="BO724">
            <v>0</v>
          </cell>
          <cell r="BP724">
            <v>0</v>
          </cell>
          <cell r="BR724">
            <v>0</v>
          </cell>
          <cell r="BX724">
            <v>0</v>
          </cell>
          <cell r="BZ724">
            <v>0</v>
          </cell>
          <cell r="CA724">
            <v>0</v>
          </cell>
          <cell r="CB724">
            <v>0</v>
          </cell>
          <cell r="CD724">
            <v>0</v>
          </cell>
          <cell r="CE724">
            <v>0</v>
          </cell>
          <cell r="CF724">
            <v>0</v>
          </cell>
          <cell r="CG724">
            <v>0</v>
          </cell>
          <cell r="CI724">
            <v>0</v>
          </cell>
          <cell r="CO724">
            <v>0</v>
          </cell>
          <cell r="CQ724">
            <v>0</v>
          </cell>
          <cell r="CR724">
            <v>0</v>
          </cell>
          <cell r="CS724">
            <v>0</v>
          </cell>
          <cell r="CU724">
            <v>0</v>
          </cell>
          <cell r="CV724">
            <v>0</v>
          </cell>
          <cell r="CW724">
            <v>0</v>
          </cell>
          <cell r="CX724">
            <v>0</v>
          </cell>
          <cell r="CZ724">
            <v>0</v>
          </cell>
          <cell r="DF724">
            <v>0</v>
          </cell>
          <cell r="DH724">
            <v>0</v>
          </cell>
          <cell r="DI724">
            <v>0</v>
          </cell>
          <cell r="DJ724">
            <v>0</v>
          </cell>
          <cell r="DK724">
            <v>0</v>
          </cell>
          <cell r="DL724">
            <v>0</v>
          </cell>
          <cell r="DM724">
            <v>0</v>
          </cell>
          <cell r="DN724">
            <v>0</v>
          </cell>
          <cell r="DO724">
            <v>0</v>
          </cell>
          <cell r="DP724">
            <v>0</v>
          </cell>
          <cell r="DQ724">
            <v>0</v>
          </cell>
          <cell r="DW724">
            <v>0</v>
          </cell>
          <cell r="DX724">
            <v>0</v>
          </cell>
          <cell r="DY724">
            <v>0</v>
          </cell>
          <cell r="DZ724">
            <v>0</v>
          </cell>
          <cell r="EA724">
            <v>0</v>
          </cell>
          <cell r="EB724">
            <v>0</v>
          </cell>
          <cell r="EC724">
            <v>0</v>
          </cell>
          <cell r="ED724">
            <v>0</v>
          </cell>
          <cell r="EE724">
            <v>0</v>
          </cell>
          <cell r="EF724">
            <v>0</v>
          </cell>
          <cell r="EG724">
            <v>0</v>
          </cell>
          <cell r="EH724">
            <v>0</v>
          </cell>
          <cell r="EN724">
            <v>0</v>
          </cell>
          <cell r="EO724">
            <v>0</v>
          </cell>
          <cell r="EP724">
            <v>0</v>
          </cell>
          <cell r="EQ724">
            <v>0</v>
          </cell>
          <cell r="ER724">
            <v>0</v>
          </cell>
          <cell r="ES724">
            <v>0</v>
          </cell>
          <cell r="ET724">
            <v>0</v>
          </cell>
          <cell r="EU724">
            <v>0</v>
          </cell>
          <cell r="EV724">
            <v>0</v>
          </cell>
          <cell r="EW724">
            <v>0</v>
          </cell>
          <cell r="EX724">
            <v>0</v>
          </cell>
          <cell r="EY724">
            <v>0</v>
          </cell>
          <cell r="FE724">
            <v>0</v>
          </cell>
          <cell r="FF724">
            <v>0</v>
          </cell>
          <cell r="FG724">
            <v>0</v>
          </cell>
          <cell r="FH724">
            <v>0</v>
          </cell>
          <cell r="FI724">
            <v>0</v>
          </cell>
          <cell r="FJ724">
            <v>0</v>
          </cell>
          <cell r="FK724">
            <v>0</v>
          </cell>
          <cell r="FL724">
            <v>0</v>
          </cell>
          <cell r="FM724">
            <v>0</v>
          </cell>
          <cell r="FN724">
            <v>0</v>
          </cell>
          <cell r="FO724">
            <v>0</v>
          </cell>
          <cell r="FP724">
            <v>0</v>
          </cell>
          <cell r="FV724">
            <v>0</v>
          </cell>
          <cell r="FW724">
            <v>0</v>
          </cell>
          <cell r="FX724">
            <v>0</v>
          </cell>
          <cell r="FY724">
            <v>0</v>
          </cell>
          <cell r="FZ724">
            <v>0</v>
          </cell>
          <cell r="GA724">
            <v>0</v>
          </cell>
          <cell r="GB724">
            <v>0</v>
          </cell>
          <cell r="GC724">
            <v>0</v>
          </cell>
          <cell r="GD724">
            <v>0</v>
          </cell>
          <cell r="GE724">
            <v>0</v>
          </cell>
          <cell r="GF724">
            <v>0</v>
          </cell>
          <cell r="GG724">
            <v>0</v>
          </cell>
          <cell r="GM724">
            <v>0</v>
          </cell>
          <cell r="GN724">
            <v>0</v>
          </cell>
          <cell r="GO724">
            <v>0</v>
          </cell>
          <cell r="GP724">
            <v>0</v>
          </cell>
          <cell r="GQ724">
            <v>0</v>
          </cell>
          <cell r="GR724">
            <v>0</v>
          </cell>
          <cell r="GS724">
            <v>0</v>
          </cell>
          <cell r="GT724">
            <v>0</v>
          </cell>
          <cell r="GU724">
            <v>0</v>
          </cell>
          <cell r="GV724">
            <v>0</v>
          </cell>
          <cell r="GW724">
            <v>0</v>
          </cell>
          <cell r="GX724">
            <v>0</v>
          </cell>
          <cell r="HD724">
            <v>0</v>
          </cell>
          <cell r="HE724">
            <v>0</v>
          </cell>
          <cell r="HF724">
            <v>0</v>
          </cell>
          <cell r="HG724">
            <v>0</v>
          </cell>
          <cell r="HH724">
            <v>0</v>
          </cell>
          <cell r="HN724" t="e">
            <v>#REF!</v>
          </cell>
        </row>
        <row r="725">
          <cell r="A725" t="str">
            <v>CalWINCalWINTotal-Secured-RevASPIREBPO</v>
          </cell>
          <cell r="B725" t="str">
            <v>CalWINTotal-Secured-RevASPIREBPO</v>
          </cell>
          <cell r="H725">
            <v>0</v>
          </cell>
          <cell r="J725">
            <v>0</v>
          </cell>
          <cell r="K725">
            <v>0</v>
          </cell>
          <cell r="L725">
            <v>0</v>
          </cell>
          <cell r="N725">
            <v>0</v>
          </cell>
          <cell r="O725">
            <v>0</v>
          </cell>
          <cell r="P725">
            <v>0</v>
          </cell>
          <cell r="Q725">
            <v>0</v>
          </cell>
          <cell r="S725">
            <v>0</v>
          </cell>
          <cell r="Y725">
            <v>0</v>
          </cell>
          <cell r="AA725">
            <v>0</v>
          </cell>
          <cell r="AB725">
            <v>0</v>
          </cell>
          <cell r="AC725">
            <v>0</v>
          </cell>
          <cell r="AE725">
            <v>0</v>
          </cell>
          <cell r="AF725">
            <v>0</v>
          </cell>
          <cell r="AG725">
            <v>0</v>
          </cell>
          <cell r="AH725">
            <v>0</v>
          </cell>
          <cell r="AJ725">
            <v>0</v>
          </cell>
          <cell r="AP725">
            <v>0</v>
          </cell>
          <cell r="AR725">
            <v>0</v>
          </cell>
          <cell r="AS725">
            <v>0</v>
          </cell>
          <cell r="AT725">
            <v>0</v>
          </cell>
          <cell r="AV725">
            <v>0</v>
          </cell>
          <cell r="AW725">
            <v>0</v>
          </cell>
          <cell r="AX725">
            <v>0</v>
          </cell>
          <cell r="AY725">
            <v>0</v>
          </cell>
          <cell r="BA725">
            <v>0</v>
          </cell>
          <cell r="BG725">
            <v>0</v>
          </cell>
          <cell r="BI725">
            <v>0</v>
          </cell>
          <cell r="BJ725">
            <v>0</v>
          </cell>
          <cell r="BK725">
            <v>0</v>
          </cell>
          <cell r="BM725">
            <v>0</v>
          </cell>
          <cell r="BN725">
            <v>0</v>
          </cell>
          <cell r="BO725">
            <v>0</v>
          </cell>
          <cell r="BP725">
            <v>0</v>
          </cell>
          <cell r="BR725">
            <v>0</v>
          </cell>
          <cell r="BX725">
            <v>0</v>
          </cell>
          <cell r="BZ725">
            <v>0</v>
          </cell>
          <cell r="CA725">
            <v>0</v>
          </cell>
          <cell r="CB725">
            <v>0</v>
          </cell>
          <cell r="CD725">
            <v>0</v>
          </cell>
          <cell r="CE725">
            <v>0</v>
          </cell>
          <cell r="CF725">
            <v>0</v>
          </cell>
          <cell r="CG725">
            <v>0</v>
          </cell>
          <cell r="CI725">
            <v>0</v>
          </cell>
          <cell r="CO725">
            <v>5400333.79</v>
          </cell>
          <cell r="CQ725">
            <v>5283195.17</v>
          </cell>
          <cell r="CR725">
            <v>5059634.93</v>
          </cell>
          <cell r="CS725">
            <v>5192835.5</v>
          </cell>
          <cell r="CU725">
            <v>5144046.09</v>
          </cell>
          <cell r="CV725">
            <v>5146182.0200000005</v>
          </cell>
          <cell r="CW725">
            <v>5016371</v>
          </cell>
          <cell r="CX725">
            <v>5081029.6500000004</v>
          </cell>
          <cell r="CZ725">
            <v>5103091.1300000008</v>
          </cell>
          <cell r="DF725">
            <v>0</v>
          </cell>
          <cell r="DH725">
            <v>0</v>
          </cell>
          <cell r="DI725">
            <v>0</v>
          </cell>
          <cell r="DJ725">
            <v>0</v>
          </cell>
          <cell r="DK725">
            <v>0</v>
          </cell>
          <cell r="DL725">
            <v>0</v>
          </cell>
          <cell r="DM725">
            <v>0</v>
          </cell>
          <cell r="DN725">
            <v>0</v>
          </cell>
          <cell r="DO725">
            <v>0</v>
          </cell>
          <cell r="DP725">
            <v>0</v>
          </cell>
          <cell r="DQ725">
            <v>0</v>
          </cell>
          <cell r="DW725">
            <v>0</v>
          </cell>
          <cell r="DX725">
            <v>0</v>
          </cell>
          <cell r="DY725">
            <v>0</v>
          </cell>
          <cell r="DZ725">
            <v>0</v>
          </cell>
          <cell r="EA725">
            <v>0</v>
          </cell>
          <cell r="EB725">
            <v>0</v>
          </cell>
          <cell r="EC725">
            <v>0</v>
          </cell>
          <cell r="ED725">
            <v>0</v>
          </cell>
          <cell r="EE725">
            <v>0</v>
          </cell>
          <cell r="EF725">
            <v>0</v>
          </cell>
          <cell r="EG725">
            <v>0</v>
          </cell>
          <cell r="EH725">
            <v>0</v>
          </cell>
          <cell r="EN725">
            <v>0</v>
          </cell>
          <cell r="EO725">
            <v>0</v>
          </cell>
          <cell r="EP725">
            <v>0</v>
          </cell>
          <cell r="EQ725">
            <v>0</v>
          </cell>
          <cell r="ER725">
            <v>0</v>
          </cell>
          <cell r="ES725">
            <v>0</v>
          </cell>
          <cell r="ET725">
            <v>0</v>
          </cell>
          <cell r="EU725">
            <v>0</v>
          </cell>
          <cell r="EV725">
            <v>0</v>
          </cell>
          <cell r="EW725">
            <v>0</v>
          </cell>
          <cell r="EX725">
            <v>0</v>
          </cell>
          <cell r="EY725">
            <v>0</v>
          </cell>
          <cell r="FE725">
            <v>0</v>
          </cell>
          <cell r="FF725">
            <v>0</v>
          </cell>
          <cell r="FG725">
            <v>0</v>
          </cell>
          <cell r="FH725">
            <v>0</v>
          </cell>
          <cell r="FI725">
            <v>0</v>
          </cell>
          <cell r="FJ725">
            <v>0</v>
          </cell>
          <cell r="FK725">
            <v>0</v>
          </cell>
          <cell r="FL725">
            <v>0</v>
          </cell>
          <cell r="FM725">
            <v>0</v>
          </cell>
          <cell r="FN725">
            <v>0</v>
          </cell>
          <cell r="FO725">
            <v>0</v>
          </cell>
          <cell r="FP725">
            <v>0</v>
          </cell>
          <cell r="FV725">
            <v>0</v>
          </cell>
          <cell r="FW725">
            <v>0</v>
          </cell>
          <cell r="FX725">
            <v>0</v>
          </cell>
          <cell r="FY725">
            <v>0</v>
          </cell>
          <cell r="FZ725">
            <v>0</v>
          </cell>
          <cell r="GA725">
            <v>0</v>
          </cell>
          <cell r="GB725">
            <v>0</v>
          </cell>
          <cell r="GC725">
            <v>0</v>
          </cell>
          <cell r="GD725">
            <v>0</v>
          </cell>
          <cell r="GE725">
            <v>0</v>
          </cell>
          <cell r="GF725">
            <v>0</v>
          </cell>
          <cell r="GG725">
            <v>0</v>
          </cell>
          <cell r="GM725">
            <v>0</v>
          </cell>
          <cell r="GN725">
            <v>0</v>
          </cell>
          <cell r="GO725">
            <v>0</v>
          </cell>
          <cell r="GP725">
            <v>0</v>
          </cell>
          <cell r="GQ725">
            <v>0</v>
          </cell>
          <cell r="GR725">
            <v>0</v>
          </cell>
          <cell r="GS725">
            <v>0</v>
          </cell>
          <cell r="GT725">
            <v>0</v>
          </cell>
          <cell r="GU725">
            <v>0</v>
          </cell>
          <cell r="GV725">
            <v>0</v>
          </cell>
          <cell r="GW725">
            <v>0</v>
          </cell>
          <cell r="GX725">
            <v>0</v>
          </cell>
          <cell r="HD725">
            <v>0</v>
          </cell>
          <cell r="HE725">
            <v>0</v>
          </cell>
          <cell r="HF725">
            <v>0</v>
          </cell>
          <cell r="HG725">
            <v>0</v>
          </cell>
          <cell r="HH725">
            <v>0</v>
          </cell>
          <cell r="HN725" t="e">
            <v>#REF!</v>
          </cell>
        </row>
        <row r="726">
          <cell r="A726" t="str">
            <v>CalWINCalWINAIB New Sales-RevASPIREBPO</v>
          </cell>
          <cell r="B726" t="str">
            <v>CalWINAIB New Sales-RevASPIREBPO</v>
          </cell>
          <cell r="H726">
            <v>0</v>
          </cell>
          <cell r="J726">
            <v>0</v>
          </cell>
          <cell r="K726">
            <v>0</v>
          </cell>
          <cell r="L726">
            <v>0</v>
          </cell>
          <cell r="N726">
            <v>0</v>
          </cell>
          <cell r="O726">
            <v>0</v>
          </cell>
          <cell r="P726">
            <v>0</v>
          </cell>
          <cell r="Q726">
            <v>0</v>
          </cell>
          <cell r="S726">
            <v>0</v>
          </cell>
          <cell r="Y726">
            <v>0</v>
          </cell>
          <cell r="AA726">
            <v>0</v>
          </cell>
          <cell r="AB726">
            <v>0</v>
          </cell>
          <cell r="AC726">
            <v>0</v>
          </cell>
          <cell r="AE726">
            <v>0</v>
          </cell>
          <cell r="AF726">
            <v>0</v>
          </cell>
          <cell r="AG726">
            <v>0</v>
          </cell>
          <cell r="AH726">
            <v>0</v>
          </cell>
          <cell r="AJ726">
            <v>0</v>
          </cell>
          <cell r="AP726">
            <v>0</v>
          </cell>
          <cell r="AR726">
            <v>0</v>
          </cell>
          <cell r="AS726">
            <v>0</v>
          </cell>
          <cell r="AT726">
            <v>0</v>
          </cell>
          <cell r="AV726">
            <v>0</v>
          </cell>
          <cell r="AW726">
            <v>0</v>
          </cell>
          <cell r="AX726">
            <v>0</v>
          </cell>
          <cell r="AY726">
            <v>0</v>
          </cell>
          <cell r="BA726">
            <v>0</v>
          </cell>
          <cell r="BG726">
            <v>0</v>
          </cell>
          <cell r="BI726">
            <v>0</v>
          </cell>
          <cell r="BJ726">
            <v>0</v>
          </cell>
          <cell r="BK726">
            <v>0</v>
          </cell>
          <cell r="BM726">
            <v>0</v>
          </cell>
          <cell r="BN726">
            <v>0</v>
          </cell>
          <cell r="BO726">
            <v>0</v>
          </cell>
          <cell r="BP726">
            <v>0</v>
          </cell>
          <cell r="BR726">
            <v>0</v>
          </cell>
          <cell r="BX726">
            <v>0</v>
          </cell>
          <cell r="BZ726">
            <v>0</v>
          </cell>
          <cell r="CA726">
            <v>0</v>
          </cell>
          <cell r="CB726">
            <v>0</v>
          </cell>
          <cell r="CD726">
            <v>0</v>
          </cell>
          <cell r="CE726">
            <v>0</v>
          </cell>
          <cell r="CF726">
            <v>0</v>
          </cell>
          <cell r="CG726">
            <v>0</v>
          </cell>
          <cell r="CI726">
            <v>0</v>
          </cell>
          <cell r="CO726">
            <v>1238550.0000000002</v>
          </cell>
          <cell r="CQ726">
            <v>1345689</v>
          </cell>
          <cell r="CR726">
            <v>1748580</v>
          </cell>
          <cell r="CS726">
            <v>1998590</v>
          </cell>
          <cell r="CU726">
            <v>1998589.47</v>
          </cell>
          <cell r="CV726">
            <v>2170019.4500000002</v>
          </cell>
          <cell r="CW726">
            <v>1682129.78</v>
          </cell>
          <cell r="CX726">
            <v>1682129.77</v>
          </cell>
          <cell r="CZ726">
            <v>1853560.1300000001</v>
          </cell>
          <cell r="DF726">
            <v>0</v>
          </cell>
          <cell r="DH726">
            <v>0</v>
          </cell>
          <cell r="DI726">
            <v>0</v>
          </cell>
          <cell r="DJ726">
            <v>0</v>
          </cell>
          <cell r="DK726">
            <v>0</v>
          </cell>
          <cell r="DL726">
            <v>0</v>
          </cell>
          <cell r="DM726">
            <v>0</v>
          </cell>
          <cell r="DN726">
            <v>0</v>
          </cell>
          <cell r="DO726">
            <v>0</v>
          </cell>
          <cell r="DP726">
            <v>0</v>
          </cell>
          <cell r="DQ726">
            <v>0</v>
          </cell>
          <cell r="DW726">
            <v>0</v>
          </cell>
          <cell r="DX726">
            <v>0</v>
          </cell>
          <cell r="DY726">
            <v>0</v>
          </cell>
          <cell r="DZ726">
            <v>0</v>
          </cell>
          <cell r="EA726">
            <v>0</v>
          </cell>
          <cell r="EB726">
            <v>0</v>
          </cell>
          <cell r="EC726">
            <v>0</v>
          </cell>
          <cell r="ED726">
            <v>0</v>
          </cell>
          <cell r="EE726">
            <v>0</v>
          </cell>
          <cell r="EF726">
            <v>0</v>
          </cell>
          <cell r="EG726">
            <v>0</v>
          </cell>
          <cell r="EH726">
            <v>0</v>
          </cell>
          <cell r="EN726">
            <v>0</v>
          </cell>
          <cell r="EO726">
            <v>0</v>
          </cell>
          <cell r="EP726">
            <v>0</v>
          </cell>
          <cell r="EQ726">
            <v>0</v>
          </cell>
          <cell r="ER726">
            <v>0</v>
          </cell>
          <cell r="ES726">
            <v>0</v>
          </cell>
          <cell r="ET726">
            <v>0</v>
          </cell>
          <cell r="EU726">
            <v>0</v>
          </cell>
          <cell r="EV726">
            <v>0</v>
          </cell>
          <cell r="EW726">
            <v>0</v>
          </cell>
          <cell r="EX726">
            <v>0</v>
          </cell>
          <cell r="EY726">
            <v>0</v>
          </cell>
          <cell r="FE726">
            <v>0</v>
          </cell>
          <cell r="FF726">
            <v>0</v>
          </cell>
          <cell r="FG726">
            <v>0</v>
          </cell>
          <cell r="FH726">
            <v>0</v>
          </cell>
          <cell r="FI726">
            <v>0</v>
          </cell>
          <cell r="FJ726">
            <v>0</v>
          </cell>
          <cell r="FK726">
            <v>0</v>
          </cell>
          <cell r="FL726">
            <v>0</v>
          </cell>
          <cell r="FM726">
            <v>0</v>
          </cell>
          <cell r="FN726">
            <v>0</v>
          </cell>
          <cell r="FO726">
            <v>0</v>
          </cell>
          <cell r="FP726">
            <v>0</v>
          </cell>
          <cell r="FV726">
            <v>0</v>
          </cell>
          <cell r="FW726">
            <v>0</v>
          </cell>
          <cell r="FX726">
            <v>0</v>
          </cell>
          <cell r="FY726">
            <v>0</v>
          </cell>
          <cell r="FZ726">
            <v>0</v>
          </cell>
          <cell r="GA726">
            <v>0</v>
          </cell>
          <cell r="GB726">
            <v>0</v>
          </cell>
          <cell r="GC726">
            <v>0</v>
          </cell>
          <cell r="GD726">
            <v>0</v>
          </cell>
          <cell r="GE726">
            <v>0</v>
          </cell>
          <cell r="GF726">
            <v>0</v>
          </cell>
          <cell r="GG726">
            <v>0</v>
          </cell>
          <cell r="GM726">
            <v>0</v>
          </cell>
          <cell r="GN726">
            <v>0</v>
          </cell>
          <cell r="GO726">
            <v>0</v>
          </cell>
          <cell r="GP726">
            <v>0</v>
          </cell>
          <cell r="GQ726">
            <v>0</v>
          </cell>
          <cell r="GR726">
            <v>0</v>
          </cell>
          <cell r="GS726">
            <v>0</v>
          </cell>
          <cell r="GT726">
            <v>0</v>
          </cell>
          <cell r="GU726">
            <v>0</v>
          </cell>
          <cell r="GV726">
            <v>0</v>
          </cell>
          <cell r="GW726">
            <v>0</v>
          </cell>
          <cell r="GX726">
            <v>0</v>
          </cell>
          <cell r="HD726">
            <v>0</v>
          </cell>
          <cell r="HE726">
            <v>0</v>
          </cell>
          <cell r="HF726">
            <v>0</v>
          </cell>
          <cell r="HG726">
            <v>0</v>
          </cell>
          <cell r="HH726">
            <v>0</v>
          </cell>
          <cell r="HN726" t="e">
            <v>#REF!</v>
          </cell>
        </row>
        <row r="727">
          <cell r="A727" t="str">
            <v>CalWINCalWINTotal-RevASPIREBPO</v>
          </cell>
          <cell r="B727" t="str">
            <v>CalWINTotal-RevASPIREBPO</v>
          </cell>
          <cell r="H727">
            <v>0</v>
          </cell>
          <cell r="J727">
            <v>0</v>
          </cell>
          <cell r="K727">
            <v>0</v>
          </cell>
          <cell r="L727">
            <v>0</v>
          </cell>
          <cell r="N727">
            <v>0</v>
          </cell>
          <cell r="O727">
            <v>0</v>
          </cell>
          <cell r="P727">
            <v>0</v>
          </cell>
          <cell r="Q727">
            <v>0</v>
          </cell>
          <cell r="S727">
            <v>0</v>
          </cell>
          <cell r="Y727">
            <v>0</v>
          </cell>
          <cell r="AA727">
            <v>0</v>
          </cell>
          <cell r="AB727">
            <v>0</v>
          </cell>
          <cell r="AC727">
            <v>0</v>
          </cell>
          <cell r="AE727">
            <v>0</v>
          </cell>
          <cell r="AF727">
            <v>0</v>
          </cell>
          <cell r="AG727">
            <v>0</v>
          </cell>
          <cell r="AH727">
            <v>0</v>
          </cell>
          <cell r="AJ727">
            <v>0</v>
          </cell>
          <cell r="AP727">
            <v>0</v>
          </cell>
          <cell r="AR727">
            <v>0</v>
          </cell>
          <cell r="AS727">
            <v>0</v>
          </cell>
          <cell r="AT727">
            <v>0</v>
          </cell>
          <cell r="AV727">
            <v>0</v>
          </cell>
          <cell r="AW727">
            <v>0</v>
          </cell>
          <cell r="AX727">
            <v>0</v>
          </cell>
          <cell r="AY727">
            <v>0</v>
          </cell>
          <cell r="BA727">
            <v>0</v>
          </cell>
          <cell r="BG727">
            <v>0</v>
          </cell>
          <cell r="BI727">
            <v>0</v>
          </cell>
          <cell r="BJ727">
            <v>0</v>
          </cell>
          <cell r="BK727">
            <v>0</v>
          </cell>
          <cell r="BM727">
            <v>0</v>
          </cell>
          <cell r="BN727">
            <v>0</v>
          </cell>
          <cell r="BO727">
            <v>0</v>
          </cell>
          <cell r="BP727">
            <v>0</v>
          </cell>
          <cell r="BR727">
            <v>0</v>
          </cell>
          <cell r="BX727">
            <v>0</v>
          </cell>
          <cell r="BZ727">
            <v>0</v>
          </cell>
          <cell r="CA727">
            <v>0</v>
          </cell>
          <cell r="CB727">
            <v>0</v>
          </cell>
          <cell r="CD727">
            <v>0</v>
          </cell>
          <cell r="CE727">
            <v>0</v>
          </cell>
          <cell r="CF727">
            <v>0</v>
          </cell>
          <cell r="CG727">
            <v>0</v>
          </cell>
          <cell r="CI727">
            <v>0</v>
          </cell>
          <cell r="CO727">
            <v>6638883.790000001</v>
          </cell>
          <cell r="CQ727">
            <v>6628884.169999999</v>
          </cell>
          <cell r="CR727">
            <v>6808214.9299999988</v>
          </cell>
          <cell r="CS727">
            <v>7191425.5</v>
          </cell>
          <cell r="CU727">
            <v>7142635.5599999996</v>
          </cell>
          <cell r="CV727">
            <v>7316201.4699999997</v>
          </cell>
          <cell r="CW727">
            <v>6698500.7800000003</v>
          </cell>
          <cell r="CX727">
            <v>6763159.4200000009</v>
          </cell>
          <cell r="CZ727">
            <v>6956651.2600000007</v>
          </cell>
          <cell r="DF727">
            <v>0</v>
          </cell>
          <cell r="DH727">
            <v>0</v>
          </cell>
          <cell r="DI727">
            <v>0</v>
          </cell>
          <cell r="DJ727">
            <v>0</v>
          </cell>
          <cell r="DK727">
            <v>0</v>
          </cell>
          <cell r="DL727">
            <v>0</v>
          </cell>
          <cell r="DM727">
            <v>0</v>
          </cell>
          <cell r="DN727">
            <v>0</v>
          </cell>
          <cell r="DO727">
            <v>0</v>
          </cell>
          <cell r="DP727">
            <v>0</v>
          </cell>
          <cell r="DQ727">
            <v>0</v>
          </cell>
          <cell r="DW727">
            <v>0</v>
          </cell>
          <cell r="DX727">
            <v>0</v>
          </cell>
          <cell r="DY727">
            <v>0</v>
          </cell>
          <cell r="DZ727">
            <v>0</v>
          </cell>
          <cell r="EA727">
            <v>0</v>
          </cell>
          <cell r="EB727">
            <v>0</v>
          </cell>
          <cell r="EC727">
            <v>0</v>
          </cell>
          <cell r="ED727">
            <v>0</v>
          </cell>
          <cell r="EE727">
            <v>0</v>
          </cell>
          <cell r="EF727">
            <v>0</v>
          </cell>
          <cell r="EG727">
            <v>0</v>
          </cell>
          <cell r="EH727">
            <v>0</v>
          </cell>
          <cell r="EN727">
            <v>0</v>
          </cell>
          <cell r="EO727">
            <v>0</v>
          </cell>
          <cell r="EP727">
            <v>0</v>
          </cell>
          <cell r="EQ727">
            <v>0</v>
          </cell>
          <cell r="ER727">
            <v>0</v>
          </cell>
          <cell r="ES727">
            <v>0</v>
          </cell>
          <cell r="ET727">
            <v>0</v>
          </cell>
          <cell r="EU727">
            <v>0</v>
          </cell>
          <cell r="EV727">
            <v>0</v>
          </cell>
          <cell r="EW727">
            <v>0</v>
          </cell>
          <cell r="EX727">
            <v>0</v>
          </cell>
          <cell r="EY727">
            <v>0</v>
          </cell>
          <cell r="FE727">
            <v>0</v>
          </cell>
          <cell r="FF727">
            <v>0</v>
          </cell>
          <cell r="FG727">
            <v>0</v>
          </cell>
          <cell r="FH727">
            <v>0</v>
          </cell>
          <cell r="FI727">
            <v>0</v>
          </cell>
          <cell r="FJ727">
            <v>0</v>
          </cell>
          <cell r="FK727">
            <v>0</v>
          </cell>
          <cell r="FL727">
            <v>0</v>
          </cell>
          <cell r="FM727">
            <v>0</v>
          </cell>
          <cell r="FN727">
            <v>0</v>
          </cell>
          <cell r="FO727">
            <v>0</v>
          </cell>
          <cell r="FP727">
            <v>0</v>
          </cell>
          <cell r="FV727">
            <v>0</v>
          </cell>
          <cell r="FW727">
            <v>0</v>
          </cell>
          <cell r="FX727">
            <v>0</v>
          </cell>
          <cell r="FY727">
            <v>0</v>
          </cell>
          <cell r="FZ727">
            <v>0</v>
          </cell>
          <cell r="GA727">
            <v>0</v>
          </cell>
          <cell r="GB727">
            <v>0</v>
          </cell>
          <cell r="GC727">
            <v>0</v>
          </cell>
          <cell r="GD727">
            <v>0</v>
          </cell>
          <cell r="GE727">
            <v>0</v>
          </cell>
          <cell r="GF727">
            <v>0</v>
          </cell>
          <cell r="GG727">
            <v>0</v>
          </cell>
          <cell r="GM727">
            <v>0</v>
          </cell>
          <cell r="GN727">
            <v>0</v>
          </cell>
          <cell r="GO727">
            <v>0</v>
          </cell>
          <cell r="GP727">
            <v>0</v>
          </cell>
          <cell r="GQ727">
            <v>0</v>
          </cell>
          <cell r="GR727">
            <v>0</v>
          </cell>
          <cell r="GS727">
            <v>0</v>
          </cell>
          <cell r="GT727">
            <v>0</v>
          </cell>
          <cell r="GU727">
            <v>0</v>
          </cell>
          <cell r="GV727">
            <v>0</v>
          </cell>
          <cell r="GW727">
            <v>0</v>
          </cell>
          <cell r="GX727">
            <v>0</v>
          </cell>
          <cell r="HD727">
            <v>0</v>
          </cell>
          <cell r="HE727">
            <v>0</v>
          </cell>
          <cell r="HF727">
            <v>0</v>
          </cell>
          <cell r="HG727">
            <v>0</v>
          </cell>
          <cell r="HH727">
            <v>0</v>
          </cell>
          <cell r="HN727" t="e">
            <v>#REF!</v>
          </cell>
        </row>
        <row r="728">
          <cell r="A728" t="str">
            <v>CalWINCalWINSecured Baseline-ExpASPIREBPO</v>
          </cell>
          <cell r="B728" t="str">
            <v>CalWINSecured Baseline-ExpASPIREBPO</v>
          </cell>
          <cell r="H728">
            <v>0</v>
          </cell>
          <cell r="J728">
            <v>0</v>
          </cell>
          <cell r="K728">
            <v>0</v>
          </cell>
          <cell r="L728">
            <v>0</v>
          </cell>
          <cell r="N728">
            <v>0</v>
          </cell>
          <cell r="O728">
            <v>0</v>
          </cell>
          <cell r="P728">
            <v>0</v>
          </cell>
          <cell r="Q728">
            <v>0</v>
          </cell>
          <cell r="S728">
            <v>0</v>
          </cell>
          <cell r="Y728">
            <v>0</v>
          </cell>
          <cell r="AA728">
            <v>0</v>
          </cell>
          <cell r="AB728">
            <v>0</v>
          </cell>
          <cell r="AC728">
            <v>0</v>
          </cell>
          <cell r="AE728">
            <v>0</v>
          </cell>
          <cell r="AF728">
            <v>0</v>
          </cell>
          <cell r="AG728">
            <v>0</v>
          </cell>
          <cell r="AH728">
            <v>0</v>
          </cell>
          <cell r="AJ728">
            <v>0</v>
          </cell>
          <cell r="AP728">
            <v>0</v>
          </cell>
          <cell r="AR728">
            <v>0</v>
          </cell>
          <cell r="AS728">
            <v>0</v>
          </cell>
          <cell r="AT728">
            <v>0</v>
          </cell>
          <cell r="AV728">
            <v>0</v>
          </cell>
          <cell r="AW728">
            <v>0</v>
          </cell>
          <cell r="AX728">
            <v>0</v>
          </cell>
          <cell r="AY728">
            <v>0</v>
          </cell>
          <cell r="BA728">
            <v>0</v>
          </cell>
          <cell r="BG728">
            <v>0</v>
          </cell>
          <cell r="BI728">
            <v>0</v>
          </cell>
          <cell r="BJ728">
            <v>0</v>
          </cell>
          <cell r="BK728">
            <v>0</v>
          </cell>
          <cell r="BM728">
            <v>0</v>
          </cell>
          <cell r="BN728">
            <v>0</v>
          </cell>
          <cell r="BO728">
            <v>0</v>
          </cell>
          <cell r="BP728">
            <v>0</v>
          </cell>
          <cell r="BR728">
            <v>0</v>
          </cell>
          <cell r="BX728">
            <v>0</v>
          </cell>
          <cell r="BZ728">
            <v>0</v>
          </cell>
          <cell r="CA728">
            <v>0</v>
          </cell>
          <cell r="CB728">
            <v>0</v>
          </cell>
          <cell r="CD728">
            <v>0</v>
          </cell>
          <cell r="CE728">
            <v>0</v>
          </cell>
          <cell r="CF728">
            <v>0</v>
          </cell>
          <cell r="CG728">
            <v>0</v>
          </cell>
          <cell r="CI728">
            <v>0</v>
          </cell>
          <cell r="CO728">
            <v>4451428.2300000004</v>
          </cell>
          <cell r="CQ728">
            <v>4391277.6099999994</v>
          </cell>
          <cell r="CR728">
            <v>3982273.3</v>
          </cell>
          <cell r="CS728">
            <v>3730311.6399999997</v>
          </cell>
          <cell r="CU728">
            <v>3550103.75</v>
          </cell>
          <cell r="CV728">
            <v>3534770.2199999993</v>
          </cell>
          <cell r="CW728">
            <v>3507652.23</v>
          </cell>
          <cell r="CX728">
            <v>3275409.3400000003</v>
          </cell>
          <cell r="CZ728">
            <v>3293547.51</v>
          </cell>
          <cell r="DF728">
            <v>0</v>
          </cell>
          <cell r="DH728">
            <v>0</v>
          </cell>
          <cell r="DI728">
            <v>0</v>
          </cell>
          <cell r="DJ728">
            <v>0</v>
          </cell>
          <cell r="DK728">
            <v>0</v>
          </cell>
          <cell r="DL728">
            <v>0</v>
          </cell>
          <cell r="DM728">
            <v>0</v>
          </cell>
          <cell r="DN728">
            <v>0</v>
          </cell>
          <cell r="DO728">
            <v>0</v>
          </cell>
          <cell r="DP728">
            <v>0</v>
          </cell>
          <cell r="DQ728">
            <v>0</v>
          </cell>
          <cell r="DW728">
            <v>0</v>
          </cell>
          <cell r="DX728">
            <v>0</v>
          </cell>
          <cell r="DY728">
            <v>0</v>
          </cell>
          <cell r="DZ728">
            <v>0</v>
          </cell>
          <cell r="EA728">
            <v>0</v>
          </cell>
          <cell r="EB728">
            <v>0</v>
          </cell>
          <cell r="EC728">
            <v>0</v>
          </cell>
          <cell r="ED728">
            <v>0</v>
          </cell>
          <cell r="EE728">
            <v>0</v>
          </cell>
          <cell r="EF728">
            <v>0</v>
          </cell>
          <cell r="EG728">
            <v>0</v>
          </cell>
          <cell r="EH728">
            <v>0</v>
          </cell>
          <cell r="EN728">
            <v>0</v>
          </cell>
          <cell r="EO728">
            <v>0</v>
          </cell>
          <cell r="EP728">
            <v>0</v>
          </cell>
          <cell r="EQ728">
            <v>0</v>
          </cell>
          <cell r="ER728">
            <v>0</v>
          </cell>
          <cell r="ES728">
            <v>0</v>
          </cell>
          <cell r="ET728">
            <v>0</v>
          </cell>
          <cell r="EU728">
            <v>0</v>
          </cell>
          <cell r="EV728">
            <v>0</v>
          </cell>
          <cell r="EW728">
            <v>0</v>
          </cell>
          <cell r="EX728">
            <v>0</v>
          </cell>
          <cell r="EY728">
            <v>0</v>
          </cell>
          <cell r="FE728">
            <v>0</v>
          </cell>
          <cell r="FF728">
            <v>0</v>
          </cell>
          <cell r="FG728">
            <v>0</v>
          </cell>
          <cell r="FH728">
            <v>0</v>
          </cell>
          <cell r="FI728">
            <v>0</v>
          </cell>
          <cell r="FJ728">
            <v>0</v>
          </cell>
          <cell r="FK728">
            <v>0</v>
          </cell>
          <cell r="FL728">
            <v>0</v>
          </cell>
          <cell r="FM728">
            <v>0</v>
          </cell>
          <cell r="FN728">
            <v>0</v>
          </cell>
          <cell r="FO728">
            <v>0</v>
          </cell>
          <cell r="FP728">
            <v>0</v>
          </cell>
          <cell r="FV728">
            <v>0</v>
          </cell>
          <cell r="FW728">
            <v>0</v>
          </cell>
          <cell r="FX728">
            <v>0</v>
          </cell>
          <cell r="FY728">
            <v>0</v>
          </cell>
          <cell r="FZ728">
            <v>0</v>
          </cell>
          <cell r="GA728">
            <v>0</v>
          </cell>
          <cell r="GB728">
            <v>0</v>
          </cell>
          <cell r="GC728">
            <v>0</v>
          </cell>
          <cell r="GD728">
            <v>0</v>
          </cell>
          <cell r="GE728">
            <v>0</v>
          </cell>
          <cell r="GF728">
            <v>0</v>
          </cell>
          <cell r="GG728">
            <v>0</v>
          </cell>
          <cell r="GM728">
            <v>0</v>
          </cell>
          <cell r="GN728">
            <v>0</v>
          </cell>
          <cell r="GO728">
            <v>0</v>
          </cell>
          <cell r="GP728">
            <v>0</v>
          </cell>
          <cell r="GQ728">
            <v>0</v>
          </cell>
          <cell r="GR728">
            <v>0</v>
          </cell>
          <cell r="GS728">
            <v>0</v>
          </cell>
          <cell r="GT728">
            <v>0</v>
          </cell>
          <cell r="GU728">
            <v>0</v>
          </cell>
          <cell r="GV728">
            <v>0</v>
          </cell>
          <cell r="GW728">
            <v>0</v>
          </cell>
          <cell r="GX728">
            <v>0</v>
          </cell>
          <cell r="HD728">
            <v>0</v>
          </cell>
          <cell r="HE728">
            <v>0</v>
          </cell>
          <cell r="HF728">
            <v>0</v>
          </cell>
          <cell r="HG728">
            <v>0</v>
          </cell>
          <cell r="HH728">
            <v>0</v>
          </cell>
          <cell r="HN728" t="e">
            <v>#REF!</v>
          </cell>
        </row>
        <row r="729">
          <cell r="A729" t="str">
            <v>CalWINCalWINSecured Volumetric-ExpASPIREBPO</v>
          </cell>
          <cell r="B729" t="str">
            <v>CalWINSecured Volumetric-ExpASPIREBPO</v>
          </cell>
          <cell r="H729">
            <v>0</v>
          </cell>
          <cell r="J729">
            <v>0</v>
          </cell>
          <cell r="K729">
            <v>0</v>
          </cell>
          <cell r="L729">
            <v>0</v>
          </cell>
          <cell r="N729">
            <v>0</v>
          </cell>
          <cell r="O729">
            <v>0</v>
          </cell>
          <cell r="P729">
            <v>0</v>
          </cell>
          <cell r="Q729">
            <v>0</v>
          </cell>
          <cell r="S729">
            <v>0</v>
          </cell>
          <cell r="Y729">
            <v>0</v>
          </cell>
          <cell r="AA729">
            <v>0</v>
          </cell>
          <cell r="AB729">
            <v>0</v>
          </cell>
          <cell r="AC729">
            <v>0</v>
          </cell>
          <cell r="AE729">
            <v>0</v>
          </cell>
          <cell r="AF729">
            <v>0</v>
          </cell>
          <cell r="AG729">
            <v>0</v>
          </cell>
          <cell r="AH729">
            <v>0</v>
          </cell>
          <cell r="AJ729">
            <v>0</v>
          </cell>
          <cell r="AP729">
            <v>0</v>
          </cell>
          <cell r="AR729">
            <v>0</v>
          </cell>
          <cell r="AS729">
            <v>0</v>
          </cell>
          <cell r="AT729">
            <v>0</v>
          </cell>
          <cell r="AV729">
            <v>0</v>
          </cell>
          <cell r="AW729">
            <v>0</v>
          </cell>
          <cell r="AX729">
            <v>0</v>
          </cell>
          <cell r="AY729">
            <v>0</v>
          </cell>
          <cell r="BA729">
            <v>0</v>
          </cell>
          <cell r="BG729">
            <v>0</v>
          </cell>
          <cell r="BI729">
            <v>0</v>
          </cell>
          <cell r="BJ729">
            <v>0</v>
          </cell>
          <cell r="BK729">
            <v>0</v>
          </cell>
          <cell r="BM729">
            <v>0</v>
          </cell>
          <cell r="BN729">
            <v>0</v>
          </cell>
          <cell r="BO729">
            <v>0</v>
          </cell>
          <cell r="BP729">
            <v>0</v>
          </cell>
          <cell r="BR729">
            <v>0</v>
          </cell>
          <cell r="BX729">
            <v>0</v>
          </cell>
          <cell r="BZ729">
            <v>0</v>
          </cell>
          <cell r="CA729">
            <v>0</v>
          </cell>
          <cell r="CB729">
            <v>0</v>
          </cell>
          <cell r="CD729">
            <v>0</v>
          </cell>
          <cell r="CE729">
            <v>0</v>
          </cell>
          <cell r="CF729">
            <v>0</v>
          </cell>
          <cell r="CG729">
            <v>0</v>
          </cell>
          <cell r="CI729">
            <v>0</v>
          </cell>
          <cell r="CO729">
            <v>0</v>
          </cell>
          <cell r="CQ729">
            <v>0</v>
          </cell>
          <cell r="CR729">
            <v>0</v>
          </cell>
          <cell r="CS729">
            <v>0</v>
          </cell>
          <cell r="CU729">
            <v>0</v>
          </cell>
          <cell r="CV729">
            <v>0</v>
          </cell>
          <cell r="CW729">
            <v>0</v>
          </cell>
          <cell r="CX729">
            <v>0</v>
          </cell>
          <cell r="CZ729">
            <v>0</v>
          </cell>
          <cell r="DF729">
            <v>0</v>
          </cell>
          <cell r="DH729">
            <v>0</v>
          </cell>
          <cell r="DI729">
            <v>0</v>
          </cell>
          <cell r="DJ729">
            <v>0</v>
          </cell>
          <cell r="DK729">
            <v>0</v>
          </cell>
          <cell r="DL729">
            <v>0</v>
          </cell>
          <cell r="DM729">
            <v>0</v>
          </cell>
          <cell r="DN729">
            <v>0</v>
          </cell>
          <cell r="DO729">
            <v>0</v>
          </cell>
          <cell r="DP729">
            <v>0</v>
          </cell>
          <cell r="DQ729">
            <v>0</v>
          </cell>
          <cell r="DW729">
            <v>0</v>
          </cell>
          <cell r="DX729">
            <v>0</v>
          </cell>
          <cell r="DY729">
            <v>0</v>
          </cell>
          <cell r="DZ729">
            <v>0</v>
          </cell>
          <cell r="EA729">
            <v>0</v>
          </cell>
          <cell r="EB729">
            <v>0</v>
          </cell>
          <cell r="EC729">
            <v>0</v>
          </cell>
          <cell r="ED729">
            <v>0</v>
          </cell>
          <cell r="EE729">
            <v>0</v>
          </cell>
          <cell r="EF729">
            <v>0</v>
          </cell>
          <cell r="EG729">
            <v>0</v>
          </cell>
          <cell r="EH729">
            <v>0</v>
          </cell>
          <cell r="EN729">
            <v>0</v>
          </cell>
          <cell r="EO729">
            <v>0</v>
          </cell>
          <cell r="EP729">
            <v>0</v>
          </cell>
          <cell r="EQ729">
            <v>0</v>
          </cell>
          <cell r="ER729">
            <v>0</v>
          </cell>
          <cell r="ES729">
            <v>0</v>
          </cell>
          <cell r="ET729">
            <v>0</v>
          </cell>
          <cell r="EU729">
            <v>0</v>
          </cell>
          <cell r="EV729">
            <v>0</v>
          </cell>
          <cell r="EW729">
            <v>0</v>
          </cell>
          <cell r="EX729">
            <v>0</v>
          </cell>
          <cell r="EY729">
            <v>0</v>
          </cell>
          <cell r="FE729">
            <v>0</v>
          </cell>
          <cell r="FF729">
            <v>0</v>
          </cell>
          <cell r="FG729">
            <v>0</v>
          </cell>
          <cell r="FH729">
            <v>0</v>
          </cell>
          <cell r="FI729">
            <v>0</v>
          </cell>
          <cell r="FJ729">
            <v>0</v>
          </cell>
          <cell r="FK729">
            <v>0</v>
          </cell>
          <cell r="FL729">
            <v>0</v>
          </cell>
          <cell r="FM729">
            <v>0</v>
          </cell>
          <cell r="FN729">
            <v>0</v>
          </cell>
          <cell r="FO729">
            <v>0</v>
          </cell>
          <cell r="FP729">
            <v>0</v>
          </cell>
          <cell r="FV729">
            <v>0</v>
          </cell>
          <cell r="FW729">
            <v>0</v>
          </cell>
          <cell r="FX729">
            <v>0</v>
          </cell>
          <cell r="FY729">
            <v>0</v>
          </cell>
          <cell r="FZ729">
            <v>0</v>
          </cell>
          <cell r="GA729">
            <v>0</v>
          </cell>
          <cell r="GB729">
            <v>0</v>
          </cell>
          <cell r="GC729">
            <v>0</v>
          </cell>
          <cell r="GD729">
            <v>0</v>
          </cell>
          <cell r="GE729">
            <v>0</v>
          </cell>
          <cell r="GF729">
            <v>0</v>
          </cell>
          <cell r="GG729">
            <v>0</v>
          </cell>
          <cell r="GM729">
            <v>0</v>
          </cell>
          <cell r="GN729">
            <v>0</v>
          </cell>
          <cell r="GO729">
            <v>0</v>
          </cell>
          <cell r="GP729">
            <v>0</v>
          </cell>
          <cell r="GQ729">
            <v>0</v>
          </cell>
          <cell r="GR729">
            <v>0</v>
          </cell>
          <cell r="GS729">
            <v>0</v>
          </cell>
          <cell r="GT729">
            <v>0</v>
          </cell>
          <cell r="GU729">
            <v>0</v>
          </cell>
          <cell r="GV729">
            <v>0</v>
          </cell>
          <cell r="GW729">
            <v>0</v>
          </cell>
          <cell r="GX729">
            <v>0</v>
          </cell>
          <cell r="HD729">
            <v>0</v>
          </cell>
          <cell r="HE729">
            <v>0</v>
          </cell>
          <cell r="HF729">
            <v>0</v>
          </cell>
          <cell r="HG729">
            <v>0</v>
          </cell>
          <cell r="HH729">
            <v>0</v>
          </cell>
          <cell r="HN729" t="e">
            <v>#REF!</v>
          </cell>
        </row>
        <row r="730">
          <cell r="A730" t="str">
            <v>CalWINCalWINTotal-Secured-ExpASPIREBPO</v>
          </cell>
          <cell r="B730" t="str">
            <v>CalWINTotal-Secured-ExpASPIREBPO</v>
          </cell>
          <cell r="H730">
            <v>0</v>
          </cell>
          <cell r="J730">
            <v>0</v>
          </cell>
          <cell r="K730">
            <v>0</v>
          </cell>
          <cell r="L730">
            <v>0</v>
          </cell>
          <cell r="N730">
            <v>0</v>
          </cell>
          <cell r="O730">
            <v>0</v>
          </cell>
          <cell r="P730">
            <v>0</v>
          </cell>
          <cell r="Q730">
            <v>0</v>
          </cell>
          <cell r="S730">
            <v>0</v>
          </cell>
          <cell r="Y730">
            <v>0</v>
          </cell>
          <cell r="AA730">
            <v>0</v>
          </cell>
          <cell r="AB730">
            <v>0</v>
          </cell>
          <cell r="AC730">
            <v>0</v>
          </cell>
          <cell r="AE730">
            <v>0</v>
          </cell>
          <cell r="AF730">
            <v>0</v>
          </cell>
          <cell r="AG730">
            <v>0</v>
          </cell>
          <cell r="AH730">
            <v>0</v>
          </cell>
          <cell r="AJ730">
            <v>0</v>
          </cell>
          <cell r="AP730">
            <v>0</v>
          </cell>
          <cell r="AR730">
            <v>0</v>
          </cell>
          <cell r="AS730">
            <v>0</v>
          </cell>
          <cell r="AT730">
            <v>0</v>
          </cell>
          <cell r="AV730">
            <v>0</v>
          </cell>
          <cell r="AW730">
            <v>0</v>
          </cell>
          <cell r="AX730">
            <v>0</v>
          </cell>
          <cell r="AY730">
            <v>0</v>
          </cell>
          <cell r="BA730">
            <v>0</v>
          </cell>
          <cell r="BG730">
            <v>0</v>
          </cell>
          <cell r="BI730">
            <v>0</v>
          </cell>
          <cell r="BJ730">
            <v>0</v>
          </cell>
          <cell r="BK730">
            <v>0</v>
          </cell>
          <cell r="BM730">
            <v>0</v>
          </cell>
          <cell r="BN730">
            <v>0</v>
          </cell>
          <cell r="BO730">
            <v>0</v>
          </cell>
          <cell r="BP730">
            <v>0</v>
          </cell>
          <cell r="BR730">
            <v>0</v>
          </cell>
          <cell r="BX730">
            <v>0</v>
          </cell>
          <cell r="BZ730">
            <v>0</v>
          </cell>
          <cell r="CA730">
            <v>0</v>
          </cell>
          <cell r="CB730">
            <v>0</v>
          </cell>
          <cell r="CD730">
            <v>0</v>
          </cell>
          <cell r="CE730">
            <v>0</v>
          </cell>
          <cell r="CF730">
            <v>0</v>
          </cell>
          <cell r="CG730">
            <v>0</v>
          </cell>
          <cell r="CI730">
            <v>0</v>
          </cell>
          <cell r="CO730">
            <v>4451428.2300000004</v>
          </cell>
          <cell r="CQ730">
            <v>4391277.6099999994</v>
          </cell>
          <cell r="CR730">
            <v>3982273.3</v>
          </cell>
          <cell r="CS730">
            <v>3730311.6399999997</v>
          </cell>
          <cell r="CU730">
            <v>3550103.75</v>
          </cell>
          <cell r="CV730">
            <v>3534770.2199999993</v>
          </cell>
          <cell r="CW730">
            <v>3507652.23</v>
          </cell>
          <cell r="CX730">
            <v>3275409.3400000003</v>
          </cell>
          <cell r="CZ730">
            <v>3293547.51</v>
          </cell>
          <cell r="DF730">
            <v>0</v>
          </cell>
          <cell r="DH730">
            <v>0</v>
          </cell>
          <cell r="DI730">
            <v>0</v>
          </cell>
          <cell r="DJ730">
            <v>0</v>
          </cell>
          <cell r="DK730">
            <v>0</v>
          </cell>
          <cell r="DL730">
            <v>0</v>
          </cell>
          <cell r="DM730">
            <v>0</v>
          </cell>
          <cell r="DN730">
            <v>0</v>
          </cell>
          <cell r="DO730">
            <v>0</v>
          </cell>
          <cell r="DP730">
            <v>0</v>
          </cell>
          <cell r="DQ730">
            <v>0</v>
          </cell>
          <cell r="DW730">
            <v>0</v>
          </cell>
          <cell r="DX730">
            <v>0</v>
          </cell>
          <cell r="DY730">
            <v>0</v>
          </cell>
          <cell r="DZ730">
            <v>0</v>
          </cell>
          <cell r="EA730">
            <v>0</v>
          </cell>
          <cell r="EB730">
            <v>0</v>
          </cell>
          <cell r="EC730">
            <v>0</v>
          </cell>
          <cell r="ED730">
            <v>0</v>
          </cell>
          <cell r="EE730">
            <v>0</v>
          </cell>
          <cell r="EF730">
            <v>0</v>
          </cell>
          <cell r="EG730">
            <v>0</v>
          </cell>
          <cell r="EH730">
            <v>0</v>
          </cell>
          <cell r="EN730">
            <v>0</v>
          </cell>
          <cell r="EO730">
            <v>0</v>
          </cell>
          <cell r="EP730">
            <v>0</v>
          </cell>
          <cell r="EQ730">
            <v>0</v>
          </cell>
          <cell r="ER730">
            <v>0</v>
          </cell>
          <cell r="ES730">
            <v>0</v>
          </cell>
          <cell r="ET730">
            <v>0</v>
          </cell>
          <cell r="EU730">
            <v>0</v>
          </cell>
          <cell r="EV730">
            <v>0</v>
          </cell>
          <cell r="EW730">
            <v>0</v>
          </cell>
          <cell r="EX730">
            <v>0</v>
          </cell>
          <cell r="EY730">
            <v>0</v>
          </cell>
          <cell r="FE730">
            <v>0</v>
          </cell>
          <cell r="FF730">
            <v>0</v>
          </cell>
          <cell r="FG730">
            <v>0</v>
          </cell>
          <cell r="FH730">
            <v>0</v>
          </cell>
          <cell r="FI730">
            <v>0</v>
          </cell>
          <cell r="FJ730">
            <v>0</v>
          </cell>
          <cell r="FK730">
            <v>0</v>
          </cell>
          <cell r="FL730">
            <v>0</v>
          </cell>
          <cell r="FM730">
            <v>0</v>
          </cell>
          <cell r="FN730">
            <v>0</v>
          </cell>
          <cell r="FO730">
            <v>0</v>
          </cell>
          <cell r="FP730">
            <v>0</v>
          </cell>
          <cell r="FV730">
            <v>0</v>
          </cell>
          <cell r="FW730">
            <v>0</v>
          </cell>
          <cell r="FX730">
            <v>0</v>
          </cell>
          <cell r="FY730">
            <v>0</v>
          </cell>
          <cell r="FZ730">
            <v>0</v>
          </cell>
          <cell r="GA730">
            <v>0</v>
          </cell>
          <cell r="GB730">
            <v>0</v>
          </cell>
          <cell r="GC730">
            <v>0</v>
          </cell>
          <cell r="GD730">
            <v>0</v>
          </cell>
          <cell r="GE730">
            <v>0</v>
          </cell>
          <cell r="GF730">
            <v>0</v>
          </cell>
          <cell r="GG730">
            <v>0</v>
          </cell>
          <cell r="GM730">
            <v>0</v>
          </cell>
          <cell r="GN730">
            <v>0</v>
          </cell>
          <cell r="GO730">
            <v>0</v>
          </cell>
          <cell r="GP730">
            <v>0</v>
          </cell>
          <cell r="GQ730">
            <v>0</v>
          </cell>
          <cell r="GR730">
            <v>0</v>
          </cell>
          <cell r="GS730">
            <v>0</v>
          </cell>
          <cell r="GT730">
            <v>0</v>
          </cell>
          <cell r="GU730">
            <v>0</v>
          </cell>
          <cell r="GV730">
            <v>0</v>
          </cell>
          <cell r="GW730">
            <v>0</v>
          </cell>
          <cell r="GX730">
            <v>0</v>
          </cell>
          <cell r="HD730">
            <v>0</v>
          </cell>
          <cell r="HE730">
            <v>0</v>
          </cell>
          <cell r="HF730">
            <v>0</v>
          </cell>
          <cell r="HG730">
            <v>0</v>
          </cell>
          <cell r="HH730">
            <v>0</v>
          </cell>
          <cell r="HN730" t="e">
            <v>#REF!</v>
          </cell>
        </row>
        <row r="731">
          <cell r="A731" t="str">
            <v>CalWINCalWINAIB New Sales-ExpASPIREBPO</v>
          </cell>
          <cell r="B731" t="str">
            <v>CalWINAIB New Sales-ExpASPIREBPO</v>
          </cell>
          <cell r="H731">
            <v>0</v>
          </cell>
          <cell r="J731">
            <v>0</v>
          </cell>
          <cell r="K731">
            <v>0</v>
          </cell>
          <cell r="L731">
            <v>0</v>
          </cell>
          <cell r="N731">
            <v>0</v>
          </cell>
          <cell r="O731">
            <v>0</v>
          </cell>
          <cell r="P731">
            <v>0</v>
          </cell>
          <cell r="Q731">
            <v>0</v>
          </cell>
          <cell r="S731">
            <v>0</v>
          </cell>
          <cell r="Y731">
            <v>0</v>
          </cell>
          <cell r="AA731">
            <v>0</v>
          </cell>
          <cell r="AB731">
            <v>0</v>
          </cell>
          <cell r="AC731">
            <v>0</v>
          </cell>
          <cell r="AE731">
            <v>0</v>
          </cell>
          <cell r="AF731">
            <v>0</v>
          </cell>
          <cell r="AG731">
            <v>0</v>
          </cell>
          <cell r="AH731">
            <v>0</v>
          </cell>
          <cell r="AJ731">
            <v>0</v>
          </cell>
          <cell r="AP731">
            <v>0</v>
          </cell>
          <cell r="AR731">
            <v>0</v>
          </cell>
          <cell r="AS731">
            <v>0</v>
          </cell>
          <cell r="AT731">
            <v>0</v>
          </cell>
          <cell r="AV731">
            <v>0</v>
          </cell>
          <cell r="AW731">
            <v>0</v>
          </cell>
          <cell r="AX731">
            <v>0</v>
          </cell>
          <cell r="AY731">
            <v>0</v>
          </cell>
          <cell r="BA731">
            <v>0</v>
          </cell>
          <cell r="BG731">
            <v>0</v>
          </cell>
          <cell r="BI731">
            <v>0</v>
          </cell>
          <cell r="BJ731">
            <v>0</v>
          </cell>
          <cell r="BK731">
            <v>0</v>
          </cell>
          <cell r="BM731">
            <v>0</v>
          </cell>
          <cell r="BN731">
            <v>0</v>
          </cell>
          <cell r="BO731">
            <v>0</v>
          </cell>
          <cell r="BP731">
            <v>0</v>
          </cell>
          <cell r="BR731">
            <v>0</v>
          </cell>
          <cell r="BX731">
            <v>0</v>
          </cell>
          <cell r="BZ731">
            <v>0</v>
          </cell>
          <cell r="CA731">
            <v>0</v>
          </cell>
          <cell r="CB731">
            <v>0</v>
          </cell>
          <cell r="CD731">
            <v>0</v>
          </cell>
          <cell r="CE731">
            <v>0</v>
          </cell>
          <cell r="CF731">
            <v>0</v>
          </cell>
          <cell r="CG731">
            <v>0</v>
          </cell>
          <cell r="CI731">
            <v>0</v>
          </cell>
          <cell r="CO731">
            <v>659804.99999999977</v>
          </cell>
          <cell r="CQ731">
            <v>709869.99999999988</v>
          </cell>
          <cell r="CR731">
            <v>961648</v>
          </cell>
          <cell r="CS731">
            <v>1100123.9999999998</v>
          </cell>
          <cell r="CU731">
            <v>1100121.9999999998</v>
          </cell>
          <cell r="CV731">
            <v>1202984.0000000002</v>
          </cell>
          <cell r="CW731">
            <v>971774.99999999988</v>
          </cell>
          <cell r="CX731">
            <v>971783.00000000012</v>
          </cell>
          <cell r="CZ731">
            <v>1074639.9999999998</v>
          </cell>
          <cell r="DF731">
            <v>0</v>
          </cell>
          <cell r="DH731">
            <v>0</v>
          </cell>
          <cell r="DI731">
            <v>0</v>
          </cell>
          <cell r="DJ731">
            <v>0</v>
          </cell>
          <cell r="DK731">
            <v>0</v>
          </cell>
          <cell r="DL731">
            <v>0</v>
          </cell>
          <cell r="DM731">
            <v>0</v>
          </cell>
          <cell r="DN731">
            <v>0</v>
          </cell>
          <cell r="DO731">
            <v>0</v>
          </cell>
          <cell r="DP731">
            <v>0</v>
          </cell>
          <cell r="DQ731">
            <v>0</v>
          </cell>
          <cell r="DW731">
            <v>0</v>
          </cell>
          <cell r="DX731">
            <v>0</v>
          </cell>
          <cell r="DY731">
            <v>0</v>
          </cell>
          <cell r="DZ731">
            <v>0</v>
          </cell>
          <cell r="EA731">
            <v>0</v>
          </cell>
          <cell r="EB731">
            <v>0</v>
          </cell>
          <cell r="EC731">
            <v>0</v>
          </cell>
          <cell r="ED731">
            <v>0</v>
          </cell>
          <cell r="EE731">
            <v>0</v>
          </cell>
          <cell r="EF731">
            <v>0</v>
          </cell>
          <cell r="EG731">
            <v>0</v>
          </cell>
          <cell r="EH731">
            <v>0</v>
          </cell>
          <cell r="EN731">
            <v>0</v>
          </cell>
          <cell r="EO731">
            <v>0</v>
          </cell>
          <cell r="EP731">
            <v>0</v>
          </cell>
          <cell r="EQ731">
            <v>0</v>
          </cell>
          <cell r="ER731">
            <v>0</v>
          </cell>
          <cell r="ES731">
            <v>0</v>
          </cell>
          <cell r="ET731">
            <v>0</v>
          </cell>
          <cell r="EU731">
            <v>0</v>
          </cell>
          <cell r="EV731">
            <v>0</v>
          </cell>
          <cell r="EW731">
            <v>0</v>
          </cell>
          <cell r="EX731">
            <v>0</v>
          </cell>
          <cell r="EY731">
            <v>0</v>
          </cell>
          <cell r="FE731">
            <v>0</v>
          </cell>
          <cell r="FF731">
            <v>0</v>
          </cell>
          <cell r="FG731">
            <v>0</v>
          </cell>
          <cell r="FH731">
            <v>0</v>
          </cell>
          <cell r="FI731">
            <v>0</v>
          </cell>
          <cell r="FJ731">
            <v>0</v>
          </cell>
          <cell r="FK731">
            <v>0</v>
          </cell>
          <cell r="FL731">
            <v>0</v>
          </cell>
          <cell r="FM731">
            <v>0</v>
          </cell>
          <cell r="FN731">
            <v>0</v>
          </cell>
          <cell r="FO731">
            <v>0</v>
          </cell>
          <cell r="FP731">
            <v>0</v>
          </cell>
          <cell r="FV731">
            <v>0</v>
          </cell>
          <cell r="FW731">
            <v>0</v>
          </cell>
          <cell r="FX731">
            <v>0</v>
          </cell>
          <cell r="FY731">
            <v>0</v>
          </cell>
          <cell r="FZ731">
            <v>0</v>
          </cell>
          <cell r="GA731">
            <v>0</v>
          </cell>
          <cell r="GB731">
            <v>0</v>
          </cell>
          <cell r="GC731">
            <v>0</v>
          </cell>
          <cell r="GD731">
            <v>0</v>
          </cell>
          <cell r="GE731">
            <v>0</v>
          </cell>
          <cell r="GF731">
            <v>0</v>
          </cell>
          <cell r="GG731">
            <v>0</v>
          </cell>
          <cell r="GM731">
            <v>0</v>
          </cell>
          <cell r="GN731">
            <v>0</v>
          </cell>
          <cell r="GO731">
            <v>0</v>
          </cell>
          <cell r="GP731">
            <v>0</v>
          </cell>
          <cell r="GQ731">
            <v>0</v>
          </cell>
          <cell r="GR731">
            <v>0</v>
          </cell>
          <cell r="GS731">
            <v>0</v>
          </cell>
          <cell r="GT731">
            <v>0</v>
          </cell>
          <cell r="GU731">
            <v>0</v>
          </cell>
          <cell r="GV731">
            <v>0</v>
          </cell>
          <cell r="GW731">
            <v>0</v>
          </cell>
          <cell r="GX731">
            <v>0</v>
          </cell>
          <cell r="HD731">
            <v>0</v>
          </cell>
          <cell r="HE731">
            <v>0</v>
          </cell>
          <cell r="HF731">
            <v>0</v>
          </cell>
          <cell r="HG731">
            <v>0</v>
          </cell>
          <cell r="HH731">
            <v>0</v>
          </cell>
          <cell r="HN731" t="e">
            <v>#REF!</v>
          </cell>
        </row>
        <row r="732">
          <cell r="A732" t="str">
            <v>CalWINCalWINTotal-ExpASPIREBPO</v>
          </cell>
          <cell r="B732" t="str">
            <v>CalWINTotal-ExpASPIREBPO</v>
          </cell>
          <cell r="H732">
            <v>0</v>
          </cell>
          <cell r="J732">
            <v>0</v>
          </cell>
          <cell r="K732">
            <v>0</v>
          </cell>
          <cell r="L732">
            <v>0</v>
          </cell>
          <cell r="N732">
            <v>0</v>
          </cell>
          <cell r="O732">
            <v>0</v>
          </cell>
          <cell r="P732">
            <v>0</v>
          </cell>
          <cell r="Q732">
            <v>0</v>
          </cell>
          <cell r="S732">
            <v>0</v>
          </cell>
          <cell r="Y732">
            <v>0</v>
          </cell>
          <cell r="AA732">
            <v>0</v>
          </cell>
          <cell r="AB732">
            <v>0</v>
          </cell>
          <cell r="AC732">
            <v>0</v>
          </cell>
          <cell r="AE732">
            <v>0</v>
          </cell>
          <cell r="AF732">
            <v>0</v>
          </cell>
          <cell r="AG732">
            <v>0</v>
          </cell>
          <cell r="AH732">
            <v>0</v>
          </cell>
          <cell r="AJ732">
            <v>0</v>
          </cell>
          <cell r="AP732">
            <v>0</v>
          </cell>
          <cell r="AR732">
            <v>0</v>
          </cell>
          <cell r="AS732">
            <v>0</v>
          </cell>
          <cell r="AT732">
            <v>0</v>
          </cell>
          <cell r="AV732">
            <v>0</v>
          </cell>
          <cell r="AW732">
            <v>0</v>
          </cell>
          <cell r="AX732">
            <v>0</v>
          </cell>
          <cell r="AY732">
            <v>0</v>
          </cell>
          <cell r="BA732">
            <v>0</v>
          </cell>
          <cell r="BG732">
            <v>0</v>
          </cell>
          <cell r="BI732">
            <v>0</v>
          </cell>
          <cell r="BJ732">
            <v>0</v>
          </cell>
          <cell r="BK732">
            <v>0</v>
          </cell>
          <cell r="BM732">
            <v>0</v>
          </cell>
          <cell r="BN732">
            <v>0</v>
          </cell>
          <cell r="BO732">
            <v>0</v>
          </cell>
          <cell r="BP732">
            <v>0</v>
          </cell>
          <cell r="BR732">
            <v>0</v>
          </cell>
          <cell r="BX732">
            <v>0</v>
          </cell>
          <cell r="BZ732">
            <v>0</v>
          </cell>
          <cell r="CA732">
            <v>0</v>
          </cell>
          <cell r="CB732">
            <v>0</v>
          </cell>
          <cell r="CD732">
            <v>0</v>
          </cell>
          <cell r="CE732">
            <v>0</v>
          </cell>
          <cell r="CF732">
            <v>0</v>
          </cell>
          <cell r="CG732">
            <v>0</v>
          </cell>
          <cell r="CI732">
            <v>0</v>
          </cell>
          <cell r="CO732">
            <v>5111233.2299999995</v>
          </cell>
          <cell r="CQ732">
            <v>5101147.6100000003</v>
          </cell>
          <cell r="CR732">
            <v>4943921.3</v>
          </cell>
          <cell r="CS732">
            <v>4830435.6399999997</v>
          </cell>
          <cell r="CU732">
            <v>4650225.7500000009</v>
          </cell>
          <cell r="CV732">
            <v>4737754.22</v>
          </cell>
          <cell r="CW732">
            <v>4479427.2300000004</v>
          </cell>
          <cell r="CX732">
            <v>4247192.3400000008</v>
          </cell>
          <cell r="CZ732">
            <v>4368187.51</v>
          </cell>
          <cell r="DF732">
            <v>0</v>
          </cell>
          <cell r="DH732">
            <v>0</v>
          </cell>
          <cell r="DI732">
            <v>0</v>
          </cell>
          <cell r="DJ732">
            <v>0</v>
          </cell>
          <cell r="DK732">
            <v>0</v>
          </cell>
          <cell r="DL732">
            <v>0</v>
          </cell>
          <cell r="DM732">
            <v>0</v>
          </cell>
          <cell r="DN732">
            <v>0</v>
          </cell>
          <cell r="DO732">
            <v>0</v>
          </cell>
          <cell r="DP732">
            <v>0</v>
          </cell>
          <cell r="DQ732">
            <v>0</v>
          </cell>
          <cell r="DW732">
            <v>0</v>
          </cell>
          <cell r="DX732">
            <v>0</v>
          </cell>
          <cell r="DY732">
            <v>0</v>
          </cell>
          <cell r="DZ732">
            <v>0</v>
          </cell>
          <cell r="EA732">
            <v>0</v>
          </cell>
          <cell r="EB732">
            <v>0</v>
          </cell>
          <cell r="EC732">
            <v>0</v>
          </cell>
          <cell r="ED732">
            <v>0</v>
          </cell>
          <cell r="EE732">
            <v>0</v>
          </cell>
          <cell r="EF732">
            <v>0</v>
          </cell>
          <cell r="EG732">
            <v>0</v>
          </cell>
          <cell r="EH732">
            <v>0</v>
          </cell>
          <cell r="EN732">
            <v>0</v>
          </cell>
          <cell r="EO732">
            <v>0</v>
          </cell>
          <cell r="EP732">
            <v>0</v>
          </cell>
          <cell r="EQ732">
            <v>0</v>
          </cell>
          <cell r="ER732">
            <v>0</v>
          </cell>
          <cell r="ES732">
            <v>0</v>
          </cell>
          <cell r="ET732">
            <v>0</v>
          </cell>
          <cell r="EU732">
            <v>0</v>
          </cell>
          <cell r="EV732">
            <v>0</v>
          </cell>
          <cell r="EW732">
            <v>0</v>
          </cell>
          <cell r="EX732">
            <v>0</v>
          </cell>
          <cell r="EY732">
            <v>0</v>
          </cell>
          <cell r="FE732">
            <v>0</v>
          </cell>
          <cell r="FF732">
            <v>0</v>
          </cell>
          <cell r="FG732">
            <v>0</v>
          </cell>
          <cell r="FH732">
            <v>0</v>
          </cell>
          <cell r="FI732">
            <v>0</v>
          </cell>
          <cell r="FJ732">
            <v>0</v>
          </cell>
          <cell r="FK732">
            <v>0</v>
          </cell>
          <cell r="FL732">
            <v>0</v>
          </cell>
          <cell r="FM732">
            <v>0</v>
          </cell>
          <cell r="FN732">
            <v>0</v>
          </cell>
          <cell r="FO732">
            <v>0</v>
          </cell>
          <cell r="FP732">
            <v>0</v>
          </cell>
          <cell r="FV732">
            <v>0</v>
          </cell>
          <cell r="FW732">
            <v>0</v>
          </cell>
          <cell r="FX732">
            <v>0</v>
          </cell>
          <cell r="FY732">
            <v>0</v>
          </cell>
          <cell r="FZ732">
            <v>0</v>
          </cell>
          <cell r="GA732">
            <v>0</v>
          </cell>
          <cell r="GB732">
            <v>0</v>
          </cell>
          <cell r="GC732">
            <v>0</v>
          </cell>
          <cell r="GD732">
            <v>0</v>
          </cell>
          <cell r="GE732">
            <v>0</v>
          </cell>
          <cell r="GF732">
            <v>0</v>
          </cell>
          <cell r="GG732">
            <v>0</v>
          </cell>
          <cell r="GM732">
            <v>0</v>
          </cell>
          <cell r="GN732">
            <v>0</v>
          </cell>
          <cell r="GO732">
            <v>0</v>
          </cell>
          <cell r="GP732">
            <v>0</v>
          </cell>
          <cell r="GQ732">
            <v>0</v>
          </cell>
          <cell r="GR732">
            <v>0</v>
          </cell>
          <cell r="GS732">
            <v>0</v>
          </cell>
          <cell r="GT732">
            <v>0</v>
          </cell>
          <cell r="GU732">
            <v>0</v>
          </cell>
          <cell r="GV732">
            <v>0</v>
          </cell>
          <cell r="GW732">
            <v>0</v>
          </cell>
          <cell r="GX732">
            <v>0</v>
          </cell>
          <cell r="HD732">
            <v>0</v>
          </cell>
          <cell r="HE732">
            <v>0</v>
          </cell>
          <cell r="HF732">
            <v>0</v>
          </cell>
          <cell r="HG732">
            <v>0</v>
          </cell>
          <cell r="HH732">
            <v>0</v>
          </cell>
          <cell r="HN732" t="e">
            <v>#REF!</v>
          </cell>
        </row>
        <row r="733">
          <cell r="A733" t="str">
            <v>CalWINCalWINSecured Baseline-OPASPIREBPO</v>
          </cell>
          <cell r="B733" t="str">
            <v>CalWINSecured Baseline-OPASPIREBPO</v>
          </cell>
          <cell r="H733">
            <v>0</v>
          </cell>
          <cell r="J733">
            <v>0</v>
          </cell>
          <cell r="K733">
            <v>0</v>
          </cell>
          <cell r="L733">
            <v>0</v>
          </cell>
          <cell r="N733">
            <v>0</v>
          </cell>
          <cell r="O733">
            <v>0</v>
          </cell>
          <cell r="P733">
            <v>0</v>
          </cell>
          <cell r="Q733">
            <v>0</v>
          </cell>
          <cell r="S733">
            <v>0</v>
          </cell>
          <cell r="Y733">
            <v>0</v>
          </cell>
          <cell r="AA733">
            <v>0</v>
          </cell>
          <cell r="AB733">
            <v>0</v>
          </cell>
          <cell r="AC733">
            <v>0</v>
          </cell>
          <cell r="AE733">
            <v>0</v>
          </cell>
          <cell r="AF733">
            <v>0</v>
          </cell>
          <cell r="AG733">
            <v>0</v>
          </cell>
          <cell r="AH733">
            <v>0</v>
          </cell>
          <cell r="AJ733">
            <v>0</v>
          </cell>
          <cell r="AP733">
            <v>0</v>
          </cell>
          <cell r="AR733">
            <v>0</v>
          </cell>
          <cell r="AS733">
            <v>0</v>
          </cell>
          <cell r="AT733">
            <v>0</v>
          </cell>
          <cell r="AV733">
            <v>0</v>
          </cell>
          <cell r="AW733">
            <v>0</v>
          </cell>
          <cell r="AX733">
            <v>0</v>
          </cell>
          <cell r="AY733">
            <v>0</v>
          </cell>
          <cell r="BA733">
            <v>0</v>
          </cell>
          <cell r="BG733">
            <v>0</v>
          </cell>
          <cell r="BI733">
            <v>0</v>
          </cell>
          <cell r="BJ733">
            <v>0</v>
          </cell>
          <cell r="BK733">
            <v>0</v>
          </cell>
          <cell r="BM733">
            <v>0</v>
          </cell>
          <cell r="BN733">
            <v>0</v>
          </cell>
          <cell r="BO733">
            <v>0</v>
          </cell>
          <cell r="BP733">
            <v>0</v>
          </cell>
          <cell r="BR733">
            <v>0</v>
          </cell>
          <cell r="BX733">
            <v>0</v>
          </cell>
          <cell r="BZ733">
            <v>0</v>
          </cell>
          <cell r="CA733">
            <v>0</v>
          </cell>
          <cell r="CB733">
            <v>0</v>
          </cell>
          <cell r="CD733">
            <v>0</v>
          </cell>
          <cell r="CE733">
            <v>0</v>
          </cell>
          <cell r="CF733">
            <v>0</v>
          </cell>
          <cell r="CG733">
            <v>0</v>
          </cell>
          <cell r="CI733">
            <v>0</v>
          </cell>
          <cell r="CO733">
            <v>948905.55999999982</v>
          </cell>
          <cell r="CQ733">
            <v>891917.56000000041</v>
          </cell>
          <cell r="CR733">
            <v>1077361.6299999994</v>
          </cell>
          <cell r="CS733">
            <v>1462523.8600000003</v>
          </cell>
          <cell r="CU733">
            <v>1593942.34</v>
          </cell>
          <cell r="CV733">
            <v>1611411.8000000007</v>
          </cell>
          <cell r="CW733">
            <v>1508718.7700000003</v>
          </cell>
          <cell r="CX733">
            <v>1805620.31</v>
          </cell>
          <cell r="CZ733">
            <v>1809543.6200000006</v>
          </cell>
          <cell r="DF733">
            <v>0</v>
          </cell>
          <cell r="DH733">
            <v>0</v>
          </cell>
          <cell r="DI733">
            <v>0</v>
          </cell>
          <cell r="DJ733">
            <v>0</v>
          </cell>
          <cell r="DK733">
            <v>0</v>
          </cell>
          <cell r="DL733">
            <v>0</v>
          </cell>
          <cell r="DM733">
            <v>0</v>
          </cell>
          <cell r="DN733">
            <v>0</v>
          </cell>
          <cell r="DO733">
            <v>0</v>
          </cell>
          <cell r="DP733">
            <v>0</v>
          </cell>
          <cell r="DQ733">
            <v>0</v>
          </cell>
          <cell r="DW733">
            <v>0</v>
          </cell>
          <cell r="DX733">
            <v>0</v>
          </cell>
          <cell r="DY733">
            <v>0</v>
          </cell>
          <cell r="DZ733">
            <v>0</v>
          </cell>
          <cell r="EA733">
            <v>0</v>
          </cell>
          <cell r="EB733">
            <v>0</v>
          </cell>
          <cell r="EC733">
            <v>0</v>
          </cell>
          <cell r="ED733">
            <v>0</v>
          </cell>
          <cell r="EE733">
            <v>0</v>
          </cell>
          <cell r="EF733">
            <v>0</v>
          </cell>
          <cell r="EG733">
            <v>0</v>
          </cell>
          <cell r="EH733">
            <v>0</v>
          </cell>
          <cell r="EN733">
            <v>0</v>
          </cell>
          <cell r="EO733">
            <v>0</v>
          </cell>
          <cell r="EP733">
            <v>0</v>
          </cell>
          <cell r="EQ733">
            <v>0</v>
          </cell>
          <cell r="ER733">
            <v>0</v>
          </cell>
          <cell r="ES733">
            <v>0</v>
          </cell>
          <cell r="ET733">
            <v>0</v>
          </cell>
          <cell r="EU733">
            <v>0</v>
          </cell>
          <cell r="EV733">
            <v>0</v>
          </cell>
          <cell r="EW733">
            <v>0</v>
          </cell>
          <cell r="EX733">
            <v>0</v>
          </cell>
          <cell r="EY733">
            <v>0</v>
          </cell>
          <cell r="FE733">
            <v>0</v>
          </cell>
          <cell r="FF733">
            <v>0</v>
          </cell>
          <cell r="FG733">
            <v>0</v>
          </cell>
          <cell r="FH733">
            <v>0</v>
          </cell>
          <cell r="FI733">
            <v>0</v>
          </cell>
          <cell r="FJ733">
            <v>0</v>
          </cell>
          <cell r="FK733">
            <v>0</v>
          </cell>
          <cell r="FL733">
            <v>0</v>
          </cell>
          <cell r="FM733">
            <v>0</v>
          </cell>
          <cell r="FN733">
            <v>0</v>
          </cell>
          <cell r="FO733">
            <v>0</v>
          </cell>
          <cell r="FP733">
            <v>0</v>
          </cell>
          <cell r="FV733">
            <v>0</v>
          </cell>
          <cell r="FW733">
            <v>0</v>
          </cell>
          <cell r="FX733">
            <v>0</v>
          </cell>
          <cell r="FY733">
            <v>0</v>
          </cell>
          <cell r="FZ733">
            <v>0</v>
          </cell>
          <cell r="GA733">
            <v>0</v>
          </cell>
          <cell r="GB733">
            <v>0</v>
          </cell>
          <cell r="GC733">
            <v>0</v>
          </cell>
          <cell r="GD733">
            <v>0</v>
          </cell>
          <cell r="GE733">
            <v>0</v>
          </cell>
          <cell r="GF733">
            <v>0</v>
          </cell>
          <cell r="GG733">
            <v>0</v>
          </cell>
          <cell r="GM733">
            <v>0</v>
          </cell>
          <cell r="GN733">
            <v>0</v>
          </cell>
          <cell r="GO733">
            <v>0</v>
          </cell>
          <cell r="GP733">
            <v>0</v>
          </cell>
          <cell r="GQ733">
            <v>0</v>
          </cell>
          <cell r="GR733">
            <v>0</v>
          </cell>
          <cell r="GS733">
            <v>0</v>
          </cell>
          <cell r="GT733">
            <v>0</v>
          </cell>
          <cell r="GU733">
            <v>0</v>
          </cell>
          <cell r="GV733">
            <v>0</v>
          </cell>
          <cell r="GW733">
            <v>0</v>
          </cell>
          <cell r="GX733">
            <v>0</v>
          </cell>
          <cell r="HD733">
            <v>0</v>
          </cell>
          <cell r="HE733">
            <v>0</v>
          </cell>
          <cell r="HF733">
            <v>0</v>
          </cell>
          <cell r="HG733">
            <v>0</v>
          </cell>
          <cell r="HH733">
            <v>0</v>
          </cell>
          <cell r="HN733" t="e">
            <v>#REF!</v>
          </cell>
        </row>
        <row r="734">
          <cell r="A734" t="str">
            <v>CalWINCalWINSecured Volumetric-OPASPIREBPO</v>
          </cell>
          <cell r="B734" t="str">
            <v>CalWINSecured Volumetric-OPASPIREBPO</v>
          </cell>
          <cell r="H734">
            <v>0</v>
          </cell>
          <cell r="J734">
            <v>0</v>
          </cell>
          <cell r="K734">
            <v>0</v>
          </cell>
          <cell r="L734">
            <v>0</v>
          </cell>
          <cell r="N734">
            <v>0</v>
          </cell>
          <cell r="O734">
            <v>0</v>
          </cell>
          <cell r="P734">
            <v>0</v>
          </cell>
          <cell r="Q734">
            <v>0</v>
          </cell>
          <cell r="S734">
            <v>0</v>
          </cell>
          <cell r="Y734">
            <v>0</v>
          </cell>
          <cell r="AA734">
            <v>0</v>
          </cell>
          <cell r="AB734">
            <v>0</v>
          </cell>
          <cell r="AC734">
            <v>0</v>
          </cell>
          <cell r="AE734">
            <v>0</v>
          </cell>
          <cell r="AF734">
            <v>0</v>
          </cell>
          <cell r="AG734">
            <v>0</v>
          </cell>
          <cell r="AH734">
            <v>0</v>
          </cell>
          <cell r="AJ734">
            <v>0</v>
          </cell>
          <cell r="AP734">
            <v>0</v>
          </cell>
          <cell r="AR734">
            <v>0</v>
          </cell>
          <cell r="AS734">
            <v>0</v>
          </cell>
          <cell r="AT734">
            <v>0</v>
          </cell>
          <cell r="AV734">
            <v>0</v>
          </cell>
          <cell r="AW734">
            <v>0</v>
          </cell>
          <cell r="AX734">
            <v>0</v>
          </cell>
          <cell r="AY734">
            <v>0</v>
          </cell>
          <cell r="BA734">
            <v>0</v>
          </cell>
          <cell r="BG734">
            <v>0</v>
          </cell>
          <cell r="BI734">
            <v>0</v>
          </cell>
          <cell r="BJ734">
            <v>0</v>
          </cell>
          <cell r="BK734">
            <v>0</v>
          </cell>
          <cell r="BM734">
            <v>0</v>
          </cell>
          <cell r="BN734">
            <v>0</v>
          </cell>
          <cell r="BO734">
            <v>0</v>
          </cell>
          <cell r="BP734">
            <v>0</v>
          </cell>
          <cell r="BR734">
            <v>0</v>
          </cell>
          <cell r="BX734">
            <v>0</v>
          </cell>
          <cell r="BZ734">
            <v>0</v>
          </cell>
          <cell r="CA734">
            <v>0</v>
          </cell>
          <cell r="CB734">
            <v>0</v>
          </cell>
          <cell r="CD734">
            <v>0</v>
          </cell>
          <cell r="CE734">
            <v>0</v>
          </cell>
          <cell r="CF734">
            <v>0</v>
          </cell>
          <cell r="CG734">
            <v>0</v>
          </cell>
          <cell r="CI734">
            <v>0</v>
          </cell>
          <cell r="CO734">
            <v>0</v>
          </cell>
          <cell r="CQ734">
            <v>0</v>
          </cell>
          <cell r="CR734">
            <v>0</v>
          </cell>
          <cell r="CS734">
            <v>0</v>
          </cell>
          <cell r="CU734">
            <v>0</v>
          </cell>
          <cell r="CV734">
            <v>0</v>
          </cell>
          <cell r="CW734">
            <v>0</v>
          </cell>
          <cell r="CX734">
            <v>0</v>
          </cell>
          <cell r="CZ734">
            <v>0</v>
          </cell>
          <cell r="DF734">
            <v>0</v>
          </cell>
          <cell r="DH734">
            <v>0</v>
          </cell>
          <cell r="DI734">
            <v>0</v>
          </cell>
          <cell r="DJ734">
            <v>0</v>
          </cell>
          <cell r="DK734">
            <v>0</v>
          </cell>
          <cell r="DL734">
            <v>0</v>
          </cell>
          <cell r="DM734">
            <v>0</v>
          </cell>
          <cell r="DN734">
            <v>0</v>
          </cell>
          <cell r="DO734">
            <v>0</v>
          </cell>
          <cell r="DP734">
            <v>0</v>
          </cell>
          <cell r="DQ734">
            <v>0</v>
          </cell>
          <cell r="DW734">
            <v>0</v>
          </cell>
          <cell r="DX734">
            <v>0</v>
          </cell>
          <cell r="DY734">
            <v>0</v>
          </cell>
          <cell r="DZ734">
            <v>0</v>
          </cell>
          <cell r="EA734">
            <v>0</v>
          </cell>
          <cell r="EB734">
            <v>0</v>
          </cell>
          <cell r="EC734">
            <v>0</v>
          </cell>
          <cell r="ED734">
            <v>0</v>
          </cell>
          <cell r="EE734">
            <v>0</v>
          </cell>
          <cell r="EF734">
            <v>0</v>
          </cell>
          <cell r="EG734">
            <v>0</v>
          </cell>
          <cell r="EH734">
            <v>0</v>
          </cell>
          <cell r="EN734">
            <v>0</v>
          </cell>
          <cell r="EO734">
            <v>0</v>
          </cell>
          <cell r="EP734">
            <v>0</v>
          </cell>
          <cell r="EQ734">
            <v>0</v>
          </cell>
          <cell r="ER734">
            <v>0</v>
          </cell>
          <cell r="ES734">
            <v>0</v>
          </cell>
          <cell r="ET734">
            <v>0</v>
          </cell>
          <cell r="EU734">
            <v>0</v>
          </cell>
          <cell r="EV734">
            <v>0</v>
          </cell>
          <cell r="EW734">
            <v>0</v>
          </cell>
          <cell r="EX734">
            <v>0</v>
          </cell>
          <cell r="EY734">
            <v>0</v>
          </cell>
          <cell r="FE734">
            <v>0</v>
          </cell>
          <cell r="FF734">
            <v>0</v>
          </cell>
          <cell r="FG734">
            <v>0</v>
          </cell>
          <cell r="FH734">
            <v>0</v>
          </cell>
          <cell r="FI734">
            <v>0</v>
          </cell>
          <cell r="FJ734">
            <v>0</v>
          </cell>
          <cell r="FK734">
            <v>0</v>
          </cell>
          <cell r="FL734">
            <v>0</v>
          </cell>
          <cell r="FM734">
            <v>0</v>
          </cell>
          <cell r="FN734">
            <v>0</v>
          </cell>
          <cell r="FO734">
            <v>0</v>
          </cell>
          <cell r="FP734">
            <v>0</v>
          </cell>
          <cell r="FV734">
            <v>0</v>
          </cell>
          <cell r="FW734">
            <v>0</v>
          </cell>
          <cell r="FX734">
            <v>0</v>
          </cell>
          <cell r="FY734">
            <v>0</v>
          </cell>
          <cell r="FZ734">
            <v>0</v>
          </cell>
          <cell r="GA734">
            <v>0</v>
          </cell>
          <cell r="GB734">
            <v>0</v>
          </cell>
          <cell r="GC734">
            <v>0</v>
          </cell>
          <cell r="GD734">
            <v>0</v>
          </cell>
          <cell r="GE734">
            <v>0</v>
          </cell>
          <cell r="GF734">
            <v>0</v>
          </cell>
          <cell r="GG734">
            <v>0</v>
          </cell>
          <cell r="GM734">
            <v>0</v>
          </cell>
          <cell r="GN734">
            <v>0</v>
          </cell>
          <cell r="GO734">
            <v>0</v>
          </cell>
          <cell r="GP734">
            <v>0</v>
          </cell>
          <cell r="GQ734">
            <v>0</v>
          </cell>
          <cell r="GR734">
            <v>0</v>
          </cell>
          <cell r="GS734">
            <v>0</v>
          </cell>
          <cell r="GT734">
            <v>0</v>
          </cell>
          <cell r="GU734">
            <v>0</v>
          </cell>
          <cell r="GV734">
            <v>0</v>
          </cell>
          <cell r="GW734">
            <v>0</v>
          </cell>
          <cell r="GX734">
            <v>0</v>
          </cell>
          <cell r="HD734">
            <v>0</v>
          </cell>
          <cell r="HE734">
            <v>0</v>
          </cell>
          <cell r="HF734">
            <v>0</v>
          </cell>
          <cell r="HG734">
            <v>0</v>
          </cell>
          <cell r="HH734">
            <v>0</v>
          </cell>
          <cell r="HN734" t="e">
            <v>#REF!</v>
          </cell>
        </row>
        <row r="735">
          <cell r="A735" t="str">
            <v>CalWINCalWINTotal-Secured-OPASPIREBPO</v>
          </cell>
          <cell r="B735" t="str">
            <v>CalWINTotal-Secured-OPASPIREBPO</v>
          </cell>
          <cell r="H735">
            <v>0</v>
          </cell>
          <cell r="J735">
            <v>0</v>
          </cell>
          <cell r="K735">
            <v>0</v>
          </cell>
          <cell r="L735">
            <v>0</v>
          </cell>
          <cell r="N735">
            <v>0</v>
          </cell>
          <cell r="O735">
            <v>0</v>
          </cell>
          <cell r="P735">
            <v>0</v>
          </cell>
          <cell r="Q735">
            <v>0</v>
          </cell>
          <cell r="S735">
            <v>0</v>
          </cell>
          <cell r="Y735">
            <v>0</v>
          </cell>
          <cell r="AA735">
            <v>0</v>
          </cell>
          <cell r="AB735">
            <v>0</v>
          </cell>
          <cell r="AC735">
            <v>0</v>
          </cell>
          <cell r="AE735">
            <v>0</v>
          </cell>
          <cell r="AF735">
            <v>0</v>
          </cell>
          <cell r="AG735">
            <v>0</v>
          </cell>
          <cell r="AH735">
            <v>0</v>
          </cell>
          <cell r="AJ735">
            <v>0</v>
          </cell>
          <cell r="AP735">
            <v>0</v>
          </cell>
          <cell r="AR735">
            <v>0</v>
          </cell>
          <cell r="AS735">
            <v>0</v>
          </cell>
          <cell r="AT735">
            <v>0</v>
          </cell>
          <cell r="AV735">
            <v>0</v>
          </cell>
          <cell r="AW735">
            <v>0</v>
          </cell>
          <cell r="AX735">
            <v>0</v>
          </cell>
          <cell r="AY735">
            <v>0</v>
          </cell>
          <cell r="BA735">
            <v>0</v>
          </cell>
          <cell r="BG735">
            <v>0</v>
          </cell>
          <cell r="BI735">
            <v>0</v>
          </cell>
          <cell r="BJ735">
            <v>0</v>
          </cell>
          <cell r="BK735">
            <v>0</v>
          </cell>
          <cell r="BM735">
            <v>0</v>
          </cell>
          <cell r="BN735">
            <v>0</v>
          </cell>
          <cell r="BO735">
            <v>0</v>
          </cell>
          <cell r="BP735">
            <v>0</v>
          </cell>
          <cell r="BR735">
            <v>0</v>
          </cell>
          <cell r="BX735">
            <v>0</v>
          </cell>
          <cell r="BZ735">
            <v>0</v>
          </cell>
          <cell r="CA735">
            <v>0</v>
          </cell>
          <cell r="CB735">
            <v>0</v>
          </cell>
          <cell r="CD735">
            <v>0</v>
          </cell>
          <cell r="CE735">
            <v>0</v>
          </cell>
          <cell r="CF735">
            <v>0</v>
          </cell>
          <cell r="CG735">
            <v>0</v>
          </cell>
          <cell r="CI735">
            <v>0</v>
          </cell>
          <cell r="CO735">
            <v>948905.55999999982</v>
          </cell>
          <cell r="CQ735">
            <v>891917.56000000041</v>
          </cell>
          <cell r="CR735">
            <v>1077361.6299999994</v>
          </cell>
          <cell r="CS735">
            <v>1462523.8600000003</v>
          </cell>
          <cell r="CU735">
            <v>1593942.34</v>
          </cell>
          <cell r="CV735">
            <v>1611411.8000000007</v>
          </cell>
          <cell r="CW735">
            <v>1508718.7700000003</v>
          </cell>
          <cell r="CX735">
            <v>1805620.31</v>
          </cell>
          <cell r="CZ735">
            <v>1809543.6200000006</v>
          </cell>
          <cell r="DF735">
            <v>0</v>
          </cell>
          <cell r="DH735">
            <v>0</v>
          </cell>
          <cell r="DI735">
            <v>0</v>
          </cell>
          <cell r="DJ735">
            <v>0</v>
          </cell>
          <cell r="DK735">
            <v>0</v>
          </cell>
          <cell r="DL735">
            <v>0</v>
          </cell>
          <cell r="DM735">
            <v>0</v>
          </cell>
          <cell r="DN735">
            <v>0</v>
          </cell>
          <cell r="DO735">
            <v>0</v>
          </cell>
          <cell r="DP735">
            <v>0</v>
          </cell>
          <cell r="DQ735">
            <v>0</v>
          </cell>
          <cell r="DW735">
            <v>0</v>
          </cell>
          <cell r="DX735">
            <v>0</v>
          </cell>
          <cell r="DY735">
            <v>0</v>
          </cell>
          <cell r="DZ735">
            <v>0</v>
          </cell>
          <cell r="EA735">
            <v>0</v>
          </cell>
          <cell r="EB735">
            <v>0</v>
          </cell>
          <cell r="EC735">
            <v>0</v>
          </cell>
          <cell r="ED735">
            <v>0</v>
          </cell>
          <cell r="EE735">
            <v>0</v>
          </cell>
          <cell r="EF735">
            <v>0</v>
          </cell>
          <cell r="EG735">
            <v>0</v>
          </cell>
          <cell r="EH735">
            <v>0</v>
          </cell>
          <cell r="EN735">
            <v>0</v>
          </cell>
          <cell r="EO735">
            <v>0</v>
          </cell>
          <cell r="EP735">
            <v>0</v>
          </cell>
          <cell r="EQ735">
            <v>0</v>
          </cell>
          <cell r="ER735">
            <v>0</v>
          </cell>
          <cell r="ES735">
            <v>0</v>
          </cell>
          <cell r="ET735">
            <v>0</v>
          </cell>
          <cell r="EU735">
            <v>0</v>
          </cell>
          <cell r="EV735">
            <v>0</v>
          </cell>
          <cell r="EW735">
            <v>0</v>
          </cell>
          <cell r="EX735">
            <v>0</v>
          </cell>
          <cell r="EY735">
            <v>0</v>
          </cell>
          <cell r="FE735">
            <v>0</v>
          </cell>
          <cell r="FF735">
            <v>0</v>
          </cell>
          <cell r="FG735">
            <v>0</v>
          </cell>
          <cell r="FH735">
            <v>0</v>
          </cell>
          <cell r="FI735">
            <v>0</v>
          </cell>
          <cell r="FJ735">
            <v>0</v>
          </cell>
          <cell r="FK735">
            <v>0</v>
          </cell>
          <cell r="FL735">
            <v>0</v>
          </cell>
          <cell r="FM735">
            <v>0</v>
          </cell>
          <cell r="FN735">
            <v>0</v>
          </cell>
          <cell r="FO735">
            <v>0</v>
          </cell>
          <cell r="FP735">
            <v>0</v>
          </cell>
          <cell r="FV735">
            <v>0</v>
          </cell>
          <cell r="FW735">
            <v>0</v>
          </cell>
          <cell r="FX735">
            <v>0</v>
          </cell>
          <cell r="FY735">
            <v>0</v>
          </cell>
          <cell r="FZ735">
            <v>0</v>
          </cell>
          <cell r="GA735">
            <v>0</v>
          </cell>
          <cell r="GB735">
            <v>0</v>
          </cell>
          <cell r="GC735">
            <v>0</v>
          </cell>
          <cell r="GD735">
            <v>0</v>
          </cell>
          <cell r="GE735">
            <v>0</v>
          </cell>
          <cell r="GF735">
            <v>0</v>
          </cell>
          <cell r="GG735">
            <v>0</v>
          </cell>
          <cell r="GM735">
            <v>0</v>
          </cell>
          <cell r="GN735">
            <v>0</v>
          </cell>
          <cell r="GO735">
            <v>0</v>
          </cell>
          <cell r="GP735">
            <v>0</v>
          </cell>
          <cell r="GQ735">
            <v>0</v>
          </cell>
          <cell r="GR735">
            <v>0</v>
          </cell>
          <cell r="GS735">
            <v>0</v>
          </cell>
          <cell r="GT735">
            <v>0</v>
          </cell>
          <cell r="GU735">
            <v>0</v>
          </cell>
          <cell r="GV735">
            <v>0</v>
          </cell>
          <cell r="GW735">
            <v>0</v>
          </cell>
          <cell r="GX735">
            <v>0</v>
          </cell>
          <cell r="HD735">
            <v>0</v>
          </cell>
          <cell r="HE735">
            <v>0</v>
          </cell>
          <cell r="HF735">
            <v>0</v>
          </cell>
          <cell r="HG735">
            <v>0</v>
          </cell>
          <cell r="HH735">
            <v>0</v>
          </cell>
          <cell r="HN735" t="e">
            <v>#REF!</v>
          </cell>
        </row>
        <row r="736">
          <cell r="A736" t="str">
            <v>CalWINCalWINAIB New Sales-OPASPIREBPO</v>
          </cell>
          <cell r="B736" t="str">
            <v>CalWINAIB New Sales-OPASPIREBPO</v>
          </cell>
          <cell r="H736">
            <v>0</v>
          </cell>
          <cell r="J736">
            <v>0</v>
          </cell>
          <cell r="K736">
            <v>0</v>
          </cell>
          <cell r="L736">
            <v>0</v>
          </cell>
          <cell r="N736">
            <v>0</v>
          </cell>
          <cell r="O736">
            <v>0</v>
          </cell>
          <cell r="P736">
            <v>0</v>
          </cell>
          <cell r="Q736">
            <v>0</v>
          </cell>
          <cell r="S736">
            <v>0</v>
          </cell>
          <cell r="Y736">
            <v>0</v>
          </cell>
          <cell r="AA736">
            <v>0</v>
          </cell>
          <cell r="AB736">
            <v>0</v>
          </cell>
          <cell r="AC736">
            <v>0</v>
          </cell>
          <cell r="AE736">
            <v>0</v>
          </cell>
          <cell r="AF736">
            <v>0</v>
          </cell>
          <cell r="AG736">
            <v>0</v>
          </cell>
          <cell r="AH736">
            <v>0</v>
          </cell>
          <cell r="AJ736">
            <v>0</v>
          </cell>
          <cell r="AP736">
            <v>0</v>
          </cell>
          <cell r="AR736">
            <v>0</v>
          </cell>
          <cell r="AS736">
            <v>0</v>
          </cell>
          <cell r="AT736">
            <v>0</v>
          </cell>
          <cell r="AV736">
            <v>0</v>
          </cell>
          <cell r="AW736">
            <v>0</v>
          </cell>
          <cell r="AX736">
            <v>0</v>
          </cell>
          <cell r="AY736">
            <v>0</v>
          </cell>
          <cell r="BA736">
            <v>0</v>
          </cell>
          <cell r="BG736">
            <v>0</v>
          </cell>
          <cell r="BI736">
            <v>0</v>
          </cell>
          <cell r="BJ736">
            <v>0</v>
          </cell>
          <cell r="BK736">
            <v>0</v>
          </cell>
          <cell r="BM736">
            <v>0</v>
          </cell>
          <cell r="BN736">
            <v>0</v>
          </cell>
          <cell r="BO736">
            <v>0</v>
          </cell>
          <cell r="BP736">
            <v>0</v>
          </cell>
          <cell r="BR736">
            <v>0</v>
          </cell>
          <cell r="BX736">
            <v>0</v>
          </cell>
          <cell r="BZ736">
            <v>0</v>
          </cell>
          <cell r="CA736">
            <v>0</v>
          </cell>
          <cell r="CB736">
            <v>0</v>
          </cell>
          <cell r="CD736">
            <v>0</v>
          </cell>
          <cell r="CE736">
            <v>0</v>
          </cell>
          <cell r="CF736">
            <v>0</v>
          </cell>
          <cell r="CG736">
            <v>0</v>
          </cell>
          <cell r="CI736">
            <v>0</v>
          </cell>
          <cell r="CO736">
            <v>578745.00000000012</v>
          </cell>
          <cell r="CQ736">
            <v>635819.00000000012</v>
          </cell>
          <cell r="CR736">
            <v>786931.99999999988</v>
          </cell>
          <cell r="CS736">
            <v>898466</v>
          </cell>
          <cell r="CU736">
            <v>898467.47000000009</v>
          </cell>
          <cell r="CV736">
            <v>967035.44999999984</v>
          </cell>
          <cell r="CW736">
            <v>710354.78000000014</v>
          </cell>
          <cell r="CX736">
            <v>710346.77</v>
          </cell>
          <cell r="CZ736">
            <v>778920.13000000024</v>
          </cell>
          <cell r="DF736">
            <v>0</v>
          </cell>
          <cell r="DH736">
            <v>0</v>
          </cell>
          <cell r="DI736">
            <v>0</v>
          </cell>
          <cell r="DJ736">
            <v>0</v>
          </cell>
          <cell r="DK736">
            <v>0</v>
          </cell>
          <cell r="DL736">
            <v>0</v>
          </cell>
          <cell r="DM736">
            <v>0</v>
          </cell>
          <cell r="DN736">
            <v>0</v>
          </cell>
          <cell r="DO736">
            <v>0</v>
          </cell>
          <cell r="DP736">
            <v>0</v>
          </cell>
          <cell r="DQ736">
            <v>0</v>
          </cell>
          <cell r="DW736">
            <v>0</v>
          </cell>
          <cell r="DX736">
            <v>0</v>
          </cell>
          <cell r="DY736">
            <v>0</v>
          </cell>
          <cell r="DZ736">
            <v>0</v>
          </cell>
          <cell r="EA736">
            <v>0</v>
          </cell>
          <cell r="EB736">
            <v>0</v>
          </cell>
          <cell r="EC736">
            <v>0</v>
          </cell>
          <cell r="ED736">
            <v>0</v>
          </cell>
          <cell r="EE736">
            <v>0</v>
          </cell>
          <cell r="EF736">
            <v>0</v>
          </cell>
          <cell r="EG736">
            <v>0</v>
          </cell>
          <cell r="EH736">
            <v>0</v>
          </cell>
          <cell r="EN736">
            <v>0</v>
          </cell>
          <cell r="EO736">
            <v>0</v>
          </cell>
          <cell r="EP736">
            <v>0</v>
          </cell>
          <cell r="EQ736">
            <v>0</v>
          </cell>
          <cell r="ER736">
            <v>0</v>
          </cell>
          <cell r="ES736">
            <v>0</v>
          </cell>
          <cell r="ET736">
            <v>0</v>
          </cell>
          <cell r="EU736">
            <v>0</v>
          </cell>
          <cell r="EV736">
            <v>0</v>
          </cell>
          <cell r="EW736">
            <v>0</v>
          </cell>
          <cell r="EX736">
            <v>0</v>
          </cell>
          <cell r="EY736">
            <v>0</v>
          </cell>
          <cell r="FE736">
            <v>0</v>
          </cell>
          <cell r="FF736">
            <v>0</v>
          </cell>
          <cell r="FG736">
            <v>0</v>
          </cell>
          <cell r="FH736">
            <v>0</v>
          </cell>
          <cell r="FI736">
            <v>0</v>
          </cell>
          <cell r="FJ736">
            <v>0</v>
          </cell>
          <cell r="FK736">
            <v>0</v>
          </cell>
          <cell r="FL736">
            <v>0</v>
          </cell>
          <cell r="FM736">
            <v>0</v>
          </cell>
          <cell r="FN736">
            <v>0</v>
          </cell>
          <cell r="FO736">
            <v>0</v>
          </cell>
          <cell r="FP736">
            <v>0</v>
          </cell>
          <cell r="FV736">
            <v>0</v>
          </cell>
          <cell r="FW736">
            <v>0</v>
          </cell>
          <cell r="FX736">
            <v>0</v>
          </cell>
          <cell r="FY736">
            <v>0</v>
          </cell>
          <cell r="FZ736">
            <v>0</v>
          </cell>
          <cell r="GA736">
            <v>0</v>
          </cell>
          <cell r="GB736">
            <v>0</v>
          </cell>
          <cell r="GC736">
            <v>0</v>
          </cell>
          <cell r="GD736">
            <v>0</v>
          </cell>
          <cell r="GE736">
            <v>0</v>
          </cell>
          <cell r="GF736">
            <v>0</v>
          </cell>
          <cell r="GG736">
            <v>0</v>
          </cell>
          <cell r="GM736">
            <v>0</v>
          </cell>
          <cell r="GN736">
            <v>0</v>
          </cell>
          <cell r="GO736">
            <v>0</v>
          </cell>
          <cell r="GP736">
            <v>0</v>
          </cell>
          <cell r="GQ736">
            <v>0</v>
          </cell>
          <cell r="GR736">
            <v>0</v>
          </cell>
          <cell r="GS736">
            <v>0</v>
          </cell>
          <cell r="GT736">
            <v>0</v>
          </cell>
          <cell r="GU736">
            <v>0</v>
          </cell>
          <cell r="GV736">
            <v>0</v>
          </cell>
          <cell r="GW736">
            <v>0</v>
          </cell>
          <cell r="GX736">
            <v>0</v>
          </cell>
          <cell r="HD736">
            <v>0</v>
          </cell>
          <cell r="HE736">
            <v>0</v>
          </cell>
          <cell r="HF736">
            <v>0</v>
          </cell>
          <cell r="HG736">
            <v>0</v>
          </cell>
          <cell r="HH736">
            <v>0</v>
          </cell>
          <cell r="HN736" t="e">
            <v>#REF!</v>
          </cell>
        </row>
        <row r="737">
          <cell r="A737" t="str">
            <v>CalWINCalWINTotal-OPASPIREBPO</v>
          </cell>
          <cell r="B737" t="str">
            <v>CalWINTotal-OPASPIREBPO</v>
          </cell>
          <cell r="H737">
            <v>0</v>
          </cell>
          <cell r="J737">
            <v>0</v>
          </cell>
          <cell r="K737">
            <v>0</v>
          </cell>
          <cell r="L737">
            <v>0</v>
          </cell>
          <cell r="N737">
            <v>0</v>
          </cell>
          <cell r="O737">
            <v>0</v>
          </cell>
          <cell r="P737">
            <v>0</v>
          </cell>
          <cell r="Q737">
            <v>0</v>
          </cell>
          <cell r="S737">
            <v>0</v>
          </cell>
          <cell r="Y737">
            <v>0</v>
          </cell>
          <cell r="AA737">
            <v>0</v>
          </cell>
          <cell r="AB737">
            <v>0</v>
          </cell>
          <cell r="AC737">
            <v>0</v>
          </cell>
          <cell r="AE737">
            <v>0</v>
          </cell>
          <cell r="AF737">
            <v>0</v>
          </cell>
          <cell r="AG737">
            <v>0</v>
          </cell>
          <cell r="AH737">
            <v>0</v>
          </cell>
          <cell r="AJ737">
            <v>0</v>
          </cell>
          <cell r="AP737">
            <v>0</v>
          </cell>
          <cell r="AR737">
            <v>0</v>
          </cell>
          <cell r="AS737">
            <v>0</v>
          </cell>
          <cell r="AT737">
            <v>0</v>
          </cell>
          <cell r="AV737">
            <v>0</v>
          </cell>
          <cell r="AW737">
            <v>0</v>
          </cell>
          <cell r="AX737">
            <v>0</v>
          </cell>
          <cell r="AY737">
            <v>0</v>
          </cell>
          <cell r="BA737">
            <v>0</v>
          </cell>
          <cell r="BG737">
            <v>0</v>
          </cell>
          <cell r="BI737">
            <v>0</v>
          </cell>
          <cell r="BJ737">
            <v>0</v>
          </cell>
          <cell r="BK737">
            <v>0</v>
          </cell>
          <cell r="BM737">
            <v>0</v>
          </cell>
          <cell r="BN737">
            <v>0</v>
          </cell>
          <cell r="BO737">
            <v>0</v>
          </cell>
          <cell r="BP737">
            <v>0</v>
          </cell>
          <cell r="BR737">
            <v>0</v>
          </cell>
          <cell r="BX737">
            <v>0</v>
          </cell>
          <cell r="BZ737">
            <v>0</v>
          </cell>
          <cell r="CA737">
            <v>0</v>
          </cell>
          <cell r="CB737">
            <v>0</v>
          </cell>
          <cell r="CD737">
            <v>0</v>
          </cell>
          <cell r="CE737">
            <v>0</v>
          </cell>
          <cell r="CF737">
            <v>0</v>
          </cell>
          <cell r="CG737">
            <v>0</v>
          </cell>
          <cell r="CI737">
            <v>0</v>
          </cell>
          <cell r="CO737">
            <v>1527650.56</v>
          </cell>
          <cell r="CQ737">
            <v>1527736.5600000008</v>
          </cell>
          <cell r="CR737">
            <v>1864293.6299999992</v>
          </cell>
          <cell r="CS737">
            <v>2360989.8600000003</v>
          </cell>
          <cell r="CU737">
            <v>2492409.8099999996</v>
          </cell>
          <cell r="CV737">
            <v>2578447.2500000005</v>
          </cell>
          <cell r="CW737">
            <v>2219073.5500000003</v>
          </cell>
          <cell r="CX737">
            <v>2515967.0800000005</v>
          </cell>
          <cell r="CZ737">
            <v>2588463.7500000009</v>
          </cell>
          <cell r="DF737">
            <v>0</v>
          </cell>
          <cell r="DH737">
            <v>0</v>
          </cell>
          <cell r="DI737">
            <v>0</v>
          </cell>
          <cell r="DJ737">
            <v>0</v>
          </cell>
          <cell r="DK737">
            <v>0</v>
          </cell>
          <cell r="DL737">
            <v>0</v>
          </cell>
          <cell r="DM737">
            <v>0</v>
          </cell>
          <cell r="DN737">
            <v>0</v>
          </cell>
          <cell r="DO737">
            <v>0</v>
          </cell>
          <cell r="DP737">
            <v>0</v>
          </cell>
          <cell r="DQ737">
            <v>0</v>
          </cell>
          <cell r="DW737">
            <v>0</v>
          </cell>
          <cell r="DX737">
            <v>0</v>
          </cell>
          <cell r="DY737">
            <v>0</v>
          </cell>
          <cell r="DZ737">
            <v>0</v>
          </cell>
          <cell r="EA737">
            <v>0</v>
          </cell>
          <cell r="EB737">
            <v>0</v>
          </cell>
          <cell r="EC737">
            <v>0</v>
          </cell>
          <cell r="ED737">
            <v>0</v>
          </cell>
          <cell r="EE737">
            <v>0</v>
          </cell>
          <cell r="EF737">
            <v>0</v>
          </cell>
          <cell r="EG737">
            <v>0</v>
          </cell>
          <cell r="EH737">
            <v>0</v>
          </cell>
          <cell r="EN737">
            <v>0</v>
          </cell>
          <cell r="EO737">
            <v>0</v>
          </cell>
          <cell r="EP737">
            <v>0</v>
          </cell>
          <cell r="EQ737">
            <v>0</v>
          </cell>
          <cell r="ER737">
            <v>0</v>
          </cell>
          <cell r="ES737">
            <v>0</v>
          </cell>
          <cell r="ET737">
            <v>0</v>
          </cell>
          <cell r="EU737">
            <v>0</v>
          </cell>
          <cell r="EV737">
            <v>0</v>
          </cell>
          <cell r="EW737">
            <v>0</v>
          </cell>
          <cell r="EX737">
            <v>0</v>
          </cell>
          <cell r="EY737">
            <v>0</v>
          </cell>
          <cell r="FE737">
            <v>0</v>
          </cell>
          <cell r="FF737">
            <v>0</v>
          </cell>
          <cell r="FG737">
            <v>0</v>
          </cell>
          <cell r="FH737">
            <v>0</v>
          </cell>
          <cell r="FI737">
            <v>0</v>
          </cell>
          <cell r="FJ737">
            <v>0</v>
          </cell>
          <cell r="FK737">
            <v>0</v>
          </cell>
          <cell r="FL737">
            <v>0</v>
          </cell>
          <cell r="FM737">
            <v>0</v>
          </cell>
          <cell r="FN737">
            <v>0</v>
          </cell>
          <cell r="FO737">
            <v>0</v>
          </cell>
          <cell r="FP737">
            <v>0</v>
          </cell>
          <cell r="FV737">
            <v>0</v>
          </cell>
          <cell r="FW737">
            <v>0</v>
          </cell>
          <cell r="FX737">
            <v>0</v>
          </cell>
          <cell r="FY737">
            <v>0</v>
          </cell>
          <cell r="FZ737">
            <v>0</v>
          </cell>
          <cell r="GA737">
            <v>0</v>
          </cell>
          <cell r="GB737">
            <v>0</v>
          </cell>
          <cell r="GC737">
            <v>0</v>
          </cell>
          <cell r="GD737">
            <v>0</v>
          </cell>
          <cell r="GE737">
            <v>0</v>
          </cell>
          <cell r="GF737">
            <v>0</v>
          </cell>
          <cell r="GG737">
            <v>0</v>
          </cell>
          <cell r="GM737">
            <v>0</v>
          </cell>
          <cell r="GN737">
            <v>0</v>
          </cell>
          <cell r="GO737">
            <v>0</v>
          </cell>
          <cell r="GP737">
            <v>0</v>
          </cell>
          <cell r="GQ737">
            <v>0</v>
          </cell>
          <cell r="GR737">
            <v>0</v>
          </cell>
          <cell r="GS737">
            <v>0</v>
          </cell>
          <cell r="GT737">
            <v>0</v>
          </cell>
          <cell r="GU737">
            <v>0</v>
          </cell>
          <cell r="GV737">
            <v>0</v>
          </cell>
          <cell r="GW737">
            <v>0</v>
          </cell>
          <cell r="GX737">
            <v>0</v>
          </cell>
          <cell r="HD737">
            <v>0</v>
          </cell>
          <cell r="HE737">
            <v>0</v>
          </cell>
          <cell r="HF737">
            <v>0</v>
          </cell>
          <cell r="HG737">
            <v>0</v>
          </cell>
          <cell r="HH737">
            <v>0</v>
          </cell>
          <cell r="HN737" t="e">
            <v>#REF!</v>
          </cell>
        </row>
        <row r="738">
          <cell r="A738" t="str">
            <v>CalWINCalWINOP %ASPIREBPO</v>
          </cell>
          <cell r="B738" t="str">
            <v>CalWINOP %ASPIREBPO</v>
          </cell>
          <cell r="H738" t="e">
            <v>#DIV/0!</v>
          </cell>
          <cell r="J738" t="e">
            <v>#DIV/0!</v>
          </cell>
          <cell r="K738" t="e">
            <v>#DIV/0!</v>
          </cell>
          <cell r="L738" t="e">
            <v>#DIV/0!</v>
          </cell>
          <cell r="N738" t="e">
            <v>#DIV/0!</v>
          </cell>
          <cell r="O738" t="e">
            <v>#DIV/0!</v>
          </cell>
          <cell r="P738" t="e">
            <v>#DIV/0!</v>
          </cell>
          <cell r="Q738" t="e">
            <v>#DIV/0!</v>
          </cell>
          <cell r="S738" t="e">
            <v>#DIV/0!</v>
          </cell>
          <cell r="Y738" t="e">
            <v>#DIV/0!</v>
          </cell>
          <cell r="AA738" t="e">
            <v>#DIV/0!</v>
          </cell>
          <cell r="AB738" t="e">
            <v>#DIV/0!</v>
          </cell>
          <cell r="AC738" t="e">
            <v>#DIV/0!</v>
          </cell>
          <cell r="AE738" t="e">
            <v>#DIV/0!</v>
          </cell>
          <cell r="AF738" t="e">
            <v>#DIV/0!</v>
          </cell>
          <cell r="AG738" t="e">
            <v>#DIV/0!</v>
          </cell>
          <cell r="AH738" t="e">
            <v>#DIV/0!</v>
          </cell>
          <cell r="AJ738" t="e">
            <v>#DIV/0!</v>
          </cell>
          <cell r="AP738" t="e">
            <v>#DIV/0!</v>
          </cell>
          <cell r="AR738" t="e">
            <v>#DIV/0!</v>
          </cell>
          <cell r="AS738" t="e">
            <v>#DIV/0!</v>
          </cell>
          <cell r="AT738" t="e">
            <v>#DIV/0!</v>
          </cell>
          <cell r="AV738" t="e">
            <v>#DIV/0!</v>
          </cell>
          <cell r="AW738" t="e">
            <v>#DIV/0!</v>
          </cell>
          <cell r="AX738" t="e">
            <v>#DIV/0!</v>
          </cell>
          <cell r="AY738" t="e">
            <v>#DIV/0!</v>
          </cell>
          <cell r="BA738" t="e">
            <v>#DIV/0!</v>
          </cell>
          <cell r="BG738" t="e">
            <v>#DIV/0!</v>
          </cell>
          <cell r="BI738" t="e">
            <v>#DIV/0!</v>
          </cell>
          <cell r="BJ738" t="e">
            <v>#DIV/0!</v>
          </cell>
          <cell r="BK738" t="e">
            <v>#DIV/0!</v>
          </cell>
          <cell r="BM738" t="e">
            <v>#DIV/0!</v>
          </cell>
          <cell r="BN738" t="e">
            <v>#DIV/0!</v>
          </cell>
          <cell r="BO738" t="e">
            <v>#DIV/0!</v>
          </cell>
          <cell r="BP738" t="e">
            <v>#DIV/0!</v>
          </cell>
          <cell r="BR738" t="e">
            <v>#DIV/0!</v>
          </cell>
          <cell r="BX738" t="e">
            <v>#DIV/0!</v>
          </cell>
          <cell r="BZ738" t="e">
            <v>#DIV/0!</v>
          </cell>
          <cell r="CA738" t="e">
            <v>#DIV/0!</v>
          </cell>
          <cell r="CB738" t="e">
            <v>#DIV/0!</v>
          </cell>
          <cell r="CD738" t="e">
            <v>#DIV/0!</v>
          </cell>
          <cell r="CE738" t="e">
            <v>#DIV/0!</v>
          </cell>
          <cell r="CF738" t="e">
            <v>#DIV/0!</v>
          </cell>
          <cell r="CG738" t="e">
            <v>#DIV/0!</v>
          </cell>
          <cell r="CI738" t="e">
            <v>#DIV/0!</v>
          </cell>
          <cell r="CO738">
            <v>230.10653723161491</v>
          </cell>
          <cell r="CQ738">
            <v>230.46662467176597</v>
          </cell>
          <cell r="CR738">
            <v>273.83001993446163</v>
          </cell>
          <cell r="CS738">
            <v>328.30623914549352</v>
          </cell>
          <cell r="CU738">
            <v>348.9481983314293</v>
          </cell>
          <cell r="CV738">
            <v>352.42977665020487</v>
          </cell>
          <cell r="CW738">
            <v>331.2791358665782</v>
          </cell>
          <cell r="CX738">
            <v>372.0106127558945</v>
          </cell>
          <cell r="CZ738">
            <v>372.08473635632566</v>
          </cell>
          <cell r="DF738" t="e">
            <v>#DIV/0!</v>
          </cell>
          <cell r="DH738" t="e">
            <v>#DIV/0!</v>
          </cell>
          <cell r="DI738" t="e">
            <v>#DIV/0!</v>
          </cell>
          <cell r="DJ738" t="e">
            <v>#DIV/0!</v>
          </cell>
          <cell r="DK738" t="e">
            <v>#DIV/0!</v>
          </cell>
          <cell r="DL738" t="e">
            <v>#DIV/0!</v>
          </cell>
          <cell r="DM738" t="e">
            <v>#DIV/0!</v>
          </cell>
          <cell r="DN738" t="e">
            <v>#DIV/0!</v>
          </cell>
          <cell r="DO738" t="e">
            <v>#DIV/0!</v>
          </cell>
          <cell r="DP738" t="e">
            <v>#DIV/0!</v>
          </cell>
          <cell r="DQ738" t="e">
            <v>#DIV/0!</v>
          </cell>
          <cell r="DW738" t="e">
            <v>#DIV/0!</v>
          </cell>
          <cell r="DX738" t="e">
            <v>#DIV/0!</v>
          </cell>
          <cell r="DY738" t="e">
            <v>#DIV/0!</v>
          </cell>
          <cell r="DZ738" t="e">
            <v>#DIV/0!</v>
          </cell>
          <cell r="EA738" t="e">
            <v>#DIV/0!</v>
          </cell>
          <cell r="EB738" t="e">
            <v>#DIV/0!</v>
          </cell>
          <cell r="EC738" t="e">
            <v>#DIV/0!</v>
          </cell>
          <cell r="ED738" t="e">
            <v>#DIV/0!</v>
          </cell>
          <cell r="EE738" t="e">
            <v>#DIV/0!</v>
          </cell>
          <cell r="EF738" t="e">
            <v>#DIV/0!</v>
          </cell>
          <cell r="EG738" t="e">
            <v>#DIV/0!</v>
          </cell>
          <cell r="EH738" t="e">
            <v>#DIV/0!</v>
          </cell>
          <cell r="EN738" t="e">
            <v>#DIV/0!</v>
          </cell>
          <cell r="EO738" t="e">
            <v>#DIV/0!</v>
          </cell>
          <cell r="EP738" t="e">
            <v>#DIV/0!</v>
          </cell>
          <cell r="EQ738" t="e">
            <v>#DIV/0!</v>
          </cell>
          <cell r="ER738" t="e">
            <v>#DIV/0!</v>
          </cell>
          <cell r="ES738" t="e">
            <v>#DIV/0!</v>
          </cell>
          <cell r="ET738" t="e">
            <v>#DIV/0!</v>
          </cell>
          <cell r="EU738" t="e">
            <v>#DIV/0!</v>
          </cell>
          <cell r="EV738" t="e">
            <v>#DIV/0!</v>
          </cell>
          <cell r="EW738" t="e">
            <v>#DIV/0!</v>
          </cell>
          <cell r="EX738" t="e">
            <v>#DIV/0!</v>
          </cell>
          <cell r="EY738" t="e">
            <v>#DIV/0!</v>
          </cell>
          <cell r="FE738" t="e">
            <v>#DIV/0!</v>
          </cell>
          <cell r="FF738" t="e">
            <v>#DIV/0!</v>
          </cell>
          <cell r="FG738" t="e">
            <v>#DIV/0!</v>
          </cell>
          <cell r="FH738" t="e">
            <v>#DIV/0!</v>
          </cell>
          <cell r="FI738" t="e">
            <v>#DIV/0!</v>
          </cell>
          <cell r="FJ738" t="e">
            <v>#DIV/0!</v>
          </cell>
          <cell r="FK738" t="e">
            <v>#DIV/0!</v>
          </cell>
          <cell r="FL738" t="e">
            <v>#DIV/0!</v>
          </cell>
          <cell r="FM738" t="e">
            <v>#DIV/0!</v>
          </cell>
          <cell r="FN738" t="e">
            <v>#DIV/0!</v>
          </cell>
          <cell r="FO738" t="e">
            <v>#DIV/0!</v>
          </cell>
          <cell r="FP738" t="e">
            <v>#DIV/0!</v>
          </cell>
          <cell r="FV738" t="e">
            <v>#DIV/0!</v>
          </cell>
          <cell r="FW738" t="e">
            <v>#DIV/0!</v>
          </cell>
          <cell r="FX738" t="e">
            <v>#DIV/0!</v>
          </cell>
          <cell r="FY738" t="e">
            <v>#DIV/0!</v>
          </cell>
          <cell r="FZ738" t="e">
            <v>#DIV/0!</v>
          </cell>
          <cell r="GA738" t="e">
            <v>#DIV/0!</v>
          </cell>
          <cell r="GB738" t="e">
            <v>#DIV/0!</v>
          </cell>
          <cell r="GC738" t="e">
            <v>#DIV/0!</v>
          </cell>
          <cell r="GD738" t="e">
            <v>#DIV/0!</v>
          </cell>
          <cell r="GE738" t="e">
            <v>#DIV/0!</v>
          </cell>
          <cell r="GF738" t="e">
            <v>#DIV/0!</v>
          </cell>
          <cell r="GG738" t="e">
            <v>#DIV/0!</v>
          </cell>
          <cell r="GM738" t="e">
            <v>#DIV/0!</v>
          </cell>
          <cell r="GN738" t="e">
            <v>#DIV/0!</v>
          </cell>
          <cell r="GO738" t="e">
            <v>#DIV/0!</v>
          </cell>
          <cell r="GP738" t="e">
            <v>#DIV/0!</v>
          </cell>
          <cell r="GQ738" t="e">
            <v>#DIV/0!</v>
          </cell>
          <cell r="GR738" t="e">
            <v>#DIV/0!</v>
          </cell>
          <cell r="GS738" t="e">
            <v>#DIV/0!</v>
          </cell>
          <cell r="GT738" t="e">
            <v>#DIV/0!</v>
          </cell>
          <cell r="GU738" t="e">
            <v>#DIV/0!</v>
          </cell>
          <cell r="GV738" t="e">
            <v>#DIV/0!</v>
          </cell>
          <cell r="GW738" t="e">
            <v>#DIV/0!</v>
          </cell>
          <cell r="GX738" t="e">
            <v>#DIV/0!</v>
          </cell>
          <cell r="HD738" t="e">
            <v>#DIV/0!</v>
          </cell>
          <cell r="HE738" t="e">
            <v>#DIV/0!</v>
          </cell>
          <cell r="HF738" t="e">
            <v>#DIV/0!</v>
          </cell>
          <cell r="HG738" t="e">
            <v>#DIV/0!</v>
          </cell>
          <cell r="HH738" t="e">
            <v>#DIV/0!</v>
          </cell>
          <cell r="HN738" t="e">
            <v>#REF!</v>
          </cell>
        </row>
        <row r="739">
          <cell r="A739" t="str">
            <v>CalWINCalWINSecured Baseline-RevPrior FlashBPO</v>
          </cell>
          <cell r="B739" t="str">
            <v>CalWINSecured Baseline-RevPrior FlashBPO</v>
          </cell>
          <cell r="H739">
            <v>0</v>
          </cell>
          <cell r="J739">
            <v>0</v>
          </cell>
          <cell r="K739">
            <v>0</v>
          </cell>
          <cell r="L739">
            <v>0</v>
          </cell>
          <cell r="N739">
            <v>0</v>
          </cell>
          <cell r="O739">
            <v>0</v>
          </cell>
          <cell r="P739">
            <v>0</v>
          </cell>
          <cell r="Q739">
            <v>0</v>
          </cell>
          <cell r="S739">
            <v>1457830388.7922647</v>
          </cell>
          <cell r="Y739">
            <v>0</v>
          </cell>
          <cell r="AA739">
            <v>0</v>
          </cell>
          <cell r="AB739">
            <v>0</v>
          </cell>
          <cell r="AC739">
            <v>0</v>
          </cell>
          <cell r="AE739">
            <v>0</v>
          </cell>
          <cell r="AF739">
            <v>0</v>
          </cell>
          <cell r="AG739">
            <v>0</v>
          </cell>
          <cell r="AH739">
            <v>0</v>
          </cell>
          <cell r="AJ739">
            <v>0</v>
          </cell>
          <cell r="AP739">
            <v>4667075.71</v>
          </cell>
          <cell r="AR739">
            <v>5201325.57</v>
          </cell>
          <cell r="AS739">
            <v>6352896.6900000004</v>
          </cell>
          <cell r="AT739">
            <v>5665242.46</v>
          </cell>
          <cell r="AV739">
            <v>4601064.68</v>
          </cell>
          <cell r="AW739">
            <v>6860259.7300000004</v>
          </cell>
          <cell r="AX739">
            <v>5474690.5899999999</v>
          </cell>
          <cell r="AY739">
            <v>6069180.8799999999</v>
          </cell>
          <cell r="BA739">
            <v>6999931.9100000001</v>
          </cell>
          <cell r="BG739">
            <v>6602441.5700000003</v>
          </cell>
          <cell r="BI739">
            <v>6826201.5</v>
          </cell>
          <cell r="BJ739">
            <v>7244892.0300000003</v>
          </cell>
          <cell r="BK739">
            <v>6368296.7999999998</v>
          </cell>
          <cell r="BM739">
            <v>7781792.6299999999</v>
          </cell>
          <cell r="BN739">
            <v>6749603.1600000001</v>
          </cell>
          <cell r="BO739">
            <v>7256427.9199999999</v>
          </cell>
          <cell r="BP739">
            <v>5834378.2400000002</v>
          </cell>
          <cell r="BR739">
            <v>9067715.6999999993</v>
          </cell>
          <cell r="BX739">
            <v>7559244.0899999999</v>
          </cell>
          <cell r="BZ739">
            <v>6230066.7000000002</v>
          </cell>
          <cell r="CA739">
            <v>7317255.54</v>
          </cell>
          <cell r="CB739">
            <v>7020745.54</v>
          </cell>
          <cell r="CD739">
            <v>7409983.5599999996</v>
          </cell>
          <cell r="CE739">
            <v>5130658.54</v>
          </cell>
          <cell r="CF739">
            <v>5418266.79</v>
          </cell>
          <cell r="CG739">
            <v>5281238.4400000004</v>
          </cell>
          <cell r="CI739">
            <v>7820090.4699999997</v>
          </cell>
          <cell r="CO739">
            <v>348040.96169811417</v>
          </cell>
          <cell r="CQ739">
            <v>6027997.0599999996</v>
          </cell>
          <cell r="CR739">
            <v>6593736.1299999999</v>
          </cell>
          <cell r="CS739">
            <v>5811269</v>
          </cell>
          <cell r="CU739">
            <v>6434498.7300000004</v>
          </cell>
          <cell r="CV739">
            <v>5750941.6599999992</v>
          </cell>
          <cell r="CW739">
            <v>5828091.6599999992</v>
          </cell>
          <cell r="CX739">
            <v>5992927.8700000001</v>
          </cell>
          <cell r="CZ739">
            <v>6834606.379999999</v>
          </cell>
          <cell r="DF739">
            <v>6327020.9799999995</v>
          </cell>
          <cell r="DH739">
            <v>6860558.6999999993</v>
          </cell>
          <cell r="DI739">
            <v>5858489.7000000002</v>
          </cell>
          <cell r="DJ739">
            <v>7831454</v>
          </cell>
          <cell r="DK739">
            <v>6538485.0000000009</v>
          </cell>
          <cell r="DL739">
            <v>6603201.5300000003</v>
          </cell>
          <cell r="DM739">
            <v>7327434</v>
          </cell>
          <cell r="DN739">
            <v>6858990</v>
          </cell>
          <cell r="DO739">
            <v>7369277</v>
          </cell>
          <cell r="DP739">
            <v>6501344</v>
          </cell>
          <cell r="DQ739">
            <v>6935057</v>
          </cell>
          <cell r="DW739">
            <v>7316206.9999999991</v>
          </cell>
          <cell r="DX739">
            <v>7206300</v>
          </cell>
          <cell r="DY739">
            <v>6039810.4700000007</v>
          </cell>
          <cell r="DZ739">
            <v>6998520</v>
          </cell>
          <cell r="EA739">
            <v>6889723</v>
          </cell>
          <cell r="EB739">
            <v>6820860.7400000012</v>
          </cell>
          <cell r="EC739">
            <v>5390327.7400000002</v>
          </cell>
          <cell r="ED739">
            <v>5773632.7400000002</v>
          </cell>
          <cell r="EE739">
            <v>3790794.7399999998</v>
          </cell>
          <cell r="EF739">
            <v>5401879.7400000002</v>
          </cell>
          <cell r="EG739">
            <v>6727180.7400000012</v>
          </cell>
          <cell r="EH739">
            <v>6586854.2716981107</v>
          </cell>
          <cell r="EN739">
            <v>6444328.2716981098</v>
          </cell>
          <cell r="EO739">
            <v>6963193.671698113</v>
          </cell>
          <cell r="EP739">
            <v>6346594.4716981137</v>
          </cell>
          <cell r="EQ739">
            <v>5841276.4716981128</v>
          </cell>
          <cell r="ER739">
            <v>5694511.4716981137</v>
          </cell>
          <cell r="ES739">
            <v>4974578.4716981137</v>
          </cell>
          <cell r="ET739">
            <v>4447483.4716981128</v>
          </cell>
          <cell r="EU739">
            <v>4392662.4716981128</v>
          </cell>
          <cell r="EV739">
            <v>4845889.4716981137</v>
          </cell>
          <cell r="EW739">
            <v>3871121.4716981137</v>
          </cell>
          <cell r="EX739">
            <v>3920144.4716981133</v>
          </cell>
          <cell r="EY739">
            <v>3962479.4716981133</v>
          </cell>
          <cell r="FE739">
            <v>3909495.4716981133</v>
          </cell>
          <cell r="FF739">
            <v>3870266.4716981137</v>
          </cell>
          <cell r="FG739">
            <v>3894996.4716981133</v>
          </cell>
          <cell r="FH739">
            <v>0</v>
          </cell>
          <cell r="FI739">
            <v>0</v>
          </cell>
          <cell r="FJ739">
            <v>0</v>
          </cell>
          <cell r="FK739">
            <v>0</v>
          </cell>
          <cell r="FL739">
            <v>0</v>
          </cell>
          <cell r="FM739">
            <v>0</v>
          </cell>
          <cell r="FN739">
            <v>0</v>
          </cell>
          <cell r="FO739">
            <v>0</v>
          </cell>
          <cell r="FP739">
            <v>0</v>
          </cell>
          <cell r="FV739">
            <v>0</v>
          </cell>
          <cell r="FW739">
            <v>0</v>
          </cell>
          <cell r="FX739">
            <v>0</v>
          </cell>
          <cell r="FY739">
            <v>0</v>
          </cell>
          <cell r="FZ739">
            <v>0</v>
          </cell>
          <cell r="GA739">
            <v>0</v>
          </cell>
          <cell r="GB739">
            <v>0</v>
          </cell>
          <cell r="GC739">
            <v>0</v>
          </cell>
          <cell r="GD739">
            <v>0</v>
          </cell>
          <cell r="GE739">
            <v>0</v>
          </cell>
          <cell r="GF739">
            <v>0</v>
          </cell>
          <cell r="GG739">
            <v>0</v>
          </cell>
          <cell r="GM739">
            <v>0</v>
          </cell>
          <cell r="GN739">
            <v>0</v>
          </cell>
          <cell r="GO739">
            <v>0</v>
          </cell>
          <cell r="GP739">
            <v>0</v>
          </cell>
          <cell r="GQ739">
            <v>0</v>
          </cell>
          <cell r="GR739">
            <v>0</v>
          </cell>
          <cell r="GS739">
            <v>0</v>
          </cell>
          <cell r="GT739">
            <v>0</v>
          </cell>
          <cell r="GU739">
            <v>0</v>
          </cell>
          <cell r="GV739">
            <v>0</v>
          </cell>
          <cell r="GW739">
            <v>0</v>
          </cell>
          <cell r="GX739">
            <v>0</v>
          </cell>
          <cell r="HD739">
            <v>0</v>
          </cell>
          <cell r="HE739">
            <v>0</v>
          </cell>
          <cell r="HF739">
            <v>0</v>
          </cell>
          <cell r="HG739">
            <v>0</v>
          </cell>
          <cell r="HH739">
            <v>0</v>
          </cell>
          <cell r="HN739" t="e">
            <v>#REF!</v>
          </cell>
        </row>
        <row r="740">
          <cell r="A740" t="str">
            <v>CalWINCalWINSecured Volumetric-RevPrior FlashBPO</v>
          </cell>
          <cell r="B740" t="str">
            <v>CalWINSecured Volumetric-RevPrior FlashBPO</v>
          </cell>
          <cell r="H740">
            <v>0</v>
          </cell>
          <cell r="J740">
            <v>0</v>
          </cell>
          <cell r="K740">
            <v>0</v>
          </cell>
          <cell r="L740">
            <v>0</v>
          </cell>
          <cell r="N740">
            <v>0</v>
          </cell>
          <cell r="O740">
            <v>0</v>
          </cell>
          <cell r="P740">
            <v>0</v>
          </cell>
          <cell r="Q740">
            <v>0</v>
          </cell>
          <cell r="S740">
            <v>0</v>
          </cell>
          <cell r="Y740">
            <v>0</v>
          </cell>
          <cell r="AA740">
            <v>0</v>
          </cell>
          <cell r="AB740">
            <v>0</v>
          </cell>
          <cell r="AC740">
            <v>0</v>
          </cell>
          <cell r="AE740">
            <v>0</v>
          </cell>
          <cell r="AF740">
            <v>0</v>
          </cell>
          <cell r="AG740">
            <v>0</v>
          </cell>
          <cell r="AH740">
            <v>0</v>
          </cell>
          <cell r="AJ740">
            <v>0</v>
          </cell>
          <cell r="AP740">
            <v>0</v>
          </cell>
          <cell r="AR740">
            <v>0</v>
          </cell>
          <cell r="AS740">
            <v>0</v>
          </cell>
          <cell r="AT740">
            <v>0</v>
          </cell>
          <cell r="AV740">
            <v>0</v>
          </cell>
          <cell r="AW740">
            <v>0</v>
          </cell>
          <cell r="AX740">
            <v>0</v>
          </cell>
          <cell r="AY740">
            <v>0</v>
          </cell>
          <cell r="BA740">
            <v>0</v>
          </cell>
          <cell r="BG740">
            <v>0</v>
          </cell>
          <cell r="BI740">
            <v>0</v>
          </cell>
          <cell r="BJ740">
            <v>0</v>
          </cell>
          <cell r="BK740">
            <v>0</v>
          </cell>
          <cell r="BM740">
            <v>0</v>
          </cell>
          <cell r="BN740">
            <v>0</v>
          </cell>
          <cell r="BO740">
            <v>0</v>
          </cell>
          <cell r="BP740">
            <v>0</v>
          </cell>
          <cell r="BR740">
            <v>0</v>
          </cell>
          <cell r="BX740">
            <v>0</v>
          </cell>
          <cell r="BZ740">
            <v>0</v>
          </cell>
          <cell r="CA740">
            <v>0</v>
          </cell>
          <cell r="CB740">
            <v>0</v>
          </cell>
          <cell r="CD740">
            <v>0</v>
          </cell>
          <cell r="CE740">
            <v>0</v>
          </cell>
          <cell r="CF740">
            <v>0</v>
          </cell>
          <cell r="CG740">
            <v>0</v>
          </cell>
          <cell r="CI740">
            <v>0</v>
          </cell>
          <cell r="CO740">
            <v>0</v>
          </cell>
          <cell r="CQ740">
            <v>0</v>
          </cell>
          <cell r="CR740">
            <v>0</v>
          </cell>
          <cell r="CS740">
            <v>0</v>
          </cell>
          <cell r="CU740">
            <v>0</v>
          </cell>
          <cell r="CV740">
            <v>0</v>
          </cell>
          <cell r="CW740">
            <v>0</v>
          </cell>
          <cell r="CX740">
            <v>0</v>
          </cell>
          <cell r="CZ740">
            <v>0</v>
          </cell>
          <cell r="DF740">
            <v>0</v>
          </cell>
          <cell r="DH740">
            <v>0</v>
          </cell>
          <cell r="DI740">
            <v>0</v>
          </cell>
          <cell r="DJ740">
            <v>0</v>
          </cell>
          <cell r="DK740">
            <v>0</v>
          </cell>
          <cell r="DL740">
            <v>0</v>
          </cell>
          <cell r="DM740">
            <v>0</v>
          </cell>
          <cell r="DN740">
            <v>0</v>
          </cell>
          <cell r="DO740">
            <v>0</v>
          </cell>
          <cell r="DP740">
            <v>0</v>
          </cell>
          <cell r="DQ740">
            <v>0</v>
          </cell>
          <cell r="DW740">
            <v>0</v>
          </cell>
          <cell r="DX740">
            <v>0</v>
          </cell>
          <cell r="DY740">
            <v>0</v>
          </cell>
          <cell r="DZ740">
            <v>0</v>
          </cell>
          <cell r="EA740">
            <v>0</v>
          </cell>
          <cell r="EB740">
            <v>0</v>
          </cell>
          <cell r="EC740">
            <v>0</v>
          </cell>
          <cell r="ED740">
            <v>0</v>
          </cell>
          <cell r="EE740">
            <v>0</v>
          </cell>
          <cell r="EF740">
            <v>0</v>
          </cell>
          <cell r="EG740">
            <v>0</v>
          </cell>
          <cell r="EH740">
            <v>0</v>
          </cell>
          <cell r="EN740">
            <v>0</v>
          </cell>
          <cell r="EO740">
            <v>0</v>
          </cell>
          <cell r="EP740">
            <v>0</v>
          </cell>
          <cell r="EQ740">
            <v>0</v>
          </cell>
          <cell r="ER740">
            <v>0</v>
          </cell>
          <cell r="ES740">
            <v>0</v>
          </cell>
          <cell r="ET740">
            <v>0</v>
          </cell>
          <cell r="EU740">
            <v>0</v>
          </cell>
          <cell r="EV740">
            <v>0</v>
          </cell>
          <cell r="EW740">
            <v>0</v>
          </cell>
          <cell r="EX740">
            <v>0</v>
          </cell>
          <cell r="EY740">
            <v>0</v>
          </cell>
          <cell r="FE740">
            <v>0</v>
          </cell>
          <cell r="FF740">
            <v>0</v>
          </cell>
          <cell r="FG740">
            <v>0</v>
          </cell>
          <cell r="FH740">
            <v>0</v>
          </cell>
          <cell r="FI740">
            <v>0</v>
          </cell>
          <cell r="FJ740">
            <v>0</v>
          </cell>
          <cell r="FK740">
            <v>0</v>
          </cell>
          <cell r="FL740">
            <v>0</v>
          </cell>
          <cell r="FM740">
            <v>0</v>
          </cell>
          <cell r="FN740">
            <v>0</v>
          </cell>
          <cell r="FO740">
            <v>0</v>
          </cell>
          <cell r="FP740">
            <v>0</v>
          </cell>
          <cell r="FV740">
            <v>0</v>
          </cell>
          <cell r="FW740">
            <v>0</v>
          </cell>
          <cell r="FX740">
            <v>0</v>
          </cell>
          <cell r="FY740">
            <v>0</v>
          </cell>
          <cell r="FZ740">
            <v>0</v>
          </cell>
          <cell r="GA740">
            <v>0</v>
          </cell>
          <cell r="GB740">
            <v>0</v>
          </cell>
          <cell r="GC740">
            <v>0</v>
          </cell>
          <cell r="GD740">
            <v>0</v>
          </cell>
          <cell r="GE740">
            <v>0</v>
          </cell>
          <cell r="GF740">
            <v>0</v>
          </cell>
          <cell r="GG740">
            <v>0</v>
          </cell>
          <cell r="GM740">
            <v>0</v>
          </cell>
          <cell r="GN740">
            <v>0</v>
          </cell>
          <cell r="GO740">
            <v>0</v>
          </cell>
          <cell r="GP740">
            <v>0</v>
          </cell>
          <cell r="GQ740">
            <v>0</v>
          </cell>
          <cell r="GR740">
            <v>0</v>
          </cell>
          <cell r="GS740">
            <v>0</v>
          </cell>
          <cell r="GT740">
            <v>0</v>
          </cell>
          <cell r="GU740">
            <v>0</v>
          </cell>
          <cell r="GV740">
            <v>0</v>
          </cell>
          <cell r="GW740">
            <v>0</v>
          </cell>
          <cell r="GX740">
            <v>0</v>
          </cell>
          <cell r="HD740">
            <v>0</v>
          </cell>
          <cell r="HE740">
            <v>0</v>
          </cell>
          <cell r="HF740">
            <v>0</v>
          </cell>
          <cell r="HG740">
            <v>0</v>
          </cell>
          <cell r="HH740">
            <v>0</v>
          </cell>
          <cell r="HN740" t="e">
            <v>#REF!</v>
          </cell>
        </row>
        <row r="741">
          <cell r="A741" t="str">
            <v>CalWINCalWINTotal-Secured-RevPrior FlashBPO</v>
          </cell>
          <cell r="B741" t="str">
            <v>CalWINTotal-Secured-RevPrior FlashBPO</v>
          </cell>
          <cell r="H741">
            <v>0</v>
          </cell>
          <cell r="J741">
            <v>0</v>
          </cell>
          <cell r="K741">
            <v>0</v>
          </cell>
          <cell r="L741">
            <v>0</v>
          </cell>
          <cell r="N741">
            <v>0</v>
          </cell>
          <cell r="O741">
            <v>0</v>
          </cell>
          <cell r="P741">
            <v>0</v>
          </cell>
          <cell r="Q741">
            <v>0</v>
          </cell>
          <cell r="S741">
            <v>1457830388.7922647</v>
          </cell>
          <cell r="Y741">
            <v>0</v>
          </cell>
          <cell r="AA741">
            <v>0</v>
          </cell>
          <cell r="AB741">
            <v>0</v>
          </cell>
          <cell r="AC741">
            <v>0</v>
          </cell>
          <cell r="AE741">
            <v>0</v>
          </cell>
          <cell r="AF741">
            <v>0</v>
          </cell>
          <cell r="AG741">
            <v>0</v>
          </cell>
          <cell r="AH741">
            <v>0</v>
          </cell>
          <cell r="AJ741">
            <v>0</v>
          </cell>
          <cell r="AP741">
            <v>4667075.71</v>
          </cell>
          <cell r="AR741">
            <v>5201325.57</v>
          </cell>
          <cell r="AS741">
            <v>6352896.6900000004</v>
          </cell>
          <cell r="AT741">
            <v>5665242.46</v>
          </cell>
          <cell r="AV741">
            <v>4601064.68</v>
          </cell>
          <cell r="AW741">
            <v>6860259.7300000004</v>
          </cell>
          <cell r="AX741">
            <v>5474690.5899999999</v>
          </cell>
          <cell r="AY741">
            <v>6069180.8799999999</v>
          </cell>
          <cell r="BA741">
            <v>6999931.9100000001</v>
          </cell>
          <cell r="BG741">
            <v>6602441.5700000003</v>
          </cell>
          <cell r="BI741">
            <v>6826201.5</v>
          </cell>
          <cell r="BJ741">
            <v>7244892.0300000003</v>
          </cell>
          <cell r="BK741">
            <v>6368296.7999999998</v>
          </cell>
          <cell r="BM741">
            <v>7781792.6299999999</v>
          </cell>
          <cell r="BN741">
            <v>6749603.1600000001</v>
          </cell>
          <cell r="BO741">
            <v>7256427.9199999999</v>
          </cell>
          <cell r="BP741">
            <v>5834378.2400000002</v>
          </cell>
          <cell r="BR741">
            <v>9067715.6999999993</v>
          </cell>
          <cell r="BX741">
            <v>7559244.0899999999</v>
          </cell>
          <cell r="BZ741">
            <v>6230066.7000000002</v>
          </cell>
          <cell r="CA741">
            <v>7317255.54</v>
          </cell>
          <cell r="CB741">
            <v>7020745.54</v>
          </cell>
          <cell r="CD741">
            <v>7409983.5599999996</v>
          </cell>
          <cell r="CE741">
            <v>5130658.54</v>
          </cell>
          <cell r="CF741">
            <v>5418266.79</v>
          </cell>
          <cell r="CG741">
            <v>5281238.4400000004</v>
          </cell>
          <cell r="CI741">
            <v>7820090.4699999997</v>
          </cell>
          <cell r="CO741">
            <v>348040.96169811417</v>
          </cell>
          <cell r="CQ741">
            <v>6027997.0599999996</v>
          </cell>
          <cell r="CR741">
            <v>6593736.1299999999</v>
          </cell>
          <cell r="CS741">
            <v>5811269</v>
          </cell>
          <cell r="CU741">
            <v>6434498.7300000004</v>
          </cell>
          <cell r="CV741">
            <v>5750941.6599999992</v>
          </cell>
          <cell r="CW741">
            <v>5828091.6599999992</v>
          </cell>
          <cell r="CX741">
            <v>5992927.8700000001</v>
          </cell>
          <cell r="CZ741">
            <v>6834606.379999999</v>
          </cell>
          <cell r="DF741">
            <v>6327020.9799999995</v>
          </cell>
          <cell r="DH741">
            <v>6860558.6999999993</v>
          </cell>
          <cell r="DI741">
            <v>5858489.7000000002</v>
          </cell>
          <cell r="DJ741">
            <v>7831454</v>
          </cell>
          <cell r="DK741">
            <v>6538485.0000000009</v>
          </cell>
          <cell r="DL741">
            <v>6603201.5300000003</v>
          </cell>
          <cell r="DM741">
            <v>7327434</v>
          </cell>
          <cell r="DN741">
            <v>6858990</v>
          </cell>
          <cell r="DO741">
            <v>7369277</v>
          </cell>
          <cell r="DP741">
            <v>6501344</v>
          </cell>
          <cell r="DQ741">
            <v>6935057</v>
          </cell>
          <cell r="DW741">
            <v>7316206.9999999991</v>
          </cell>
          <cell r="DX741">
            <v>7206300</v>
          </cell>
          <cell r="DY741">
            <v>6039810.4700000007</v>
          </cell>
          <cell r="DZ741">
            <v>6998520</v>
          </cell>
          <cell r="EA741">
            <v>6889723</v>
          </cell>
          <cell r="EB741">
            <v>6820860.7400000012</v>
          </cell>
          <cell r="EC741">
            <v>5390327.7400000002</v>
          </cell>
          <cell r="ED741">
            <v>5773632.7400000002</v>
          </cell>
          <cell r="EE741">
            <v>3790794.7399999998</v>
          </cell>
          <cell r="EF741">
            <v>5401879.7400000002</v>
          </cell>
          <cell r="EG741">
            <v>6727180.7400000012</v>
          </cell>
          <cell r="EH741">
            <v>6586854.2716981107</v>
          </cell>
          <cell r="EN741">
            <v>6444328.2716981098</v>
          </cell>
          <cell r="EO741">
            <v>6963193.671698113</v>
          </cell>
          <cell r="EP741">
            <v>6346594.4716981137</v>
          </cell>
          <cell r="EQ741">
            <v>5841276.4716981128</v>
          </cell>
          <cell r="ER741">
            <v>5694511.4716981137</v>
          </cell>
          <cell r="ES741">
            <v>4974578.4716981137</v>
          </cell>
          <cell r="ET741">
            <v>4447483.4716981128</v>
          </cell>
          <cell r="EU741">
            <v>4392662.4716981128</v>
          </cell>
          <cell r="EV741">
            <v>4845889.4716981137</v>
          </cell>
          <cell r="EW741">
            <v>3871121.4716981137</v>
          </cell>
          <cell r="EX741">
            <v>3920144.4716981133</v>
          </cell>
          <cell r="EY741">
            <v>3962479.4716981133</v>
          </cell>
          <cell r="FE741">
            <v>3909495.4716981133</v>
          </cell>
          <cell r="FF741">
            <v>3870266.4716981137</v>
          </cell>
          <cell r="FG741">
            <v>3894996.4716981133</v>
          </cell>
          <cell r="FH741">
            <v>0</v>
          </cell>
          <cell r="FI741">
            <v>0</v>
          </cell>
          <cell r="FJ741">
            <v>0</v>
          </cell>
          <cell r="FK741">
            <v>0</v>
          </cell>
          <cell r="FL741">
            <v>0</v>
          </cell>
          <cell r="FM741">
            <v>0</v>
          </cell>
          <cell r="FN741">
            <v>0</v>
          </cell>
          <cell r="FO741">
            <v>0</v>
          </cell>
          <cell r="FP741">
            <v>0</v>
          </cell>
          <cell r="FV741">
            <v>0</v>
          </cell>
          <cell r="FW741">
            <v>0</v>
          </cell>
          <cell r="FX741">
            <v>0</v>
          </cell>
          <cell r="FY741">
            <v>0</v>
          </cell>
          <cell r="FZ741">
            <v>0</v>
          </cell>
          <cell r="GA741">
            <v>0</v>
          </cell>
          <cell r="GB741">
            <v>0</v>
          </cell>
          <cell r="GC741">
            <v>0</v>
          </cell>
          <cell r="GD741">
            <v>0</v>
          </cell>
          <cell r="GE741">
            <v>0</v>
          </cell>
          <cell r="GF741">
            <v>0</v>
          </cell>
          <cell r="GG741">
            <v>0</v>
          </cell>
          <cell r="GM741">
            <v>0</v>
          </cell>
          <cell r="GN741">
            <v>0</v>
          </cell>
          <cell r="GO741">
            <v>0</v>
          </cell>
          <cell r="GP741">
            <v>0</v>
          </cell>
          <cell r="GQ741">
            <v>0</v>
          </cell>
          <cell r="GR741">
            <v>0</v>
          </cell>
          <cell r="GS741">
            <v>0</v>
          </cell>
          <cell r="GT741">
            <v>0</v>
          </cell>
          <cell r="GU741">
            <v>0</v>
          </cell>
          <cell r="GV741">
            <v>0</v>
          </cell>
          <cell r="GW741">
            <v>0</v>
          </cell>
          <cell r="GX741">
            <v>0</v>
          </cell>
          <cell r="HD741">
            <v>0</v>
          </cell>
          <cell r="HE741">
            <v>0</v>
          </cell>
          <cell r="HF741">
            <v>0</v>
          </cell>
          <cell r="HG741">
            <v>0</v>
          </cell>
          <cell r="HH741">
            <v>0</v>
          </cell>
          <cell r="HN741" t="e">
            <v>#REF!</v>
          </cell>
        </row>
        <row r="742">
          <cell r="A742" t="str">
            <v>CalWINCalWINAIB New Sales-RevPrior FlashBPO</v>
          </cell>
          <cell r="B742" t="str">
            <v>CalWINAIB New Sales-RevPrior FlashBPO</v>
          </cell>
          <cell r="H742">
            <v>0</v>
          </cell>
          <cell r="J742">
            <v>0</v>
          </cell>
          <cell r="K742">
            <v>0</v>
          </cell>
          <cell r="L742">
            <v>0</v>
          </cell>
          <cell r="N742">
            <v>0</v>
          </cell>
          <cell r="O742">
            <v>0</v>
          </cell>
          <cell r="P742">
            <v>0</v>
          </cell>
          <cell r="Q742">
            <v>0</v>
          </cell>
          <cell r="S742">
            <v>347757220.26404727</v>
          </cell>
          <cell r="Y742">
            <v>0</v>
          </cell>
          <cell r="AA742">
            <v>0</v>
          </cell>
          <cell r="AB742">
            <v>0</v>
          </cell>
          <cell r="AC742">
            <v>0</v>
          </cell>
          <cell r="AE742">
            <v>0</v>
          </cell>
          <cell r="AF742">
            <v>0</v>
          </cell>
          <cell r="AG742">
            <v>0</v>
          </cell>
          <cell r="AH742">
            <v>0</v>
          </cell>
          <cell r="AJ742">
            <v>0</v>
          </cell>
          <cell r="AP742">
            <v>0</v>
          </cell>
          <cell r="AR742">
            <v>0</v>
          </cell>
          <cell r="AS742">
            <v>0</v>
          </cell>
          <cell r="AT742">
            <v>0</v>
          </cell>
          <cell r="AV742">
            <v>0</v>
          </cell>
          <cell r="AW742">
            <v>0</v>
          </cell>
          <cell r="AX742">
            <v>0</v>
          </cell>
          <cell r="AY742">
            <v>0</v>
          </cell>
          <cell r="BA742">
            <v>0</v>
          </cell>
          <cell r="BG742">
            <v>0</v>
          </cell>
          <cell r="BI742">
            <v>0</v>
          </cell>
          <cell r="BJ742">
            <v>0</v>
          </cell>
          <cell r="BK742">
            <v>0</v>
          </cell>
          <cell r="BM742">
            <v>0</v>
          </cell>
          <cell r="BN742">
            <v>0</v>
          </cell>
          <cell r="BO742">
            <v>0</v>
          </cell>
          <cell r="BP742">
            <v>0</v>
          </cell>
          <cell r="BR742">
            <v>0</v>
          </cell>
          <cell r="BX742">
            <v>0</v>
          </cell>
          <cell r="BZ742">
            <v>0</v>
          </cell>
          <cell r="CA742">
            <v>0</v>
          </cell>
          <cell r="CB742">
            <v>0</v>
          </cell>
          <cell r="CD742">
            <v>0</v>
          </cell>
          <cell r="CE742">
            <v>0</v>
          </cell>
          <cell r="CF742">
            <v>0</v>
          </cell>
          <cell r="CG742">
            <v>0</v>
          </cell>
          <cell r="CI742">
            <v>0</v>
          </cell>
          <cell r="CO742">
            <v>5456721.6000000006</v>
          </cell>
          <cell r="CQ742">
            <v>-7.588301885277815</v>
          </cell>
          <cell r="CR742">
            <v>3.7316981129151827</v>
          </cell>
          <cell r="CS742">
            <v>1028092.9716981134</v>
          </cell>
          <cell r="CU742">
            <v>2015613.7416981121</v>
          </cell>
          <cell r="CV742">
            <v>731590.47169811372</v>
          </cell>
          <cell r="CW742">
            <v>1460818.7716981138</v>
          </cell>
          <cell r="CX742">
            <v>1424249.1616981132</v>
          </cell>
          <cell r="CZ742">
            <v>1498098.0716981122</v>
          </cell>
          <cell r="DF742">
            <v>998343.47169811255</v>
          </cell>
          <cell r="DH742">
            <v>141540.87169811327</v>
          </cell>
          <cell r="DI742">
            <v>1154116.071698114</v>
          </cell>
          <cell r="DJ742">
            <v>330840.47169811314</v>
          </cell>
          <cell r="DK742">
            <v>0.41169811333929829</v>
          </cell>
          <cell r="DL742">
            <v>1.6981136923277518E-3</v>
          </cell>
          <cell r="DM742">
            <v>0.47169811296043918</v>
          </cell>
          <cell r="DN742">
            <v>-0.52830188587904559</v>
          </cell>
          <cell r="DO742">
            <v>0.4716981127330655</v>
          </cell>
          <cell r="DP742">
            <v>18.471698113899038</v>
          </cell>
          <cell r="DQ742">
            <v>-0.52830188610641926</v>
          </cell>
          <cell r="DW742">
            <v>0.47169811341518653</v>
          </cell>
          <cell r="DX742">
            <v>-36.528301886846748</v>
          </cell>
          <cell r="DY742">
            <v>1.6981125554593746E-3</v>
          </cell>
          <cell r="DZ742">
            <v>-1.830188784879283E-2</v>
          </cell>
          <cell r="EA742">
            <v>0.47169811409730755</v>
          </cell>
          <cell r="EB742">
            <v>-0.26830188767235086</v>
          </cell>
          <cell r="EC742">
            <v>-0.26830188767235086</v>
          </cell>
          <cell r="ED742">
            <v>-0.26830188679127787</v>
          </cell>
          <cell r="EE742">
            <v>-0.26830188676285616</v>
          </cell>
          <cell r="EF742">
            <v>-0.26830188653548248</v>
          </cell>
          <cell r="EG742">
            <v>-0.26830188835447188</v>
          </cell>
          <cell r="EH742">
            <v>0.20000000313302735</v>
          </cell>
          <cell r="EN742">
            <v>0.20000000267828</v>
          </cell>
          <cell r="EO742">
            <v>4.5474735088646412E-10</v>
          </cell>
          <cell r="EP742">
            <v>70925.999999999811</v>
          </cell>
          <cell r="EQ742">
            <v>586539.00000000023</v>
          </cell>
          <cell r="ER742">
            <v>913295.00000000012</v>
          </cell>
          <cell r="ES742">
            <v>746260.11111111147</v>
          </cell>
          <cell r="ET742">
            <v>1567055.7777777778</v>
          </cell>
          <cell r="EU742">
            <v>1308540.7777777775</v>
          </cell>
          <cell r="EV742">
            <v>1703798.8888888881</v>
          </cell>
          <cell r="EW742">
            <v>2476061.888888889</v>
          </cell>
          <cell r="EX742">
            <v>2407012.888888889</v>
          </cell>
          <cell r="EY742">
            <v>2466130.222222222</v>
          </cell>
          <cell r="FE742">
            <v>2521449.222222222</v>
          </cell>
          <cell r="FF742">
            <v>2622415.222222222</v>
          </cell>
          <cell r="FG742">
            <v>2147070.777777778</v>
          </cell>
          <cell r="FH742">
            <v>5888104.777777778</v>
          </cell>
          <cell r="FI742">
            <v>6057490.444444444</v>
          </cell>
          <cell r="FJ742">
            <v>0</v>
          </cell>
          <cell r="FK742">
            <v>0</v>
          </cell>
          <cell r="FL742">
            <v>0</v>
          </cell>
          <cell r="FM742">
            <v>0</v>
          </cell>
          <cell r="FN742">
            <v>0</v>
          </cell>
          <cell r="FO742">
            <v>0</v>
          </cell>
          <cell r="FP742">
            <v>0</v>
          </cell>
          <cell r="FV742">
            <v>0</v>
          </cell>
          <cell r="FW742">
            <v>0</v>
          </cell>
          <cell r="FX742">
            <v>0</v>
          </cell>
          <cell r="FY742">
            <v>0</v>
          </cell>
          <cell r="FZ742">
            <v>0</v>
          </cell>
          <cell r="GA742">
            <v>0</v>
          </cell>
          <cell r="GB742">
            <v>0</v>
          </cell>
          <cell r="GC742">
            <v>0</v>
          </cell>
          <cell r="GD742">
            <v>0</v>
          </cell>
          <cell r="GE742">
            <v>0</v>
          </cell>
          <cell r="GF742">
            <v>0</v>
          </cell>
          <cell r="GG742">
            <v>0</v>
          </cell>
          <cell r="GM742">
            <v>0</v>
          </cell>
          <cell r="GN742">
            <v>0</v>
          </cell>
          <cell r="GO742">
            <v>0</v>
          </cell>
          <cell r="GP742">
            <v>0</v>
          </cell>
          <cell r="GQ742">
            <v>0</v>
          </cell>
          <cell r="GR742">
            <v>0</v>
          </cell>
          <cell r="GS742">
            <v>0</v>
          </cell>
          <cell r="GT742">
            <v>0</v>
          </cell>
          <cell r="GU742">
            <v>0</v>
          </cell>
          <cell r="GV742">
            <v>0</v>
          </cell>
          <cell r="GW742">
            <v>0</v>
          </cell>
          <cell r="GX742">
            <v>0</v>
          </cell>
          <cell r="HD742">
            <v>0</v>
          </cell>
          <cell r="HE742">
            <v>0</v>
          </cell>
          <cell r="HF742">
            <v>0</v>
          </cell>
          <cell r="HG742">
            <v>0</v>
          </cell>
          <cell r="HH742">
            <v>0</v>
          </cell>
          <cell r="HN742" t="e">
            <v>#REF!</v>
          </cell>
        </row>
        <row r="743">
          <cell r="A743" t="str">
            <v>CalWINCalWINTotal-RevPrior FlashBPO</v>
          </cell>
          <cell r="B743" t="str">
            <v>CalWINTotal-RevPrior FlashBPO</v>
          </cell>
          <cell r="H743">
            <v>0</v>
          </cell>
          <cell r="J743">
            <v>0</v>
          </cell>
          <cell r="K743">
            <v>0</v>
          </cell>
          <cell r="L743">
            <v>0</v>
          </cell>
          <cell r="N743">
            <v>0</v>
          </cell>
          <cell r="O743">
            <v>0</v>
          </cell>
          <cell r="P743">
            <v>0</v>
          </cell>
          <cell r="Q743">
            <v>0</v>
          </cell>
          <cell r="S743">
            <v>1805587609.0563121</v>
          </cell>
          <cell r="Y743">
            <v>0</v>
          </cell>
          <cell r="AA743">
            <v>0</v>
          </cell>
          <cell r="AB743">
            <v>0</v>
          </cell>
          <cell r="AC743">
            <v>0</v>
          </cell>
          <cell r="AE743">
            <v>0</v>
          </cell>
          <cell r="AF743">
            <v>0</v>
          </cell>
          <cell r="AG743">
            <v>0</v>
          </cell>
          <cell r="AH743">
            <v>0</v>
          </cell>
          <cell r="AJ743">
            <v>0</v>
          </cell>
          <cell r="AP743">
            <v>4667075.71</v>
          </cell>
          <cell r="AR743">
            <v>5201325.57</v>
          </cell>
          <cell r="AS743">
            <v>6352896.6900000004</v>
          </cell>
          <cell r="AT743">
            <v>5665242.46</v>
          </cell>
          <cell r="AV743">
            <v>4601064.68</v>
          </cell>
          <cell r="AW743">
            <v>6860259.7300000004</v>
          </cell>
          <cell r="AX743">
            <v>5474690.5899999999</v>
          </cell>
          <cell r="AY743">
            <v>6069180.8799999999</v>
          </cell>
          <cell r="BA743">
            <v>6999931.9100000001</v>
          </cell>
          <cell r="BG743">
            <v>6602441.5700000003</v>
          </cell>
          <cell r="BI743">
            <v>6826201.5</v>
          </cell>
          <cell r="BJ743">
            <v>7244892.0300000003</v>
          </cell>
          <cell r="BK743">
            <v>6368296.7999999998</v>
          </cell>
          <cell r="BM743">
            <v>7781792.6299999999</v>
          </cell>
          <cell r="BN743">
            <v>6749603.1600000001</v>
          </cell>
          <cell r="BO743">
            <v>7256427.9199999999</v>
          </cell>
          <cell r="BP743">
            <v>5834378.2400000002</v>
          </cell>
          <cell r="BR743">
            <v>9067715.6999999993</v>
          </cell>
          <cell r="BX743">
            <v>7559244.0899999999</v>
          </cell>
          <cell r="BZ743">
            <v>6230066.7000000002</v>
          </cell>
          <cell r="CA743">
            <v>7317255.54</v>
          </cell>
          <cell r="CB743">
            <v>7020745.54</v>
          </cell>
          <cell r="CD743">
            <v>7409983.5599999996</v>
          </cell>
          <cell r="CE743">
            <v>5130658.54</v>
          </cell>
          <cell r="CF743">
            <v>5418266.79</v>
          </cell>
          <cell r="CG743">
            <v>5281238.4400000004</v>
          </cell>
          <cell r="CI743">
            <v>7820090.4699999997</v>
          </cell>
          <cell r="CO743">
            <v>5804762.5616981145</v>
          </cell>
          <cell r="CQ743">
            <v>6027989.4716981146</v>
          </cell>
          <cell r="CR743">
            <v>6593739.8616981134</v>
          </cell>
          <cell r="CS743">
            <v>6839361.9716981137</v>
          </cell>
          <cell r="CU743">
            <v>8450112.4716981128</v>
          </cell>
          <cell r="CV743">
            <v>6482532.1316981139</v>
          </cell>
          <cell r="CW743">
            <v>7288910.4316981127</v>
          </cell>
          <cell r="CX743">
            <v>7417177.0316981133</v>
          </cell>
          <cell r="CZ743">
            <v>8332704.4516981114</v>
          </cell>
          <cell r="DF743">
            <v>7325364.4516981123</v>
          </cell>
          <cell r="DH743">
            <v>7002099.5716981124</v>
          </cell>
          <cell r="DI743">
            <v>7012605.7716981145</v>
          </cell>
          <cell r="DJ743">
            <v>8162294.4716981128</v>
          </cell>
          <cell r="DK743">
            <v>6538485.4116981141</v>
          </cell>
          <cell r="DL743">
            <v>6603201.5316981142</v>
          </cell>
          <cell r="DM743">
            <v>7327434.4716981128</v>
          </cell>
          <cell r="DN743">
            <v>6858989.4716981146</v>
          </cell>
          <cell r="DO743">
            <v>7369277.4716981128</v>
          </cell>
          <cell r="DP743">
            <v>6501362.4716981137</v>
          </cell>
          <cell r="DQ743">
            <v>6935056.4716981137</v>
          </cell>
          <cell r="DW743">
            <v>7316207.4716981137</v>
          </cell>
          <cell r="DX743">
            <v>7206263.4716981137</v>
          </cell>
          <cell r="DY743">
            <v>6039810.4716981128</v>
          </cell>
          <cell r="DZ743">
            <v>6998519.9816981135</v>
          </cell>
          <cell r="EA743">
            <v>6889723.4716981137</v>
          </cell>
          <cell r="EB743">
            <v>6820860.4716981137</v>
          </cell>
          <cell r="EC743">
            <v>5390327.4716981128</v>
          </cell>
          <cell r="ED743">
            <v>5773632.4716981137</v>
          </cell>
          <cell r="EE743">
            <v>3790794.4716981128</v>
          </cell>
          <cell r="EF743">
            <v>5401879.4716981137</v>
          </cell>
          <cell r="EG743">
            <v>6727180.4716981128</v>
          </cell>
          <cell r="EH743">
            <v>6586854.4716981137</v>
          </cell>
          <cell r="EN743">
            <v>6444328.4716981128</v>
          </cell>
          <cell r="EO743">
            <v>6963193.671698113</v>
          </cell>
          <cell r="EP743">
            <v>6417520.4716981137</v>
          </cell>
          <cell r="EQ743">
            <v>6427815.4716981137</v>
          </cell>
          <cell r="ER743">
            <v>6607806.4716981137</v>
          </cell>
          <cell r="ES743">
            <v>5720838.5828092247</v>
          </cell>
          <cell r="ET743">
            <v>6014539.2494758908</v>
          </cell>
          <cell r="EU743">
            <v>5701203.2494758908</v>
          </cell>
          <cell r="EV743">
            <v>6549688.3605870027</v>
          </cell>
          <cell r="EW743">
            <v>6347183.3605870027</v>
          </cell>
          <cell r="EX743">
            <v>6327157.3605870018</v>
          </cell>
          <cell r="EY743">
            <v>6428609.6939203357</v>
          </cell>
          <cell r="FE743">
            <v>6430944.6939203357</v>
          </cell>
          <cell r="FF743">
            <v>6492681.6939203357</v>
          </cell>
          <cell r="FG743">
            <v>6042067.2494758908</v>
          </cell>
          <cell r="FH743">
            <v>5888104.777777778</v>
          </cell>
          <cell r="FI743">
            <v>6057490.444444444</v>
          </cell>
          <cell r="FJ743">
            <v>0</v>
          </cell>
          <cell r="FK743">
            <v>0</v>
          </cell>
          <cell r="FL743">
            <v>0</v>
          </cell>
          <cell r="FM743">
            <v>0</v>
          </cell>
          <cell r="FN743">
            <v>0</v>
          </cell>
          <cell r="FO743">
            <v>0</v>
          </cell>
          <cell r="FP743">
            <v>0</v>
          </cell>
          <cell r="FV743">
            <v>0</v>
          </cell>
          <cell r="FW743">
            <v>0</v>
          </cell>
          <cell r="FX743">
            <v>0</v>
          </cell>
          <cell r="FY743">
            <v>0</v>
          </cell>
          <cell r="FZ743">
            <v>0</v>
          </cell>
          <cell r="GA743">
            <v>0</v>
          </cell>
          <cell r="GB743">
            <v>0</v>
          </cell>
          <cell r="GC743">
            <v>0</v>
          </cell>
          <cell r="GD743">
            <v>0</v>
          </cell>
          <cell r="GE743">
            <v>0</v>
          </cell>
          <cell r="GF743">
            <v>0</v>
          </cell>
          <cell r="GG743">
            <v>0</v>
          </cell>
          <cell r="GM743">
            <v>0</v>
          </cell>
          <cell r="GN743">
            <v>0</v>
          </cell>
          <cell r="GO743">
            <v>0</v>
          </cell>
          <cell r="GP743">
            <v>0</v>
          </cell>
          <cell r="GQ743">
            <v>0</v>
          </cell>
          <cell r="GR743">
            <v>0</v>
          </cell>
          <cell r="GS743">
            <v>0</v>
          </cell>
          <cell r="GT743">
            <v>0</v>
          </cell>
          <cell r="GU743">
            <v>0</v>
          </cell>
          <cell r="GV743">
            <v>0</v>
          </cell>
          <cell r="GW743">
            <v>0</v>
          </cell>
          <cell r="GX743">
            <v>0</v>
          </cell>
          <cell r="HD743">
            <v>0</v>
          </cell>
          <cell r="HE743">
            <v>0</v>
          </cell>
          <cell r="HF743">
            <v>0</v>
          </cell>
          <cell r="HG743">
            <v>0</v>
          </cell>
          <cell r="HH743">
            <v>0</v>
          </cell>
          <cell r="HN743" t="e">
            <v>#REF!</v>
          </cell>
        </row>
        <row r="744">
          <cell r="A744" t="str">
            <v>CalWINCalWINSecured Baseline-ExpPrior FlashBPO</v>
          </cell>
          <cell r="B744" t="str">
            <v>CalWINSecured Baseline-ExpPrior FlashBPO</v>
          </cell>
          <cell r="H744">
            <v>0</v>
          </cell>
          <cell r="J744">
            <v>0</v>
          </cell>
          <cell r="K744">
            <v>0</v>
          </cell>
          <cell r="L744">
            <v>0</v>
          </cell>
          <cell r="N744">
            <v>0</v>
          </cell>
          <cell r="O744">
            <v>0</v>
          </cell>
          <cell r="P744">
            <v>0</v>
          </cell>
          <cell r="Q744">
            <v>0</v>
          </cell>
          <cell r="S744">
            <v>1165631263.3006768</v>
          </cell>
          <cell r="Y744">
            <v>0</v>
          </cell>
          <cell r="AA744">
            <v>0</v>
          </cell>
          <cell r="AB744">
            <v>0</v>
          </cell>
          <cell r="AC744">
            <v>0</v>
          </cell>
          <cell r="AE744">
            <v>0</v>
          </cell>
          <cell r="AF744">
            <v>0</v>
          </cell>
          <cell r="AG744">
            <v>0</v>
          </cell>
          <cell r="AH744">
            <v>0</v>
          </cell>
          <cell r="AJ744">
            <v>0</v>
          </cell>
          <cell r="AP744">
            <v>3566384.99</v>
          </cell>
          <cell r="AR744">
            <v>4020775.96</v>
          </cell>
          <cell r="AS744">
            <v>3915602.73</v>
          </cell>
          <cell r="AT744">
            <v>3462351.04</v>
          </cell>
          <cell r="AV744">
            <v>3392688.8</v>
          </cell>
          <cell r="AW744">
            <v>3731099.64</v>
          </cell>
          <cell r="AX744">
            <v>3631925.51</v>
          </cell>
          <cell r="AY744">
            <v>3908968.92</v>
          </cell>
          <cell r="BA744">
            <v>5345764.9400000004</v>
          </cell>
          <cell r="BG744">
            <v>4396658.99</v>
          </cell>
          <cell r="BI744">
            <v>4712165.51</v>
          </cell>
          <cell r="BJ744">
            <v>6032094.0999999996</v>
          </cell>
          <cell r="BK744">
            <v>5596079.2999999998</v>
          </cell>
          <cell r="BM744">
            <v>5028656.82</v>
          </cell>
          <cell r="BN744">
            <v>4345426.96</v>
          </cell>
          <cell r="BO744">
            <v>5594657.6900000004</v>
          </cell>
          <cell r="BP744">
            <v>5539577.9299999997</v>
          </cell>
          <cell r="BR744">
            <v>6602329.4199999999</v>
          </cell>
          <cell r="BX744">
            <v>5525679.5</v>
          </cell>
          <cell r="BZ744">
            <v>6395564.9100000001</v>
          </cell>
          <cell r="CA744">
            <v>5296578.0999999996</v>
          </cell>
          <cell r="CB744">
            <v>5049437.9800000004</v>
          </cell>
          <cell r="CD744">
            <v>4572857.55</v>
          </cell>
          <cell r="CE744">
            <v>4650974.17</v>
          </cell>
          <cell r="CF744">
            <v>5243828.03</v>
          </cell>
          <cell r="CG744">
            <v>5583013.7300000004</v>
          </cell>
          <cell r="CI744">
            <v>6069470.3800000008</v>
          </cell>
          <cell r="CO744">
            <v>4887488.0624000002</v>
          </cell>
          <cell r="CQ744">
            <v>6623138.7571900012</v>
          </cell>
          <cell r="CR744">
            <v>6196726.0197700001</v>
          </cell>
          <cell r="CS744">
            <v>5794830.1014999999</v>
          </cell>
          <cell r="CU744">
            <v>5418150.7157699997</v>
          </cell>
          <cell r="CV744">
            <v>5622270.9342399994</v>
          </cell>
          <cell r="CW744">
            <v>6527398.3818300003</v>
          </cell>
          <cell r="CX744">
            <v>5543540.1151400022</v>
          </cell>
          <cell r="CZ744">
            <v>5743429.313740002</v>
          </cell>
          <cell r="DF744">
            <v>5083951.5688300021</v>
          </cell>
          <cell r="DH744">
            <v>4997972.209693335</v>
          </cell>
          <cell r="DI744">
            <v>5422077.6222100016</v>
          </cell>
          <cell r="DJ744">
            <v>5468662.6339400001</v>
          </cell>
          <cell r="DK744">
            <v>5219877.8452399997</v>
          </cell>
          <cell r="DL744">
            <v>5790547.7060185168</v>
          </cell>
          <cell r="DM744">
            <v>5552989.4158333493</v>
          </cell>
          <cell r="DN744">
            <v>5220284.9958333327</v>
          </cell>
          <cell r="DO744">
            <v>5133399.3233333332</v>
          </cell>
          <cell r="DP744">
            <v>5025098.8479026817</v>
          </cell>
          <cell r="DQ744">
            <v>5111798.8810304236</v>
          </cell>
          <cell r="DW744">
            <v>4067165.7168518524</v>
          </cell>
          <cell r="DX744">
            <v>4567869.5626851851</v>
          </cell>
          <cell r="DY744">
            <v>4601315.6893518521</v>
          </cell>
          <cell r="DZ744">
            <v>4915571.506851851</v>
          </cell>
          <cell r="EA744">
            <v>5105350.3468518537</v>
          </cell>
          <cell r="EB744">
            <v>4869646.1266666679</v>
          </cell>
          <cell r="EC744">
            <v>4731048.5133333327</v>
          </cell>
          <cell r="ED744">
            <v>4820874.7718518525</v>
          </cell>
          <cell r="EE744">
            <v>3865699.840185185</v>
          </cell>
          <cell r="EF744">
            <v>4086517.5985185187</v>
          </cell>
          <cell r="EG744">
            <v>3925494.4760185182</v>
          </cell>
          <cell r="EH744">
            <v>4303767.415</v>
          </cell>
          <cell r="EN744">
            <v>4168308.236018518</v>
          </cell>
          <cell r="EO744">
            <v>4196950.5723519446</v>
          </cell>
          <cell r="EP744">
            <v>4620600.719628416</v>
          </cell>
          <cell r="EQ744">
            <v>4174891.2528108051</v>
          </cell>
          <cell r="ER744">
            <v>3959125.6809859015</v>
          </cell>
          <cell r="ES744">
            <v>3853250.1611011401</v>
          </cell>
          <cell r="ET744">
            <v>3574461.805658326</v>
          </cell>
          <cell r="EU744">
            <v>3446098.7868803209</v>
          </cell>
          <cell r="EV744">
            <v>3418865.7190939812</v>
          </cell>
          <cell r="EW744">
            <v>3206613.6520617041</v>
          </cell>
          <cell r="EX744">
            <v>2874228.6410660944</v>
          </cell>
          <cell r="EY744">
            <v>3275322.5765292528</v>
          </cell>
          <cell r="FE744">
            <v>2950858.2500228505</v>
          </cell>
          <cell r="FF744">
            <v>2603362.074583116</v>
          </cell>
          <cell r="FG744">
            <v>2875586.8950445424</v>
          </cell>
          <cell r="FH744">
            <v>2875586.8950445424</v>
          </cell>
          <cell r="FI744">
            <v>2875586.8950445424</v>
          </cell>
          <cell r="FJ744">
            <v>0</v>
          </cell>
          <cell r="FK744">
            <v>0</v>
          </cell>
          <cell r="FL744">
            <v>0</v>
          </cell>
          <cell r="FM744">
            <v>0</v>
          </cell>
          <cell r="FN744">
            <v>0</v>
          </cell>
          <cell r="FO744">
            <v>0</v>
          </cell>
          <cell r="FP744">
            <v>0</v>
          </cell>
          <cell r="FV744">
            <v>0</v>
          </cell>
          <cell r="FW744">
            <v>0</v>
          </cell>
          <cell r="FX744">
            <v>0</v>
          </cell>
          <cell r="FY744">
            <v>0</v>
          </cell>
          <cell r="FZ744">
            <v>0</v>
          </cell>
          <cell r="GA744">
            <v>0</v>
          </cell>
          <cell r="GB744">
            <v>0</v>
          </cell>
          <cell r="GC744">
            <v>0</v>
          </cell>
          <cell r="GD744">
            <v>0</v>
          </cell>
          <cell r="GE744">
            <v>0</v>
          </cell>
          <cell r="GF744">
            <v>0</v>
          </cell>
          <cell r="GG744">
            <v>0</v>
          </cell>
          <cell r="GM744">
            <v>0</v>
          </cell>
          <cell r="GN744">
            <v>0</v>
          </cell>
          <cell r="GO744">
            <v>0</v>
          </cell>
          <cell r="GP744">
            <v>0</v>
          </cell>
          <cell r="GQ744">
            <v>0</v>
          </cell>
          <cell r="GR744">
            <v>0</v>
          </cell>
          <cell r="GS744">
            <v>0</v>
          </cell>
          <cell r="GT744">
            <v>0</v>
          </cell>
          <cell r="GU744">
            <v>0</v>
          </cell>
          <cell r="GV744">
            <v>0</v>
          </cell>
          <cell r="GW744">
            <v>0</v>
          </cell>
          <cell r="GX744">
            <v>0</v>
          </cell>
          <cell r="HD744">
            <v>0</v>
          </cell>
          <cell r="HE744">
            <v>0</v>
          </cell>
          <cell r="HF744">
            <v>0</v>
          </cell>
          <cell r="HG744">
            <v>0</v>
          </cell>
          <cell r="HH744">
            <v>0</v>
          </cell>
          <cell r="HN744" t="e">
            <v>#REF!</v>
          </cell>
        </row>
        <row r="745">
          <cell r="A745" t="str">
            <v>CalWINCalWINSecured Volumetric-ExpPrior FlashBPO</v>
          </cell>
          <cell r="B745" t="str">
            <v>CalWINSecured Volumetric-ExpPrior FlashBPO</v>
          </cell>
          <cell r="H745">
            <v>0</v>
          </cell>
          <cell r="J745">
            <v>0</v>
          </cell>
          <cell r="K745">
            <v>0</v>
          </cell>
          <cell r="L745">
            <v>0</v>
          </cell>
          <cell r="N745">
            <v>0</v>
          </cell>
          <cell r="O745">
            <v>0</v>
          </cell>
          <cell r="P745">
            <v>0</v>
          </cell>
          <cell r="Q745">
            <v>0</v>
          </cell>
          <cell r="S745">
            <v>0</v>
          </cell>
          <cell r="Y745">
            <v>0</v>
          </cell>
          <cell r="AA745">
            <v>0</v>
          </cell>
          <cell r="AB745">
            <v>0</v>
          </cell>
          <cell r="AC745">
            <v>0</v>
          </cell>
          <cell r="AE745">
            <v>0</v>
          </cell>
          <cell r="AF745">
            <v>0</v>
          </cell>
          <cell r="AG745">
            <v>0</v>
          </cell>
          <cell r="AH745">
            <v>0</v>
          </cell>
          <cell r="AJ745">
            <v>0</v>
          </cell>
          <cell r="AP745">
            <v>0</v>
          </cell>
          <cell r="AR745">
            <v>0</v>
          </cell>
          <cell r="AS745">
            <v>0</v>
          </cell>
          <cell r="AT745">
            <v>0</v>
          </cell>
          <cell r="AV745">
            <v>0</v>
          </cell>
          <cell r="AW745">
            <v>0</v>
          </cell>
          <cell r="AX745">
            <v>0</v>
          </cell>
          <cell r="AY745">
            <v>0</v>
          </cell>
          <cell r="BA745">
            <v>0</v>
          </cell>
          <cell r="BG745">
            <v>0</v>
          </cell>
          <cell r="BI745">
            <v>0</v>
          </cell>
          <cell r="BJ745">
            <v>0</v>
          </cell>
          <cell r="BK745">
            <v>0</v>
          </cell>
          <cell r="BM745">
            <v>0</v>
          </cell>
          <cell r="BN745">
            <v>0</v>
          </cell>
          <cell r="BO745">
            <v>0</v>
          </cell>
          <cell r="BP745">
            <v>0</v>
          </cell>
          <cell r="BR745">
            <v>0</v>
          </cell>
          <cell r="BX745">
            <v>0</v>
          </cell>
          <cell r="BZ745">
            <v>0</v>
          </cell>
          <cell r="CA745">
            <v>0</v>
          </cell>
          <cell r="CB745">
            <v>0</v>
          </cell>
          <cell r="CD745">
            <v>0</v>
          </cell>
          <cell r="CE745">
            <v>0</v>
          </cell>
          <cell r="CF745">
            <v>0</v>
          </cell>
          <cell r="CG745">
            <v>0</v>
          </cell>
          <cell r="CI745">
            <v>0</v>
          </cell>
          <cell r="CO745">
            <v>0</v>
          </cell>
          <cell r="CQ745">
            <v>0</v>
          </cell>
          <cell r="CR745">
            <v>0</v>
          </cell>
          <cell r="CS745">
            <v>0</v>
          </cell>
          <cell r="CU745">
            <v>0</v>
          </cell>
          <cell r="CV745">
            <v>0</v>
          </cell>
          <cell r="CW745">
            <v>0</v>
          </cell>
          <cell r="CX745">
            <v>0</v>
          </cell>
          <cell r="CZ745">
            <v>0</v>
          </cell>
          <cell r="DF745">
            <v>0</v>
          </cell>
          <cell r="DH745">
            <v>0</v>
          </cell>
          <cell r="DI745">
            <v>0</v>
          </cell>
          <cell r="DJ745">
            <v>0</v>
          </cell>
          <cell r="DK745">
            <v>0</v>
          </cell>
          <cell r="DL745">
            <v>0</v>
          </cell>
          <cell r="DM745">
            <v>0</v>
          </cell>
          <cell r="DN745">
            <v>0</v>
          </cell>
          <cell r="DO745">
            <v>0</v>
          </cell>
          <cell r="DP745">
            <v>0</v>
          </cell>
          <cell r="DQ745">
            <v>0</v>
          </cell>
          <cell r="DW745">
            <v>0</v>
          </cell>
          <cell r="DX745">
            <v>0</v>
          </cell>
          <cell r="DY745">
            <v>0</v>
          </cell>
          <cell r="DZ745">
            <v>0</v>
          </cell>
          <cell r="EA745">
            <v>0</v>
          </cell>
          <cell r="EB745">
            <v>0</v>
          </cell>
          <cell r="EC745">
            <v>0</v>
          </cell>
          <cell r="ED745">
            <v>0</v>
          </cell>
          <cell r="EE745">
            <v>0</v>
          </cell>
          <cell r="EF745">
            <v>0</v>
          </cell>
          <cell r="EG745">
            <v>0</v>
          </cell>
          <cell r="EH745">
            <v>0</v>
          </cell>
          <cell r="EN745">
            <v>0</v>
          </cell>
          <cell r="EO745">
            <v>0</v>
          </cell>
          <cell r="EP745">
            <v>0</v>
          </cell>
          <cell r="EQ745">
            <v>0</v>
          </cell>
          <cell r="ER745">
            <v>0</v>
          </cell>
          <cell r="ES745">
            <v>0</v>
          </cell>
          <cell r="ET745">
            <v>0</v>
          </cell>
          <cell r="EU745">
            <v>0</v>
          </cell>
          <cell r="EV745">
            <v>0</v>
          </cell>
          <cell r="EW745">
            <v>0</v>
          </cell>
          <cell r="EX745">
            <v>0</v>
          </cell>
          <cell r="EY745">
            <v>0</v>
          </cell>
          <cell r="FE745">
            <v>0</v>
          </cell>
          <cell r="FF745">
            <v>0</v>
          </cell>
          <cell r="FG745">
            <v>0</v>
          </cell>
          <cell r="FH745">
            <v>0</v>
          </cell>
          <cell r="FI745">
            <v>0</v>
          </cell>
          <cell r="FJ745">
            <v>0</v>
          </cell>
          <cell r="FK745">
            <v>0</v>
          </cell>
          <cell r="FL745">
            <v>0</v>
          </cell>
          <cell r="FM745">
            <v>0</v>
          </cell>
          <cell r="FN745">
            <v>0</v>
          </cell>
          <cell r="FO745">
            <v>0</v>
          </cell>
          <cell r="FP745">
            <v>0</v>
          </cell>
          <cell r="FV745">
            <v>0</v>
          </cell>
          <cell r="FW745">
            <v>0</v>
          </cell>
          <cell r="FX745">
            <v>0</v>
          </cell>
          <cell r="FY745">
            <v>0</v>
          </cell>
          <cell r="FZ745">
            <v>0</v>
          </cell>
          <cell r="GA745">
            <v>0</v>
          </cell>
          <cell r="GB745">
            <v>0</v>
          </cell>
          <cell r="GC745">
            <v>0</v>
          </cell>
          <cell r="GD745">
            <v>0</v>
          </cell>
          <cell r="GE745">
            <v>0</v>
          </cell>
          <cell r="GF745">
            <v>0</v>
          </cell>
          <cell r="GG745">
            <v>0</v>
          </cell>
          <cell r="GM745">
            <v>0</v>
          </cell>
          <cell r="GN745">
            <v>0</v>
          </cell>
          <cell r="GO745">
            <v>0</v>
          </cell>
          <cell r="GP745">
            <v>0</v>
          </cell>
          <cell r="GQ745">
            <v>0</v>
          </cell>
          <cell r="GR745">
            <v>0</v>
          </cell>
          <cell r="GS745">
            <v>0</v>
          </cell>
          <cell r="GT745">
            <v>0</v>
          </cell>
          <cell r="GU745">
            <v>0</v>
          </cell>
          <cell r="GV745">
            <v>0</v>
          </cell>
          <cell r="GW745">
            <v>0</v>
          </cell>
          <cell r="GX745">
            <v>0</v>
          </cell>
          <cell r="HD745">
            <v>0</v>
          </cell>
          <cell r="HE745">
            <v>0</v>
          </cell>
          <cell r="HF745">
            <v>0</v>
          </cell>
          <cell r="HG745">
            <v>0</v>
          </cell>
          <cell r="HH745">
            <v>0</v>
          </cell>
          <cell r="HN745" t="e">
            <v>#REF!</v>
          </cell>
        </row>
        <row r="746">
          <cell r="A746" t="str">
            <v>CalWINCalWINTotal-Secured-ExpPrior FlashBPO</v>
          </cell>
          <cell r="B746" t="str">
            <v>CalWINTotal-Secured-ExpPrior FlashBPO</v>
          </cell>
          <cell r="H746">
            <v>0</v>
          </cell>
          <cell r="J746">
            <v>0</v>
          </cell>
          <cell r="K746">
            <v>0</v>
          </cell>
          <cell r="L746">
            <v>0</v>
          </cell>
          <cell r="N746">
            <v>0</v>
          </cell>
          <cell r="O746">
            <v>0</v>
          </cell>
          <cell r="P746">
            <v>0</v>
          </cell>
          <cell r="Q746">
            <v>0</v>
          </cell>
          <cell r="S746">
            <v>1165631263.3006768</v>
          </cell>
          <cell r="Y746">
            <v>0</v>
          </cell>
          <cell r="AA746">
            <v>0</v>
          </cell>
          <cell r="AB746">
            <v>0</v>
          </cell>
          <cell r="AC746">
            <v>0</v>
          </cell>
          <cell r="AE746">
            <v>0</v>
          </cell>
          <cell r="AF746">
            <v>0</v>
          </cell>
          <cell r="AG746">
            <v>0</v>
          </cell>
          <cell r="AH746">
            <v>0</v>
          </cell>
          <cell r="AJ746">
            <v>0</v>
          </cell>
          <cell r="AP746">
            <v>3566384.99</v>
          </cell>
          <cell r="AR746">
            <v>4020775.96</v>
          </cell>
          <cell r="AS746">
            <v>3915602.73</v>
          </cell>
          <cell r="AT746">
            <v>3462351.04</v>
          </cell>
          <cell r="AV746">
            <v>3392688.8</v>
          </cell>
          <cell r="AW746">
            <v>3731099.64</v>
          </cell>
          <cell r="AX746">
            <v>3631925.51</v>
          </cell>
          <cell r="AY746">
            <v>3908968.92</v>
          </cell>
          <cell r="BA746">
            <v>5345764.9400000004</v>
          </cell>
          <cell r="BG746">
            <v>4396658.99</v>
          </cell>
          <cell r="BI746">
            <v>4712165.51</v>
          </cell>
          <cell r="BJ746">
            <v>6032094.0999999996</v>
          </cell>
          <cell r="BK746">
            <v>5596079.2999999998</v>
          </cell>
          <cell r="BM746">
            <v>5028656.82</v>
          </cell>
          <cell r="BN746">
            <v>4345426.96</v>
          </cell>
          <cell r="BO746">
            <v>5594657.6900000004</v>
          </cell>
          <cell r="BP746">
            <v>5539577.9299999997</v>
          </cell>
          <cell r="BR746">
            <v>6602329.4199999999</v>
          </cell>
          <cell r="BX746">
            <v>5525679.5</v>
          </cell>
          <cell r="BZ746">
            <v>6395564.9100000001</v>
          </cell>
          <cell r="CA746">
            <v>5296578.0999999996</v>
          </cell>
          <cell r="CB746">
            <v>5049437.9800000004</v>
          </cell>
          <cell r="CD746">
            <v>4572857.55</v>
          </cell>
          <cell r="CE746">
            <v>4650974.17</v>
          </cell>
          <cell r="CF746">
            <v>5243828.03</v>
          </cell>
          <cell r="CG746">
            <v>5583013.7300000004</v>
          </cell>
          <cell r="CI746">
            <v>6069470.3800000008</v>
          </cell>
          <cell r="CO746">
            <v>4887488.0624000002</v>
          </cell>
          <cell r="CQ746">
            <v>6623138.7571900012</v>
          </cell>
          <cell r="CR746">
            <v>6196726.0197700001</v>
          </cell>
          <cell r="CS746">
            <v>5794830.1014999999</v>
          </cell>
          <cell r="CU746">
            <v>5418150.7157699997</v>
          </cell>
          <cell r="CV746">
            <v>5622270.9342399994</v>
          </cell>
          <cell r="CW746">
            <v>6527398.3818300003</v>
          </cell>
          <cell r="CX746">
            <v>5543540.1151400022</v>
          </cell>
          <cell r="CZ746">
            <v>5743429.313740002</v>
          </cell>
          <cell r="DF746">
            <v>5083951.5688300021</v>
          </cell>
          <cell r="DH746">
            <v>4997972.209693335</v>
          </cell>
          <cell r="DI746">
            <v>5422077.6222100016</v>
          </cell>
          <cell r="DJ746">
            <v>5468662.6339400001</v>
          </cell>
          <cell r="DK746">
            <v>5219877.8452399997</v>
          </cell>
          <cell r="DL746">
            <v>5790547.7060185168</v>
          </cell>
          <cell r="DM746">
            <v>5552989.4158333493</v>
          </cell>
          <cell r="DN746">
            <v>5220284.9958333327</v>
          </cell>
          <cell r="DO746">
            <v>5133399.3233333332</v>
          </cell>
          <cell r="DP746">
            <v>5025098.8479026817</v>
          </cell>
          <cell r="DQ746">
            <v>5111798.8810304236</v>
          </cell>
          <cell r="DW746">
            <v>4067165.7168518524</v>
          </cell>
          <cell r="DX746">
            <v>4567869.5626851851</v>
          </cell>
          <cell r="DY746">
            <v>4601315.6893518521</v>
          </cell>
          <cell r="DZ746">
            <v>4915571.506851851</v>
          </cell>
          <cell r="EA746">
            <v>5105350.3468518537</v>
          </cell>
          <cell r="EB746">
            <v>4869646.1266666679</v>
          </cell>
          <cell r="EC746">
            <v>4731048.5133333327</v>
          </cell>
          <cell r="ED746">
            <v>4820874.7718518525</v>
          </cell>
          <cell r="EE746">
            <v>3865699.840185185</v>
          </cell>
          <cell r="EF746">
            <v>4086517.5985185187</v>
          </cell>
          <cell r="EG746">
            <v>3925494.4760185182</v>
          </cell>
          <cell r="EH746">
            <v>4303767.415</v>
          </cell>
          <cell r="EN746">
            <v>4168308.236018518</v>
          </cell>
          <cell r="EO746">
            <v>4196950.5723519446</v>
          </cell>
          <cell r="EP746">
            <v>4620600.719628416</v>
          </cell>
          <cell r="EQ746">
            <v>4174891.2528108051</v>
          </cell>
          <cell r="ER746">
            <v>3959125.6809859015</v>
          </cell>
          <cell r="ES746">
            <v>3853250.1611011401</v>
          </cell>
          <cell r="ET746">
            <v>3574461.805658326</v>
          </cell>
          <cell r="EU746">
            <v>3446098.7868803209</v>
          </cell>
          <cell r="EV746">
            <v>3418865.7190939812</v>
          </cell>
          <cell r="EW746">
            <v>3206613.6520617041</v>
          </cell>
          <cell r="EX746">
            <v>2874228.6410660944</v>
          </cell>
          <cell r="EY746">
            <v>3275322.5765292528</v>
          </cell>
          <cell r="FE746">
            <v>2950858.2500228505</v>
          </cell>
          <cell r="FF746">
            <v>2603362.074583116</v>
          </cell>
          <cell r="FG746">
            <v>2875586.8950445424</v>
          </cell>
          <cell r="FH746">
            <v>2875586.8950445424</v>
          </cell>
          <cell r="FI746">
            <v>2875586.8950445424</v>
          </cell>
          <cell r="FJ746">
            <v>0</v>
          </cell>
          <cell r="FK746">
            <v>0</v>
          </cell>
          <cell r="FL746">
            <v>0</v>
          </cell>
          <cell r="FM746">
            <v>0</v>
          </cell>
          <cell r="FN746">
            <v>0</v>
          </cell>
          <cell r="FO746">
            <v>0</v>
          </cell>
          <cell r="FP746">
            <v>0</v>
          </cell>
          <cell r="FV746">
            <v>0</v>
          </cell>
          <cell r="FW746">
            <v>0</v>
          </cell>
          <cell r="FX746">
            <v>0</v>
          </cell>
          <cell r="FY746">
            <v>0</v>
          </cell>
          <cell r="FZ746">
            <v>0</v>
          </cell>
          <cell r="GA746">
            <v>0</v>
          </cell>
          <cell r="GB746">
            <v>0</v>
          </cell>
          <cell r="GC746">
            <v>0</v>
          </cell>
          <cell r="GD746">
            <v>0</v>
          </cell>
          <cell r="GE746">
            <v>0</v>
          </cell>
          <cell r="GF746">
            <v>0</v>
          </cell>
          <cell r="GG746">
            <v>0</v>
          </cell>
          <cell r="GM746">
            <v>0</v>
          </cell>
          <cell r="GN746">
            <v>0</v>
          </cell>
          <cell r="GO746">
            <v>0</v>
          </cell>
          <cell r="GP746">
            <v>0</v>
          </cell>
          <cell r="GQ746">
            <v>0</v>
          </cell>
          <cell r="GR746">
            <v>0</v>
          </cell>
          <cell r="GS746">
            <v>0</v>
          </cell>
          <cell r="GT746">
            <v>0</v>
          </cell>
          <cell r="GU746">
            <v>0</v>
          </cell>
          <cell r="GV746">
            <v>0</v>
          </cell>
          <cell r="GW746">
            <v>0</v>
          </cell>
          <cell r="GX746">
            <v>0</v>
          </cell>
          <cell r="HD746">
            <v>0</v>
          </cell>
          <cell r="HE746">
            <v>0</v>
          </cell>
          <cell r="HF746">
            <v>0</v>
          </cell>
          <cell r="HG746">
            <v>0</v>
          </cell>
          <cell r="HH746">
            <v>0</v>
          </cell>
          <cell r="HN746" t="e">
            <v>#REF!</v>
          </cell>
        </row>
        <row r="747">
          <cell r="A747" t="str">
            <v>CalWINCalWINAIB New Sales-ExpPrior FlashBPO</v>
          </cell>
          <cell r="B747" t="str">
            <v>CalWINAIB New Sales-ExpPrior FlashBPO</v>
          </cell>
          <cell r="H747">
            <v>0</v>
          </cell>
          <cell r="J747">
            <v>0</v>
          </cell>
          <cell r="K747">
            <v>0</v>
          </cell>
          <cell r="L747">
            <v>0</v>
          </cell>
          <cell r="N747">
            <v>0</v>
          </cell>
          <cell r="O747">
            <v>0</v>
          </cell>
          <cell r="P747">
            <v>0</v>
          </cell>
          <cell r="Q747">
            <v>0</v>
          </cell>
          <cell r="S747">
            <v>173956224.08283818</v>
          </cell>
          <cell r="Y747">
            <v>0</v>
          </cell>
          <cell r="AA747">
            <v>0</v>
          </cell>
          <cell r="AB747">
            <v>0</v>
          </cell>
          <cell r="AC747">
            <v>0</v>
          </cell>
          <cell r="AE747">
            <v>0</v>
          </cell>
          <cell r="AF747">
            <v>0</v>
          </cell>
          <cell r="AG747">
            <v>0</v>
          </cell>
          <cell r="AH747">
            <v>0</v>
          </cell>
          <cell r="AJ747">
            <v>0</v>
          </cell>
          <cell r="AP747">
            <v>0</v>
          </cell>
          <cell r="AR747">
            <v>0</v>
          </cell>
          <cell r="AS747">
            <v>0</v>
          </cell>
          <cell r="AT747">
            <v>0</v>
          </cell>
          <cell r="AV747">
            <v>0</v>
          </cell>
          <cell r="AW747">
            <v>0</v>
          </cell>
          <cell r="AX747">
            <v>0</v>
          </cell>
          <cell r="AY747">
            <v>0</v>
          </cell>
          <cell r="BA747">
            <v>0</v>
          </cell>
          <cell r="BG747">
            <v>0</v>
          </cell>
          <cell r="BI747">
            <v>0</v>
          </cell>
          <cell r="BJ747">
            <v>0</v>
          </cell>
          <cell r="BK747">
            <v>0</v>
          </cell>
          <cell r="BM747">
            <v>0</v>
          </cell>
          <cell r="BN747">
            <v>0</v>
          </cell>
          <cell r="BO747">
            <v>0</v>
          </cell>
          <cell r="BP747">
            <v>0</v>
          </cell>
          <cell r="BR747">
            <v>0</v>
          </cell>
          <cell r="BX747">
            <v>0</v>
          </cell>
          <cell r="BZ747">
            <v>0</v>
          </cell>
          <cell r="CA747">
            <v>0</v>
          </cell>
          <cell r="CB747">
            <v>0</v>
          </cell>
          <cell r="CD747">
            <v>0</v>
          </cell>
          <cell r="CE747">
            <v>0</v>
          </cell>
          <cell r="CF747">
            <v>0</v>
          </cell>
          <cell r="CG747">
            <v>0</v>
          </cell>
          <cell r="CI747">
            <v>0</v>
          </cell>
          <cell r="CO747">
            <v>0</v>
          </cell>
          <cell r="CQ747">
            <v>0</v>
          </cell>
          <cell r="CR747">
            <v>0</v>
          </cell>
          <cell r="CS747">
            <v>0</v>
          </cell>
          <cell r="CU747">
            <v>0</v>
          </cell>
          <cell r="CV747">
            <v>0</v>
          </cell>
          <cell r="CW747">
            <v>0</v>
          </cell>
          <cell r="CX747">
            <v>0</v>
          </cell>
          <cell r="CZ747">
            <v>0</v>
          </cell>
          <cell r="DF747">
            <v>0</v>
          </cell>
          <cell r="DH747">
            <v>0</v>
          </cell>
          <cell r="DI747">
            <v>0</v>
          </cell>
          <cell r="DJ747">
            <v>0</v>
          </cell>
          <cell r="DK747">
            <v>0</v>
          </cell>
          <cell r="DL747">
            <v>0</v>
          </cell>
          <cell r="DM747">
            <v>0</v>
          </cell>
          <cell r="DN747">
            <v>0</v>
          </cell>
          <cell r="DO747">
            <v>0</v>
          </cell>
          <cell r="DP747">
            <v>0</v>
          </cell>
          <cell r="DQ747">
            <v>0</v>
          </cell>
          <cell r="DW747">
            <v>0</v>
          </cell>
          <cell r="DX747">
            <v>0</v>
          </cell>
          <cell r="DY747">
            <v>0</v>
          </cell>
          <cell r="DZ747">
            <v>0</v>
          </cell>
          <cell r="EA747">
            <v>0</v>
          </cell>
          <cell r="EB747">
            <v>0</v>
          </cell>
          <cell r="EC747">
            <v>0</v>
          </cell>
          <cell r="ED747">
            <v>0</v>
          </cell>
          <cell r="EE747">
            <v>0</v>
          </cell>
          <cell r="EF747">
            <v>0</v>
          </cell>
          <cell r="EG747">
            <v>0</v>
          </cell>
          <cell r="EH747">
            <v>0</v>
          </cell>
          <cell r="EN747">
            <v>0</v>
          </cell>
          <cell r="EO747">
            <v>2.9558577807620168E-10</v>
          </cell>
          <cell r="EP747">
            <v>46101.899999999878</v>
          </cell>
          <cell r="EQ747">
            <v>381250.35000000015</v>
          </cell>
          <cell r="ER747">
            <v>593641.75000000012</v>
          </cell>
          <cell r="ES747">
            <v>485069.0722222224</v>
          </cell>
          <cell r="ET747">
            <v>1018586.2555555557</v>
          </cell>
          <cell r="EU747">
            <v>850551.50555555546</v>
          </cell>
          <cell r="EV747">
            <v>1107469.2777777773</v>
          </cell>
          <cell r="EW747">
            <v>1609440.2277777779</v>
          </cell>
          <cell r="EX747">
            <v>1564558.3777777778</v>
          </cell>
          <cell r="EY747">
            <v>1602984.6444444444</v>
          </cell>
          <cell r="FE747">
            <v>1638941.9944444443</v>
          </cell>
          <cell r="FF747">
            <v>1704569.8944444444</v>
          </cell>
          <cell r="FG747">
            <v>1395596.0055555557</v>
          </cell>
          <cell r="FH747">
            <v>1395596.0055555557</v>
          </cell>
          <cell r="FI747">
            <v>1395596.0055555557</v>
          </cell>
          <cell r="FJ747">
            <v>0</v>
          </cell>
          <cell r="FK747">
            <v>0</v>
          </cell>
          <cell r="FL747">
            <v>0</v>
          </cell>
          <cell r="FM747">
            <v>0</v>
          </cell>
          <cell r="FN747">
            <v>0</v>
          </cell>
          <cell r="FO747">
            <v>0</v>
          </cell>
          <cell r="FP747">
            <v>0</v>
          </cell>
          <cell r="FV747">
            <v>0</v>
          </cell>
          <cell r="FW747">
            <v>0</v>
          </cell>
          <cell r="FX747">
            <v>0</v>
          </cell>
          <cell r="FY747">
            <v>0</v>
          </cell>
          <cell r="FZ747">
            <v>0</v>
          </cell>
          <cell r="GA747">
            <v>0</v>
          </cell>
          <cell r="GB747">
            <v>0</v>
          </cell>
          <cell r="GC747">
            <v>0</v>
          </cell>
          <cell r="GD747">
            <v>0</v>
          </cell>
          <cell r="GE747">
            <v>0</v>
          </cell>
          <cell r="GF747">
            <v>0</v>
          </cell>
          <cell r="GG747">
            <v>0</v>
          </cell>
          <cell r="GM747">
            <v>0</v>
          </cell>
          <cell r="GN747">
            <v>0</v>
          </cell>
          <cell r="GO747">
            <v>0</v>
          </cell>
          <cell r="GP747">
            <v>0</v>
          </cell>
          <cell r="GQ747">
            <v>0</v>
          </cell>
          <cell r="GR747">
            <v>0</v>
          </cell>
          <cell r="GS747">
            <v>0</v>
          </cell>
          <cell r="GT747">
            <v>0</v>
          </cell>
          <cell r="GU747">
            <v>0</v>
          </cell>
          <cell r="GV747">
            <v>0</v>
          </cell>
          <cell r="GW747">
            <v>0</v>
          </cell>
          <cell r="GX747">
            <v>0</v>
          </cell>
          <cell r="HD747">
            <v>0</v>
          </cell>
          <cell r="HE747">
            <v>0</v>
          </cell>
          <cell r="HF747">
            <v>0</v>
          </cell>
          <cell r="HG747">
            <v>0</v>
          </cell>
          <cell r="HH747">
            <v>0</v>
          </cell>
          <cell r="HN747" t="e">
            <v>#REF!</v>
          </cell>
        </row>
        <row r="748">
          <cell r="A748" t="str">
            <v>CalWINCalWINTotal-ExpPrior FlashBPO</v>
          </cell>
          <cell r="B748" t="str">
            <v>CalWINTotal-ExpPrior FlashBPO</v>
          </cell>
          <cell r="H748">
            <v>0</v>
          </cell>
          <cell r="J748">
            <v>0</v>
          </cell>
          <cell r="K748">
            <v>0</v>
          </cell>
          <cell r="L748">
            <v>0</v>
          </cell>
          <cell r="N748">
            <v>0</v>
          </cell>
          <cell r="O748">
            <v>0</v>
          </cell>
          <cell r="P748">
            <v>0</v>
          </cell>
          <cell r="Q748">
            <v>0</v>
          </cell>
          <cell r="S748">
            <v>1339587487.3835151</v>
          </cell>
          <cell r="Y748">
            <v>0</v>
          </cell>
          <cell r="AA748">
            <v>0</v>
          </cell>
          <cell r="AB748">
            <v>0</v>
          </cell>
          <cell r="AC748">
            <v>0</v>
          </cell>
          <cell r="AE748">
            <v>0</v>
          </cell>
          <cell r="AF748">
            <v>0</v>
          </cell>
          <cell r="AG748">
            <v>0</v>
          </cell>
          <cell r="AH748">
            <v>0</v>
          </cell>
          <cell r="AJ748">
            <v>0</v>
          </cell>
          <cell r="AP748">
            <v>3566384.99</v>
          </cell>
          <cell r="AR748">
            <v>4020775.96</v>
          </cell>
          <cell r="AS748">
            <v>3915602.73</v>
          </cell>
          <cell r="AT748">
            <v>3462351.04</v>
          </cell>
          <cell r="AV748">
            <v>3392688.8</v>
          </cell>
          <cell r="AW748">
            <v>3731099.64</v>
          </cell>
          <cell r="AX748">
            <v>3631925.51</v>
          </cell>
          <cell r="AY748">
            <v>3908968.92</v>
          </cell>
          <cell r="BA748">
            <v>5345764.9400000004</v>
          </cell>
          <cell r="BG748">
            <v>4396658.99</v>
          </cell>
          <cell r="BI748">
            <v>4712165.51</v>
          </cell>
          <cell r="BJ748">
            <v>6032094.0999999996</v>
          </cell>
          <cell r="BK748">
            <v>5596079.2999999998</v>
          </cell>
          <cell r="BM748">
            <v>5028656.82</v>
          </cell>
          <cell r="BN748">
            <v>4345426.96</v>
          </cell>
          <cell r="BO748">
            <v>5594657.6900000004</v>
          </cell>
          <cell r="BP748">
            <v>5539577.9299999997</v>
          </cell>
          <cell r="BR748">
            <v>6602329.4199999999</v>
          </cell>
          <cell r="BX748">
            <v>5525679.5</v>
          </cell>
          <cell r="BZ748">
            <v>6395564.9100000001</v>
          </cell>
          <cell r="CA748">
            <v>5296578.0999999996</v>
          </cell>
          <cell r="CB748">
            <v>5049437.9800000004</v>
          </cell>
          <cell r="CD748">
            <v>4572857.55</v>
          </cell>
          <cell r="CE748">
            <v>4650974.17</v>
          </cell>
          <cell r="CF748">
            <v>5243828.03</v>
          </cell>
          <cell r="CG748">
            <v>5583013.7300000004</v>
          </cell>
          <cell r="CI748">
            <v>6069470.3800000008</v>
          </cell>
          <cell r="CO748">
            <v>4887488.0624000002</v>
          </cell>
          <cell r="CQ748">
            <v>6623138.7571900012</v>
          </cell>
          <cell r="CR748">
            <v>6196726.0197700001</v>
          </cell>
          <cell r="CS748">
            <v>5794830.1014999999</v>
          </cell>
          <cell r="CU748">
            <v>5418150.7157699997</v>
          </cell>
          <cell r="CV748">
            <v>5622270.9342399994</v>
          </cell>
          <cell r="CW748">
            <v>6527398.3818300003</v>
          </cell>
          <cell r="CX748">
            <v>5543540.1151400022</v>
          </cell>
          <cell r="CZ748">
            <v>5743429.313740002</v>
          </cell>
          <cell r="DF748">
            <v>5083951.5688300021</v>
          </cell>
          <cell r="DH748">
            <v>4997972.209693335</v>
          </cell>
          <cell r="DI748">
            <v>5422077.6222100016</v>
          </cell>
          <cell r="DJ748">
            <v>5468662.6339400001</v>
          </cell>
          <cell r="DK748">
            <v>5219877.8452399997</v>
          </cell>
          <cell r="DL748">
            <v>5790547.7060185168</v>
          </cell>
          <cell r="DM748">
            <v>5552989.4158333493</v>
          </cell>
          <cell r="DN748">
            <v>5220284.9958333327</v>
          </cell>
          <cell r="DO748">
            <v>5133399.3233333332</v>
          </cell>
          <cell r="DP748">
            <v>5025098.8479026817</v>
          </cell>
          <cell r="DQ748">
            <v>5111798.8810304236</v>
          </cell>
          <cell r="DW748">
            <v>4067165.7168518524</v>
          </cell>
          <cell r="DX748">
            <v>4567869.5626851851</v>
          </cell>
          <cell r="DY748">
            <v>4601315.6893518521</v>
          </cell>
          <cell r="DZ748">
            <v>4915571.506851851</v>
          </cell>
          <cell r="EA748">
            <v>5105350.3468518537</v>
          </cell>
          <cell r="EB748">
            <v>4869646.1266666679</v>
          </cell>
          <cell r="EC748">
            <v>4731048.5133333327</v>
          </cell>
          <cell r="ED748">
            <v>4820874.7718518525</v>
          </cell>
          <cell r="EE748">
            <v>3865699.840185185</v>
          </cell>
          <cell r="EF748">
            <v>4086517.5985185187</v>
          </cell>
          <cell r="EG748">
            <v>3925494.4760185182</v>
          </cell>
          <cell r="EH748">
            <v>4303767.415</v>
          </cell>
          <cell r="EN748">
            <v>4168308.236018518</v>
          </cell>
          <cell r="EO748">
            <v>4196950.5723519446</v>
          </cell>
          <cell r="EP748">
            <v>4666702.6196284164</v>
          </cell>
          <cell r="EQ748">
            <v>4556141.6028108047</v>
          </cell>
          <cell r="ER748">
            <v>4552767.4309859015</v>
          </cell>
          <cell r="ES748">
            <v>4338319.2333233627</v>
          </cell>
          <cell r="ET748">
            <v>4593048.0612138817</v>
          </cell>
          <cell r="EU748">
            <v>4296650.2924358761</v>
          </cell>
          <cell r="EV748">
            <v>4526334.9968717583</v>
          </cell>
          <cell r="EW748">
            <v>4816053.8798394818</v>
          </cell>
          <cell r="EX748">
            <v>4438787.0188438715</v>
          </cell>
          <cell r="EY748">
            <v>4878307.2209736975</v>
          </cell>
          <cell r="FE748">
            <v>4589800.2444672948</v>
          </cell>
          <cell r="FF748">
            <v>4307931.9690275602</v>
          </cell>
          <cell r="FG748">
            <v>4271182.9006000981</v>
          </cell>
          <cell r="FH748">
            <v>4271182.9006000981</v>
          </cell>
          <cell r="FI748">
            <v>4271182.9006000981</v>
          </cell>
          <cell r="FJ748">
            <v>0</v>
          </cell>
          <cell r="FK748">
            <v>0</v>
          </cell>
          <cell r="FL748">
            <v>0</v>
          </cell>
          <cell r="FM748">
            <v>0</v>
          </cell>
          <cell r="FN748">
            <v>0</v>
          </cell>
          <cell r="FO748">
            <v>0</v>
          </cell>
          <cell r="FP748">
            <v>0</v>
          </cell>
          <cell r="FV748">
            <v>0</v>
          </cell>
          <cell r="FW748">
            <v>0</v>
          </cell>
          <cell r="FX748">
            <v>0</v>
          </cell>
          <cell r="FY748">
            <v>0</v>
          </cell>
          <cell r="FZ748">
            <v>0</v>
          </cell>
          <cell r="GA748">
            <v>0</v>
          </cell>
          <cell r="GB748">
            <v>0</v>
          </cell>
          <cell r="GC748">
            <v>0</v>
          </cell>
          <cell r="GD748">
            <v>0</v>
          </cell>
          <cell r="GE748">
            <v>0</v>
          </cell>
          <cell r="GF748">
            <v>0</v>
          </cell>
          <cell r="GG748">
            <v>0</v>
          </cell>
          <cell r="GM748">
            <v>0</v>
          </cell>
          <cell r="GN748">
            <v>0</v>
          </cell>
          <cell r="GO748">
            <v>0</v>
          </cell>
          <cell r="GP748">
            <v>0</v>
          </cell>
          <cell r="GQ748">
            <v>0</v>
          </cell>
          <cell r="GR748">
            <v>0</v>
          </cell>
          <cell r="GS748">
            <v>0</v>
          </cell>
          <cell r="GT748">
            <v>0</v>
          </cell>
          <cell r="GU748">
            <v>0</v>
          </cell>
          <cell r="GV748">
            <v>0</v>
          </cell>
          <cell r="GW748">
            <v>0</v>
          </cell>
          <cell r="GX748">
            <v>0</v>
          </cell>
          <cell r="HD748">
            <v>0</v>
          </cell>
          <cell r="HE748">
            <v>0</v>
          </cell>
          <cell r="HF748">
            <v>0</v>
          </cell>
          <cell r="HG748">
            <v>0</v>
          </cell>
          <cell r="HH748">
            <v>0</v>
          </cell>
          <cell r="HN748" t="e">
            <v>#REF!</v>
          </cell>
        </row>
        <row r="749">
          <cell r="A749" t="str">
            <v>CalWINCalWINSecured Baseline-OPPrior FlashBPO</v>
          </cell>
          <cell r="B749" t="str">
            <v>CalWINSecured Baseline-OPPrior FlashBPO</v>
          </cell>
          <cell r="H749">
            <v>0</v>
          </cell>
          <cell r="J749">
            <v>0</v>
          </cell>
          <cell r="K749">
            <v>0</v>
          </cell>
          <cell r="L749">
            <v>0</v>
          </cell>
          <cell r="N749">
            <v>0</v>
          </cell>
          <cell r="O749">
            <v>0</v>
          </cell>
          <cell r="P749">
            <v>0</v>
          </cell>
          <cell r="Q749">
            <v>0</v>
          </cell>
          <cell r="S749">
            <v>292199125.49158794</v>
          </cell>
          <cell r="Y749">
            <v>0</v>
          </cell>
          <cell r="AA749">
            <v>0</v>
          </cell>
          <cell r="AB749">
            <v>0</v>
          </cell>
          <cell r="AC749">
            <v>0</v>
          </cell>
          <cell r="AE749">
            <v>0</v>
          </cell>
          <cell r="AF749">
            <v>0</v>
          </cell>
          <cell r="AG749">
            <v>0</v>
          </cell>
          <cell r="AH749">
            <v>0</v>
          </cell>
          <cell r="AJ749">
            <v>0</v>
          </cell>
          <cell r="AP749">
            <v>1100690.72</v>
          </cell>
          <cell r="AR749">
            <v>1180549.6100000001</v>
          </cell>
          <cell r="AS749">
            <v>2437293.9600000004</v>
          </cell>
          <cell r="AT749">
            <v>2202891.4200000004</v>
          </cell>
          <cell r="AV749">
            <v>1208375.8799999997</v>
          </cell>
          <cell r="AW749">
            <v>3129160.0900000008</v>
          </cell>
          <cell r="AX749">
            <v>1842765.0800000005</v>
          </cell>
          <cell r="AY749">
            <v>2160211.96</v>
          </cell>
          <cell r="BA749">
            <v>1654166.9700000002</v>
          </cell>
          <cell r="BG749">
            <v>2205782.58</v>
          </cell>
          <cell r="BI749">
            <v>2114035.9900000002</v>
          </cell>
          <cell r="BJ749">
            <v>1212797.9300000006</v>
          </cell>
          <cell r="BK749">
            <v>772217.5000000007</v>
          </cell>
          <cell r="BM749">
            <v>2753135.8099999996</v>
          </cell>
          <cell r="BN749">
            <v>2404176.2000000007</v>
          </cell>
          <cell r="BO749">
            <v>1661770.23</v>
          </cell>
          <cell r="BP749">
            <v>294800.31000000052</v>
          </cell>
          <cell r="BR749">
            <v>2465386.2799999989</v>
          </cell>
          <cell r="BX749">
            <v>2033564.5899999999</v>
          </cell>
          <cell r="BZ749">
            <v>-165498.20999999973</v>
          </cell>
          <cell r="CA749">
            <v>2020677.4400000004</v>
          </cell>
          <cell r="CB749">
            <v>1971307.5599999994</v>
          </cell>
          <cell r="CD749">
            <v>2837126.01</v>
          </cell>
          <cell r="CE749">
            <v>479684.37000000087</v>
          </cell>
          <cell r="CF749">
            <v>174438.75999999908</v>
          </cell>
          <cell r="CG749">
            <v>-301775.2900000005</v>
          </cell>
          <cell r="CI749">
            <v>1750620.0899999994</v>
          </cell>
          <cell r="CO749">
            <v>-4539447.1007018853</v>
          </cell>
          <cell r="CQ749">
            <v>-595141.69719000161</v>
          </cell>
          <cell r="CR749">
            <v>397010.11023000046</v>
          </cell>
          <cell r="CS749">
            <v>16438.898500000505</v>
          </cell>
          <cell r="CU749">
            <v>1016348.0142300004</v>
          </cell>
          <cell r="CV749">
            <v>128670.72576000009</v>
          </cell>
          <cell r="CW749">
            <v>-699306.7218300011</v>
          </cell>
          <cell r="CX749">
            <v>449387.75485999847</v>
          </cell>
          <cell r="CZ749">
            <v>1091177.0662599974</v>
          </cell>
          <cell r="DF749">
            <v>1243069.4111699976</v>
          </cell>
          <cell r="DH749">
            <v>1862586.490306665</v>
          </cell>
          <cell r="DI749">
            <v>436412.07778999885</v>
          </cell>
          <cell r="DJ749">
            <v>2362791.3660599999</v>
          </cell>
          <cell r="DK749">
            <v>1318607.1547600012</v>
          </cell>
          <cell r="DL749">
            <v>812653.82398148358</v>
          </cell>
          <cell r="DM749">
            <v>1774444.5841666511</v>
          </cell>
          <cell r="DN749">
            <v>1638705.0041666671</v>
          </cell>
          <cell r="DO749">
            <v>2235877.6766666668</v>
          </cell>
          <cell r="DP749">
            <v>1476245.1520973181</v>
          </cell>
          <cell r="DQ749">
            <v>1823258.1189695767</v>
          </cell>
          <cell r="DW749">
            <v>3153325.1897519212</v>
          </cell>
          <cell r="DX749">
            <v>2638430.4373148154</v>
          </cell>
          <cell r="DY749">
            <v>1438494.7806481486</v>
          </cell>
          <cell r="DZ749">
            <v>2082948.4931481492</v>
          </cell>
          <cell r="EA749">
            <v>1784372.6531481461</v>
          </cell>
          <cell r="EB749">
            <v>1951214.6133333335</v>
          </cell>
          <cell r="EC749">
            <v>659279.2266666675</v>
          </cell>
          <cell r="ED749">
            <v>952757.96814814745</v>
          </cell>
          <cell r="EE749">
            <v>-74905.100185185351</v>
          </cell>
          <cell r="EF749">
            <v>1315362.1414814815</v>
          </cell>
          <cell r="EG749">
            <v>2801686.2639814825</v>
          </cell>
          <cell r="EH749">
            <v>2283086.8566981107</v>
          </cell>
          <cell r="EN749">
            <v>2276020.0356795923</v>
          </cell>
          <cell r="EO749">
            <v>2766243.0993461674</v>
          </cell>
          <cell r="EP749">
            <v>1725993.7520696977</v>
          </cell>
          <cell r="EQ749">
            <v>1666385.2188873079</v>
          </cell>
          <cell r="ER749">
            <v>1735385.790712212</v>
          </cell>
          <cell r="ES749">
            <v>1121328.3105969732</v>
          </cell>
          <cell r="ET749">
            <v>873021.66603978735</v>
          </cell>
          <cell r="EU749">
            <v>946563.68481779238</v>
          </cell>
          <cell r="EV749">
            <v>1427023.7526041328</v>
          </cell>
          <cell r="EW749">
            <v>664507.81963640929</v>
          </cell>
          <cell r="EX749">
            <v>1045915.8306320187</v>
          </cell>
          <cell r="EY749">
            <v>687156.89516886044</v>
          </cell>
          <cell r="FE749">
            <v>958637.2216752629</v>
          </cell>
          <cell r="FF749">
            <v>1266904.3971149977</v>
          </cell>
          <cell r="FG749">
            <v>1019409.5766535706</v>
          </cell>
          <cell r="FH749">
            <v>-2875586.8950445424</v>
          </cell>
          <cell r="FI749">
            <v>-2875586.8950445424</v>
          </cell>
          <cell r="FJ749">
            <v>0</v>
          </cell>
          <cell r="FK749">
            <v>0</v>
          </cell>
          <cell r="FL749">
            <v>0</v>
          </cell>
          <cell r="FM749">
            <v>0</v>
          </cell>
          <cell r="FN749">
            <v>0</v>
          </cell>
          <cell r="FO749">
            <v>0</v>
          </cell>
          <cell r="FP749">
            <v>0</v>
          </cell>
          <cell r="FV749">
            <v>0</v>
          </cell>
          <cell r="FW749">
            <v>0</v>
          </cell>
          <cell r="FX749">
            <v>0</v>
          </cell>
          <cell r="FY749">
            <v>0</v>
          </cell>
          <cell r="FZ749">
            <v>0</v>
          </cell>
          <cell r="GA749">
            <v>0</v>
          </cell>
          <cell r="GB749">
            <v>0</v>
          </cell>
          <cell r="GC749">
            <v>0</v>
          </cell>
          <cell r="GD749">
            <v>0</v>
          </cell>
          <cell r="GE749">
            <v>0</v>
          </cell>
          <cell r="GF749">
            <v>0</v>
          </cell>
          <cell r="GG749">
            <v>0</v>
          </cell>
          <cell r="GM749">
            <v>0</v>
          </cell>
          <cell r="GN749">
            <v>0</v>
          </cell>
          <cell r="GO749">
            <v>0</v>
          </cell>
          <cell r="GP749">
            <v>0</v>
          </cell>
          <cell r="GQ749">
            <v>0</v>
          </cell>
          <cell r="GR749">
            <v>0</v>
          </cell>
          <cell r="GS749">
            <v>0</v>
          </cell>
          <cell r="GT749">
            <v>0</v>
          </cell>
          <cell r="GU749">
            <v>0</v>
          </cell>
          <cell r="GV749">
            <v>0</v>
          </cell>
          <cell r="GW749">
            <v>0</v>
          </cell>
          <cell r="GX749">
            <v>0</v>
          </cell>
          <cell r="HD749">
            <v>0</v>
          </cell>
          <cell r="HE749">
            <v>0</v>
          </cell>
          <cell r="HF749">
            <v>0</v>
          </cell>
          <cell r="HG749">
            <v>0</v>
          </cell>
          <cell r="HH749">
            <v>0</v>
          </cell>
          <cell r="HN749" t="e">
            <v>#REF!</v>
          </cell>
        </row>
        <row r="750">
          <cell r="A750" t="str">
            <v>CalWINCalWINSecured Volumetric-OPPrior FlashBPO</v>
          </cell>
          <cell r="B750" t="str">
            <v>CalWINSecured Volumetric-OPPrior FlashBPO</v>
          </cell>
          <cell r="H750">
            <v>0</v>
          </cell>
          <cell r="J750">
            <v>0</v>
          </cell>
          <cell r="K750">
            <v>0</v>
          </cell>
          <cell r="L750">
            <v>0</v>
          </cell>
          <cell r="N750">
            <v>0</v>
          </cell>
          <cell r="O750">
            <v>0</v>
          </cell>
          <cell r="P750">
            <v>0</v>
          </cell>
          <cell r="Q750">
            <v>0</v>
          </cell>
          <cell r="S750">
            <v>0</v>
          </cell>
          <cell r="Y750">
            <v>0</v>
          </cell>
          <cell r="AA750">
            <v>0</v>
          </cell>
          <cell r="AB750">
            <v>0</v>
          </cell>
          <cell r="AC750">
            <v>0</v>
          </cell>
          <cell r="AE750">
            <v>0</v>
          </cell>
          <cell r="AF750">
            <v>0</v>
          </cell>
          <cell r="AG750">
            <v>0</v>
          </cell>
          <cell r="AH750">
            <v>0</v>
          </cell>
          <cell r="AJ750">
            <v>0</v>
          </cell>
          <cell r="AP750">
            <v>0</v>
          </cell>
          <cell r="AR750">
            <v>0</v>
          </cell>
          <cell r="AS750">
            <v>0</v>
          </cell>
          <cell r="AT750">
            <v>0</v>
          </cell>
          <cell r="AV750">
            <v>0</v>
          </cell>
          <cell r="AW750">
            <v>0</v>
          </cell>
          <cell r="AX750">
            <v>0</v>
          </cell>
          <cell r="AY750">
            <v>0</v>
          </cell>
          <cell r="BA750">
            <v>0</v>
          </cell>
          <cell r="BG750">
            <v>0</v>
          </cell>
          <cell r="BI750">
            <v>0</v>
          </cell>
          <cell r="BJ750">
            <v>0</v>
          </cell>
          <cell r="BK750">
            <v>0</v>
          </cell>
          <cell r="BM750">
            <v>0</v>
          </cell>
          <cell r="BN750">
            <v>0</v>
          </cell>
          <cell r="BO750">
            <v>0</v>
          </cell>
          <cell r="BP750">
            <v>0</v>
          </cell>
          <cell r="BR750">
            <v>0</v>
          </cell>
          <cell r="BX750">
            <v>0</v>
          </cell>
          <cell r="BZ750">
            <v>0</v>
          </cell>
          <cell r="CA750">
            <v>0</v>
          </cell>
          <cell r="CB750">
            <v>0</v>
          </cell>
          <cell r="CD750">
            <v>0</v>
          </cell>
          <cell r="CE750">
            <v>0</v>
          </cell>
          <cell r="CF750">
            <v>0</v>
          </cell>
          <cell r="CG750">
            <v>0</v>
          </cell>
          <cell r="CI750">
            <v>0</v>
          </cell>
          <cell r="CO750">
            <v>0</v>
          </cell>
          <cell r="CQ750">
            <v>0</v>
          </cell>
          <cell r="CR750">
            <v>0</v>
          </cell>
          <cell r="CS750">
            <v>0</v>
          </cell>
          <cell r="CU750">
            <v>0</v>
          </cell>
          <cell r="CV750">
            <v>0</v>
          </cell>
          <cell r="CW750">
            <v>0</v>
          </cell>
          <cell r="CX750">
            <v>0</v>
          </cell>
          <cell r="CZ750">
            <v>0</v>
          </cell>
          <cell r="DF750">
            <v>0</v>
          </cell>
          <cell r="DH750">
            <v>0</v>
          </cell>
          <cell r="DI750">
            <v>0</v>
          </cell>
          <cell r="DJ750">
            <v>0</v>
          </cell>
          <cell r="DK750">
            <v>0</v>
          </cell>
          <cell r="DL750">
            <v>0</v>
          </cell>
          <cell r="DM750">
            <v>0</v>
          </cell>
          <cell r="DN750">
            <v>0</v>
          </cell>
          <cell r="DO750">
            <v>0</v>
          </cell>
          <cell r="DP750">
            <v>0</v>
          </cell>
          <cell r="DQ750">
            <v>0</v>
          </cell>
          <cell r="DW750">
            <v>0</v>
          </cell>
          <cell r="DX750">
            <v>0</v>
          </cell>
          <cell r="DY750">
            <v>0</v>
          </cell>
          <cell r="DZ750">
            <v>0</v>
          </cell>
          <cell r="EA750">
            <v>0</v>
          </cell>
          <cell r="EB750">
            <v>0</v>
          </cell>
          <cell r="EC750">
            <v>0</v>
          </cell>
          <cell r="ED750">
            <v>0</v>
          </cell>
          <cell r="EE750">
            <v>0</v>
          </cell>
          <cell r="EF750">
            <v>0</v>
          </cell>
          <cell r="EG750">
            <v>0</v>
          </cell>
          <cell r="EH750">
            <v>0</v>
          </cell>
          <cell r="EN750">
            <v>0</v>
          </cell>
          <cell r="EO750">
            <v>0</v>
          </cell>
          <cell r="EP750">
            <v>0</v>
          </cell>
          <cell r="EQ750">
            <v>0</v>
          </cell>
          <cell r="ER750">
            <v>0</v>
          </cell>
          <cell r="ES750">
            <v>0</v>
          </cell>
          <cell r="ET750">
            <v>0</v>
          </cell>
          <cell r="EU750">
            <v>0</v>
          </cell>
          <cell r="EV750">
            <v>0</v>
          </cell>
          <cell r="EW750">
            <v>0</v>
          </cell>
          <cell r="EX750">
            <v>0</v>
          </cell>
          <cell r="EY750">
            <v>0</v>
          </cell>
          <cell r="FE750">
            <v>0</v>
          </cell>
          <cell r="FF750">
            <v>0</v>
          </cell>
          <cell r="FG750">
            <v>0</v>
          </cell>
          <cell r="FH750">
            <v>0</v>
          </cell>
          <cell r="FI750">
            <v>0</v>
          </cell>
          <cell r="FJ750">
            <v>0</v>
          </cell>
          <cell r="FK750">
            <v>0</v>
          </cell>
          <cell r="FL750">
            <v>0</v>
          </cell>
          <cell r="FM750">
            <v>0</v>
          </cell>
          <cell r="FN750">
            <v>0</v>
          </cell>
          <cell r="FO750">
            <v>0</v>
          </cell>
          <cell r="FP750">
            <v>0</v>
          </cell>
          <cell r="FV750">
            <v>0</v>
          </cell>
          <cell r="FW750">
            <v>0</v>
          </cell>
          <cell r="FX750">
            <v>0</v>
          </cell>
          <cell r="FY750">
            <v>0</v>
          </cell>
          <cell r="FZ750">
            <v>0</v>
          </cell>
          <cell r="GA750">
            <v>0</v>
          </cell>
          <cell r="GB750">
            <v>0</v>
          </cell>
          <cell r="GC750">
            <v>0</v>
          </cell>
          <cell r="GD750">
            <v>0</v>
          </cell>
          <cell r="GE750">
            <v>0</v>
          </cell>
          <cell r="GF750">
            <v>0</v>
          </cell>
          <cell r="GG750">
            <v>0</v>
          </cell>
          <cell r="GM750">
            <v>0</v>
          </cell>
          <cell r="GN750">
            <v>0</v>
          </cell>
          <cell r="GO750">
            <v>0</v>
          </cell>
          <cell r="GP750">
            <v>0</v>
          </cell>
          <cell r="GQ750">
            <v>0</v>
          </cell>
          <cell r="GR750">
            <v>0</v>
          </cell>
          <cell r="GS750">
            <v>0</v>
          </cell>
          <cell r="GT750">
            <v>0</v>
          </cell>
          <cell r="GU750">
            <v>0</v>
          </cell>
          <cell r="GV750">
            <v>0</v>
          </cell>
          <cell r="GW750">
            <v>0</v>
          </cell>
          <cell r="GX750">
            <v>0</v>
          </cell>
          <cell r="HD750">
            <v>0</v>
          </cell>
          <cell r="HE750">
            <v>0</v>
          </cell>
          <cell r="HF750">
            <v>0</v>
          </cell>
          <cell r="HG750">
            <v>0</v>
          </cell>
          <cell r="HH750">
            <v>0</v>
          </cell>
          <cell r="HN750" t="e">
            <v>#REF!</v>
          </cell>
        </row>
        <row r="751">
          <cell r="A751" t="str">
            <v>CalWINCalWINTotal-Secured-OPPrior FlashBPO</v>
          </cell>
          <cell r="B751" t="str">
            <v>CalWINTotal-Secured-OPPrior FlashBPO</v>
          </cell>
          <cell r="H751">
            <v>0</v>
          </cell>
          <cell r="J751">
            <v>0</v>
          </cell>
          <cell r="K751">
            <v>0</v>
          </cell>
          <cell r="L751">
            <v>0</v>
          </cell>
          <cell r="N751">
            <v>0</v>
          </cell>
          <cell r="O751">
            <v>0</v>
          </cell>
          <cell r="P751">
            <v>0</v>
          </cell>
          <cell r="Q751">
            <v>0</v>
          </cell>
          <cell r="S751">
            <v>292199125.49158794</v>
          </cell>
          <cell r="Y751">
            <v>0</v>
          </cell>
          <cell r="AA751">
            <v>0</v>
          </cell>
          <cell r="AB751">
            <v>0</v>
          </cell>
          <cell r="AC751">
            <v>0</v>
          </cell>
          <cell r="AE751">
            <v>0</v>
          </cell>
          <cell r="AF751">
            <v>0</v>
          </cell>
          <cell r="AG751">
            <v>0</v>
          </cell>
          <cell r="AH751">
            <v>0</v>
          </cell>
          <cell r="AJ751">
            <v>0</v>
          </cell>
          <cell r="AP751">
            <v>1100690.72</v>
          </cell>
          <cell r="AR751">
            <v>1180549.6100000001</v>
          </cell>
          <cell r="AS751">
            <v>2437293.9600000004</v>
          </cell>
          <cell r="AT751">
            <v>2202891.4200000004</v>
          </cell>
          <cell r="AV751">
            <v>1208375.8799999997</v>
          </cell>
          <cell r="AW751">
            <v>3129160.0900000008</v>
          </cell>
          <cell r="AX751">
            <v>1842765.0800000005</v>
          </cell>
          <cell r="AY751">
            <v>2160211.96</v>
          </cell>
          <cell r="BA751">
            <v>1654166.9700000002</v>
          </cell>
          <cell r="BG751">
            <v>2205782.58</v>
          </cell>
          <cell r="BI751">
            <v>2114035.9900000002</v>
          </cell>
          <cell r="BJ751">
            <v>1212797.9300000006</v>
          </cell>
          <cell r="BK751">
            <v>772217.5000000007</v>
          </cell>
          <cell r="BM751">
            <v>2753135.8099999996</v>
          </cell>
          <cell r="BN751">
            <v>2404176.2000000007</v>
          </cell>
          <cell r="BO751">
            <v>1661770.23</v>
          </cell>
          <cell r="BP751">
            <v>294800.31000000052</v>
          </cell>
          <cell r="BR751">
            <v>2465386.2799999989</v>
          </cell>
          <cell r="BX751">
            <v>2033564.5899999999</v>
          </cell>
          <cell r="BZ751">
            <v>-165498.20999999973</v>
          </cell>
          <cell r="CA751">
            <v>2020677.4400000004</v>
          </cell>
          <cell r="CB751">
            <v>1971307.5599999994</v>
          </cell>
          <cell r="CD751">
            <v>2837126.01</v>
          </cell>
          <cell r="CE751">
            <v>479684.37000000087</v>
          </cell>
          <cell r="CF751">
            <v>174438.75999999908</v>
          </cell>
          <cell r="CG751">
            <v>-301775.2900000005</v>
          </cell>
          <cell r="CI751">
            <v>1750620.0899999994</v>
          </cell>
          <cell r="CO751">
            <v>-4539447.1007018853</v>
          </cell>
          <cell r="CQ751">
            <v>-595141.69719000161</v>
          </cell>
          <cell r="CR751">
            <v>397010.11023000046</v>
          </cell>
          <cell r="CS751">
            <v>16438.898500000505</v>
          </cell>
          <cell r="CU751">
            <v>1016348.0142300004</v>
          </cell>
          <cell r="CV751">
            <v>128670.72576000009</v>
          </cell>
          <cell r="CW751">
            <v>-699306.7218300011</v>
          </cell>
          <cell r="CX751">
            <v>449387.75485999847</v>
          </cell>
          <cell r="CZ751">
            <v>1091177.0662599974</v>
          </cell>
          <cell r="DF751">
            <v>1243069.4111699976</v>
          </cell>
          <cell r="DH751">
            <v>1862586.490306665</v>
          </cell>
          <cell r="DI751">
            <v>436412.07778999885</v>
          </cell>
          <cell r="DJ751">
            <v>2362791.3660599999</v>
          </cell>
          <cell r="DK751">
            <v>1318607.1547600012</v>
          </cell>
          <cell r="DL751">
            <v>812653.82398148358</v>
          </cell>
          <cell r="DM751">
            <v>1774444.5841666511</v>
          </cell>
          <cell r="DN751">
            <v>1638705.0041666671</v>
          </cell>
          <cell r="DO751">
            <v>2235877.6766666668</v>
          </cell>
          <cell r="DP751">
            <v>1476245.1520973181</v>
          </cell>
          <cell r="DQ751">
            <v>1823258.1189695767</v>
          </cell>
          <cell r="DW751">
            <v>3153325.1897519212</v>
          </cell>
          <cell r="DX751">
            <v>2638430.4373148154</v>
          </cell>
          <cell r="DY751">
            <v>1438494.7806481486</v>
          </cell>
          <cell r="DZ751">
            <v>2082948.4931481492</v>
          </cell>
          <cell r="EA751">
            <v>1784372.6531481461</v>
          </cell>
          <cell r="EB751">
            <v>1951214.6133333335</v>
          </cell>
          <cell r="EC751">
            <v>659279.2266666675</v>
          </cell>
          <cell r="ED751">
            <v>952757.96814814745</v>
          </cell>
          <cell r="EE751">
            <v>-74905.100185185351</v>
          </cell>
          <cell r="EF751">
            <v>1315362.1414814815</v>
          </cell>
          <cell r="EG751">
            <v>2801686.2639814825</v>
          </cell>
          <cell r="EH751">
            <v>2283086.8566981107</v>
          </cell>
          <cell r="EN751">
            <v>2276020.0356795923</v>
          </cell>
          <cell r="EO751">
            <v>2766243.0993461674</v>
          </cell>
          <cell r="EP751">
            <v>1725993.7520696977</v>
          </cell>
          <cell r="EQ751">
            <v>1666385.2188873079</v>
          </cell>
          <cell r="ER751">
            <v>1735385.790712212</v>
          </cell>
          <cell r="ES751">
            <v>1121328.3105969732</v>
          </cell>
          <cell r="ET751">
            <v>873021.66603978735</v>
          </cell>
          <cell r="EU751">
            <v>946563.68481779238</v>
          </cell>
          <cell r="EV751">
            <v>1427023.7526041328</v>
          </cell>
          <cell r="EW751">
            <v>664507.81963640929</v>
          </cell>
          <cell r="EX751">
            <v>1045915.8306320187</v>
          </cell>
          <cell r="EY751">
            <v>687156.89516886044</v>
          </cell>
          <cell r="FE751">
            <v>958637.2216752629</v>
          </cell>
          <cell r="FF751">
            <v>1266904.3971149977</v>
          </cell>
          <cell r="FG751">
            <v>1019409.5766535706</v>
          </cell>
          <cell r="FH751">
            <v>-2875586.8950445424</v>
          </cell>
          <cell r="FI751">
            <v>-2875586.8950445424</v>
          </cell>
          <cell r="FJ751">
            <v>0</v>
          </cell>
          <cell r="FK751">
            <v>0</v>
          </cell>
          <cell r="FL751">
            <v>0</v>
          </cell>
          <cell r="FM751">
            <v>0</v>
          </cell>
          <cell r="FN751">
            <v>0</v>
          </cell>
          <cell r="FO751">
            <v>0</v>
          </cell>
          <cell r="FP751">
            <v>0</v>
          </cell>
          <cell r="FV751">
            <v>0</v>
          </cell>
          <cell r="FW751">
            <v>0</v>
          </cell>
          <cell r="FX751">
            <v>0</v>
          </cell>
          <cell r="FY751">
            <v>0</v>
          </cell>
          <cell r="FZ751">
            <v>0</v>
          </cell>
          <cell r="GA751">
            <v>0</v>
          </cell>
          <cell r="GB751">
            <v>0</v>
          </cell>
          <cell r="GC751">
            <v>0</v>
          </cell>
          <cell r="GD751">
            <v>0</v>
          </cell>
          <cell r="GE751">
            <v>0</v>
          </cell>
          <cell r="GF751">
            <v>0</v>
          </cell>
          <cell r="GG751">
            <v>0</v>
          </cell>
          <cell r="GM751">
            <v>0</v>
          </cell>
          <cell r="GN751">
            <v>0</v>
          </cell>
          <cell r="GO751">
            <v>0</v>
          </cell>
          <cell r="GP751">
            <v>0</v>
          </cell>
          <cell r="GQ751">
            <v>0</v>
          </cell>
          <cell r="GR751">
            <v>0</v>
          </cell>
          <cell r="GS751">
            <v>0</v>
          </cell>
          <cell r="GT751">
            <v>0</v>
          </cell>
          <cell r="GU751">
            <v>0</v>
          </cell>
          <cell r="GV751">
            <v>0</v>
          </cell>
          <cell r="GW751">
            <v>0</v>
          </cell>
          <cell r="GX751">
            <v>0</v>
          </cell>
          <cell r="HD751">
            <v>0</v>
          </cell>
          <cell r="HE751">
            <v>0</v>
          </cell>
          <cell r="HF751">
            <v>0</v>
          </cell>
          <cell r="HG751">
            <v>0</v>
          </cell>
          <cell r="HH751">
            <v>0</v>
          </cell>
          <cell r="HN751" t="e">
            <v>#REF!</v>
          </cell>
        </row>
        <row r="752">
          <cell r="A752" t="str">
            <v>CalWINCalWINAIB New Sales-OPPrior FlashBPO</v>
          </cell>
          <cell r="B752" t="str">
            <v>CalWINAIB New Sales-OPPrior FlashBPO</v>
          </cell>
          <cell r="H752">
            <v>0</v>
          </cell>
          <cell r="J752">
            <v>0</v>
          </cell>
          <cell r="K752">
            <v>0</v>
          </cell>
          <cell r="L752">
            <v>0</v>
          </cell>
          <cell r="N752">
            <v>0</v>
          </cell>
          <cell r="O752">
            <v>0</v>
          </cell>
          <cell r="P752">
            <v>0</v>
          </cell>
          <cell r="Q752">
            <v>0</v>
          </cell>
          <cell r="S752">
            <v>173800996.18120909</v>
          </cell>
          <cell r="Y752">
            <v>0</v>
          </cell>
          <cell r="AA752">
            <v>0</v>
          </cell>
          <cell r="AB752">
            <v>0</v>
          </cell>
          <cell r="AC752">
            <v>0</v>
          </cell>
          <cell r="AE752">
            <v>0</v>
          </cell>
          <cell r="AF752">
            <v>0</v>
          </cell>
          <cell r="AG752">
            <v>0</v>
          </cell>
          <cell r="AH752">
            <v>0</v>
          </cell>
          <cell r="AJ752">
            <v>0</v>
          </cell>
          <cell r="AP752">
            <v>0</v>
          </cell>
          <cell r="AR752">
            <v>0</v>
          </cell>
          <cell r="AS752">
            <v>0</v>
          </cell>
          <cell r="AT752">
            <v>0</v>
          </cell>
          <cell r="AV752">
            <v>0</v>
          </cell>
          <cell r="AW752">
            <v>0</v>
          </cell>
          <cell r="AX752">
            <v>0</v>
          </cell>
          <cell r="AY752">
            <v>0</v>
          </cell>
          <cell r="BA752">
            <v>0</v>
          </cell>
          <cell r="BG752">
            <v>0</v>
          </cell>
          <cell r="BI752">
            <v>0</v>
          </cell>
          <cell r="BJ752">
            <v>0</v>
          </cell>
          <cell r="BK752">
            <v>0</v>
          </cell>
          <cell r="BM752">
            <v>0</v>
          </cell>
          <cell r="BN752">
            <v>0</v>
          </cell>
          <cell r="BO752">
            <v>0</v>
          </cell>
          <cell r="BP752">
            <v>0</v>
          </cell>
          <cell r="BR752">
            <v>0</v>
          </cell>
          <cell r="BX752">
            <v>0</v>
          </cell>
          <cell r="BZ752">
            <v>0</v>
          </cell>
          <cell r="CA752">
            <v>0</v>
          </cell>
          <cell r="CB752">
            <v>0</v>
          </cell>
          <cell r="CD752">
            <v>0</v>
          </cell>
          <cell r="CE752">
            <v>0</v>
          </cell>
          <cell r="CF752">
            <v>0</v>
          </cell>
          <cell r="CG752">
            <v>0</v>
          </cell>
          <cell r="CI752">
            <v>0</v>
          </cell>
          <cell r="CO752">
            <v>5456721.6000000006</v>
          </cell>
          <cell r="CQ752">
            <v>-7.588301885277815</v>
          </cell>
          <cell r="CR752">
            <v>3.7316981129151827</v>
          </cell>
          <cell r="CS752">
            <v>1028092.9716981134</v>
          </cell>
          <cell r="CU752">
            <v>2015613.7416981121</v>
          </cell>
          <cell r="CV752">
            <v>731590.47169811372</v>
          </cell>
          <cell r="CW752">
            <v>1460818.7716981138</v>
          </cell>
          <cell r="CX752">
            <v>1424249.1616981132</v>
          </cell>
          <cell r="CZ752">
            <v>1498098.0716981122</v>
          </cell>
          <cell r="DF752">
            <v>998343.47169811255</v>
          </cell>
          <cell r="DH752">
            <v>141540.87169811327</v>
          </cell>
          <cell r="DI752">
            <v>1154116.071698114</v>
          </cell>
          <cell r="DJ752">
            <v>330840.47169811314</v>
          </cell>
          <cell r="DK752">
            <v>0.41169811333929829</v>
          </cell>
          <cell r="DL752">
            <v>1.6981136923277518E-3</v>
          </cell>
          <cell r="DM752">
            <v>0.47169811296043918</v>
          </cell>
          <cell r="DN752">
            <v>-0.52830188587904559</v>
          </cell>
          <cell r="DO752">
            <v>0.4716981127330655</v>
          </cell>
          <cell r="DP752">
            <v>18.471698113899038</v>
          </cell>
          <cell r="DQ752">
            <v>-0.52830188610641926</v>
          </cell>
          <cell r="DW752">
            <v>95716.565094339312</v>
          </cell>
          <cell r="DX752">
            <v>-36.528301886846748</v>
          </cell>
          <cell r="DY752">
            <v>1.6981125554593746E-3</v>
          </cell>
          <cell r="DZ752">
            <v>-1.830188784879283E-2</v>
          </cell>
          <cell r="EA752">
            <v>0.47169811409730755</v>
          </cell>
          <cell r="EB752">
            <v>-0.26830188767235086</v>
          </cell>
          <cell r="EC752">
            <v>-0.26830188767235086</v>
          </cell>
          <cell r="ED752">
            <v>-0.26830188679127787</v>
          </cell>
          <cell r="EE752">
            <v>-0.26830188676285616</v>
          </cell>
          <cell r="EF752">
            <v>-0.26830188653548248</v>
          </cell>
          <cell r="EG752">
            <v>-0.26830188835447188</v>
          </cell>
          <cell r="EH752">
            <v>0.20000000313302735</v>
          </cell>
          <cell r="EN752">
            <v>0.20000000267828</v>
          </cell>
          <cell r="EO752">
            <v>1.5916157281026244E-10</v>
          </cell>
          <cell r="EP752">
            <v>24824.099999999937</v>
          </cell>
          <cell r="EQ752">
            <v>205288.65000000008</v>
          </cell>
          <cell r="ER752">
            <v>319653.24999999994</v>
          </cell>
          <cell r="ES752">
            <v>261191.03888888902</v>
          </cell>
          <cell r="ET752">
            <v>548469.52222222218</v>
          </cell>
          <cell r="EU752">
            <v>457989.27222222212</v>
          </cell>
          <cell r="EV752">
            <v>596329.61111111077</v>
          </cell>
          <cell r="EW752">
            <v>866621.66111111105</v>
          </cell>
          <cell r="EX752">
            <v>842454.51111111103</v>
          </cell>
          <cell r="EY752">
            <v>863145.57777777757</v>
          </cell>
          <cell r="FE752">
            <v>882507.22777777759</v>
          </cell>
          <cell r="FF752">
            <v>917845.32777777757</v>
          </cell>
          <cell r="FG752">
            <v>751474.77222222229</v>
          </cell>
          <cell r="FH752">
            <v>4492508.7722222218</v>
          </cell>
          <cell r="FI752">
            <v>4661894.4388888888</v>
          </cell>
          <cell r="FJ752">
            <v>0</v>
          </cell>
          <cell r="FK752">
            <v>0</v>
          </cell>
          <cell r="FL752">
            <v>0</v>
          </cell>
          <cell r="FM752">
            <v>0</v>
          </cell>
          <cell r="FN752">
            <v>0</v>
          </cell>
          <cell r="FO752">
            <v>0</v>
          </cell>
          <cell r="FP752">
            <v>0</v>
          </cell>
          <cell r="FV752">
            <v>0</v>
          </cell>
          <cell r="FW752">
            <v>0</v>
          </cell>
          <cell r="FX752">
            <v>0</v>
          </cell>
          <cell r="FY752">
            <v>0</v>
          </cell>
          <cell r="FZ752">
            <v>0</v>
          </cell>
          <cell r="GA752">
            <v>0</v>
          </cell>
          <cell r="GB752">
            <v>0</v>
          </cell>
          <cell r="GC752">
            <v>0</v>
          </cell>
          <cell r="GD752">
            <v>0</v>
          </cell>
          <cell r="GE752">
            <v>0</v>
          </cell>
          <cell r="GF752">
            <v>0</v>
          </cell>
          <cell r="GG752">
            <v>0</v>
          </cell>
          <cell r="GM752">
            <v>0</v>
          </cell>
          <cell r="GN752">
            <v>0</v>
          </cell>
          <cell r="GO752">
            <v>0</v>
          </cell>
          <cell r="GP752">
            <v>0</v>
          </cell>
          <cell r="GQ752">
            <v>0</v>
          </cell>
          <cell r="GR752">
            <v>0</v>
          </cell>
          <cell r="GS752">
            <v>0</v>
          </cell>
          <cell r="GT752">
            <v>0</v>
          </cell>
          <cell r="GU752">
            <v>0</v>
          </cell>
          <cell r="GV752">
            <v>0</v>
          </cell>
          <cell r="GW752">
            <v>0</v>
          </cell>
          <cell r="GX752">
            <v>0</v>
          </cell>
          <cell r="HD752">
            <v>0</v>
          </cell>
          <cell r="HE752">
            <v>0</v>
          </cell>
          <cell r="HF752">
            <v>0</v>
          </cell>
          <cell r="HG752">
            <v>0</v>
          </cell>
          <cell r="HH752">
            <v>0</v>
          </cell>
          <cell r="HN752" t="e">
            <v>#REF!</v>
          </cell>
        </row>
        <row r="753">
          <cell r="A753" t="str">
            <v>CalWINCalWINTotal-OPPrior FlashBPO</v>
          </cell>
          <cell r="B753" t="str">
            <v>CalWINTotal-OPPrior FlashBPO</v>
          </cell>
          <cell r="H753">
            <v>0</v>
          </cell>
          <cell r="J753">
            <v>0</v>
          </cell>
          <cell r="K753">
            <v>0</v>
          </cell>
          <cell r="L753">
            <v>0</v>
          </cell>
          <cell r="N753">
            <v>0</v>
          </cell>
          <cell r="O753">
            <v>0</v>
          </cell>
          <cell r="P753">
            <v>0</v>
          </cell>
          <cell r="Q753">
            <v>0</v>
          </cell>
          <cell r="S753">
            <v>466000121.67279702</v>
          </cell>
          <cell r="Y753">
            <v>0</v>
          </cell>
          <cell r="AA753">
            <v>0</v>
          </cell>
          <cell r="AB753">
            <v>0</v>
          </cell>
          <cell r="AC753">
            <v>0</v>
          </cell>
          <cell r="AE753">
            <v>0</v>
          </cell>
          <cell r="AF753">
            <v>0</v>
          </cell>
          <cell r="AG753">
            <v>0</v>
          </cell>
          <cell r="AH753">
            <v>0</v>
          </cell>
          <cell r="AJ753">
            <v>0</v>
          </cell>
          <cell r="AP753">
            <v>1100690.72</v>
          </cell>
          <cell r="AR753">
            <v>1180549.6100000001</v>
          </cell>
          <cell r="AS753">
            <v>2437293.9600000004</v>
          </cell>
          <cell r="AT753">
            <v>2202891.4200000004</v>
          </cell>
          <cell r="AV753">
            <v>1208375.8799999997</v>
          </cell>
          <cell r="AW753">
            <v>3129160.0900000008</v>
          </cell>
          <cell r="AX753">
            <v>1842765.0800000005</v>
          </cell>
          <cell r="AY753">
            <v>2160211.96</v>
          </cell>
          <cell r="BA753">
            <v>1654166.9700000002</v>
          </cell>
          <cell r="BG753">
            <v>2205782.58</v>
          </cell>
          <cell r="BI753">
            <v>2114035.9900000002</v>
          </cell>
          <cell r="BJ753">
            <v>1212797.9300000006</v>
          </cell>
          <cell r="BK753">
            <v>772217.5000000007</v>
          </cell>
          <cell r="BM753">
            <v>2753135.8099999996</v>
          </cell>
          <cell r="BN753">
            <v>2404176.2000000007</v>
          </cell>
          <cell r="BO753">
            <v>1661770.23</v>
          </cell>
          <cell r="BP753">
            <v>294800.31000000052</v>
          </cell>
          <cell r="BR753">
            <v>2465386.2799999989</v>
          </cell>
          <cell r="BX753">
            <v>2033564.5899999999</v>
          </cell>
          <cell r="BZ753">
            <v>-165498.20999999973</v>
          </cell>
          <cell r="CA753">
            <v>2020677.4400000004</v>
          </cell>
          <cell r="CB753">
            <v>1971307.5599999994</v>
          </cell>
          <cell r="CD753">
            <v>2837126.01</v>
          </cell>
          <cell r="CE753">
            <v>479684.37000000087</v>
          </cell>
          <cell r="CF753">
            <v>174438.75999999908</v>
          </cell>
          <cell r="CG753">
            <v>-301775.2900000005</v>
          </cell>
          <cell r="CI753">
            <v>1750620.0899999994</v>
          </cell>
          <cell r="CO753">
            <v>917274.49929811514</v>
          </cell>
          <cell r="CQ753">
            <v>-595149.28549188701</v>
          </cell>
          <cell r="CR753">
            <v>397013.84192811383</v>
          </cell>
          <cell r="CS753">
            <v>1044531.8701981141</v>
          </cell>
          <cell r="CU753">
            <v>3031961.7559281122</v>
          </cell>
          <cell r="CV753">
            <v>860261.19745811413</v>
          </cell>
          <cell r="CW753">
            <v>761512.04986811266</v>
          </cell>
          <cell r="CX753">
            <v>1873636.9165581118</v>
          </cell>
          <cell r="CZ753">
            <v>2589275.1379581094</v>
          </cell>
          <cell r="DF753">
            <v>2241412.8828681107</v>
          </cell>
          <cell r="DH753">
            <v>2004127.3620047776</v>
          </cell>
          <cell r="DI753">
            <v>1590528.1494881129</v>
          </cell>
          <cell r="DJ753">
            <v>2693631.8377581127</v>
          </cell>
          <cell r="DK753">
            <v>1318607.5664581149</v>
          </cell>
          <cell r="DL753">
            <v>812653.82567959744</v>
          </cell>
          <cell r="DM753">
            <v>1774445.0558647641</v>
          </cell>
          <cell r="DN753">
            <v>1638704.4758647818</v>
          </cell>
          <cell r="DO753">
            <v>2235878.14836478</v>
          </cell>
          <cell r="DP753">
            <v>1476263.623795432</v>
          </cell>
          <cell r="DQ753">
            <v>1823257.5906676902</v>
          </cell>
          <cell r="DW753">
            <v>3249041.7548462609</v>
          </cell>
          <cell r="DX753">
            <v>2638393.9090129286</v>
          </cell>
          <cell r="DY753">
            <v>1438494.7823462607</v>
          </cell>
          <cell r="DZ753">
            <v>2082948.4748462618</v>
          </cell>
          <cell r="EA753">
            <v>1784373.1248462601</v>
          </cell>
          <cell r="EB753">
            <v>1951214.3450314461</v>
          </cell>
          <cell r="EC753">
            <v>659278.95836478006</v>
          </cell>
          <cell r="ED753">
            <v>952757.69984626095</v>
          </cell>
          <cell r="EE753">
            <v>-74905.368487072337</v>
          </cell>
          <cell r="EF753">
            <v>1315361.873179595</v>
          </cell>
          <cell r="EG753">
            <v>2801685.9956795941</v>
          </cell>
          <cell r="EH753">
            <v>2283087.0566981137</v>
          </cell>
          <cell r="EN753">
            <v>2276020.2356795943</v>
          </cell>
          <cell r="EO753">
            <v>2766243.0993461674</v>
          </cell>
          <cell r="EP753">
            <v>1750817.8520696973</v>
          </cell>
          <cell r="EQ753">
            <v>1871673.8688873083</v>
          </cell>
          <cell r="ER753">
            <v>2055039.0407122122</v>
          </cell>
          <cell r="ES753">
            <v>1382519.3494858623</v>
          </cell>
          <cell r="ET753">
            <v>1421491.1882620091</v>
          </cell>
          <cell r="EU753">
            <v>1404552.957040014</v>
          </cell>
          <cell r="EV753">
            <v>2023353.363715244</v>
          </cell>
          <cell r="EW753">
            <v>1531129.4807475205</v>
          </cell>
          <cell r="EX753">
            <v>1888370.3417431298</v>
          </cell>
          <cell r="EY753">
            <v>1550302.4729466378</v>
          </cell>
          <cell r="FE753">
            <v>1841144.4494530405</v>
          </cell>
          <cell r="FF753">
            <v>2184749.7248927746</v>
          </cell>
          <cell r="FG753">
            <v>1770884.3488757929</v>
          </cell>
          <cell r="FH753">
            <v>1616921.8771776794</v>
          </cell>
          <cell r="FI753">
            <v>1786307.5438443457</v>
          </cell>
          <cell r="FJ753">
            <v>0</v>
          </cell>
          <cell r="FK753">
            <v>0</v>
          </cell>
          <cell r="FL753">
            <v>0</v>
          </cell>
          <cell r="FM753">
            <v>0</v>
          </cell>
          <cell r="FN753">
            <v>0</v>
          </cell>
          <cell r="FO753">
            <v>0</v>
          </cell>
          <cell r="FP753">
            <v>0</v>
          </cell>
          <cell r="FV753">
            <v>0</v>
          </cell>
          <cell r="FW753">
            <v>0</v>
          </cell>
          <cell r="FX753">
            <v>0</v>
          </cell>
          <cell r="FY753">
            <v>0</v>
          </cell>
          <cell r="FZ753">
            <v>0</v>
          </cell>
          <cell r="GA753">
            <v>0</v>
          </cell>
          <cell r="GB753">
            <v>0</v>
          </cell>
          <cell r="GC753">
            <v>0</v>
          </cell>
          <cell r="GD753">
            <v>0</v>
          </cell>
          <cell r="GE753">
            <v>0</v>
          </cell>
          <cell r="GF753">
            <v>0</v>
          </cell>
          <cell r="GG753">
            <v>0</v>
          </cell>
          <cell r="GM753">
            <v>0</v>
          </cell>
          <cell r="GN753">
            <v>0</v>
          </cell>
          <cell r="GO753">
            <v>0</v>
          </cell>
          <cell r="GP753">
            <v>0</v>
          </cell>
          <cell r="GQ753">
            <v>0</v>
          </cell>
          <cell r="GR753">
            <v>0</v>
          </cell>
          <cell r="GS753">
            <v>0</v>
          </cell>
          <cell r="GT753">
            <v>0</v>
          </cell>
          <cell r="GU753">
            <v>0</v>
          </cell>
          <cell r="GV753">
            <v>0</v>
          </cell>
          <cell r="GW753">
            <v>0</v>
          </cell>
          <cell r="GX753">
            <v>0</v>
          </cell>
          <cell r="HD753">
            <v>0</v>
          </cell>
          <cell r="HE753">
            <v>0</v>
          </cell>
          <cell r="HF753">
            <v>0</v>
          </cell>
          <cell r="HG753">
            <v>0</v>
          </cell>
          <cell r="HH753">
            <v>0</v>
          </cell>
          <cell r="HN753" t="e">
            <v>#REF!</v>
          </cell>
        </row>
        <row r="754">
          <cell r="A754" t="str">
            <v>CalWINCalWINOP %Prior FlashBPO</v>
          </cell>
          <cell r="B754" t="str">
            <v>CalWINOP %Prior FlashBPO</v>
          </cell>
          <cell r="H754" t="e">
            <v>#DIV/0!</v>
          </cell>
          <cell r="J754" t="e">
            <v>#DIV/0!</v>
          </cell>
          <cell r="K754" t="e">
            <v>#DIV/0!</v>
          </cell>
          <cell r="L754" t="e">
            <v>#DIV/0!</v>
          </cell>
          <cell r="N754" t="e">
            <v>#DIV/0!</v>
          </cell>
          <cell r="O754" t="e">
            <v>#DIV/0!</v>
          </cell>
          <cell r="P754" t="e">
            <v>#DIV/0!</v>
          </cell>
          <cell r="Q754" t="e">
            <v>#DIV/0!</v>
          </cell>
          <cell r="S754">
            <v>258.08779332305636</v>
          </cell>
          <cell r="Y754" t="e">
            <v>#DIV/0!</v>
          </cell>
          <cell r="AA754" t="e">
            <v>#DIV/0!</v>
          </cell>
          <cell r="AB754" t="e">
            <v>#DIV/0!</v>
          </cell>
          <cell r="AC754" t="e">
            <v>#DIV/0!</v>
          </cell>
          <cell r="AE754" t="e">
            <v>#DIV/0!</v>
          </cell>
          <cell r="AF754" t="e">
            <v>#DIV/0!</v>
          </cell>
          <cell r="AG754" t="e">
            <v>#DIV/0!</v>
          </cell>
          <cell r="AH754" t="e">
            <v>#DIV/0!</v>
          </cell>
          <cell r="AJ754" t="e">
            <v>#DIV/0!</v>
          </cell>
          <cell r="AP754">
            <v>235.84162511904054</v>
          </cell>
          <cell r="AR754">
            <v>226.97091233994797</v>
          </cell>
          <cell r="AS754">
            <v>383.65080984812931</v>
          </cell>
          <cell r="AT754">
            <v>388.8432729143953</v>
          </cell>
          <cell r="AV754">
            <v>262.62962249859083</v>
          </cell>
          <cell r="AW754">
            <v>456.12851599716339</v>
          </cell>
          <cell r="AX754">
            <v>336.59711899809855</v>
          </cell>
          <cell r="AY754">
            <v>355.93138558757209</v>
          </cell>
          <cell r="BA754">
            <v>236.31186578213448</v>
          </cell>
          <cell r="BG754">
            <v>334.08589180441624</v>
          </cell>
          <cell r="BI754">
            <v>309.69434318632409</v>
          </cell>
          <cell r="BJ754">
            <v>167.4004146615282</v>
          </cell>
          <cell r="BK754">
            <v>121.25965925457504</v>
          </cell>
          <cell r="BM754">
            <v>353.79197839148793</v>
          </cell>
          <cell r="BN754">
            <v>356.19519296301866</v>
          </cell>
          <cell r="BO754">
            <v>229.00664739187542</v>
          </cell>
          <cell r="BP754">
            <v>50.528145052179639</v>
          </cell>
          <cell r="BR754">
            <v>271.88614658485591</v>
          </cell>
          <cell r="BX754">
            <v>269.01692362205495</v>
          </cell>
          <cell r="BZ754">
            <v>-26.564436300497348</v>
          </cell>
          <cell r="CA754">
            <v>276.1523673669596</v>
          </cell>
          <cell r="CB754">
            <v>280.78322291680712</v>
          </cell>
          <cell r="CD754">
            <v>382.87885351259808</v>
          </cell>
          <cell r="CE754">
            <v>93.49372332230881</v>
          </cell>
          <cell r="CF754">
            <v>32.194568256023274</v>
          </cell>
          <cell r="CG754">
            <v>-57.141008388176559</v>
          </cell>
          <cell r="CI754">
            <v>223.86187176681082</v>
          </cell>
          <cell r="CO754">
            <v>158.02101973138713</v>
          </cell>
          <cell r="CQ754">
            <v>-98.730976270970572</v>
          </cell>
          <cell r="CR754">
            <v>60.210722633190016</v>
          </cell>
          <cell r="CS754">
            <v>152.72358365012403</v>
          </cell>
          <cell r="CU754">
            <v>358.80726630361846</v>
          </cell>
          <cell r="CV754">
            <v>132.70450188000331</v>
          </cell>
          <cell r="CW754">
            <v>104.47542976470649</v>
          </cell>
          <cell r="CX754">
            <v>252.60781946432186</v>
          </cell>
          <cell r="CZ754">
            <v>310.73646652983649</v>
          </cell>
          <cell r="DF754">
            <v>305.97970894793127</v>
          </cell>
          <cell r="DH754">
            <v>286.21806095207347</v>
          </cell>
          <cell r="DI754">
            <v>226.80986230642819</v>
          </cell>
          <cell r="DJ754">
            <v>330.00914719482307</v>
          </cell>
          <cell r="DK754">
            <v>201.6686561843469</v>
          </cell>
          <cell r="DL754">
            <v>123.0696688233005</v>
          </cell>
          <cell r="DM754">
            <v>242.16457516180847</v>
          </cell>
          <cell r="DN754">
            <v>238.91339717409997</v>
          </cell>
          <cell r="DO754">
            <v>303.40534156187272</v>
          </cell>
          <cell r="DP754">
            <v>227.06988423148812</v>
          </cell>
          <cell r="DQ754">
            <v>262.90450526371109</v>
          </cell>
          <cell r="DW754">
            <v>444.08824755377651</v>
          </cell>
          <cell r="DX754">
            <v>366.12509650458372</v>
          </cell>
          <cell r="DY754">
            <v>238.16886127253315</v>
          </cell>
          <cell r="DZ754">
            <v>297.62699546381202</v>
          </cell>
          <cell r="EA754">
            <v>258.99052874562824</v>
          </cell>
          <cell r="EB754">
            <v>286.06571753338829</v>
          </cell>
          <cell r="EC754">
            <v>122.3077747736702</v>
          </cell>
          <cell r="ED754">
            <v>165.01876496583449</v>
          </cell>
          <cell r="EE754">
            <v>-19.759807356033722</v>
          </cell>
          <cell r="EF754">
            <v>243.50078154670547</v>
          </cell>
          <cell r="EG754">
            <v>416.47254856125141</v>
          </cell>
          <cell r="EH754">
            <v>346.61264591587764</v>
          </cell>
          <cell r="EN754">
            <v>353.18190959311107</v>
          </cell>
          <cell r="EO754">
            <v>397.26643114775874</v>
          </cell>
          <cell r="EP754">
            <v>272.81842882947922</v>
          </cell>
          <cell r="EQ754">
            <v>291.18350972089212</v>
          </cell>
          <cell r="ER754">
            <v>311.00169920444051</v>
          </cell>
          <cell r="ES754">
            <v>241.66375776450843</v>
          </cell>
          <cell r="ET754">
            <v>236.34249097067217</v>
          </cell>
          <cell r="EU754">
            <v>246.36079360425083</v>
          </cell>
          <cell r="EV754">
            <v>308.92360862401472</v>
          </cell>
          <cell r="EW754">
            <v>241.2297540126394</v>
          </cell>
          <cell r="EX754">
            <v>298.4547774180752</v>
          </cell>
          <cell r="EY754">
            <v>241.1567270000526</v>
          </cell>
          <cell r="FE754">
            <v>286.29455501205217</v>
          </cell>
          <cell r="FF754">
            <v>336.49419883598273</v>
          </cell>
          <cell r="FG754">
            <v>293.09245921243354</v>
          </cell>
          <cell r="FH754">
            <v>274.60820386214664</v>
          </cell>
          <cell r="FI754">
            <v>294.89234200652129</v>
          </cell>
          <cell r="FJ754" t="e">
            <v>#DIV/0!</v>
          </cell>
          <cell r="FK754" t="e">
            <v>#DIV/0!</v>
          </cell>
          <cell r="FL754" t="e">
            <v>#DIV/0!</v>
          </cell>
          <cell r="FM754" t="e">
            <v>#DIV/0!</v>
          </cell>
          <cell r="FN754" t="e">
            <v>#DIV/0!</v>
          </cell>
          <cell r="FO754" t="e">
            <v>#DIV/0!</v>
          </cell>
          <cell r="FP754" t="e">
            <v>#DIV/0!</v>
          </cell>
          <cell r="FV754" t="e">
            <v>#DIV/0!</v>
          </cell>
          <cell r="FW754" t="e">
            <v>#DIV/0!</v>
          </cell>
          <cell r="FX754" t="e">
            <v>#DIV/0!</v>
          </cell>
          <cell r="FY754" t="e">
            <v>#DIV/0!</v>
          </cell>
          <cell r="FZ754" t="e">
            <v>#DIV/0!</v>
          </cell>
          <cell r="GA754" t="e">
            <v>#DIV/0!</v>
          </cell>
          <cell r="GB754" t="e">
            <v>#DIV/0!</v>
          </cell>
          <cell r="GC754" t="e">
            <v>#DIV/0!</v>
          </cell>
          <cell r="GD754" t="e">
            <v>#DIV/0!</v>
          </cell>
          <cell r="GE754" t="e">
            <v>#DIV/0!</v>
          </cell>
          <cell r="GF754" t="e">
            <v>#DIV/0!</v>
          </cell>
          <cell r="GG754" t="e">
            <v>#DIV/0!</v>
          </cell>
          <cell r="GM754" t="e">
            <v>#DIV/0!</v>
          </cell>
          <cell r="GN754" t="e">
            <v>#DIV/0!</v>
          </cell>
          <cell r="GO754" t="e">
            <v>#DIV/0!</v>
          </cell>
          <cell r="GP754" t="e">
            <v>#DIV/0!</v>
          </cell>
          <cell r="GQ754" t="e">
            <v>#DIV/0!</v>
          </cell>
          <cell r="GR754" t="e">
            <v>#DIV/0!</v>
          </cell>
          <cell r="GS754" t="e">
            <v>#DIV/0!</v>
          </cell>
          <cell r="GT754" t="e">
            <v>#DIV/0!</v>
          </cell>
          <cell r="GU754" t="e">
            <v>#DIV/0!</v>
          </cell>
          <cell r="GV754" t="e">
            <v>#DIV/0!</v>
          </cell>
          <cell r="GW754" t="e">
            <v>#DIV/0!</v>
          </cell>
          <cell r="GX754" t="e">
            <v>#DIV/0!</v>
          </cell>
          <cell r="HD754" t="e">
            <v>#DIV/0!</v>
          </cell>
          <cell r="HE754" t="e">
            <v>#DIV/0!</v>
          </cell>
          <cell r="HF754" t="e">
            <v>#DIV/0!</v>
          </cell>
          <cell r="HG754" t="e">
            <v>#DIV/0!</v>
          </cell>
          <cell r="HH754" t="e">
            <v>#DIV/0!</v>
          </cell>
          <cell r="HN754" t="e">
            <v>#REF!</v>
          </cell>
        </row>
        <row r="755">
          <cell r="A755" t="str">
            <v>CalWINCalWINSecured Baseline-RevCurrent FlashBPO</v>
          </cell>
          <cell r="B755" t="str">
            <v>CalWINSecured Baseline-RevCurrent FlashBPO</v>
          </cell>
          <cell r="H755">
            <v>0</v>
          </cell>
          <cell r="J755">
            <v>0</v>
          </cell>
          <cell r="K755">
            <v>0</v>
          </cell>
          <cell r="L755">
            <v>0</v>
          </cell>
          <cell r="N755">
            <v>0</v>
          </cell>
          <cell r="O755">
            <v>0</v>
          </cell>
          <cell r="P755">
            <v>0</v>
          </cell>
          <cell r="Q755">
            <v>0</v>
          </cell>
          <cell r="S755">
            <v>0</v>
          </cell>
          <cell r="Y755">
            <v>0</v>
          </cell>
          <cell r="AA755">
            <v>0</v>
          </cell>
          <cell r="AB755">
            <v>0</v>
          </cell>
          <cell r="AC755">
            <v>0</v>
          </cell>
          <cell r="AE755">
            <v>0</v>
          </cell>
          <cell r="AF755">
            <v>0</v>
          </cell>
          <cell r="AG755">
            <v>0</v>
          </cell>
          <cell r="AH755">
            <v>0</v>
          </cell>
          <cell r="AJ755">
            <v>0</v>
          </cell>
          <cell r="AP755">
            <v>4667075.71</v>
          </cell>
          <cell r="AR755">
            <v>5201325.57</v>
          </cell>
          <cell r="AS755">
            <v>6352896.6900000004</v>
          </cell>
          <cell r="AT755">
            <v>5665242.46</v>
          </cell>
          <cell r="AV755">
            <v>4601064.68</v>
          </cell>
          <cell r="AW755">
            <v>6860259.7300000004</v>
          </cell>
          <cell r="AX755">
            <v>5474690.5899999999</v>
          </cell>
          <cell r="AY755">
            <v>6069180.8799999999</v>
          </cell>
          <cell r="BA755">
            <v>6999931.9100000001</v>
          </cell>
          <cell r="BG755">
            <v>6602441.5700000003</v>
          </cell>
          <cell r="BI755">
            <v>6826201.5</v>
          </cell>
          <cell r="BJ755">
            <v>7244892.0300000003</v>
          </cell>
          <cell r="BK755">
            <v>6368296.7999999998</v>
          </cell>
          <cell r="BM755">
            <v>7781792.6299999999</v>
          </cell>
          <cell r="BN755">
            <v>6749603.1600000001</v>
          </cell>
          <cell r="BO755">
            <v>7256427.9199999999</v>
          </cell>
          <cell r="BP755">
            <v>5834378.2400000002</v>
          </cell>
          <cell r="BR755">
            <v>9067715.6999999993</v>
          </cell>
          <cell r="BX755">
            <v>7559244.0899999999</v>
          </cell>
          <cell r="BZ755">
            <v>6230066.7000000002</v>
          </cell>
          <cell r="CA755">
            <v>7317255.54</v>
          </cell>
          <cell r="CB755">
            <v>7020745.54</v>
          </cell>
          <cell r="CD755">
            <v>7409983.5599999996</v>
          </cell>
          <cell r="CE755">
            <v>5130658.54</v>
          </cell>
          <cell r="CF755">
            <v>5418266.79</v>
          </cell>
          <cell r="CG755">
            <v>5281238.4400000004</v>
          </cell>
          <cell r="CI755">
            <v>7820090.4699999997</v>
          </cell>
          <cell r="CO755">
            <v>348040.96169811417</v>
          </cell>
          <cell r="CQ755">
            <v>6027997.0599999996</v>
          </cell>
          <cell r="CR755">
            <v>6593736.1299999999</v>
          </cell>
          <cell r="CS755">
            <v>5811269</v>
          </cell>
          <cell r="CU755">
            <v>6434498.7300000004</v>
          </cell>
          <cell r="CV755">
            <v>5750941.6599999992</v>
          </cell>
          <cell r="CW755">
            <v>5828091.6599999992</v>
          </cell>
          <cell r="CX755">
            <v>5992927.8700000001</v>
          </cell>
          <cell r="CZ755">
            <v>6834606.379999999</v>
          </cell>
          <cell r="DF755">
            <v>6327020.9799999995</v>
          </cell>
          <cell r="DH755">
            <v>6860558.6999999993</v>
          </cell>
          <cell r="DI755">
            <v>5858489.7000000002</v>
          </cell>
          <cell r="DJ755">
            <v>7831454</v>
          </cell>
          <cell r="DK755">
            <v>6538485.0000000009</v>
          </cell>
          <cell r="DL755">
            <v>6603201.5300000003</v>
          </cell>
          <cell r="DM755">
            <v>7327434</v>
          </cell>
          <cell r="DN755">
            <v>6858990</v>
          </cell>
          <cell r="DO755">
            <v>7369277</v>
          </cell>
          <cell r="DP755">
            <v>6501344</v>
          </cell>
          <cell r="DQ755">
            <v>6935057</v>
          </cell>
          <cell r="DW755">
            <v>7316206.9999999991</v>
          </cell>
          <cell r="DX755">
            <v>7206300</v>
          </cell>
          <cell r="DY755">
            <v>6039810.4700000007</v>
          </cell>
          <cell r="DZ755">
            <v>6998520</v>
          </cell>
          <cell r="EA755">
            <v>6889723</v>
          </cell>
          <cell r="EB755">
            <v>6820860.7400000012</v>
          </cell>
          <cell r="EC755">
            <v>5390327.7400000002</v>
          </cell>
          <cell r="ED755">
            <v>5773632.7400000002</v>
          </cell>
          <cell r="EE755">
            <v>3790794.7399999998</v>
          </cell>
          <cell r="EF755">
            <v>5401879.7400000002</v>
          </cell>
          <cell r="EG755">
            <v>6727180.7400000012</v>
          </cell>
          <cell r="EH755">
            <v>6586854.2716981107</v>
          </cell>
          <cell r="EN755">
            <v>6444328.2716981098</v>
          </cell>
          <cell r="EO755">
            <v>6965475.671698112</v>
          </cell>
          <cell r="EP755">
            <v>6755959.4716981137</v>
          </cell>
          <cell r="EQ755">
            <v>5691711.4716981128</v>
          </cell>
          <cell r="ER755">
            <v>5913265.4716981137</v>
          </cell>
          <cell r="ES755">
            <v>4975710.4716981137</v>
          </cell>
          <cell r="ET755">
            <v>4405991.4716981128</v>
          </cell>
          <cell r="EU755">
            <v>4392662.4716981128</v>
          </cell>
          <cell r="EV755">
            <v>4902776.4716981128</v>
          </cell>
          <cell r="EW755">
            <v>3871121.4716981137</v>
          </cell>
          <cell r="EX755">
            <v>3910266.4716981137</v>
          </cell>
          <cell r="EY755">
            <v>3962479.4716981133</v>
          </cell>
          <cell r="FE755">
            <v>3909495.4716981133</v>
          </cell>
          <cell r="FF755">
            <v>3870266.4716981137</v>
          </cell>
          <cell r="FG755">
            <v>3882857.4716981128</v>
          </cell>
          <cell r="FH755">
            <v>0</v>
          </cell>
          <cell r="FI755">
            <v>0</v>
          </cell>
          <cell r="FJ755">
            <v>0</v>
          </cell>
          <cell r="FK755">
            <v>0</v>
          </cell>
          <cell r="FL755">
            <v>0</v>
          </cell>
          <cell r="FM755">
            <v>0</v>
          </cell>
          <cell r="FN755">
            <v>0</v>
          </cell>
          <cell r="FO755">
            <v>0</v>
          </cell>
          <cell r="FP755">
            <v>0</v>
          </cell>
          <cell r="FV755">
            <v>0</v>
          </cell>
          <cell r="FW755">
            <v>0</v>
          </cell>
          <cell r="FX755">
            <v>0</v>
          </cell>
          <cell r="FY755">
            <v>0</v>
          </cell>
          <cell r="FZ755">
            <v>0</v>
          </cell>
          <cell r="GA755">
            <v>0</v>
          </cell>
          <cell r="GB755">
            <v>0</v>
          </cell>
          <cell r="GC755">
            <v>0</v>
          </cell>
          <cell r="GD755">
            <v>0</v>
          </cell>
          <cell r="GE755">
            <v>0</v>
          </cell>
          <cell r="GF755">
            <v>0</v>
          </cell>
          <cell r="GG755">
            <v>0</v>
          </cell>
          <cell r="GM755">
            <v>0</v>
          </cell>
          <cell r="GN755">
            <v>0</v>
          </cell>
          <cell r="GO755">
            <v>0</v>
          </cell>
          <cell r="GP755">
            <v>0</v>
          </cell>
          <cell r="GQ755">
            <v>0</v>
          </cell>
          <cell r="GR755">
            <v>0</v>
          </cell>
          <cell r="GS755">
            <v>0</v>
          </cell>
          <cell r="GT755">
            <v>0</v>
          </cell>
          <cell r="GU755">
            <v>0</v>
          </cell>
          <cell r="GV755">
            <v>0</v>
          </cell>
          <cell r="GW755">
            <v>0</v>
          </cell>
          <cell r="GX755">
            <v>0</v>
          </cell>
          <cell r="HD755">
            <v>0</v>
          </cell>
          <cell r="HE755">
            <v>0</v>
          </cell>
          <cell r="HF755">
            <v>0</v>
          </cell>
          <cell r="HG755">
            <v>0</v>
          </cell>
          <cell r="HH755">
            <v>0</v>
          </cell>
          <cell r="HN755" t="e">
            <v>#REF!</v>
          </cell>
        </row>
        <row r="756">
          <cell r="A756" t="str">
            <v>CalWINCalWINSecured Volumetric-RevCurrent FlashBPO</v>
          </cell>
          <cell r="B756" t="str">
            <v>CalWINSecured Volumetric-RevCurrent FlashBPO</v>
          </cell>
          <cell r="H756">
            <v>0</v>
          </cell>
          <cell r="J756">
            <v>0</v>
          </cell>
          <cell r="K756">
            <v>0</v>
          </cell>
          <cell r="L756">
            <v>0</v>
          </cell>
          <cell r="N756">
            <v>0</v>
          </cell>
          <cell r="O756">
            <v>0</v>
          </cell>
          <cell r="P756">
            <v>0</v>
          </cell>
          <cell r="Q756">
            <v>0</v>
          </cell>
          <cell r="S756">
            <v>0</v>
          </cell>
          <cell r="Y756">
            <v>0</v>
          </cell>
          <cell r="AA756">
            <v>0</v>
          </cell>
          <cell r="AB756">
            <v>0</v>
          </cell>
          <cell r="AC756">
            <v>0</v>
          </cell>
          <cell r="AE756">
            <v>0</v>
          </cell>
          <cell r="AF756">
            <v>0</v>
          </cell>
          <cell r="AG756">
            <v>0</v>
          </cell>
          <cell r="AH756">
            <v>0</v>
          </cell>
          <cell r="AJ756">
            <v>0</v>
          </cell>
          <cell r="AP756">
            <v>0</v>
          </cell>
          <cell r="AR756">
            <v>0</v>
          </cell>
          <cell r="AS756">
            <v>0</v>
          </cell>
          <cell r="AT756">
            <v>0</v>
          </cell>
          <cell r="AV756">
            <v>0</v>
          </cell>
          <cell r="AW756">
            <v>0</v>
          </cell>
          <cell r="AX756">
            <v>0</v>
          </cell>
          <cell r="AY756">
            <v>0</v>
          </cell>
          <cell r="BA756">
            <v>0</v>
          </cell>
          <cell r="BG756">
            <v>0</v>
          </cell>
          <cell r="BI756">
            <v>0</v>
          </cell>
          <cell r="BJ756">
            <v>0</v>
          </cell>
          <cell r="BK756">
            <v>0</v>
          </cell>
          <cell r="BM756">
            <v>0</v>
          </cell>
          <cell r="BN756">
            <v>0</v>
          </cell>
          <cell r="BO756">
            <v>0</v>
          </cell>
          <cell r="BP756">
            <v>0</v>
          </cell>
          <cell r="BR756">
            <v>0</v>
          </cell>
          <cell r="BX756">
            <v>0</v>
          </cell>
          <cell r="BZ756">
            <v>0</v>
          </cell>
          <cell r="CA756">
            <v>0</v>
          </cell>
          <cell r="CB756">
            <v>0</v>
          </cell>
          <cell r="CD756">
            <v>0</v>
          </cell>
          <cell r="CE756">
            <v>0</v>
          </cell>
          <cell r="CF756">
            <v>0</v>
          </cell>
          <cell r="CG756">
            <v>0</v>
          </cell>
          <cell r="CI756">
            <v>0</v>
          </cell>
          <cell r="CO756">
            <v>0</v>
          </cell>
          <cell r="CQ756">
            <v>0</v>
          </cell>
          <cell r="CR756">
            <v>0</v>
          </cell>
          <cell r="CS756">
            <v>0</v>
          </cell>
          <cell r="CU756">
            <v>0</v>
          </cell>
          <cell r="CV756">
            <v>0</v>
          </cell>
          <cell r="CW756">
            <v>0</v>
          </cell>
          <cell r="CX756">
            <v>0</v>
          </cell>
          <cell r="CZ756">
            <v>0</v>
          </cell>
          <cell r="DF756">
            <v>0</v>
          </cell>
          <cell r="DH756">
            <v>0</v>
          </cell>
          <cell r="DI756">
            <v>0</v>
          </cell>
          <cell r="DJ756">
            <v>0</v>
          </cell>
          <cell r="DK756">
            <v>0</v>
          </cell>
          <cell r="DL756">
            <v>0</v>
          </cell>
          <cell r="DM756">
            <v>0</v>
          </cell>
          <cell r="DN756">
            <v>0</v>
          </cell>
          <cell r="DO756">
            <v>0</v>
          </cell>
          <cell r="DP756">
            <v>0</v>
          </cell>
          <cell r="DQ756">
            <v>0</v>
          </cell>
          <cell r="DW756">
            <v>0</v>
          </cell>
          <cell r="DX756">
            <v>0</v>
          </cell>
          <cell r="DY756">
            <v>0</v>
          </cell>
          <cell r="DZ756">
            <v>0</v>
          </cell>
          <cell r="EA756">
            <v>0</v>
          </cell>
          <cell r="EB756">
            <v>0</v>
          </cell>
          <cell r="EC756">
            <v>0</v>
          </cell>
          <cell r="ED756">
            <v>0</v>
          </cell>
          <cell r="EE756">
            <v>0</v>
          </cell>
          <cell r="EF756">
            <v>0</v>
          </cell>
          <cell r="EG756">
            <v>0</v>
          </cell>
          <cell r="EH756">
            <v>0</v>
          </cell>
          <cell r="EN756">
            <v>0</v>
          </cell>
          <cell r="EO756">
            <v>0</v>
          </cell>
          <cell r="EP756">
            <v>0</v>
          </cell>
          <cell r="EQ756">
            <v>0</v>
          </cell>
          <cell r="ER756">
            <v>0</v>
          </cell>
          <cell r="ES756">
            <v>0</v>
          </cell>
          <cell r="ET756">
            <v>0</v>
          </cell>
          <cell r="EU756">
            <v>0</v>
          </cell>
          <cell r="EV756">
            <v>0</v>
          </cell>
          <cell r="EW756">
            <v>0</v>
          </cell>
          <cell r="EX756">
            <v>0</v>
          </cell>
          <cell r="EY756">
            <v>0</v>
          </cell>
          <cell r="FE756">
            <v>0</v>
          </cell>
          <cell r="FF756">
            <v>0</v>
          </cell>
          <cell r="FG756">
            <v>0</v>
          </cell>
          <cell r="FH756">
            <v>0</v>
          </cell>
          <cell r="FI756">
            <v>0</v>
          </cell>
          <cell r="FJ756">
            <v>0</v>
          </cell>
          <cell r="FK756">
            <v>0</v>
          </cell>
          <cell r="FL756">
            <v>0</v>
          </cell>
          <cell r="FM756">
            <v>0</v>
          </cell>
          <cell r="FN756">
            <v>0</v>
          </cell>
          <cell r="FO756">
            <v>0</v>
          </cell>
          <cell r="FP756">
            <v>0</v>
          </cell>
          <cell r="FV756">
            <v>0</v>
          </cell>
          <cell r="FW756">
            <v>0</v>
          </cell>
          <cell r="FX756">
            <v>0</v>
          </cell>
          <cell r="FY756">
            <v>0</v>
          </cell>
          <cell r="FZ756">
            <v>0</v>
          </cell>
          <cell r="GA756">
            <v>0</v>
          </cell>
          <cell r="GB756">
            <v>0</v>
          </cell>
          <cell r="GC756">
            <v>0</v>
          </cell>
          <cell r="GD756">
            <v>0</v>
          </cell>
          <cell r="GE756">
            <v>0</v>
          </cell>
          <cell r="GF756">
            <v>0</v>
          </cell>
          <cell r="GG756">
            <v>0</v>
          </cell>
          <cell r="GM756">
            <v>0</v>
          </cell>
          <cell r="GN756">
            <v>0</v>
          </cell>
          <cell r="GO756">
            <v>0</v>
          </cell>
          <cell r="GP756">
            <v>0</v>
          </cell>
          <cell r="GQ756">
            <v>0</v>
          </cell>
          <cell r="GR756">
            <v>0</v>
          </cell>
          <cell r="GS756">
            <v>0</v>
          </cell>
          <cell r="GT756">
            <v>0</v>
          </cell>
          <cell r="GU756">
            <v>0</v>
          </cell>
          <cell r="GV756">
            <v>0</v>
          </cell>
          <cell r="GW756">
            <v>0</v>
          </cell>
          <cell r="GX756">
            <v>0</v>
          </cell>
          <cell r="HD756">
            <v>0</v>
          </cell>
          <cell r="HE756">
            <v>0</v>
          </cell>
          <cell r="HF756">
            <v>0</v>
          </cell>
          <cell r="HG756">
            <v>0</v>
          </cell>
          <cell r="HH756">
            <v>0</v>
          </cell>
          <cell r="HN756" t="e">
            <v>#REF!</v>
          </cell>
        </row>
        <row r="757">
          <cell r="A757" t="str">
            <v>CalWINCalWINTotal-Secured-RevCurrent FlashBPO</v>
          </cell>
          <cell r="B757" t="str">
            <v>CalWINTotal-Secured-RevCurrent FlashBPO</v>
          </cell>
          <cell r="H757">
            <v>0</v>
          </cell>
          <cell r="J757">
            <v>0</v>
          </cell>
          <cell r="K757">
            <v>0</v>
          </cell>
          <cell r="L757">
            <v>0</v>
          </cell>
          <cell r="N757">
            <v>0</v>
          </cell>
          <cell r="O757">
            <v>0</v>
          </cell>
          <cell r="P757">
            <v>0</v>
          </cell>
          <cell r="Q757">
            <v>0</v>
          </cell>
          <cell r="S757">
            <v>0</v>
          </cell>
          <cell r="Y757">
            <v>0</v>
          </cell>
          <cell r="AA757">
            <v>0</v>
          </cell>
          <cell r="AB757">
            <v>0</v>
          </cell>
          <cell r="AC757">
            <v>0</v>
          </cell>
          <cell r="AE757">
            <v>0</v>
          </cell>
          <cell r="AF757">
            <v>0</v>
          </cell>
          <cell r="AG757">
            <v>0</v>
          </cell>
          <cell r="AH757">
            <v>0</v>
          </cell>
          <cell r="AJ757">
            <v>0</v>
          </cell>
          <cell r="AP757">
            <v>4667075.71</v>
          </cell>
          <cell r="AR757">
            <v>5201325.57</v>
          </cell>
          <cell r="AS757">
            <v>6352896.6900000004</v>
          </cell>
          <cell r="AT757">
            <v>5665242.46</v>
          </cell>
          <cell r="AV757">
            <v>4601064.68</v>
          </cell>
          <cell r="AW757">
            <v>6860259.7300000004</v>
          </cell>
          <cell r="AX757">
            <v>5474690.5899999999</v>
          </cell>
          <cell r="AY757">
            <v>6069180.8799999999</v>
          </cell>
          <cell r="BA757">
            <v>6999931.9100000001</v>
          </cell>
          <cell r="BG757">
            <v>6602441.5700000003</v>
          </cell>
          <cell r="BI757">
            <v>6826201.5</v>
          </cell>
          <cell r="BJ757">
            <v>7244892.0300000003</v>
          </cell>
          <cell r="BK757">
            <v>6368296.7999999998</v>
          </cell>
          <cell r="BM757">
            <v>7781792.6299999999</v>
          </cell>
          <cell r="BN757">
            <v>6749603.1600000001</v>
          </cell>
          <cell r="BO757">
            <v>7256427.9199999999</v>
          </cell>
          <cell r="BP757">
            <v>5834378.2400000002</v>
          </cell>
          <cell r="BR757">
            <v>9067715.6999999993</v>
          </cell>
          <cell r="BX757">
            <v>7559244.0899999999</v>
          </cell>
          <cell r="BZ757">
            <v>6230066.7000000002</v>
          </cell>
          <cell r="CA757">
            <v>7317255.54</v>
          </cell>
          <cell r="CB757">
            <v>7020745.54</v>
          </cell>
          <cell r="CD757">
            <v>7409983.5599999996</v>
          </cell>
          <cell r="CE757">
            <v>5130658.54</v>
          </cell>
          <cell r="CF757">
            <v>5418266.79</v>
          </cell>
          <cell r="CG757">
            <v>5281238.4400000004</v>
          </cell>
          <cell r="CI757">
            <v>7820090.4699999997</v>
          </cell>
          <cell r="CO757">
            <v>348040.96169811417</v>
          </cell>
          <cell r="CQ757">
            <v>6027997.0599999996</v>
          </cell>
          <cell r="CR757">
            <v>6593736.1299999999</v>
          </cell>
          <cell r="CS757">
            <v>5811269</v>
          </cell>
          <cell r="CU757">
            <v>6434498.7300000004</v>
          </cell>
          <cell r="CV757">
            <v>5750941.6599999992</v>
          </cell>
          <cell r="CW757">
            <v>5828091.6599999992</v>
          </cell>
          <cell r="CX757">
            <v>5992927.8700000001</v>
          </cell>
          <cell r="CZ757">
            <v>6834606.379999999</v>
          </cell>
          <cell r="DF757">
            <v>6327020.9799999995</v>
          </cell>
          <cell r="DH757">
            <v>6860558.6999999993</v>
          </cell>
          <cell r="DI757">
            <v>5858489.7000000002</v>
          </cell>
          <cell r="DJ757">
            <v>7831454</v>
          </cell>
          <cell r="DK757">
            <v>6538485.0000000009</v>
          </cell>
          <cell r="DL757">
            <v>6603201.5300000003</v>
          </cell>
          <cell r="DM757">
            <v>7327434</v>
          </cell>
          <cell r="DN757">
            <v>6858990</v>
          </cell>
          <cell r="DO757">
            <v>7369277</v>
          </cell>
          <cell r="DP757">
            <v>6501344</v>
          </cell>
          <cell r="DQ757">
            <v>6935057</v>
          </cell>
          <cell r="DW757">
            <v>7316206.9999999991</v>
          </cell>
          <cell r="DX757">
            <v>7206300</v>
          </cell>
          <cell r="DY757">
            <v>6039810.4700000007</v>
          </cell>
          <cell r="DZ757">
            <v>6998520</v>
          </cell>
          <cell r="EA757">
            <v>6889723</v>
          </cell>
          <cell r="EB757">
            <v>6820860.7400000012</v>
          </cell>
          <cell r="EC757">
            <v>5390327.7400000002</v>
          </cell>
          <cell r="ED757">
            <v>5773632.7400000002</v>
          </cell>
          <cell r="EE757">
            <v>3790794.7399999998</v>
          </cell>
          <cell r="EF757">
            <v>5401879.7400000002</v>
          </cell>
          <cell r="EG757">
            <v>6727180.7400000012</v>
          </cell>
          <cell r="EH757">
            <v>6586854.2716981107</v>
          </cell>
          <cell r="EN757">
            <v>6444328.2716981098</v>
          </cell>
          <cell r="EO757">
            <v>6965475.671698112</v>
          </cell>
          <cell r="EP757">
            <v>6755959.4716981137</v>
          </cell>
          <cell r="EQ757">
            <v>5691711.4716981128</v>
          </cell>
          <cell r="ER757">
            <v>5913265.4716981137</v>
          </cell>
          <cell r="ES757">
            <v>4975710.4716981137</v>
          </cell>
          <cell r="ET757">
            <v>4405991.4716981128</v>
          </cell>
          <cell r="EU757">
            <v>4392662.4716981128</v>
          </cell>
          <cell r="EV757">
            <v>4902776.4716981128</v>
          </cell>
          <cell r="EW757">
            <v>3871121.4716981137</v>
          </cell>
          <cell r="EX757">
            <v>3910266.4716981137</v>
          </cell>
          <cell r="EY757">
            <v>3962479.4716981133</v>
          </cell>
          <cell r="FE757">
            <v>3909495.4716981133</v>
          </cell>
          <cell r="FF757">
            <v>3870266.4716981137</v>
          </cell>
          <cell r="FG757">
            <v>3882857.4716981128</v>
          </cell>
          <cell r="FH757">
            <v>0</v>
          </cell>
          <cell r="FI757">
            <v>0</v>
          </cell>
          <cell r="FJ757">
            <v>0</v>
          </cell>
          <cell r="FK757">
            <v>0</v>
          </cell>
          <cell r="FL757">
            <v>0</v>
          </cell>
          <cell r="FM757">
            <v>0</v>
          </cell>
          <cell r="FN757">
            <v>0</v>
          </cell>
          <cell r="FO757">
            <v>0</v>
          </cell>
          <cell r="FP757">
            <v>0</v>
          </cell>
          <cell r="FV757">
            <v>0</v>
          </cell>
          <cell r="FW757">
            <v>0</v>
          </cell>
          <cell r="FX757">
            <v>0</v>
          </cell>
          <cell r="FY757">
            <v>0</v>
          </cell>
          <cell r="FZ757">
            <v>0</v>
          </cell>
          <cell r="GA757">
            <v>0</v>
          </cell>
          <cell r="GB757">
            <v>0</v>
          </cell>
          <cell r="GC757">
            <v>0</v>
          </cell>
          <cell r="GD757">
            <v>0</v>
          </cell>
          <cell r="GE757">
            <v>0</v>
          </cell>
          <cell r="GF757">
            <v>0</v>
          </cell>
          <cell r="GG757">
            <v>0</v>
          </cell>
          <cell r="GM757">
            <v>0</v>
          </cell>
          <cell r="GN757">
            <v>0</v>
          </cell>
          <cell r="GO757">
            <v>0</v>
          </cell>
          <cell r="GP757">
            <v>0</v>
          </cell>
          <cell r="GQ757">
            <v>0</v>
          </cell>
          <cell r="GR757">
            <v>0</v>
          </cell>
          <cell r="GS757">
            <v>0</v>
          </cell>
          <cell r="GT757">
            <v>0</v>
          </cell>
          <cell r="GU757">
            <v>0</v>
          </cell>
          <cell r="GV757">
            <v>0</v>
          </cell>
          <cell r="GW757">
            <v>0</v>
          </cell>
          <cell r="GX757">
            <v>0</v>
          </cell>
          <cell r="HD757">
            <v>0</v>
          </cell>
          <cell r="HE757">
            <v>0</v>
          </cell>
          <cell r="HF757">
            <v>0</v>
          </cell>
          <cell r="HG757">
            <v>0</v>
          </cell>
          <cell r="HH757">
            <v>0</v>
          </cell>
          <cell r="HN757" t="e">
            <v>#REF!</v>
          </cell>
        </row>
        <row r="758">
          <cell r="A758" t="str">
            <v>CalWINCalWINAIB New Sales-RevCurrent FlashBPO</v>
          </cell>
          <cell r="B758" t="str">
            <v>CalWINAIB New Sales-RevCurrent FlashBPO</v>
          </cell>
          <cell r="H758">
            <v>0</v>
          </cell>
          <cell r="J758">
            <v>0</v>
          </cell>
          <cell r="K758">
            <v>0</v>
          </cell>
          <cell r="L758">
            <v>0</v>
          </cell>
          <cell r="N758">
            <v>0</v>
          </cell>
          <cell r="O758">
            <v>0</v>
          </cell>
          <cell r="P758">
            <v>0</v>
          </cell>
          <cell r="Q758">
            <v>0</v>
          </cell>
          <cell r="S758">
            <v>0</v>
          </cell>
          <cell r="Y758">
            <v>0</v>
          </cell>
          <cell r="AA758">
            <v>0</v>
          </cell>
          <cell r="AB758">
            <v>0</v>
          </cell>
          <cell r="AC758">
            <v>0</v>
          </cell>
          <cell r="AE758">
            <v>0</v>
          </cell>
          <cell r="AF758">
            <v>0</v>
          </cell>
          <cell r="AG758">
            <v>0</v>
          </cell>
          <cell r="AH758">
            <v>0</v>
          </cell>
          <cell r="AJ758">
            <v>0</v>
          </cell>
          <cell r="AP758">
            <v>0</v>
          </cell>
          <cell r="AR758">
            <v>0</v>
          </cell>
          <cell r="AS758">
            <v>0</v>
          </cell>
          <cell r="AT758">
            <v>0</v>
          </cell>
          <cell r="AV758">
            <v>0</v>
          </cell>
          <cell r="AW758">
            <v>0</v>
          </cell>
          <cell r="AX758">
            <v>0</v>
          </cell>
          <cell r="AY758">
            <v>0</v>
          </cell>
          <cell r="BA758">
            <v>0</v>
          </cell>
          <cell r="BG758">
            <v>0</v>
          </cell>
          <cell r="BI758">
            <v>0</v>
          </cell>
          <cell r="BJ758">
            <v>0</v>
          </cell>
          <cell r="BK758">
            <v>0</v>
          </cell>
          <cell r="BM758">
            <v>0</v>
          </cell>
          <cell r="BN758">
            <v>0</v>
          </cell>
          <cell r="BO758">
            <v>0</v>
          </cell>
          <cell r="BP758">
            <v>0</v>
          </cell>
          <cell r="BR758">
            <v>0</v>
          </cell>
          <cell r="BX758">
            <v>0</v>
          </cell>
          <cell r="BZ758">
            <v>0</v>
          </cell>
          <cell r="CA758">
            <v>0</v>
          </cell>
          <cell r="CB758">
            <v>0</v>
          </cell>
          <cell r="CD758">
            <v>0</v>
          </cell>
          <cell r="CE758">
            <v>0</v>
          </cell>
          <cell r="CF758">
            <v>0</v>
          </cell>
          <cell r="CG758">
            <v>0</v>
          </cell>
          <cell r="CI758">
            <v>0</v>
          </cell>
          <cell r="CO758">
            <v>4958079.5999999996</v>
          </cell>
          <cell r="CQ758">
            <v>-7.588301885277815</v>
          </cell>
          <cell r="CR758">
            <v>-126635.2683018872</v>
          </cell>
          <cell r="CS758">
            <v>467492.97169811366</v>
          </cell>
          <cell r="CU758">
            <v>1361274.7416981114</v>
          </cell>
          <cell r="CV758">
            <v>-154747.52830188686</v>
          </cell>
          <cell r="CW758">
            <v>709356.7716981133</v>
          </cell>
          <cell r="CX758">
            <v>879042.16169811296</v>
          </cell>
          <cell r="CZ758">
            <v>1004736.0716981129</v>
          </cell>
          <cell r="DF758">
            <v>998343.47169811255</v>
          </cell>
          <cell r="DH758">
            <v>141540.87169811327</v>
          </cell>
          <cell r="DI758">
            <v>1154116.071698114</v>
          </cell>
          <cell r="DJ758">
            <v>330840.47169811314</v>
          </cell>
          <cell r="DK758">
            <v>0.41169811333929829</v>
          </cell>
          <cell r="DL758">
            <v>1.6981136923277518E-3</v>
          </cell>
          <cell r="DM758">
            <v>0.47169811296043918</v>
          </cell>
          <cell r="DN758">
            <v>-0.52830188587904559</v>
          </cell>
          <cell r="DO758">
            <v>0.4716981127330655</v>
          </cell>
          <cell r="DP758">
            <v>18.47169811344429</v>
          </cell>
          <cell r="DQ758">
            <v>-0.52830188610641926</v>
          </cell>
          <cell r="DW758">
            <v>0.47169811341518653</v>
          </cell>
          <cell r="DX758">
            <v>-36.528301886846748</v>
          </cell>
          <cell r="DY758">
            <v>1.6981125554593746E-3</v>
          </cell>
          <cell r="DZ758">
            <v>-1.830188784879283E-2</v>
          </cell>
          <cell r="EA758">
            <v>0.47169811409730755</v>
          </cell>
          <cell r="EB758">
            <v>-0.26830188767235086</v>
          </cell>
          <cell r="EC758">
            <v>-0.26830188767235086</v>
          </cell>
          <cell r="ED758">
            <v>-0.26830188679127787</v>
          </cell>
          <cell r="EE758">
            <v>-0.26830188676285616</v>
          </cell>
          <cell r="EF758">
            <v>-0.26830188653548248</v>
          </cell>
          <cell r="EG758">
            <v>-0.26830188835447188</v>
          </cell>
          <cell r="EH758">
            <v>0.20000000313302735</v>
          </cell>
          <cell r="EN758">
            <v>0.20000000267828</v>
          </cell>
          <cell r="EO758">
            <v>-4.5474735088646412E-10</v>
          </cell>
          <cell r="EP758">
            <v>2.8421709430404007E-10</v>
          </cell>
          <cell r="EQ758">
            <v>407441.00000000006</v>
          </cell>
          <cell r="ER758">
            <v>682483</v>
          </cell>
          <cell r="ES758">
            <v>795815.73333333316</v>
          </cell>
          <cell r="ET758">
            <v>1378586.8000000005</v>
          </cell>
          <cell r="EU758">
            <v>1487814.1333333333</v>
          </cell>
          <cell r="EV758">
            <v>1676019.8000000007</v>
          </cell>
          <cell r="EW758">
            <v>2423973</v>
          </cell>
          <cell r="EX758">
            <v>2440560</v>
          </cell>
          <cell r="EY758">
            <v>2521550.333333333</v>
          </cell>
          <cell r="FE758">
            <v>2525199.3333333335</v>
          </cell>
          <cell r="FF758">
            <v>2565626.333333333</v>
          </cell>
          <cell r="FG758">
            <v>2161709.6666666665</v>
          </cell>
          <cell r="FH758">
            <v>5963761.6666666651</v>
          </cell>
          <cell r="FI758">
            <v>5976500.666666667</v>
          </cell>
          <cell r="FJ758">
            <v>0</v>
          </cell>
          <cell r="FK758">
            <v>0</v>
          </cell>
          <cell r="FL758">
            <v>0</v>
          </cell>
          <cell r="FM758">
            <v>0</v>
          </cell>
          <cell r="FN758">
            <v>0</v>
          </cell>
          <cell r="FO758">
            <v>0</v>
          </cell>
          <cell r="FP758">
            <v>0</v>
          </cell>
          <cell r="FV758">
            <v>0</v>
          </cell>
          <cell r="FW758">
            <v>0</v>
          </cell>
          <cell r="FX758">
            <v>0</v>
          </cell>
          <cell r="FY758">
            <v>0</v>
          </cell>
          <cell r="FZ758">
            <v>0</v>
          </cell>
          <cell r="GA758">
            <v>0</v>
          </cell>
          <cell r="GB758">
            <v>0</v>
          </cell>
          <cell r="GC758">
            <v>0</v>
          </cell>
          <cell r="GD758">
            <v>0</v>
          </cell>
          <cell r="GE758">
            <v>0</v>
          </cell>
          <cell r="GF758">
            <v>0</v>
          </cell>
          <cell r="GG758">
            <v>0</v>
          </cell>
          <cell r="GM758">
            <v>0</v>
          </cell>
          <cell r="GN758">
            <v>0</v>
          </cell>
          <cell r="GO758">
            <v>0</v>
          </cell>
          <cell r="GP758">
            <v>0</v>
          </cell>
          <cell r="GQ758">
            <v>0</v>
          </cell>
          <cell r="GR758">
            <v>0</v>
          </cell>
          <cell r="GS758">
            <v>0</v>
          </cell>
          <cell r="GT758">
            <v>0</v>
          </cell>
          <cell r="GU758">
            <v>0</v>
          </cell>
          <cell r="GV758">
            <v>0</v>
          </cell>
          <cell r="GW758">
            <v>0</v>
          </cell>
          <cell r="GX758">
            <v>0</v>
          </cell>
          <cell r="HD758">
            <v>0</v>
          </cell>
          <cell r="HE758">
            <v>0</v>
          </cell>
          <cell r="HF758">
            <v>0</v>
          </cell>
          <cell r="HG758">
            <v>0</v>
          </cell>
          <cell r="HH758">
            <v>0</v>
          </cell>
          <cell r="HN758" t="e">
            <v>#REF!</v>
          </cell>
        </row>
        <row r="759">
          <cell r="A759" t="str">
            <v>CalWINCalWINTotal-RevCurrent FlashBPO</v>
          </cell>
          <cell r="B759" t="str">
            <v>CalWINTotal-RevCurrent FlashBPO</v>
          </cell>
          <cell r="H759">
            <v>0</v>
          </cell>
          <cell r="J759">
            <v>0</v>
          </cell>
          <cell r="K759">
            <v>0</v>
          </cell>
          <cell r="L759">
            <v>0</v>
          </cell>
          <cell r="N759">
            <v>0</v>
          </cell>
          <cell r="O759">
            <v>0</v>
          </cell>
          <cell r="P759">
            <v>0</v>
          </cell>
          <cell r="Q759">
            <v>0</v>
          </cell>
          <cell r="S759">
            <v>0</v>
          </cell>
          <cell r="Y759">
            <v>0</v>
          </cell>
          <cell r="AA759">
            <v>0</v>
          </cell>
          <cell r="AB759">
            <v>0</v>
          </cell>
          <cell r="AC759">
            <v>0</v>
          </cell>
          <cell r="AE759">
            <v>0</v>
          </cell>
          <cell r="AF759">
            <v>0</v>
          </cell>
          <cell r="AG759">
            <v>0</v>
          </cell>
          <cell r="AH759">
            <v>0</v>
          </cell>
          <cell r="AJ759">
            <v>0</v>
          </cell>
          <cell r="AP759">
            <v>4667075.71</v>
          </cell>
          <cell r="AR759">
            <v>5201325.57</v>
          </cell>
          <cell r="AS759">
            <v>6352896.6900000004</v>
          </cell>
          <cell r="AT759">
            <v>5665242.46</v>
          </cell>
          <cell r="AV759">
            <v>4601064.68</v>
          </cell>
          <cell r="AW759">
            <v>6860259.7300000004</v>
          </cell>
          <cell r="AX759">
            <v>5474690.5899999999</v>
          </cell>
          <cell r="AY759">
            <v>6069180.8799999999</v>
          </cell>
          <cell r="BA759">
            <v>6999931.9100000001</v>
          </cell>
          <cell r="BG759">
            <v>6602441.5700000003</v>
          </cell>
          <cell r="BI759">
            <v>6826201.5</v>
          </cell>
          <cell r="BJ759">
            <v>7244892.0300000003</v>
          </cell>
          <cell r="BK759">
            <v>6368296.7999999998</v>
          </cell>
          <cell r="BM759">
            <v>7781792.6299999999</v>
          </cell>
          <cell r="BN759">
            <v>6749603.1600000001</v>
          </cell>
          <cell r="BO759">
            <v>7256427.9199999999</v>
          </cell>
          <cell r="BP759">
            <v>5834378.2400000002</v>
          </cell>
          <cell r="BR759">
            <v>9067715.6999999993</v>
          </cell>
          <cell r="BX759">
            <v>7559244.0899999999</v>
          </cell>
          <cell r="BZ759">
            <v>6230066.7000000002</v>
          </cell>
          <cell r="CA759">
            <v>7317255.54</v>
          </cell>
          <cell r="CB759">
            <v>7020745.54</v>
          </cell>
          <cell r="CD759">
            <v>7409983.5599999996</v>
          </cell>
          <cell r="CE759">
            <v>5130658.54</v>
          </cell>
          <cell r="CF759">
            <v>5418266.79</v>
          </cell>
          <cell r="CG759">
            <v>5281238.4400000004</v>
          </cell>
          <cell r="CI759">
            <v>7820090.4699999997</v>
          </cell>
          <cell r="CO759">
            <v>5306120.5616981145</v>
          </cell>
          <cell r="CQ759">
            <v>6027989.4716981146</v>
          </cell>
          <cell r="CR759">
            <v>6467100.8616981125</v>
          </cell>
          <cell r="CS759">
            <v>6278761.9716981137</v>
          </cell>
          <cell r="CU759">
            <v>7795773.4716981119</v>
          </cell>
          <cell r="CV759">
            <v>5596194.1316981129</v>
          </cell>
          <cell r="CW759">
            <v>6537448.4316981127</v>
          </cell>
          <cell r="CX759">
            <v>6871970.0316981133</v>
          </cell>
          <cell r="CZ759">
            <v>7839342.4516981123</v>
          </cell>
          <cell r="DF759">
            <v>7325364.4516981123</v>
          </cell>
          <cell r="DH759">
            <v>7002099.5716981124</v>
          </cell>
          <cell r="DI759">
            <v>7012605.7716981145</v>
          </cell>
          <cell r="DJ759">
            <v>8162294.4716981128</v>
          </cell>
          <cell r="DK759">
            <v>6538485.4116981141</v>
          </cell>
          <cell r="DL759">
            <v>6603201.5316981142</v>
          </cell>
          <cell r="DM759">
            <v>7327434.4716981128</v>
          </cell>
          <cell r="DN759">
            <v>6858989.4716981146</v>
          </cell>
          <cell r="DO759">
            <v>7369277.4716981128</v>
          </cell>
          <cell r="DP759">
            <v>6501362.4716981137</v>
          </cell>
          <cell r="DQ759">
            <v>6935056.4716981137</v>
          </cell>
          <cell r="DW759">
            <v>7316207.4716981137</v>
          </cell>
          <cell r="DX759">
            <v>7206263.4716981137</v>
          </cell>
          <cell r="DY759">
            <v>6039810.4716981128</v>
          </cell>
          <cell r="DZ759">
            <v>6998519.9816981135</v>
          </cell>
          <cell r="EA759">
            <v>6889723.4716981137</v>
          </cell>
          <cell r="EB759">
            <v>6820860.4716981137</v>
          </cell>
          <cell r="EC759">
            <v>5390327.4716981128</v>
          </cell>
          <cell r="ED759">
            <v>5773632.4716981137</v>
          </cell>
          <cell r="EE759">
            <v>3790794.4716981128</v>
          </cell>
          <cell r="EF759">
            <v>5401879.4716981137</v>
          </cell>
          <cell r="EG759">
            <v>6727180.4716981128</v>
          </cell>
          <cell r="EH759">
            <v>6586854.4716981137</v>
          </cell>
          <cell r="EN759">
            <v>6444328.4716981128</v>
          </cell>
          <cell r="EO759">
            <v>6965475.671698112</v>
          </cell>
          <cell r="EP759">
            <v>6755959.4716981137</v>
          </cell>
          <cell r="EQ759">
            <v>6099152.4716981128</v>
          </cell>
          <cell r="ER759">
            <v>6595748.4716981137</v>
          </cell>
          <cell r="ES759">
            <v>5771526.2050314471</v>
          </cell>
          <cell r="ET759">
            <v>5784578.2716981135</v>
          </cell>
          <cell r="EU759">
            <v>5880476.6050314466</v>
          </cell>
          <cell r="EV759">
            <v>6578796.2716981135</v>
          </cell>
          <cell r="EW759">
            <v>6295094.4716981137</v>
          </cell>
          <cell r="EX759">
            <v>6350826.4716981137</v>
          </cell>
          <cell r="EY759">
            <v>6484029.8050314467</v>
          </cell>
          <cell r="FE759">
            <v>6434694.8050314467</v>
          </cell>
          <cell r="FF759">
            <v>6435892.8050314458</v>
          </cell>
          <cell r="FG759">
            <v>6044567.1383647798</v>
          </cell>
          <cell r="FH759">
            <v>5963761.6666666651</v>
          </cell>
          <cell r="FI759">
            <v>5976500.666666667</v>
          </cell>
          <cell r="FJ759">
            <v>0</v>
          </cell>
          <cell r="FK759">
            <v>0</v>
          </cell>
          <cell r="FL759">
            <v>0</v>
          </cell>
          <cell r="FM759">
            <v>0</v>
          </cell>
          <cell r="FN759">
            <v>0</v>
          </cell>
          <cell r="FO759">
            <v>0</v>
          </cell>
          <cell r="FP759">
            <v>0</v>
          </cell>
          <cell r="FV759">
            <v>0</v>
          </cell>
          <cell r="FW759">
            <v>0</v>
          </cell>
          <cell r="FX759">
            <v>0</v>
          </cell>
          <cell r="FY759">
            <v>0</v>
          </cell>
          <cell r="FZ759">
            <v>0</v>
          </cell>
          <cell r="GA759">
            <v>0</v>
          </cell>
          <cell r="GB759">
            <v>0</v>
          </cell>
          <cell r="GC759">
            <v>0</v>
          </cell>
          <cell r="GD759">
            <v>0</v>
          </cell>
          <cell r="GE759">
            <v>0</v>
          </cell>
          <cell r="GF759">
            <v>0</v>
          </cell>
          <cell r="GG759">
            <v>0</v>
          </cell>
          <cell r="GM759">
            <v>0</v>
          </cell>
          <cell r="GN759">
            <v>0</v>
          </cell>
          <cell r="GO759">
            <v>0</v>
          </cell>
          <cell r="GP759">
            <v>0</v>
          </cell>
          <cell r="GQ759">
            <v>0</v>
          </cell>
          <cell r="GR759">
            <v>0</v>
          </cell>
          <cell r="GS759">
            <v>0</v>
          </cell>
          <cell r="GT759">
            <v>0</v>
          </cell>
          <cell r="GU759">
            <v>0</v>
          </cell>
          <cell r="GV759">
            <v>0</v>
          </cell>
          <cell r="GW759">
            <v>0</v>
          </cell>
          <cell r="GX759">
            <v>0</v>
          </cell>
          <cell r="HD759">
            <v>0</v>
          </cell>
          <cell r="HE759">
            <v>0</v>
          </cell>
          <cell r="HF759">
            <v>0</v>
          </cell>
          <cell r="HG759">
            <v>0</v>
          </cell>
          <cell r="HH759">
            <v>0</v>
          </cell>
          <cell r="HN759" t="e">
            <v>#REF!</v>
          </cell>
        </row>
        <row r="760">
          <cell r="A760" t="str">
            <v>CalWINCalWINSecured Baseline-ExpCurrent FlashBPO</v>
          </cell>
          <cell r="B760" t="str">
            <v>CalWINSecured Baseline-ExpCurrent FlashBPO</v>
          </cell>
          <cell r="H760">
            <v>0</v>
          </cell>
          <cell r="J760">
            <v>0</v>
          </cell>
          <cell r="K760">
            <v>0</v>
          </cell>
          <cell r="L760">
            <v>0</v>
          </cell>
          <cell r="N760">
            <v>0</v>
          </cell>
          <cell r="O760">
            <v>0</v>
          </cell>
          <cell r="P760">
            <v>0</v>
          </cell>
          <cell r="Q760">
            <v>0</v>
          </cell>
          <cell r="S760">
            <v>1255590559.4604568</v>
          </cell>
          <cell r="Y760">
            <v>0</v>
          </cell>
          <cell r="AA760">
            <v>0</v>
          </cell>
          <cell r="AB760">
            <v>0</v>
          </cell>
          <cell r="AC760">
            <v>0</v>
          </cell>
          <cell r="AE760">
            <v>0</v>
          </cell>
          <cell r="AF760">
            <v>0</v>
          </cell>
          <cell r="AG760">
            <v>0</v>
          </cell>
          <cell r="AH760">
            <v>0</v>
          </cell>
          <cell r="AJ760">
            <v>0</v>
          </cell>
          <cell r="AP760">
            <v>3566384.99</v>
          </cell>
          <cell r="AR760">
            <v>4020775.96</v>
          </cell>
          <cell r="AS760">
            <v>3915602.73</v>
          </cell>
          <cell r="AT760">
            <v>3462351.04</v>
          </cell>
          <cell r="AV760">
            <v>3392688.8</v>
          </cell>
          <cell r="AW760">
            <v>3731099.64</v>
          </cell>
          <cell r="AX760">
            <v>3631925.51</v>
          </cell>
          <cell r="AY760">
            <v>3908968.92</v>
          </cell>
          <cell r="BA760">
            <v>5345764.9400000004</v>
          </cell>
          <cell r="BG760">
            <v>4396658.99</v>
          </cell>
          <cell r="BI760">
            <v>4712165.51</v>
          </cell>
          <cell r="BJ760">
            <v>6032094.0999999996</v>
          </cell>
          <cell r="BK760">
            <v>5596079.2999999998</v>
          </cell>
          <cell r="BM760">
            <v>5028656.82</v>
          </cell>
          <cell r="BN760">
            <v>4345426.96</v>
          </cell>
          <cell r="BO760">
            <v>5594657.6900000004</v>
          </cell>
          <cell r="BP760">
            <v>5539577.9299999997</v>
          </cell>
          <cell r="BR760">
            <v>6602329.4199999999</v>
          </cell>
          <cell r="BX760">
            <v>5525679.5</v>
          </cell>
          <cell r="BZ760">
            <v>6395564.9100000001</v>
          </cell>
          <cell r="CA760">
            <v>5296578.0999999996</v>
          </cell>
          <cell r="CB760">
            <v>5049437.9800000004</v>
          </cell>
          <cell r="CD760">
            <v>4572857.55</v>
          </cell>
          <cell r="CE760">
            <v>4650974.17</v>
          </cell>
          <cell r="CF760">
            <v>5243828.03</v>
          </cell>
          <cell r="CG760">
            <v>5583013.7300000004</v>
          </cell>
          <cell r="CI760">
            <v>6069470.3800000008</v>
          </cell>
          <cell r="CO760">
            <v>4887488.0624000002</v>
          </cell>
          <cell r="CQ760">
            <v>6623138.7571900012</v>
          </cell>
          <cell r="CR760">
            <v>6196726.0197700001</v>
          </cell>
          <cell r="CS760">
            <v>5794830.1014999999</v>
          </cell>
          <cell r="CU760">
            <v>5418150.7157699997</v>
          </cell>
          <cell r="CV760">
            <v>5622270.9342399994</v>
          </cell>
          <cell r="CW760">
            <v>6527398.3818300003</v>
          </cell>
          <cell r="CX760">
            <v>5543540.1151400022</v>
          </cell>
          <cell r="CZ760">
            <v>5743429.313740002</v>
          </cell>
          <cell r="DF760">
            <v>5083951.5688300021</v>
          </cell>
          <cell r="DH760">
            <v>4997972.209693335</v>
          </cell>
          <cell r="DI760">
            <v>5422077.6222100016</v>
          </cell>
          <cell r="DJ760">
            <v>5468662.6339400001</v>
          </cell>
          <cell r="DK760">
            <v>5219877.8452399997</v>
          </cell>
          <cell r="DL760">
            <v>5790547.7060185168</v>
          </cell>
          <cell r="DM760">
            <v>5552989.4158333493</v>
          </cell>
          <cell r="DN760">
            <v>5220284.9958333336</v>
          </cell>
          <cell r="DO760">
            <v>5133399.3233333332</v>
          </cell>
          <cell r="DP760">
            <v>5025098.8479026817</v>
          </cell>
          <cell r="DQ760">
            <v>5111798.8810304236</v>
          </cell>
          <cell r="DW760">
            <v>4067165.7168518524</v>
          </cell>
          <cell r="DX760">
            <v>4567869.5626851851</v>
          </cell>
          <cell r="DY760">
            <v>4601315.6893518521</v>
          </cell>
          <cell r="DZ760">
            <v>4915571.506851851</v>
          </cell>
          <cell r="EA760">
            <v>5105350.3468518527</v>
          </cell>
          <cell r="EB760">
            <v>4869646.1266666679</v>
          </cell>
          <cell r="EC760">
            <v>4731048.5133333327</v>
          </cell>
          <cell r="ED760">
            <v>4820874.7718518525</v>
          </cell>
          <cell r="EE760">
            <v>3865699.840185185</v>
          </cell>
          <cell r="EF760">
            <v>4086517.5985185187</v>
          </cell>
          <cell r="EG760">
            <v>3925494.4760185182</v>
          </cell>
          <cell r="EH760">
            <v>4303767.415</v>
          </cell>
          <cell r="EN760">
            <v>4168308.236018518</v>
          </cell>
          <cell r="EO760">
            <v>3973179.1041666665</v>
          </cell>
          <cell r="EP760">
            <v>4272617.7802609671</v>
          </cell>
          <cell r="EQ760">
            <v>4202970.5118824905</v>
          </cell>
          <cell r="ER760">
            <v>4182342.7300086021</v>
          </cell>
          <cell r="ES760">
            <v>3821038.6729006222</v>
          </cell>
          <cell r="ET760">
            <v>3696966.4674105053</v>
          </cell>
          <cell r="EU760">
            <v>3329571.7942947606</v>
          </cell>
          <cell r="EV760">
            <v>3436921.959156476</v>
          </cell>
          <cell r="EW760">
            <v>3240471.8160278988</v>
          </cell>
          <cell r="EX760">
            <v>2852422.9347984511</v>
          </cell>
          <cell r="EY760">
            <v>3239298.9728316115</v>
          </cell>
          <cell r="FE760">
            <v>2948421.0630762093</v>
          </cell>
          <cell r="FF760">
            <v>2640274.5996787632</v>
          </cell>
          <cell r="FG760">
            <v>2866072.0122571629</v>
          </cell>
          <cell r="FH760">
            <v>3103072.0122571634</v>
          </cell>
          <cell r="FI760">
            <v>2866072.0122571629</v>
          </cell>
          <cell r="FJ760">
            <v>0</v>
          </cell>
          <cell r="FK760">
            <v>0</v>
          </cell>
          <cell r="FL760">
            <v>0</v>
          </cell>
          <cell r="FM760">
            <v>0</v>
          </cell>
          <cell r="FN760">
            <v>0</v>
          </cell>
          <cell r="FO760">
            <v>0</v>
          </cell>
          <cell r="FP760">
            <v>0</v>
          </cell>
          <cell r="FV760">
            <v>0</v>
          </cell>
          <cell r="FW760">
            <v>0</v>
          </cell>
          <cell r="FX760">
            <v>0</v>
          </cell>
          <cell r="FY760">
            <v>0</v>
          </cell>
          <cell r="FZ760">
            <v>0</v>
          </cell>
          <cell r="GA760">
            <v>0</v>
          </cell>
          <cell r="GB760">
            <v>0</v>
          </cell>
          <cell r="GC760">
            <v>0</v>
          </cell>
          <cell r="GD760">
            <v>0</v>
          </cell>
          <cell r="GE760">
            <v>0</v>
          </cell>
          <cell r="GF760">
            <v>0</v>
          </cell>
          <cell r="GG760">
            <v>0</v>
          </cell>
          <cell r="GM760">
            <v>0</v>
          </cell>
          <cell r="GN760">
            <v>0</v>
          </cell>
          <cell r="GO760">
            <v>0</v>
          </cell>
          <cell r="GP760">
            <v>0</v>
          </cell>
          <cell r="GQ760">
            <v>0</v>
          </cell>
          <cell r="GR760">
            <v>0</v>
          </cell>
          <cell r="GS760">
            <v>0</v>
          </cell>
          <cell r="GT760">
            <v>0</v>
          </cell>
          <cell r="GU760">
            <v>0</v>
          </cell>
          <cell r="GV760">
            <v>0</v>
          </cell>
          <cell r="GW760">
            <v>0</v>
          </cell>
          <cell r="GX760">
            <v>0</v>
          </cell>
          <cell r="HD760">
            <v>0</v>
          </cell>
          <cell r="HE760">
            <v>0</v>
          </cell>
          <cell r="HF760">
            <v>0</v>
          </cell>
          <cell r="HG760">
            <v>0</v>
          </cell>
          <cell r="HH760">
            <v>0</v>
          </cell>
          <cell r="HN760" t="e">
            <v>#REF!</v>
          </cell>
        </row>
        <row r="761">
          <cell r="A761" t="str">
            <v>CalWINCalWINSecured Volumetric-ExpCurrent FlashBPO</v>
          </cell>
          <cell r="B761" t="str">
            <v>CalWINSecured Volumetric-ExpCurrent FlashBPO</v>
          </cell>
          <cell r="H761">
            <v>0</v>
          </cell>
          <cell r="J761">
            <v>0</v>
          </cell>
          <cell r="K761">
            <v>0</v>
          </cell>
          <cell r="L761">
            <v>0</v>
          </cell>
          <cell r="N761">
            <v>0</v>
          </cell>
          <cell r="O761">
            <v>0</v>
          </cell>
          <cell r="P761">
            <v>0</v>
          </cell>
          <cell r="Q761">
            <v>0</v>
          </cell>
          <cell r="S761">
            <v>0</v>
          </cell>
          <cell r="Y761">
            <v>0</v>
          </cell>
          <cell r="AA761">
            <v>0</v>
          </cell>
          <cell r="AB761">
            <v>0</v>
          </cell>
          <cell r="AC761">
            <v>0</v>
          </cell>
          <cell r="AE761">
            <v>0</v>
          </cell>
          <cell r="AF761">
            <v>0</v>
          </cell>
          <cell r="AG761">
            <v>0</v>
          </cell>
          <cell r="AH761">
            <v>0</v>
          </cell>
          <cell r="AJ761">
            <v>0</v>
          </cell>
          <cell r="AP761">
            <v>0</v>
          </cell>
          <cell r="AR761">
            <v>0</v>
          </cell>
          <cell r="AS761">
            <v>0</v>
          </cell>
          <cell r="AT761">
            <v>0</v>
          </cell>
          <cell r="AV761">
            <v>0</v>
          </cell>
          <cell r="AW761">
            <v>0</v>
          </cell>
          <cell r="AX761">
            <v>0</v>
          </cell>
          <cell r="AY761">
            <v>0</v>
          </cell>
          <cell r="BA761">
            <v>0</v>
          </cell>
          <cell r="BG761">
            <v>0</v>
          </cell>
          <cell r="BI761">
            <v>0</v>
          </cell>
          <cell r="BJ761">
            <v>0</v>
          </cell>
          <cell r="BK761">
            <v>0</v>
          </cell>
          <cell r="BM761">
            <v>0</v>
          </cell>
          <cell r="BN761">
            <v>0</v>
          </cell>
          <cell r="BO761">
            <v>0</v>
          </cell>
          <cell r="BP761">
            <v>0</v>
          </cell>
          <cell r="BR761">
            <v>0</v>
          </cell>
          <cell r="BX761">
            <v>0</v>
          </cell>
          <cell r="BZ761">
            <v>0</v>
          </cell>
          <cell r="CA761">
            <v>0</v>
          </cell>
          <cell r="CB761">
            <v>0</v>
          </cell>
          <cell r="CD761">
            <v>0</v>
          </cell>
          <cell r="CE761">
            <v>0</v>
          </cell>
          <cell r="CF761">
            <v>0</v>
          </cell>
          <cell r="CG761">
            <v>0</v>
          </cell>
          <cell r="CI761">
            <v>0</v>
          </cell>
          <cell r="CO761">
            <v>0</v>
          </cell>
          <cell r="CQ761">
            <v>0</v>
          </cell>
          <cell r="CR761">
            <v>0</v>
          </cell>
          <cell r="CS761">
            <v>0</v>
          </cell>
          <cell r="CU761">
            <v>0</v>
          </cell>
          <cell r="CV761">
            <v>0</v>
          </cell>
          <cell r="CW761">
            <v>0</v>
          </cell>
          <cell r="CX761">
            <v>0</v>
          </cell>
          <cell r="CZ761">
            <v>0</v>
          </cell>
          <cell r="DF761">
            <v>0</v>
          </cell>
          <cell r="DH761">
            <v>0</v>
          </cell>
          <cell r="DI761">
            <v>0</v>
          </cell>
          <cell r="DJ761">
            <v>0</v>
          </cell>
          <cell r="DK761">
            <v>0</v>
          </cell>
          <cell r="DL761">
            <v>0</v>
          </cell>
          <cell r="DM761">
            <v>0</v>
          </cell>
          <cell r="DN761">
            <v>0</v>
          </cell>
          <cell r="DO761">
            <v>0</v>
          </cell>
          <cell r="DP761">
            <v>0</v>
          </cell>
          <cell r="DQ761">
            <v>0</v>
          </cell>
          <cell r="DW761">
            <v>0</v>
          </cell>
          <cell r="DX761">
            <v>0</v>
          </cell>
          <cell r="DY761">
            <v>0</v>
          </cell>
          <cell r="DZ761">
            <v>0</v>
          </cell>
          <cell r="EA761">
            <v>0</v>
          </cell>
          <cell r="EB761">
            <v>0</v>
          </cell>
          <cell r="EC761">
            <v>0</v>
          </cell>
          <cell r="ED761">
            <v>0</v>
          </cell>
          <cell r="EE761">
            <v>0</v>
          </cell>
          <cell r="EF761">
            <v>0</v>
          </cell>
          <cell r="EG761">
            <v>0</v>
          </cell>
          <cell r="EH761">
            <v>0</v>
          </cell>
          <cell r="EN761">
            <v>0</v>
          </cell>
          <cell r="EO761">
            <v>0</v>
          </cell>
          <cell r="EP761">
            <v>0</v>
          </cell>
          <cell r="EQ761">
            <v>0</v>
          </cell>
          <cell r="ER761">
            <v>0</v>
          </cell>
          <cell r="ES761">
            <v>0</v>
          </cell>
          <cell r="ET761">
            <v>0</v>
          </cell>
          <cell r="EU761">
            <v>0</v>
          </cell>
          <cell r="EV761">
            <v>0</v>
          </cell>
          <cell r="EW761">
            <v>0</v>
          </cell>
          <cell r="EX761">
            <v>0</v>
          </cell>
          <cell r="EY761">
            <v>0</v>
          </cell>
          <cell r="FE761">
            <v>0</v>
          </cell>
          <cell r="FF761">
            <v>0</v>
          </cell>
          <cell r="FG761">
            <v>0</v>
          </cell>
          <cell r="FH761">
            <v>0</v>
          </cell>
          <cell r="FI761">
            <v>0</v>
          </cell>
          <cell r="FJ761">
            <v>0</v>
          </cell>
          <cell r="FK761">
            <v>0</v>
          </cell>
          <cell r="FL761">
            <v>0</v>
          </cell>
          <cell r="FM761">
            <v>0</v>
          </cell>
          <cell r="FN761">
            <v>0</v>
          </cell>
          <cell r="FO761">
            <v>0</v>
          </cell>
          <cell r="FP761">
            <v>0</v>
          </cell>
          <cell r="FV761">
            <v>0</v>
          </cell>
          <cell r="FW761">
            <v>0</v>
          </cell>
          <cell r="FX761">
            <v>0</v>
          </cell>
          <cell r="FY761">
            <v>0</v>
          </cell>
          <cell r="FZ761">
            <v>0</v>
          </cell>
          <cell r="GA761">
            <v>0</v>
          </cell>
          <cell r="GB761">
            <v>0</v>
          </cell>
          <cell r="GC761">
            <v>0</v>
          </cell>
          <cell r="GD761">
            <v>0</v>
          </cell>
          <cell r="GE761">
            <v>0</v>
          </cell>
          <cell r="GF761">
            <v>0</v>
          </cell>
          <cell r="GG761">
            <v>0</v>
          </cell>
          <cell r="GM761">
            <v>0</v>
          </cell>
          <cell r="GN761">
            <v>0</v>
          </cell>
          <cell r="GO761">
            <v>0</v>
          </cell>
          <cell r="GP761">
            <v>0</v>
          </cell>
          <cell r="GQ761">
            <v>0</v>
          </cell>
          <cell r="GR761">
            <v>0</v>
          </cell>
          <cell r="GS761">
            <v>0</v>
          </cell>
          <cell r="GT761">
            <v>0</v>
          </cell>
          <cell r="GU761">
            <v>0</v>
          </cell>
          <cell r="GV761">
            <v>0</v>
          </cell>
          <cell r="GW761">
            <v>0</v>
          </cell>
          <cell r="GX761">
            <v>0</v>
          </cell>
          <cell r="HD761">
            <v>0</v>
          </cell>
          <cell r="HE761">
            <v>0</v>
          </cell>
          <cell r="HF761">
            <v>0</v>
          </cell>
          <cell r="HG761">
            <v>0</v>
          </cell>
          <cell r="HH761">
            <v>0</v>
          </cell>
          <cell r="HN761" t="e">
            <v>#REF!</v>
          </cell>
        </row>
        <row r="762">
          <cell r="A762" t="str">
            <v>CalWINCalWINTotal-Secured-ExpCurrent FlashBPO</v>
          </cell>
          <cell r="B762" t="str">
            <v>CalWINTotal-Secured-ExpCurrent FlashBPO</v>
          </cell>
          <cell r="H762">
            <v>0</v>
          </cell>
          <cell r="J762">
            <v>0</v>
          </cell>
          <cell r="K762">
            <v>0</v>
          </cell>
          <cell r="L762">
            <v>0</v>
          </cell>
          <cell r="N762">
            <v>0</v>
          </cell>
          <cell r="O762">
            <v>0</v>
          </cell>
          <cell r="P762">
            <v>0</v>
          </cell>
          <cell r="Q762">
            <v>0</v>
          </cell>
          <cell r="S762">
            <v>1255590559.4604568</v>
          </cell>
          <cell r="Y762">
            <v>0</v>
          </cell>
          <cell r="AA762">
            <v>0</v>
          </cell>
          <cell r="AB762">
            <v>0</v>
          </cell>
          <cell r="AC762">
            <v>0</v>
          </cell>
          <cell r="AE762">
            <v>0</v>
          </cell>
          <cell r="AF762">
            <v>0</v>
          </cell>
          <cell r="AG762">
            <v>0</v>
          </cell>
          <cell r="AH762">
            <v>0</v>
          </cell>
          <cell r="AJ762">
            <v>0</v>
          </cell>
          <cell r="AP762">
            <v>3566384.99</v>
          </cell>
          <cell r="AR762">
            <v>4020775.96</v>
          </cell>
          <cell r="AS762">
            <v>3915602.73</v>
          </cell>
          <cell r="AT762">
            <v>3462351.04</v>
          </cell>
          <cell r="AV762">
            <v>3392688.8</v>
          </cell>
          <cell r="AW762">
            <v>3731099.64</v>
          </cell>
          <cell r="AX762">
            <v>3631925.51</v>
          </cell>
          <cell r="AY762">
            <v>3908968.92</v>
          </cell>
          <cell r="BA762">
            <v>5345764.9400000004</v>
          </cell>
          <cell r="BG762">
            <v>4396658.99</v>
          </cell>
          <cell r="BI762">
            <v>4712165.51</v>
          </cell>
          <cell r="BJ762">
            <v>6032094.0999999996</v>
          </cell>
          <cell r="BK762">
            <v>5596079.2999999998</v>
          </cell>
          <cell r="BM762">
            <v>5028656.82</v>
          </cell>
          <cell r="BN762">
            <v>4345426.96</v>
          </cell>
          <cell r="BO762">
            <v>5594657.6900000004</v>
          </cell>
          <cell r="BP762">
            <v>5539577.9299999997</v>
          </cell>
          <cell r="BR762">
            <v>6602329.4199999999</v>
          </cell>
          <cell r="BX762">
            <v>5525679.5</v>
          </cell>
          <cell r="BZ762">
            <v>6395564.9100000001</v>
          </cell>
          <cell r="CA762">
            <v>5296578.0999999996</v>
          </cell>
          <cell r="CB762">
            <v>5049437.9800000004</v>
          </cell>
          <cell r="CD762">
            <v>4572857.55</v>
          </cell>
          <cell r="CE762">
            <v>4650974.17</v>
          </cell>
          <cell r="CF762">
            <v>5243828.03</v>
          </cell>
          <cell r="CG762">
            <v>5583013.7300000004</v>
          </cell>
          <cell r="CI762">
            <v>6069470.3800000008</v>
          </cell>
          <cell r="CO762">
            <v>4887488.0624000002</v>
          </cell>
          <cell r="CQ762">
            <v>6623138.7571900012</v>
          </cell>
          <cell r="CR762">
            <v>6196726.0197700001</v>
          </cell>
          <cell r="CS762">
            <v>5794830.1014999999</v>
          </cell>
          <cell r="CU762">
            <v>5418150.7157699997</v>
          </cell>
          <cell r="CV762">
            <v>5622270.9342399994</v>
          </cell>
          <cell r="CW762">
            <v>6527398.3818300003</v>
          </cell>
          <cell r="CX762">
            <v>5543540.1151400022</v>
          </cell>
          <cell r="CZ762">
            <v>5743429.313740002</v>
          </cell>
          <cell r="DF762">
            <v>5083951.5688300021</v>
          </cell>
          <cell r="DH762">
            <v>4997972.209693335</v>
          </cell>
          <cell r="DI762">
            <v>5422077.6222100016</v>
          </cell>
          <cell r="DJ762">
            <v>5468662.6339400001</v>
          </cell>
          <cell r="DK762">
            <v>5219877.8452399997</v>
          </cell>
          <cell r="DL762">
            <v>5790547.7060185168</v>
          </cell>
          <cell r="DM762">
            <v>5552989.4158333493</v>
          </cell>
          <cell r="DN762">
            <v>5220284.9958333336</v>
          </cell>
          <cell r="DO762">
            <v>5133399.3233333332</v>
          </cell>
          <cell r="DP762">
            <v>5025098.8479026817</v>
          </cell>
          <cell r="DQ762">
            <v>5111798.8810304236</v>
          </cell>
          <cell r="DW762">
            <v>4067165.7168518524</v>
          </cell>
          <cell r="DX762">
            <v>4567869.5626851851</v>
          </cell>
          <cell r="DY762">
            <v>4601315.6893518521</v>
          </cell>
          <cell r="DZ762">
            <v>4915571.506851851</v>
          </cell>
          <cell r="EA762">
            <v>5105350.3468518527</v>
          </cell>
          <cell r="EB762">
            <v>4869646.1266666679</v>
          </cell>
          <cell r="EC762">
            <v>4731048.5133333327</v>
          </cell>
          <cell r="ED762">
            <v>4820874.7718518525</v>
          </cell>
          <cell r="EE762">
            <v>3865699.840185185</v>
          </cell>
          <cell r="EF762">
            <v>4086517.5985185187</v>
          </cell>
          <cell r="EG762">
            <v>3925494.4760185182</v>
          </cell>
          <cell r="EH762">
            <v>4303767.415</v>
          </cell>
          <cell r="EN762">
            <v>4168308.236018518</v>
          </cell>
          <cell r="EO762">
            <v>3973179.1041666665</v>
          </cell>
          <cell r="EP762">
            <v>4272617.7802609671</v>
          </cell>
          <cell r="EQ762">
            <v>4202970.5118824905</v>
          </cell>
          <cell r="ER762">
            <v>4182342.7300086021</v>
          </cell>
          <cell r="ES762">
            <v>3821038.6729006222</v>
          </cell>
          <cell r="ET762">
            <v>3696966.4674105053</v>
          </cell>
          <cell r="EU762">
            <v>3329571.7942947606</v>
          </cell>
          <cell r="EV762">
            <v>3436921.959156476</v>
          </cell>
          <cell r="EW762">
            <v>3240471.8160278988</v>
          </cell>
          <cell r="EX762">
            <v>2852422.9347984511</v>
          </cell>
          <cell r="EY762">
            <v>3239298.9728316115</v>
          </cell>
          <cell r="FE762">
            <v>2948421.0630762093</v>
          </cell>
          <cell r="FF762">
            <v>2640274.5996787632</v>
          </cell>
          <cell r="FG762">
            <v>2866072.0122571629</v>
          </cell>
          <cell r="FH762">
            <v>3103072.0122571634</v>
          </cell>
          <cell r="FI762">
            <v>2866072.0122571629</v>
          </cell>
          <cell r="FJ762">
            <v>0</v>
          </cell>
          <cell r="FK762">
            <v>0</v>
          </cell>
          <cell r="FL762">
            <v>0</v>
          </cell>
          <cell r="FM762">
            <v>0</v>
          </cell>
          <cell r="FN762">
            <v>0</v>
          </cell>
          <cell r="FO762">
            <v>0</v>
          </cell>
          <cell r="FP762">
            <v>0</v>
          </cell>
          <cell r="FV762">
            <v>0</v>
          </cell>
          <cell r="FW762">
            <v>0</v>
          </cell>
          <cell r="FX762">
            <v>0</v>
          </cell>
          <cell r="FY762">
            <v>0</v>
          </cell>
          <cell r="FZ762">
            <v>0</v>
          </cell>
          <cell r="GA762">
            <v>0</v>
          </cell>
          <cell r="GB762">
            <v>0</v>
          </cell>
          <cell r="GC762">
            <v>0</v>
          </cell>
          <cell r="GD762">
            <v>0</v>
          </cell>
          <cell r="GE762">
            <v>0</v>
          </cell>
          <cell r="GF762">
            <v>0</v>
          </cell>
          <cell r="GG762">
            <v>0</v>
          </cell>
          <cell r="GM762">
            <v>0</v>
          </cell>
          <cell r="GN762">
            <v>0</v>
          </cell>
          <cell r="GO762">
            <v>0</v>
          </cell>
          <cell r="GP762">
            <v>0</v>
          </cell>
          <cell r="GQ762">
            <v>0</v>
          </cell>
          <cell r="GR762">
            <v>0</v>
          </cell>
          <cell r="GS762">
            <v>0</v>
          </cell>
          <cell r="GT762">
            <v>0</v>
          </cell>
          <cell r="GU762">
            <v>0</v>
          </cell>
          <cell r="GV762">
            <v>0</v>
          </cell>
          <cell r="GW762">
            <v>0</v>
          </cell>
          <cell r="GX762">
            <v>0</v>
          </cell>
          <cell r="HD762">
            <v>0</v>
          </cell>
          <cell r="HE762">
            <v>0</v>
          </cell>
          <cell r="HF762">
            <v>0</v>
          </cell>
          <cell r="HG762">
            <v>0</v>
          </cell>
          <cell r="HH762">
            <v>0</v>
          </cell>
          <cell r="HN762" t="e">
            <v>#REF!</v>
          </cell>
        </row>
        <row r="763">
          <cell r="A763" t="str">
            <v>CalWINCalWINAIB New Sales-ExpCurrent FlashBPO</v>
          </cell>
          <cell r="B763" t="str">
            <v>CalWINAIB New Sales-ExpCurrent FlashBPO</v>
          </cell>
          <cell r="H763">
            <v>0</v>
          </cell>
          <cell r="J763">
            <v>0</v>
          </cell>
          <cell r="K763">
            <v>0</v>
          </cell>
          <cell r="L763">
            <v>0</v>
          </cell>
          <cell r="N763">
            <v>0</v>
          </cell>
          <cell r="O763">
            <v>0</v>
          </cell>
          <cell r="P763">
            <v>0</v>
          </cell>
          <cell r="Q763">
            <v>0</v>
          </cell>
          <cell r="S763">
            <v>49510887.010000005</v>
          </cell>
          <cell r="Y763">
            <v>0</v>
          </cell>
          <cell r="AA763">
            <v>0</v>
          </cell>
          <cell r="AB763">
            <v>0</v>
          </cell>
          <cell r="AC763">
            <v>0</v>
          </cell>
          <cell r="AE763">
            <v>0</v>
          </cell>
          <cell r="AF763">
            <v>0</v>
          </cell>
          <cell r="AG763">
            <v>0</v>
          </cell>
          <cell r="AH763">
            <v>0</v>
          </cell>
          <cell r="AJ763">
            <v>0</v>
          </cell>
          <cell r="AP763">
            <v>0</v>
          </cell>
          <cell r="AR763">
            <v>0</v>
          </cell>
          <cell r="AS763">
            <v>0</v>
          </cell>
          <cell r="AT763">
            <v>0</v>
          </cell>
          <cell r="AV763">
            <v>0</v>
          </cell>
          <cell r="AW763">
            <v>0</v>
          </cell>
          <cell r="AX763">
            <v>0</v>
          </cell>
          <cell r="AY763">
            <v>0</v>
          </cell>
          <cell r="BA763">
            <v>0</v>
          </cell>
          <cell r="BG763">
            <v>0</v>
          </cell>
          <cell r="BI763">
            <v>0</v>
          </cell>
          <cell r="BJ763">
            <v>0</v>
          </cell>
          <cell r="BK763">
            <v>0</v>
          </cell>
          <cell r="BM763">
            <v>0</v>
          </cell>
          <cell r="BN763">
            <v>0</v>
          </cell>
          <cell r="BO763">
            <v>0</v>
          </cell>
          <cell r="BP763">
            <v>0</v>
          </cell>
          <cell r="BR763">
            <v>0</v>
          </cell>
          <cell r="BX763">
            <v>0</v>
          </cell>
          <cell r="BZ763">
            <v>0</v>
          </cell>
          <cell r="CA763">
            <v>0</v>
          </cell>
          <cell r="CB763">
            <v>0</v>
          </cell>
          <cell r="CD763">
            <v>0</v>
          </cell>
          <cell r="CE763">
            <v>0</v>
          </cell>
          <cell r="CF763">
            <v>0</v>
          </cell>
          <cell r="CG763">
            <v>0</v>
          </cell>
          <cell r="CI763">
            <v>0</v>
          </cell>
          <cell r="CO763">
            <v>0</v>
          </cell>
          <cell r="CQ763">
            <v>0</v>
          </cell>
          <cell r="CR763">
            <v>0</v>
          </cell>
          <cell r="CS763">
            <v>0</v>
          </cell>
          <cell r="CU763">
            <v>0</v>
          </cell>
          <cell r="CV763">
            <v>0</v>
          </cell>
          <cell r="CW763">
            <v>0</v>
          </cell>
          <cell r="CX763">
            <v>0</v>
          </cell>
          <cell r="CZ763">
            <v>0</v>
          </cell>
          <cell r="DF763">
            <v>0</v>
          </cell>
          <cell r="DH763">
            <v>0</v>
          </cell>
          <cell r="DI763">
            <v>0</v>
          </cell>
          <cell r="DJ763">
            <v>0</v>
          </cell>
          <cell r="DK763">
            <v>0</v>
          </cell>
          <cell r="DL763">
            <v>0</v>
          </cell>
          <cell r="DM763">
            <v>0</v>
          </cell>
          <cell r="DN763">
            <v>0</v>
          </cell>
          <cell r="DO763">
            <v>0</v>
          </cell>
          <cell r="DP763">
            <v>0</v>
          </cell>
          <cell r="DQ763">
            <v>0</v>
          </cell>
          <cell r="DW763">
            <v>0</v>
          </cell>
          <cell r="DX763">
            <v>0</v>
          </cell>
          <cell r="DY763">
            <v>0</v>
          </cell>
          <cell r="DZ763">
            <v>0</v>
          </cell>
          <cell r="EA763">
            <v>0</v>
          </cell>
          <cell r="EB763">
            <v>0</v>
          </cell>
          <cell r="EC763">
            <v>0</v>
          </cell>
          <cell r="ED763">
            <v>0</v>
          </cell>
          <cell r="EE763">
            <v>0</v>
          </cell>
          <cell r="EF763">
            <v>0</v>
          </cell>
          <cell r="EG763">
            <v>0</v>
          </cell>
          <cell r="EH763">
            <v>0</v>
          </cell>
          <cell r="EN763">
            <v>0</v>
          </cell>
          <cell r="EO763">
            <v>0</v>
          </cell>
          <cell r="EP763">
            <v>1.8474111129762605E-10</v>
          </cell>
          <cell r="EQ763">
            <v>264836.65000000002</v>
          </cell>
          <cell r="ER763">
            <v>443613.95</v>
          </cell>
          <cell r="ES763">
            <v>517280.22666666651</v>
          </cell>
          <cell r="ET763">
            <v>896081.42000000039</v>
          </cell>
          <cell r="EU763">
            <v>967079.18666666676</v>
          </cell>
          <cell r="EV763">
            <v>1089412.8700000006</v>
          </cell>
          <cell r="EW763">
            <v>1575582.4500000004</v>
          </cell>
          <cell r="EX763">
            <v>1586364</v>
          </cell>
          <cell r="EY763">
            <v>1639007.7166666666</v>
          </cell>
          <cell r="FE763">
            <v>1641379.5666666667</v>
          </cell>
          <cell r="FF763">
            <v>1667657.1166666665</v>
          </cell>
          <cell r="FG763">
            <v>1405111.2833333334</v>
          </cell>
          <cell r="FH763">
            <v>1405111.2833333334</v>
          </cell>
          <cell r="FI763">
            <v>1405111.2833333334</v>
          </cell>
          <cell r="FJ763">
            <v>0</v>
          </cell>
          <cell r="FK763">
            <v>0</v>
          </cell>
          <cell r="FL763">
            <v>0</v>
          </cell>
          <cell r="FM763">
            <v>0</v>
          </cell>
          <cell r="FN763">
            <v>0</v>
          </cell>
          <cell r="FO763">
            <v>0</v>
          </cell>
          <cell r="FP763">
            <v>0</v>
          </cell>
          <cell r="FV763">
            <v>0</v>
          </cell>
          <cell r="FW763">
            <v>0</v>
          </cell>
          <cell r="FX763">
            <v>0</v>
          </cell>
          <cell r="FY763">
            <v>0</v>
          </cell>
          <cell r="FZ763">
            <v>0</v>
          </cell>
          <cell r="GA763">
            <v>0</v>
          </cell>
          <cell r="GB763">
            <v>0</v>
          </cell>
          <cell r="GC763">
            <v>0</v>
          </cell>
          <cell r="GD763">
            <v>0</v>
          </cell>
          <cell r="GE763">
            <v>0</v>
          </cell>
          <cell r="GF763">
            <v>0</v>
          </cell>
          <cell r="GG763">
            <v>0</v>
          </cell>
          <cell r="GM763">
            <v>0</v>
          </cell>
          <cell r="GN763">
            <v>0</v>
          </cell>
          <cell r="GO763">
            <v>0</v>
          </cell>
          <cell r="GP763">
            <v>0</v>
          </cell>
          <cell r="GQ763">
            <v>0</v>
          </cell>
          <cell r="GR763">
            <v>0</v>
          </cell>
          <cell r="GS763">
            <v>0</v>
          </cell>
          <cell r="GT763">
            <v>0</v>
          </cell>
          <cell r="GU763">
            <v>0</v>
          </cell>
          <cell r="GV763">
            <v>0</v>
          </cell>
          <cell r="GW763">
            <v>0</v>
          </cell>
          <cell r="GX763">
            <v>0</v>
          </cell>
          <cell r="HD763">
            <v>0</v>
          </cell>
          <cell r="HE763">
            <v>0</v>
          </cell>
          <cell r="HF763">
            <v>0</v>
          </cell>
          <cell r="HG763">
            <v>0</v>
          </cell>
          <cell r="HH763">
            <v>0</v>
          </cell>
          <cell r="HN763" t="e">
            <v>#REF!</v>
          </cell>
        </row>
        <row r="764">
          <cell r="A764" t="str">
            <v>CalWINCalWINTotal-ExpCurrent FlashBPO</v>
          </cell>
          <cell r="B764" t="str">
            <v>CalWINTotal-ExpCurrent FlashBPO</v>
          </cell>
          <cell r="H764">
            <v>0</v>
          </cell>
          <cell r="J764">
            <v>0</v>
          </cell>
          <cell r="K764">
            <v>0</v>
          </cell>
          <cell r="L764">
            <v>0</v>
          </cell>
          <cell r="N764">
            <v>0</v>
          </cell>
          <cell r="O764">
            <v>0</v>
          </cell>
          <cell r="P764">
            <v>0</v>
          </cell>
          <cell r="Q764">
            <v>0</v>
          </cell>
          <cell r="S764">
            <v>1305101446.4704568</v>
          </cell>
          <cell r="Y764">
            <v>0</v>
          </cell>
          <cell r="AA764">
            <v>0</v>
          </cell>
          <cell r="AB764">
            <v>0</v>
          </cell>
          <cell r="AC764">
            <v>0</v>
          </cell>
          <cell r="AE764">
            <v>0</v>
          </cell>
          <cell r="AF764">
            <v>0</v>
          </cell>
          <cell r="AG764">
            <v>0</v>
          </cell>
          <cell r="AH764">
            <v>0</v>
          </cell>
          <cell r="AJ764">
            <v>0</v>
          </cell>
          <cell r="AP764">
            <v>3566384.99</v>
          </cell>
          <cell r="AR764">
            <v>4020775.96</v>
          </cell>
          <cell r="AS764">
            <v>3915602.73</v>
          </cell>
          <cell r="AT764">
            <v>3462351.04</v>
          </cell>
          <cell r="AV764">
            <v>3392688.8</v>
          </cell>
          <cell r="AW764">
            <v>3731099.64</v>
          </cell>
          <cell r="AX764">
            <v>3631925.51</v>
          </cell>
          <cell r="AY764">
            <v>3908968.92</v>
          </cell>
          <cell r="BA764">
            <v>5345764.9400000004</v>
          </cell>
          <cell r="BG764">
            <v>4396658.99</v>
          </cell>
          <cell r="BI764">
            <v>4712165.51</v>
          </cell>
          <cell r="BJ764">
            <v>6032094.0999999996</v>
          </cell>
          <cell r="BK764">
            <v>5596079.2999999998</v>
          </cell>
          <cell r="BM764">
            <v>5028656.82</v>
          </cell>
          <cell r="BN764">
            <v>4345426.96</v>
          </cell>
          <cell r="BO764">
            <v>5594657.6900000004</v>
          </cell>
          <cell r="BP764">
            <v>5539577.9299999997</v>
          </cell>
          <cell r="BR764">
            <v>6602329.4199999999</v>
          </cell>
          <cell r="BX764">
            <v>5525679.5</v>
          </cell>
          <cell r="BZ764">
            <v>6395564.9100000001</v>
          </cell>
          <cell r="CA764">
            <v>5296578.0999999996</v>
          </cell>
          <cell r="CB764">
            <v>5049437.9800000004</v>
          </cell>
          <cell r="CD764">
            <v>4572857.55</v>
          </cell>
          <cell r="CE764">
            <v>4650974.17</v>
          </cell>
          <cell r="CF764">
            <v>5243828.03</v>
          </cell>
          <cell r="CG764">
            <v>5583013.7300000004</v>
          </cell>
          <cell r="CI764">
            <v>6069470.3800000008</v>
          </cell>
          <cell r="CO764">
            <v>4887488.0624000002</v>
          </cell>
          <cell r="CQ764">
            <v>6623138.7571900012</v>
          </cell>
          <cell r="CR764">
            <v>6196726.0197700001</v>
          </cell>
          <cell r="CS764">
            <v>5794830.1014999999</v>
          </cell>
          <cell r="CU764">
            <v>5418150.7157699997</v>
          </cell>
          <cell r="CV764">
            <v>5622270.9342399994</v>
          </cell>
          <cell r="CW764">
            <v>6527398.3818300003</v>
          </cell>
          <cell r="CX764">
            <v>5543540.1151400022</v>
          </cell>
          <cell r="CZ764">
            <v>5743429.313740002</v>
          </cell>
          <cell r="DF764">
            <v>5083951.5688300021</v>
          </cell>
          <cell r="DH764">
            <v>4997972.209693335</v>
          </cell>
          <cell r="DI764">
            <v>5422077.6222100016</v>
          </cell>
          <cell r="DJ764">
            <v>5468662.6339400001</v>
          </cell>
          <cell r="DK764">
            <v>5219877.8452399997</v>
          </cell>
          <cell r="DL764">
            <v>5790547.7060185168</v>
          </cell>
          <cell r="DM764">
            <v>5552989.4158333493</v>
          </cell>
          <cell r="DN764">
            <v>5220284.9958333336</v>
          </cell>
          <cell r="DO764">
            <v>5133399.3233333332</v>
          </cell>
          <cell r="DP764">
            <v>5025098.8479026817</v>
          </cell>
          <cell r="DQ764">
            <v>5111798.8810304236</v>
          </cell>
          <cell r="DW764">
            <v>4067165.7168518524</v>
          </cell>
          <cell r="DX764">
            <v>4567869.5626851851</v>
          </cell>
          <cell r="DY764">
            <v>4601315.6893518521</v>
          </cell>
          <cell r="DZ764">
            <v>4915571.506851851</v>
          </cell>
          <cell r="EA764">
            <v>5105350.3468518527</v>
          </cell>
          <cell r="EB764">
            <v>4869646.1266666679</v>
          </cell>
          <cell r="EC764">
            <v>4731048.5133333327</v>
          </cell>
          <cell r="ED764">
            <v>4820874.7718518525</v>
          </cell>
          <cell r="EE764">
            <v>3865699.840185185</v>
          </cell>
          <cell r="EF764">
            <v>4086517.5985185187</v>
          </cell>
          <cell r="EG764">
            <v>3925494.4760185182</v>
          </cell>
          <cell r="EH764">
            <v>4303767.415</v>
          </cell>
          <cell r="EN764">
            <v>4168308.236018518</v>
          </cell>
          <cell r="EO764">
            <v>3973179.1041666665</v>
          </cell>
          <cell r="EP764">
            <v>4272617.7802609671</v>
          </cell>
          <cell r="EQ764">
            <v>4467807.1618824909</v>
          </cell>
          <cell r="ER764">
            <v>4625956.6800086023</v>
          </cell>
          <cell r="ES764">
            <v>4338318.8995672893</v>
          </cell>
          <cell r="ET764">
            <v>4593047.8874105057</v>
          </cell>
          <cell r="EU764">
            <v>4296650.9809614271</v>
          </cell>
          <cell r="EV764">
            <v>4526334.8291564761</v>
          </cell>
          <cell r="EW764">
            <v>4816054.2660278985</v>
          </cell>
          <cell r="EX764">
            <v>4438786.9347984502</v>
          </cell>
          <cell r="EY764">
            <v>4878306.6894982783</v>
          </cell>
          <cell r="FE764">
            <v>4589800.6297428757</v>
          </cell>
          <cell r="FF764">
            <v>4307931.7163454294</v>
          </cell>
          <cell r="FG764">
            <v>4271183.2955904966</v>
          </cell>
          <cell r="FH764">
            <v>4508183.2955904966</v>
          </cell>
          <cell r="FI764">
            <v>4271183.2955904966</v>
          </cell>
          <cell r="FJ764">
            <v>0</v>
          </cell>
          <cell r="FK764">
            <v>0</v>
          </cell>
          <cell r="FL764">
            <v>0</v>
          </cell>
          <cell r="FM764">
            <v>0</v>
          </cell>
          <cell r="FN764">
            <v>0</v>
          </cell>
          <cell r="FO764">
            <v>0</v>
          </cell>
          <cell r="FP764">
            <v>0</v>
          </cell>
          <cell r="FV764">
            <v>0</v>
          </cell>
          <cell r="FW764">
            <v>0</v>
          </cell>
          <cell r="FX764">
            <v>0</v>
          </cell>
          <cell r="FY764">
            <v>0</v>
          </cell>
          <cell r="FZ764">
            <v>0</v>
          </cell>
          <cell r="GA764">
            <v>0</v>
          </cell>
          <cell r="GB764">
            <v>0</v>
          </cell>
          <cell r="GC764">
            <v>0</v>
          </cell>
          <cell r="GD764">
            <v>0</v>
          </cell>
          <cell r="GE764">
            <v>0</v>
          </cell>
          <cell r="GF764">
            <v>0</v>
          </cell>
          <cell r="GG764">
            <v>0</v>
          </cell>
          <cell r="GM764">
            <v>0</v>
          </cell>
          <cell r="GN764">
            <v>0</v>
          </cell>
          <cell r="GO764">
            <v>0</v>
          </cell>
          <cell r="GP764">
            <v>0</v>
          </cell>
          <cell r="GQ764">
            <v>0</v>
          </cell>
          <cell r="GR764">
            <v>0</v>
          </cell>
          <cell r="GS764">
            <v>0</v>
          </cell>
          <cell r="GT764">
            <v>0</v>
          </cell>
          <cell r="GU764">
            <v>0</v>
          </cell>
          <cell r="GV764">
            <v>0</v>
          </cell>
          <cell r="GW764">
            <v>0</v>
          </cell>
          <cell r="GX764">
            <v>0</v>
          </cell>
          <cell r="HD764">
            <v>0</v>
          </cell>
          <cell r="HE764">
            <v>0</v>
          </cell>
          <cell r="HF764">
            <v>0</v>
          </cell>
          <cell r="HG764">
            <v>0</v>
          </cell>
          <cell r="HH764">
            <v>0</v>
          </cell>
          <cell r="HN764" t="e">
            <v>#REF!</v>
          </cell>
        </row>
        <row r="765">
          <cell r="A765" t="str">
            <v>CalWINCalWINSecured Baseline-OPCurrent FlashBPO</v>
          </cell>
          <cell r="B765" t="str">
            <v>CalWINSecured Baseline-OPCurrent FlashBPO</v>
          </cell>
          <cell r="H765">
            <v>0</v>
          </cell>
          <cell r="J765">
            <v>0</v>
          </cell>
          <cell r="K765">
            <v>0</v>
          </cell>
          <cell r="L765">
            <v>0</v>
          </cell>
          <cell r="N765">
            <v>0</v>
          </cell>
          <cell r="O765">
            <v>0</v>
          </cell>
          <cell r="P765">
            <v>0</v>
          </cell>
          <cell r="Q765">
            <v>0</v>
          </cell>
          <cell r="S765">
            <v>-1255590559.4604568</v>
          </cell>
          <cell r="Y765">
            <v>0</v>
          </cell>
          <cell r="AA765">
            <v>0</v>
          </cell>
          <cell r="AB765">
            <v>0</v>
          </cell>
          <cell r="AC765">
            <v>0</v>
          </cell>
          <cell r="AE765">
            <v>0</v>
          </cell>
          <cell r="AF765">
            <v>0</v>
          </cell>
          <cell r="AG765">
            <v>0</v>
          </cell>
          <cell r="AH765">
            <v>0</v>
          </cell>
          <cell r="AJ765">
            <v>0</v>
          </cell>
          <cell r="AP765">
            <v>1100690.72</v>
          </cell>
          <cell r="AR765">
            <v>1180549.6100000001</v>
          </cell>
          <cell r="AS765">
            <v>2437293.9600000004</v>
          </cell>
          <cell r="AT765">
            <v>2202891.4200000004</v>
          </cell>
          <cell r="AV765">
            <v>1208375.8799999997</v>
          </cell>
          <cell r="AW765">
            <v>3129160.0900000008</v>
          </cell>
          <cell r="AX765">
            <v>1842765.0800000005</v>
          </cell>
          <cell r="AY765">
            <v>2160211.96</v>
          </cell>
          <cell r="BA765">
            <v>1654166.9700000002</v>
          </cell>
          <cell r="BG765">
            <v>2205782.58</v>
          </cell>
          <cell r="BI765">
            <v>2114035.9900000002</v>
          </cell>
          <cell r="BJ765">
            <v>1212797.9300000006</v>
          </cell>
          <cell r="BK765">
            <v>772217.5000000007</v>
          </cell>
          <cell r="BM765">
            <v>2753135.8099999996</v>
          </cell>
          <cell r="BN765">
            <v>2404176.2000000007</v>
          </cell>
          <cell r="BO765">
            <v>1661770.23</v>
          </cell>
          <cell r="BP765">
            <v>294800.31000000052</v>
          </cell>
          <cell r="BR765">
            <v>2465386.2799999989</v>
          </cell>
          <cell r="BX765">
            <v>2033564.5899999999</v>
          </cell>
          <cell r="BZ765">
            <v>-165498.20999999973</v>
          </cell>
          <cell r="CA765">
            <v>2020677.4400000004</v>
          </cell>
          <cell r="CB765">
            <v>1971307.5599999994</v>
          </cell>
          <cell r="CD765">
            <v>2837126.01</v>
          </cell>
          <cell r="CE765">
            <v>479684.37000000087</v>
          </cell>
          <cell r="CF765">
            <v>174438.75999999908</v>
          </cell>
          <cell r="CG765">
            <v>-301775.2900000005</v>
          </cell>
          <cell r="CI765">
            <v>1750620.0899999994</v>
          </cell>
          <cell r="CO765">
            <v>-4539447.1007018853</v>
          </cell>
          <cell r="CQ765">
            <v>-595141.69719000161</v>
          </cell>
          <cell r="CR765">
            <v>397010.11023000046</v>
          </cell>
          <cell r="CS765">
            <v>16438.898500000505</v>
          </cell>
          <cell r="CU765">
            <v>1016348.0142300004</v>
          </cell>
          <cell r="CV765">
            <v>128670.72576000009</v>
          </cell>
          <cell r="CW765">
            <v>-699306.7218300011</v>
          </cell>
          <cell r="CX765">
            <v>449387.75485999847</v>
          </cell>
          <cell r="CZ765">
            <v>1091177.0662599974</v>
          </cell>
          <cell r="DF765">
            <v>1243069.4111699976</v>
          </cell>
          <cell r="DH765">
            <v>1862586.490306665</v>
          </cell>
          <cell r="DI765">
            <v>436412.07778999885</v>
          </cell>
          <cell r="DJ765">
            <v>2362791.3660599999</v>
          </cell>
          <cell r="DK765">
            <v>1318607.1547600012</v>
          </cell>
          <cell r="DL765">
            <v>812653.82398148358</v>
          </cell>
          <cell r="DM765">
            <v>1774444.5841666511</v>
          </cell>
          <cell r="DN765">
            <v>1638705.0041666662</v>
          </cell>
          <cell r="DO765">
            <v>2235877.6766666668</v>
          </cell>
          <cell r="DP765">
            <v>1476245.1520973181</v>
          </cell>
          <cell r="DQ765">
            <v>1823258.1189695767</v>
          </cell>
          <cell r="DW765">
            <v>3249041.2831481472</v>
          </cell>
          <cell r="DX765">
            <v>2638430.4373148154</v>
          </cell>
          <cell r="DY765">
            <v>1438494.7806481486</v>
          </cell>
          <cell r="DZ765">
            <v>2082948.4931481492</v>
          </cell>
          <cell r="EA765">
            <v>1784372.653148147</v>
          </cell>
          <cell r="EB765">
            <v>1951214.6133333335</v>
          </cell>
          <cell r="EC765">
            <v>659279.2266666675</v>
          </cell>
          <cell r="ED765">
            <v>952757.96814814745</v>
          </cell>
          <cell r="EE765">
            <v>-74905.100185185351</v>
          </cell>
          <cell r="EF765">
            <v>1315362.1414814815</v>
          </cell>
          <cell r="EG765">
            <v>2801686.2639814825</v>
          </cell>
          <cell r="EH765">
            <v>2283086.8566981107</v>
          </cell>
          <cell r="EN765">
            <v>2276020.0356795923</v>
          </cell>
          <cell r="EO765">
            <v>2992296.5675314455</v>
          </cell>
          <cell r="EP765">
            <v>2483341.6914371466</v>
          </cell>
          <cell r="EQ765">
            <v>1488740.9598156228</v>
          </cell>
          <cell r="ER765">
            <v>1730922.7416895109</v>
          </cell>
          <cell r="ES765">
            <v>1154671.7987974917</v>
          </cell>
          <cell r="ET765">
            <v>709025.00428760774</v>
          </cell>
          <cell r="EU765">
            <v>1063090.6774033529</v>
          </cell>
          <cell r="EV765">
            <v>1465854.5125416368</v>
          </cell>
          <cell r="EW765">
            <v>630649.65567021456</v>
          </cell>
          <cell r="EX765">
            <v>1057843.5368996626</v>
          </cell>
          <cell r="EY765">
            <v>723180.49886650173</v>
          </cell>
          <cell r="FE765">
            <v>961074.40862190421</v>
          </cell>
          <cell r="FF765">
            <v>1229991.8720193505</v>
          </cell>
          <cell r="FG765">
            <v>1016785.4594409501</v>
          </cell>
          <cell r="FH765">
            <v>-3103072.0122571634</v>
          </cell>
          <cell r="FI765">
            <v>-2866072.0122571629</v>
          </cell>
          <cell r="FJ765">
            <v>0</v>
          </cell>
          <cell r="FK765">
            <v>0</v>
          </cell>
          <cell r="FL765">
            <v>0</v>
          </cell>
          <cell r="FM765">
            <v>0</v>
          </cell>
          <cell r="FN765">
            <v>0</v>
          </cell>
          <cell r="FO765">
            <v>0</v>
          </cell>
          <cell r="FP765">
            <v>0</v>
          </cell>
          <cell r="FV765">
            <v>0</v>
          </cell>
          <cell r="FW765">
            <v>0</v>
          </cell>
          <cell r="FX765">
            <v>0</v>
          </cell>
          <cell r="FY765">
            <v>0</v>
          </cell>
          <cell r="FZ765">
            <v>0</v>
          </cell>
          <cell r="GA765">
            <v>0</v>
          </cell>
          <cell r="GB765">
            <v>0</v>
          </cell>
          <cell r="GC765">
            <v>0</v>
          </cell>
          <cell r="GD765">
            <v>0</v>
          </cell>
          <cell r="GE765">
            <v>0</v>
          </cell>
          <cell r="GF765">
            <v>0</v>
          </cell>
          <cell r="GG765">
            <v>0</v>
          </cell>
          <cell r="GM765">
            <v>0</v>
          </cell>
          <cell r="GN765">
            <v>0</v>
          </cell>
          <cell r="GO765">
            <v>0</v>
          </cell>
          <cell r="GP765">
            <v>0</v>
          </cell>
          <cell r="GQ765">
            <v>0</v>
          </cell>
          <cell r="GR765">
            <v>0</v>
          </cell>
          <cell r="GS765">
            <v>0</v>
          </cell>
          <cell r="GT765">
            <v>0</v>
          </cell>
          <cell r="GU765">
            <v>0</v>
          </cell>
          <cell r="GV765">
            <v>0</v>
          </cell>
          <cell r="GW765">
            <v>0</v>
          </cell>
          <cell r="GX765">
            <v>0</v>
          </cell>
          <cell r="HD765">
            <v>0</v>
          </cell>
          <cell r="HE765">
            <v>0</v>
          </cell>
          <cell r="HF765">
            <v>0</v>
          </cell>
          <cell r="HG765">
            <v>0</v>
          </cell>
          <cell r="HH765">
            <v>0</v>
          </cell>
          <cell r="HN765" t="e">
            <v>#REF!</v>
          </cell>
        </row>
        <row r="766">
          <cell r="A766" t="str">
            <v>CalWINCalWINSecured Volumetric-OPCurrent FlashBPO</v>
          </cell>
          <cell r="B766" t="str">
            <v>CalWINSecured Volumetric-OPCurrent FlashBPO</v>
          </cell>
          <cell r="H766">
            <v>0</v>
          </cell>
          <cell r="J766">
            <v>0</v>
          </cell>
          <cell r="K766">
            <v>0</v>
          </cell>
          <cell r="L766">
            <v>0</v>
          </cell>
          <cell r="N766">
            <v>0</v>
          </cell>
          <cell r="O766">
            <v>0</v>
          </cell>
          <cell r="P766">
            <v>0</v>
          </cell>
          <cell r="Q766">
            <v>0</v>
          </cell>
          <cell r="S766">
            <v>0</v>
          </cell>
          <cell r="Y766">
            <v>0</v>
          </cell>
          <cell r="AA766">
            <v>0</v>
          </cell>
          <cell r="AB766">
            <v>0</v>
          </cell>
          <cell r="AC766">
            <v>0</v>
          </cell>
          <cell r="AE766">
            <v>0</v>
          </cell>
          <cell r="AF766">
            <v>0</v>
          </cell>
          <cell r="AG766">
            <v>0</v>
          </cell>
          <cell r="AH766">
            <v>0</v>
          </cell>
          <cell r="AJ766">
            <v>0</v>
          </cell>
          <cell r="AP766">
            <v>0</v>
          </cell>
          <cell r="AR766">
            <v>0</v>
          </cell>
          <cell r="AS766">
            <v>0</v>
          </cell>
          <cell r="AT766">
            <v>0</v>
          </cell>
          <cell r="AV766">
            <v>0</v>
          </cell>
          <cell r="AW766">
            <v>0</v>
          </cell>
          <cell r="AX766">
            <v>0</v>
          </cell>
          <cell r="AY766">
            <v>0</v>
          </cell>
          <cell r="BA766">
            <v>0</v>
          </cell>
          <cell r="BG766">
            <v>0</v>
          </cell>
          <cell r="BI766">
            <v>0</v>
          </cell>
          <cell r="BJ766">
            <v>0</v>
          </cell>
          <cell r="BK766">
            <v>0</v>
          </cell>
          <cell r="BM766">
            <v>0</v>
          </cell>
          <cell r="BN766">
            <v>0</v>
          </cell>
          <cell r="BO766">
            <v>0</v>
          </cell>
          <cell r="BP766">
            <v>0</v>
          </cell>
          <cell r="BR766">
            <v>0</v>
          </cell>
          <cell r="BX766">
            <v>0</v>
          </cell>
          <cell r="BZ766">
            <v>0</v>
          </cell>
          <cell r="CA766">
            <v>0</v>
          </cell>
          <cell r="CB766">
            <v>0</v>
          </cell>
          <cell r="CD766">
            <v>0</v>
          </cell>
          <cell r="CE766">
            <v>0</v>
          </cell>
          <cell r="CF766">
            <v>0</v>
          </cell>
          <cell r="CG766">
            <v>0</v>
          </cell>
          <cell r="CI766">
            <v>0</v>
          </cell>
          <cell r="CO766">
            <v>0</v>
          </cell>
          <cell r="CQ766">
            <v>0</v>
          </cell>
          <cell r="CR766">
            <v>0</v>
          </cell>
          <cell r="CS766">
            <v>0</v>
          </cell>
          <cell r="CU766">
            <v>0</v>
          </cell>
          <cell r="CV766">
            <v>0</v>
          </cell>
          <cell r="CW766">
            <v>0</v>
          </cell>
          <cell r="CX766">
            <v>0</v>
          </cell>
          <cell r="CZ766">
            <v>0</v>
          </cell>
          <cell r="DF766">
            <v>0</v>
          </cell>
          <cell r="DH766">
            <v>0</v>
          </cell>
          <cell r="DI766">
            <v>0</v>
          </cell>
          <cell r="DJ766">
            <v>0</v>
          </cell>
          <cell r="DK766">
            <v>0</v>
          </cell>
          <cell r="DL766">
            <v>0</v>
          </cell>
          <cell r="DM766">
            <v>0</v>
          </cell>
          <cell r="DN766">
            <v>0</v>
          </cell>
          <cell r="DO766">
            <v>0</v>
          </cell>
          <cell r="DP766">
            <v>0</v>
          </cell>
          <cell r="DQ766">
            <v>0</v>
          </cell>
          <cell r="DW766">
            <v>0</v>
          </cell>
          <cell r="DX766">
            <v>0</v>
          </cell>
          <cell r="DY766">
            <v>0</v>
          </cell>
          <cell r="DZ766">
            <v>0</v>
          </cell>
          <cell r="EA766">
            <v>0</v>
          </cell>
          <cell r="EB766">
            <v>0</v>
          </cell>
          <cell r="EC766">
            <v>0</v>
          </cell>
          <cell r="ED766">
            <v>0</v>
          </cell>
          <cell r="EE766">
            <v>0</v>
          </cell>
          <cell r="EF766">
            <v>0</v>
          </cell>
          <cell r="EG766">
            <v>0</v>
          </cell>
          <cell r="EH766">
            <v>0</v>
          </cell>
          <cell r="EN766">
            <v>0</v>
          </cell>
          <cell r="EO766">
            <v>0</v>
          </cell>
          <cell r="EP766">
            <v>0</v>
          </cell>
          <cell r="EQ766">
            <v>0</v>
          </cell>
          <cell r="ER766">
            <v>0</v>
          </cell>
          <cell r="ES766">
            <v>0</v>
          </cell>
          <cell r="ET766">
            <v>0</v>
          </cell>
          <cell r="EU766">
            <v>0</v>
          </cell>
          <cell r="EV766">
            <v>0</v>
          </cell>
          <cell r="EW766">
            <v>0</v>
          </cell>
          <cell r="EX766">
            <v>0</v>
          </cell>
          <cell r="EY766">
            <v>0</v>
          </cell>
          <cell r="FE766">
            <v>0</v>
          </cell>
          <cell r="FF766">
            <v>0</v>
          </cell>
          <cell r="FG766">
            <v>0</v>
          </cell>
          <cell r="FH766">
            <v>0</v>
          </cell>
          <cell r="FI766">
            <v>0</v>
          </cell>
          <cell r="FJ766">
            <v>0</v>
          </cell>
          <cell r="FK766">
            <v>0</v>
          </cell>
          <cell r="FL766">
            <v>0</v>
          </cell>
          <cell r="FM766">
            <v>0</v>
          </cell>
          <cell r="FN766">
            <v>0</v>
          </cell>
          <cell r="FO766">
            <v>0</v>
          </cell>
          <cell r="FP766">
            <v>0</v>
          </cell>
          <cell r="FV766">
            <v>0</v>
          </cell>
          <cell r="FW766">
            <v>0</v>
          </cell>
          <cell r="FX766">
            <v>0</v>
          </cell>
          <cell r="FY766">
            <v>0</v>
          </cell>
          <cell r="FZ766">
            <v>0</v>
          </cell>
          <cell r="GA766">
            <v>0</v>
          </cell>
          <cell r="GB766">
            <v>0</v>
          </cell>
          <cell r="GC766">
            <v>0</v>
          </cell>
          <cell r="GD766">
            <v>0</v>
          </cell>
          <cell r="GE766">
            <v>0</v>
          </cell>
          <cell r="GF766">
            <v>0</v>
          </cell>
          <cell r="GG766">
            <v>0</v>
          </cell>
          <cell r="GM766">
            <v>0</v>
          </cell>
          <cell r="GN766">
            <v>0</v>
          </cell>
          <cell r="GO766">
            <v>0</v>
          </cell>
          <cell r="GP766">
            <v>0</v>
          </cell>
          <cell r="GQ766">
            <v>0</v>
          </cell>
          <cell r="GR766">
            <v>0</v>
          </cell>
          <cell r="GS766">
            <v>0</v>
          </cell>
          <cell r="GT766">
            <v>0</v>
          </cell>
          <cell r="GU766">
            <v>0</v>
          </cell>
          <cell r="GV766">
            <v>0</v>
          </cell>
          <cell r="GW766">
            <v>0</v>
          </cell>
          <cell r="GX766">
            <v>0</v>
          </cell>
          <cell r="HD766">
            <v>0</v>
          </cell>
          <cell r="HE766">
            <v>0</v>
          </cell>
          <cell r="HF766">
            <v>0</v>
          </cell>
          <cell r="HG766">
            <v>0</v>
          </cell>
          <cell r="HH766">
            <v>0</v>
          </cell>
          <cell r="HN766" t="e">
            <v>#REF!</v>
          </cell>
        </row>
        <row r="767">
          <cell r="A767" t="str">
            <v>CalWINCalWINTotal-Secured-OPCurrent FlashBPO</v>
          </cell>
          <cell r="B767" t="str">
            <v>CalWINTotal-Secured-OPCurrent FlashBPO</v>
          </cell>
          <cell r="H767">
            <v>0</v>
          </cell>
          <cell r="J767">
            <v>0</v>
          </cell>
          <cell r="K767">
            <v>0</v>
          </cell>
          <cell r="L767">
            <v>0</v>
          </cell>
          <cell r="N767">
            <v>0</v>
          </cell>
          <cell r="O767">
            <v>0</v>
          </cell>
          <cell r="P767">
            <v>0</v>
          </cell>
          <cell r="Q767">
            <v>0</v>
          </cell>
          <cell r="S767">
            <v>-1255590559.4604568</v>
          </cell>
          <cell r="Y767">
            <v>0</v>
          </cell>
          <cell r="AA767">
            <v>0</v>
          </cell>
          <cell r="AB767">
            <v>0</v>
          </cell>
          <cell r="AC767">
            <v>0</v>
          </cell>
          <cell r="AE767">
            <v>0</v>
          </cell>
          <cell r="AF767">
            <v>0</v>
          </cell>
          <cell r="AG767">
            <v>0</v>
          </cell>
          <cell r="AH767">
            <v>0</v>
          </cell>
          <cell r="AJ767">
            <v>0</v>
          </cell>
          <cell r="AP767">
            <v>1100690.72</v>
          </cell>
          <cell r="AR767">
            <v>1180549.6100000001</v>
          </cell>
          <cell r="AS767">
            <v>2437293.9600000004</v>
          </cell>
          <cell r="AT767">
            <v>2202891.4200000004</v>
          </cell>
          <cell r="AV767">
            <v>1208375.8799999997</v>
          </cell>
          <cell r="AW767">
            <v>3129160.0900000008</v>
          </cell>
          <cell r="AX767">
            <v>1842765.0800000005</v>
          </cell>
          <cell r="AY767">
            <v>2160211.96</v>
          </cell>
          <cell r="BA767">
            <v>1654166.9700000002</v>
          </cell>
          <cell r="BG767">
            <v>2205782.58</v>
          </cell>
          <cell r="BI767">
            <v>2114035.9900000002</v>
          </cell>
          <cell r="BJ767">
            <v>1212797.9300000006</v>
          </cell>
          <cell r="BK767">
            <v>772217.5000000007</v>
          </cell>
          <cell r="BM767">
            <v>2753135.8099999996</v>
          </cell>
          <cell r="BN767">
            <v>2404176.2000000007</v>
          </cell>
          <cell r="BO767">
            <v>1661770.23</v>
          </cell>
          <cell r="BP767">
            <v>294800.31000000052</v>
          </cell>
          <cell r="BR767">
            <v>2465386.2799999989</v>
          </cell>
          <cell r="BX767">
            <v>2033564.5899999999</v>
          </cell>
          <cell r="BZ767">
            <v>-165498.20999999973</v>
          </cell>
          <cell r="CA767">
            <v>2020677.4400000004</v>
          </cell>
          <cell r="CB767">
            <v>1971307.5599999994</v>
          </cell>
          <cell r="CD767">
            <v>2837126.01</v>
          </cell>
          <cell r="CE767">
            <v>479684.37000000087</v>
          </cell>
          <cell r="CF767">
            <v>174438.75999999908</v>
          </cell>
          <cell r="CG767">
            <v>-301775.2900000005</v>
          </cell>
          <cell r="CI767">
            <v>1750620.0899999994</v>
          </cell>
          <cell r="CO767">
            <v>-4539447.1007018853</v>
          </cell>
          <cell r="CQ767">
            <v>-595141.69719000161</v>
          </cell>
          <cell r="CR767">
            <v>397010.11023000046</v>
          </cell>
          <cell r="CS767">
            <v>16438.898500000505</v>
          </cell>
          <cell r="CU767">
            <v>1016348.0142300004</v>
          </cell>
          <cell r="CV767">
            <v>128670.72576000009</v>
          </cell>
          <cell r="CW767">
            <v>-699306.7218300011</v>
          </cell>
          <cell r="CX767">
            <v>449387.75485999847</v>
          </cell>
          <cell r="CZ767">
            <v>1091177.0662599974</v>
          </cell>
          <cell r="DF767">
            <v>1243069.4111699976</v>
          </cell>
          <cell r="DH767">
            <v>1862586.490306665</v>
          </cell>
          <cell r="DI767">
            <v>436412.07778999885</v>
          </cell>
          <cell r="DJ767">
            <v>2362791.3660599999</v>
          </cell>
          <cell r="DK767">
            <v>1318607.1547600012</v>
          </cell>
          <cell r="DL767">
            <v>812653.82398148358</v>
          </cell>
          <cell r="DM767">
            <v>1774444.5841666511</v>
          </cell>
          <cell r="DN767">
            <v>1638705.0041666662</v>
          </cell>
          <cell r="DO767">
            <v>2235877.6766666668</v>
          </cell>
          <cell r="DP767">
            <v>1476245.1520973181</v>
          </cell>
          <cell r="DQ767">
            <v>1823258.1189695767</v>
          </cell>
          <cell r="DW767">
            <v>3249041.2831481472</v>
          </cell>
          <cell r="DX767">
            <v>2638430.4373148154</v>
          </cell>
          <cell r="DY767">
            <v>1438494.7806481486</v>
          </cell>
          <cell r="DZ767">
            <v>2082948.4931481492</v>
          </cell>
          <cell r="EA767">
            <v>1784372.653148147</v>
          </cell>
          <cell r="EB767">
            <v>1951214.6133333335</v>
          </cell>
          <cell r="EC767">
            <v>659279.2266666675</v>
          </cell>
          <cell r="ED767">
            <v>952757.96814814745</v>
          </cell>
          <cell r="EE767">
            <v>-74905.100185185351</v>
          </cell>
          <cell r="EF767">
            <v>1315362.1414814815</v>
          </cell>
          <cell r="EG767">
            <v>2801686.2639814825</v>
          </cell>
          <cell r="EH767">
            <v>2283086.8566981107</v>
          </cell>
          <cell r="EN767">
            <v>2276020.0356795923</v>
          </cell>
          <cell r="EO767">
            <v>2992296.5675314455</v>
          </cell>
          <cell r="EP767">
            <v>2483341.6914371466</v>
          </cell>
          <cell r="EQ767">
            <v>1488740.9598156228</v>
          </cell>
          <cell r="ER767">
            <v>1730922.7416895109</v>
          </cell>
          <cell r="ES767">
            <v>1154671.7987974917</v>
          </cell>
          <cell r="ET767">
            <v>709025.00428760774</v>
          </cell>
          <cell r="EU767">
            <v>1063090.6774033529</v>
          </cell>
          <cell r="EV767">
            <v>1465854.5125416368</v>
          </cell>
          <cell r="EW767">
            <v>630649.65567021456</v>
          </cell>
          <cell r="EX767">
            <v>1057843.5368996626</v>
          </cell>
          <cell r="EY767">
            <v>723180.49886650173</v>
          </cell>
          <cell r="FE767">
            <v>961074.40862190421</v>
          </cell>
          <cell r="FF767">
            <v>1229991.8720193505</v>
          </cell>
          <cell r="FG767">
            <v>1016785.4594409501</v>
          </cell>
          <cell r="FH767">
            <v>-3103072.0122571634</v>
          </cell>
          <cell r="FI767">
            <v>-2866072.0122571629</v>
          </cell>
          <cell r="FJ767">
            <v>0</v>
          </cell>
          <cell r="FK767">
            <v>0</v>
          </cell>
          <cell r="FL767">
            <v>0</v>
          </cell>
          <cell r="FM767">
            <v>0</v>
          </cell>
          <cell r="FN767">
            <v>0</v>
          </cell>
          <cell r="FO767">
            <v>0</v>
          </cell>
          <cell r="FP767">
            <v>0</v>
          </cell>
          <cell r="FV767">
            <v>0</v>
          </cell>
          <cell r="FW767">
            <v>0</v>
          </cell>
          <cell r="FX767">
            <v>0</v>
          </cell>
          <cell r="FY767">
            <v>0</v>
          </cell>
          <cell r="FZ767">
            <v>0</v>
          </cell>
          <cell r="GA767">
            <v>0</v>
          </cell>
          <cell r="GB767">
            <v>0</v>
          </cell>
          <cell r="GC767">
            <v>0</v>
          </cell>
          <cell r="GD767">
            <v>0</v>
          </cell>
          <cell r="GE767">
            <v>0</v>
          </cell>
          <cell r="GF767">
            <v>0</v>
          </cell>
          <cell r="GG767">
            <v>0</v>
          </cell>
          <cell r="GM767">
            <v>0</v>
          </cell>
          <cell r="GN767">
            <v>0</v>
          </cell>
          <cell r="GO767">
            <v>0</v>
          </cell>
          <cell r="GP767">
            <v>0</v>
          </cell>
          <cell r="GQ767">
            <v>0</v>
          </cell>
          <cell r="GR767">
            <v>0</v>
          </cell>
          <cell r="GS767">
            <v>0</v>
          </cell>
          <cell r="GT767">
            <v>0</v>
          </cell>
          <cell r="GU767">
            <v>0</v>
          </cell>
          <cell r="GV767">
            <v>0</v>
          </cell>
          <cell r="GW767">
            <v>0</v>
          </cell>
          <cell r="GX767">
            <v>0</v>
          </cell>
          <cell r="HD767">
            <v>0</v>
          </cell>
          <cell r="HE767">
            <v>0</v>
          </cell>
          <cell r="HF767">
            <v>0</v>
          </cell>
          <cell r="HG767">
            <v>0</v>
          </cell>
          <cell r="HH767">
            <v>0</v>
          </cell>
          <cell r="HN767" t="e">
            <v>#REF!</v>
          </cell>
        </row>
        <row r="768">
          <cell r="A768" t="str">
            <v>CalWINCalWINAIB New Sales-OPCurrent FlashBPO</v>
          </cell>
          <cell r="B768" t="str">
            <v>CalWINAIB New Sales-OPCurrent FlashBPO</v>
          </cell>
          <cell r="H768">
            <v>0</v>
          </cell>
          <cell r="J768">
            <v>0</v>
          </cell>
          <cell r="K768">
            <v>0</v>
          </cell>
          <cell r="L768">
            <v>0</v>
          </cell>
          <cell r="N768">
            <v>0</v>
          </cell>
          <cell r="O768">
            <v>0</v>
          </cell>
          <cell r="P768">
            <v>0</v>
          </cell>
          <cell r="Q768">
            <v>0</v>
          </cell>
          <cell r="S768">
            <v>-49510887.010000005</v>
          </cell>
          <cell r="Y768">
            <v>0</v>
          </cell>
          <cell r="AA768">
            <v>0</v>
          </cell>
          <cell r="AB768">
            <v>0</v>
          </cell>
          <cell r="AC768">
            <v>0</v>
          </cell>
          <cell r="AE768">
            <v>0</v>
          </cell>
          <cell r="AF768">
            <v>0</v>
          </cell>
          <cell r="AG768">
            <v>0</v>
          </cell>
          <cell r="AH768">
            <v>0</v>
          </cell>
          <cell r="AJ768">
            <v>0</v>
          </cell>
          <cell r="AP768">
            <v>0</v>
          </cell>
          <cell r="AR768">
            <v>0</v>
          </cell>
          <cell r="AS768">
            <v>0</v>
          </cell>
          <cell r="AT768">
            <v>0</v>
          </cell>
          <cell r="AV768">
            <v>0</v>
          </cell>
          <cell r="AW768">
            <v>0</v>
          </cell>
          <cell r="AX768">
            <v>0</v>
          </cell>
          <cell r="AY768">
            <v>0</v>
          </cell>
          <cell r="BA768">
            <v>0</v>
          </cell>
          <cell r="BG768">
            <v>0</v>
          </cell>
          <cell r="BI768">
            <v>0</v>
          </cell>
          <cell r="BJ768">
            <v>0</v>
          </cell>
          <cell r="BK768">
            <v>0</v>
          </cell>
          <cell r="BM768">
            <v>0</v>
          </cell>
          <cell r="BN768">
            <v>0</v>
          </cell>
          <cell r="BO768">
            <v>0</v>
          </cell>
          <cell r="BP768">
            <v>0</v>
          </cell>
          <cell r="BR768">
            <v>0</v>
          </cell>
          <cell r="BX768">
            <v>0</v>
          </cell>
          <cell r="BZ768">
            <v>0</v>
          </cell>
          <cell r="CA768">
            <v>0</v>
          </cell>
          <cell r="CB768">
            <v>0</v>
          </cell>
          <cell r="CD768">
            <v>0</v>
          </cell>
          <cell r="CE768">
            <v>0</v>
          </cell>
          <cell r="CF768">
            <v>0</v>
          </cell>
          <cell r="CG768">
            <v>0</v>
          </cell>
          <cell r="CI768">
            <v>0</v>
          </cell>
          <cell r="CO768">
            <v>4958079.5999999996</v>
          </cell>
          <cell r="CQ768">
            <v>-7.588301885277815</v>
          </cell>
          <cell r="CR768">
            <v>-126635.2683018872</v>
          </cell>
          <cell r="CS768">
            <v>467492.97169811366</v>
          </cell>
          <cell r="CU768">
            <v>1361274.7416981114</v>
          </cell>
          <cell r="CV768">
            <v>-154747.52830188686</v>
          </cell>
          <cell r="CW768">
            <v>709356.7716981133</v>
          </cell>
          <cell r="CX768">
            <v>879042.16169811296</v>
          </cell>
          <cell r="CZ768">
            <v>1004736.0716981129</v>
          </cell>
          <cell r="DF768">
            <v>998343.47169811255</v>
          </cell>
          <cell r="DH768">
            <v>141540.87169811327</v>
          </cell>
          <cell r="DI768">
            <v>1154116.071698114</v>
          </cell>
          <cell r="DJ768">
            <v>330840.47169811314</v>
          </cell>
          <cell r="DK768">
            <v>0.41169811333929829</v>
          </cell>
          <cell r="DL768">
            <v>1.6981136923277518E-3</v>
          </cell>
          <cell r="DM768">
            <v>0.47169811296043918</v>
          </cell>
          <cell r="DN768">
            <v>-0.52830188587904559</v>
          </cell>
          <cell r="DO768">
            <v>0.4716981127330655</v>
          </cell>
          <cell r="DP768">
            <v>18.47169811344429</v>
          </cell>
          <cell r="DQ768">
            <v>-0.52830188610641926</v>
          </cell>
          <cell r="DW768">
            <v>0.47169811341518653</v>
          </cell>
          <cell r="DX768">
            <v>-36.528301886846748</v>
          </cell>
          <cell r="DY768">
            <v>1.6981125554593746E-3</v>
          </cell>
          <cell r="DZ768">
            <v>-1.830188784879283E-2</v>
          </cell>
          <cell r="EA768">
            <v>0.47169811409730755</v>
          </cell>
          <cell r="EB768">
            <v>-0.26830188767235086</v>
          </cell>
          <cell r="EC768">
            <v>-0.26830188767235086</v>
          </cell>
          <cell r="ED768">
            <v>-0.26830188679127787</v>
          </cell>
          <cell r="EE768">
            <v>-0.26830188676285616</v>
          </cell>
          <cell r="EF768">
            <v>-0.26830188653548248</v>
          </cell>
          <cell r="EG768">
            <v>-0.26830188835447188</v>
          </cell>
          <cell r="EH768">
            <v>0.20000000313302735</v>
          </cell>
          <cell r="EN768">
            <v>0.20000000267828</v>
          </cell>
          <cell r="EO768">
            <v>-4.5474735088646412E-10</v>
          </cell>
          <cell r="EP768">
            <v>9.9475983006414026E-11</v>
          </cell>
          <cell r="EQ768">
            <v>142604.35</v>
          </cell>
          <cell r="ER768">
            <v>238869.04999999996</v>
          </cell>
          <cell r="ES768">
            <v>278535.5066666666</v>
          </cell>
          <cell r="ET768">
            <v>482505.38000000006</v>
          </cell>
          <cell r="EU768">
            <v>520734.9466666666</v>
          </cell>
          <cell r="EV768">
            <v>586606.93000000017</v>
          </cell>
          <cell r="EW768">
            <v>848390.54999999958</v>
          </cell>
          <cell r="EX768">
            <v>854195.99999999988</v>
          </cell>
          <cell r="EY768">
            <v>882542.61666666658</v>
          </cell>
          <cell r="FE768">
            <v>883819.76666666672</v>
          </cell>
          <cell r="FF768">
            <v>897969.21666666667</v>
          </cell>
          <cell r="FG768">
            <v>756598.38333333319</v>
          </cell>
          <cell r="FH768">
            <v>4558650.3833333319</v>
          </cell>
          <cell r="FI768">
            <v>4571389.3833333328</v>
          </cell>
          <cell r="FJ768">
            <v>0</v>
          </cell>
          <cell r="FK768">
            <v>0</v>
          </cell>
          <cell r="FL768">
            <v>0</v>
          </cell>
          <cell r="FM768">
            <v>0</v>
          </cell>
          <cell r="FN768">
            <v>0</v>
          </cell>
          <cell r="FO768">
            <v>0</v>
          </cell>
          <cell r="FP768">
            <v>0</v>
          </cell>
          <cell r="FV768">
            <v>0</v>
          </cell>
          <cell r="FW768">
            <v>0</v>
          </cell>
          <cell r="FX768">
            <v>0</v>
          </cell>
          <cell r="FY768">
            <v>0</v>
          </cell>
          <cell r="FZ768">
            <v>0</v>
          </cell>
          <cell r="GA768">
            <v>0</v>
          </cell>
          <cell r="GB768">
            <v>0</v>
          </cell>
          <cell r="GC768">
            <v>0</v>
          </cell>
          <cell r="GD768">
            <v>0</v>
          </cell>
          <cell r="GE768">
            <v>0</v>
          </cell>
          <cell r="GF768">
            <v>0</v>
          </cell>
          <cell r="GG768">
            <v>0</v>
          </cell>
          <cell r="GM768">
            <v>0</v>
          </cell>
          <cell r="GN768">
            <v>0</v>
          </cell>
          <cell r="GO768">
            <v>0</v>
          </cell>
          <cell r="GP768">
            <v>0</v>
          </cell>
          <cell r="GQ768">
            <v>0</v>
          </cell>
          <cell r="GR768">
            <v>0</v>
          </cell>
          <cell r="GS768">
            <v>0</v>
          </cell>
          <cell r="GT768">
            <v>0</v>
          </cell>
          <cell r="GU768">
            <v>0</v>
          </cell>
          <cell r="GV768">
            <v>0</v>
          </cell>
          <cell r="GW768">
            <v>0</v>
          </cell>
          <cell r="GX768">
            <v>0</v>
          </cell>
          <cell r="HD768">
            <v>0</v>
          </cell>
          <cell r="HE768">
            <v>0</v>
          </cell>
          <cell r="HF768">
            <v>0</v>
          </cell>
          <cell r="HG768">
            <v>0</v>
          </cell>
          <cell r="HH768">
            <v>0</v>
          </cell>
          <cell r="HN768" t="e">
            <v>#REF!</v>
          </cell>
        </row>
        <row r="769">
          <cell r="A769" t="str">
            <v>CalWINCalWINTotal-OPCurrent FlashBPO</v>
          </cell>
          <cell r="B769" t="str">
            <v>CalWINTotal-OPCurrent FlashBPO</v>
          </cell>
          <cell r="H769">
            <v>0</v>
          </cell>
          <cell r="J769">
            <v>0</v>
          </cell>
          <cell r="K769">
            <v>0</v>
          </cell>
          <cell r="L769">
            <v>0</v>
          </cell>
          <cell r="N769">
            <v>0</v>
          </cell>
          <cell r="O769">
            <v>0</v>
          </cell>
          <cell r="P769">
            <v>0</v>
          </cell>
          <cell r="Q769">
            <v>0</v>
          </cell>
          <cell r="S769">
            <v>-1305101446.4704568</v>
          </cell>
          <cell r="Y769">
            <v>0</v>
          </cell>
          <cell r="AA769">
            <v>0</v>
          </cell>
          <cell r="AB769">
            <v>0</v>
          </cell>
          <cell r="AC769">
            <v>0</v>
          </cell>
          <cell r="AE769">
            <v>0</v>
          </cell>
          <cell r="AF769">
            <v>0</v>
          </cell>
          <cell r="AG769">
            <v>0</v>
          </cell>
          <cell r="AH769">
            <v>0</v>
          </cell>
          <cell r="AJ769">
            <v>0</v>
          </cell>
          <cell r="AP769">
            <v>1100690.72</v>
          </cell>
          <cell r="AR769">
            <v>1180549.6100000001</v>
          </cell>
          <cell r="AS769">
            <v>2437293.9600000004</v>
          </cell>
          <cell r="AT769">
            <v>2202891.4200000004</v>
          </cell>
          <cell r="AV769">
            <v>1208375.8799999997</v>
          </cell>
          <cell r="AW769">
            <v>3129160.0900000008</v>
          </cell>
          <cell r="AX769">
            <v>1842765.0800000005</v>
          </cell>
          <cell r="AY769">
            <v>2160211.96</v>
          </cell>
          <cell r="BA769">
            <v>1654166.9700000002</v>
          </cell>
          <cell r="BG769">
            <v>2205782.58</v>
          </cell>
          <cell r="BI769">
            <v>2114035.9900000002</v>
          </cell>
          <cell r="BJ769">
            <v>1212797.9300000006</v>
          </cell>
          <cell r="BK769">
            <v>772217.5000000007</v>
          </cell>
          <cell r="BM769">
            <v>2753135.8099999996</v>
          </cell>
          <cell r="BN769">
            <v>2404176.2000000007</v>
          </cell>
          <cell r="BO769">
            <v>1661770.23</v>
          </cell>
          <cell r="BP769">
            <v>294800.31000000052</v>
          </cell>
          <cell r="BR769">
            <v>2465386.2799999989</v>
          </cell>
          <cell r="BX769">
            <v>2033564.5899999999</v>
          </cell>
          <cell r="BZ769">
            <v>-165498.20999999973</v>
          </cell>
          <cell r="CA769">
            <v>2020677.4400000004</v>
          </cell>
          <cell r="CB769">
            <v>1971307.5599999994</v>
          </cell>
          <cell r="CD769">
            <v>2837126.01</v>
          </cell>
          <cell r="CE769">
            <v>479684.37000000087</v>
          </cell>
          <cell r="CF769">
            <v>174438.75999999908</v>
          </cell>
          <cell r="CG769">
            <v>-301775.2900000005</v>
          </cell>
          <cell r="CI769">
            <v>1750620.0899999994</v>
          </cell>
          <cell r="CO769">
            <v>418632.49929811445</v>
          </cell>
          <cell r="CQ769">
            <v>-595149.28549188701</v>
          </cell>
          <cell r="CR769">
            <v>270374.84192811279</v>
          </cell>
          <cell r="CS769">
            <v>483931.87019811373</v>
          </cell>
          <cell r="CU769">
            <v>2377622.7559281122</v>
          </cell>
          <cell r="CV769">
            <v>-26076.802541886536</v>
          </cell>
          <cell r="CW769">
            <v>10050.049868112183</v>
          </cell>
          <cell r="CX769">
            <v>1328429.9165581116</v>
          </cell>
          <cell r="CZ769">
            <v>2095913.1379581103</v>
          </cell>
          <cell r="DF769">
            <v>2241412.8828681107</v>
          </cell>
          <cell r="DH769">
            <v>2004127.3620047776</v>
          </cell>
          <cell r="DI769">
            <v>1590528.1494881129</v>
          </cell>
          <cell r="DJ769">
            <v>2693631.8377581127</v>
          </cell>
          <cell r="DK769">
            <v>1318607.5664581149</v>
          </cell>
          <cell r="DL769">
            <v>812653.82567959744</v>
          </cell>
          <cell r="DM769">
            <v>1774445.0558647641</v>
          </cell>
          <cell r="DN769">
            <v>1638704.4758647808</v>
          </cell>
          <cell r="DO769">
            <v>2235878.14836478</v>
          </cell>
          <cell r="DP769">
            <v>1476263.623795432</v>
          </cell>
          <cell r="DQ769">
            <v>1823257.5906676902</v>
          </cell>
          <cell r="DW769">
            <v>3249041.7548462609</v>
          </cell>
          <cell r="DX769">
            <v>2638393.9090129286</v>
          </cell>
          <cell r="DY769">
            <v>1438494.7823462607</v>
          </cell>
          <cell r="DZ769">
            <v>2082948.4748462618</v>
          </cell>
          <cell r="EA769">
            <v>1784373.124846261</v>
          </cell>
          <cell r="EB769">
            <v>1951214.3450314461</v>
          </cell>
          <cell r="EC769">
            <v>659278.95836478006</v>
          </cell>
          <cell r="ED769">
            <v>952757.69984626095</v>
          </cell>
          <cell r="EE769">
            <v>-74905.368487072337</v>
          </cell>
          <cell r="EF769">
            <v>1315361.873179595</v>
          </cell>
          <cell r="EG769">
            <v>2801685.9956795941</v>
          </cell>
          <cell r="EH769">
            <v>2283087.0566981137</v>
          </cell>
          <cell r="EN769">
            <v>2276020.2356795943</v>
          </cell>
          <cell r="EO769">
            <v>2992296.5675314455</v>
          </cell>
          <cell r="EP769">
            <v>2483341.6914371466</v>
          </cell>
          <cell r="EQ769">
            <v>1631345.3098156224</v>
          </cell>
          <cell r="ER769">
            <v>1969791.7916895112</v>
          </cell>
          <cell r="ES769">
            <v>1433207.3054641578</v>
          </cell>
          <cell r="ET769">
            <v>1191530.3842876083</v>
          </cell>
          <cell r="EU769">
            <v>1583825.6240700192</v>
          </cell>
          <cell r="EV769">
            <v>2052461.4425416375</v>
          </cell>
          <cell r="EW769">
            <v>1479040.2056702152</v>
          </cell>
          <cell r="EX769">
            <v>1912039.5368996633</v>
          </cell>
          <cell r="EY769">
            <v>1605723.1155331684</v>
          </cell>
          <cell r="FE769">
            <v>1844894.1752885713</v>
          </cell>
          <cell r="FF769">
            <v>2127961.0886860164</v>
          </cell>
          <cell r="FG769">
            <v>1773383.8427742831</v>
          </cell>
          <cell r="FH769">
            <v>1455578.371076169</v>
          </cell>
          <cell r="FI769">
            <v>1705317.3710761704</v>
          </cell>
          <cell r="FJ769">
            <v>0</v>
          </cell>
          <cell r="FK769">
            <v>0</v>
          </cell>
          <cell r="FL769">
            <v>0</v>
          </cell>
          <cell r="FM769">
            <v>0</v>
          </cell>
          <cell r="FN769">
            <v>0</v>
          </cell>
          <cell r="FO769">
            <v>0</v>
          </cell>
          <cell r="FP769">
            <v>0</v>
          </cell>
          <cell r="FV769">
            <v>0</v>
          </cell>
          <cell r="FW769">
            <v>0</v>
          </cell>
          <cell r="FX769">
            <v>0</v>
          </cell>
          <cell r="FY769">
            <v>0</v>
          </cell>
          <cell r="FZ769">
            <v>0</v>
          </cell>
          <cell r="GA769">
            <v>0</v>
          </cell>
          <cell r="GB769">
            <v>0</v>
          </cell>
          <cell r="GC769">
            <v>0</v>
          </cell>
          <cell r="GD769">
            <v>0</v>
          </cell>
          <cell r="GE769">
            <v>0</v>
          </cell>
          <cell r="GF769">
            <v>0</v>
          </cell>
          <cell r="GG769">
            <v>0</v>
          </cell>
          <cell r="GM769">
            <v>0</v>
          </cell>
          <cell r="GN769">
            <v>0</v>
          </cell>
          <cell r="GO769">
            <v>0</v>
          </cell>
          <cell r="GP769">
            <v>0</v>
          </cell>
          <cell r="GQ769">
            <v>0</v>
          </cell>
          <cell r="GR769">
            <v>0</v>
          </cell>
          <cell r="GS769">
            <v>0</v>
          </cell>
          <cell r="GT769">
            <v>0</v>
          </cell>
          <cell r="GU769">
            <v>0</v>
          </cell>
          <cell r="GV769">
            <v>0</v>
          </cell>
          <cell r="GW769">
            <v>0</v>
          </cell>
          <cell r="GX769">
            <v>0</v>
          </cell>
          <cell r="HD769">
            <v>0</v>
          </cell>
          <cell r="HE769">
            <v>0</v>
          </cell>
          <cell r="HF769">
            <v>0</v>
          </cell>
          <cell r="HG769">
            <v>0</v>
          </cell>
          <cell r="HH769">
            <v>0</v>
          </cell>
          <cell r="HN769" t="e">
            <v>#REF!</v>
          </cell>
        </row>
        <row r="770">
          <cell r="A770" t="str">
            <v>CalWINCalWINOP %Current FlashBPO</v>
          </cell>
          <cell r="B770" t="str">
            <v>CalWINOP %Current FlashBPO</v>
          </cell>
          <cell r="H770" t="e">
            <v>#DIV/0!</v>
          </cell>
          <cell r="J770" t="e">
            <v>#DIV/0!</v>
          </cell>
          <cell r="K770" t="e">
            <v>#DIV/0!</v>
          </cell>
          <cell r="L770" t="e">
            <v>#DIV/0!</v>
          </cell>
          <cell r="N770" t="e">
            <v>#DIV/0!</v>
          </cell>
          <cell r="O770" t="e">
            <v>#DIV/0!</v>
          </cell>
          <cell r="P770" t="e">
            <v>#DIV/0!</v>
          </cell>
          <cell r="Q770" t="e">
            <v>#DIV/0!</v>
          </cell>
          <cell r="S770" t="e">
            <v>#DIV/0!</v>
          </cell>
          <cell r="Y770" t="e">
            <v>#DIV/0!</v>
          </cell>
          <cell r="AA770" t="e">
            <v>#DIV/0!</v>
          </cell>
          <cell r="AB770" t="e">
            <v>#DIV/0!</v>
          </cell>
          <cell r="AC770" t="e">
            <v>#DIV/0!</v>
          </cell>
          <cell r="AE770" t="e">
            <v>#DIV/0!</v>
          </cell>
          <cell r="AF770" t="e">
            <v>#DIV/0!</v>
          </cell>
          <cell r="AG770" t="e">
            <v>#DIV/0!</v>
          </cell>
          <cell r="AH770" t="e">
            <v>#DIV/0!</v>
          </cell>
          <cell r="AJ770" t="e">
            <v>#DIV/0!</v>
          </cell>
          <cell r="AP770">
            <v>235.84162511904054</v>
          </cell>
          <cell r="AR770">
            <v>226.97091233994797</v>
          </cell>
          <cell r="AS770">
            <v>383.65080984812931</v>
          </cell>
          <cell r="AT770">
            <v>388.8432729143953</v>
          </cell>
          <cell r="AV770">
            <v>262.62962249859083</v>
          </cell>
          <cell r="AW770">
            <v>456.12851599716339</v>
          </cell>
          <cell r="AX770">
            <v>336.59711899809855</v>
          </cell>
          <cell r="AY770">
            <v>355.93138558757209</v>
          </cell>
          <cell r="BA770">
            <v>236.31186578213448</v>
          </cell>
          <cell r="BG770">
            <v>334.08589180441624</v>
          </cell>
          <cell r="BI770">
            <v>309.69434318632409</v>
          </cell>
          <cell r="BJ770">
            <v>167.4004146615282</v>
          </cell>
          <cell r="BK770">
            <v>121.25965925457504</v>
          </cell>
          <cell r="BM770">
            <v>353.79197839148793</v>
          </cell>
          <cell r="BN770">
            <v>356.19519296301866</v>
          </cell>
          <cell r="BO770">
            <v>229.00664739187542</v>
          </cell>
          <cell r="BP770">
            <v>50.528145052179639</v>
          </cell>
          <cell r="BR770">
            <v>271.88614658485591</v>
          </cell>
          <cell r="BX770">
            <v>269.01692362205495</v>
          </cell>
          <cell r="BZ770">
            <v>-26.564436300497348</v>
          </cell>
          <cell r="CA770">
            <v>276.1523673669596</v>
          </cell>
          <cell r="CB770">
            <v>280.78322291680712</v>
          </cell>
          <cell r="CD770">
            <v>382.87885351259808</v>
          </cell>
          <cell r="CE770">
            <v>93.49372332230881</v>
          </cell>
          <cell r="CF770">
            <v>32.194568256023274</v>
          </cell>
          <cell r="CG770">
            <v>-57.141008388176559</v>
          </cell>
          <cell r="CI770">
            <v>223.86187176681082</v>
          </cell>
          <cell r="CO770">
            <v>78.896152929502946</v>
          </cell>
          <cell r="CQ770">
            <v>-98.730976270970572</v>
          </cell>
          <cell r="CR770">
            <v>41.807735445944253</v>
          </cell>
          <cell r="CS770">
            <v>77.074409314999514</v>
          </cell>
          <cell r="CU770">
            <v>304.98869221378328</v>
          </cell>
          <cell r="CV770">
            <v>-4.6597387310389413</v>
          </cell>
          <cell r="CW770">
            <v>1.5373046492240805</v>
          </cell>
          <cell r="CX770">
            <v>193.31136638118411</v>
          </cell>
          <cell r="CZ770">
            <v>267.35828302845812</v>
          </cell>
          <cell r="DF770">
            <v>305.97970894793127</v>
          </cell>
          <cell r="DH770">
            <v>286.21806095207347</v>
          </cell>
          <cell r="DI770">
            <v>226.80986230642819</v>
          </cell>
          <cell r="DJ770">
            <v>330.00914719482307</v>
          </cell>
          <cell r="DK770">
            <v>201.6686561843469</v>
          </cell>
          <cell r="DL770">
            <v>123.0696688233005</v>
          </cell>
          <cell r="DM770">
            <v>242.16457516180847</v>
          </cell>
          <cell r="DN770">
            <v>238.91339717409983</v>
          </cell>
          <cell r="DO770">
            <v>303.40534156187272</v>
          </cell>
          <cell r="DP770">
            <v>227.06988423148812</v>
          </cell>
          <cell r="DQ770">
            <v>262.90450526371109</v>
          </cell>
          <cell r="DW770">
            <v>444.08824755377651</v>
          </cell>
          <cell r="DX770">
            <v>366.12509650458372</v>
          </cell>
          <cell r="DY770">
            <v>238.16886127253315</v>
          </cell>
          <cell r="DZ770">
            <v>297.62699546381202</v>
          </cell>
          <cell r="EA770">
            <v>258.99052874562841</v>
          </cell>
          <cell r="EB770">
            <v>286.06571753338829</v>
          </cell>
          <cell r="EC770">
            <v>122.3077747736702</v>
          </cell>
          <cell r="ED770">
            <v>165.01876496583449</v>
          </cell>
          <cell r="EE770">
            <v>-19.759807356033722</v>
          </cell>
          <cell r="EF770">
            <v>243.50078154670547</v>
          </cell>
          <cell r="EG770">
            <v>416.47254856125141</v>
          </cell>
          <cell r="EH770">
            <v>346.61264591587764</v>
          </cell>
          <cell r="EN770">
            <v>353.18190959311107</v>
          </cell>
          <cell r="EO770">
            <v>429.58969474111365</v>
          </cell>
          <cell r="EP770">
            <v>367.57794386427207</v>
          </cell>
          <cell r="EQ770">
            <v>267.47081949263463</v>
          </cell>
          <cell r="ER770">
            <v>298.64568064439499</v>
          </cell>
          <cell r="ES770">
            <v>248.32379764900483</v>
          </cell>
          <cell r="ET770">
            <v>205.9839677712277</v>
          </cell>
          <cell r="EU770">
            <v>269.33626820568736</v>
          </cell>
          <cell r="EV770">
            <v>311.98130444794236</v>
          </cell>
          <cell r="EW770">
            <v>234.95123263356541</v>
          </cell>
          <cell r="EX770">
            <v>301.06940339505343</v>
          </cell>
          <cell r="EY770">
            <v>247.64277213642151</v>
          </cell>
          <cell r="FE770">
            <v>286.71043945176746</v>
          </cell>
          <cell r="FF770">
            <v>330.63961025305161</v>
          </cell>
          <cell r="FG770">
            <v>293.38475397496069</v>
          </cell>
          <cell r="FH770">
            <v>244.07051328222136</v>
          </cell>
          <cell r="FI770">
            <v>285.33710045200985</v>
          </cell>
          <cell r="FJ770" t="e">
            <v>#DIV/0!</v>
          </cell>
          <cell r="FK770" t="e">
            <v>#DIV/0!</v>
          </cell>
          <cell r="FL770" t="e">
            <v>#DIV/0!</v>
          </cell>
          <cell r="FM770" t="e">
            <v>#DIV/0!</v>
          </cell>
          <cell r="FN770" t="e">
            <v>#DIV/0!</v>
          </cell>
          <cell r="FO770" t="e">
            <v>#DIV/0!</v>
          </cell>
          <cell r="FP770" t="e">
            <v>#DIV/0!</v>
          </cell>
          <cell r="FV770" t="e">
            <v>#DIV/0!</v>
          </cell>
          <cell r="FW770" t="e">
            <v>#DIV/0!</v>
          </cell>
          <cell r="FX770" t="e">
            <v>#DIV/0!</v>
          </cell>
          <cell r="FY770" t="e">
            <v>#DIV/0!</v>
          </cell>
          <cell r="FZ770" t="e">
            <v>#DIV/0!</v>
          </cell>
          <cell r="GA770" t="e">
            <v>#DIV/0!</v>
          </cell>
          <cell r="GB770" t="e">
            <v>#DIV/0!</v>
          </cell>
          <cell r="GC770" t="e">
            <v>#DIV/0!</v>
          </cell>
          <cell r="GD770" t="e">
            <v>#DIV/0!</v>
          </cell>
          <cell r="GE770" t="e">
            <v>#DIV/0!</v>
          </cell>
          <cell r="GF770" t="e">
            <v>#DIV/0!</v>
          </cell>
          <cell r="GG770" t="e">
            <v>#DIV/0!</v>
          </cell>
          <cell r="GM770" t="e">
            <v>#DIV/0!</v>
          </cell>
          <cell r="GN770" t="e">
            <v>#DIV/0!</v>
          </cell>
          <cell r="GO770" t="e">
            <v>#DIV/0!</v>
          </cell>
          <cell r="GP770" t="e">
            <v>#DIV/0!</v>
          </cell>
          <cell r="GQ770" t="e">
            <v>#DIV/0!</v>
          </cell>
          <cell r="GR770" t="e">
            <v>#DIV/0!</v>
          </cell>
          <cell r="GS770" t="e">
            <v>#DIV/0!</v>
          </cell>
          <cell r="GT770" t="e">
            <v>#DIV/0!</v>
          </cell>
          <cell r="GU770" t="e">
            <v>#DIV/0!</v>
          </cell>
          <cell r="GV770" t="e">
            <v>#DIV/0!</v>
          </cell>
          <cell r="GW770" t="e">
            <v>#DIV/0!</v>
          </cell>
          <cell r="GX770" t="e">
            <v>#DIV/0!</v>
          </cell>
          <cell r="HD770" t="e">
            <v>#DIV/0!</v>
          </cell>
          <cell r="HE770" t="e">
            <v>#DIV/0!</v>
          </cell>
          <cell r="HF770" t="e">
            <v>#DIV/0!</v>
          </cell>
          <cell r="HG770" t="e">
            <v>#DIV/0!</v>
          </cell>
          <cell r="HH770" t="e">
            <v>#DIV/0!</v>
          </cell>
          <cell r="HN770" t="e">
            <v>#REF!</v>
          </cell>
        </row>
        <row r="771">
          <cell r="A771" t="str">
            <v/>
          </cell>
          <cell r="B771" t="str">
            <v/>
          </cell>
        </row>
        <row r="772">
          <cell r="A772" t="str">
            <v/>
          </cell>
          <cell r="B772" t="str">
            <v/>
          </cell>
        </row>
        <row r="773">
          <cell r="A773" t="str">
            <v/>
          </cell>
          <cell r="B773" t="str">
            <v/>
          </cell>
        </row>
        <row r="774">
          <cell r="A774" t="str">
            <v/>
          </cell>
          <cell r="B774" t="str">
            <v/>
          </cell>
        </row>
        <row r="775">
          <cell r="A775" t="str">
            <v/>
          </cell>
          <cell r="B775" t="str">
            <v/>
          </cell>
        </row>
        <row r="776">
          <cell r="A776" t="str">
            <v/>
          </cell>
          <cell r="B776" t="str">
            <v/>
          </cell>
        </row>
        <row r="777">
          <cell r="A777" t="str">
            <v/>
          </cell>
          <cell r="B777" t="str">
            <v/>
          </cell>
        </row>
        <row r="778">
          <cell r="A778" t="str">
            <v/>
          </cell>
          <cell r="B778" t="str">
            <v/>
          </cell>
        </row>
        <row r="779">
          <cell r="A779" t="str">
            <v/>
          </cell>
          <cell r="B779" t="str">
            <v/>
          </cell>
        </row>
        <row r="780">
          <cell r="A780" t="str">
            <v/>
          </cell>
          <cell r="B780" t="str">
            <v/>
          </cell>
        </row>
        <row r="781">
          <cell r="A781" t="str">
            <v/>
          </cell>
          <cell r="B781" t="str">
            <v/>
          </cell>
        </row>
        <row r="782">
          <cell r="A782" t="str">
            <v/>
          </cell>
          <cell r="B782" t="str">
            <v/>
          </cell>
        </row>
        <row r="783">
          <cell r="A783" t="str">
            <v/>
          </cell>
          <cell r="B783" t="str">
            <v/>
          </cell>
        </row>
        <row r="784">
          <cell r="A784" t="str">
            <v/>
          </cell>
          <cell r="B784" t="str">
            <v/>
          </cell>
        </row>
        <row r="785">
          <cell r="A785" t="str">
            <v/>
          </cell>
          <cell r="B785" t="str">
            <v/>
          </cell>
        </row>
        <row r="786">
          <cell r="A786" t="str">
            <v/>
          </cell>
          <cell r="B786" t="str">
            <v/>
          </cell>
        </row>
        <row r="787">
          <cell r="A787" t="str">
            <v/>
          </cell>
          <cell r="B787" t="str">
            <v/>
          </cell>
        </row>
        <row r="788">
          <cell r="A788" t="str">
            <v/>
          </cell>
          <cell r="B788" t="str">
            <v/>
          </cell>
        </row>
        <row r="789">
          <cell r="A789" t="str">
            <v/>
          </cell>
          <cell r="B789" t="str">
            <v/>
          </cell>
        </row>
        <row r="790">
          <cell r="A790" t="str">
            <v/>
          </cell>
          <cell r="B790" t="str">
            <v/>
          </cell>
        </row>
        <row r="791">
          <cell r="A791" t="str">
            <v/>
          </cell>
          <cell r="B791" t="str">
            <v/>
          </cell>
        </row>
        <row r="792">
          <cell r="A792" t="str">
            <v/>
          </cell>
          <cell r="B792" t="str">
            <v/>
          </cell>
        </row>
        <row r="793">
          <cell r="A793" t="str">
            <v/>
          </cell>
          <cell r="B793" t="str">
            <v/>
          </cell>
        </row>
        <row r="794">
          <cell r="A794" t="str">
            <v/>
          </cell>
          <cell r="B794" t="str">
            <v/>
          </cell>
        </row>
        <row r="795">
          <cell r="A795" t="str">
            <v/>
          </cell>
          <cell r="B795" t="str">
            <v/>
          </cell>
        </row>
        <row r="796">
          <cell r="A796" t="str">
            <v/>
          </cell>
          <cell r="B796" t="str">
            <v/>
          </cell>
        </row>
        <row r="797">
          <cell r="A797" t="str">
            <v/>
          </cell>
          <cell r="B797" t="str">
            <v/>
          </cell>
        </row>
        <row r="798">
          <cell r="A798" t="str">
            <v/>
          </cell>
          <cell r="B798" t="str">
            <v/>
          </cell>
        </row>
        <row r="799">
          <cell r="A799" t="str">
            <v/>
          </cell>
          <cell r="B799" t="str">
            <v/>
          </cell>
        </row>
        <row r="800">
          <cell r="A800" t="str">
            <v/>
          </cell>
          <cell r="B800" t="str">
            <v/>
          </cell>
        </row>
        <row r="801">
          <cell r="A801" t="str">
            <v/>
          </cell>
          <cell r="B801" t="str">
            <v/>
          </cell>
        </row>
        <row r="802">
          <cell r="A802" t="str">
            <v/>
          </cell>
          <cell r="B802" t="str">
            <v/>
          </cell>
        </row>
        <row r="803">
          <cell r="A803" t="str">
            <v/>
          </cell>
          <cell r="B803" t="str">
            <v/>
          </cell>
        </row>
        <row r="804">
          <cell r="A804" t="str">
            <v/>
          </cell>
          <cell r="B804" t="str">
            <v/>
          </cell>
        </row>
        <row r="805">
          <cell r="A805" t="str">
            <v/>
          </cell>
          <cell r="B805" t="str">
            <v/>
          </cell>
        </row>
        <row r="806">
          <cell r="A806" t="str">
            <v/>
          </cell>
          <cell r="B806" t="str">
            <v/>
          </cell>
        </row>
        <row r="807">
          <cell r="A807" t="str">
            <v/>
          </cell>
          <cell r="B807" t="str">
            <v/>
          </cell>
        </row>
        <row r="808">
          <cell r="A808" t="str">
            <v/>
          </cell>
          <cell r="B808" t="str">
            <v/>
          </cell>
        </row>
        <row r="809">
          <cell r="A809" t="str">
            <v/>
          </cell>
          <cell r="B809" t="str">
            <v/>
          </cell>
        </row>
        <row r="810">
          <cell r="A810" t="str">
            <v/>
          </cell>
          <cell r="B810" t="str">
            <v/>
          </cell>
        </row>
        <row r="811">
          <cell r="A811" t="str">
            <v/>
          </cell>
          <cell r="B811" t="str">
            <v/>
          </cell>
        </row>
        <row r="812">
          <cell r="A812" t="str">
            <v/>
          </cell>
          <cell r="B812" t="str">
            <v/>
          </cell>
        </row>
        <row r="813">
          <cell r="A813" t="str">
            <v/>
          </cell>
          <cell r="B813" t="str">
            <v/>
          </cell>
        </row>
        <row r="814">
          <cell r="A814" t="str">
            <v/>
          </cell>
          <cell r="B814" t="str">
            <v/>
          </cell>
        </row>
        <row r="815">
          <cell r="A815" t="str">
            <v/>
          </cell>
          <cell r="B815" t="str">
            <v/>
          </cell>
        </row>
        <row r="816">
          <cell r="A816" t="str">
            <v/>
          </cell>
          <cell r="B816" t="str">
            <v/>
          </cell>
        </row>
        <row r="817">
          <cell r="A817" t="str">
            <v/>
          </cell>
          <cell r="B817" t="str">
            <v/>
          </cell>
        </row>
        <row r="818">
          <cell r="A818" t="str">
            <v/>
          </cell>
          <cell r="B818" t="str">
            <v/>
          </cell>
        </row>
        <row r="819">
          <cell r="A819" t="str">
            <v/>
          </cell>
          <cell r="B819" t="str">
            <v/>
          </cell>
        </row>
        <row r="820">
          <cell r="A820" t="str">
            <v/>
          </cell>
          <cell r="B820" t="str">
            <v/>
          </cell>
        </row>
        <row r="821">
          <cell r="A821" t="str">
            <v/>
          </cell>
          <cell r="B821" t="str">
            <v/>
          </cell>
        </row>
        <row r="822">
          <cell r="A822" t="str">
            <v/>
          </cell>
          <cell r="B822" t="str">
            <v/>
          </cell>
        </row>
        <row r="823">
          <cell r="A823" t="str">
            <v/>
          </cell>
          <cell r="B823" t="str">
            <v/>
          </cell>
        </row>
        <row r="824">
          <cell r="A824" t="str">
            <v/>
          </cell>
          <cell r="B824" t="str">
            <v/>
          </cell>
        </row>
        <row r="825">
          <cell r="A825" t="str">
            <v/>
          </cell>
          <cell r="B825" t="str">
            <v/>
          </cell>
        </row>
        <row r="826">
          <cell r="A826" t="str">
            <v/>
          </cell>
          <cell r="B826" t="str">
            <v/>
          </cell>
        </row>
        <row r="827">
          <cell r="A827" t="str">
            <v/>
          </cell>
          <cell r="B827" t="str">
            <v/>
          </cell>
        </row>
        <row r="828">
          <cell r="A828" t="str">
            <v/>
          </cell>
          <cell r="B828" t="str">
            <v/>
          </cell>
        </row>
        <row r="829">
          <cell r="A829" t="str">
            <v/>
          </cell>
          <cell r="B829" t="str">
            <v/>
          </cell>
        </row>
        <row r="830">
          <cell r="A830" t="str">
            <v/>
          </cell>
          <cell r="B830" t="str">
            <v/>
          </cell>
        </row>
        <row r="831">
          <cell r="A831" t="str">
            <v/>
          </cell>
          <cell r="B831" t="str">
            <v/>
          </cell>
        </row>
        <row r="832">
          <cell r="A832" t="str">
            <v/>
          </cell>
          <cell r="B832" t="str">
            <v/>
          </cell>
        </row>
        <row r="833">
          <cell r="A833" t="str">
            <v/>
          </cell>
          <cell r="B833" t="str">
            <v/>
          </cell>
        </row>
        <row r="834">
          <cell r="A834" t="str">
            <v/>
          </cell>
          <cell r="B834" t="str">
            <v/>
          </cell>
        </row>
        <row r="835">
          <cell r="A835" t="str">
            <v/>
          </cell>
          <cell r="B835" t="str">
            <v/>
          </cell>
        </row>
        <row r="836">
          <cell r="A836" t="str">
            <v/>
          </cell>
          <cell r="B836" t="str">
            <v/>
          </cell>
        </row>
        <row r="837">
          <cell r="A837" t="str">
            <v/>
          </cell>
          <cell r="B837" t="str">
            <v/>
          </cell>
        </row>
        <row r="838">
          <cell r="A838" t="str">
            <v/>
          </cell>
          <cell r="B838" t="str">
            <v/>
          </cell>
        </row>
        <row r="839">
          <cell r="A839" t="str">
            <v/>
          </cell>
          <cell r="B839" t="str">
            <v/>
          </cell>
        </row>
        <row r="840">
          <cell r="A840" t="str">
            <v/>
          </cell>
          <cell r="B840" t="str">
            <v/>
          </cell>
        </row>
        <row r="841">
          <cell r="A841" t="str">
            <v/>
          </cell>
          <cell r="B841" t="str">
            <v/>
          </cell>
        </row>
        <row r="842">
          <cell r="A842" t="str">
            <v/>
          </cell>
          <cell r="B842" t="str">
            <v/>
          </cell>
        </row>
        <row r="843">
          <cell r="A843" t="str">
            <v/>
          </cell>
          <cell r="B843" t="str">
            <v/>
          </cell>
        </row>
        <row r="844">
          <cell r="A844" t="str">
            <v/>
          </cell>
          <cell r="B844" t="str">
            <v/>
          </cell>
        </row>
        <row r="845">
          <cell r="A845" t="str">
            <v/>
          </cell>
          <cell r="B845" t="str">
            <v/>
          </cell>
        </row>
        <row r="846">
          <cell r="A846" t="str">
            <v/>
          </cell>
          <cell r="B846" t="str">
            <v/>
          </cell>
        </row>
        <row r="847">
          <cell r="A847" t="str">
            <v/>
          </cell>
          <cell r="B847" t="str">
            <v/>
          </cell>
        </row>
        <row r="848">
          <cell r="A848" t="str">
            <v/>
          </cell>
          <cell r="B848" t="str">
            <v/>
          </cell>
        </row>
        <row r="849">
          <cell r="A849" t="str">
            <v/>
          </cell>
          <cell r="B849" t="str">
            <v/>
          </cell>
        </row>
        <row r="850">
          <cell r="A850" t="str">
            <v/>
          </cell>
          <cell r="B850" t="str">
            <v/>
          </cell>
        </row>
        <row r="851">
          <cell r="A851" t="str">
            <v/>
          </cell>
          <cell r="B851" t="str">
            <v/>
          </cell>
        </row>
        <row r="852">
          <cell r="A852" t="str">
            <v/>
          </cell>
          <cell r="B852" t="str">
            <v/>
          </cell>
        </row>
        <row r="853">
          <cell r="A853" t="str">
            <v/>
          </cell>
          <cell r="B853" t="str">
            <v/>
          </cell>
        </row>
        <row r="854">
          <cell r="A854" t="str">
            <v/>
          </cell>
          <cell r="B854" t="str">
            <v/>
          </cell>
        </row>
        <row r="855">
          <cell r="A855" t="str">
            <v/>
          </cell>
          <cell r="B855" t="str">
            <v/>
          </cell>
        </row>
        <row r="856">
          <cell r="A856" t="str">
            <v/>
          </cell>
          <cell r="B856" t="str">
            <v/>
          </cell>
        </row>
        <row r="857">
          <cell r="A857" t="str">
            <v/>
          </cell>
          <cell r="B857" t="str">
            <v/>
          </cell>
        </row>
        <row r="858">
          <cell r="A858" t="str">
            <v/>
          </cell>
          <cell r="B858" t="str">
            <v/>
          </cell>
        </row>
        <row r="859">
          <cell r="A859" t="str">
            <v/>
          </cell>
          <cell r="B859" t="str">
            <v/>
          </cell>
        </row>
        <row r="860">
          <cell r="A860" t="str">
            <v/>
          </cell>
          <cell r="B860" t="str">
            <v/>
          </cell>
        </row>
        <row r="861">
          <cell r="A861" t="str">
            <v/>
          </cell>
          <cell r="B861" t="str">
            <v/>
          </cell>
        </row>
        <row r="862">
          <cell r="A862" t="str">
            <v/>
          </cell>
          <cell r="B862" t="str">
            <v/>
          </cell>
        </row>
        <row r="863">
          <cell r="A863" t="str">
            <v/>
          </cell>
          <cell r="B863" t="str">
            <v/>
          </cell>
        </row>
        <row r="864">
          <cell r="A864" t="str">
            <v/>
          </cell>
          <cell r="B864" t="str">
            <v/>
          </cell>
        </row>
        <row r="865">
          <cell r="A865" t="str">
            <v/>
          </cell>
          <cell r="B865" t="str">
            <v/>
          </cell>
        </row>
        <row r="866">
          <cell r="A866" t="str">
            <v/>
          </cell>
          <cell r="B866" t="str">
            <v/>
          </cell>
        </row>
        <row r="867">
          <cell r="A867" t="str">
            <v/>
          </cell>
          <cell r="B867" t="str">
            <v/>
          </cell>
        </row>
        <row r="868">
          <cell r="A868" t="str">
            <v/>
          </cell>
          <cell r="B868" t="str">
            <v/>
          </cell>
        </row>
        <row r="869">
          <cell r="A869" t="str">
            <v/>
          </cell>
          <cell r="B869" t="str">
            <v/>
          </cell>
        </row>
        <row r="870">
          <cell r="A870" t="str">
            <v/>
          </cell>
          <cell r="B870" t="str">
            <v/>
          </cell>
        </row>
        <row r="871">
          <cell r="A871" t="str">
            <v/>
          </cell>
          <cell r="B871" t="str">
            <v/>
          </cell>
        </row>
        <row r="872">
          <cell r="A872" t="str">
            <v/>
          </cell>
          <cell r="B872" t="str">
            <v/>
          </cell>
        </row>
        <row r="873">
          <cell r="A873" t="str">
            <v/>
          </cell>
          <cell r="B873" t="str">
            <v/>
          </cell>
        </row>
        <row r="874">
          <cell r="A874" t="str">
            <v/>
          </cell>
          <cell r="B874" t="str">
            <v/>
          </cell>
        </row>
        <row r="875">
          <cell r="A875" t="str">
            <v/>
          </cell>
          <cell r="B875" t="str">
            <v/>
          </cell>
        </row>
        <row r="876">
          <cell r="A876" t="str">
            <v/>
          </cell>
          <cell r="B876" t="str">
            <v/>
          </cell>
        </row>
        <row r="877">
          <cell r="A877" t="str">
            <v/>
          </cell>
          <cell r="B877" t="str">
            <v/>
          </cell>
        </row>
        <row r="878">
          <cell r="A878" t="str">
            <v/>
          </cell>
          <cell r="B878" t="str">
            <v/>
          </cell>
        </row>
        <row r="879">
          <cell r="A879" t="str">
            <v/>
          </cell>
          <cell r="B879" t="str">
            <v/>
          </cell>
        </row>
        <row r="880">
          <cell r="A880" t="str">
            <v/>
          </cell>
          <cell r="B880" t="str">
            <v/>
          </cell>
        </row>
        <row r="881">
          <cell r="A881" t="str">
            <v/>
          </cell>
          <cell r="B881" t="str">
            <v/>
          </cell>
        </row>
        <row r="882">
          <cell r="A882" t="str">
            <v/>
          </cell>
          <cell r="B882" t="str">
            <v/>
          </cell>
        </row>
        <row r="883">
          <cell r="A883" t="str">
            <v/>
          </cell>
          <cell r="B883" t="str">
            <v/>
          </cell>
        </row>
        <row r="884">
          <cell r="A884" t="str">
            <v/>
          </cell>
          <cell r="B884" t="str">
            <v/>
          </cell>
        </row>
        <row r="885">
          <cell r="A885" t="str">
            <v/>
          </cell>
          <cell r="B885" t="str">
            <v/>
          </cell>
        </row>
        <row r="886">
          <cell r="A886" t="str">
            <v/>
          </cell>
          <cell r="B886" t="str">
            <v/>
          </cell>
        </row>
        <row r="887">
          <cell r="A887" t="str">
            <v/>
          </cell>
          <cell r="B887" t="str">
            <v/>
          </cell>
        </row>
        <row r="888">
          <cell r="A888" t="str">
            <v/>
          </cell>
          <cell r="B888" t="str">
            <v/>
          </cell>
        </row>
        <row r="889">
          <cell r="A889" t="str">
            <v/>
          </cell>
          <cell r="B889" t="str">
            <v/>
          </cell>
        </row>
        <row r="890">
          <cell r="A890" t="str">
            <v/>
          </cell>
          <cell r="B890" t="str">
            <v/>
          </cell>
        </row>
        <row r="891">
          <cell r="A891" t="str">
            <v/>
          </cell>
          <cell r="B891" t="str">
            <v/>
          </cell>
        </row>
        <row r="892">
          <cell r="A892" t="str">
            <v/>
          </cell>
          <cell r="B892" t="str">
            <v/>
          </cell>
        </row>
        <row r="893">
          <cell r="A893" t="str">
            <v/>
          </cell>
          <cell r="B893" t="str">
            <v/>
          </cell>
        </row>
        <row r="894">
          <cell r="A894" t="str">
            <v/>
          </cell>
          <cell r="B894" t="str">
            <v/>
          </cell>
        </row>
        <row r="895">
          <cell r="A895" t="str">
            <v/>
          </cell>
          <cell r="B895" t="str">
            <v/>
          </cell>
        </row>
        <row r="896">
          <cell r="A896" t="str">
            <v/>
          </cell>
          <cell r="B896" t="str">
            <v/>
          </cell>
        </row>
        <row r="897">
          <cell r="A897" t="str">
            <v/>
          </cell>
          <cell r="B897" t="str">
            <v/>
          </cell>
        </row>
        <row r="898">
          <cell r="A898" t="str">
            <v/>
          </cell>
          <cell r="B898" t="str">
            <v/>
          </cell>
        </row>
        <row r="899">
          <cell r="A899" t="str">
            <v/>
          </cell>
          <cell r="B899" t="str">
            <v/>
          </cell>
        </row>
        <row r="900">
          <cell r="A900" t="str">
            <v/>
          </cell>
          <cell r="B900" t="str">
            <v/>
          </cell>
        </row>
        <row r="901">
          <cell r="A901" t="str">
            <v/>
          </cell>
          <cell r="B901" t="str">
            <v/>
          </cell>
        </row>
        <row r="902">
          <cell r="A902" t="str">
            <v/>
          </cell>
          <cell r="B902" t="str">
            <v/>
          </cell>
        </row>
        <row r="903">
          <cell r="A903" t="str">
            <v/>
          </cell>
          <cell r="B903" t="str">
            <v/>
          </cell>
        </row>
        <row r="904">
          <cell r="A904" t="str">
            <v/>
          </cell>
          <cell r="B904" t="str">
            <v/>
          </cell>
        </row>
        <row r="905">
          <cell r="A905" t="str">
            <v/>
          </cell>
          <cell r="B905" t="str">
            <v/>
          </cell>
        </row>
        <row r="906">
          <cell r="A906" t="str">
            <v/>
          </cell>
          <cell r="B906" t="str">
            <v/>
          </cell>
        </row>
        <row r="907">
          <cell r="A907" t="str">
            <v/>
          </cell>
          <cell r="B907" t="str">
            <v/>
          </cell>
        </row>
        <row r="908">
          <cell r="A908" t="str">
            <v/>
          </cell>
          <cell r="B908" t="str">
            <v/>
          </cell>
        </row>
        <row r="909">
          <cell r="A909" t="str">
            <v/>
          </cell>
          <cell r="B909" t="str">
            <v/>
          </cell>
        </row>
        <row r="910">
          <cell r="A910" t="str">
            <v/>
          </cell>
          <cell r="B910" t="str">
            <v/>
          </cell>
        </row>
        <row r="911">
          <cell r="A911" t="str">
            <v/>
          </cell>
          <cell r="B911" t="str">
            <v/>
          </cell>
        </row>
        <row r="912">
          <cell r="A912" t="str">
            <v/>
          </cell>
          <cell r="B912" t="str">
            <v/>
          </cell>
        </row>
        <row r="913">
          <cell r="A913" t="str">
            <v/>
          </cell>
          <cell r="B913" t="str">
            <v/>
          </cell>
        </row>
        <row r="914">
          <cell r="A914" t="str">
            <v/>
          </cell>
          <cell r="B914" t="str">
            <v/>
          </cell>
        </row>
        <row r="915">
          <cell r="A915" t="str">
            <v/>
          </cell>
          <cell r="B915" t="str">
            <v/>
          </cell>
        </row>
        <row r="916">
          <cell r="A916" t="str">
            <v/>
          </cell>
          <cell r="B916" t="str">
            <v/>
          </cell>
        </row>
        <row r="917">
          <cell r="A917" t="str">
            <v/>
          </cell>
          <cell r="B917" t="str">
            <v/>
          </cell>
        </row>
        <row r="918">
          <cell r="A918" t="str">
            <v/>
          </cell>
          <cell r="B918" t="str">
            <v/>
          </cell>
        </row>
        <row r="919">
          <cell r="A919" t="str">
            <v/>
          </cell>
          <cell r="B919" t="str">
            <v/>
          </cell>
        </row>
        <row r="920">
          <cell r="A920" t="str">
            <v/>
          </cell>
          <cell r="B920" t="str">
            <v/>
          </cell>
        </row>
        <row r="921">
          <cell r="A921" t="str">
            <v/>
          </cell>
          <cell r="B921" t="str">
            <v/>
          </cell>
        </row>
        <row r="922">
          <cell r="A922" t="str">
            <v/>
          </cell>
          <cell r="B922" t="str">
            <v/>
          </cell>
        </row>
        <row r="923">
          <cell r="A923" t="str">
            <v/>
          </cell>
          <cell r="B923" t="str">
            <v/>
          </cell>
        </row>
        <row r="924">
          <cell r="A924" t="str">
            <v/>
          </cell>
          <cell r="B924" t="str">
            <v/>
          </cell>
        </row>
        <row r="925">
          <cell r="A925" t="str">
            <v/>
          </cell>
          <cell r="B925" t="str">
            <v/>
          </cell>
        </row>
        <row r="926">
          <cell r="A926" t="str">
            <v/>
          </cell>
          <cell r="B926" t="str">
            <v/>
          </cell>
        </row>
        <row r="927">
          <cell r="A927" t="str">
            <v/>
          </cell>
          <cell r="B927" t="str">
            <v/>
          </cell>
        </row>
        <row r="928">
          <cell r="A928" t="str">
            <v/>
          </cell>
          <cell r="B928" t="str">
            <v/>
          </cell>
        </row>
        <row r="929">
          <cell r="A929" t="str">
            <v/>
          </cell>
          <cell r="B929" t="str">
            <v/>
          </cell>
        </row>
        <row r="930">
          <cell r="A930" t="str">
            <v/>
          </cell>
          <cell r="B930" t="str">
            <v/>
          </cell>
        </row>
        <row r="931">
          <cell r="A931" t="str">
            <v/>
          </cell>
          <cell r="B931" t="str">
            <v/>
          </cell>
        </row>
        <row r="932">
          <cell r="A932" t="str">
            <v/>
          </cell>
          <cell r="B932" t="str">
            <v/>
          </cell>
        </row>
        <row r="933">
          <cell r="A933" t="str">
            <v/>
          </cell>
          <cell r="B933" t="str">
            <v/>
          </cell>
        </row>
        <row r="934">
          <cell r="A934" t="str">
            <v/>
          </cell>
          <cell r="B934" t="str">
            <v/>
          </cell>
        </row>
        <row r="935">
          <cell r="A935" t="str">
            <v/>
          </cell>
          <cell r="B935" t="str">
            <v/>
          </cell>
        </row>
        <row r="936">
          <cell r="A936" t="str">
            <v/>
          </cell>
          <cell r="B936" t="str">
            <v/>
          </cell>
        </row>
        <row r="937">
          <cell r="A937" t="str">
            <v/>
          </cell>
          <cell r="B937" t="str">
            <v/>
          </cell>
        </row>
        <row r="938">
          <cell r="A938" t="str">
            <v/>
          </cell>
          <cell r="B938" t="str">
            <v/>
          </cell>
        </row>
        <row r="939">
          <cell r="A939" t="str">
            <v/>
          </cell>
          <cell r="B939" t="str">
            <v/>
          </cell>
        </row>
        <row r="940">
          <cell r="A940" t="str">
            <v/>
          </cell>
          <cell r="B940" t="str">
            <v/>
          </cell>
        </row>
        <row r="941">
          <cell r="A941" t="str">
            <v/>
          </cell>
          <cell r="B941" t="str">
            <v/>
          </cell>
        </row>
        <row r="942">
          <cell r="A942" t="str">
            <v/>
          </cell>
          <cell r="B942" t="str">
            <v/>
          </cell>
        </row>
        <row r="943">
          <cell r="A943" t="str">
            <v/>
          </cell>
          <cell r="B943" t="str">
            <v/>
          </cell>
        </row>
        <row r="944">
          <cell r="A944" t="str">
            <v/>
          </cell>
          <cell r="B944" t="str">
            <v/>
          </cell>
        </row>
        <row r="945">
          <cell r="A945" t="str">
            <v/>
          </cell>
          <cell r="B945" t="str">
            <v/>
          </cell>
        </row>
        <row r="946">
          <cell r="A946" t="str">
            <v/>
          </cell>
          <cell r="B946" t="str">
            <v/>
          </cell>
        </row>
        <row r="947">
          <cell r="A947" t="str">
            <v/>
          </cell>
          <cell r="B947" t="str">
            <v/>
          </cell>
        </row>
        <row r="948">
          <cell r="A948" t="str">
            <v/>
          </cell>
          <cell r="B948" t="str">
            <v/>
          </cell>
        </row>
        <row r="949">
          <cell r="A949" t="str">
            <v/>
          </cell>
          <cell r="B949" t="str">
            <v/>
          </cell>
        </row>
        <row r="950">
          <cell r="A950" t="str">
            <v/>
          </cell>
          <cell r="B950" t="str">
            <v/>
          </cell>
        </row>
        <row r="951">
          <cell r="A951" t="str">
            <v/>
          </cell>
          <cell r="B951" t="str">
            <v/>
          </cell>
        </row>
        <row r="952">
          <cell r="A952" t="str">
            <v/>
          </cell>
          <cell r="B952" t="str">
            <v/>
          </cell>
        </row>
        <row r="953">
          <cell r="A953" t="str">
            <v/>
          </cell>
          <cell r="B953" t="str">
            <v/>
          </cell>
        </row>
        <row r="954">
          <cell r="A954" t="str">
            <v/>
          </cell>
          <cell r="B954" t="str">
            <v/>
          </cell>
        </row>
        <row r="955">
          <cell r="A955" t="str">
            <v/>
          </cell>
          <cell r="B955" t="str">
            <v/>
          </cell>
        </row>
        <row r="956">
          <cell r="A956" t="str">
            <v/>
          </cell>
          <cell r="B956" t="str">
            <v/>
          </cell>
        </row>
        <row r="957">
          <cell r="A957" t="str">
            <v/>
          </cell>
          <cell r="B957" t="str">
            <v/>
          </cell>
        </row>
        <row r="958">
          <cell r="A958" t="str">
            <v/>
          </cell>
          <cell r="B958" t="str">
            <v/>
          </cell>
        </row>
        <row r="959">
          <cell r="A959" t="str">
            <v/>
          </cell>
          <cell r="B959" t="str">
            <v/>
          </cell>
        </row>
        <row r="960">
          <cell r="A960" t="str">
            <v/>
          </cell>
          <cell r="B960" t="str">
            <v/>
          </cell>
        </row>
        <row r="961">
          <cell r="A961" t="str">
            <v/>
          </cell>
          <cell r="B961" t="str">
            <v/>
          </cell>
        </row>
        <row r="962">
          <cell r="A962" t="str">
            <v/>
          </cell>
          <cell r="B962" t="str">
            <v/>
          </cell>
        </row>
        <row r="963">
          <cell r="A963" t="str">
            <v/>
          </cell>
          <cell r="B963" t="str">
            <v/>
          </cell>
        </row>
        <row r="964">
          <cell r="A964" t="str">
            <v/>
          </cell>
          <cell r="B964" t="str">
            <v/>
          </cell>
        </row>
        <row r="965">
          <cell r="A965" t="str">
            <v/>
          </cell>
          <cell r="B965" t="str">
            <v/>
          </cell>
        </row>
        <row r="966">
          <cell r="A966" t="str">
            <v/>
          </cell>
          <cell r="B966" t="str">
            <v/>
          </cell>
        </row>
        <row r="967">
          <cell r="A967" t="str">
            <v/>
          </cell>
          <cell r="B967" t="str">
            <v/>
          </cell>
        </row>
        <row r="968">
          <cell r="A968" t="str">
            <v/>
          </cell>
          <cell r="B968" t="str">
            <v/>
          </cell>
        </row>
        <row r="969">
          <cell r="A969" t="str">
            <v/>
          </cell>
          <cell r="B969" t="str">
            <v/>
          </cell>
        </row>
        <row r="970">
          <cell r="A970" t="str">
            <v/>
          </cell>
          <cell r="B970" t="str">
            <v/>
          </cell>
        </row>
        <row r="971">
          <cell r="A971" t="str">
            <v/>
          </cell>
          <cell r="B971" t="str">
            <v/>
          </cell>
        </row>
        <row r="972">
          <cell r="A972" t="str">
            <v/>
          </cell>
          <cell r="B972" t="str">
            <v/>
          </cell>
        </row>
        <row r="973">
          <cell r="A973" t="str">
            <v/>
          </cell>
          <cell r="B973" t="str">
            <v/>
          </cell>
        </row>
        <row r="974">
          <cell r="A974" t="str">
            <v/>
          </cell>
          <cell r="B974" t="str">
            <v/>
          </cell>
        </row>
        <row r="975">
          <cell r="A975" t="str">
            <v/>
          </cell>
          <cell r="B975" t="str">
            <v/>
          </cell>
        </row>
        <row r="976">
          <cell r="A976" t="str">
            <v/>
          </cell>
          <cell r="B976" t="str">
            <v/>
          </cell>
        </row>
        <row r="977">
          <cell r="A977" t="str">
            <v/>
          </cell>
          <cell r="B977" t="str">
            <v/>
          </cell>
        </row>
        <row r="978">
          <cell r="A978" t="str">
            <v/>
          </cell>
          <cell r="B978" t="str">
            <v/>
          </cell>
        </row>
        <row r="979">
          <cell r="A979" t="str">
            <v/>
          </cell>
          <cell r="B979" t="str">
            <v/>
          </cell>
        </row>
        <row r="980">
          <cell r="A980" t="str">
            <v/>
          </cell>
          <cell r="B980" t="str">
            <v/>
          </cell>
        </row>
        <row r="981">
          <cell r="A981" t="str">
            <v/>
          </cell>
          <cell r="B981" t="str">
            <v/>
          </cell>
        </row>
        <row r="982">
          <cell r="A982" t="str">
            <v/>
          </cell>
          <cell r="B982" t="str">
            <v/>
          </cell>
        </row>
        <row r="983">
          <cell r="A983" t="str">
            <v/>
          </cell>
          <cell r="B983" t="str">
            <v/>
          </cell>
        </row>
        <row r="984">
          <cell r="A984" t="str">
            <v/>
          </cell>
          <cell r="B984" t="str">
            <v/>
          </cell>
        </row>
        <row r="985">
          <cell r="A985" t="str">
            <v/>
          </cell>
          <cell r="B985" t="str">
            <v/>
          </cell>
        </row>
        <row r="986">
          <cell r="A986" t="str">
            <v/>
          </cell>
          <cell r="B986" t="str">
            <v/>
          </cell>
        </row>
        <row r="987">
          <cell r="A987" t="str">
            <v/>
          </cell>
          <cell r="B987" t="str">
            <v/>
          </cell>
        </row>
        <row r="988">
          <cell r="A988" t="str">
            <v/>
          </cell>
          <cell r="B988" t="str">
            <v/>
          </cell>
        </row>
        <row r="989">
          <cell r="A989" t="str">
            <v/>
          </cell>
          <cell r="B989" t="str">
            <v/>
          </cell>
        </row>
        <row r="990">
          <cell r="A990" t="str">
            <v/>
          </cell>
          <cell r="B990" t="str">
            <v/>
          </cell>
        </row>
        <row r="991">
          <cell r="A991" t="str">
            <v/>
          </cell>
          <cell r="B991" t="str">
            <v/>
          </cell>
        </row>
        <row r="992">
          <cell r="A992" t="str">
            <v/>
          </cell>
          <cell r="B992" t="str">
            <v/>
          </cell>
        </row>
        <row r="993">
          <cell r="A993" t="str">
            <v/>
          </cell>
          <cell r="B993" t="str">
            <v/>
          </cell>
        </row>
        <row r="994">
          <cell r="A994" t="str">
            <v/>
          </cell>
          <cell r="B994" t="str">
            <v/>
          </cell>
        </row>
        <row r="995">
          <cell r="A995" t="str">
            <v/>
          </cell>
          <cell r="B995" t="str">
            <v/>
          </cell>
        </row>
        <row r="996">
          <cell r="A996" t="str">
            <v/>
          </cell>
          <cell r="B996" t="str">
            <v/>
          </cell>
        </row>
        <row r="997">
          <cell r="A997" t="str">
            <v/>
          </cell>
          <cell r="B997" t="str">
            <v/>
          </cell>
        </row>
        <row r="998">
          <cell r="A998" t="str">
            <v/>
          </cell>
          <cell r="B998" t="str">
            <v/>
          </cell>
        </row>
        <row r="999">
          <cell r="A999" t="str">
            <v/>
          </cell>
          <cell r="B999" t="str">
            <v/>
          </cell>
        </row>
        <row r="1000">
          <cell r="A1000" t="str">
            <v/>
          </cell>
          <cell r="B1000" t="str">
            <v/>
          </cell>
        </row>
        <row r="1001">
          <cell r="A1001" t="str">
            <v/>
          </cell>
          <cell r="B1001" t="str">
            <v/>
          </cell>
        </row>
        <row r="1002">
          <cell r="A1002" t="str">
            <v/>
          </cell>
          <cell r="B1002" t="str">
            <v/>
          </cell>
        </row>
        <row r="1003">
          <cell r="A1003" t="str">
            <v/>
          </cell>
          <cell r="B1003" t="str">
            <v/>
          </cell>
        </row>
        <row r="1004">
          <cell r="A1004" t="str">
            <v/>
          </cell>
          <cell r="B1004" t="str">
            <v/>
          </cell>
        </row>
        <row r="1005">
          <cell r="A1005" t="str">
            <v/>
          </cell>
          <cell r="B1005" t="str">
            <v/>
          </cell>
        </row>
        <row r="1006">
          <cell r="A1006" t="str">
            <v/>
          </cell>
          <cell r="B1006" t="str">
            <v/>
          </cell>
        </row>
        <row r="1007">
          <cell r="A1007" t="str">
            <v/>
          </cell>
          <cell r="B1007" t="str">
            <v/>
          </cell>
        </row>
        <row r="1008">
          <cell r="A1008" t="str">
            <v/>
          </cell>
          <cell r="B1008" t="str">
            <v/>
          </cell>
        </row>
        <row r="1009">
          <cell r="A1009" t="str">
            <v/>
          </cell>
          <cell r="B1009" t="str">
            <v/>
          </cell>
        </row>
        <row r="1010">
          <cell r="A1010" t="str">
            <v/>
          </cell>
          <cell r="B1010" t="str">
            <v/>
          </cell>
        </row>
        <row r="1011">
          <cell r="A1011" t="str">
            <v/>
          </cell>
          <cell r="B1011" t="str">
            <v/>
          </cell>
        </row>
        <row r="1012">
          <cell r="A1012" t="str">
            <v/>
          </cell>
          <cell r="B1012" t="str">
            <v/>
          </cell>
        </row>
        <row r="1013">
          <cell r="A1013" t="str">
            <v/>
          </cell>
          <cell r="B1013" t="str">
            <v/>
          </cell>
        </row>
        <row r="1014">
          <cell r="A1014" t="str">
            <v/>
          </cell>
          <cell r="B1014" t="str">
            <v/>
          </cell>
        </row>
        <row r="1015">
          <cell r="A1015" t="str">
            <v/>
          </cell>
          <cell r="B1015" t="str">
            <v/>
          </cell>
        </row>
        <row r="1016">
          <cell r="A1016" t="str">
            <v/>
          </cell>
          <cell r="B1016" t="str">
            <v/>
          </cell>
        </row>
        <row r="1017">
          <cell r="A1017" t="str">
            <v/>
          </cell>
          <cell r="B1017" t="str">
            <v/>
          </cell>
        </row>
        <row r="1018">
          <cell r="A1018" t="str">
            <v/>
          </cell>
          <cell r="B1018" t="str">
            <v/>
          </cell>
        </row>
        <row r="1019">
          <cell r="A1019" t="str">
            <v/>
          </cell>
          <cell r="B1019" t="str">
            <v/>
          </cell>
        </row>
        <row r="1020">
          <cell r="A1020" t="str">
            <v/>
          </cell>
          <cell r="B1020" t="str">
            <v/>
          </cell>
        </row>
        <row r="1021">
          <cell r="A1021" t="str">
            <v/>
          </cell>
          <cell r="B1021" t="str">
            <v/>
          </cell>
        </row>
        <row r="1022">
          <cell r="A1022" t="str">
            <v/>
          </cell>
          <cell r="B1022" t="str">
            <v/>
          </cell>
        </row>
        <row r="1023">
          <cell r="A1023" t="str">
            <v/>
          </cell>
          <cell r="B1023" t="str">
            <v/>
          </cell>
        </row>
        <row r="1024">
          <cell r="A1024" t="str">
            <v/>
          </cell>
          <cell r="B1024" t="str">
            <v/>
          </cell>
        </row>
        <row r="1025">
          <cell r="A1025" t="str">
            <v/>
          </cell>
          <cell r="B1025" t="str">
            <v/>
          </cell>
        </row>
        <row r="1026">
          <cell r="A1026" t="str">
            <v/>
          </cell>
          <cell r="B1026" t="str">
            <v/>
          </cell>
        </row>
        <row r="1027">
          <cell r="A1027" t="str">
            <v/>
          </cell>
          <cell r="B1027" t="str">
            <v/>
          </cell>
        </row>
        <row r="1028">
          <cell r="A1028" t="str">
            <v/>
          </cell>
          <cell r="B1028" t="str">
            <v/>
          </cell>
        </row>
        <row r="1029">
          <cell r="A1029" t="str">
            <v/>
          </cell>
          <cell r="B1029" t="str">
            <v/>
          </cell>
        </row>
        <row r="1030">
          <cell r="A1030" t="str">
            <v/>
          </cell>
          <cell r="B1030" t="str">
            <v/>
          </cell>
        </row>
        <row r="1031">
          <cell r="A1031" t="str">
            <v/>
          </cell>
          <cell r="B1031" t="str">
            <v/>
          </cell>
        </row>
        <row r="1032">
          <cell r="A1032" t="str">
            <v/>
          </cell>
          <cell r="B1032" t="str">
            <v/>
          </cell>
        </row>
        <row r="1033">
          <cell r="A1033" t="str">
            <v/>
          </cell>
          <cell r="B1033" t="str">
            <v/>
          </cell>
        </row>
        <row r="1034">
          <cell r="A1034" t="str">
            <v/>
          </cell>
          <cell r="B1034" t="str">
            <v/>
          </cell>
        </row>
        <row r="1035">
          <cell r="A1035" t="str">
            <v/>
          </cell>
          <cell r="B1035" t="str">
            <v/>
          </cell>
        </row>
        <row r="1036">
          <cell r="A1036" t="str">
            <v/>
          </cell>
          <cell r="B1036" t="str">
            <v/>
          </cell>
        </row>
        <row r="1037">
          <cell r="A1037" t="str">
            <v/>
          </cell>
          <cell r="B1037" t="str">
            <v/>
          </cell>
        </row>
        <row r="1038">
          <cell r="A1038" t="str">
            <v/>
          </cell>
          <cell r="B1038" t="str">
            <v/>
          </cell>
        </row>
        <row r="1039">
          <cell r="A1039" t="str">
            <v/>
          </cell>
          <cell r="B1039" t="str">
            <v/>
          </cell>
        </row>
        <row r="1040">
          <cell r="A1040" t="str">
            <v/>
          </cell>
          <cell r="B1040" t="str">
            <v/>
          </cell>
        </row>
        <row r="1041">
          <cell r="A1041" t="str">
            <v/>
          </cell>
          <cell r="B1041" t="str">
            <v/>
          </cell>
        </row>
        <row r="1042">
          <cell r="A1042" t="str">
            <v/>
          </cell>
          <cell r="B1042" t="str">
            <v/>
          </cell>
        </row>
        <row r="1043">
          <cell r="A1043" t="str">
            <v/>
          </cell>
          <cell r="B1043" t="str">
            <v/>
          </cell>
        </row>
        <row r="1044">
          <cell r="A1044" t="str">
            <v/>
          </cell>
          <cell r="B1044" t="str">
            <v/>
          </cell>
        </row>
        <row r="1045">
          <cell r="A1045" t="str">
            <v/>
          </cell>
          <cell r="B1045" t="str">
            <v/>
          </cell>
        </row>
        <row r="1046">
          <cell r="A1046" t="str">
            <v/>
          </cell>
          <cell r="B1046" t="str">
            <v/>
          </cell>
        </row>
        <row r="1047">
          <cell r="A1047" t="str">
            <v/>
          </cell>
          <cell r="B1047" t="str">
            <v/>
          </cell>
        </row>
        <row r="1048">
          <cell r="A1048" t="str">
            <v/>
          </cell>
          <cell r="B1048" t="str">
            <v/>
          </cell>
        </row>
        <row r="1049">
          <cell r="A1049" t="str">
            <v/>
          </cell>
          <cell r="B1049" t="str">
            <v/>
          </cell>
        </row>
        <row r="1050">
          <cell r="A1050" t="str">
            <v/>
          </cell>
          <cell r="B1050" t="str">
            <v/>
          </cell>
        </row>
        <row r="1051">
          <cell r="A1051" t="str">
            <v/>
          </cell>
          <cell r="B1051" t="str">
            <v/>
          </cell>
        </row>
        <row r="1052">
          <cell r="A1052" t="str">
            <v/>
          </cell>
          <cell r="B1052" t="str">
            <v/>
          </cell>
        </row>
        <row r="1053">
          <cell r="A1053" t="str">
            <v/>
          </cell>
          <cell r="B1053" t="str">
            <v/>
          </cell>
        </row>
        <row r="1054">
          <cell r="A1054" t="str">
            <v/>
          </cell>
          <cell r="B1054" t="str">
            <v/>
          </cell>
        </row>
        <row r="1055">
          <cell r="A1055" t="str">
            <v/>
          </cell>
          <cell r="B1055" t="str">
            <v/>
          </cell>
        </row>
        <row r="1056">
          <cell r="A1056" t="str">
            <v/>
          </cell>
          <cell r="B1056" t="str">
            <v/>
          </cell>
        </row>
        <row r="1057">
          <cell r="A1057" t="str">
            <v/>
          </cell>
          <cell r="B1057" t="str">
            <v/>
          </cell>
        </row>
        <row r="1058">
          <cell r="A1058" t="str">
            <v/>
          </cell>
          <cell r="B1058" t="str">
            <v/>
          </cell>
        </row>
        <row r="1059">
          <cell r="A1059" t="str">
            <v/>
          </cell>
          <cell r="B1059" t="str">
            <v/>
          </cell>
        </row>
        <row r="1060">
          <cell r="A1060" t="str">
            <v/>
          </cell>
          <cell r="B1060" t="str">
            <v/>
          </cell>
        </row>
        <row r="1061">
          <cell r="A1061" t="str">
            <v/>
          </cell>
          <cell r="B1061" t="str">
            <v/>
          </cell>
        </row>
        <row r="1062">
          <cell r="A1062" t="str">
            <v/>
          </cell>
          <cell r="B1062" t="str">
            <v/>
          </cell>
        </row>
        <row r="1063">
          <cell r="A1063" t="str">
            <v/>
          </cell>
          <cell r="B1063" t="str">
            <v/>
          </cell>
        </row>
        <row r="1064">
          <cell r="A1064" t="str">
            <v/>
          </cell>
          <cell r="B1064" t="str">
            <v/>
          </cell>
        </row>
        <row r="1065">
          <cell r="A1065" t="str">
            <v/>
          </cell>
          <cell r="B1065" t="str">
            <v/>
          </cell>
        </row>
        <row r="1066">
          <cell r="A1066" t="str">
            <v/>
          </cell>
          <cell r="B1066" t="str">
            <v/>
          </cell>
        </row>
        <row r="1067">
          <cell r="A1067" t="str">
            <v/>
          </cell>
          <cell r="B1067" t="str">
            <v/>
          </cell>
        </row>
        <row r="1068">
          <cell r="A1068" t="str">
            <v/>
          </cell>
          <cell r="B1068" t="str">
            <v/>
          </cell>
        </row>
        <row r="1069">
          <cell r="A1069" t="str">
            <v/>
          </cell>
          <cell r="B1069" t="str">
            <v/>
          </cell>
        </row>
        <row r="1070">
          <cell r="A1070" t="str">
            <v/>
          </cell>
          <cell r="B1070" t="str">
            <v/>
          </cell>
        </row>
        <row r="1071">
          <cell r="A1071" t="str">
            <v/>
          </cell>
          <cell r="B1071" t="str">
            <v/>
          </cell>
        </row>
        <row r="1072">
          <cell r="A1072" t="str">
            <v/>
          </cell>
          <cell r="B1072" t="str">
            <v/>
          </cell>
        </row>
        <row r="1073">
          <cell r="A1073" t="str">
            <v/>
          </cell>
          <cell r="B1073" t="str">
            <v/>
          </cell>
        </row>
        <row r="1074">
          <cell r="A1074" t="str">
            <v/>
          </cell>
          <cell r="B1074" t="str">
            <v/>
          </cell>
        </row>
        <row r="1075">
          <cell r="A1075" t="str">
            <v/>
          </cell>
          <cell r="B1075" t="str">
            <v/>
          </cell>
        </row>
        <row r="1076">
          <cell r="A1076" t="str">
            <v/>
          </cell>
          <cell r="B1076" t="str">
            <v/>
          </cell>
        </row>
        <row r="1077">
          <cell r="A1077" t="str">
            <v/>
          </cell>
          <cell r="B1077" t="str">
            <v/>
          </cell>
        </row>
        <row r="1078">
          <cell r="A1078" t="str">
            <v/>
          </cell>
          <cell r="B1078" t="str">
            <v/>
          </cell>
        </row>
        <row r="1079">
          <cell r="A1079" t="str">
            <v/>
          </cell>
          <cell r="B1079" t="str">
            <v/>
          </cell>
        </row>
        <row r="1080">
          <cell r="A1080" t="str">
            <v/>
          </cell>
          <cell r="B1080" t="str">
            <v/>
          </cell>
        </row>
        <row r="1081">
          <cell r="A1081" t="str">
            <v/>
          </cell>
          <cell r="B1081" t="str">
            <v/>
          </cell>
        </row>
        <row r="1082">
          <cell r="A1082" t="str">
            <v/>
          </cell>
          <cell r="B1082" t="str">
            <v/>
          </cell>
        </row>
        <row r="1083">
          <cell r="A1083" t="str">
            <v/>
          </cell>
          <cell r="B1083" t="str">
            <v/>
          </cell>
        </row>
        <row r="1084">
          <cell r="A1084" t="str">
            <v/>
          </cell>
          <cell r="B1084" t="str">
            <v/>
          </cell>
        </row>
        <row r="1085">
          <cell r="A1085" t="str">
            <v/>
          </cell>
          <cell r="B1085" t="str">
            <v/>
          </cell>
        </row>
        <row r="1086">
          <cell r="A1086" t="str">
            <v/>
          </cell>
          <cell r="B1086" t="str">
            <v/>
          </cell>
        </row>
        <row r="1087">
          <cell r="A1087" t="str">
            <v/>
          </cell>
          <cell r="B1087" t="str">
            <v/>
          </cell>
        </row>
        <row r="1088">
          <cell r="A1088" t="str">
            <v/>
          </cell>
          <cell r="B1088" t="str">
            <v/>
          </cell>
        </row>
        <row r="1089">
          <cell r="A1089" t="str">
            <v/>
          </cell>
          <cell r="B1089" t="str">
            <v/>
          </cell>
        </row>
        <row r="1090">
          <cell r="A1090" t="str">
            <v/>
          </cell>
          <cell r="B1090" t="str">
            <v/>
          </cell>
        </row>
        <row r="1091">
          <cell r="A1091" t="str">
            <v/>
          </cell>
          <cell r="B1091" t="str">
            <v/>
          </cell>
        </row>
        <row r="1092">
          <cell r="A1092" t="str">
            <v/>
          </cell>
          <cell r="B1092" t="str">
            <v/>
          </cell>
        </row>
        <row r="1093">
          <cell r="A1093" t="str">
            <v/>
          </cell>
          <cell r="B1093" t="str">
            <v/>
          </cell>
        </row>
        <row r="1094">
          <cell r="A1094" t="str">
            <v/>
          </cell>
          <cell r="B1094" t="str">
            <v/>
          </cell>
        </row>
        <row r="1095">
          <cell r="A1095" t="str">
            <v/>
          </cell>
          <cell r="B1095" t="str">
            <v/>
          </cell>
        </row>
        <row r="1096">
          <cell r="A1096" t="str">
            <v/>
          </cell>
          <cell r="B1096" t="str">
            <v/>
          </cell>
        </row>
        <row r="1097">
          <cell r="A1097" t="str">
            <v/>
          </cell>
          <cell r="B1097" t="str">
            <v/>
          </cell>
        </row>
        <row r="1098">
          <cell r="A1098" t="str">
            <v/>
          </cell>
          <cell r="B1098" t="str">
            <v/>
          </cell>
        </row>
        <row r="1099">
          <cell r="A1099" t="str">
            <v/>
          </cell>
          <cell r="B1099" t="str">
            <v/>
          </cell>
        </row>
        <row r="1100">
          <cell r="A1100" t="str">
            <v/>
          </cell>
          <cell r="B1100" t="str">
            <v/>
          </cell>
        </row>
        <row r="1101">
          <cell r="A1101" t="str">
            <v/>
          </cell>
          <cell r="B1101" t="str">
            <v/>
          </cell>
        </row>
        <row r="1102">
          <cell r="A1102" t="str">
            <v/>
          </cell>
          <cell r="B1102" t="str">
            <v/>
          </cell>
        </row>
        <row r="1103">
          <cell r="A1103" t="str">
            <v/>
          </cell>
          <cell r="B1103" t="str">
            <v/>
          </cell>
        </row>
        <row r="1104">
          <cell r="A1104" t="str">
            <v/>
          </cell>
          <cell r="B1104" t="str">
            <v/>
          </cell>
        </row>
        <row r="1105">
          <cell r="A1105" t="str">
            <v/>
          </cell>
          <cell r="B1105" t="str">
            <v/>
          </cell>
        </row>
        <row r="1106">
          <cell r="A1106" t="str">
            <v/>
          </cell>
          <cell r="B1106" t="str">
            <v/>
          </cell>
        </row>
        <row r="1107">
          <cell r="A1107" t="str">
            <v/>
          </cell>
          <cell r="B1107" t="str">
            <v/>
          </cell>
        </row>
        <row r="1108">
          <cell r="A1108" t="str">
            <v/>
          </cell>
          <cell r="B1108" t="str">
            <v/>
          </cell>
        </row>
        <row r="1109">
          <cell r="A1109" t="str">
            <v/>
          </cell>
          <cell r="B1109" t="str">
            <v/>
          </cell>
        </row>
        <row r="1110">
          <cell r="A1110" t="str">
            <v/>
          </cell>
          <cell r="B1110" t="str">
            <v/>
          </cell>
        </row>
        <row r="1111">
          <cell r="A1111" t="str">
            <v/>
          </cell>
          <cell r="B1111" t="str">
            <v/>
          </cell>
        </row>
        <row r="1112">
          <cell r="A1112" t="str">
            <v/>
          </cell>
          <cell r="B1112" t="str">
            <v/>
          </cell>
        </row>
        <row r="1113">
          <cell r="A1113" t="str">
            <v/>
          </cell>
          <cell r="B1113" t="str">
            <v/>
          </cell>
        </row>
        <row r="1114">
          <cell r="A1114" t="str">
            <v/>
          </cell>
          <cell r="B1114" t="str">
            <v/>
          </cell>
        </row>
        <row r="1115">
          <cell r="A1115" t="str">
            <v/>
          </cell>
          <cell r="B1115" t="str">
            <v/>
          </cell>
        </row>
        <row r="1116">
          <cell r="A1116" t="str">
            <v/>
          </cell>
          <cell r="B1116" t="str">
            <v/>
          </cell>
        </row>
        <row r="1117">
          <cell r="A1117" t="str">
            <v/>
          </cell>
          <cell r="B1117" t="str">
            <v/>
          </cell>
        </row>
        <row r="1118">
          <cell r="A1118" t="str">
            <v/>
          </cell>
          <cell r="B1118" t="str">
            <v/>
          </cell>
        </row>
        <row r="1119">
          <cell r="A1119" t="str">
            <v/>
          </cell>
          <cell r="B1119" t="str">
            <v/>
          </cell>
        </row>
        <row r="1120">
          <cell r="A1120" t="str">
            <v/>
          </cell>
          <cell r="B1120" t="str">
            <v/>
          </cell>
        </row>
        <row r="1121">
          <cell r="A1121" t="str">
            <v/>
          </cell>
          <cell r="B1121" t="str">
            <v/>
          </cell>
        </row>
        <row r="1122">
          <cell r="A1122" t="str">
            <v/>
          </cell>
          <cell r="B1122" t="str">
            <v/>
          </cell>
        </row>
        <row r="1123">
          <cell r="A1123" t="str">
            <v/>
          </cell>
          <cell r="B1123" t="str">
            <v/>
          </cell>
        </row>
        <row r="1124">
          <cell r="A1124" t="str">
            <v/>
          </cell>
          <cell r="B1124" t="str">
            <v/>
          </cell>
        </row>
        <row r="1125">
          <cell r="A1125" t="str">
            <v/>
          </cell>
          <cell r="B1125" t="str">
            <v/>
          </cell>
        </row>
        <row r="1126">
          <cell r="A1126" t="str">
            <v/>
          </cell>
          <cell r="B1126" t="str">
            <v/>
          </cell>
        </row>
        <row r="1127">
          <cell r="A1127" t="str">
            <v/>
          </cell>
          <cell r="B1127" t="str">
            <v/>
          </cell>
        </row>
        <row r="1128">
          <cell r="A1128" t="str">
            <v/>
          </cell>
          <cell r="B1128" t="str">
            <v/>
          </cell>
        </row>
        <row r="1129">
          <cell r="A1129" t="str">
            <v/>
          </cell>
          <cell r="B1129" t="str">
            <v/>
          </cell>
        </row>
        <row r="1130">
          <cell r="A1130" t="str">
            <v/>
          </cell>
          <cell r="B1130" t="str">
            <v/>
          </cell>
        </row>
        <row r="1131">
          <cell r="A1131" t="str">
            <v/>
          </cell>
          <cell r="B1131" t="str">
            <v/>
          </cell>
        </row>
        <row r="1132">
          <cell r="A1132" t="str">
            <v/>
          </cell>
          <cell r="B1132" t="str">
            <v/>
          </cell>
        </row>
        <row r="1133">
          <cell r="A1133" t="str">
            <v/>
          </cell>
          <cell r="B1133" t="str">
            <v/>
          </cell>
        </row>
        <row r="1134">
          <cell r="A1134" t="str">
            <v/>
          </cell>
          <cell r="B1134" t="str">
            <v/>
          </cell>
        </row>
        <row r="1135">
          <cell r="A1135" t="str">
            <v/>
          </cell>
          <cell r="B1135" t="str">
            <v/>
          </cell>
        </row>
        <row r="1136">
          <cell r="A1136" t="str">
            <v/>
          </cell>
          <cell r="B1136" t="str">
            <v/>
          </cell>
        </row>
        <row r="1137">
          <cell r="A1137" t="str">
            <v/>
          </cell>
          <cell r="B1137" t="str">
            <v/>
          </cell>
        </row>
        <row r="1138">
          <cell r="A1138" t="str">
            <v/>
          </cell>
          <cell r="B1138" t="str">
            <v/>
          </cell>
        </row>
        <row r="1139">
          <cell r="A1139" t="str">
            <v/>
          </cell>
          <cell r="B1139" t="str">
            <v/>
          </cell>
        </row>
        <row r="1140">
          <cell r="A1140" t="str">
            <v/>
          </cell>
          <cell r="B1140" t="str">
            <v/>
          </cell>
        </row>
        <row r="1141">
          <cell r="A1141" t="str">
            <v/>
          </cell>
          <cell r="B1141" t="str">
            <v/>
          </cell>
        </row>
        <row r="1142">
          <cell r="A1142" t="str">
            <v/>
          </cell>
          <cell r="B1142" t="str">
            <v/>
          </cell>
        </row>
        <row r="1143">
          <cell r="A1143" t="str">
            <v/>
          </cell>
          <cell r="B1143" t="str">
            <v/>
          </cell>
        </row>
        <row r="1144">
          <cell r="A1144" t="str">
            <v/>
          </cell>
          <cell r="B1144" t="str">
            <v/>
          </cell>
        </row>
        <row r="1145">
          <cell r="A1145" t="str">
            <v/>
          </cell>
          <cell r="B1145" t="str">
            <v/>
          </cell>
        </row>
        <row r="1146">
          <cell r="A1146" t="str">
            <v/>
          </cell>
          <cell r="B1146" t="str">
            <v/>
          </cell>
        </row>
        <row r="1147">
          <cell r="A1147" t="str">
            <v/>
          </cell>
          <cell r="B1147" t="str">
            <v/>
          </cell>
        </row>
        <row r="1148">
          <cell r="A1148" t="str">
            <v/>
          </cell>
          <cell r="B1148" t="str">
            <v/>
          </cell>
        </row>
        <row r="1149">
          <cell r="A1149" t="str">
            <v/>
          </cell>
          <cell r="B1149" t="str">
            <v/>
          </cell>
        </row>
        <row r="1150">
          <cell r="A1150" t="str">
            <v/>
          </cell>
          <cell r="B1150" t="str">
            <v/>
          </cell>
        </row>
        <row r="1151">
          <cell r="A1151" t="str">
            <v/>
          </cell>
          <cell r="B1151" t="str">
            <v/>
          </cell>
        </row>
        <row r="1152">
          <cell r="A1152" t="str">
            <v/>
          </cell>
          <cell r="B1152" t="str">
            <v/>
          </cell>
        </row>
        <row r="1153">
          <cell r="A1153" t="str">
            <v/>
          </cell>
          <cell r="B1153" t="str">
            <v/>
          </cell>
        </row>
        <row r="1154">
          <cell r="A1154" t="str">
            <v/>
          </cell>
          <cell r="B1154" t="str">
            <v/>
          </cell>
        </row>
        <row r="1155">
          <cell r="A1155" t="str">
            <v/>
          </cell>
          <cell r="B1155" t="str">
            <v/>
          </cell>
        </row>
        <row r="1156">
          <cell r="A1156" t="str">
            <v/>
          </cell>
          <cell r="B1156" t="str">
            <v/>
          </cell>
        </row>
        <row r="1157">
          <cell r="A1157" t="str">
            <v/>
          </cell>
          <cell r="B1157" t="str">
            <v/>
          </cell>
        </row>
        <row r="1158">
          <cell r="A1158" t="str">
            <v/>
          </cell>
          <cell r="B1158" t="str">
            <v/>
          </cell>
        </row>
        <row r="1159">
          <cell r="A1159" t="str">
            <v/>
          </cell>
          <cell r="B1159" t="str">
            <v/>
          </cell>
        </row>
        <row r="1160">
          <cell r="A1160" t="str">
            <v/>
          </cell>
          <cell r="B1160" t="str">
            <v/>
          </cell>
        </row>
        <row r="1161">
          <cell r="A1161" t="str">
            <v/>
          </cell>
          <cell r="B1161" t="str">
            <v/>
          </cell>
        </row>
        <row r="1162">
          <cell r="A1162" t="str">
            <v/>
          </cell>
          <cell r="B1162" t="str">
            <v/>
          </cell>
        </row>
        <row r="1163">
          <cell r="A1163" t="str">
            <v/>
          </cell>
          <cell r="B1163" t="str">
            <v/>
          </cell>
        </row>
        <row r="1164">
          <cell r="A1164" t="str">
            <v/>
          </cell>
          <cell r="B1164" t="str">
            <v/>
          </cell>
        </row>
        <row r="1165">
          <cell r="A1165" t="str">
            <v/>
          </cell>
          <cell r="B1165" t="str">
            <v/>
          </cell>
        </row>
        <row r="1166">
          <cell r="A1166" t="str">
            <v/>
          </cell>
          <cell r="B1166" t="str">
            <v/>
          </cell>
        </row>
        <row r="1167">
          <cell r="A1167" t="str">
            <v/>
          </cell>
          <cell r="B1167" t="str">
            <v/>
          </cell>
        </row>
        <row r="1168">
          <cell r="A1168" t="str">
            <v/>
          </cell>
          <cell r="B1168" t="str">
            <v/>
          </cell>
        </row>
        <row r="1169">
          <cell r="A1169" t="str">
            <v/>
          </cell>
          <cell r="B1169" t="str">
            <v/>
          </cell>
        </row>
        <row r="1170">
          <cell r="A1170" t="str">
            <v/>
          </cell>
          <cell r="B1170" t="str">
            <v/>
          </cell>
        </row>
        <row r="1171">
          <cell r="A1171" t="str">
            <v/>
          </cell>
          <cell r="B1171" t="str">
            <v/>
          </cell>
        </row>
        <row r="1172">
          <cell r="A1172" t="str">
            <v/>
          </cell>
          <cell r="B1172" t="str">
            <v/>
          </cell>
        </row>
        <row r="1173">
          <cell r="A1173" t="str">
            <v/>
          </cell>
          <cell r="B1173" t="str">
            <v/>
          </cell>
        </row>
        <row r="1174">
          <cell r="A1174" t="str">
            <v/>
          </cell>
          <cell r="B1174" t="str">
            <v/>
          </cell>
        </row>
        <row r="1175">
          <cell r="A1175" t="str">
            <v/>
          </cell>
          <cell r="B1175" t="str">
            <v/>
          </cell>
        </row>
        <row r="1176">
          <cell r="A1176" t="str">
            <v/>
          </cell>
          <cell r="B1176" t="str">
            <v/>
          </cell>
        </row>
        <row r="1177">
          <cell r="A1177" t="str">
            <v/>
          </cell>
          <cell r="B1177" t="str">
            <v/>
          </cell>
        </row>
        <row r="1178">
          <cell r="A1178" t="str">
            <v/>
          </cell>
          <cell r="B1178" t="str">
            <v/>
          </cell>
        </row>
        <row r="1179">
          <cell r="A1179" t="str">
            <v/>
          </cell>
          <cell r="B1179" t="str">
            <v/>
          </cell>
        </row>
        <row r="1180">
          <cell r="A1180" t="str">
            <v/>
          </cell>
          <cell r="B1180" t="str">
            <v/>
          </cell>
        </row>
        <row r="1181">
          <cell r="A1181" t="str">
            <v/>
          </cell>
          <cell r="B1181" t="str">
            <v/>
          </cell>
        </row>
        <row r="1182">
          <cell r="A1182" t="str">
            <v/>
          </cell>
          <cell r="B1182" t="str">
            <v/>
          </cell>
        </row>
        <row r="1183">
          <cell r="A1183" t="str">
            <v/>
          </cell>
          <cell r="B1183" t="str">
            <v/>
          </cell>
        </row>
        <row r="1184">
          <cell r="A1184" t="str">
            <v/>
          </cell>
          <cell r="B1184" t="str">
            <v/>
          </cell>
        </row>
        <row r="1185">
          <cell r="A1185" t="str">
            <v/>
          </cell>
          <cell r="B1185" t="str">
            <v/>
          </cell>
        </row>
        <row r="1186">
          <cell r="A1186" t="str">
            <v/>
          </cell>
          <cell r="B1186" t="str">
            <v/>
          </cell>
        </row>
        <row r="1187">
          <cell r="A1187" t="str">
            <v/>
          </cell>
          <cell r="B1187" t="str">
            <v/>
          </cell>
        </row>
        <row r="1188">
          <cell r="A1188" t="str">
            <v/>
          </cell>
          <cell r="B1188" t="str">
            <v/>
          </cell>
        </row>
        <row r="1189">
          <cell r="A1189" t="str">
            <v/>
          </cell>
          <cell r="B1189" t="str">
            <v/>
          </cell>
        </row>
        <row r="1190">
          <cell r="A1190" t="str">
            <v/>
          </cell>
          <cell r="B1190" t="str">
            <v/>
          </cell>
        </row>
        <row r="1191">
          <cell r="A1191" t="str">
            <v/>
          </cell>
          <cell r="B1191" t="str">
            <v/>
          </cell>
        </row>
        <row r="1192">
          <cell r="A1192" t="str">
            <v/>
          </cell>
          <cell r="B1192" t="str">
            <v/>
          </cell>
        </row>
        <row r="1193">
          <cell r="A1193" t="str">
            <v/>
          </cell>
          <cell r="B1193" t="str">
            <v/>
          </cell>
        </row>
        <row r="1194">
          <cell r="A1194" t="str">
            <v/>
          </cell>
          <cell r="B1194" t="str">
            <v/>
          </cell>
        </row>
        <row r="1195">
          <cell r="A1195" t="str">
            <v/>
          </cell>
          <cell r="B1195" t="str">
            <v/>
          </cell>
        </row>
        <row r="1196">
          <cell r="A1196" t="str">
            <v/>
          </cell>
          <cell r="B1196" t="str">
            <v/>
          </cell>
        </row>
        <row r="1197">
          <cell r="A1197" t="str">
            <v/>
          </cell>
          <cell r="B1197" t="str">
            <v/>
          </cell>
        </row>
        <row r="1198">
          <cell r="A1198" t="str">
            <v/>
          </cell>
          <cell r="B1198" t="str">
            <v/>
          </cell>
        </row>
        <row r="1199">
          <cell r="A1199" t="str">
            <v/>
          </cell>
          <cell r="B1199" t="str">
            <v/>
          </cell>
        </row>
        <row r="1200">
          <cell r="A1200" t="str">
            <v/>
          </cell>
          <cell r="B1200" t="str">
            <v/>
          </cell>
        </row>
        <row r="1201">
          <cell r="A1201" t="str">
            <v/>
          </cell>
          <cell r="B1201" t="str">
            <v/>
          </cell>
        </row>
        <row r="1202">
          <cell r="A1202" t="str">
            <v/>
          </cell>
          <cell r="B1202" t="str">
            <v/>
          </cell>
        </row>
        <row r="1203">
          <cell r="A1203" t="str">
            <v/>
          </cell>
          <cell r="B1203" t="str">
            <v/>
          </cell>
        </row>
        <row r="1204">
          <cell r="A1204" t="str">
            <v/>
          </cell>
          <cell r="B1204" t="str">
            <v/>
          </cell>
        </row>
        <row r="1205">
          <cell r="A1205" t="str">
            <v/>
          </cell>
          <cell r="B1205" t="str">
            <v/>
          </cell>
        </row>
        <row r="1206">
          <cell r="A1206" t="str">
            <v/>
          </cell>
          <cell r="B1206" t="str">
            <v/>
          </cell>
        </row>
        <row r="1207">
          <cell r="A1207" t="str">
            <v/>
          </cell>
          <cell r="B1207" t="str">
            <v/>
          </cell>
        </row>
        <row r="1208">
          <cell r="A1208" t="str">
            <v/>
          </cell>
          <cell r="B1208" t="str">
            <v/>
          </cell>
        </row>
        <row r="1209">
          <cell r="A1209" t="str">
            <v/>
          </cell>
          <cell r="B1209" t="str">
            <v/>
          </cell>
        </row>
        <row r="1210">
          <cell r="A1210" t="str">
            <v/>
          </cell>
          <cell r="B1210" t="str">
            <v/>
          </cell>
        </row>
        <row r="1211">
          <cell r="A1211" t="str">
            <v/>
          </cell>
          <cell r="B1211" t="str">
            <v/>
          </cell>
        </row>
        <row r="1212">
          <cell r="A1212" t="str">
            <v/>
          </cell>
          <cell r="B1212" t="str">
            <v/>
          </cell>
        </row>
        <row r="1213">
          <cell r="A1213" t="str">
            <v/>
          </cell>
          <cell r="B1213" t="str">
            <v/>
          </cell>
        </row>
        <row r="1214">
          <cell r="A1214" t="str">
            <v/>
          </cell>
          <cell r="B1214" t="str">
            <v/>
          </cell>
        </row>
        <row r="1215">
          <cell r="A1215" t="str">
            <v/>
          </cell>
          <cell r="B1215" t="str">
            <v/>
          </cell>
        </row>
        <row r="1216">
          <cell r="A1216" t="str">
            <v/>
          </cell>
          <cell r="B1216" t="str">
            <v/>
          </cell>
        </row>
        <row r="1217">
          <cell r="A1217" t="str">
            <v/>
          </cell>
          <cell r="B1217" t="str">
            <v/>
          </cell>
        </row>
        <row r="1218">
          <cell r="A1218" t="str">
            <v/>
          </cell>
          <cell r="B1218" t="str">
            <v/>
          </cell>
        </row>
        <row r="1219">
          <cell r="A1219" t="str">
            <v/>
          </cell>
          <cell r="B1219" t="str">
            <v/>
          </cell>
        </row>
        <row r="1220">
          <cell r="A1220" t="str">
            <v/>
          </cell>
          <cell r="B1220" t="str">
            <v/>
          </cell>
        </row>
        <row r="1221">
          <cell r="A1221" t="str">
            <v/>
          </cell>
          <cell r="B1221" t="str">
            <v/>
          </cell>
        </row>
        <row r="1222">
          <cell r="A1222" t="str">
            <v/>
          </cell>
          <cell r="B1222" t="str">
            <v/>
          </cell>
        </row>
        <row r="1223">
          <cell r="A1223" t="str">
            <v/>
          </cell>
          <cell r="B1223" t="str">
            <v/>
          </cell>
        </row>
        <row r="1224">
          <cell r="A1224" t="str">
            <v/>
          </cell>
          <cell r="B1224" t="str">
            <v/>
          </cell>
        </row>
        <row r="1225">
          <cell r="A1225" t="str">
            <v/>
          </cell>
          <cell r="B1225" t="str">
            <v/>
          </cell>
        </row>
        <row r="1226">
          <cell r="A1226" t="str">
            <v/>
          </cell>
          <cell r="B1226" t="str">
            <v/>
          </cell>
        </row>
        <row r="1227">
          <cell r="A1227" t="str">
            <v/>
          </cell>
          <cell r="B1227" t="str">
            <v/>
          </cell>
        </row>
        <row r="1228">
          <cell r="A1228" t="str">
            <v/>
          </cell>
          <cell r="B1228" t="str">
            <v/>
          </cell>
        </row>
        <row r="1229">
          <cell r="A1229" t="str">
            <v/>
          </cell>
          <cell r="B1229" t="str">
            <v/>
          </cell>
        </row>
        <row r="1230">
          <cell r="A1230" t="str">
            <v/>
          </cell>
          <cell r="B1230" t="str">
            <v/>
          </cell>
        </row>
        <row r="1231">
          <cell r="A1231" t="str">
            <v/>
          </cell>
          <cell r="B1231" t="str">
            <v/>
          </cell>
        </row>
        <row r="1232">
          <cell r="A1232" t="str">
            <v/>
          </cell>
          <cell r="B1232" t="str">
            <v/>
          </cell>
        </row>
        <row r="1233">
          <cell r="A1233" t="str">
            <v/>
          </cell>
          <cell r="B1233" t="str">
            <v/>
          </cell>
        </row>
        <row r="1234">
          <cell r="A1234" t="str">
            <v/>
          </cell>
          <cell r="B1234" t="str">
            <v/>
          </cell>
        </row>
        <row r="1235">
          <cell r="A1235" t="str">
            <v/>
          </cell>
          <cell r="B1235" t="str">
            <v/>
          </cell>
        </row>
        <row r="1236">
          <cell r="A1236" t="str">
            <v/>
          </cell>
          <cell r="B1236" t="str">
            <v/>
          </cell>
        </row>
        <row r="1237">
          <cell r="A1237" t="str">
            <v/>
          </cell>
          <cell r="B1237" t="str">
            <v/>
          </cell>
        </row>
        <row r="1238">
          <cell r="A1238" t="str">
            <v/>
          </cell>
          <cell r="B1238" t="str">
            <v/>
          </cell>
        </row>
        <row r="1239">
          <cell r="A1239" t="str">
            <v/>
          </cell>
          <cell r="B1239" t="str">
            <v/>
          </cell>
        </row>
        <row r="1240">
          <cell r="A1240" t="str">
            <v/>
          </cell>
          <cell r="B1240" t="str">
            <v/>
          </cell>
        </row>
        <row r="1241">
          <cell r="A1241" t="str">
            <v/>
          </cell>
          <cell r="B1241" t="str">
            <v/>
          </cell>
        </row>
        <row r="1242">
          <cell r="A1242" t="str">
            <v/>
          </cell>
          <cell r="B1242" t="str">
            <v/>
          </cell>
        </row>
        <row r="1243">
          <cell r="A1243" t="str">
            <v/>
          </cell>
          <cell r="B1243" t="str">
            <v/>
          </cell>
        </row>
        <row r="1244">
          <cell r="A1244" t="str">
            <v/>
          </cell>
          <cell r="B1244" t="str">
            <v/>
          </cell>
        </row>
        <row r="1245">
          <cell r="A1245" t="str">
            <v/>
          </cell>
          <cell r="B1245" t="str">
            <v/>
          </cell>
        </row>
        <row r="1246">
          <cell r="A1246" t="str">
            <v/>
          </cell>
          <cell r="B1246" t="str">
            <v/>
          </cell>
        </row>
        <row r="1247">
          <cell r="A1247" t="str">
            <v/>
          </cell>
          <cell r="B1247" t="str">
            <v/>
          </cell>
        </row>
        <row r="1248">
          <cell r="A1248" t="str">
            <v/>
          </cell>
          <cell r="B1248" t="str">
            <v/>
          </cell>
        </row>
        <row r="1249">
          <cell r="A1249" t="str">
            <v/>
          </cell>
          <cell r="B1249" t="str">
            <v/>
          </cell>
        </row>
        <row r="1250">
          <cell r="A1250" t="str">
            <v/>
          </cell>
          <cell r="B1250" t="str">
            <v/>
          </cell>
        </row>
        <row r="1251">
          <cell r="A1251" t="str">
            <v/>
          </cell>
          <cell r="B1251" t="str">
            <v/>
          </cell>
        </row>
        <row r="1252">
          <cell r="A1252" t="str">
            <v/>
          </cell>
          <cell r="B1252" t="str">
            <v/>
          </cell>
        </row>
        <row r="1253">
          <cell r="A1253" t="str">
            <v/>
          </cell>
          <cell r="B1253" t="str">
            <v/>
          </cell>
        </row>
        <row r="1254">
          <cell r="A1254" t="str">
            <v/>
          </cell>
          <cell r="B1254" t="str">
            <v/>
          </cell>
        </row>
        <row r="1255">
          <cell r="A1255" t="str">
            <v/>
          </cell>
          <cell r="B1255" t="str">
            <v/>
          </cell>
        </row>
        <row r="1256">
          <cell r="A1256" t="str">
            <v/>
          </cell>
          <cell r="B1256" t="str">
            <v/>
          </cell>
        </row>
        <row r="1257">
          <cell r="A1257" t="str">
            <v/>
          </cell>
          <cell r="B1257" t="str">
            <v/>
          </cell>
        </row>
        <row r="1258">
          <cell r="A1258" t="str">
            <v/>
          </cell>
          <cell r="B1258" t="str">
            <v/>
          </cell>
        </row>
        <row r="1259">
          <cell r="A1259" t="str">
            <v/>
          </cell>
          <cell r="B1259" t="str">
            <v/>
          </cell>
        </row>
        <row r="1260">
          <cell r="A1260" t="str">
            <v/>
          </cell>
          <cell r="B1260" t="str">
            <v/>
          </cell>
        </row>
        <row r="1261">
          <cell r="A1261" t="str">
            <v/>
          </cell>
          <cell r="B1261" t="str">
            <v/>
          </cell>
        </row>
        <row r="1262">
          <cell r="A1262" t="str">
            <v/>
          </cell>
          <cell r="B1262" t="str">
            <v/>
          </cell>
        </row>
        <row r="1263">
          <cell r="A1263" t="str">
            <v/>
          </cell>
          <cell r="B1263" t="str">
            <v/>
          </cell>
        </row>
        <row r="1264">
          <cell r="A1264" t="str">
            <v/>
          </cell>
          <cell r="B1264" t="str">
            <v/>
          </cell>
        </row>
        <row r="1265">
          <cell r="A1265" t="str">
            <v/>
          </cell>
          <cell r="B1265" t="str">
            <v/>
          </cell>
        </row>
        <row r="1266">
          <cell r="A1266" t="str">
            <v/>
          </cell>
          <cell r="B1266" t="str">
            <v/>
          </cell>
        </row>
        <row r="1267">
          <cell r="A1267" t="str">
            <v/>
          </cell>
          <cell r="B1267" t="str">
            <v/>
          </cell>
        </row>
        <row r="1268">
          <cell r="A1268" t="str">
            <v/>
          </cell>
          <cell r="B1268" t="str">
            <v/>
          </cell>
        </row>
        <row r="1269">
          <cell r="A1269" t="str">
            <v/>
          </cell>
          <cell r="B1269" t="str">
            <v/>
          </cell>
        </row>
        <row r="1270">
          <cell r="A1270" t="str">
            <v/>
          </cell>
          <cell r="B1270" t="str">
            <v/>
          </cell>
        </row>
        <row r="1271">
          <cell r="A1271" t="str">
            <v/>
          </cell>
          <cell r="B1271" t="str">
            <v/>
          </cell>
        </row>
        <row r="1272">
          <cell r="A1272" t="str">
            <v/>
          </cell>
          <cell r="B1272" t="str">
            <v/>
          </cell>
        </row>
        <row r="1273">
          <cell r="A1273" t="str">
            <v/>
          </cell>
          <cell r="B1273" t="str">
            <v/>
          </cell>
        </row>
        <row r="1274">
          <cell r="A1274" t="str">
            <v/>
          </cell>
          <cell r="B1274" t="str">
            <v/>
          </cell>
        </row>
        <row r="1275">
          <cell r="A1275" t="str">
            <v/>
          </cell>
          <cell r="B1275" t="str">
            <v/>
          </cell>
        </row>
        <row r="1276">
          <cell r="A1276" t="str">
            <v/>
          </cell>
          <cell r="B1276" t="str">
            <v/>
          </cell>
        </row>
        <row r="1277">
          <cell r="A1277" t="str">
            <v/>
          </cell>
          <cell r="B1277" t="str">
            <v/>
          </cell>
        </row>
        <row r="1278">
          <cell r="A1278" t="str">
            <v/>
          </cell>
          <cell r="B1278" t="str">
            <v/>
          </cell>
        </row>
        <row r="1279">
          <cell r="A1279" t="str">
            <v/>
          </cell>
          <cell r="B1279" t="str">
            <v/>
          </cell>
        </row>
        <row r="1280">
          <cell r="A1280" t="str">
            <v/>
          </cell>
          <cell r="B1280" t="str">
            <v/>
          </cell>
        </row>
        <row r="1281">
          <cell r="A1281" t="str">
            <v/>
          </cell>
          <cell r="B1281" t="str">
            <v/>
          </cell>
        </row>
        <row r="1282">
          <cell r="A1282" t="str">
            <v/>
          </cell>
          <cell r="B1282" t="str">
            <v/>
          </cell>
        </row>
        <row r="1283">
          <cell r="A1283" t="str">
            <v/>
          </cell>
          <cell r="B1283" t="str">
            <v/>
          </cell>
        </row>
        <row r="1284">
          <cell r="A1284" t="str">
            <v/>
          </cell>
          <cell r="B1284" t="str">
            <v/>
          </cell>
        </row>
        <row r="1285">
          <cell r="A1285" t="str">
            <v/>
          </cell>
          <cell r="B1285" t="str">
            <v/>
          </cell>
        </row>
        <row r="1286">
          <cell r="A1286" t="str">
            <v/>
          </cell>
          <cell r="B1286" t="str">
            <v/>
          </cell>
        </row>
        <row r="1287">
          <cell r="A1287" t="str">
            <v/>
          </cell>
          <cell r="B1287" t="str">
            <v/>
          </cell>
        </row>
        <row r="1288">
          <cell r="A1288" t="str">
            <v/>
          </cell>
          <cell r="B1288" t="str">
            <v/>
          </cell>
        </row>
        <row r="1289">
          <cell r="A1289" t="str">
            <v/>
          </cell>
          <cell r="B1289" t="str">
            <v/>
          </cell>
        </row>
        <row r="1290">
          <cell r="A1290" t="str">
            <v/>
          </cell>
          <cell r="B1290" t="str">
            <v/>
          </cell>
        </row>
        <row r="1291">
          <cell r="A1291" t="str">
            <v/>
          </cell>
          <cell r="B1291" t="str">
            <v/>
          </cell>
        </row>
        <row r="1292">
          <cell r="A1292" t="str">
            <v/>
          </cell>
          <cell r="B1292" t="str">
            <v/>
          </cell>
        </row>
        <row r="1293">
          <cell r="A1293" t="str">
            <v/>
          </cell>
          <cell r="B1293" t="str">
            <v/>
          </cell>
        </row>
        <row r="1294">
          <cell r="A1294" t="str">
            <v/>
          </cell>
          <cell r="B1294" t="str">
            <v/>
          </cell>
        </row>
        <row r="1295">
          <cell r="A1295" t="str">
            <v/>
          </cell>
          <cell r="B1295" t="str">
            <v/>
          </cell>
        </row>
        <row r="1296">
          <cell r="A1296" t="str">
            <v/>
          </cell>
          <cell r="B1296" t="str">
            <v/>
          </cell>
        </row>
        <row r="1297">
          <cell r="A1297" t="str">
            <v/>
          </cell>
          <cell r="B1297" t="str">
            <v/>
          </cell>
        </row>
        <row r="1298">
          <cell r="A1298" t="str">
            <v/>
          </cell>
          <cell r="B1298" t="str">
            <v/>
          </cell>
        </row>
        <row r="1299">
          <cell r="A1299" t="str">
            <v/>
          </cell>
          <cell r="B1299" t="str">
            <v/>
          </cell>
        </row>
        <row r="1300">
          <cell r="A1300" t="str">
            <v/>
          </cell>
          <cell r="B1300" t="str">
            <v/>
          </cell>
        </row>
        <row r="1301">
          <cell r="A1301" t="str">
            <v/>
          </cell>
          <cell r="B1301" t="str">
            <v/>
          </cell>
        </row>
        <row r="1302">
          <cell r="A1302" t="str">
            <v/>
          </cell>
          <cell r="B1302" t="str">
            <v/>
          </cell>
        </row>
        <row r="1303">
          <cell r="A1303" t="str">
            <v/>
          </cell>
          <cell r="B1303" t="str">
            <v/>
          </cell>
        </row>
        <row r="1304">
          <cell r="A1304" t="str">
            <v/>
          </cell>
          <cell r="B1304" t="str">
            <v/>
          </cell>
        </row>
        <row r="1305">
          <cell r="A1305" t="str">
            <v/>
          </cell>
          <cell r="B1305" t="str">
            <v/>
          </cell>
        </row>
        <row r="1306">
          <cell r="A1306" t="str">
            <v/>
          </cell>
          <cell r="B1306" t="str">
            <v/>
          </cell>
        </row>
        <row r="1307">
          <cell r="A1307" t="str">
            <v/>
          </cell>
          <cell r="B1307" t="str">
            <v/>
          </cell>
        </row>
        <row r="1308">
          <cell r="A1308" t="str">
            <v/>
          </cell>
          <cell r="B1308" t="str">
            <v/>
          </cell>
        </row>
        <row r="1309">
          <cell r="A1309" t="str">
            <v/>
          </cell>
          <cell r="B1309" t="str">
            <v/>
          </cell>
        </row>
        <row r="1310">
          <cell r="A1310" t="str">
            <v/>
          </cell>
          <cell r="B1310" t="str">
            <v/>
          </cell>
        </row>
        <row r="1311">
          <cell r="A1311" t="str">
            <v/>
          </cell>
          <cell r="B1311" t="str">
            <v/>
          </cell>
        </row>
        <row r="1312">
          <cell r="A1312" t="str">
            <v/>
          </cell>
          <cell r="B1312" t="str">
            <v/>
          </cell>
        </row>
        <row r="1313">
          <cell r="A1313" t="str">
            <v/>
          </cell>
          <cell r="B1313" t="str">
            <v/>
          </cell>
        </row>
        <row r="1314">
          <cell r="A1314" t="str">
            <v/>
          </cell>
          <cell r="B1314" t="str">
            <v/>
          </cell>
        </row>
        <row r="1315">
          <cell r="A1315" t="str">
            <v/>
          </cell>
          <cell r="B1315" t="str">
            <v/>
          </cell>
        </row>
        <row r="1316">
          <cell r="A1316" t="str">
            <v/>
          </cell>
          <cell r="B1316" t="str">
            <v/>
          </cell>
        </row>
        <row r="1317">
          <cell r="A1317" t="str">
            <v/>
          </cell>
          <cell r="B1317" t="str">
            <v/>
          </cell>
        </row>
        <row r="1318">
          <cell r="A1318" t="str">
            <v/>
          </cell>
          <cell r="B1318" t="str">
            <v/>
          </cell>
        </row>
        <row r="1319">
          <cell r="A1319" t="str">
            <v/>
          </cell>
          <cell r="B1319" t="str">
            <v/>
          </cell>
        </row>
        <row r="1320">
          <cell r="A1320" t="str">
            <v/>
          </cell>
          <cell r="B1320" t="str">
            <v/>
          </cell>
        </row>
        <row r="1321">
          <cell r="A1321" t="str">
            <v/>
          </cell>
          <cell r="B1321" t="str">
            <v/>
          </cell>
        </row>
        <row r="1322">
          <cell r="A1322" t="str">
            <v/>
          </cell>
          <cell r="B1322" t="str">
            <v/>
          </cell>
        </row>
        <row r="1323">
          <cell r="A1323" t="str">
            <v/>
          </cell>
          <cell r="B1323" t="str">
            <v/>
          </cell>
        </row>
        <row r="1324">
          <cell r="A1324" t="str">
            <v/>
          </cell>
          <cell r="B1324" t="str">
            <v/>
          </cell>
        </row>
        <row r="1325">
          <cell r="A1325" t="str">
            <v/>
          </cell>
          <cell r="B1325" t="str">
            <v/>
          </cell>
        </row>
        <row r="1326">
          <cell r="A1326" t="str">
            <v/>
          </cell>
          <cell r="B1326" t="str">
            <v/>
          </cell>
        </row>
        <row r="1327">
          <cell r="A1327" t="str">
            <v/>
          </cell>
          <cell r="B1327" t="str">
            <v/>
          </cell>
        </row>
        <row r="1328">
          <cell r="A1328" t="str">
            <v/>
          </cell>
          <cell r="B1328" t="str">
            <v/>
          </cell>
        </row>
        <row r="1329">
          <cell r="A1329" t="str">
            <v/>
          </cell>
          <cell r="B1329" t="str">
            <v/>
          </cell>
        </row>
        <row r="1330">
          <cell r="A1330" t="str">
            <v/>
          </cell>
          <cell r="B1330" t="str">
            <v/>
          </cell>
        </row>
        <row r="1331">
          <cell r="A1331" t="str">
            <v/>
          </cell>
          <cell r="B1331" t="str">
            <v/>
          </cell>
        </row>
        <row r="1332">
          <cell r="A1332" t="str">
            <v/>
          </cell>
          <cell r="B1332" t="str">
            <v/>
          </cell>
        </row>
        <row r="1333">
          <cell r="A1333" t="str">
            <v/>
          </cell>
          <cell r="B1333" t="str">
            <v/>
          </cell>
        </row>
        <row r="1334">
          <cell r="A1334" t="str">
            <v/>
          </cell>
          <cell r="B1334" t="str">
            <v/>
          </cell>
        </row>
        <row r="1335">
          <cell r="A1335" t="str">
            <v/>
          </cell>
          <cell r="B1335" t="str">
            <v/>
          </cell>
        </row>
        <row r="1336">
          <cell r="A1336" t="str">
            <v/>
          </cell>
          <cell r="B1336" t="str">
            <v/>
          </cell>
        </row>
        <row r="1337">
          <cell r="A1337" t="str">
            <v/>
          </cell>
          <cell r="B1337" t="str">
            <v/>
          </cell>
        </row>
        <row r="1338">
          <cell r="A1338" t="str">
            <v/>
          </cell>
          <cell r="B1338" t="str">
            <v/>
          </cell>
        </row>
        <row r="1339">
          <cell r="A1339" t="str">
            <v/>
          </cell>
          <cell r="B1339" t="str">
            <v/>
          </cell>
        </row>
        <row r="1340">
          <cell r="A1340" t="str">
            <v/>
          </cell>
          <cell r="B1340" t="str">
            <v/>
          </cell>
        </row>
        <row r="1341">
          <cell r="A1341" t="str">
            <v/>
          </cell>
          <cell r="B1341" t="str">
            <v/>
          </cell>
        </row>
        <row r="1342">
          <cell r="A1342" t="str">
            <v/>
          </cell>
          <cell r="B1342" t="str">
            <v/>
          </cell>
        </row>
        <row r="1343">
          <cell r="A1343" t="str">
            <v/>
          </cell>
          <cell r="B1343" t="str">
            <v/>
          </cell>
        </row>
        <row r="1344">
          <cell r="A1344" t="str">
            <v/>
          </cell>
          <cell r="B1344" t="str">
            <v/>
          </cell>
        </row>
        <row r="1345">
          <cell r="A1345" t="str">
            <v/>
          </cell>
          <cell r="B1345" t="str">
            <v/>
          </cell>
        </row>
        <row r="1346">
          <cell r="A1346" t="str">
            <v/>
          </cell>
          <cell r="B1346" t="str">
            <v/>
          </cell>
        </row>
        <row r="1347">
          <cell r="A1347" t="str">
            <v/>
          </cell>
          <cell r="B1347" t="str">
            <v/>
          </cell>
        </row>
        <row r="1348">
          <cell r="A1348" t="str">
            <v/>
          </cell>
          <cell r="B1348" t="str">
            <v/>
          </cell>
        </row>
        <row r="1349">
          <cell r="A1349" t="str">
            <v/>
          </cell>
          <cell r="B1349" t="str">
            <v/>
          </cell>
        </row>
        <row r="1350">
          <cell r="A1350" t="str">
            <v/>
          </cell>
          <cell r="B1350" t="str">
            <v/>
          </cell>
        </row>
        <row r="1351">
          <cell r="A1351" t="str">
            <v/>
          </cell>
          <cell r="B1351" t="str">
            <v/>
          </cell>
        </row>
        <row r="1352">
          <cell r="A1352" t="str">
            <v/>
          </cell>
          <cell r="B1352" t="str">
            <v/>
          </cell>
        </row>
        <row r="1353">
          <cell r="A1353" t="str">
            <v/>
          </cell>
          <cell r="B1353" t="str">
            <v/>
          </cell>
        </row>
        <row r="1354">
          <cell r="A1354" t="str">
            <v/>
          </cell>
          <cell r="B1354" t="str">
            <v/>
          </cell>
        </row>
        <row r="1355">
          <cell r="A1355" t="str">
            <v/>
          </cell>
          <cell r="B1355" t="str">
            <v/>
          </cell>
        </row>
        <row r="1356">
          <cell r="A1356" t="str">
            <v/>
          </cell>
          <cell r="B1356" t="str">
            <v/>
          </cell>
        </row>
        <row r="1357">
          <cell r="A1357" t="str">
            <v/>
          </cell>
          <cell r="B1357" t="str">
            <v/>
          </cell>
        </row>
        <row r="1358">
          <cell r="A1358" t="str">
            <v/>
          </cell>
          <cell r="B1358" t="str">
            <v/>
          </cell>
        </row>
        <row r="1359">
          <cell r="A1359" t="str">
            <v/>
          </cell>
          <cell r="B1359" t="str">
            <v/>
          </cell>
        </row>
        <row r="1360">
          <cell r="A1360" t="str">
            <v/>
          </cell>
          <cell r="B1360" t="str">
            <v/>
          </cell>
        </row>
        <row r="1361">
          <cell r="A1361" t="str">
            <v/>
          </cell>
          <cell r="B1361" t="str">
            <v/>
          </cell>
        </row>
        <row r="1362">
          <cell r="A1362" t="str">
            <v/>
          </cell>
          <cell r="B1362" t="str">
            <v/>
          </cell>
        </row>
        <row r="1363">
          <cell r="A1363" t="str">
            <v/>
          </cell>
          <cell r="B1363" t="str">
            <v/>
          </cell>
        </row>
        <row r="1364">
          <cell r="A1364" t="str">
            <v/>
          </cell>
          <cell r="B1364" t="str">
            <v/>
          </cell>
        </row>
        <row r="1365">
          <cell r="A1365" t="str">
            <v/>
          </cell>
          <cell r="B1365" t="str">
            <v/>
          </cell>
        </row>
        <row r="1366">
          <cell r="A1366" t="str">
            <v/>
          </cell>
          <cell r="B1366" t="str">
            <v/>
          </cell>
        </row>
        <row r="1367">
          <cell r="A1367" t="str">
            <v/>
          </cell>
          <cell r="B1367" t="str">
            <v/>
          </cell>
        </row>
        <row r="1368">
          <cell r="A1368" t="str">
            <v/>
          </cell>
          <cell r="B1368" t="str">
            <v/>
          </cell>
        </row>
        <row r="1369">
          <cell r="A1369" t="str">
            <v/>
          </cell>
          <cell r="B1369" t="str">
            <v/>
          </cell>
        </row>
        <row r="1370">
          <cell r="A1370" t="str">
            <v/>
          </cell>
          <cell r="B1370" t="str">
            <v/>
          </cell>
        </row>
        <row r="1371">
          <cell r="A1371" t="str">
            <v/>
          </cell>
          <cell r="B1371" t="str">
            <v/>
          </cell>
        </row>
        <row r="1372">
          <cell r="A1372" t="str">
            <v/>
          </cell>
          <cell r="B1372" t="str">
            <v/>
          </cell>
        </row>
        <row r="1373">
          <cell r="A1373" t="str">
            <v/>
          </cell>
          <cell r="B1373" t="str">
            <v/>
          </cell>
        </row>
        <row r="1374">
          <cell r="A1374" t="str">
            <v/>
          </cell>
          <cell r="B1374" t="str">
            <v/>
          </cell>
        </row>
        <row r="1375">
          <cell r="A1375" t="str">
            <v/>
          </cell>
          <cell r="B1375" t="str">
            <v/>
          </cell>
        </row>
        <row r="1376">
          <cell r="A1376" t="str">
            <v/>
          </cell>
          <cell r="B1376" t="str">
            <v/>
          </cell>
        </row>
        <row r="1377">
          <cell r="A1377" t="str">
            <v/>
          </cell>
          <cell r="B1377" t="str">
            <v/>
          </cell>
        </row>
        <row r="1378">
          <cell r="A1378" t="str">
            <v/>
          </cell>
          <cell r="B1378" t="str">
            <v/>
          </cell>
        </row>
        <row r="1379">
          <cell r="A1379" t="str">
            <v/>
          </cell>
          <cell r="B1379" t="str">
            <v/>
          </cell>
        </row>
        <row r="1380">
          <cell r="A1380" t="str">
            <v/>
          </cell>
          <cell r="B1380" t="str">
            <v/>
          </cell>
        </row>
        <row r="1381">
          <cell r="A1381" t="str">
            <v/>
          </cell>
          <cell r="B1381" t="str">
            <v/>
          </cell>
        </row>
        <row r="1382">
          <cell r="A1382" t="str">
            <v/>
          </cell>
          <cell r="B1382" t="str">
            <v/>
          </cell>
        </row>
        <row r="1383">
          <cell r="A1383" t="str">
            <v/>
          </cell>
          <cell r="B1383" t="str">
            <v/>
          </cell>
        </row>
        <row r="1384">
          <cell r="A1384" t="str">
            <v/>
          </cell>
          <cell r="B1384" t="str">
            <v/>
          </cell>
        </row>
        <row r="1385">
          <cell r="A1385" t="str">
            <v/>
          </cell>
          <cell r="B1385" t="str">
            <v/>
          </cell>
        </row>
        <row r="1386">
          <cell r="A1386" t="str">
            <v/>
          </cell>
          <cell r="B1386" t="str">
            <v/>
          </cell>
        </row>
        <row r="1387">
          <cell r="A1387" t="str">
            <v/>
          </cell>
          <cell r="B1387" t="str">
            <v/>
          </cell>
        </row>
        <row r="1388">
          <cell r="A1388" t="str">
            <v/>
          </cell>
          <cell r="B1388" t="str">
            <v/>
          </cell>
        </row>
        <row r="1389">
          <cell r="A1389" t="str">
            <v/>
          </cell>
          <cell r="B1389" t="str">
            <v/>
          </cell>
        </row>
        <row r="1390">
          <cell r="A1390" t="str">
            <v/>
          </cell>
          <cell r="B1390" t="str">
            <v/>
          </cell>
        </row>
        <row r="1391">
          <cell r="A1391" t="str">
            <v/>
          </cell>
          <cell r="B1391" t="str">
            <v/>
          </cell>
        </row>
        <row r="1392">
          <cell r="A1392" t="str">
            <v/>
          </cell>
          <cell r="B1392" t="str">
            <v/>
          </cell>
        </row>
        <row r="1393">
          <cell r="A1393" t="str">
            <v/>
          </cell>
          <cell r="B1393" t="str">
            <v/>
          </cell>
        </row>
        <row r="1394">
          <cell r="A1394" t="str">
            <v/>
          </cell>
          <cell r="B1394" t="str">
            <v/>
          </cell>
        </row>
        <row r="1395">
          <cell r="A1395" t="str">
            <v/>
          </cell>
          <cell r="B1395" t="str">
            <v/>
          </cell>
        </row>
        <row r="1396">
          <cell r="A1396" t="str">
            <v/>
          </cell>
          <cell r="B1396" t="str">
            <v/>
          </cell>
        </row>
        <row r="1397">
          <cell r="A1397" t="str">
            <v/>
          </cell>
          <cell r="B1397" t="str">
            <v/>
          </cell>
        </row>
        <row r="1398">
          <cell r="A1398" t="str">
            <v/>
          </cell>
          <cell r="B1398" t="str">
            <v/>
          </cell>
        </row>
        <row r="1399">
          <cell r="A1399" t="str">
            <v/>
          </cell>
          <cell r="B1399" t="str">
            <v/>
          </cell>
        </row>
        <row r="1400">
          <cell r="A1400" t="str">
            <v/>
          </cell>
          <cell r="B1400" t="str">
            <v/>
          </cell>
        </row>
        <row r="1401">
          <cell r="A1401" t="str">
            <v/>
          </cell>
          <cell r="B1401" t="str">
            <v/>
          </cell>
        </row>
        <row r="1402">
          <cell r="A1402" t="str">
            <v/>
          </cell>
          <cell r="B1402" t="str">
            <v/>
          </cell>
        </row>
        <row r="1403">
          <cell r="A1403" t="str">
            <v/>
          </cell>
          <cell r="B1403" t="str">
            <v/>
          </cell>
        </row>
        <row r="1404">
          <cell r="A1404" t="str">
            <v/>
          </cell>
          <cell r="B1404" t="str">
            <v/>
          </cell>
        </row>
        <row r="1405">
          <cell r="A1405" t="str">
            <v/>
          </cell>
          <cell r="B1405" t="str">
            <v/>
          </cell>
        </row>
        <row r="1406">
          <cell r="A1406" t="str">
            <v/>
          </cell>
          <cell r="B1406" t="str">
            <v/>
          </cell>
        </row>
        <row r="1407">
          <cell r="A1407" t="str">
            <v/>
          </cell>
          <cell r="B1407" t="str">
            <v/>
          </cell>
        </row>
        <row r="1408">
          <cell r="A1408" t="str">
            <v/>
          </cell>
          <cell r="B1408" t="str">
            <v/>
          </cell>
        </row>
        <row r="1409">
          <cell r="A1409" t="str">
            <v/>
          </cell>
          <cell r="B1409" t="str">
            <v/>
          </cell>
        </row>
        <row r="1410">
          <cell r="A1410" t="str">
            <v/>
          </cell>
          <cell r="B1410" t="str">
            <v/>
          </cell>
        </row>
        <row r="1411">
          <cell r="A1411" t="str">
            <v/>
          </cell>
          <cell r="B1411" t="str">
            <v/>
          </cell>
        </row>
        <row r="1412">
          <cell r="A1412" t="str">
            <v/>
          </cell>
          <cell r="B1412" t="str">
            <v/>
          </cell>
        </row>
        <row r="1413">
          <cell r="A1413" t="str">
            <v/>
          </cell>
          <cell r="B1413" t="str">
            <v/>
          </cell>
        </row>
        <row r="1414">
          <cell r="A1414" t="str">
            <v/>
          </cell>
          <cell r="B1414" t="str">
            <v/>
          </cell>
        </row>
        <row r="1415">
          <cell r="A1415" t="str">
            <v/>
          </cell>
          <cell r="B1415" t="str">
            <v/>
          </cell>
        </row>
        <row r="1416">
          <cell r="A1416" t="str">
            <v/>
          </cell>
          <cell r="B1416" t="str">
            <v/>
          </cell>
        </row>
        <row r="1417">
          <cell r="A1417" t="str">
            <v/>
          </cell>
          <cell r="B1417" t="str">
            <v/>
          </cell>
        </row>
        <row r="1418">
          <cell r="A1418" t="str">
            <v/>
          </cell>
          <cell r="B1418" t="str">
            <v/>
          </cell>
        </row>
        <row r="1419">
          <cell r="A1419" t="str">
            <v/>
          </cell>
          <cell r="B1419" t="str">
            <v/>
          </cell>
        </row>
        <row r="1420">
          <cell r="A1420" t="str">
            <v/>
          </cell>
          <cell r="B1420" t="str">
            <v/>
          </cell>
        </row>
        <row r="1421">
          <cell r="A1421" t="str">
            <v/>
          </cell>
          <cell r="B1421" t="str">
            <v/>
          </cell>
        </row>
        <row r="1422">
          <cell r="A1422" t="str">
            <v/>
          </cell>
          <cell r="B1422" t="str">
            <v/>
          </cell>
        </row>
        <row r="1423">
          <cell r="A1423" t="str">
            <v/>
          </cell>
          <cell r="B1423" t="str">
            <v/>
          </cell>
        </row>
        <row r="1424">
          <cell r="A1424" t="str">
            <v/>
          </cell>
          <cell r="B1424" t="str">
            <v/>
          </cell>
        </row>
        <row r="1425">
          <cell r="A1425" t="str">
            <v/>
          </cell>
          <cell r="B1425" t="str">
            <v/>
          </cell>
        </row>
        <row r="1426">
          <cell r="A1426" t="str">
            <v/>
          </cell>
          <cell r="B1426" t="str">
            <v/>
          </cell>
        </row>
        <row r="1427">
          <cell r="A1427" t="str">
            <v/>
          </cell>
          <cell r="B1427" t="str">
            <v/>
          </cell>
        </row>
        <row r="1428">
          <cell r="A1428" t="str">
            <v/>
          </cell>
          <cell r="B1428" t="str">
            <v/>
          </cell>
        </row>
        <row r="1429">
          <cell r="A1429" t="str">
            <v/>
          </cell>
          <cell r="B1429" t="str">
            <v/>
          </cell>
        </row>
        <row r="1430">
          <cell r="A1430" t="str">
            <v/>
          </cell>
          <cell r="B1430" t="str">
            <v/>
          </cell>
        </row>
        <row r="1431">
          <cell r="A1431" t="str">
            <v/>
          </cell>
          <cell r="B1431" t="str">
            <v/>
          </cell>
        </row>
        <row r="1432">
          <cell r="A1432" t="str">
            <v/>
          </cell>
          <cell r="B1432" t="str">
            <v/>
          </cell>
        </row>
        <row r="1433">
          <cell r="A1433" t="str">
            <v/>
          </cell>
          <cell r="B1433" t="str">
            <v/>
          </cell>
        </row>
        <row r="1434">
          <cell r="A1434" t="str">
            <v/>
          </cell>
          <cell r="B1434" t="str">
            <v/>
          </cell>
        </row>
        <row r="1435">
          <cell r="A1435" t="str">
            <v/>
          </cell>
          <cell r="B1435" t="str">
            <v/>
          </cell>
        </row>
        <row r="1436">
          <cell r="A1436" t="str">
            <v/>
          </cell>
          <cell r="B1436" t="str">
            <v/>
          </cell>
        </row>
        <row r="1437">
          <cell r="A1437" t="str">
            <v/>
          </cell>
          <cell r="B1437" t="str">
            <v/>
          </cell>
        </row>
        <row r="1438">
          <cell r="A1438" t="str">
            <v/>
          </cell>
          <cell r="B1438" t="str">
            <v/>
          </cell>
        </row>
        <row r="1439">
          <cell r="A1439" t="str">
            <v/>
          </cell>
          <cell r="B1439" t="str">
            <v/>
          </cell>
        </row>
        <row r="1440">
          <cell r="A1440" t="str">
            <v/>
          </cell>
          <cell r="B1440" t="str">
            <v/>
          </cell>
        </row>
        <row r="1441">
          <cell r="A1441" t="str">
            <v/>
          </cell>
          <cell r="B1441" t="str">
            <v/>
          </cell>
        </row>
        <row r="1442">
          <cell r="A1442" t="str">
            <v/>
          </cell>
          <cell r="B1442" t="str">
            <v/>
          </cell>
        </row>
        <row r="1443">
          <cell r="A1443" t="str">
            <v/>
          </cell>
          <cell r="B1443" t="str">
            <v/>
          </cell>
        </row>
        <row r="1444">
          <cell r="A1444" t="str">
            <v/>
          </cell>
          <cell r="B1444" t="str">
            <v/>
          </cell>
        </row>
        <row r="1445">
          <cell r="A1445" t="str">
            <v/>
          </cell>
          <cell r="B1445" t="str">
            <v/>
          </cell>
        </row>
        <row r="1446">
          <cell r="A1446" t="str">
            <v/>
          </cell>
          <cell r="B1446" t="str">
            <v/>
          </cell>
        </row>
        <row r="1447">
          <cell r="A1447" t="str">
            <v/>
          </cell>
          <cell r="B1447" t="str">
            <v/>
          </cell>
        </row>
        <row r="1448">
          <cell r="A1448" t="str">
            <v/>
          </cell>
          <cell r="B1448" t="str">
            <v/>
          </cell>
        </row>
        <row r="1449">
          <cell r="A1449" t="str">
            <v/>
          </cell>
          <cell r="B1449" t="str">
            <v/>
          </cell>
        </row>
        <row r="1450">
          <cell r="A1450" t="str">
            <v/>
          </cell>
          <cell r="B1450" t="str">
            <v/>
          </cell>
        </row>
        <row r="1451">
          <cell r="A1451" t="str">
            <v/>
          </cell>
          <cell r="B1451" t="str">
            <v/>
          </cell>
        </row>
        <row r="1452">
          <cell r="A1452" t="str">
            <v/>
          </cell>
          <cell r="B1452" t="str">
            <v/>
          </cell>
        </row>
        <row r="1453">
          <cell r="A1453" t="str">
            <v/>
          </cell>
          <cell r="B1453" t="str">
            <v/>
          </cell>
        </row>
        <row r="1454">
          <cell r="A1454" t="str">
            <v/>
          </cell>
          <cell r="B1454" t="str">
            <v/>
          </cell>
        </row>
        <row r="1455">
          <cell r="A1455" t="str">
            <v/>
          </cell>
          <cell r="B1455" t="str">
            <v/>
          </cell>
        </row>
        <row r="1456">
          <cell r="A1456" t="str">
            <v/>
          </cell>
          <cell r="B1456" t="str">
            <v/>
          </cell>
        </row>
        <row r="1457">
          <cell r="A1457" t="str">
            <v/>
          </cell>
          <cell r="B1457" t="str">
            <v/>
          </cell>
        </row>
        <row r="1458">
          <cell r="A1458" t="str">
            <v/>
          </cell>
          <cell r="B1458" t="str">
            <v/>
          </cell>
        </row>
        <row r="1459">
          <cell r="A1459" t="str">
            <v/>
          </cell>
          <cell r="B1459" t="str">
            <v/>
          </cell>
        </row>
        <row r="1460">
          <cell r="A1460" t="str">
            <v/>
          </cell>
          <cell r="B1460" t="str">
            <v/>
          </cell>
        </row>
        <row r="1461">
          <cell r="A1461" t="str">
            <v/>
          </cell>
          <cell r="B1461" t="str">
            <v/>
          </cell>
        </row>
        <row r="1462">
          <cell r="A1462" t="str">
            <v/>
          </cell>
          <cell r="B1462" t="str">
            <v/>
          </cell>
        </row>
        <row r="1463">
          <cell r="A1463" t="str">
            <v/>
          </cell>
          <cell r="B1463" t="str">
            <v/>
          </cell>
        </row>
        <row r="1464">
          <cell r="A1464" t="str">
            <v/>
          </cell>
          <cell r="B1464" t="str">
            <v/>
          </cell>
        </row>
        <row r="1465">
          <cell r="A1465" t="str">
            <v/>
          </cell>
          <cell r="B1465" t="str">
            <v/>
          </cell>
        </row>
        <row r="1466">
          <cell r="A1466" t="str">
            <v/>
          </cell>
          <cell r="B1466" t="str">
            <v/>
          </cell>
        </row>
        <row r="1467">
          <cell r="A1467" t="str">
            <v/>
          </cell>
          <cell r="B1467" t="str">
            <v/>
          </cell>
        </row>
        <row r="1468">
          <cell r="A1468" t="str">
            <v/>
          </cell>
          <cell r="B1468" t="str">
            <v/>
          </cell>
        </row>
        <row r="1469">
          <cell r="A1469" t="str">
            <v/>
          </cell>
          <cell r="B1469" t="str">
            <v/>
          </cell>
        </row>
        <row r="1470">
          <cell r="A1470" t="str">
            <v/>
          </cell>
          <cell r="B1470" t="str">
            <v/>
          </cell>
        </row>
        <row r="1471">
          <cell r="A1471" t="str">
            <v/>
          </cell>
          <cell r="B1471" t="str">
            <v/>
          </cell>
        </row>
        <row r="1472">
          <cell r="A1472" t="str">
            <v/>
          </cell>
          <cell r="B1472" t="str">
            <v/>
          </cell>
        </row>
        <row r="1473">
          <cell r="A1473" t="str">
            <v/>
          </cell>
          <cell r="B1473" t="str">
            <v/>
          </cell>
        </row>
        <row r="1474">
          <cell r="A1474" t="str">
            <v/>
          </cell>
          <cell r="B1474" t="str">
            <v/>
          </cell>
        </row>
        <row r="1475">
          <cell r="A1475" t="str">
            <v/>
          </cell>
          <cell r="B1475" t="str">
            <v/>
          </cell>
        </row>
        <row r="1476">
          <cell r="A1476" t="str">
            <v/>
          </cell>
          <cell r="B1476" t="str">
            <v/>
          </cell>
        </row>
        <row r="1477">
          <cell r="A1477" t="str">
            <v/>
          </cell>
          <cell r="B1477" t="str">
            <v/>
          </cell>
        </row>
        <row r="1478">
          <cell r="A1478" t="str">
            <v/>
          </cell>
          <cell r="B1478" t="str">
            <v/>
          </cell>
        </row>
        <row r="1479">
          <cell r="A1479" t="str">
            <v/>
          </cell>
          <cell r="B1479" t="str">
            <v/>
          </cell>
        </row>
        <row r="1480">
          <cell r="A1480" t="str">
            <v/>
          </cell>
          <cell r="B1480" t="str">
            <v/>
          </cell>
        </row>
        <row r="1481">
          <cell r="A1481" t="str">
            <v/>
          </cell>
          <cell r="B1481" t="str">
            <v/>
          </cell>
        </row>
        <row r="1482">
          <cell r="A1482" t="str">
            <v/>
          </cell>
          <cell r="B1482" t="str">
            <v/>
          </cell>
        </row>
        <row r="1483">
          <cell r="A1483" t="str">
            <v/>
          </cell>
          <cell r="B1483" t="str">
            <v/>
          </cell>
        </row>
        <row r="1484">
          <cell r="A1484" t="str">
            <v/>
          </cell>
          <cell r="B1484" t="str">
            <v/>
          </cell>
        </row>
        <row r="1485">
          <cell r="A1485" t="str">
            <v/>
          </cell>
          <cell r="B1485" t="str">
            <v/>
          </cell>
        </row>
        <row r="1486">
          <cell r="A1486" t="str">
            <v/>
          </cell>
          <cell r="B1486" t="str">
            <v/>
          </cell>
        </row>
        <row r="1487">
          <cell r="A1487" t="str">
            <v/>
          </cell>
          <cell r="B1487" t="str">
            <v/>
          </cell>
        </row>
        <row r="1488">
          <cell r="A1488" t="str">
            <v/>
          </cell>
          <cell r="B1488" t="str">
            <v/>
          </cell>
        </row>
        <row r="1489">
          <cell r="A1489" t="str">
            <v/>
          </cell>
          <cell r="B1489" t="str">
            <v/>
          </cell>
        </row>
        <row r="1490">
          <cell r="A1490" t="str">
            <v/>
          </cell>
          <cell r="B1490" t="str">
            <v/>
          </cell>
        </row>
        <row r="1491">
          <cell r="A1491" t="str">
            <v/>
          </cell>
          <cell r="B1491" t="str">
            <v/>
          </cell>
        </row>
        <row r="1492">
          <cell r="A1492" t="str">
            <v/>
          </cell>
          <cell r="B1492" t="str">
            <v/>
          </cell>
        </row>
        <row r="1493">
          <cell r="A1493" t="str">
            <v/>
          </cell>
          <cell r="B1493" t="str">
            <v/>
          </cell>
        </row>
        <row r="1494">
          <cell r="A1494" t="str">
            <v/>
          </cell>
          <cell r="B1494" t="str">
            <v/>
          </cell>
        </row>
        <row r="1495">
          <cell r="A1495" t="str">
            <v/>
          </cell>
          <cell r="B1495" t="str">
            <v/>
          </cell>
        </row>
        <row r="1496">
          <cell r="A1496" t="str">
            <v/>
          </cell>
          <cell r="B1496" t="str">
            <v/>
          </cell>
        </row>
        <row r="1497">
          <cell r="A1497" t="str">
            <v/>
          </cell>
          <cell r="B1497" t="str">
            <v/>
          </cell>
        </row>
        <row r="1498">
          <cell r="A1498" t="str">
            <v/>
          </cell>
          <cell r="B1498" t="str">
            <v/>
          </cell>
        </row>
        <row r="1499">
          <cell r="A1499" t="str">
            <v/>
          </cell>
          <cell r="B1499" t="str">
            <v/>
          </cell>
        </row>
        <row r="1500">
          <cell r="A1500" t="str">
            <v/>
          </cell>
          <cell r="B1500" t="str">
            <v/>
          </cell>
        </row>
        <row r="1501">
          <cell r="A1501" t="str">
            <v/>
          </cell>
          <cell r="B1501" t="str">
            <v/>
          </cell>
        </row>
        <row r="1502">
          <cell r="A1502" t="str">
            <v/>
          </cell>
          <cell r="B1502" t="str">
            <v/>
          </cell>
        </row>
        <row r="1503">
          <cell r="A1503" t="str">
            <v/>
          </cell>
          <cell r="B1503" t="str">
            <v/>
          </cell>
        </row>
        <row r="1504">
          <cell r="A1504" t="str">
            <v/>
          </cell>
          <cell r="B1504" t="str">
            <v/>
          </cell>
        </row>
        <row r="1505">
          <cell r="A1505" t="str">
            <v/>
          </cell>
          <cell r="B1505" t="str">
            <v/>
          </cell>
        </row>
        <row r="1506">
          <cell r="A1506" t="str">
            <v/>
          </cell>
          <cell r="B1506" t="str">
            <v/>
          </cell>
        </row>
        <row r="1507">
          <cell r="A1507" t="str">
            <v/>
          </cell>
          <cell r="B1507" t="str">
            <v/>
          </cell>
        </row>
        <row r="1508">
          <cell r="A1508" t="str">
            <v/>
          </cell>
          <cell r="B1508" t="str">
            <v/>
          </cell>
        </row>
        <row r="1509">
          <cell r="A1509" t="str">
            <v/>
          </cell>
          <cell r="B1509" t="str">
            <v/>
          </cell>
        </row>
        <row r="1510">
          <cell r="A1510" t="str">
            <v/>
          </cell>
          <cell r="B1510" t="str">
            <v/>
          </cell>
        </row>
        <row r="1511">
          <cell r="A1511" t="str">
            <v/>
          </cell>
          <cell r="B1511" t="str">
            <v/>
          </cell>
        </row>
        <row r="1512">
          <cell r="A1512" t="str">
            <v/>
          </cell>
          <cell r="B1512" t="str">
            <v/>
          </cell>
        </row>
        <row r="1513">
          <cell r="A1513" t="str">
            <v/>
          </cell>
          <cell r="B1513" t="str">
            <v/>
          </cell>
        </row>
        <row r="1514">
          <cell r="A1514" t="str">
            <v/>
          </cell>
          <cell r="B1514" t="str">
            <v/>
          </cell>
        </row>
        <row r="1515">
          <cell r="A1515" t="str">
            <v/>
          </cell>
          <cell r="B1515" t="str">
            <v/>
          </cell>
        </row>
        <row r="1516">
          <cell r="A1516" t="str">
            <v/>
          </cell>
          <cell r="B1516" t="str">
            <v/>
          </cell>
        </row>
        <row r="1517">
          <cell r="A1517" t="str">
            <v/>
          </cell>
          <cell r="B1517" t="str">
            <v/>
          </cell>
        </row>
        <row r="1518">
          <cell r="A1518" t="str">
            <v/>
          </cell>
          <cell r="B1518" t="str">
            <v/>
          </cell>
        </row>
        <row r="1519">
          <cell r="A1519" t="str">
            <v/>
          </cell>
          <cell r="B1519" t="str">
            <v/>
          </cell>
        </row>
        <row r="1520">
          <cell r="A1520" t="str">
            <v/>
          </cell>
          <cell r="B1520" t="str">
            <v/>
          </cell>
        </row>
        <row r="1521">
          <cell r="A1521" t="str">
            <v/>
          </cell>
          <cell r="B1521" t="str">
            <v/>
          </cell>
        </row>
        <row r="1522">
          <cell r="A1522" t="str">
            <v/>
          </cell>
          <cell r="B1522" t="str">
            <v/>
          </cell>
        </row>
        <row r="1523">
          <cell r="A1523" t="str">
            <v/>
          </cell>
          <cell r="B1523" t="str">
            <v/>
          </cell>
        </row>
        <row r="1524">
          <cell r="A1524" t="str">
            <v/>
          </cell>
          <cell r="B1524" t="str">
            <v/>
          </cell>
        </row>
        <row r="1525">
          <cell r="A1525" t="str">
            <v/>
          </cell>
          <cell r="B1525" t="str">
            <v/>
          </cell>
        </row>
        <row r="1526">
          <cell r="A1526" t="str">
            <v/>
          </cell>
          <cell r="B1526" t="str">
            <v/>
          </cell>
        </row>
        <row r="1527">
          <cell r="A1527" t="str">
            <v/>
          </cell>
          <cell r="B1527" t="str">
            <v/>
          </cell>
        </row>
        <row r="1528">
          <cell r="A1528" t="str">
            <v/>
          </cell>
          <cell r="B1528" t="str">
            <v/>
          </cell>
        </row>
        <row r="1529">
          <cell r="A1529" t="str">
            <v/>
          </cell>
          <cell r="B1529" t="str">
            <v/>
          </cell>
        </row>
        <row r="1530">
          <cell r="A1530" t="str">
            <v/>
          </cell>
          <cell r="B1530" t="str">
            <v/>
          </cell>
        </row>
        <row r="1531">
          <cell r="A1531" t="str">
            <v/>
          </cell>
          <cell r="B1531" t="str">
            <v/>
          </cell>
        </row>
        <row r="1532">
          <cell r="A1532" t="str">
            <v/>
          </cell>
          <cell r="B1532" t="str">
            <v/>
          </cell>
        </row>
        <row r="1533">
          <cell r="A1533" t="str">
            <v/>
          </cell>
          <cell r="B1533" t="str">
            <v/>
          </cell>
        </row>
        <row r="1534">
          <cell r="A1534" t="str">
            <v/>
          </cell>
          <cell r="B1534" t="str">
            <v/>
          </cell>
        </row>
        <row r="1535">
          <cell r="A1535" t="str">
            <v/>
          </cell>
          <cell r="B1535" t="str">
            <v/>
          </cell>
        </row>
        <row r="1536">
          <cell r="A1536" t="str">
            <v/>
          </cell>
          <cell r="B1536" t="str">
            <v/>
          </cell>
        </row>
        <row r="1537">
          <cell r="A1537" t="str">
            <v/>
          </cell>
          <cell r="B1537" t="str">
            <v/>
          </cell>
        </row>
        <row r="1538">
          <cell r="A1538" t="str">
            <v/>
          </cell>
          <cell r="B1538" t="str">
            <v/>
          </cell>
        </row>
        <row r="1539">
          <cell r="A1539" t="str">
            <v/>
          </cell>
          <cell r="B1539" t="str">
            <v/>
          </cell>
        </row>
        <row r="1540">
          <cell r="A1540" t="str">
            <v/>
          </cell>
          <cell r="B1540" t="str">
            <v/>
          </cell>
        </row>
        <row r="1541">
          <cell r="A1541" t="str">
            <v/>
          </cell>
          <cell r="B1541" t="str">
            <v/>
          </cell>
        </row>
        <row r="1542">
          <cell r="A1542" t="str">
            <v/>
          </cell>
          <cell r="B1542" t="str">
            <v/>
          </cell>
        </row>
        <row r="1543">
          <cell r="A1543" t="str">
            <v/>
          </cell>
          <cell r="B1543" t="str">
            <v/>
          </cell>
        </row>
        <row r="1544">
          <cell r="A1544" t="str">
            <v/>
          </cell>
          <cell r="B1544" t="str">
            <v/>
          </cell>
        </row>
        <row r="1545">
          <cell r="A1545" t="str">
            <v/>
          </cell>
          <cell r="B1545" t="str">
            <v/>
          </cell>
        </row>
        <row r="1546">
          <cell r="A1546" t="str">
            <v/>
          </cell>
          <cell r="B1546" t="str">
            <v/>
          </cell>
        </row>
        <row r="1547">
          <cell r="A1547" t="str">
            <v/>
          </cell>
          <cell r="B1547" t="str">
            <v/>
          </cell>
        </row>
        <row r="1548">
          <cell r="A1548" t="str">
            <v/>
          </cell>
          <cell r="B1548" t="str">
            <v/>
          </cell>
        </row>
        <row r="1549">
          <cell r="A1549" t="str">
            <v/>
          </cell>
          <cell r="B1549" t="str">
            <v/>
          </cell>
        </row>
        <row r="1550">
          <cell r="A1550" t="str">
            <v/>
          </cell>
          <cell r="B1550" t="str">
            <v/>
          </cell>
        </row>
        <row r="1551">
          <cell r="A1551" t="str">
            <v/>
          </cell>
          <cell r="B1551" t="str">
            <v/>
          </cell>
        </row>
        <row r="1552">
          <cell r="A1552" t="str">
            <v/>
          </cell>
          <cell r="B1552" t="str">
            <v/>
          </cell>
        </row>
        <row r="1553">
          <cell r="A1553" t="str">
            <v/>
          </cell>
          <cell r="B1553" t="str">
            <v/>
          </cell>
        </row>
        <row r="1554">
          <cell r="A1554" t="str">
            <v/>
          </cell>
          <cell r="B1554" t="str">
            <v/>
          </cell>
        </row>
        <row r="1555">
          <cell r="A1555" t="str">
            <v/>
          </cell>
          <cell r="B1555" t="str">
            <v/>
          </cell>
        </row>
        <row r="1556">
          <cell r="A1556" t="str">
            <v/>
          </cell>
          <cell r="B1556" t="str">
            <v/>
          </cell>
        </row>
        <row r="1557">
          <cell r="A1557" t="str">
            <v/>
          </cell>
          <cell r="B1557" t="str">
            <v/>
          </cell>
        </row>
        <row r="1558">
          <cell r="A1558" t="str">
            <v/>
          </cell>
          <cell r="B1558" t="str">
            <v/>
          </cell>
        </row>
        <row r="1559">
          <cell r="A1559" t="str">
            <v/>
          </cell>
          <cell r="B1559" t="str">
            <v/>
          </cell>
        </row>
        <row r="1560">
          <cell r="A1560" t="str">
            <v/>
          </cell>
          <cell r="B1560" t="str">
            <v/>
          </cell>
        </row>
        <row r="1561">
          <cell r="A1561" t="str">
            <v/>
          </cell>
          <cell r="B1561" t="str">
            <v/>
          </cell>
        </row>
        <row r="1562">
          <cell r="A1562" t="str">
            <v/>
          </cell>
          <cell r="B1562" t="str">
            <v/>
          </cell>
        </row>
        <row r="1563">
          <cell r="A1563" t="str">
            <v/>
          </cell>
          <cell r="B1563" t="str">
            <v/>
          </cell>
        </row>
        <row r="1564">
          <cell r="A1564" t="str">
            <v/>
          </cell>
          <cell r="B1564" t="str">
            <v/>
          </cell>
        </row>
        <row r="1565">
          <cell r="A1565" t="str">
            <v/>
          </cell>
          <cell r="B1565" t="str">
            <v/>
          </cell>
        </row>
        <row r="1566">
          <cell r="A1566" t="str">
            <v/>
          </cell>
          <cell r="B1566" t="str">
            <v/>
          </cell>
        </row>
        <row r="1567">
          <cell r="A1567" t="str">
            <v/>
          </cell>
          <cell r="B1567" t="str">
            <v/>
          </cell>
        </row>
        <row r="1568">
          <cell r="A1568" t="str">
            <v/>
          </cell>
          <cell r="B1568" t="str">
            <v/>
          </cell>
        </row>
        <row r="1569">
          <cell r="A1569" t="str">
            <v/>
          </cell>
          <cell r="B1569" t="str">
            <v/>
          </cell>
        </row>
        <row r="1570">
          <cell r="A1570" t="str">
            <v/>
          </cell>
          <cell r="B1570" t="str">
            <v/>
          </cell>
        </row>
        <row r="1571">
          <cell r="A1571" t="str">
            <v/>
          </cell>
          <cell r="B1571" t="str">
            <v/>
          </cell>
        </row>
        <row r="1572">
          <cell r="A1572" t="str">
            <v/>
          </cell>
          <cell r="B1572" t="str">
            <v/>
          </cell>
        </row>
        <row r="1573">
          <cell r="A1573" t="str">
            <v/>
          </cell>
          <cell r="B1573" t="str">
            <v/>
          </cell>
        </row>
        <row r="1574">
          <cell r="A1574" t="str">
            <v/>
          </cell>
          <cell r="B1574" t="str">
            <v/>
          </cell>
        </row>
        <row r="1575">
          <cell r="A1575" t="str">
            <v/>
          </cell>
          <cell r="B1575" t="str">
            <v/>
          </cell>
        </row>
        <row r="1576">
          <cell r="A1576" t="str">
            <v/>
          </cell>
          <cell r="B1576" t="str">
            <v/>
          </cell>
        </row>
        <row r="1577">
          <cell r="A1577" t="str">
            <v/>
          </cell>
          <cell r="B1577" t="str">
            <v/>
          </cell>
        </row>
        <row r="1578">
          <cell r="A1578" t="str">
            <v/>
          </cell>
          <cell r="B1578" t="str">
            <v/>
          </cell>
        </row>
        <row r="1579">
          <cell r="A1579" t="str">
            <v/>
          </cell>
          <cell r="B1579" t="str">
            <v/>
          </cell>
        </row>
        <row r="1580">
          <cell r="A1580" t="str">
            <v/>
          </cell>
          <cell r="B1580" t="str">
            <v/>
          </cell>
        </row>
        <row r="1581">
          <cell r="A1581" t="str">
            <v/>
          </cell>
          <cell r="B1581" t="str">
            <v/>
          </cell>
        </row>
        <row r="1582">
          <cell r="A1582" t="str">
            <v/>
          </cell>
          <cell r="B1582" t="str">
            <v/>
          </cell>
        </row>
        <row r="1583">
          <cell r="A1583" t="str">
            <v/>
          </cell>
          <cell r="B1583" t="str">
            <v/>
          </cell>
        </row>
        <row r="1584">
          <cell r="A1584" t="str">
            <v/>
          </cell>
          <cell r="B1584" t="str">
            <v/>
          </cell>
        </row>
        <row r="1585">
          <cell r="A1585" t="str">
            <v/>
          </cell>
          <cell r="B1585" t="str">
            <v/>
          </cell>
        </row>
        <row r="1586">
          <cell r="A1586" t="str">
            <v/>
          </cell>
          <cell r="B1586" t="str">
            <v/>
          </cell>
        </row>
        <row r="1587">
          <cell r="A1587" t="str">
            <v/>
          </cell>
          <cell r="B1587" t="str">
            <v/>
          </cell>
        </row>
        <row r="1588">
          <cell r="A1588" t="str">
            <v/>
          </cell>
          <cell r="B1588" t="str">
            <v/>
          </cell>
        </row>
        <row r="1589">
          <cell r="A1589" t="str">
            <v/>
          </cell>
          <cell r="B1589" t="str">
            <v/>
          </cell>
        </row>
        <row r="1590">
          <cell r="A1590" t="str">
            <v/>
          </cell>
          <cell r="B1590" t="str">
            <v/>
          </cell>
        </row>
        <row r="1591">
          <cell r="A1591" t="str">
            <v/>
          </cell>
          <cell r="B1591" t="str">
            <v/>
          </cell>
        </row>
        <row r="1592">
          <cell r="A1592" t="str">
            <v/>
          </cell>
          <cell r="B1592" t="str">
            <v/>
          </cell>
        </row>
        <row r="1593">
          <cell r="A1593" t="str">
            <v/>
          </cell>
          <cell r="B1593" t="str">
            <v/>
          </cell>
        </row>
        <row r="1594">
          <cell r="A1594" t="str">
            <v/>
          </cell>
          <cell r="B1594" t="str">
            <v/>
          </cell>
        </row>
        <row r="1595">
          <cell r="A1595" t="str">
            <v/>
          </cell>
          <cell r="B1595" t="str">
            <v/>
          </cell>
        </row>
        <row r="1596">
          <cell r="A1596" t="str">
            <v/>
          </cell>
          <cell r="B1596" t="str">
            <v/>
          </cell>
        </row>
        <row r="1597">
          <cell r="A1597" t="str">
            <v/>
          </cell>
          <cell r="B1597" t="str">
            <v/>
          </cell>
        </row>
        <row r="1598">
          <cell r="A1598" t="str">
            <v/>
          </cell>
          <cell r="B1598" t="str">
            <v/>
          </cell>
        </row>
        <row r="1599">
          <cell r="A1599" t="str">
            <v/>
          </cell>
          <cell r="B1599" t="str">
            <v/>
          </cell>
        </row>
        <row r="1600">
          <cell r="A1600" t="str">
            <v/>
          </cell>
          <cell r="B1600" t="str">
            <v/>
          </cell>
        </row>
        <row r="1601">
          <cell r="A1601" t="str">
            <v/>
          </cell>
          <cell r="B1601" t="str">
            <v/>
          </cell>
        </row>
        <row r="1602">
          <cell r="A1602" t="str">
            <v/>
          </cell>
          <cell r="B1602" t="str">
            <v/>
          </cell>
        </row>
        <row r="1603">
          <cell r="A1603" t="str">
            <v/>
          </cell>
          <cell r="B1603" t="str">
            <v/>
          </cell>
        </row>
        <row r="1604">
          <cell r="A1604" t="str">
            <v/>
          </cell>
          <cell r="B1604" t="str">
            <v/>
          </cell>
        </row>
        <row r="1605">
          <cell r="A1605" t="str">
            <v/>
          </cell>
          <cell r="B1605" t="str">
            <v/>
          </cell>
        </row>
        <row r="1606">
          <cell r="A1606" t="str">
            <v/>
          </cell>
          <cell r="B1606" t="str">
            <v/>
          </cell>
        </row>
        <row r="1607">
          <cell r="A1607" t="str">
            <v/>
          </cell>
          <cell r="B1607" t="str">
            <v/>
          </cell>
        </row>
        <row r="1608">
          <cell r="A1608" t="str">
            <v/>
          </cell>
          <cell r="B1608" t="str">
            <v/>
          </cell>
        </row>
        <row r="1609">
          <cell r="A1609" t="str">
            <v/>
          </cell>
          <cell r="B1609" t="str">
            <v/>
          </cell>
        </row>
        <row r="1610">
          <cell r="A1610" t="str">
            <v/>
          </cell>
          <cell r="B1610" t="str">
            <v/>
          </cell>
        </row>
        <row r="1611">
          <cell r="A1611" t="str">
            <v/>
          </cell>
          <cell r="B1611" t="str">
            <v/>
          </cell>
        </row>
        <row r="1612">
          <cell r="A1612" t="str">
            <v/>
          </cell>
          <cell r="B1612" t="str">
            <v/>
          </cell>
        </row>
        <row r="1613">
          <cell r="A1613" t="str">
            <v/>
          </cell>
          <cell r="B1613" t="str">
            <v/>
          </cell>
        </row>
        <row r="1614">
          <cell r="A1614" t="str">
            <v/>
          </cell>
          <cell r="B1614" t="str">
            <v/>
          </cell>
        </row>
        <row r="1615">
          <cell r="A1615" t="str">
            <v/>
          </cell>
          <cell r="B1615" t="str">
            <v/>
          </cell>
        </row>
        <row r="1616">
          <cell r="A1616" t="str">
            <v/>
          </cell>
          <cell r="B1616" t="str">
            <v/>
          </cell>
        </row>
        <row r="1617">
          <cell r="A1617" t="str">
            <v/>
          </cell>
          <cell r="B1617" t="str">
            <v/>
          </cell>
        </row>
        <row r="1618">
          <cell r="A1618" t="str">
            <v/>
          </cell>
          <cell r="B1618" t="str">
            <v/>
          </cell>
        </row>
        <row r="1619">
          <cell r="A1619" t="str">
            <v/>
          </cell>
          <cell r="B1619" t="str">
            <v/>
          </cell>
        </row>
        <row r="1620">
          <cell r="A1620" t="str">
            <v/>
          </cell>
          <cell r="B1620" t="str">
            <v/>
          </cell>
        </row>
        <row r="1621">
          <cell r="A1621" t="str">
            <v/>
          </cell>
          <cell r="B1621" t="str">
            <v/>
          </cell>
        </row>
        <row r="1622">
          <cell r="A1622" t="str">
            <v/>
          </cell>
          <cell r="B1622" t="str">
            <v/>
          </cell>
        </row>
        <row r="1623">
          <cell r="A1623" t="str">
            <v/>
          </cell>
          <cell r="B1623" t="str">
            <v/>
          </cell>
        </row>
        <row r="1624">
          <cell r="A1624" t="str">
            <v/>
          </cell>
          <cell r="B1624" t="str">
            <v/>
          </cell>
        </row>
        <row r="1625">
          <cell r="A1625" t="str">
            <v/>
          </cell>
          <cell r="B1625" t="str">
            <v/>
          </cell>
        </row>
        <row r="1626">
          <cell r="A1626" t="str">
            <v/>
          </cell>
          <cell r="B1626" t="str">
            <v/>
          </cell>
        </row>
        <row r="1627">
          <cell r="A1627" t="str">
            <v/>
          </cell>
          <cell r="B1627" t="str">
            <v/>
          </cell>
        </row>
        <row r="1628">
          <cell r="A1628" t="str">
            <v/>
          </cell>
          <cell r="B1628" t="str">
            <v/>
          </cell>
        </row>
        <row r="1629">
          <cell r="A1629" t="str">
            <v/>
          </cell>
          <cell r="B1629" t="str">
            <v/>
          </cell>
        </row>
        <row r="1630">
          <cell r="A1630" t="str">
            <v/>
          </cell>
          <cell r="B1630" t="str">
            <v/>
          </cell>
        </row>
        <row r="1631">
          <cell r="A1631" t="str">
            <v/>
          </cell>
          <cell r="B1631" t="str">
            <v/>
          </cell>
        </row>
        <row r="1632">
          <cell r="A1632" t="str">
            <v/>
          </cell>
          <cell r="B1632" t="str">
            <v/>
          </cell>
        </row>
        <row r="1633">
          <cell r="A1633" t="str">
            <v/>
          </cell>
          <cell r="B1633" t="str">
            <v/>
          </cell>
        </row>
        <row r="1634">
          <cell r="A1634" t="str">
            <v/>
          </cell>
          <cell r="B1634" t="str">
            <v/>
          </cell>
        </row>
        <row r="1635">
          <cell r="A1635" t="str">
            <v/>
          </cell>
          <cell r="B1635" t="str">
            <v/>
          </cell>
        </row>
        <row r="1636">
          <cell r="A1636" t="str">
            <v/>
          </cell>
          <cell r="B1636" t="str">
            <v/>
          </cell>
        </row>
        <row r="1637">
          <cell r="A1637" t="str">
            <v/>
          </cell>
          <cell r="B1637" t="str">
            <v/>
          </cell>
        </row>
        <row r="1638">
          <cell r="A1638" t="str">
            <v/>
          </cell>
          <cell r="B1638" t="str">
            <v/>
          </cell>
        </row>
        <row r="1639">
          <cell r="A1639" t="str">
            <v/>
          </cell>
          <cell r="B1639" t="str">
            <v/>
          </cell>
        </row>
        <row r="1640">
          <cell r="A1640" t="str">
            <v/>
          </cell>
          <cell r="B1640" t="str">
            <v/>
          </cell>
        </row>
        <row r="1641">
          <cell r="A1641" t="str">
            <v/>
          </cell>
          <cell r="B1641" t="str">
            <v/>
          </cell>
        </row>
        <row r="1642">
          <cell r="A1642" t="str">
            <v/>
          </cell>
          <cell r="B1642" t="str">
            <v/>
          </cell>
        </row>
        <row r="1643">
          <cell r="A1643" t="str">
            <v/>
          </cell>
          <cell r="B1643" t="str">
            <v/>
          </cell>
        </row>
        <row r="1644">
          <cell r="A1644" t="str">
            <v/>
          </cell>
          <cell r="B1644" t="str">
            <v/>
          </cell>
        </row>
        <row r="1645">
          <cell r="A1645" t="str">
            <v/>
          </cell>
          <cell r="B1645" t="str">
            <v/>
          </cell>
        </row>
        <row r="1646">
          <cell r="A1646" t="str">
            <v/>
          </cell>
          <cell r="B1646" t="str">
            <v/>
          </cell>
        </row>
        <row r="1647">
          <cell r="A1647" t="str">
            <v/>
          </cell>
          <cell r="B1647" t="str">
            <v/>
          </cell>
        </row>
        <row r="1648">
          <cell r="A1648" t="str">
            <v/>
          </cell>
          <cell r="B1648" t="str">
            <v/>
          </cell>
        </row>
        <row r="1649">
          <cell r="A1649" t="str">
            <v/>
          </cell>
          <cell r="B1649" t="str">
            <v/>
          </cell>
        </row>
        <row r="1650">
          <cell r="A1650" t="str">
            <v/>
          </cell>
          <cell r="B1650" t="str">
            <v/>
          </cell>
        </row>
        <row r="1651">
          <cell r="A1651" t="str">
            <v/>
          </cell>
          <cell r="B1651" t="str">
            <v/>
          </cell>
        </row>
        <row r="1652">
          <cell r="A1652" t="str">
            <v/>
          </cell>
          <cell r="B1652" t="str">
            <v/>
          </cell>
        </row>
        <row r="1653">
          <cell r="A1653" t="str">
            <v/>
          </cell>
          <cell r="B1653" t="str">
            <v/>
          </cell>
        </row>
        <row r="1654">
          <cell r="A1654" t="str">
            <v/>
          </cell>
          <cell r="B1654" t="str">
            <v/>
          </cell>
        </row>
        <row r="1655">
          <cell r="A1655" t="str">
            <v/>
          </cell>
          <cell r="B1655" t="str">
            <v/>
          </cell>
        </row>
        <row r="1656">
          <cell r="A1656" t="str">
            <v/>
          </cell>
          <cell r="B1656" t="str">
            <v/>
          </cell>
        </row>
        <row r="1657">
          <cell r="A1657" t="str">
            <v/>
          </cell>
          <cell r="B1657" t="str">
            <v/>
          </cell>
        </row>
        <row r="1658">
          <cell r="A1658" t="str">
            <v/>
          </cell>
          <cell r="B1658" t="str">
            <v/>
          </cell>
        </row>
        <row r="1659">
          <cell r="A1659" t="str">
            <v/>
          </cell>
          <cell r="B1659" t="str">
            <v/>
          </cell>
        </row>
        <row r="1660">
          <cell r="A1660" t="str">
            <v/>
          </cell>
          <cell r="B1660" t="str">
            <v/>
          </cell>
        </row>
        <row r="1661">
          <cell r="A1661" t="str">
            <v/>
          </cell>
          <cell r="B1661" t="str">
            <v/>
          </cell>
        </row>
        <row r="1662">
          <cell r="A1662" t="str">
            <v/>
          </cell>
          <cell r="B1662" t="str">
            <v/>
          </cell>
        </row>
        <row r="1663">
          <cell r="A1663" t="str">
            <v/>
          </cell>
          <cell r="B1663" t="str">
            <v/>
          </cell>
        </row>
        <row r="1664">
          <cell r="A1664" t="str">
            <v/>
          </cell>
          <cell r="B1664" t="str">
            <v/>
          </cell>
        </row>
        <row r="1665">
          <cell r="A1665" t="str">
            <v/>
          </cell>
          <cell r="B1665" t="str">
            <v/>
          </cell>
        </row>
        <row r="1666">
          <cell r="A1666" t="str">
            <v/>
          </cell>
          <cell r="B1666" t="str">
            <v/>
          </cell>
        </row>
        <row r="1667">
          <cell r="A1667" t="str">
            <v/>
          </cell>
          <cell r="B1667" t="str">
            <v/>
          </cell>
        </row>
        <row r="1668">
          <cell r="A1668" t="str">
            <v/>
          </cell>
          <cell r="B1668" t="str">
            <v/>
          </cell>
        </row>
        <row r="1669">
          <cell r="A1669" t="str">
            <v/>
          </cell>
          <cell r="B1669" t="str">
            <v/>
          </cell>
        </row>
        <row r="1670">
          <cell r="A1670" t="str">
            <v/>
          </cell>
          <cell r="B1670" t="str">
            <v/>
          </cell>
        </row>
        <row r="1671">
          <cell r="A1671" t="str">
            <v/>
          </cell>
          <cell r="B1671" t="str">
            <v/>
          </cell>
        </row>
        <row r="1672">
          <cell r="A1672" t="str">
            <v/>
          </cell>
          <cell r="B1672" t="str">
            <v/>
          </cell>
        </row>
        <row r="1673">
          <cell r="A1673" t="str">
            <v/>
          </cell>
          <cell r="B1673" t="str">
            <v/>
          </cell>
        </row>
        <row r="1674">
          <cell r="A1674" t="str">
            <v/>
          </cell>
          <cell r="B1674" t="str">
            <v/>
          </cell>
        </row>
        <row r="1675">
          <cell r="A1675" t="str">
            <v/>
          </cell>
          <cell r="B1675" t="str">
            <v/>
          </cell>
        </row>
        <row r="1676">
          <cell r="A1676" t="str">
            <v/>
          </cell>
          <cell r="B1676" t="str">
            <v/>
          </cell>
        </row>
        <row r="1677">
          <cell r="A1677" t="str">
            <v/>
          </cell>
          <cell r="B1677" t="str">
            <v/>
          </cell>
        </row>
        <row r="1678">
          <cell r="A1678" t="str">
            <v/>
          </cell>
          <cell r="B1678" t="str">
            <v/>
          </cell>
        </row>
        <row r="1679">
          <cell r="A1679" t="str">
            <v/>
          </cell>
          <cell r="B1679" t="str">
            <v/>
          </cell>
        </row>
        <row r="1680">
          <cell r="A1680" t="str">
            <v/>
          </cell>
          <cell r="B1680" t="str">
            <v/>
          </cell>
        </row>
        <row r="1681">
          <cell r="A1681" t="str">
            <v/>
          </cell>
          <cell r="B1681" t="str">
            <v/>
          </cell>
        </row>
        <row r="1682">
          <cell r="A1682" t="str">
            <v/>
          </cell>
          <cell r="B1682" t="str">
            <v/>
          </cell>
        </row>
        <row r="1683">
          <cell r="A1683" t="str">
            <v/>
          </cell>
          <cell r="B1683" t="str">
            <v/>
          </cell>
        </row>
        <row r="1684">
          <cell r="A1684" t="str">
            <v/>
          </cell>
          <cell r="B1684" t="str">
            <v/>
          </cell>
        </row>
        <row r="1685">
          <cell r="A1685" t="str">
            <v/>
          </cell>
          <cell r="B1685" t="str">
            <v/>
          </cell>
        </row>
        <row r="1686">
          <cell r="A1686" t="str">
            <v/>
          </cell>
          <cell r="B1686" t="str">
            <v/>
          </cell>
        </row>
        <row r="1687">
          <cell r="A1687" t="str">
            <v/>
          </cell>
          <cell r="B1687" t="str">
            <v/>
          </cell>
        </row>
        <row r="1688">
          <cell r="A1688" t="str">
            <v/>
          </cell>
          <cell r="B1688" t="str">
            <v/>
          </cell>
        </row>
        <row r="1689">
          <cell r="A1689" t="str">
            <v/>
          </cell>
          <cell r="B1689" t="str">
            <v/>
          </cell>
        </row>
        <row r="1690">
          <cell r="A1690" t="str">
            <v/>
          </cell>
          <cell r="B1690" t="str">
            <v/>
          </cell>
        </row>
        <row r="1691">
          <cell r="A1691" t="str">
            <v/>
          </cell>
          <cell r="B1691" t="str">
            <v/>
          </cell>
        </row>
        <row r="1692">
          <cell r="A1692" t="str">
            <v/>
          </cell>
          <cell r="B1692" t="str">
            <v/>
          </cell>
        </row>
        <row r="1693">
          <cell r="A1693" t="str">
            <v/>
          </cell>
          <cell r="B1693" t="str">
            <v/>
          </cell>
        </row>
        <row r="1694">
          <cell r="A1694" t="str">
            <v/>
          </cell>
          <cell r="B1694" t="str">
            <v/>
          </cell>
        </row>
        <row r="1695">
          <cell r="A1695" t="str">
            <v/>
          </cell>
          <cell r="B1695" t="str">
            <v/>
          </cell>
        </row>
        <row r="1696">
          <cell r="A1696" t="str">
            <v/>
          </cell>
          <cell r="B1696" t="str">
            <v/>
          </cell>
        </row>
        <row r="1697">
          <cell r="A1697" t="str">
            <v/>
          </cell>
          <cell r="B1697" t="str">
            <v/>
          </cell>
        </row>
        <row r="1698">
          <cell r="A1698" t="str">
            <v/>
          </cell>
          <cell r="B1698" t="str">
            <v/>
          </cell>
        </row>
        <row r="1699">
          <cell r="A1699" t="str">
            <v/>
          </cell>
          <cell r="B1699" t="str">
            <v/>
          </cell>
        </row>
        <row r="1700">
          <cell r="A1700" t="str">
            <v/>
          </cell>
          <cell r="B1700" t="str">
            <v/>
          </cell>
        </row>
        <row r="1701">
          <cell r="A1701" t="str">
            <v/>
          </cell>
          <cell r="B1701" t="str">
            <v/>
          </cell>
        </row>
        <row r="1702">
          <cell r="A1702" t="str">
            <v/>
          </cell>
          <cell r="B1702" t="str">
            <v/>
          </cell>
        </row>
        <row r="1703">
          <cell r="A1703" t="str">
            <v/>
          </cell>
          <cell r="B1703" t="str">
            <v/>
          </cell>
        </row>
        <row r="1704">
          <cell r="A1704" t="str">
            <v/>
          </cell>
          <cell r="B1704" t="str">
            <v/>
          </cell>
        </row>
        <row r="1705">
          <cell r="A1705" t="str">
            <v/>
          </cell>
          <cell r="B1705" t="str">
            <v/>
          </cell>
        </row>
        <row r="1706">
          <cell r="A1706" t="str">
            <v/>
          </cell>
          <cell r="B1706" t="str">
            <v/>
          </cell>
        </row>
        <row r="1707">
          <cell r="A1707" t="str">
            <v/>
          </cell>
          <cell r="B1707" t="str">
            <v/>
          </cell>
        </row>
        <row r="1708">
          <cell r="A1708" t="str">
            <v/>
          </cell>
          <cell r="B1708" t="str">
            <v/>
          </cell>
        </row>
        <row r="1709">
          <cell r="A1709" t="str">
            <v/>
          </cell>
          <cell r="B1709" t="str">
            <v/>
          </cell>
        </row>
        <row r="1710">
          <cell r="A1710" t="str">
            <v/>
          </cell>
          <cell r="B1710" t="str">
            <v/>
          </cell>
        </row>
        <row r="1711">
          <cell r="A1711" t="str">
            <v/>
          </cell>
          <cell r="B1711" t="str">
            <v/>
          </cell>
        </row>
        <row r="1712">
          <cell r="A1712" t="str">
            <v/>
          </cell>
          <cell r="B1712" t="str">
            <v/>
          </cell>
        </row>
        <row r="1713">
          <cell r="A1713" t="str">
            <v/>
          </cell>
          <cell r="B1713" t="str">
            <v/>
          </cell>
        </row>
        <row r="1714">
          <cell r="A1714" t="str">
            <v/>
          </cell>
          <cell r="B1714" t="str">
            <v/>
          </cell>
        </row>
        <row r="1715">
          <cell r="A1715" t="str">
            <v/>
          </cell>
          <cell r="B1715" t="str">
            <v/>
          </cell>
        </row>
        <row r="1716">
          <cell r="A1716" t="str">
            <v/>
          </cell>
          <cell r="B1716" t="str">
            <v/>
          </cell>
        </row>
        <row r="1717">
          <cell r="A1717" t="str">
            <v/>
          </cell>
          <cell r="B1717" t="str">
            <v/>
          </cell>
        </row>
        <row r="1718">
          <cell r="A1718" t="str">
            <v/>
          </cell>
          <cell r="B1718" t="str">
            <v/>
          </cell>
        </row>
        <row r="1719">
          <cell r="A1719" t="str">
            <v/>
          </cell>
          <cell r="B1719" t="str">
            <v/>
          </cell>
        </row>
        <row r="1720">
          <cell r="A1720" t="str">
            <v/>
          </cell>
          <cell r="B1720" t="str">
            <v/>
          </cell>
        </row>
        <row r="1721">
          <cell r="A1721" t="str">
            <v/>
          </cell>
          <cell r="B1721" t="str">
            <v/>
          </cell>
        </row>
        <row r="1722">
          <cell r="A1722" t="str">
            <v/>
          </cell>
          <cell r="B1722" t="str">
            <v/>
          </cell>
        </row>
        <row r="1723">
          <cell r="A1723" t="str">
            <v/>
          </cell>
          <cell r="B1723" t="str">
            <v/>
          </cell>
        </row>
        <row r="1724">
          <cell r="A1724" t="str">
            <v/>
          </cell>
          <cell r="B1724" t="str">
            <v/>
          </cell>
        </row>
        <row r="1725">
          <cell r="A1725" t="str">
            <v/>
          </cell>
          <cell r="B1725" t="str">
            <v/>
          </cell>
        </row>
        <row r="1726">
          <cell r="A1726" t="str">
            <v/>
          </cell>
          <cell r="B1726" t="str">
            <v/>
          </cell>
        </row>
        <row r="1727">
          <cell r="A1727" t="str">
            <v/>
          </cell>
          <cell r="B1727" t="str">
            <v/>
          </cell>
        </row>
        <row r="1728">
          <cell r="A1728" t="str">
            <v/>
          </cell>
          <cell r="B1728" t="str">
            <v/>
          </cell>
        </row>
        <row r="1729">
          <cell r="A1729" t="str">
            <v/>
          </cell>
          <cell r="B1729" t="str">
            <v/>
          </cell>
        </row>
        <row r="1730">
          <cell r="A1730" t="str">
            <v/>
          </cell>
          <cell r="B1730" t="str">
            <v/>
          </cell>
        </row>
        <row r="1731">
          <cell r="A1731" t="str">
            <v/>
          </cell>
          <cell r="B1731" t="str">
            <v/>
          </cell>
        </row>
        <row r="1732">
          <cell r="A1732" t="str">
            <v/>
          </cell>
          <cell r="B1732" t="str">
            <v/>
          </cell>
        </row>
        <row r="1733">
          <cell r="A1733" t="str">
            <v/>
          </cell>
          <cell r="B1733" t="str">
            <v/>
          </cell>
        </row>
        <row r="1734">
          <cell r="A1734" t="str">
            <v/>
          </cell>
          <cell r="B1734" t="str">
            <v/>
          </cell>
        </row>
        <row r="1735">
          <cell r="A1735" t="str">
            <v/>
          </cell>
          <cell r="B1735" t="str">
            <v/>
          </cell>
        </row>
        <row r="1736">
          <cell r="A1736" t="str">
            <v/>
          </cell>
          <cell r="B1736" t="str">
            <v/>
          </cell>
        </row>
        <row r="1737">
          <cell r="A1737" t="str">
            <v/>
          </cell>
          <cell r="B1737" t="str">
            <v/>
          </cell>
        </row>
        <row r="1738">
          <cell r="A1738" t="str">
            <v/>
          </cell>
          <cell r="B1738" t="str">
            <v/>
          </cell>
        </row>
        <row r="1739">
          <cell r="A1739" t="str">
            <v/>
          </cell>
          <cell r="B1739" t="str">
            <v/>
          </cell>
        </row>
        <row r="1740">
          <cell r="A1740" t="str">
            <v/>
          </cell>
          <cell r="B1740" t="str">
            <v/>
          </cell>
        </row>
        <row r="1741">
          <cell r="A1741" t="str">
            <v/>
          </cell>
          <cell r="B1741" t="str">
            <v/>
          </cell>
        </row>
        <row r="1742">
          <cell r="A1742" t="str">
            <v/>
          </cell>
          <cell r="B1742" t="str">
            <v/>
          </cell>
        </row>
        <row r="1743">
          <cell r="A1743" t="str">
            <v/>
          </cell>
          <cell r="B1743" t="str">
            <v/>
          </cell>
        </row>
        <row r="1744">
          <cell r="A1744" t="str">
            <v/>
          </cell>
          <cell r="B1744" t="str">
            <v/>
          </cell>
        </row>
        <row r="1745">
          <cell r="A1745" t="str">
            <v/>
          </cell>
          <cell r="B1745" t="str">
            <v/>
          </cell>
        </row>
        <row r="1746">
          <cell r="A1746" t="str">
            <v/>
          </cell>
          <cell r="B1746" t="str">
            <v/>
          </cell>
        </row>
        <row r="1747">
          <cell r="A1747" t="str">
            <v/>
          </cell>
          <cell r="B1747" t="str">
            <v/>
          </cell>
        </row>
        <row r="1748">
          <cell r="A1748" t="str">
            <v/>
          </cell>
          <cell r="B1748" t="str">
            <v/>
          </cell>
        </row>
        <row r="1749">
          <cell r="A1749" t="str">
            <v/>
          </cell>
          <cell r="B1749" t="str">
            <v/>
          </cell>
        </row>
        <row r="1750">
          <cell r="A1750" t="str">
            <v/>
          </cell>
          <cell r="B1750" t="str">
            <v/>
          </cell>
        </row>
        <row r="1751">
          <cell r="A1751" t="str">
            <v/>
          </cell>
          <cell r="B1751" t="str">
            <v/>
          </cell>
        </row>
        <row r="1752">
          <cell r="A1752" t="str">
            <v/>
          </cell>
          <cell r="B1752" t="str">
            <v/>
          </cell>
        </row>
        <row r="1753">
          <cell r="A1753" t="str">
            <v/>
          </cell>
          <cell r="B1753" t="str">
            <v/>
          </cell>
        </row>
        <row r="1754">
          <cell r="A1754" t="str">
            <v/>
          </cell>
          <cell r="B1754" t="str">
            <v/>
          </cell>
        </row>
        <row r="1755">
          <cell r="A1755" t="str">
            <v/>
          </cell>
          <cell r="B1755" t="str">
            <v/>
          </cell>
        </row>
        <row r="1756">
          <cell r="A1756" t="str">
            <v/>
          </cell>
          <cell r="B1756" t="str">
            <v/>
          </cell>
        </row>
        <row r="1757">
          <cell r="A1757" t="str">
            <v/>
          </cell>
          <cell r="B1757" t="str">
            <v/>
          </cell>
        </row>
        <row r="1758">
          <cell r="A1758" t="str">
            <v/>
          </cell>
          <cell r="B1758" t="str">
            <v/>
          </cell>
        </row>
        <row r="1759">
          <cell r="A1759" t="str">
            <v/>
          </cell>
          <cell r="B1759" t="str">
            <v/>
          </cell>
        </row>
        <row r="1760">
          <cell r="A1760" t="str">
            <v/>
          </cell>
          <cell r="B1760" t="str">
            <v/>
          </cell>
        </row>
        <row r="1761">
          <cell r="A1761" t="str">
            <v/>
          </cell>
          <cell r="B1761" t="str">
            <v/>
          </cell>
        </row>
        <row r="1762">
          <cell r="A1762" t="str">
            <v/>
          </cell>
          <cell r="B1762" t="str">
            <v/>
          </cell>
        </row>
        <row r="1763">
          <cell r="A1763" t="str">
            <v/>
          </cell>
          <cell r="B1763" t="str">
            <v/>
          </cell>
        </row>
        <row r="1764">
          <cell r="A1764" t="str">
            <v/>
          </cell>
          <cell r="B1764" t="str">
            <v/>
          </cell>
        </row>
        <row r="1765">
          <cell r="A1765" t="str">
            <v/>
          </cell>
          <cell r="B1765" t="str">
            <v/>
          </cell>
        </row>
        <row r="1766">
          <cell r="A1766" t="str">
            <v/>
          </cell>
          <cell r="B1766" t="str">
            <v/>
          </cell>
        </row>
        <row r="1767">
          <cell r="A1767" t="str">
            <v/>
          </cell>
          <cell r="B1767" t="str">
            <v/>
          </cell>
        </row>
        <row r="1768">
          <cell r="A1768" t="str">
            <v/>
          </cell>
          <cell r="B1768" t="str">
            <v/>
          </cell>
        </row>
        <row r="1769">
          <cell r="A1769" t="str">
            <v/>
          </cell>
          <cell r="B1769" t="str">
            <v/>
          </cell>
        </row>
        <row r="1770">
          <cell r="A1770" t="str">
            <v/>
          </cell>
          <cell r="B1770" t="str">
            <v/>
          </cell>
        </row>
        <row r="1771">
          <cell r="A1771" t="str">
            <v/>
          </cell>
          <cell r="B1771" t="str">
            <v/>
          </cell>
        </row>
        <row r="1772">
          <cell r="A1772" t="str">
            <v/>
          </cell>
          <cell r="B1772" t="str">
            <v/>
          </cell>
        </row>
        <row r="1773">
          <cell r="A1773" t="str">
            <v/>
          </cell>
          <cell r="B1773" t="str">
            <v/>
          </cell>
        </row>
        <row r="1774">
          <cell r="A1774" t="str">
            <v/>
          </cell>
          <cell r="B1774" t="str">
            <v/>
          </cell>
        </row>
        <row r="1775">
          <cell r="A1775" t="str">
            <v/>
          </cell>
          <cell r="B1775" t="str">
            <v/>
          </cell>
        </row>
        <row r="1776">
          <cell r="A1776" t="str">
            <v/>
          </cell>
          <cell r="B1776" t="str">
            <v/>
          </cell>
        </row>
        <row r="1777">
          <cell r="A1777" t="str">
            <v/>
          </cell>
          <cell r="B1777" t="str">
            <v/>
          </cell>
        </row>
        <row r="1778">
          <cell r="A1778" t="str">
            <v/>
          </cell>
          <cell r="B1778" t="str">
            <v/>
          </cell>
        </row>
        <row r="1779">
          <cell r="A1779" t="str">
            <v/>
          </cell>
          <cell r="B1779" t="str">
            <v/>
          </cell>
        </row>
        <row r="1780">
          <cell r="A1780" t="str">
            <v/>
          </cell>
          <cell r="B1780" t="str">
            <v/>
          </cell>
        </row>
        <row r="1781">
          <cell r="A1781" t="str">
            <v/>
          </cell>
          <cell r="B1781" t="str">
            <v/>
          </cell>
        </row>
        <row r="1782">
          <cell r="A1782" t="str">
            <v/>
          </cell>
          <cell r="B1782" t="str">
            <v/>
          </cell>
        </row>
        <row r="1783">
          <cell r="A1783" t="str">
            <v/>
          </cell>
          <cell r="B1783" t="str">
            <v/>
          </cell>
        </row>
        <row r="1784">
          <cell r="A1784" t="str">
            <v/>
          </cell>
          <cell r="B1784" t="str">
            <v/>
          </cell>
        </row>
        <row r="1785">
          <cell r="A1785" t="str">
            <v/>
          </cell>
          <cell r="B1785" t="str">
            <v/>
          </cell>
        </row>
        <row r="1786">
          <cell r="A1786" t="str">
            <v/>
          </cell>
          <cell r="B1786" t="str">
            <v/>
          </cell>
        </row>
        <row r="1787">
          <cell r="A1787" t="str">
            <v/>
          </cell>
          <cell r="B1787" t="str">
            <v/>
          </cell>
        </row>
        <row r="1788">
          <cell r="A1788" t="str">
            <v/>
          </cell>
          <cell r="B1788" t="str">
            <v/>
          </cell>
        </row>
        <row r="1789">
          <cell r="A1789" t="str">
            <v/>
          </cell>
          <cell r="B1789" t="str">
            <v/>
          </cell>
        </row>
        <row r="1790">
          <cell r="A1790" t="str">
            <v/>
          </cell>
          <cell r="B1790" t="str">
            <v/>
          </cell>
        </row>
        <row r="1791">
          <cell r="A1791" t="str">
            <v/>
          </cell>
          <cell r="B1791" t="str">
            <v/>
          </cell>
        </row>
        <row r="1792">
          <cell r="A1792" t="str">
            <v/>
          </cell>
          <cell r="B1792" t="str">
            <v/>
          </cell>
        </row>
        <row r="1793">
          <cell r="A1793" t="str">
            <v/>
          </cell>
          <cell r="B1793" t="str">
            <v/>
          </cell>
        </row>
        <row r="1794">
          <cell r="A1794" t="str">
            <v/>
          </cell>
          <cell r="B1794" t="str">
            <v/>
          </cell>
        </row>
        <row r="1795">
          <cell r="A1795" t="str">
            <v/>
          </cell>
          <cell r="B1795" t="str">
            <v/>
          </cell>
        </row>
        <row r="1796">
          <cell r="A1796" t="str">
            <v/>
          </cell>
          <cell r="B1796" t="str">
            <v/>
          </cell>
        </row>
        <row r="1797">
          <cell r="A1797" t="str">
            <v/>
          </cell>
          <cell r="B1797" t="str">
            <v/>
          </cell>
        </row>
        <row r="1798">
          <cell r="A1798" t="str">
            <v/>
          </cell>
          <cell r="B1798" t="str">
            <v/>
          </cell>
        </row>
        <row r="1799">
          <cell r="A1799" t="str">
            <v/>
          </cell>
          <cell r="B1799" t="str">
            <v/>
          </cell>
        </row>
        <row r="1800">
          <cell r="A1800" t="str">
            <v/>
          </cell>
          <cell r="B1800" t="str">
            <v/>
          </cell>
        </row>
        <row r="1801">
          <cell r="A1801" t="str">
            <v/>
          </cell>
          <cell r="B1801" t="str">
            <v/>
          </cell>
        </row>
        <row r="1802">
          <cell r="A1802" t="str">
            <v/>
          </cell>
          <cell r="B1802" t="str">
            <v/>
          </cell>
        </row>
        <row r="1803">
          <cell r="A1803" t="str">
            <v/>
          </cell>
          <cell r="B1803" t="str">
            <v/>
          </cell>
        </row>
        <row r="1804">
          <cell r="A1804" t="str">
            <v/>
          </cell>
          <cell r="B1804" t="str">
            <v/>
          </cell>
        </row>
        <row r="1805">
          <cell r="A1805" t="str">
            <v/>
          </cell>
          <cell r="B1805" t="str">
            <v/>
          </cell>
        </row>
        <row r="1806">
          <cell r="A1806" t="str">
            <v/>
          </cell>
          <cell r="B1806" t="str">
            <v/>
          </cell>
        </row>
        <row r="1807">
          <cell r="A1807" t="str">
            <v/>
          </cell>
          <cell r="B1807" t="str">
            <v/>
          </cell>
        </row>
        <row r="1808">
          <cell r="A1808" t="str">
            <v/>
          </cell>
          <cell r="B1808" t="str">
            <v/>
          </cell>
        </row>
        <row r="1809">
          <cell r="A1809" t="str">
            <v/>
          </cell>
          <cell r="B1809" t="str">
            <v/>
          </cell>
        </row>
        <row r="1810">
          <cell r="A1810" t="str">
            <v/>
          </cell>
          <cell r="B1810" t="str">
            <v/>
          </cell>
        </row>
        <row r="1811">
          <cell r="A1811" t="str">
            <v/>
          </cell>
          <cell r="B1811" t="str">
            <v/>
          </cell>
        </row>
        <row r="1812">
          <cell r="A1812" t="str">
            <v/>
          </cell>
          <cell r="B1812" t="str">
            <v/>
          </cell>
        </row>
        <row r="1813">
          <cell r="A1813" t="str">
            <v/>
          </cell>
          <cell r="B1813" t="str">
            <v/>
          </cell>
        </row>
        <row r="1814">
          <cell r="A1814" t="str">
            <v/>
          </cell>
          <cell r="B1814" t="str">
            <v/>
          </cell>
        </row>
        <row r="1815">
          <cell r="A1815" t="str">
            <v/>
          </cell>
          <cell r="B1815" t="str">
            <v/>
          </cell>
        </row>
        <row r="1816">
          <cell r="A1816" t="str">
            <v/>
          </cell>
          <cell r="B1816" t="str">
            <v/>
          </cell>
        </row>
        <row r="1817">
          <cell r="A1817" t="str">
            <v/>
          </cell>
          <cell r="B1817" t="str">
            <v/>
          </cell>
        </row>
        <row r="1818">
          <cell r="A1818" t="str">
            <v/>
          </cell>
          <cell r="B1818" t="str">
            <v/>
          </cell>
        </row>
        <row r="1819">
          <cell r="A1819" t="str">
            <v/>
          </cell>
          <cell r="B1819" t="str">
            <v/>
          </cell>
        </row>
        <row r="1820">
          <cell r="A1820" t="str">
            <v/>
          </cell>
          <cell r="B1820" t="str">
            <v/>
          </cell>
        </row>
        <row r="1821">
          <cell r="A1821" t="str">
            <v/>
          </cell>
          <cell r="B1821" t="str">
            <v/>
          </cell>
        </row>
        <row r="1822">
          <cell r="A1822" t="str">
            <v/>
          </cell>
          <cell r="B1822" t="str">
            <v/>
          </cell>
        </row>
        <row r="1823">
          <cell r="A1823" t="str">
            <v/>
          </cell>
          <cell r="B1823" t="str">
            <v/>
          </cell>
        </row>
        <row r="1824">
          <cell r="A1824" t="str">
            <v/>
          </cell>
          <cell r="B1824" t="str">
            <v/>
          </cell>
        </row>
        <row r="1825">
          <cell r="A1825" t="str">
            <v/>
          </cell>
          <cell r="B1825" t="str">
            <v/>
          </cell>
        </row>
        <row r="1826">
          <cell r="A1826" t="str">
            <v/>
          </cell>
          <cell r="B1826" t="str">
            <v/>
          </cell>
        </row>
        <row r="1827">
          <cell r="A1827" t="str">
            <v/>
          </cell>
          <cell r="B1827" t="str">
            <v/>
          </cell>
        </row>
        <row r="1828">
          <cell r="A1828" t="str">
            <v/>
          </cell>
          <cell r="B1828" t="str">
            <v/>
          </cell>
        </row>
        <row r="1829">
          <cell r="A1829" t="str">
            <v/>
          </cell>
          <cell r="B1829" t="str">
            <v/>
          </cell>
        </row>
        <row r="1830">
          <cell r="A1830" t="str">
            <v/>
          </cell>
          <cell r="B1830" t="str">
            <v/>
          </cell>
        </row>
        <row r="1831">
          <cell r="A1831" t="str">
            <v/>
          </cell>
          <cell r="B1831" t="str">
            <v/>
          </cell>
        </row>
        <row r="1832">
          <cell r="A1832" t="str">
            <v/>
          </cell>
          <cell r="B1832" t="str">
            <v/>
          </cell>
        </row>
        <row r="1833">
          <cell r="A1833" t="str">
            <v/>
          </cell>
          <cell r="B1833" t="str">
            <v/>
          </cell>
        </row>
        <row r="1834">
          <cell r="A1834" t="str">
            <v/>
          </cell>
          <cell r="B1834" t="str">
            <v/>
          </cell>
        </row>
        <row r="1835">
          <cell r="A1835" t="str">
            <v/>
          </cell>
          <cell r="B1835" t="str">
            <v/>
          </cell>
        </row>
        <row r="1836">
          <cell r="A1836" t="str">
            <v/>
          </cell>
          <cell r="B1836" t="str">
            <v/>
          </cell>
        </row>
        <row r="1837">
          <cell r="A1837" t="str">
            <v/>
          </cell>
          <cell r="B1837" t="str">
            <v/>
          </cell>
        </row>
        <row r="1838">
          <cell r="A1838" t="str">
            <v/>
          </cell>
          <cell r="B1838" t="str">
            <v/>
          </cell>
        </row>
        <row r="1839">
          <cell r="A1839" t="str">
            <v/>
          </cell>
          <cell r="B1839" t="str">
            <v/>
          </cell>
        </row>
        <row r="1840">
          <cell r="A1840" t="str">
            <v/>
          </cell>
          <cell r="B1840" t="str">
            <v/>
          </cell>
        </row>
        <row r="1841">
          <cell r="A1841" t="str">
            <v/>
          </cell>
          <cell r="B1841" t="str">
            <v/>
          </cell>
        </row>
        <row r="1842">
          <cell r="A1842" t="str">
            <v/>
          </cell>
          <cell r="B1842" t="str">
            <v/>
          </cell>
        </row>
        <row r="1843">
          <cell r="A1843" t="str">
            <v/>
          </cell>
          <cell r="B1843" t="str">
            <v/>
          </cell>
        </row>
        <row r="1844">
          <cell r="A1844" t="str">
            <v/>
          </cell>
          <cell r="B1844" t="str">
            <v/>
          </cell>
        </row>
        <row r="1845">
          <cell r="A1845" t="str">
            <v/>
          </cell>
          <cell r="B1845" t="str">
            <v/>
          </cell>
        </row>
        <row r="1846">
          <cell r="A1846" t="str">
            <v/>
          </cell>
          <cell r="B1846" t="str">
            <v/>
          </cell>
        </row>
        <row r="1847">
          <cell r="A1847" t="str">
            <v/>
          </cell>
          <cell r="B1847" t="str">
            <v/>
          </cell>
        </row>
        <row r="1848">
          <cell r="A1848" t="str">
            <v/>
          </cell>
          <cell r="B1848" t="str">
            <v/>
          </cell>
        </row>
        <row r="1849">
          <cell r="A1849" t="str">
            <v/>
          </cell>
          <cell r="B1849" t="str">
            <v/>
          </cell>
        </row>
        <row r="1850">
          <cell r="A1850" t="str">
            <v/>
          </cell>
          <cell r="B1850" t="str">
            <v/>
          </cell>
        </row>
        <row r="1851">
          <cell r="A1851" t="str">
            <v/>
          </cell>
          <cell r="B1851" t="str">
            <v/>
          </cell>
        </row>
        <row r="1852">
          <cell r="A1852" t="str">
            <v/>
          </cell>
          <cell r="B1852" t="str">
            <v/>
          </cell>
        </row>
        <row r="1853">
          <cell r="A1853" t="str">
            <v/>
          </cell>
          <cell r="B1853" t="str">
            <v/>
          </cell>
        </row>
        <row r="1854">
          <cell r="A1854" t="str">
            <v/>
          </cell>
          <cell r="B1854" t="str">
            <v/>
          </cell>
        </row>
        <row r="1855">
          <cell r="A1855" t="str">
            <v/>
          </cell>
          <cell r="B1855" t="str">
            <v/>
          </cell>
        </row>
        <row r="1856">
          <cell r="A1856" t="str">
            <v/>
          </cell>
          <cell r="B1856" t="str">
            <v/>
          </cell>
        </row>
        <row r="1857">
          <cell r="A1857" t="str">
            <v/>
          </cell>
          <cell r="B1857" t="str">
            <v/>
          </cell>
        </row>
        <row r="1858">
          <cell r="A1858" t="str">
            <v/>
          </cell>
          <cell r="B1858" t="str">
            <v/>
          </cell>
        </row>
        <row r="1859">
          <cell r="A1859" t="str">
            <v/>
          </cell>
          <cell r="B1859" t="str">
            <v/>
          </cell>
        </row>
        <row r="1860">
          <cell r="A1860" t="str">
            <v/>
          </cell>
          <cell r="B1860" t="str">
            <v/>
          </cell>
        </row>
        <row r="1861">
          <cell r="A1861" t="str">
            <v/>
          </cell>
          <cell r="B1861" t="str">
            <v/>
          </cell>
        </row>
        <row r="1862">
          <cell r="A1862" t="str">
            <v/>
          </cell>
          <cell r="B1862" t="str">
            <v/>
          </cell>
        </row>
        <row r="1863">
          <cell r="A1863" t="str">
            <v/>
          </cell>
          <cell r="B1863" t="str">
            <v/>
          </cell>
        </row>
        <row r="1864">
          <cell r="A1864" t="str">
            <v/>
          </cell>
          <cell r="B1864" t="str">
            <v/>
          </cell>
        </row>
        <row r="1865">
          <cell r="A1865" t="str">
            <v/>
          </cell>
          <cell r="B1865" t="str">
            <v/>
          </cell>
        </row>
        <row r="1866">
          <cell r="A1866" t="str">
            <v/>
          </cell>
          <cell r="B1866" t="str">
            <v/>
          </cell>
        </row>
        <row r="1867">
          <cell r="A1867" t="str">
            <v/>
          </cell>
          <cell r="B1867" t="str">
            <v/>
          </cell>
        </row>
        <row r="1868">
          <cell r="A1868" t="str">
            <v/>
          </cell>
          <cell r="B1868" t="str">
            <v/>
          </cell>
        </row>
        <row r="1869">
          <cell r="A1869" t="str">
            <v/>
          </cell>
          <cell r="B1869" t="str">
            <v/>
          </cell>
        </row>
        <row r="1870">
          <cell r="A1870" t="str">
            <v/>
          </cell>
          <cell r="B1870" t="str">
            <v/>
          </cell>
        </row>
        <row r="1871">
          <cell r="A1871" t="str">
            <v/>
          </cell>
          <cell r="B1871" t="str">
            <v/>
          </cell>
        </row>
        <row r="1872">
          <cell r="A1872" t="str">
            <v/>
          </cell>
          <cell r="B1872" t="str">
            <v/>
          </cell>
        </row>
        <row r="1873">
          <cell r="A1873" t="str">
            <v/>
          </cell>
          <cell r="B1873" t="str">
            <v/>
          </cell>
        </row>
        <row r="1874">
          <cell r="A1874" t="str">
            <v/>
          </cell>
          <cell r="B1874" t="str">
            <v/>
          </cell>
        </row>
        <row r="1875">
          <cell r="A1875" t="str">
            <v/>
          </cell>
          <cell r="B1875" t="str">
            <v/>
          </cell>
        </row>
        <row r="1876">
          <cell r="A1876" t="str">
            <v/>
          </cell>
          <cell r="B1876" t="str">
            <v/>
          </cell>
        </row>
        <row r="1877">
          <cell r="A1877" t="str">
            <v/>
          </cell>
          <cell r="B1877" t="str">
            <v/>
          </cell>
        </row>
        <row r="1878">
          <cell r="A1878" t="str">
            <v/>
          </cell>
          <cell r="B1878" t="str">
            <v/>
          </cell>
        </row>
        <row r="1879">
          <cell r="A1879" t="str">
            <v/>
          </cell>
          <cell r="B1879" t="str">
            <v/>
          </cell>
        </row>
        <row r="1880">
          <cell r="A1880" t="str">
            <v/>
          </cell>
          <cell r="B1880" t="str">
            <v/>
          </cell>
        </row>
        <row r="1881">
          <cell r="A1881" t="str">
            <v/>
          </cell>
          <cell r="B1881" t="str">
            <v/>
          </cell>
        </row>
        <row r="1882">
          <cell r="A1882" t="str">
            <v/>
          </cell>
          <cell r="B1882" t="str">
            <v/>
          </cell>
        </row>
        <row r="1883">
          <cell r="A1883" t="str">
            <v/>
          </cell>
          <cell r="B1883" t="str">
            <v/>
          </cell>
        </row>
        <row r="1884">
          <cell r="A1884" t="str">
            <v/>
          </cell>
          <cell r="B1884" t="str">
            <v/>
          </cell>
        </row>
        <row r="1885">
          <cell r="A1885" t="str">
            <v/>
          </cell>
          <cell r="B1885" t="str">
            <v/>
          </cell>
        </row>
        <row r="1886">
          <cell r="A1886" t="str">
            <v/>
          </cell>
          <cell r="B1886" t="str">
            <v/>
          </cell>
        </row>
        <row r="1887">
          <cell r="A1887" t="str">
            <v/>
          </cell>
          <cell r="B1887" t="str">
            <v/>
          </cell>
        </row>
        <row r="1888">
          <cell r="A1888" t="str">
            <v/>
          </cell>
          <cell r="B1888" t="str">
            <v/>
          </cell>
        </row>
        <row r="1889">
          <cell r="A1889" t="str">
            <v/>
          </cell>
          <cell r="B1889" t="str">
            <v/>
          </cell>
        </row>
        <row r="1890">
          <cell r="A1890" t="str">
            <v/>
          </cell>
          <cell r="B1890" t="str">
            <v/>
          </cell>
        </row>
        <row r="1891">
          <cell r="A1891" t="str">
            <v/>
          </cell>
          <cell r="B1891" t="str">
            <v/>
          </cell>
        </row>
        <row r="1892">
          <cell r="A1892" t="str">
            <v/>
          </cell>
          <cell r="B1892" t="str">
            <v/>
          </cell>
        </row>
        <row r="1893">
          <cell r="A1893" t="str">
            <v/>
          </cell>
          <cell r="B1893" t="str">
            <v/>
          </cell>
        </row>
        <row r="1894">
          <cell r="A1894" t="str">
            <v/>
          </cell>
          <cell r="B1894" t="str">
            <v/>
          </cell>
        </row>
        <row r="1895">
          <cell r="A1895" t="str">
            <v/>
          </cell>
          <cell r="B1895" t="str">
            <v/>
          </cell>
        </row>
        <row r="1896">
          <cell r="A1896" t="str">
            <v/>
          </cell>
          <cell r="B1896" t="str">
            <v/>
          </cell>
        </row>
        <row r="1897">
          <cell r="A1897" t="str">
            <v/>
          </cell>
          <cell r="B1897" t="str">
            <v/>
          </cell>
        </row>
        <row r="1898">
          <cell r="A1898" t="str">
            <v/>
          </cell>
          <cell r="B1898" t="str">
            <v/>
          </cell>
        </row>
        <row r="1899">
          <cell r="A1899" t="str">
            <v/>
          </cell>
          <cell r="B1899" t="str">
            <v/>
          </cell>
        </row>
        <row r="1900">
          <cell r="A1900" t="str">
            <v/>
          </cell>
          <cell r="B1900" t="str">
            <v/>
          </cell>
        </row>
        <row r="1901">
          <cell r="A1901" t="str">
            <v/>
          </cell>
          <cell r="B1901" t="str">
            <v/>
          </cell>
        </row>
        <row r="1902">
          <cell r="A1902" t="str">
            <v/>
          </cell>
          <cell r="B1902" t="str">
            <v/>
          </cell>
        </row>
        <row r="1903">
          <cell r="A1903" t="str">
            <v/>
          </cell>
          <cell r="B1903" t="str">
            <v/>
          </cell>
        </row>
        <row r="1904">
          <cell r="A1904" t="str">
            <v/>
          </cell>
          <cell r="B1904" t="str">
            <v/>
          </cell>
        </row>
        <row r="1905">
          <cell r="A1905" t="str">
            <v/>
          </cell>
          <cell r="B1905" t="str">
            <v/>
          </cell>
        </row>
        <row r="1906">
          <cell r="A1906" t="str">
            <v/>
          </cell>
          <cell r="B1906" t="str">
            <v/>
          </cell>
        </row>
        <row r="1907">
          <cell r="A1907" t="str">
            <v/>
          </cell>
          <cell r="B1907" t="str">
            <v/>
          </cell>
        </row>
        <row r="1908">
          <cell r="A1908" t="str">
            <v/>
          </cell>
          <cell r="B1908" t="str">
            <v/>
          </cell>
        </row>
        <row r="1909">
          <cell r="A1909" t="str">
            <v/>
          </cell>
          <cell r="B1909" t="str">
            <v/>
          </cell>
        </row>
        <row r="1910">
          <cell r="A1910" t="str">
            <v/>
          </cell>
          <cell r="B1910" t="str">
            <v/>
          </cell>
        </row>
        <row r="1911">
          <cell r="A1911" t="str">
            <v/>
          </cell>
          <cell r="B1911" t="str">
            <v/>
          </cell>
        </row>
        <row r="1912">
          <cell r="A1912" t="str">
            <v/>
          </cell>
          <cell r="B1912" t="str">
            <v/>
          </cell>
        </row>
        <row r="1913">
          <cell r="A1913" t="str">
            <v/>
          </cell>
          <cell r="B1913" t="str">
            <v/>
          </cell>
        </row>
        <row r="1914">
          <cell r="A1914" t="str">
            <v/>
          </cell>
          <cell r="B1914" t="str">
            <v/>
          </cell>
        </row>
        <row r="1915">
          <cell r="A1915" t="str">
            <v/>
          </cell>
          <cell r="B1915" t="str">
            <v/>
          </cell>
        </row>
        <row r="1916">
          <cell r="A1916" t="str">
            <v/>
          </cell>
          <cell r="B1916" t="str">
            <v/>
          </cell>
        </row>
        <row r="1917">
          <cell r="A1917" t="str">
            <v/>
          </cell>
          <cell r="B1917" t="str">
            <v/>
          </cell>
        </row>
        <row r="1918">
          <cell r="A1918" t="str">
            <v/>
          </cell>
          <cell r="B1918" t="str">
            <v/>
          </cell>
        </row>
        <row r="1919">
          <cell r="A1919" t="str">
            <v/>
          </cell>
          <cell r="B1919" t="str">
            <v/>
          </cell>
        </row>
        <row r="1920">
          <cell r="A1920" t="str">
            <v/>
          </cell>
          <cell r="B1920" t="str">
            <v/>
          </cell>
        </row>
        <row r="1921">
          <cell r="A1921" t="str">
            <v/>
          </cell>
          <cell r="B1921" t="str">
            <v/>
          </cell>
        </row>
        <row r="1922">
          <cell r="A1922" t="str">
            <v/>
          </cell>
          <cell r="B1922" t="str">
            <v/>
          </cell>
        </row>
        <row r="1923">
          <cell r="A1923" t="str">
            <v/>
          </cell>
          <cell r="B1923" t="str">
            <v/>
          </cell>
        </row>
        <row r="1924">
          <cell r="A1924" t="str">
            <v/>
          </cell>
          <cell r="B1924" t="str">
            <v/>
          </cell>
        </row>
        <row r="1925">
          <cell r="A1925" t="str">
            <v/>
          </cell>
          <cell r="B1925" t="str">
            <v/>
          </cell>
        </row>
        <row r="1926">
          <cell r="A1926" t="str">
            <v/>
          </cell>
          <cell r="B1926" t="str">
            <v/>
          </cell>
        </row>
        <row r="1927">
          <cell r="A1927" t="str">
            <v/>
          </cell>
          <cell r="B1927" t="str">
            <v/>
          </cell>
        </row>
        <row r="1928">
          <cell r="A1928" t="str">
            <v/>
          </cell>
          <cell r="B1928" t="str">
            <v/>
          </cell>
        </row>
        <row r="1929">
          <cell r="A1929" t="str">
            <v/>
          </cell>
          <cell r="B1929" t="str">
            <v/>
          </cell>
        </row>
        <row r="1930">
          <cell r="A1930" t="str">
            <v/>
          </cell>
          <cell r="B1930" t="str">
            <v/>
          </cell>
        </row>
        <row r="1931">
          <cell r="A1931" t="str">
            <v/>
          </cell>
          <cell r="B1931" t="str">
            <v/>
          </cell>
        </row>
        <row r="1932">
          <cell r="A1932" t="str">
            <v/>
          </cell>
          <cell r="B1932" t="str">
            <v/>
          </cell>
        </row>
        <row r="1933">
          <cell r="A1933" t="str">
            <v/>
          </cell>
          <cell r="B1933" t="str">
            <v/>
          </cell>
        </row>
        <row r="1934">
          <cell r="A1934" t="str">
            <v/>
          </cell>
          <cell r="B1934" t="str">
            <v/>
          </cell>
        </row>
        <row r="1935">
          <cell r="A1935" t="str">
            <v/>
          </cell>
          <cell r="B1935" t="str">
            <v/>
          </cell>
        </row>
        <row r="1936">
          <cell r="A1936" t="str">
            <v/>
          </cell>
          <cell r="B1936" t="str">
            <v/>
          </cell>
        </row>
        <row r="1937">
          <cell r="A1937" t="str">
            <v/>
          </cell>
          <cell r="B1937" t="str">
            <v/>
          </cell>
        </row>
        <row r="1938">
          <cell r="A1938" t="str">
            <v/>
          </cell>
          <cell r="B1938" t="str">
            <v/>
          </cell>
        </row>
        <row r="1939">
          <cell r="A1939" t="str">
            <v/>
          </cell>
          <cell r="B1939" t="str">
            <v/>
          </cell>
        </row>
        <row r="1940">
          <cell r="A1940" t="str">
            <v/>
          </cell>
          <cell r="B1940" t="str">
            <v/>
          </cell>
        </row>
        <row r="1941">
          <cell r="A1941" t="str">
            <v/>
          </cell>
          <cell r="B1941" t="str">
            <v/>
          </cell>
        </row>
        <row r="1942">
          <cell r="A1942" t="str">
            <v/>
          </cell>
          <cell r="B1942" t="str">
            <v/>
          </cell>
        </row>
        <row r="1943">
          <cell r="A1943" t="str">
            <v/>
          </cell>
          <cell r="B1943" t="str">
            <v/>
          </cell>
        </row>
        <row r="1944">
          <cell r="A1944" t="str">
            <v/>
          </cell>
          <cell r="B1944" t="str">
            <v/>
          </cell>
        </row>
        <row r="1945">
          <cell r="A1945" t="str">
            <v/>
          </cell>
          <cell r="B1945" t="str">
            <v/>
          </cell>
        </row>
        <row r="1946">
          <cell r="A1946" t="str">
            <v/>
          </cell>
          <cell r="B1946" t="str">
            <v/>
          </cell>
        </row>
        <row r="1947">
          <cell r="A1947" t="str">
            <v/>
          </cell>
          <cell r="B1947" t="str">
            <v/>
          </cell>
        </row>
        <row r="1948">
          <cell r="A1948" t="str">
            <v/>
          </cell>
          <cell r="B1948" t="str">
            <v/>
          </cell>
        </row>
        <row r="1949">
          <cell r="A1949" t="str">
            <v/>
          </cell>
          <cell r="B1949" t="str">
            <v/>
          </cell>
        </row>
        <row r="1950">
          <cell r="A1950" t="str">
            <v/>
          </cell>
          <cell r="B1950" t="str">
            <v/>
          </cell>
        </row>
        <row r="1951">
          <cell r="A1951" t="str">
            <v/>
          </cell>
          <cell r="B1951" t="str">
            <v/>
          </cell>
        </row>
        <row r="1952">
          <cell r="A1952" t="str">
            <v/>
          </cell>
          <cell r="B1952" t="str">
            <v/>
          </cell>
        </row>
        <row r="1953">
          <cell r="A1953" t="str">
            <v/>
          </cell>
          <cell r="B1953" t="str">
            <v/>
          </cell>
        </row>
        <row r="1954">
          <cell r="A1954" t="str">
            <v/>
          </cell>
          <cell r="B1954" t="str">
            <v/>
          </cell>
        </row>
        <row r="1955">
          <cell r="A1955" t="str">
            <v/>
          </cell>
          <cell r="B1955" t="str">
            <v/>
          </cell>
        </row>
        <row r="1956">
          <cell r="A1956" t="str">
            <v/>
          </cell>
          <cell r="B1956" t="str">
            <v/>
          </cell>
        </row>
        <row r="1957">
          <cell r="A1957" t="str">
            <v/>
          </cell>
          <cell r="B1957" t="str">
            <v/>
          </cell>
        </row>
        <row r="1958">
          <cell r="A1958" t="str">
            <v/>
          </cell>
          <cell r="B1958" t="str">
            <v/>
          </cell>
        </row>
        <row r="1959">
          <cell r="A1959" t="str">
            <v/>
          </cell>
          <cell r="B1959" t="str">
            <v/>
          </cell>
        </row>
        <row r="1960">
          <cell r="A1960" t="str">
            <v/>
          </cell>
          <cell r="B1960" t="str">
            <v/>
          </cell>
        </row>
        <row r="1961">
          <cell r="A1961" t="str">
            <v/>
          </cell>
          <cell r="B1961" t="str">
            <v/>
          </cell>
        </row>
        <row r="1962">
          <cell r="A1962" t="str">
            <v/>
          </cell>
          <cell r="B1962" t="str">
            <v/>
          </cell>
        </row>
        <row r="1963">
          <cell r="A1963" t="str">
            <v/>
          </cell>
          <cell r="B1963" t="str">
            <v/>
          </cell>
        </row>
        <row r="1964">
          <cell r="A1964" t="str">
            <v/>
          </cell>
          <cell r="B1964" t="str">
            <v/>
          </cell>
        </row>
        <row r="1965">
          <cell r="A1965" t="str">
            <v/>
          </cell>
          <cell r="B1965" t="str">
            <v/>
          </cell>
        </row>
        <row r="1966">
          <cell r="A1966" t="str">
            <v/>
          </cell>
          <cell r="B1966" t="str">
            <v/>
          </cell>
        </row>
        <row r="1967">
          <cell r="A1967" t="str">
            <v/>
          </cell>
          <cell r="B1967" t="str">
            <v/>
          </cell>
        </row>
        <row r="1968">
          <cell r="A1968" t="str">
            <v/>
          </cell>
          <cell r="B1968" t="str">
            <v/>
          </cell>
        </row>
        <row r="1969">
          <cell r="A1969" t="str">
            <v/>
          </cell>
          <cell r="B1969" t="str">
            <v/>
          </cell>
        </row>
        <row r="1970">
          <cell r="A1970" t="str">
            <v/>
          </cell>
          <cell r="B1970" t="str">
            <v/>
          </cell>
        </row>
        <row r="1971">
          <cell r="A1971" t="str">
            <v/>
          </cell>
          <cell r="B1971" t="str">
            <v/>
          </cell>
        </row>
        <row r="1972">
          <cell r="A1972" t="str">
            <v/>
          </cell>
          <cell r="B1972" t="str">
            <v/>
          </cell>
        </row>
        <row r="1973">
          <cell r="A1973" t="str">
            <v/>
          </cell>
          <cell r="B1973" t="str">
            <v/>
          </cell>
        </row>
        <row r="1974">
          <cell r="A1974" t="str">
            <v/>
          </cell>
          <cell r="B1974" t="str">
            <v/>
          </cell>
        </row>
        <row r="1975">
          <cell r="A1975" t="str">
            <v/>
          </cell>
          <cell r="B1975" t="str">
            <v/>
          </cell>
        </row>
        <row r="1976">
          <cell r="A1976" t="str">
            <v/>
          </cell>
          <cell r="B1976" t="str">
            <v/>
          </cell>
        </row>
        <row r="1977">
          <cell r="A1977" t="str">
            <v/>
          </cell>
          <cell r="B1977" t="str">
            <v/>
          </cell>
        </row>
        <row r="1978">
          <cell r="A1978" t="str">
            <v/>
          </cell>
          <cell r="B1978" t="str">
            <v/>
          </cell>
        </row>
        <row r="1979">
          <cell r="A1979" t="str">
            <v/>
          </cell>
          <cell r="B1979" t="str">
            <v/>
          </cell>
        </row>
        <row r="1980">
          <cell r="A1980" t="str">
            <v/>
          </cell>
          <cell r="B1980" t="str">
            <v/>
          </cell>
        </row>
        <row r="1981">
          <cell r="A1981" t="str">
            <v/>
          </cell>
          <cell r="B1981" t="str">
            <v/>
          </cell>
        </row>
        <row r="1982">
          <cell r="A1982" t="str">
            <v/>
          </cell>
          <cell r="B1982" t="str">
            <v/>
          </cell>
        </row>
        <row r="1983">
          <cell r="A1983" t="str">
            <v/>
          </cell>
          <cell r="B1983" t="str">
            <v/>
          </cell>
        </row>
        <row r="1984">
          <cell r="A1984" t="str">
            <v/>
          </cell>
          <cell r="B1984" t="str">
            <v/>
          </cell>
        </row>
        <row r="1985">
          <cell r="A1985" t="str">
            <v/>
          </cell>
          <cell r="B1985" t="str">
            <v/>
          </cell>
        </row>
        <row r="1986">
          <cell r="A1986" t="str">
            <v/>
          </cell>
          <cell r="B1986" t="str">
            <v/>
          </cell>
        </row>
        <row r="1987">
          <cell r="A1987" t="str">
            <v/>
          </cell>
          <cell r="B1987" t="str">
            <v/>
          </cell>
        </row>
        <row r="1988">
          <cell r="A1988" t="str">
            <v/>
          </cell>
          <cell r="B1988" t="str">
            <v/>
          </cell>
        </row>
        <row r="1989">
          <cell r="A1989" t="str">
            <v/>
          </cell>
          <cell r="B1989" t="str">
            <v/>
          </cell>
        </row>
        <row r="1990">
          <cell r="A1990" t="str">
            <v/>
          </cell>
          <cell r="B1990" t="str">
            <v/>
          </cell>
        </row>
        <row r="1991">
          <cell r="A1991" t="str">
            <v/>
          </cell>
          <cell r="B1991" t="str">
            <v/>
          </cell>
        </row>
        <row r="1992">
          <cell r="A1992" t="str">
            <v/>
          </cell>
          <cell r="B1992" t="str">
            <v/>
          </cell>
        </row>
        <row r="1993">
          <cell r="A1993" t="str">
            <v/>
          </cell>
          <cell r="B1993" t="str">
            <v/>
          </cell>
        </row>
        <row r="1994">
          <cell r="A1994" t="str">
            <v/>
          </cell>
          <cell r="B1994" t="str">
            <v/>
          </cell>
        </row>
        <row r="1995">
          <cell r="A1995" t="str">
            <v/>
          </cell>
          <cell r="B1995" t="str">
            <v/>
          </cell>
        </row>
        <row r="1996">
          <cell r="A1996" t="str">
            <v/>
          </cell>
          <cell r="B1996" t="str">
            <v/>
          </cell>
        </row>
        <row r="1997">
          <cell r="A1997" t="str">
            <v/>
          </cell>
          <cell r="B1997" t="str">
            <v/>
          </cell>
        </row>
        <row r="1998">
          <cell r="A1998" t="str">
            <v/>
          </cell>
          <cell r="B1998" t="str">
            <v/>
          </cell>
        </row>
        <row r="1999">
          <cell r="A1999" t="str">
            <v/>
          </cell>
          <cell r="B1999" t="str">
            <v/>
          </cell>
        </row>
        <row r="2000">
          <cell r="A2000" t="str">
            <v/>
          </cell>
          <cell r="B2000" t="str">
            <v/>
          </cell>
        </row>
        <row r="2001">
          <cell r="A2001" t="str">
            <v/>
          </cell>
          <cell r="B2001" t="str">
            <v/>
          </cell>
        </row>
        <row r="2002">
          <cell r="A2002" t="str">
            <v/>
          </cell>
          <cell r="B2002" t="str">
            <v/>
          </cell>
        </row>
        <row r="2003">
          <cell r="A2003" t="str">
            <v/>
          </cell>
          <cell r="B2003" t="str">
            <v/>
          </cell>
        </row>
        <row r="2004">
          <cell r="A2004" t="str">
            <v/>
          </cell>
          <cell r="B2004" t="str">
            <v/>
          </cell>
        </row>
        <row r="2005">
          <cell r="A2005" t="str">
            <v/>
          </cell>
          <cell r="B2005" t="str">
            <v/>
          </cell>
        </row>
        <row r="2006">
          <cell r="A2006" t="str">
            <v/>
          </cell>
          <cell r="B2006" t="str">
            <v/>
          </cell>
        </row>
        <row r="2007">
          <cell r="A2007" t="str">
            <v/>
          </cell>
          <cell r="B2007" t="str">
            <v/>
          </cell>
        </row>
        <row r="2008">
          <cell r="A2008" t="str">
            <v/>
          </cell>
          <cell r="B2008" t="str">
            <v/>
          </cell>
        </row>
        <row r="2009">
          <cell r="A2009" t="str">
            <v/>
          </cell>
          <cell r="B2009" t="str">
            <v/>
          </cell>
        </row>
        <row r="2010">
          <cell r="A2010" t="str">
            <v/>
          </cell>
          <cell r="B2010" t="str">
            <v/>
          </cell>
        </row>
        <row r="2011">
          <cell r="A2011" t="str">
            <v/>
          </cell>
          <cell r="B2011" t="str">
            <v/>
          </cell>
        </row>
        <row r="2012">
          <cell r="A2012" t="str">
            <v/>
          </cell>
          <cell r="B2012" t="str">
            <v/>
          </cell>
        </row>
        <row r="2013">
          <cell r="A2013" t="str">
            <v/>
          </cell>
          <cell r="B2013" t="str">
            <v/>
          </cell>
        </row>
        <row r="2014">
          <cell r="A2014" t="str">
            <v/>
          </cell>
          <cell r="B2014" t="str">
            <v/>
          </cell>
        </row>
        <row r="2015">
          <cell r="A2015" t="str">
            <v/>
          </cell>
          <cell r="B2015" t="str">
            <v/>
          </cell>
        </row>
        <row r="2016">
          <cell r="A2016" t="str">
            <v/>
          </cell>
          <cell r="B2016" t="str">
            <v/>
          </cell>
        </row>
        <row r="2017">
          <cell r="A2017" t="str">
            <v/>
          </cell>
          <cell r="B2017" t="str">
            <v/>
          </cell>
        </row>
        <row r="2018">
          <cell r="A2018" t="str">
            <v/>
          </cell>
          <cell r="B2018" t="str">
            <v/>
          </cell>
        </row>
      </sheetData>
      <sheetData sheetId="17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3. Tasks"/>
      <sheetName val="Detailed Estimate"/>
      <sheetName val="Timeline"/>
      <sheetName val="7. Assumptions"/>
    </sheetNames>
    <sheetDataSet>
      <sheetData sheetId="0" refreshError="1">
        <row r="41">
          <cell r="L41">
            <v>50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DM Estimates"/>
      <sheetName val="Staffing Detail"/>
      <sheetName val="Financial Model"/>
      <sheetName val="CTA Link"/>
      <sheetName val="Lookups"/>
      <sheetName val="RateCard"/>
      <sheetName val="Payment Schedule"/>
      <sheetName val="Metrics"/>
      <sheetName val="WorkStream Effort"/>
      <sheetName val="Slides"/>
      <sheetName val="Slides-2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2">
          <cell r="A2" t="str">
            <v>USA</v>
          </cell>
          <cell r="B2" t="str">
            <v>SourceList</v>
          </cell>
          <cell r="C2" t="str">
            <v>USA</v>
          </cell>
          <cell r="D2" t="str">
            <v>ACN Onshore</v>
          </cell>
          <cell r="M2">
            <v>30</v>
          </cell>
          <cell r="AA2" t="str">
            <v xml:space="preserve">Management </v>
          </cell>
        </row>
        <row r="3">
          <cell r="A3" t="str">
            <v>INDIA</v>
          </cell>
          <cell r="B3" t="str">
            <v>ForeignSourceList</v>
          </cell>
          <cell r="C3" t="str">
            <v>INDIA</v>
          </cell>
          <cell r="D3" t="str">
            <v>Subcontractor Onshore</v>
          </cell>
          <cell r="M3">
            <v>31</v>
          </cell>
          <cell r="AA3" t="str">
            <v xml:space="preserve">Architect Staff </v>
          </cell>
        </row>
        <row r="4">
          <cell r="A4" t="str">
            <v>Philippines</v>
          </cell>
          <cell r="B4" t="str">
            <v>ForeignSourceList</v>
          </cell>
          <cell r="C4" t="str">
            <v>Philippines</v>
          </cell>
          <cell r="D4" t="str">
            <v>Client</v>
          </cell>
          <cell r="M4">
            <v>32</v>
          </cell>
          <cell r="AA4" t="str">
            <v xml:space="preserve">Project Management Staff </v>
          </cell>
        </row>
        <row r="5">
          <cell r="A5" t="str">
            <v>ACN Onshore</v>
          </cell>
          <cell r="B5" t="str">
            <v>ACNWorkforceList</v>
          </cell>
          <cell r="M5">
            <v>33</v>
          </cell>
          <cell r="AA5" t="str">
            <v xml:space="preserve">Quality Assurance Staff </v>
          </cell>
        </row>
        <row r="6">
          <cell r="A6" t="str">
            <v>Client</v>
          </cell>
          <cell r="B6" t="str">
            <v>ClientWorkforceList</v>
          </cell>
          <cell r="M6">
            <v>34</v>
          </cell>
          <cell r="AA6" t="str">
            <v xml:space="preserve">Database Administrator(s) </v>
          </cell>
        </row>
        <row r="7">
          <cell r="A7" t="str">
            <v>Subcontractor Onshore</v>
          </cell>
          <cell r="B7" t="str">
            <v>SubkWorkforceList</v>
          </cell>
          <cell r="M7">
            <v>50</v>
          </cell>
          <cell r="AA7" t="str">
            <v xml:space="preserve">Senior System Analyst(s) </v>
          </cell>
        </row>
        <row r="8">
          <cell r="A8" t="str">
            <v>ACN OnshoreConsulting</v>
          </cell>
          <cell r="B8" t="str">
            <v>ACNConsultingRateTypeList</v>
          </cell>
          <cell r="M8">
            <v>51</v>
          </cell>
          <cell r="AA8" t="str">
            <v xml:space="preserve">Programmer/Analyst(s) </v>
          </cell>
        </row>
        <row r="9">
          <cell r="A9" t="str">
            <v>ACN OnshoreEnterprise</v>
          </cell>
          <cell r="B9" t="str">
            <v>ACNEnterpriseRateTypeList</v>
          </cell>
          <cell r="M9">
            <v>52</v>
          </cell>
          <cell r="AA9" t="str">
            <v xml:space="preserve">Training Staff </v>
          </cell>
        </row>
        <row r="10">
          <cell r="A10" t="str">
            <v>ACN OnshoreSolutions</v>
          </cell>
          <cell r="B10" t="str">
            <v>ACNSolutionsRateTypeList</v>
          </cell>
          <cell r="M10">
            <v>53</v>
          </cell>
          <cell r="AA10" t="str">
            <v xml:space="preserve">Technical Writer(s) </v>
          </cell>
        </row>
        <row r="11">
          <cell r="A11" t="str">
            <v>ACN OnshoreServices</v>
          </cell>
          <cell r="B11" t="str">
            <v>ACNServicesRateTypeList</v>
          </cell>
          <cell r="M11">
            <v>54</v>
          </cell>
          <cell r="AA11" t="str">
            <v xml:space="preserve">Help Desk/Call Center Support Analyst(s) </v>
          </cell>
        </row>
        <row r="12">
          <cell r="A12" t="str">
            <v>ClientClient</v>
          </cell>
          <cell r="B12" t="str">
            <v>NAList</v>
          </cell>
          <cell r="M12">
            <v>55</v>
          </cell>
          <cell r="AA12" t="str">
            <v xml:space="preserve">Clerical </v>
          </cell>
        </row>
        <row r="13">
          <cell r="A13" t="str">
            <v>Subcontractor OnshoreSubcontractors</v>
          </cell>
          <cell r="B13" t="str">
            <v>SubkWorkforceRateTypeList</v>
          </cell>
          <cell r="M13">
            <v>60</v>
          </cell>
          <cell r="AA13" t="str">
            <v xml:space="preserve">System Engineers </v>
          </cell>
        </row>
        <row r="14">
          <cell r="A14" t="str">
            <v>Subcontractor OnshoreSubcontractorsNA</v>
          </cell>
          <cell r="B14" t="str">
            <v>NAList</v>
          </cell>
          <cell r="M14">
            <v>61</v>
          </cell>
          <cell r="AA14" t="str">
            <v xml:space="preserve">System Operations Administrator(s) </v>
          </cell>
        </row>
        <row r="15">
          <cell r="A15" t="str">
            <v>Subcontractor OnshoreSubcontractor 3</v>
          </cell>
          <cell r="B15" t="str">
            <v>NAList</v>
          </cell>
          <cell r="M15">
            <v>62</v>
          </cell>
          <cell r="AA15" t="str">
            <v xml:space="preserve">Subject Matter Experts </v>
          </cell>
        </row>
        <row r="16">
          <cell r="A16" t="str">
            <v>Subcontractor OnshoreSubcontractor 4</v>
          </cell>
          <cell r="B16" t="str">
            <v>NAList</v>
          </cell>
          <cell r="M16">
            <v>63</v>
          </cell>
          <cell r="AA16" t="str">
            <v xml:space="preserve">Business Analysts </v>
          </cell>
        </row>
        <row r="17">
          <cell r="A17" t="str">
            <v>Subcontractor OnshoreSubcontractor 5</v>
          </cell>
          <cell r="B17" t="str">
            <v>NAList</v>
          </cell>
          <cell r="M17">
            <v>64</v>
          </cell>
          <cell r="AA17" t="str">
            <v xml:space="preserve">Reporting Analysts </v>
          </cell>
        </row>
        <row r="18">
          <cell r="A18" t="str">
            <v>ConsultingSI</v>
          </cell>
          <cell r="B18" t="str">
            <v>ConsultingBillCodes</v>
          </cell>
          <cell r="M18">
            <v>65</v>
          </cell>
        </row>
        <row r="19">
          <cell r="A19" t="str">
            <v>ConsultingMgt</v>
          </cell>
          <cell r="B19" t="str">
            <v>ConsultingBillCodes</v>
          </cell>
          <cell r="M19">
            <v>66</v>
          </cell>
        </row>
        <row r="20">
          <cell r="A20" t="str">
            <v>ConsultingTech</v>
          </cell>
          <cell r="B20" t="str">
            <v>ConsultingBillCodes</v>
          </cell>
          <cell r="M20">
            <v>67</v>
          </cell>
        </row>
        <row r="21">
          <cell r="A21" t="str">
            <v>EnterpriseNA</v>
          </cell>
          <cell r="B21" t="str">
            <v>EnterpriseBillCodes</v>
          </cell>
          <cell r="M21">
            <v>68</v>
          </cell>
        </row>
        <row r="22">
          <cell r="A22" t="str">
            <v>ServicesDelivery Center</v>
          </cell>
          <cell r="B22" t="str">
            <v>ServicesDeliveryCenterBillCodes</v>
          </cell>
          <cell r="M22">
            <v>69</v>
          </cell>
        </row>
        <row r="23">
          <cell r="A23" t="str">
            <v>ServicesStandard</v>
          </cell>
          <cell r="B23" t="str">
            <v>ServicesStandardBillCodes</v>
          </cell>
          <cell r="M23">
            <v>70</v>
          </cell>
        </row>
        <row r="24">
          <cell r="A24" t="str">
            <v>SolutionsDelivery Center/Local</v>
          </cell>
          <cell r="B24" t="str">
            <v>SolutionsBillCodes</v>
          </cell>
          <cell r="M24">
            <v>71</v>
          </cell>
        </row>
        <row r="25">
          <cell r="A25" t="str">
            <v>SolutionsIndia GCP to US</v>
          </cell>
          <cell r="B25" t="str">
            <v>GCPBillCodes</v>
          </cell>
          <cell r="M25">
            <v>72</v>
          </cell>
        </row>
        <row r="26">
          <cell r="A26" t="str">
            <v>SolutionsManila GCP to US</v>
          </cell>
          <cell r="B26" t="str">
            <v>GCPBillCodes</v>
          </cell>
          <cell r="M26">
            <v>80</v>
          </cell>
        </row>
        <row r="27">
          <cell r="A27" t="str">
            <v>ClientNA</v>
          </cell>
          <cell r="B27" t="str">
            <v>NAList</v>
          </cell>
          <cell r="M27">
            <v>81</v>
          </cell>
        </row>
        <row r="28">
          <cell r="A28" t="str">
            <v>SubcontractorsNA</v>
          </cell>
          <cell r="B28" t="str">
            <v>Subcontractor1BillCodes</v>
          </cell>
          <cell r="M28">
            <v>82</v>
          </cell>
        </row>
        <row r="29">
          <cell r="A29" t="str">
            <v>Subcontractor 2NA</v>
          </cell>
          <cell r="B29" t="str">
            <v>Subcontractor2BillCodes</v>
          </cell>
          <cell r="M29">
            <v>83</v>
          </cell>
        </row>
        <row r="30">
          <cell r="A30" t="str">
            <v>Subcontractor 3NA</v>
          </cell>
          <cell r="B30" t="str">
            <v>Subcontractor3BillCodes</v>
          </cell>
          <cell r="M30">
            <v>84</v>
          </cell>
        </row>
        <row r="31">
          <cell r="A31" t="str">
            <v>Subcontractor 4NA</v>
          </cell>
          <cell r="B31" t="str">
            <v>Subcontractor4BillCodes</v>
          </cell>
          <cell r="M31">
            <v>85</v>
          </cell>
        </row>
        <row r="32">
          <cell r="A32" t="str">
            <v>Subcontractor 5NA</v>
          </cell>
          <cell r="B32" t="str">
            <v>Subcontractor5BillCodes</v>
          </cell>
          <cell r="M32">
            <v>86</v>
          </cell>
        </row>
        <row r="33">
          <cell r="A33" t="str">
            <v>ACN OnshoreConsultingSI</v>
          </cell>
          <cell r="B33" t="str">
            <v>NAList</v>
          </cell>
          <cell r="M33">
            <v>87</v>
          </cell>
        </row>
        <row r="34">
          <cell r="A34" t="str">
            <v>ACN OnshoreConsultingMgt</v>
          </cell>
          <cell r="B34" t="str">
            <v>NAList</v>
          </cell>
          <cell r="M34">
            <v>88</v>
          </cell>
        </row>
        <row r="35">
          <cell r="A35" t="str">
            <v>ACN OnshoreConsultingTech</v>
          </cell>
          <cell r="B35" t="str">
            <v>NAList</v>
          </cell>
          <cell r="M35">
            <v>89</v>
          </cell>
        </row>
        <row r="36">
          <cell r="A36" t="str">
            <v>ACN OnshoreEnterpriseNA</v>
          </cell>
          <cell r="B36" t="str">
            <v>NAList</v>
          </cell>
          <cell r="M36">
            <v>90</v>
          </cell>
        </row>
        <row r="37">
          <cell r="A37" t="str">
            <v>ACN OnshoreServicesDelivery Center</v>
          </cell>
          <cell r="B37" t="str">
            <v>SolutionsLoadTypes</v>
          </cell>
          <cell r="M37">
            <v>91</v>
          </cell>
        </row>
        <row r="38">
          <cell r="A38" t="str">
            <v>ACN OnshoreServicesStandard</v>
          </cell>
          <cell r="B38" t="str">
            <v>ServicesLoadTypes</v>
          </cell>
          <cell r="M38">
            <v>92</v>
          </cell>
        </row>
        <row r="39">
          <cell r="A39" t="str">
            <v>ACN OnshoreSolutionsDelivery Center/Local</v>
          </cell>
          <cell r="B39" t="str">
            <v>SolutionsLoadTypes</v>
          </cell>
          <cell r="M39">
            <v>93</v>
          </cell>
        </row>
        <row r="40">
          <cell r="A40" t="str">
            <v>ACN OnshoreSolutionsIndia GCP to US</v>
          </cell>
          <cell r="B40" t="str">
            <v>NAList</v>
          </cell>
          <cell r="M40">
            <v>94</v>
          </cell>
        </row>
        <row r="41">
          <cell r="A41" t="str">
            <v>ACN OnshoreSolutionsManila GCP to US</v>
          </cell>
          <cell r="B41" t="str">
            <v>NAList</v>
          </cell>
          <cell r="M41">
            <v>95</v>
          </cell>
        </row>
        <row r="42">
          <cell r="A42" t="str">
            <v>ClientClientNA</v>
          </cell>
          <cell r="B42" t="str">
            <v>NAList</v>
          </cell>
          <cell r="M42">
            <v>96</v>
          </cell>
        </row>
        <row r="43">
          <cell r="A43" t="str">
            <v>Subcontractor OnshoreSubcontractor 1NA</v>
          </cell>
          <cell r="B43" t="str">
            <v>NAList</v>
          </cell>
          <cell r="M43">
            <v>97</v>
          </cell>
        </row>
        <row r="44">
          <cell r="A44" t="str">
            <v>Subcontractor OnshoreSubcontractor 2NA</v>
          </cell>
          <cell r="B44" t="str">
            <v>NAList</v>
          </cell>
          <cell r="M44">
            <v>98</v>
          </cell>
        </row>
        <row r="45">
          <cell r="A45" t="str">
            <v>Subcontractor OnshoreSubcontractor 3NA</v>
          </cell>
          <cell r="B45" t="str">
            <v>NAList</v>
          </cell>
        </row>
        <row r="46">
          <cell r="A46" t="str">
            <v>Subcontractor OnshoreSubcontractor 4NA</v>
          </cell>
          <cell r="B46" t="str">
            <v>NAList</v>
          </cell>
        </row>
        <row r="47">
          <cell r="A47" t="str">
            <v>Subcontractor OnshoreSubcontractor 5NA</v>
          </cell>
          <cell r="B47" t="str">
            <v>NAList</v>
          </cell>
        </row>
        <row r="54">
          <cell r="M54">
            <v>0</v>
          </cell>
        </row>
        <row r="55">
          <cell r="M55">
            <v>0</v>
          </cell>
        </row>
        <row r="56">
          <cell r="M56">
            <v>0</v>
          </cell>
        </row>
        <row r="57">
          <cell r="M57">
            <v>0</v>
          </cell>
        </row>
        <row r="58">
          <cell r="M58">
            <v>0</v>
          </cell>
        </row>
        <row r="59">
          <cell r="M59">
            <v>0</v>
          </cell>
        </row>
        <row r="60">
          <cell r="M60">
            <v>0</v>
          </cell>
        </row>
        <row r="61">
          <cell r="M61">
            <v>0</v>
          </cell>
        </row>
        <row r="62">
          <cell r="M62">
            <v>0</v>
          </cell>
        </row>
        <row r="63">
          <cell r="M63">
            <v>0</v>
          </cell>
        </row>
        <row r="64">
          <cell r="M64">
            <v>0</v>
          </cell>
        </row>
        <row r="65">
          <cell r="M65">
            <v>0</v>
          </cell>
        </row>
        <row r="66">
          <cell r="M66">
            <v>0</v>
          </cell>
        </row>
        <row r="67">
          <cell r="M67">
            <v>0</v>
          </cell>
        </row>
        <row r="68">
          <cell r="M68">
            <v>0</v>
          </cell>
        </row>
        <row r="69">
          <cell r="M69">
            <v>0</v>
          </cell>
        </row>
        <row r="70">
          <cell r="M70">
            <v>0</v>
          </cell>
        </row>
        <row r="71">
          <cell r="M71">
            <v>0</v>
          </cell>
        </row>
        <row r="72">
          <cell r="M72">
            <v>0</v>
          </cell>
        </row>
        <row r="73">
          <cell r="M73">
            <v>0</v>
          </cell>
        </row>
        <row r="74">
          <cell r="M74">
            <v>0</v>
          </cell>
        </row>
        <row r="75">
          <cell r="M75">
            <v>0</v>
          </cell>
        </row>
        <row r="76">
          <cell r="M76">
            <v>0</v>
          </cell>
        </row>
        <row r="77">
          <cell r="M77">
            <v>0</v>
          </cell>
        </row>
        <row r="78">
          <cell r="M78">
            <v>0</v>
          </cell>
        </row>
        <row r="79">
          <cell r="M79">
            <v>0</v>
          </cell>
        </row>
        <row r="80">
          <cell r="M80">
            <v>0</v>
          </cell>
        </row>
        <row r="81">
          <cell r="M81">
            <v>0</v>
          </cell>
        </row>
      </sheetData>
      <sheetData sheetId="5" refreshError="1">
        <row r="21">
          <cell r="K21" t="str">
            <v>USAConsultingMgt30NA</v>
          </cell>
          <cell r="L21" t="str">
            <v>Analyst</v>
          </cell>
          <cell r="M21">
            <v>150.66666666666666</v>
          </cell>
          <cell r="N21">
            <v>59.49395501239443</v>
          </cell>
          <cell r="O21">
            <v>61.71506246787731</v>
          </cell>
          <cell r="P21">
            <v>64.183664966592403</v>
          </cell>
          <cell r="Q21">
            <v>67.392848214922026</v>
          </cell>
          <cell r="R21">
            <v>70.762490625668136</v>
          </cell>
          <cell r="S21">
            <v>74.300615156951551</v>
          </cell>
          <cell r="T21">
            <v>78.015645914799137</v>
          </cell>
        </row>
        <row r="22">
          <cell r="K22" t="str">
            <v>USAConsultingMgt31NA</v>
          </cell>
          <cell r="L22" t="str">
            <v>Analyst</v>
          </cell>
          <cell r="M22">
            <v>150.66666666666666</v>
          </cell>
          <cell r="N22">
            <v>68.356862757430363</v>
          </cell>
          <cell r="O22">
            <v>70.908852072518229</v>
          </cell>
          <cell r="P22">
            <v>73.745206155418956</v>
          </cell>
          <cell r="Q22">
            <v>77.432466463189911</v>
          </cell>
          <cell r="R22">
            <v>81.304089786349408</v>
          </cell>
          <cell r="S22">
            <v>85.369294275666888</v>
          </cell>
          <cell r="T22">
            <v>89.637758989450234</v>
          </cell>
        </row>
        <row r="23">
          <cell r="K23" t="str">
            <v>USAConsultingMgt32NA</v>
          </cell>
          <cell r="L23" t="str">
            <v>Analyst</v>
          </cell>
          <cell r="M23">
            <v>150.66666666666666</v>
          </cell>
          <cell r="N23">
            <v>75.551782672537598</v>
          </cell>
          <cell r="O23">
            <v>78.372382307139731</v>
          </cell>
          <cell r="P23">
            <v>81.507277599425322</v>
          </cell>
          <cell r="Q23">
            <v>85.582641479396585</v>
          </cell>
          <cell r="R23">
            <v>89.861773553366419</v>
          </cell>
          <cell r="S23">
            <v>94.354862231034744</v>
          </cell>
          <cell r="T23">
            <v>99.072605342586485</v>
          </cell>
        </row>
        <row r="24">
          <cell r="K24" t="str">
            <v>USAConsultingMgt33NA</v>
          </cell>
          <cell r="L24" t="str">
            <v>Analyst</v>
          </cell>
          <cell r="M24">
            <v>150.66666666666666</v>
          </cell>
          <cell r="N24">
            <v>85.632091729539624</v>
          </cell>
          <cell r="O24">
            <v>88.829022868668801</v>
          </cell>
          <cell r="P24">
            <v>92.382183783415556</v>
          </cell>
          <cell r="Q24">
            <v>97.001292972586342</v>
          </cell>
          <cell r="R24">
            <v>101.85135762121567</v>
          </cell>
          <cell r="S24">
            <v>106.94392550227646</v>
          </cell>
          <cell r="T24">
            <v>112.29112177739029</v>
          </cell>
        </row>
        <row r="25">
          <cell r="K25" t="str">
            <v>USAConsultingMgt34NA</v>
          </cell>
          <cell r="L25" t="str">
            <v>Analyst</v>
          </cell>
          <cell r="M25">
            <v>150.66666666666666</v>
          </cell>
          <cell r="N25">
            <v>97.391207032935228</v>
          </cell>
          <cell r="O25">
            <v>101.02714510419412</v>
          </cell>
          <cell r="P25">
            <v>105.06823090836188</v>
          </cell>
          <cell r="Q25">
            <v>110.32164245377999</v>
          </cell>
          <cell r="R25">
            <v>115.83772457646899</v>
          </cell>
          <cell r="S25">
            <v>121.62961080529244</v>
          </cell>
          <cell r="T25">
            <v>127.71109134555707</v>
          </cell>
        </row>
        <row r="26">
          <cell r="K26" t="str">
            <v>USAConsultingMgt50NA</v>
          </cell>
          <cell r="L26" t="str">
            <v>Consultant</v>
          </cell>
          <cell r="M26">
            <v>150.66666666666666</v>
          </cell>
          <cell r="N26">
            <v>74.905600371998275</v>
          </cell>
          <cell r="O26">
            <v>77.702075869534212</v>
          </cell>
          <cell r="P26">
            <v>80.810158904315585</v>
          </cell>
          <cell r="Q26">
            <v>84.850666849531365</v>
          </cell>
          <cell r="R26">
            <v>89.093200192007941</v>
          </cell>
          <cell r="S26">
            <v>93.547860201608344</v>
          </cell>
          <cell r="T26">
            <v>98.225253211688766</v>
          </cell>
        </row>
        <row r="27">
          <cell r="K27" t="str">
            <v>USAConsultingMgt51NA</v>
          </cell>
          <cell r="L27" t="str">
            <v>Consultant</v>
          </cell>
          <cell r="M27">
            <v>150.66666666666666</v>
          </cell>
          <cell r="N27">
            <v>83.570081230744634</v>
          </cell>
          <cell r="O27">
            <v>86.690030651458841</v>
          </cell>
          <cell r="P27">
            <v>90.157631877517204</v>
          </cell>
          <cell r="Q27">
            <v>94.665513471393069</v>
          </cell>
          <cell r="R27">
            <v>99.39878914496272</v>
          </cell>
          <cell r="S27">
            <v>104.36872860221087</v>
          </cell>
          <cell r="T27">
            <v>109.58716503232141</v>
          </cell>
        </row>
        <row r="28">
          <cell r="K28" t="str">
            <v>USAConsultingMgt52NA</v>
          </cell>
          <cell r="L28" t="str">
            <v>Consultant</v>
          </cell>
          <cell r="M28">
            <v>150.66666666666666</v>
          </cell>
          <cell r="N28">
            <v>92.969041666807499</v>
          </cell>
          <cell r="O28">
            <v>96.439885579138178</v>
          </cell>
          <cell r="P28">
            <v>100.29748100230371</v>
          </cell>
          <cell r="Q28">
            <v>105.31235505241891</v>
          </cell>
          <cell r="R28">
            <v>110.57797280503986</v>
          </cell>
          <cell r="S28">
            <v>116.10687144529186</v>
          </cell>
          <cell r="T28">
            <v>121.91221501755646</v>
          </cell>
        </row>
        <row r="29">
          <cell r="K29" t="str">
            <v>USAConsultingMgt53NA</v>
          </cell>
          <cell r="L29" t="str">
            <v>Consultant</v>
          </cell>
          <cell r="M29">
            <v>150.66666666666666</v>
          </cell>
          <cell r="N29">
            <v>102.73943131330014</v>
          </cell>
          <cell r="O29">
            <v>106.57503640653192</v>
          </cell>
          <cell r="P29">
            <v>110.8380378627932</v>
          </cell>
          <cell r="Q29">
            <v>116.37993975593287</v>
          </cell>
          <cell r="R29">
            <v>122.19893674372952</v>
          </cell>
          <cell r="S29">
            <v>128.30888358091599</v>
          </cell>
          <cell r="T29">
            <v>134.7243277599618</v>
          </cell>
        </row>
        <row r="30">
          <cell r="K30" t="str">
            <v>USAConsultingMgt54NA</v>
          </cell>
          <cell r="L30" t="str">
            <v>Consultant</v>
          </cell>
          <cell r="M30">
            <v>150.66666666666666</v>
          </cell>
          <cell r="N30">
            <v>112.81778772749912</v>
          </cell>
          <cell r="O30">
            <v>117.0296514265998</v>
          </cell>
          <cell r="P30">
            <v>121.71083748366379</v>
          </cell>
          <cell r="Q30">
            <v>127.79637935784699</v>
          </cell>
          <cell r="R30">
            <v>134.18619832573935</v>
          </cell>
          <cell r="S30">
            <v>140.89550824202632</v>
          </cell>
          <cell r="T30">
            <v>147.94028365412765</v>
          </cell>
        </row>
        <row r="31">
          <cell r="K31" t="str">
            <v>USAConsultingMgt55NA</v>
          </cell>
          <cell r="L31" t="str">
            <v>Consultant</v>
          </cell>
          <cell r="M31">
            <v>150.66666666666666</v>
          </cell>
          <cell r="N31">
            <v>130.38239585754678</v>
          </cell>
          <cell r="O31">
            <v>135.25000486828722</v>
          </cell>
          <cell r="P31">
            <v>140.6600050630187</v>
          </cell>
          <cell r="Q31">
            <v>147.69300531616963</v>
          </cell>
          <cell r="R31">
            <v>155.07765558197812</v>
          </cell>
          <cell r="S31">
            <v>162.83153836107704</v>
          </cell>
          <cell r="T31">
            <v>170.97311527913089</v>
          </cell>
        </row>
        <row r="32">
          <cell r="K32" t="str">
            <v>USAConsultingMgt60NA</v>
          </cell>
          <cell r="L32" t="str">
            <v>Manager</v>
          </cell>
          <cell r="M32">
            <v>149.33333333333334</v>
          </cell>
          <cell r="N32">
            <v>106.25105158290732</v>
          </cell>
          <cell r="O32">
            <v>110.21775715449903</v>
          </cell>
          <cell r="P32">
            <v>114.62646744067899</v>
          </cell>
          <cell r="Q32">
            <v>120.35779081271295</v>
          </cell>
          <cell r="R32">
            <v>126.3756803533486</v>
          </cell>
          <cell r="S32">
            <v>132.69446437101604</v>
          </cell>
          <cell r="T32">
            <v>139.32918758956686</v>
          </cell>
        </row>
        <row r="33">
          <cell r="K33" t="str">
            <v>USAConsultingMgt61NA</v>
          </cell>
          <cell r="L33" t="str">
            <v>Manager</v>
          </cell>
          <cell r="M33">
            <v>149.33333333333334</v>
          </cell>
          <cell r="N33">
            <v>124.90378082623951</v>
          </cell>
          <cell r="O33">
            <v>129.5668548940732</v>
          </cell>
          <cell r="P33">
            <v>134.74952908983613</v>
          </cell>
          <cell r="Q33">
            <v>141.48700554432796</v>
          </cell>
          <cell r="R33">
            <v>148.56135582154437</v>
          </cell>
          <cell r="S33">
            <v>155.98942361262158</v>
          </cell>
          <cell r="T33">
            <v>163.78889479325267</v>
          </cell>
        </row>
        <row r="34">
          <cell r="K34" t="str">
            <v>USAConsultingMgt62NA</v>
          </cell>
          <cell r="L34" t="str">
            <v>Manager</v>
          </cell>
          <cell r="M34">
            <v>149.33333333333334</v>
          </cell>
          <cell r="N34">
            <v>142.14508952770441</v>
          </cell>
          <cell r="O34">
            <v>147.45183906292175</v>
          </cell>
          <cell r="P34">
            <v>153.34991262543863</v>
          </cell>
          <cell r="Q34">
            <v>161.01740825671058</v>
          </cell>
          <cell r="R34">
            <v>169.06827866954612</v>
          </cell>
          <cell r="S34">
            <v>177.52169260302344</v>
          </cell>
          <cell r="T34">
            <v>186.39777723317462</v>
          </cell>
        </row>
        <row r="35">
          <cell r="K35" t="str">
            <v>USAConsultingMgt63NA</v>
          </cell>
          <cell r="L35" t="str">
            <v>Manager</v>
          </cell>
          <cell r="M35">
            <v>149.33333333333334</v>
          </cell>
          <cell r="N35">
            <v>156.48973660752441</v>
          </cell>
          <cell r="O35">
            <v>162.33201958590621</v>
          </cell>
          <cell r="P35">
            <v>168.82530036934247</v>
          </cell>
          <cell r="Q35">
            <v>177.26656538780961</v>
          </cell>
          <cell r="R35">
            <v>186.12989365720009</v>
          </cell>
          <cell r="S35">
            <v>195.43638834006009</v>
          </cell>
          <cell r="T35">
            <v>205.20820775706309</v>
          </cell>
        </row>
        <row r="36">
          <cell r="K36" t="str">
            <v>USAConsultingMgt64NA</v>
          </cell>
          <cell r="L36" t="str">
            <v>Manager</v>
          </cell>
          <cell r="M36">
            <v>149.33333333333334</v>
          </cell>
          <cell r="N36">
            <v>164.54451151333888</v>
          </cell>
          <cell r="O36">
            <v>170.68750606135515</v>
          </cell>
          <cell r="P36">
            <v>177.51500630380937</v>
          </cell>
          <cell r="Q36">
            <v>186.39075661899986</v>
          </cell>
          <cell r="R36">
            <v>195.71029444994986</v>
          </cell>
          <cell r="S36">
            <v>205.49580917244737</v>
          </cell>
          <cell r="T36">
            <v>215.77059963106976</v>
          </cell>
        </row>
        <row r="37">
          <cell r="K37" t="str">
            <v>USAConsultingMgt65NA</v>
          </cell>
          <cell r="L37" t="str">
            <v>Manager</v>
          </cell>
          <cell r="M37">
            <v>149.33333333333334</v>
          </cell>
          <cell r="N37">
            <v>175.7228198527757</v>
          </cell>
          <cell r="O37">
            <v>182.28313787486994</v>
          </cell>
          <cell r="P37">
            <v>189.57446338986475</v>
          </cell>
          <cell r="Q37">
            <v>199.05318655935798</v>
          </cell>
          <cell r="R37">
            <v>209.0058458873259</v>
          </cell>
          <cell r="S37">
            <v>219.45613818169221</v>
          </cell>
          <cell r="T37">
            <v>230.42894509077684</v>
          </cell>
        </row>
        <row r="38">
          <cell r="K38" t="str">
            <v>USAConsultingMgt66NA</v>
          </cell>
          <cell r="L38" t="str">
            <v>Manager</v>
          </cell>
          <cell r="M38">
            <v>149.33333333333334</v>
          </cell>
          <cell r="N38">
            <v>191.00286542569285</v>
          </cell>
          <cell r="O38">
            <v>198.13363843157583</v>
          </cell>
          <cell r="P38">
            <v>206.05898396883887</v>
          </cell>
          <cell r="Q38">
            <v>216.36193316728082</v>
          </cell>
          <cell r="R38">
            <v>227.18002982564488</v>
          </cell>
          <cell r="S38">
            <v>238.53903131692712</v>
          </cell>
          <cell r="T38">
            <v>250.46598288277349</v>
          </cell>
        </row>
        <row r="39">
          <cell r="K39" t="str">
            <v>USAConsultingMgt80NA</v>
          </cell>
          <cell r="L39" t="str">
            <v>Sr. Executive</v>
          </cell>
          <cell r="M39">
            <v>149.33333333333334</v>
          </cell>
          <cell r="N39">
            <v>208.73498044258679</v>
          </cell>
          <cell r="O39">
            <v>216.52775234999345</v>
          </cell>
          <cell r="P39">
            <v>225.1888624439932</v>
          </cell>
          <cell r="Q39">
            <v>236.44830556619289</v>
          </cell>
          <cell r="R39">
            <v>248.27072084450253</v>
          </cell>
          <cell r="S39">
            <v>260.68425688672767</v>
          </cell>
          <cell r="T39">
            <v>273.71846973106409</v>
          </cell>
        </row>
        <row r="40">
          <cell r="K40" t="str">
            <v>USAConsultingMgt81NA</v>
          </cell>
          <cell r="L40" t="str">
            <v>Sr. Executive</v>
          </cell>
          <cell r="M40">
            <v>149.33333333333334</v>
          </cell>
          <cell r="N40">
            <v>232.73406982645579</v>
          </cell>
          <cell r="O40">
            <v>241.42280765752992</v>
          </cell>
          <cell r="P40">
            <v>251.07971996383111</v>
          </cell>
          <cell r="Q40">
            <v>263.6337059620227</v>
          </cell>
          <cell r="R40">
            <v>276.81539126012387</v>
          </cell>
          <cell r="S40">
            <v>290.65616082313011</v>
          </cell>
          <cell r="T40">
            <v>305.18896886428661</v>
          </cell>
        </row>
        <row r="41">
          <cell r="K41" t="str">
            <v>USAConsultingMgt82NA</v>
          </cell>
          <cell r="L41" t="str">
            <v>Sr. Executive</v>
          </cell>
          <cell r="M41">
            <v>149.33333333333334</v>
          </cell>
          <cell r="N41">
            <v>255.13502989081687</v>
          </cell>
          <cell r="O41">
            <v>264.6600701562906</v>
          </cell>
          <cell r="P41">
            <v>275.24647296254221</v>
          </cell>
          <cell r="Q41">
            <v>289.00879661066932</v>
          </cell>
          <cell r="R41">
            <v>303.45923644120279</v>
          </cell>
          <cell r="S41">
            <v>318.63219826326292</v>
          </cell>
          <cell r="T41">
            <v>334.56380817642611</v>
          </cell>
        </row>
        <row r="42">
          <cell r="K42" t="str">
            <v>USAConsultingMgt83NA</v>
          </cell>
          <cell r="L42" t="str">
            <v>Sr. Executive</v>
          </cell>
          <cell r="M42">
            <v>149.33333333333334</v>
          </cell>
          <cell r="N42">
            <v>280.29918162721572</v>
          </cell>
          <cell r="O42">
            <v>290.7636834736345</v>
          </cell>
          <cell r="P42">
            <v>302.39423081257991</v>
          </cell>
          <cell r="Q42">
            <v>317.5139423532089</v>
          </cell>
          <cell r="R42">
            <v>333.38963947086938</v>
          </cell>
          <cell r="S42">
            <v>350.05912144441288</v>
          </cell>
          <cell r="T42">
            <v>367.56207751663356</v>
          </cell>
        </row>
        <row r="43">
          <cell r="K43" t="str">
            <v>USAConsultingMgt84NA</v>
          </cell>
          <cell r="L43" t="str">
            <v>Sr. Executive</v>
          </cell>
          <cell r="M43">
            <v>149.33333333333334</v>
          </cell>
          <cell r="N43">
            <v>309.85016359696021</v>
          </cell>
          <cell r="O43">
            <v>321.41790200507955</v>
          </cell>
          <cell r="P43">
            <v>334.27461808528273</v>
          </cell>
          <cell r="Q43">
            <v>350.98834898954686</v>
          </cell>
          <cell r="R43">
            <v>368.53776643902421</v>
          </cell>
          <cell r="S43">
            <v>386.96465476097546</v>
          </cell>
          <cell r="T43">
            <v>406.31288749902427</v>
          </cell>
        </row>
        <row r="44">
          <cell r="K44" t="str">
            <v>USAConsultingMgt85NA</v>
          </cell>
          <cell r="L44" t="str">
            <v>Sr. Executive</v>
          </cell>
          <cell r="M44">
            <v>149.33333333333334</v>
          </cell>
          <cell r="N44">
            <v>327.91960338314601</v>
          </cell>
          <cell r="O44">
            <v>340.16193414971815</v>
          </cell>
          <cell r="P44">
            <v>353.76841151570687</v>
          </cell>
          <cell r="Q44">
            <v>371.45683209149223</v>
          </cell>
          <cell r="R44">
            <v>390.02967369606688</v>
          </cell>
          <cell r="S44">
            <v>409.53115738087024</v>
          </cell>
          <cell r="T44">
            <v>430.00771524991376</v>
          </cell>
        </row>
        <row r="45">
          <cell r="K45" t="str">
            <v>USAConsultingMgt86NA</v>
          </cell>
          <cell r="L45" t="str">
            <v>Sr. Executive</v>
          </cell>
          <cell r="M45">
            <v>149.33333333333334</v>
          </cell>
          <cell r="N45">
            <v>356.65663399497356</v>
          </cell>
          <cell r="O45">
            <v>369.97181380859712</v>
          </cell>
          <cell r="P45">
            <v>384.770686360941</v>
          </cell>
          <cell r="Q45">
            <v>404.00922067898807</v>
          </cell>
          <cell r="R45">
            <v>424.20968171293748</v>
          </cell>
          <cell r="S45">
            <v>445.42016579858438</v>
          </cell>
          <cell r="T45">
            <v>467.69117408851361</v>
          </cell>
        </row>
        <row r="46">
          <cell r="K46" t="str">
            <v>USAConsultingMgt87NA</v>
          </cell>
          <cell r="L46" t="str">
            <v>Sr. Executive</v>
          </cell>
          <cell r="M46">
            <v>149.33333333333334</v>
          </cell>
          <cell r="N46">
            <v>377.23506507331115</v>
          </cell>
          <cell r="O46">
            <v>391.31850624526459</v>
          </cell>
          <cell r="P46">
            <v>406.97124649507521</v>
          </cell>
          <cell r="Q46">
            <v>427.31980881982901</v>
          </cell>
          <cell r="R46">
            <v>448.68579926082049</v>
          </cell>
          <cell r="S46">
            <v>471.12008922386156</v>
          </cell>
          <cell r="T46">
            <v>494.67609368505464</v>
          </cell>
        </row>
        <row r="47">
          <cell r="K47" t="str">
            <v>USAConsultingMgt88NA</v>
          </cell>
          <cell r="L47" t="str">
            <v>Sr. Executive</v>
          </cell>
          <cell r="M47">
            <v>149.33333333333334</v>
          </cell>
          <cell r="N47">
            <v>416.00301854375704</v>
          </cell>
          <cell r="O47">
            <v>431.53379651604723</v>
          </cell>
          <cell r="P47">
            <v>448.79514837668916</v>
          </cell>
          <cell r="Q47">
            <v>471.23490579552362</v>
          </cell>
          <cell r="R47">
            <v>494.7966510852998</v>
          </cell>
          <cell r="S47">
            <v>519.53648363956484</v>
          </cell>
          <cell r="T47">
            <v>545.51330782154309</v>
          </cell>
        </row>
        <row r="48">
          <cell r="K48" t="str">
            <v>USAConsultingMgt89NA</v>
          </cell>
          <cell r="L48" t="str">
            <v>Sr. Executive</v>
          </cell>
          <cell r="M48">
            <v>149.33333333333334</v>
          </cell>
          <cell r="N48">
            <v>457.10529065244651</v>
          </cell>
          <cell r="O48">
            <v>474.17055331312025</v>
          </cell>
          <cell r="P48">
            <v>493.13737544564509</v>
          </cell>
          <cell r="Q48">
            <v>517.79424421792737</v>
          </cell>
          <cell r="R48">
            <v>543.68395642882376</v>
          </cell>
          <cell r="S48">
            <v>570.86815425026498</v>
          </cell>
          <cell r="T48">
            <v>599.41156196277825</v>
          </cell>
        </row>
        <row r="49">
          <cell r="K49" t="str">
            <v>USAConsultingMgt90NA</v>
          </cell>
          <cell r="L49" t="str">
            <v>Sr. Executive</v>
          </cell>
          <cell r="M49">
            <v>149.33333333333334</v>
          </cell>
          <cell r="N49">
            <v>569.66430457721401</v>
          </cell>
          <cell r="O49">
            <v>590.93177004921563</v>
          </cell>
          <cell r="P49">
            <v>614.56904085118424</v>
          </cell>
          <cell r="Q49">
            <v>645.29749289374342</v>
          </cell>
          <cell r="R49">
            <v>677.56236753843064</v>
          </cell>
          <cell r="S49">
            <v>711.44048591535216</v>
          </cell>
          <cell r="T49">
            <v>747.01251021111977</v>
          </cell>
        </row>
        <row r="50">
          <cell r="K50" t="str">
            <v>USAConsultingMgt91NA</v>
          </cell>
          <cell r="L50" t="str">
            <v>Sr. Executive</v>
          </cell>
          <cell r="M50">
            <v>149.33333333333334</v>
          </cell>
          <cell r="N50">
            <v>745.57694318236997</v>
          </cell>
          <cell r="O50">
            <v>773.41181324258866</v>
          </cell>
          <cell r="P50">
            <v>804.34828577229223</v>
          </cell>
          <cell r="Q50">
            <v>844.56570006090692</v>
          </cell>
          <cell r="R50">
            <v>886.79398506395228</v>
          </cell>
          <cell r="S50">
            <v>931.13368431714991</v>
          </cell>
          <cell r="T50">
            <v>977.69036853300747</v>
          </cell>
        </row>
        <row r="51">
          <cell r="K51" t="str">
            <v>USAConsultingMgt92NA</v>
          </cell>
          <cell r="L51" t="str">
            <v>Sr. Executive</v>
          </cell>
          <cell r="M51">
            <v>149.33333333333334</v>
          </cell>
          <cell r="N51">
            <v>932.26945223847213</v>
          </cell>
          <cell r="O51">
            <v>967.0741753478103</v>
          </cell>
          <cell r="P51">
            <v>1005.7571423617228</v>
          </cell>
          <cell r="Q51">
            <v>1056.0449994798089</v>
          </cell>
          <cell r="R51">
            <v>1108.8472494537993</v>
          </cell>
          <cell r="S51">
            <v>1164.2896119264894</v>
          </cell>
          <cell r="T51">
            <v>1222.5040925228141</v>
          </cell>
        </row>
        <row r="52">
          <cell r="K52" t="str">
            <v>USAConsultingMgt93NA</v>
          </cell>
          <cell r="L52" t="str">
            <v>Sr. Executive</v>
          </cell>
          <cell r="M52">
            <v>149.33333333333334</v>
          </cell>
          <cell r="N52">
            <v>1279.600279411984</v>
          </cell>
          <cell r="O52">
            <v>1327.372018911364</v>
          </cell>
          <cell r="P52">
            <v>1380.4668996678186</v>
          </cell>
          <cell r="Q52">
            <v>1449.4902446512097</v>
          </cell>
          <cell r="R52">
            <v>1521.9647568837702</v>
          </cell>
          <cell r="S52">
            <v>1598.0629947279588</v>
          </cell>
          <cell r="T52">
            <v>1677.9661444643568</v>
          </cell>
        </row>
        <row r="53">
          <cell r="K53" t="str">
            <v>USAConsultingMgt94NA</v>
          </cell>
          <cell r="L53" t="str">
            <v>Sr. Executive</v>
          </cell>
          <cell r="M53">
            <v>149.33333333333334</v>
          </cell>
          <cell r="N53">
            <v>2838.7462929344547</v>
          </cell>
          <cell r="O53">
            <v>2944.7261450748533</v>
          </cell>
          <cell r="P53">
            <v>3062.5151908778475</v>
          </cell>
          <cell r="Q53">
            <v>3215.6409504217399</v>
          </cell>
          <cell r="R53">
            <v>3376.4229979428269</v>
          </cell>
          <cell r="S53">
            <v>3545.2441478399683</v>
          </cell>
          <cell r="T53">
            <v>3722.5063552319666</v>
          </cell>
        </row>
        <row r="54">
          <cell r="K54" t="str">
            <v>USAConsultingMgt95NA</v>
          </cell>
          <cell r="L54" t="str">
            <v>Sr. Executive</v>
          </cell>
          <cell r="M54">
            <v>149.33333333333334</v>
          </cell>
          <cell r="N54">
            <v>3214.967140744985</v>
          </cell>
          <cell r="O54">
            <v>3334.9925699495743</v>
          </cell>
          <cell r="P54">
            <v>3468.3922727475574</v>
          </cell>
          <cell r="Q54">
            <v>3641.8118863849354</v>
          </cell>
          <cell r="R54">
            <v>3823.9024807041824</v>
          </cell>
          <cell r="S54">
            <v>4015.0976047393915</v>
          </cell>
          <cell r="T54">
            <v>4215.8524849763617</v>
          </cell>
        </row>
        <row r="55">
          <cell r="K55" t="str">
            <v>USAConsultingMgt96NA</v>
          </cell>
          <cell r="L55" t="str">
            <v>Sr. Executive</v>
          </cell>
          <cell r="M55">
            <v>149.33333333333334</v>
          </cell>
          <cell r="N55">
            <v>3591.1879885555145</v>
          </cell>
          <cell r="O55">
            <v>3725.2589948242939</v>
          </cell>
          <cell r="P55">
            <v>3874.2693546172659</v>
          </cell>
          <cell r="Q55">
            <v>4067.9828223481295</v>
          </cell>
          <cell r="R55">
            <v>4271.3819634655365</v>
          </cell>
          <cell r="S55">
            <v>4484.9510616388134</v>
          </cell>
          <cell r="T55">
            <v>4709.1986147207544</v>
          </cell>
        </row>
        <row r="56">
          <cell r="K56" t="str">
            <v>USAConsultingMgt97NA</v>
          </cell>
          <cell r="L56" t="str">
            <v>Sr. Executive</v>
          </cell>
          <cell r="M56">
            <v>149.33333333333334</v>
          </cell>
          <cell r="N56">
            <v>3967.4088363660444</v>
          </cell>
          <cell r="O56">
            <v>4115.5254196990145</v>
          </cell>
          <cell r="P56">
            <v>4280.1464364869753</v>
          </cell>
          <cell r="Q56">
            <v>4494.1537583113241</v>
          </cell>
          <cell r="R56">
            <v>4718.8614462268906</v>
          </cell>
          <cell r="S56">
            <v>4954.8045185382352</v>
          </cell>
          <cell r="T56">
            <v>5202.5447444651472</v>
          </cell>
        </row>
        <row r="57">
          <cell r="K57" t="str">
            <v>USAConsultingMgt98NA</v>
          </cell>
          <cell r="L57" t="str">
            <v>Sr. Executive</v>
          </cell>
          <cell r="M57">
            <v>149.33333333333334</v>
          </cell>
          <cell r="N57">
            <v>4343.6301544526332</v>
          </cell>
          <cell r="O57">
            <v>4505.7923324067642</v>
          </cell>
          <cell r="P57">
            <v>4686.0240257030346</v>
          </cell>
          <cell r="Q57">
            <v>4920.3252269881868</v>
          </cell>
          <cell r="R57">
            <v>5166.3414883375963</v>
          </cell>
          <cell r="S57">
            <v>5424.6585627544764</v>
          </cell>
          <cell r="T57">
            <v>5695.8914908922006</v>
          </cell>
        </row>
        <row r="58">
          <cell r="K58" t="str">
            <v>USAConsultingMgt67NA</v>
          </cell>
          <cell r="L58" t="str">
            <v>Sr. Manager</v>
          </cell>
          <cell r="M58">
            <v>149.33333333333334</v>
          </cell>
          <cell r="N58">
            <v>145.76561498156403</v>
          </cell>
          <cell r="O58">
            <v>151.20753078832371</v>
          </cell>
          <cell r="P58">
            <v>157.25583201985665</v>
          </cell>
          <cell r="Q58">
            <v>165.11862362084949</v>
          </cell>
          <cell r="R58">
            <v>173.37455480189197</v>
          </cell>
          <cell r="S58">
            <v>182.04328254198657</v>
          </cell>
          <cell r="T58">
            <v>191.14544666908591</v>
          </cell>
        </row>
        <row r="59">
          <cell r="K59" t="str">
            <v>USAConsultingMgt68NA</v>
          </cell>
          <cell r="L59" t="str">
            <v>Sr. Manager</v>
          </cell>
          <cell r="M59">
            <v>149.33333333333334</v>
          </cell>
          <cell r="N59">
            <v>169.30329593043092</v>
          </cell>
          <cell r="O59">
            <v>175.62395174748937</v>
          </cell>
          <cell r="P59">
            <v>182.64890981738895</v>
          </cell>
          <cell r="Q59">
            <v>191.78135530825841</v>
          </cell>
          <cell r="R59">
            <v>201.37042307367133</v>
          </cell>
          <cell r="S59">
            <v>211.43894422735491</v>
          </cell>
          <cell r="T59">
            <v>222.01089143872267</v>
          </cell>
        </row>
        <row r="60">
          <cell r="K60" t="str">
            <v>USAConsultingMgt69NA</v>
          </cell>
          <cell r="L60" t="str">
            <v>Sr. Manager</v>
          </cell>
          <cell r="M60">
            <v>149.33333333333334</v>
          </cell>
          <cell r="N60">
            <v>193.30887360365301</v>
          </cell>
          <cell r="O60">
            <v>200.52573757382649</v>
          </cell>
          <cell r="P60">
            <v>208.54676707677956</v>
          </cell>
          <cell r="Q60">
            <v>218.97410543061855</v>
          </cell>
          <cell r="R60">
            <v>229.92281070214949</v>
          </cell>
          <cell r="S60">
            <v>241.41895123725698</v>
          </cell>
          <cell r="T60">
            <v>253.48989879911983</v>
          </cell>
        </row>
        <row r="61">
          <cell r="K61" t="str">
            <v>USAConsultingMgt70NA</v>
          </cell>
          <cell r="L61" t="str">
            <v>Sr. Manager</v>
          </cell>
          <cell r="M61">
            <v>149.33333333333334</v>
          </cell>
          <cell r="N61">
            <v>226.71502057986524</v>
          </cell>
          <cell r="O61">
            <v>235.17904725913016</v>
          </cell>
          <cell r="P61">
            <v>244.58620914949537</v>
          </cell>
          <cell r="Q61">
            <v>256.81551960697016</v>
          </cell>
          <cell r="R61">
            <v>269.65629558731865</v>
          </cell>
          <cell r="S61">
            <v>283.13911036668458</v>
          </cell>
          <cell r="T61">
            <v>297.29606588501883</v>
          </cell>
        </row>
        <row r="62">
          <cell r="K62" t="str">
            <v>USAConsultingMgt71NA</v>
          </cell>
          <cell r="L62" t="str">
            <v>Sr. Manager</v>
          </cell>
          <cell r="M62">
            <v>149.33333333333334</v>
          </cell>
          <cell r="N62">
            <v>280.64653467581934</v>
          </cell>
          <cell r="O62">
            <v>291.12400436822816</v>
          </cell>
          <cell r="P62">
            <v>302.76896454295729</v>
          </cell>
          <cell r="Q62">
            <v>317.90741277010517</v>
          </cell>
          <cell r="R62">
            <v>333.80278340861042</v>
          </cell>
          <cell r="S62">
            <v>350.49292257904096</v>
          </cell>
          <cell r="T62">
            <v>368.01756870799301</v>
          </cell>
        </row>
        <row r="63">
          <cell r="K63" t="str">
            <v>USAConsultingMgt72NA</v>
          </cell>
          <cell r="L63" t="str">
            <v>Sr. Manager</v>
          </cell>
          <cell r="M63">
            <v>149.33333333333334</v>
          </cell>
          <cell r="N63">
            <v>360.8740228318955</v>
          </cell>
          <cell r="O63">
            <v>374.34665181470621</v>
          </cell>
          <cell r="P63">
            <v>389.32051788729444</v>
          </cell>
          <cell r="Q63">
            <v>408.78654378165919</v>
          </cell>
          <cell r="R63">
            <v>429.22587097074216</v>
          </cell>
          <cell r="S63">
            <v>450.68716451927929</v>
          </cell>
          <cell r="T63">
            <v>473.22152274524331</v>
          </cell>
        </row>
        <row r="64">
          <cell r="K64" t="str">
            <v>USAConsultingSI30NA</v>
          </cell>
          <cell r="L64" t="str">
            <v>Analyst</v>
          </cell>
          <cell r="M64">
            <v>150.66666666666666</v>
          </cell>
          <cell r="N64">
            <v>57.781898753044949</v>
          </cell>
          <cell r="O64">
            <v>59.939089447218969</v>
          </cell>
          <cell r="P64">
            <v>62.336653025107729</v>
          </cell>
          <cell r="Q64">
            <v>65.453485676363115</v>
          </cell>
          <cell r="R64">
            <v>68.726159960181278</v>
          </cell>
          <cell r="S64">
            <v>72.162467958190348</v>
          </cell>
          <cell r="T64">
            <v>75.770591356099871</v>
          </cell>
        </row>
        <row r="65">
          <cell r="K65" t="str">
            <v>USAConsultingSI31NA</v>
          </cell>
          <cell r="L65" t="str">
            <v>Analyst</v>
          </cell>
          <cell r="M65">
            <v>150.66666666666666</v>
          </cell>
          <cell r="N65">
            <v>66.389758793187752</v>
          </cell>
          <cell r="O65">
            <v>68.868309566834242</v>
          </cell>
          <cell r="P65">
            <v>71.623041949507609</v>
          </cell>
          <cell r="Q65">
            <v>75.204194046982991</v>
          </cell>
          <cell r="R65">
            <v>78.964403749332149</v>
          </cell>
          <cell r="S65">
            <v>82.912623936798767</v>
          </cell>
          <cell r="T65">
            <v>87.05825513363871</v>
          </cell>
        </row>
        <row r="66">
          <cell r="K66" t="str">
            <v>USAConsultingSI32NA</v>
          </cell>
          <cell r="L66" t="str">
            <v>Analyst</v>
          </cell>
          <cell r="M66">
            <v>150.66666666666666</v>
          </cell>
          <cell r="N66">
            <v>73.377630653183999</v>
          </cell>
          <cell r="O66">
            <v>76.117061952977437</v>
          </cell>
          <cell r="P66">
            <v>79.161744431096537</v>
          </cell>
          <cell r="Q66">
            <v>83.119831652651371</v>
          </cell>
          <cell r="R66">
            <v>87.275823235283937</v>
          </cell>
          <cell r="S66">
            <v>91.639614397048135</v>
          </cell>
          <cell r="T66">
            <v>96.221595116900545</v>
          </cell>
        </row>
        <row r="67">
          <cell r="K67" t="str">
            <v>USAConsultingSI33NA</v>
          </cell>
          <cell r="L67" t="str">
            <v>Analyst</v>
          </cell>
          <cell r="M67">
            <v>150.66666666666666</v>
          </cell>
          <cell r="N67">
            <v>83.167858874013305</v>
          </cell>
          <cell r="O67">
            <v>86.272791994750278</v>
          </cell>
          <cell r="P67">
            <v>89.723703674540289</v>
          </cell>
          <cell r="Q67">
            <v>94.209888858267306</v>
          </cell>
          <cell r="R67">
            <v>98.920383301180678</v>
          </cell>
          <cell r="S67">
            <v>103.86640246623972</v>
          </cell>
          <cell r="T67">
            <v>109.05972258955171</v>
          </cell>
        </row>
        <row r="68">
          <cell r="K68" t="str">
            <v>USAConsultingSI34NA</v>
          </cell>
          <cell r="L68" t="str">
            <v>Analyst</v>
          </cell>
          <cell r="M68">
            <v>150.66666666666666</v>
          </cell>
          <cell r="N68">
            <v>94.588582370116953</v>
          </cell>
          <cell r="O68">
            <v>98.119889129972719</v>
          </cell>
          <cell r="P68">
            <v>102.04468469517163</v>
          </cell>
          <cell r="Q68">
            <v>107.14691892993021</v>
          </cell>
          <cell r="R68">
            <v>112.50426487642672</v>
          </cell>
          <cell r="S68">
            <v>118.12947812024805</v>
          </cell>
          <cell r="T68">
            <v>124.03595202626046</v>
          </cell>
        </row>
        <row r="69">
          <cell r="K69" t="str">
            <v>USAConsultingSI50NA</v>
          </cell>
          <cell r="L69" t="str">
            <v>Consultant</v>
          </cell>
          <cell r="M69">
            <v>150.66666666666666</v>
          </cell>
          <cell r="N69">
            <v>72.750043526760905</v>
          </cell>
          <cell r="O69">
            <v>75.466044909259836</v>
          </cell>
          <cell r="P69">
            <v>78.484686705630239</v>
          </cell>
          <cell r="Q69">
            <v>82.40892104091175</v>
          </cell>
          <cell r="R69">
            <v>86.529367092957344</v>
          </cell>
          <cell r="S69">
            <v>90.855835447605216</v>
          </cell>
          <cell r="T69">
            <v>95.398627219985485</v>
          </cell>
        </row>
        <row r="70">
          <cell r="K70" t="str">
            <v>USAConsultingSI51NA</v>
          </cell>
          <cell r="L70" t="str">
            <v>Consultant</v>
          </cell>
          <cell r="M70">
            <v>150.66666666666666</v>
          </cell>
          <cell r="N70">
            <v>81.165186806838307</v>
          </cell>
          <cell r="O70">
            <v>84.195353510409646</v>
          </cell>
          <cell r="P70">
            <v>87.563167650826031</v>
          </cell>
          <cell r="Q70">
            <v>91.941326033367332</v>
          </cell>
          <cell r="R70">
            <v>96.538392335035709</v>
          </cell>
          <cell r="S70">
            <v>101.3653119517875</v>
          </cell>
          <cell r="T70">
            <v>106.43357754937688</v>
          </cell>
        </row>
        <row r="71">
          <cell r="K71" t="str">
            <v>USAConsultingSI52NA</v>
          </cell>
          <cell r="L71" t="str">
            <v>Consultant</v>
          </cell>
          <cell r="M71">
            <v>150.66666666666666</v>
          </cell>
          <cell r="N71">
            <v>90.293673561287846</v>
          </cell>
          <cell r="O71">
            <v>93.664637073263691</v>
          </cell>
          <cell r="P71">
            <v>97.411222556194247</v>
          </cell>
          <cell r="Q71">
            <v>102.28178368400397</v>
          </cell>
          <cell r="R71">
            <v>107.39587286820417</v>
          </cell>
          <cell r="S71">
            <v>112.76566651161438</v>
          </cell>
          <cell r="T71">
            <v>118.40394983719511</v>
          </cell>
        </row>
        <row r="72">
          <cell r="K72" t="str">
            <v>USAConsultingSI53NA</v>
          </cell>
          <cell r="L72" t="str">
            <v>Consultant</v>
          </cell>
          <cell r="M72">
            <v>150.66666666666666</v>
          </cell>
          <cell r="N72">
            <v>99.782900915795096</v>
          </cell>
          <cell r="O72">
            <v>103.50812888404178</v>
          </cell>
          <cell r="P72">
            <v>107.64845403940346</v>
          </cell>
          <cell r="Q72">
            <v>113.03087674137363</v>
          </cell>
          <cell r="R72">
            <v>118.68242057844232</v>
          </cell>
          <cell r="S72">
            <v>124.61654160736444</v>
          </cell>
          <cell r="T72">
            <v>130.84736868773265</v>
          </cell>
        </row>
        <row r="73">
          <cell r="K73" t="str">
            <v>USAConsultingSI54NA</v>
          </cell>
          <cell r="L73" t="str">
            <v>Consultant</v>
          </cell>
          <cell r="M73">
            <v>150.66666666666666</v>
          </cell>
          <cell r="N73">
            <v>109.57123268498115</v>
          </cell>
          <cell r="O73">
            <v>113.66189167331635</v>
          </cell>
          <cell r="P73">
            <v>118.20836734024901</v>
          </cell>
          <cell r="Q73">
            <v>124.11878570726147</v>
          </cell>
          <cell r="R73">
            <v>130.32472499262454</v>
          </cell>
          <cell r="S73">
            <v>136.84096124225576</v>
          </cell>
          <cell r="T73">
            <v>143.68300930436854</v>
          </cell>
        </row>
        <row r="74">
          <cell r="K74" t="str">
            <v>USAConsultingSI55NA</v>
          </cell>
          <cell r="L74" t="str">
            <v>Consultant</v>
          </cell>
          <cell r="M74">
            <v>150.66666666666666</v>
          </cell>
          <cell r="N74">
            <v>126.63038446596271</v>
          </cell>
          <cell r="O74">
            <v>131.35791839725738</v>
          </cell>
          <cell r="P74">
            <v>136.61223513314769</v>
          </cell>
          <cell r="Q74">
            <v>143.44284688980508</v>
          </cell>
          <cell r="R74">
            <v>150.61498923429534</v>
          </cell>
          <cell r="S74">
            <v>158.14573869601011</v>
          </cell>
          <cell r="T74">
            <v>166.05302563081062</v>
          </cell>
        </row>
        <row r="75">
          <cell r="K75" t="str">
            <v>USAConsultingSI60NA</v>
          </cell>
          <cell r="L75" t="str">
            <v>Manager</v>
          </cell>
          <cell r="M75">
            <v>149.33333333333334</v>
          </cell>
          <cell r="N75">
            <v>103.19346736469416</v>
          </cell>
          <cell r="O75">
            <v>107.04602313566453</v>
          </cell>
          <cell r="P75">
            <v>111.32786406109111</v>
          </cell>
          <cell r="Q75">
            <v>116.89425726414566</v>
          </cell>
          <cell r="R75">
            <v>122.73897012735296</v>
          </cell>
          <cell r="S75">
            <v>128.8759186337206</v>
          </cell>
          <cell r="T75">
            <v>135.31971456540663</v>
          </cell>
        </row>
        <row r="76">
          <cell r="K76" t="str">
            <v>USAConsultingSI61NA</v>
          </cell>
          <cell r="L76" t="str">
            <v>Manager</v>
          </cell>
          <cell r="M76">
            <v>149.33333333333334</v>
          </cell>
          <cell r="N76">
            <v>121.30942742116787</v>
          </cell>
          <cell r="O76">
            <v>125.83831230719338</v>
          </cell>
          <cell r="P76">
            <v>130.87184479948112</v>
          </cell>
          <cell r="Q76">
            <v>137.41543703945518</v>
          </cell>
          <cell r="R76">
            <v>144.28620889142795</v>
          </cell>
          <cell r="S76">
            <v>151.50051933599934</v>
          </cell>
          <cell r="T76">
            <v>159.07554530279933</v>
          </cell>
        </row>
        <row r="77">
          <cell r="K77" t="str">
            <v>USAConsultingSI62NA</v>
          </cell>
          <cell r="L77" t="str">
            <v>Manager</v>
          </cell>
          <cell r="M77">
            <v>149.33333333333334</v>
          </cell>
          <cell r="N77">
            <v>138.0545833542453</v>
          </cell>
          <cell r="O77">
            <v>143.20862067262186</v>
          </cell>
          <cell r="P77">
            <v>148.93696549952674</v>
          </cell>
          <cell r="Q77">
            <v>156.38381377450307</v>
          </cell>
          <cell r="R77">
            <v>164.20300446322824</v>
          </cell>
          <cell r="S77">
            <v>172.41315468638965</v>
          </cell>
          <cell r="T77">
            <v>181.03381242070913</v>
          </cell>
        </row>
        <row r="78">
          <cell r="K78" t="str">
            <v>USAConsultingSI63NA</v>
          </cell>
          <cell r="L78" t="str">
            <v>Manager</v>
          </cell>
          <cell r="M78">
            <v>149.33333333333334</v>
          </cell>
          <cell r="N78">
            <v>151.98643483464602</v>
          </cell>
          <cell r="O78">
            <v>157.66059456185135</v>
          </cell>
          <cell r="P78">
            <v>163.96701834432542</v>
          </cell>
          <cell r="Q78">
            <v>172.16536926154171</v>
          </cell>
          <cell r="R78">
            <v>180.77363772461879</v>
          </cell>
          <cell r="S78">
            <v>189.81231961084976</v>
          </cell>
          <cell r="T78">
            <v>199.30293559139224</v>
          </cell>
        </row>
        <row r="79">
          <cell r="K79" t="str">
            <v>USAConsultingSI64NA</v>
          </cell>
          <cell r="L79" t="str">
            <v>Manager</v>
          </cell>
          <cell r="M79">
            <v>149.33333333333334</v>
          </cell>
          <cell r="N79">
            <v>159.80941765683991</v>
          </cell>
          <cell r="O79">
            <v>165.77563538333055</v>
          </cell>
          <cell r="P79">
            <v>172.40666079866378</v>
          </cell>
          <cell r="Q79">
            <v>181.02699383859698</v>
          </cell>
          <cell r="R79">
            <v>190.07834353052684</v>
          </cell>
          <cell r="S79">
            <v>199.58226070705319</v>
          </cell>
          <cell r="T79">
            <v>209.56137374240586</v>
          </cell>
        </row>
        <row r="80">
          <cell r="K80" t="str">
            <v>USAConsultingSI65NA</v>
          </cell>
          <cell r="L80" t="str">
            <v>Manager</v>
          </cell>
          <cell r="M80">
            <v>149.33333333333334</v>
          </cell>
          <cell r="N80">
            <v>170.6660480584512</v>
          </cell>
          <cell r="O80">
            <v>177.03757995041323</v>
          </cell>
          <cell r="P80">
            <v>184.11908314842978</v>
          </cell>
          <cell r="Q80">
            <v>193.32503730585128</v>
          </cell>
          <cell r="R80">
            <v>202.99128917114385</v>
          </cell>
          <cell r="S80">
            <v>213.14085362970104</v>
          </cell>
          <cell r="T80">
            <v>223.79789631118609</v>
          </cell>
        </row>
        <row r="81">
          <cell r="K81" t="str">
            <v>USAConsultingSI66NA</v>
          </cell>
          <cell r="L81" t="str">
            <v>Manager</v>
          </cell>
          <cell r="M81">
            <v>149.33333333333334</v>
          </cell>
          <cell r="N81">
            <v>185.50638008970168</v>
          </cell>
          <cell r="O81">
            <v>192.43195099469594</v>
          </cell>
          <cell r="P81">
            <v>200.12922903448379</v>
          </cell>
          <cell r="Q81">
            <v>210.13569048620798</v>
          </cell>
          <cell r="R81">
            <v>220.64247501051838</v>
          </cell>
          <cell r="S81">
            <v>231.67459876104431</v>
          </cell>
          <cell r="T81">
            <v>243.25832869909652</v>
          </cell>
        </row>
        <row r="82">
          <cell r="K82" t="str">
            <v>USAConsultingSI80NA</v>
          </cell>
          <cell r="L82" t="str">
            <v>Sr. Executive</v>
          </cell>
          <cell r="M82">
            <v>149.33333333333334</v>
          </cell>
          <cell r="N82">
            <v>202.72821841546201</v>
          </cell>
          <cell r="O82">
            <v>210.29673789387854</v>
          </cell>
          <cell r="P82">
            <v>218.70860740963369</v>
          </cell>
          <cell r="Q82">
            <v>229.64403778011538</v>
          </cell>
          <cell r="R82">
            <v>241.12623966912116</v>
          </cell>
          <cell r="S82">
            <v>253.18255165257722</v>
          </cell>
          <cell r="T82">
            <v>265.84167923520607</v>
          </cell>
        </row>
        <row r="83">
          <cell r="K83" t="str">
            <v>USAConsultingSI81NA</v>
          </cell>
          <cell r="L83" t="str">
            <v>Sr. Executive</v>
          </cell>
          <cell r="M83">
            <v>149.33333333333334</v>
          </cell>
          <cell r="N83">
            <v>226.03668652209737</v>
          </cell>
          <cell r="O83">
            <v>234.47538873213338</v>
          </cell>
          <cell r="P83">
            <v>243.85440428141874</v>
          </cell>
          <cell r="Q83">
            <v>256.0471244954897</v>
          </cell>
          <cell r="R83">
            <v>268.84948072026418</v>
          </cell>
          <cell r="S83">
            <v>282.29195475627739</v>
          </cell>
          <cell r="T83">
            <v>296.40655249409127</v>
          </cell>
        </row>
        <row r="84">
          <cell r="K84" t="str">
            <v>USAConsultingSI82NA</v>
          </cell>
          <cell r="L84" t="str">
            <v>Sr. Executive</v>
          </cell>
          <cell r="M84">
            <v>149.33333333333334</v>
          </cell>
          <cell r="N84">
            <v>247.79301464216024</v>
          </cell>
          <cell r="O84">
            <v>257.04395302949086</v>
          </cell>
          <cell r="P84">
            <v>267.32571115067049</v>
          </cell>
          <cell r="Q84">
            <v>280.69199670820404</v>
          </cell>
          <cell r="R84">
            <v>294.72659654361428</v>
          </cell>
          <cell r="S84">
            <v>309.462926370795</v>
          </cell>
          <cell r="T84">
            <v>324.93607268933476</v>
          </cell>
        </row>
        <row r="85">
          <cell r="K85" t="str">
            <v>USAConsultingSI83NA</v>
          </cell>
          <cell r="L85" t="str">
            <v>Sr. Executive</v>
          </cell>
          <cell r="M85">
            <v>149.33333333333334</v>
          </cell>
          <cell r="N85">
            <v>272.23301812715192</v>
          </cell>
          <cell r="O85">
            <v>282.39638322978891</v>
          </cell>
          <cell r="P85">
            <v>293.69223855898048</v>
          </cell>
          <cell r="Q85">
            <v>308.37685048692953</v>
          </cell>
          <cell r="R85">
            <v>323.795693011276</v>
          </cell>
          <cell r="S85">
            <v>339.98547766183981</v>
          </cell>
          <cell r="T85">
            <v>356.98475154493184</v>
          </cell>
        </row>
        <row r="86">
          <cell r="K86" t="str">
            <v>USAConsultingSI84NA</v>
          </cell>
          <cell r="L86" t="str">
            <v>Sr. Executive</v>
          </cell>
          <cell r="M86">
            <v>149.33333333333334</v>
          </cell>
          <cell r="N86">
            <v>300.93361212654406</v>
          </cell>
          <cell r="O86">
            <v>312.16846597615637</v>
          </cell>
          <cell r="P86">
            <v>324.65520461520265</v>
          </cell>
          <cell r="Q86">
            <v>340.88796484596281</v>
          </cell>
          <cell r="R86">
            <v>357.93236308826096</v>
          </cell>
          <cell r="S86">
            <v>375.82898124267405</v>
          </cell>
          <cell r="T86">
            <v>394.62043030480777</v>
          </cell>
        </row>
        <row r="87">
          <cell r="K87" t="str">
            <v>USAConsultingSI85NA</v>
          </cell>
          <cell r="L87" t="str">
            <v>Sr. Executive</v>
          </cell>
          <cell r="M87">
            <v>149.33333333333334</v>
          </cell>
          <cell r="N87">
            <v>318.48306803399072</v>
          </cell>
          <cell r="O87">
            <v>330.37310151231617</v>
          </cell>
          <cell r="P87">
            <v>343.58802557280882</v>
          </cell>
          <cell r="Q87">
            <v>360.76742685144927</v>
          </cell>
          <cell r="R87">
            <v>378.80579819402175</v>
          </cell>
          <cell r="S87">
            <v>397.74608810372285</v>
          </cell>
          <cell r="T87">
            <v>417.63339250890903</v>
          </cell>
        </row>
        <row r="88">
          <cell r="K88" t="str">
            <v>USAConsultingSI86NA</v>
          </cell>
          <cell r="L88" t="str">
            <v>Sr. Executive</v>
          </cell>
          <cell r="M88">
            <v>149.33333333333334</v>
          </cell>
          <cell r="N88">
            <v>346.39313373612544</v>
          </cell>
          <cell r="O88">
            <v>359.32514290763038</v>
          </cell>
          <cell r="P88">
            <v>373.69814862393559</v>
          </cell>
          <cell r="Q88">
            <v>392.38305605513239</v>
          </cell>
          <cell r="R88">
            <v>412.002208857889</v>
          </cell>
          <cell r="S88">
            <v>432.60231930078345</v>
          </cell>
          <cell r="T88">
            <v>454.23243526582263</v>
          </cell>
        </row>
        <row r="89">
          <cell r="K89" t="str">
            <v>USAConsultingSI87NA</v>
          </cell>
          <cell r="L89" t="str">
            <v>Sr. Executive</v>
          </cell>
          <cell r="M89">
            <v>149.33333333333334</v>
          </cell>
          <cell r="N89">
            <v>366.37937974746046</v>
          </cell>
          <cell r="O89">
            <v>380.05754203676776</v>
          </cell>
          <cell r="P89">
            <v>395.25984371823847</v>
          </cell>
          <cell r="Q89">
            <v>415.02283590415044</v>
          </cell>
          <cell r="R89">
            <v>435.773977699358</v>
          </cell>
          <cell r="S89">
            <v>457.56267658432591</v>
          </cell>
          <cell r="T89">
            <v>480.44081041354224</v>
          </cell>
        </row>
        <row r="90">
          <cell r="K90" t="str">
            <v>USAConsultingSI88NA</v>
          </cell>
          <cell r="L90" t="str">
            <v>Sr. Executive</v>
          </cell>
          <cell r="M90">
            <v>149.33333333333334</v>
          </cell>
          <cell r="N90">
            <v>404.03170865760575</v>
          </cell>
          <cell r="O90">
            <v>419.11555776738402</v>
          </cell>
          <cell r="P90">
            <v>435.88018007807938</v>
          </cell>
          <cell r="Q90">
            <v>457.67418908198334</v>
          </cell>
          <cell r="R90">
            <v>480.55789853608252</v>
          </cell>
          <cell r="S90">
            <v>504.58579346288667</v>
          </cell>
          <cell r="T90">
            <v>529.81508313603103</v>
          </cell>
        </row>
        <row r="91">
          <cell r="K91" t="str">
            <v>USAConsultingSI89NA</v>
          </cell>
          <cell r="L91" t="str">
            <v>Sr. Executive</v>
          </cell>
          <cell r="M91">
            <v>149.33333333333334</v>
          </cell>
          <cell r="N91">
            <v>443.95118156892289</v>
          </cell>
          <cell r="O91">
            <v>460.52535753432545</v>
          </cell>
          <cell r="P91">
            <v>478.94637183569847</v>
          </cell>
          <cell r="Q91">
            <v>502.89369042748342</v>
          </cell>
          <cell r="R91">
            <v>528.03837494885761</v>
          </cell>
          <cell r="S91">
            <v>554.4402936963005</v>
          </cell>
          <cell r="T91">
            <v>582.16230838111551</v>
          </cell>
        </row>
        <row r="92">
          <cell r="K92" t="str">
            <v>USAConsultingSI90NA</v>
          </cell>
          <cell r="L92" t="str">
            <v>Sr. Executive</v>
          </cell>
          <cell r="M92">
            <v>149.33333333333334</v>
          </cell>
          <cell r="N92">
            <v>553.27108717930855</v>
          </cell>
          <cell r="O92">
            <v>573.92653925643242</v>
          </cell>
          <cell r="P92">
            <v>596.88360082668976</v>
          </cell>
          <cell r="Q92">
            <v>626.7277808680243</v>
          </cell>
          <cell r="R92">
            <v>658.06416991142555</v>
          </cell>
          <cell r="S92">
            <v>690.96737840699689</v>
          </cell>
          <cell r="T92">
            <v>725.51574732734673</v>
          </cell>
        </row>
        <row r="93">
          <cell r="K93" t="str">
            <v>USAConsultingSI91NA</v>
          </cell>
          <cell r="L93" t="str">
            <v>Sr. Executive</v>
          </cell>
          <cell r="M93">
            <v>149.33333333333334</v>
          </cell>
          <cell r="N93">
            <v>724.12149157999966</v>
          </cell>
          <cell r="O93">
            <v>751.15535818524802</v>
          </cell>
          <cell r="P93">
            <v>781.201572512658</v>
          </cell>
          <cell r="Q93">
            <v>820.26165113829097</v>
          </cell>
          <cell r="R93">
            <v>861.27473369520555</v>
          </cell>
          <cell r="S93">
            <v>904.33847037996588</v>
          </cell>
          <cell r="T93">
            <v>949.55539389896421</v>
          </cell>
        </row>
        <row r="94">
          <cell r="K94" t="str">
            <v>USAConsultingSI92NA</v>
          </cell>
          <cell r="L94" t="str">
            <v>Sr. Executive</v>
          </cell>
          <cell r="M94">
            <v>149.33333333333334</v>
          </cell>
          <cell r="N94">
            <v>905.44155433232902</v>
          </cell>
          <cell r="O94">
            <v>939.24470267593085</v>
          </cell>
          <cell r="P94">
            <v>976.81449078296816</v>
          </cell>
          <cell r="Q94">
            <v>1025.6552153221166</v>
          </cell>
          <cell r="R94">
            <v>1076.9379760882225</v>
          </cell>
          <cell r="S94">
            <v>1130.7848748926338</v>
          </cell>
          <cell r="T94">
            <v>1187.3241186372654</v>
          </cell>
        </row>
        <row r="95">
          <cell r="K95" t="str">
            <v>USAConsultingSI93NA</v>
          </cell>
          <cell r="L95" t="str">
            <v>Sr. Executive</v>
          </cell>
          <cell r="M95">
            <v>149.33333333333334</v>
          </cell>
          <cell r="N95">
            <v>1242.7772497886176</v>
          </cell>
          <cell r="O95">
            <v>1289.1742629714686</v>
          </cell>
          <cell r="P95">
            <v>1340.7412334903274</v>
          </cell>
          <cell r="Q95">
            <v>1407.7782951648439</v>
          </cell>
          <cell r="R95">
            <v>1478.1672099230861</v>
          </cell>
          <cell r="S95">
            <v>1552.0755704192404</v>
          </cell>
          <cell r="T95">
            <v>1629.6793489402025</v>
          </cell>
        </row>
        <row r="96">
          <cell r="K96" t="str">
            <v>USAConsultingSI94NA</v>
          </cell>
          <cell r="L96" t="str">
            <v>Sr. Executive</v>
          </cell>
          <cell r="M96">
            <v>149.33333333333334</v>
          </cell>
          <cell r="N96">
            <v>2757.0557521305855</v>
          </cell>
          <cell r="O96">
            <v>2859.9858243532749</v>
          </cell>
          <cell r="P96">
            <v>2974.3852573274062</v>
          </cell>
          <cell r="Q96">
            <v>3123.1045201937768</v>
          </cell>
          <cell r="R96">
            <v>3279.259746203466</v>
          </cell>
          <cell r="S96">
            <v>3443.2227335136395</v>
          </cell>
          <cell r="T96">
            <v>3615.3838701893214</v>
          </cell>
        </row>
        <row r="97">
          <cell r="K97" t="str">
            <v>USAConsultingSI95NA</v>
          </cell>
          <cell r="L97" t="str">
            <v>Sr. Executive</v>
          </cell>
          <cell r="M97">
            <v>149.33333333333334</v>
          </cell>
          <cell r="N97">
            <v>3122.4501007235463</v>
          </cell>
          <cell r="O97">
            <v>3239.021560742392</v>
          </cell>
          <cell r="P97">
            <v>3368.5824231720876</v>
          </cell>
          <cell r="Q97">
            <v>3537.0115443306922</v>
          </cell>
          <cell r="R97">
            <v>3713.8621215472272</v>
          </cell>
          <cell r="S97">
            <v>3899.5552276245885</v>
          </cell>
          <cell r="T97">
            <v>4094.5329890058183</v>
          </cell>
        </row>
        <row r="98">
          <cell r="K98" t="str">
            <v>USAConsultingSI96NA</v>
          </cell>
          <cell r="L98" t="str">
            <v>Sr. Executive</v>
          </cell>
          <cell r="M98">
            <v>149.33333333333334</v>
          </cell>
          <cell r="N98">
            <v>3487.8444493165071</v>
          </cell>
          <cell r="O98">
            <v>3618.0572971315087</v>
          </cell>
          <cell r="P98">
            <v>3762.779589016769</v>
          </cell>
          <cell r="Q98">
            <v>3950.9185684676077</v>
          </cell>
          <cell r="R98">
            <v>4148.4644968909879</v>
          </cell>
          <cell r="S98">
            <v>4355.8877217355375</v>
          </cell>
          <cell r="T98">
            <v>4573.6821078223147</v>
          </cell>
        </row>
        <row r="99">
          <cell r="K99" t="str">
            <v>USAConsultingSI97NA</v>
          </cell>
          <cell r="L99" t="str">
            <v>Sr. Executive</v>
          </cell>
          <cell r="M99">
            <v>149.33333333333334</v>
          </cell>
          <cell r="N99">
            <v>3853.2387979094674</v>
          </cell>
          <cell r="O99">
            <v>3997.0930335206249</v>
          </cell>
          <cell r="P99">
            <v>4156.97675486145</v>
          </cell>
          <cell r="Q99">
            <v>4364.8255926045231</v>
          </cell>
          <cell r="R99">
            <v>4583.0668722347491</v>
          </cell>
          <cell r="S99">
            <v>4812.220215846487</v>
          </cell>
          <cell r="T99">
            <v>5052.8312266388111</v>
          </cell>
        </row>
        <row r="100">
          <cell r="K100" t="str">
            <v>USAConsultingSI98NA</v>
          </cell>
          <cell r="L100" t="str">
            <v>Sr. Executive</v>
          </cell>
          <cell r="M100">
            <v>149.33333333333334</v>
          </cell>
          <cell r="N100">
            <v>4218.6336032453628</v>
          </cell>
          <cell r="O100">
            <v>4376.1292437044112</v>
          </cell>
          <cell r="P100">
            <v>4551.1744134525879</v>
          </cell>
          <cell r="Q100">
            <v>4778.7331341252175</v>
          </cell>
          <cell r="R100">
            <v>5017.6697908314782</v>
          </cell>
          <cell r="S100">
            <v>5268.5532803730521</v>
          </cell>
          <cell r="T100">
            <v>5531.9809443917047</v>
          </cell>
        </row>
        <row r="101">
          <cell r="K101" t="str">
            <v>USAConsultingSI67NA</v>
          </cell>
          <cell r="L101" t="str">
            <v>Sr. Manager</v>
          </cell>
          <cell r="M101">
            <v>149.33333333333334</v>
          </cell>
          <cell r="N101">
            <v>141.57092102526002</v>
          </cell>
          <cell r="O101">
            <v>146.85623493829999</v>
          </cell>
          <cell r="P101">
            <v>152.73048433583199</v>
          </cell>
          <cell r="Q101">
            <v>160.36700855262359</v>
          </cell>
          <cell r="R101">
            <v>168.38535898025478</v>
          </cell>
          <cell r="S101">
            <v>176.80462692926753</v>
          </cell>
          <cell r="T101">
            <v>185.64485827573091</v>
          </cell>
        </row>
        <row r="102">
          <cell r="K102" t="str">
            <v>USAConsultingSI68NA</v>
          </cell>
          <cell r="L102" t="str">
            <v>Sr. Manager</v>
          </cell>
          <cell r="M102">
            <v>149.33333333333334</v>
          </cell>
          <cell r="N102">
            <v>164.43125863746886</v>
          </cell>
          <cell r="O102">
            <v>170.57002507849685</v>
          </cell>
          <cell r="P102">
            <v>177.39282608163674</v>
          </cell>
          <cell r="Q102">
            <v>186.26246738571859</v>
          </cell>
          <cell r="R102">
            <v>195.57559075500453</v>
          </cell>
          <cell r="S102">
            <v>205.35437029275477</v>
          </cell>
          <cell r="T102">
            <v>215.62208880739252</v>
          </cell>
        </row>
        <row r="103">
          <cell r="K103" t="str">
            <v>USAConsultingSI69NA</v>
          </cell>
          <cell r="L103" t="str">
            <v>Sr. Manager</v>
          </cell>
          <cell r="M103">
            <v>149.33333333333334</v>
          </cell>
          <cell r="N103">
            <v>187.74602832009464</v>
          </cell>
          <cell r="O103">
            <v>194.75521275155808</v>
          </cell>
          <cell r="P103">
            <v>202.54542126162042</v>
          </cell>
          <cell r="Q103">
            <v>212.67269232470144</v>
          </cell>
          <cell r="R103">
            <v>223.30632694093651</v>
          </cell>
          <cell r="S103">
            <v>234.47164328798334</v>
          </cell>
          <cell r="T103">
            <v>246.19522545238252</v>
          </cell>
        </row>
        <row r="104">
          <cell r="K104" t="str">
            <v>USAConsultingSI70NA</v>
          </cell>
          <cell r="L104" t="str">
            <v>Sr. Manager</v>
          </cell>
          <cell r="M104">
            <v>149.33333333333334</v>
          </cell>
          <cell r="N104">
            <v>220.19084732576837</v>
          </cell>
          <cell r="O104">
            <v>228.41130489196092</v>
          </cell>
          <cell r="P104">
            <v>237.54775708763938</v>
          </cell>
          <cell r="Q104">
            <v>249.42514494202138</v>
          </cell>
          <cell r="R104">
            <v>261.89640218912245</v>
          </cell>
          <cell r="S104">
            <v>274.99122229857858</v>
          </cell>
          <cell r="T104">
            <v>288.74078341350753</v>
          </cell>
        </row>
        <row r="105">
          <cell r="K105" t="str">
            <v>USAConsultingSI71NA</v>
          </cell>
          <cell r="L105" t="str">
            <v>Sr. Manager</v>
          </cell>
          <cell r="M105">
            <v>149.33333333333334</v>
          </cell>
          <cell r="N105">
            <v>272.57037540457276</v>
          </cell>
          <cell r="O105">
            <v>282.74633517777556</v>
          </cell>
          <cell r="P105">
            <v>294.05618858488657</v>
          </cell>
          <cell r="Q105">
            <v>308.7589980141309</v>
          </cell>
          <cell r="R105">
            <v>324.19694791483744</v>
          </cell>
          <cell r="S105">
            <v>340.4067953105793</v>
          </cell>
          <cell r="T105">
            <v>357.4271350761083</v>
          </cell>
        </row>
        <row r="106">
          <cell r="K106" t="str">
            <v>USAConsultingSI72NA</v>
          </cell>
          <cell r="L106" t="str">
            <v>Sr. Manager</v>
          </cell>
          <cell r="M106">
            <v>149.33333333333334</v>
          </cell>
          <cell r="N106">
            <v>350.48915886550998</v>
          </cell>
          <cell r="O106">
            <v>363.57408629485849</v>
          </cell>
          <cell r="P106">
            <v>378.11704974665287</v>
          </cell>
          <cell r="Q106">
            <v>397.02290223398552</v>
          </cell>
          <cell r="R106">
            <v>416.8740473456848</v>
          </cell>
          <cell r="S106">
            <v>437.71774971296907</v>
          </cell>
          <cell r="T106">
            <v>459.60363719861755</v>
          </cell>
        </row>
        <row r="107">
          <cell r="K107" t="str">
            <v>USAConsultingTech30NA</v>
          </cell>
          <cell r="L107" t="str">
            <v>Analyst</v>
          </cell>
          <cell r="M107">
            <v>150.66666666666666</v>
          </cell>
          <cell r="N107">
            <v>59.065940947557053</v>
          </cell>
          <cell r="O107">
            <v>61.271069212712717</v>
          </cell>
          <cell r="P107">
            <v>63.721911981221226</v>
          </cell>
          <cell r="Q107">
            <v>66.908007580282288</v>
          </cell>
          <cell r="R107">
            <v>70.25340795929641</v>
          </cell>
          <cell r="S107">
            <v>73.766078357261236</v>
          </cell>
          <cell r="T107">
            <v>77.454382275124303</v>
          </cell>
        </row>
        <row r="108">
          <cell r="K108" t="str">
            <v>USAConsultingTech31NA</v>
          </cell>
          <cell r="L108" t="str">
            <v>Analyst</v>
          </cell>
          <cell r="M108">
            <v>150.66666666666666</v>
          </cell>
          <cell r="N108">
            <v>67.8650867663697</v>
          </cell>
          <cell r="O108">
            <v>70.398716446097211</v>
          </cell>
          <cell r="P108">
            <v>73.214665103941101</v>
          </cell>
          <cell r="Q108">
            <v>76.87539835913816</v>
          </cell>
          <cell r="R108">
            <v>80.719168277095065</v>
          </cell>
          <cell r="S108">
            <v>84.755126690949822</v>
          </cell>
          <cell r="T108">
            <v>88.992883025497321</v>
          </cell>
        </row>
        <row r="109">
          <cell r="K109" t="str">
            <v>USAConsultingTech32NA</v>
          </cell>
          <cell r="L109" t="str">
            <v>Analyst</v>
          </cell>
          <cell r="M109">
            <v>150.66666666666666</v>
          </cell>
          <cell r="N109">
            <v>75.008244667699188</v>
          </cell>
          <cell r="O109">
            <v>77.808552218599146</v>
          </cell>
          <cell r="P109">
            <v>80.920894307343119</v>
          </cell>
          <cell r="Q109">
            <v>84.966939022710278</v>
          </cell>
          <cell r="R109">
            <v>89.215285973845795</v>
          </cell>
          <cell r="S109">
            <v>93.676050272538092</v>
          </cell>
          <cell r="T109">
            <v>98.359852786165007</v>
          </cell>
        </row>
        <row r="110">
          <cell r="K110" t="str">
            <v>USAConsultingTech33NA</v>
          </cell>
          <cell r="L110" t="str">
            <v>Analyst</v>
          </cell>
          <cell r="M110">
            <v>150.66666666666666</v>
          </cell>
          <cell r="N110">
            <v>85.016033515658037</v>
          </cell>
          <cell r="O110">
            <v>88.189965150189167</v>
          </cell>
          <cell r="P110">
            <v>91.717563756196739</v>
          </cell>
          <cell r="Q110">
            <v>96.303441944006579</v>
          </cell>
          <cell r="R110">
            <v>101.11861404120691</v>
          </cell>
          <cell r="S110">
            <v>106.17454474326726</v>
          </cell>
          <cell r="T110">
            <v>111.48327198043063</v>
          </cell>
        </row>
        <row r="111">
          <cell r="K111" t="str">
            <v>USAConsultingTech34NA</v>
          </cell>
          <cell r="L111" t="str">
            <v>Analyst</v>
          </cell>
          <cell r="M111">
            <v>150.66666666666666</v>
          </cell>
          <cell r="N111">
            <v>96.690550867230641</v>
          </cell>
          <cell r="O111">
            <v>100.30033111063875</v>
          </cell>
          <cell r="P111">
            <v>104.31234435506431</v>
          </cell>
          <cell r="Q111">
            <v>109.52796157281753</v>
          </cell>
          <cell r="R111">
            <v>115.00435965145842</v>
          </cell>
          <cell r="S111">
            <v>120.75457763403134</v>
          </cell>
          <cell r="T111">
            <v>126.7923065157329</v>
          </cell>
        </row>
        <row r="112">
          <cell r="K112" t="str">
            <v>USAConsultingTech50NA</v>
          </cell>
          <cell r="L112" t="str">
            <v>Consultant</v>
          </cell>
          <cell r="M112">
            <v>150.66666666666666</v>
          </cell>
          <cell r="N112">
            <v>74.366711160688922</v>
          </cell>
          <cell r="O112">
            <v>77.143068129465604</v>
          </cell>
          <cell r="P112">
            <v>80.228790854644231</v>
          </cell>
          <cell r="Q112">
            <v>84.24023039737645</v>
          </cell>
          <cell r="R112">
            <v>88.452241917245274</v>
          </cell>
          <cell r="S112">
            <v>92.874854013107537</v>
          </cell>
          <cell r="T112">
            <v>97.518596713762918</v>
          </cell>
        </row>
        <row r="113">
          <cell r="K113" t="str">
            <v>USAConsultingTech51NA</v>
          </cell>
          <cell r="L113" t="str">
            <v>Consultant</v>
          </cell>
          <cell r="M113">
            <v>150.66666666666666</v>
          </cell>
          <cell r="N113">
            <v>82.968857624768034</v>
          </cell>
          <cell r="O113">
            <v>86.066361366196517</v>
          </cell>
          <cell r="P113">
            <v>89.509015820844382</v>
          </cell>
          <cell r="Q113">
            <v>93.984466611886603</v>
          </cell>
          <cell r="R113">
            <v>98.683689942480939</v>
          </cell>
          <cell r="S113">
            <v>103.61787443960499</v>
          </cell>
          <cell r="T113">
            <v>108.79876816158524</v>
          </cell>
        </row>
        <row r="114">
          <cell r="K114" t="str">
            <v>USAConsultingTech52NA</v>
          </cell>
          <cell r="L114" t="str">
            <v>Consultant</v>
          </cell>
          <cell r="M114">
            <v>150.66666666666666</v>
          </cell>
          <cell r="N114">
            <v>92.300199640427564</v>
          </cell>
          <cell r="O114">
            <v>95.746073452669535</v>
          </cell>
          <cell r="P114">
            <v>99.575916390776314</v>
          </cell>
          <cell r="Q114">
            <v>104.55471221031513</v>
          </cell>
          <cell r="R114">
            <v>109.7824478208309</v>
          </cell>
          <cell r="S114">
            <v>115.27157021187244</v>
          </cell>
          <cell r="T114">
            <v>121.03514872246608</v>
          </cell>
        </row>
        <row r="115">
          <cell r="K115" t="str">
            <v>USAConsultingTech53NA</v>
          </cell>
          <cell r="L115" t="str">
            <v>Consultant</v>
          </cell>
          <cell r="M115">
            <v>150.66666666666666</v>
          </cell>
          <cell r="N115">
            <v>102.00029871392387</v>
          </cell>
          <cell r="O115">
            <v>105.80830952590937</v>
          </cell>
          <cell r="P115">
            <v>110.04064190694574</v>
          </cell>
          <cell r="Q115">
            <v>115.54267400229303</v>
          </cell>
          <cell r="R115">
            <v>121.31980770240769</v>
          </cell>
          <cell r="S115">
            <v>127.38579808752807</v>
          </cell>
          <cell r="T115">
            <v>133.75508799190447</v>
          </cell>
        </row>
        <row r="116">
          <cell r="K116" t="str">
            <v>USAConsultingTech54NA</v>
          </cell>
          <cell r="L116" t="str">
            <v>Consultant</v>
          </cell>
          <cell r="M116">
            <v>150.66666666666666</v>
          </cell>
          <cell r="N116">
            <v>112.00614896686962</v>
          </cell>
          <cell r="O116">
            <v>116.18771148827892</v>
          </cell>
          <cell r="P116">
            <v>120.83521994781009</v>
          </cell>
          <cell r="Q116">
            <v>126.8769809452006</v>
          </cell>
          <cell r="R116">
            <v>133.22082999246064</v>
          </cell>
          <cell r="S116">
            <v>139.88187149208366</v>
          </cell>
          <cell r="T116">
            <v>146.87596506668785</v>
          </cell>
        </row>
        <row r="117">
          <cell r="K117" t="str">
            <v>USAConsultingTech55NA</v>
          </cell>
          <cell r="L117" t="str">
            <v>Consultant</v>
          </cell>
          <cell r="M117">
            <v>150.66666666666666</v>
          </cell>
          <cell r="N117">
            <v>129.44439300965075</v>
          </cell>
          <cell r="O117">
            <v>134.27698325052975</v>
          </cell>
          <cell r="P117">
            <v>139.64806258055094</v>
          </cell>
          <cell r="Q117">
            <v>146.63046570957849</v>
          </cell>
          <cell r="R117">
            <v>153.96198899505742</v>
          </cell>
          <cell r="S117">
            <v>161.6600884448103</v>
          </cell>
          <cell r="T117">
            <v>169.74309286705082</v>
          </cell>
        </row>
        <row r="118">
          <cell r="K118" t="str">
            <v>USAConsultingTech60NA</v>
          </cell>
          <cell r="L118" t="str">
            <v>Manager</v>
          </cell>
          <cell r="M118">
            <v>149.33333333333334</v>
          </cell>
          <cell r="N118">
            <v>105.48665552835402</v>
          </cell>
          <cell r="O118">
            <v>109.4248236497904</v>
          </cell>
          <cell r="P118">
            <v>113.80181659578201</v>
          </cell>
          <cell r="Q118">
            <v>119.49190742557111</v>
          </cell>
          <cell r="R118">
            <v>125.46650279684968</v>
          </cell>
          <cell r="S118">
            <v>131.73982793669217</v>
          </cell>
          <cell r="T118">
            <v>138.32681933352677</v>
          </cell>
        </row>
        <row r="119">
          <cell r="K119" t="str">
            <v>USAConsultingTech61NA</v>
          </cell>
          <cell r="L119" t="str">
            <v>Manager</v>
          </cell>
          <cell r="M119">
            <v>149.33333333333334</v>
          </cell>
          <cell r="N119">
            <v>124.00519247497158</v>
          </cell>
          <cell r="O119">
            <v>128.63471924735322</v>
          </cell>
          <cell r="P119">
            <v>133.78010801724736</v>
          </cell>
          <cell r="Q119">
            <v>140.46911341810974</v>
          </cell>
          <cell r="R119">
            <v>147.49256908901523</v>
          </cell>
          <cell r="S119">
            <v>154.86719754346601</v>
          </cell>
          <cell r="T119">
            <v>162.61055742063931</v>
          </cell>
        </row>
        <row r="120">
          <cell r="K120" t="str">
            <v>USAConsultingTech62NA</v>
          </cell>
          <cell r="L120" t="str">
            <v>Manager</v>
          </cell>
          <cell r="M120">
            <v>149.33333333333334</v>
          </cell>
          <cell r="N120">
            <v>141.12246298433962</v>
          </cell>
          <cell r="O120">
            <v>146.39103446534676</v>
          </cell>
          <cell r="P120">
            <v>152.24667584396065</v>
          </cell>
          <cell r="Q120">
            <v>159.85900963615867</v>
          </cell>
          <cell r="R120">
            <v>167.85196011796663</v>
          </cell>
          <cell r="S120">
            <v>176.24455812386498</v>
          </cell>
          <cell r="T120">
            <v>185.05678603005822</v>
          </cell>
        </row>
        <row r="121">
          <cell r="K121" t="str">
            <v>USAConsultingTech63NA</v>
          </cell>
          <cell r="L121" t="str">
            <v>Manager</v>
          </cell>
          <cell r="M121">
            <v>149.33333333333334</v>
          </cell>
          <cell r="N121">
            <v>155.3639111643048</v>
          </cell>
          <cell r="O121">
            <v>161.16416332989249</v>
          </cell>
          <cell r="P121">
            <v>167.61072986308818</v>
          </cell>
          <cell r="Q121">
            <v>175.99126635624259</v>
          </cell>
          <cell r="R121">
            <v>184.79082967405472</v>
          </cell>
          <cell r="S121">
            <v>194.03037115775746</v>
          </cell>
          <cell r="T121">
            <v>203.73188971564534</v>
          </cell>
        </row>
        <row r="122">
          <cell r="K122" t="str">
            <v>USAConsultingTech64NA</v>
          </cell>
          <cell r="L122" t="str">
            <v>Manager</v>
          </cell>
          <cell r="M122">
            <v>149.33333333333334</v>
          </cell>
          <cell r="N122">
            <v>163.36073804921409</v>
          </cell>
          <cell r="O122">
            <v>169.45953839184898</v>
          </cell>
          <cell r="P122">
            <v>176.23791992752294</v>
          </cell>
          <cell r="Q122">
            <v>185.0498159238991</v>
          </cell>
          <cell r="R122">
            <v>194.30230672009407</v>
          </cell>
          <cell r="S122">
            <v>204.01742205609878</v>
          </cell>
          <cell r="T122">
            <v>214.21829315890372</v>
          </cell>
        </row>
        <row r="123">
          <cell r="K123" t="str">
            <v>USAConsultingTech65NA</v>
          </cell>
          <cell r="L123" t="str">
            <v>Manager</v>
          </cell>
          <cell r="M123">
            <v>149.33333333333334</v>
          </cell>
          <cell r="N123">
            <v>174.45862690419455</v>
          </cell>
          <cell r="O123">
            <v>180.97174839375572</v>
          </cell>
          <cell r="P123">
            <v>188.21061832950596</v>
          </cell>
          <cell r="Q123">
            <v>197.62114924598126</v>
          </cell>
          <cell r="R123">
            <v>207.50220670828034</v>
          </cell>
          <cell r="S123">
            <v>217.87731704369438</v>
          </cell>
          <cell r="T123">
            <v>228.77118289587909</v>
          </cell>
        </row>
        <row r="124">
          <cell r="K124" t="str">
            <v>USAConsultingTech66NA</v>
          </cell>
          <cell r="L124" t="str">
            <v>Manager</v>
          </cell>
          <cell r="M124">
            <v>149.33333333333334</v>
          </cell>
          <cell r="N124">
            <v>189.62874409169501</v>
          </cell>
          <cell r="O124">
            <v>196.70821657235581</v>
          </cell>
          <cell r="P124">
            <v>204.57654523525005</v>
          </cell>
          <cell r="Q124">
            <v>214.80537249701257</v>
          </cell>
          <cell r="R124">
            <v>225.54564112186321</v>
          </cell>
          <cell r="S124">
            <v>236.8229231779564</v>
          </cell>
          <cell r="T124">
            <v>248.66406933685423</v>
          </cell>
        </row>
        <row r="125">
          <cell r="K125" t="str">
            <v>USAConsultingTech80NA</v>
          </cell>
          <cell r="L125" t="str">
            <v>Sr. Executive</v>
          </cell>
          <cell r="M125">
            <v>149.33333333333334</v>
          </cell>
          <cell r="N125">
            <v>207.23328993580557</v>
          </cell>
          <cell r="O125">
            <v>214.96999873596468</v>
          </cell>
          <cell r="P125">
            <v>223.56879868540327</v>
          </cell>
          <cell r="Q125">
            <v>234.74723861967342</v>
          </cell>
          <cell r="R125">
            <v>246.48460055065712</v>
          </cell>
          <cell r="S125">
            <v>258.80883057819</v>
          </cell>
          <cell r="T125">
            <v>271.7492721070995</v>
          </cell>
        </row>
        <row r="126">
          <cell r="K126" t="str">
            <v>USAConsultingTech81NA</v>
          </cell>
          <cell r="L126" t="str">
            <v>Sr. Executive</v>
          </cell>
          <cell r="M126">
            <v>149.33333333333334</v>
          </cell>
          <cell r="N126">
            <v>231.05972400036615</v>
          </cell>
          <cell r="O126">
            <v>239.68595292618076</v>
          </cell>
          <cell r="P126">
            <v>249.273391043228</v>
          </cell>
          <cell r="Q126">
            <v>261.73706059538944</v>
          </cell>
          <cell r="R126">
            <v>274.82391362515892</v>
          </cell>
          <cell r="S126">
            <v>288.5651093064169</v>
          </cell>
          <cell r="T126">
            <v>302.99336477173773</v>
          </cell>
        </row>
        <row r="127">
          <cell r="K127" t="str">
            <v>USAConsultingTech82NA</v>
          </cell>
          <cell r="L127" t="str">
            <v>Sr. Executive</v>
          </cell>
          <cell r="M127">
            <v>149.33333333333334</v>
          </cell>
          <cell r="N127">
            <v>253.29952607865266</v>
          </cell>
          <cell r="O127">
            <v>262.75604087459061</v>
          </cell>
          <cell r="P127">
            <v>273.26628250957424</v>
          </cell>
          <cell r="Q127">
            <v>286.92959663505297</v>
          </cell>
          <cell r="R127">
            <v>301.27607646680565</v>
          </cell>
          <cell r="S127">
            <v>316.33988029014597</v>
          </cell>
          <cell r="T127">
            <v>332.15687430465329</v>
          </cell>
        </row>
        <row r="128">
          <cell r="K128" t="str">
            <v>USAConsultingTech83NA</v>
          </cell>
          <cell r="L128" t="str">
            <v>Sr. Executive</v>
          </cell>
          <cell r="M128">
            <v>149.33333333333334</v>
          </cell>
          <cell r="N128">
            <v>278.28264075219971</v>
          </cell>
          <cell r="O128">
            <v>288.67185841267303</v>
          </cell>
          <cell r="P128">
            <v>300.21873274917999</v>
          </cell>
          <cell r="Q128">
            <v>315.22966938663899</v>
          </cell>
          <cell r="R128">
            <v>330.99115285597094</v>
          </cell>
          <cell r="S128">
            <v>347.5407104987695</v>
          </cell>
          <cell r="T128">
            <v>364.91774602370799</v>
          </cell>
        </row>
        <row r="129">
          <cell r="K129" t="str">
            <v>USAConsultingTech84NA</v>
          </cell>
          <cell r="L129" t="str">
            <v>Sr. Executive</v>
          </cell>
          <cell r="M129">
            <v>149.33333333333334</v>
          </cell>
          <cell r="N129">
            <v>307.62102572935612</v>
          </cell>
          <cell r="O129">
            <v>319.10554299784866</v>
          </cell>
          <cell r="P129">
            <v>331.86976471776262</v>
          </cell>
          <cell r="Q129">
            <v>348.46325295365079</v>
          </cell>
          <cell r="R129">
            <v>365.88641560133334</v>
          </cell>
          <cell r="S129">
            <v>384.18073638140004</v>
          </cell>
          <cell r="T129">
            <v>403.38977320047007</v>
          </cell>
        </row>
        <row r="130">
          <cell r="K130" t="str">
            <v>USAConsultingTech85NA</v>
          </cell>
          <cell r="L130" t="str">
            <v>Sr. Executive</v>
          </cell>
          <cell r="M130">
            <v>149.33333333333334</v>
          </cell>
          <cell r="N130">
            <v>325.56046954585713</v>
          </cell>
          <cell r="O130">
            <v>337.71472599036758</v>
          </cell>
          <cell r="P130">
            <v>351.2233150299823</v>
          </cell>
          <cell r="Q130">
            <v>368.78448078148142</v>
          </cell>
          <cell r="R130">
            <v>387.2237048205555</v>
          </cell>
          <cell r="S130">
            <v>406.58489006158328</v>
          </cell>
          <cell r="T130">
            <v>426.91413456466245</v>
          </cell>
        </row>
        <row r="131">
          <cell r="K131" t="str">
            <v>USAConsultingTech86NA</v>
          </cell>
          <cell r="L131" t="str">
            <v>Sr. Executive</v>
          </cell>
          <cell r="M131">
            <v>149.33333333333334</v>
          </cell>
          <cell r="N131">
            <v>354.09075893026147</v>
          </cell>
          <cell r="O131">
            <v>367.31014608335539</v>
          </cell>
          <cell r="P131">
            <v>382.00255192668965</v>
          </cell>
          <cell r="Q131">
            <v>401.10267952302416</v>
          </cell>
          <cell r="R131">
            <v>421.1578134991754</v>
          </cell>
          <cell r="S131">
            <v>442.2157041741342</v>
          </cell>
          <cell r="T131">
            <v>464.32648938284092</v>
          </cell>
        </row>
        <row r="132">
          <cell r="K132" t="str">
            <v>USAConsultingTech87NA</v>
          </cell>
          <cell r="L132" t="str">
            <v>Sr. Executive</v>
          </cell>
          <cell r="M132">
            <v>149.33333333333334</v>
          </cell>
          <cell r="N132">
            <v>374.52114374184839</v>
          </cell>
          <cell r="O132">
            <v>388.50326519314029</v>
          </cell>
          <cell r="P132">
            <v>404.04339580086594</v>
          </cell>
          <cell r="Q132">
            <v>424.24556559090928</v>
          </cell>
          <cell r="R132">
            <v>445.45784387045478</v>
          </cell>
          <cell r="S132">
            <v>467.73073606397753</v>
          </cell>
          <cell r="T132">
            <v>491.11727286717644</v>
          </cell>
        </row>
        <row r="133">
          <cell r="K133" t="str">
            <v>USAConsultingTech88NA</v>
          </cell>
          <cell r="L133" t="str">
            <v>Sr. Executive</v>
          </cell>
          <cell r="M133">
            <v>149.33333333333334</v>
          </cell>
          <cell r="N133">
            <v>413.01019107221913</v>
          </cell>
          <cell r="O133">
            <v>428.42923682888136</v>
          </cell>
          <cell r="P133">
            <v>445.56640630203663</v>
          </cell>
          <cell r="Q133">
            <v>467.84472661713846</v>
          </cell>
          <cell r="R133">
            <v>491.23696294799538</v>
          </cell>
          <cell r="S133">
            <v>515.79881109539519</v>
          </cell>
          <cell r="T133">
            <v>541.58875165016502</v>
          </cell>
        </row>
        <row r="134">
          <cell r="K134" t="str">
            <v>USAConsultingTech89NA</v>
          </cell>
          <cell r="L134" t="str">
            <v>Sr. Executive</v>
          </cell>
          <cell r="M134">
            <v>149.33333333333334</v>
          </cell>
          <cell r="N134">
            <v>453.81676338156552</v>
          </cell>
          <cell r="O134">
            <v>470.75925436842147</v>
          </cell>
          <cell r="P134">
            <v>489.58962454315832</v>
          </cell>
          <cell r="Q134">
            <v>514.06910577031624</v>
          </cell>
          <cell r="R134">
            <v>539.77256105883203</v>
          </cell>
          <cell r="S134">
            <v>566.76118911177366</v>
          </cell>
          <cell r="T134">
            <v>595.09924856736234</v>
          </cell>
        </row>
        <row r="135">
          <cell r="K135" t="str">
            <v>USAConsultingTech90NA</v>
          </cell>
          <cell r="L135" t="str">
            <v>Sr. Executive</v>
          </cell>
          <cell r="M135">
            <v>149.33333333333334</v>
          </cell>
          <cell r="N135">
            <v>565.56600022773762</v>
          </cell>
          <cell r="O135">
            <v>586.68046235101986</v>
          </cell>
          <cell r="P135">
            <v>610.14768084506068</v>
          </cell>
          <cell r="Q135">
            <v>640.65506488731376</v>
          </cell>
          <cell r="R135">
            <v>672.68781813167948</v>
          </cell>
          <cell r="S135">
            <v>706.32220903826351</v>
          </cell>
          <cell r="T135">
            <v>741.63831949017674</v>
          </cell>
        </row>
        <row r="136">
          <cell r="K136" t="str">
            <v>USAConsultingTech91NA</v>
          </cell>
          <cell r="L136" t="str">
            <v>Sr. Executive</v>
          </cell>
          <cell r="M136">
            <v>149.33333333333334</v>
          </cell>
          <cell r="N136">
            <v>740.21308028177725</v>
          </cell>
          <cell r="O136">
            <v>767.84769947825339</v>
          </cell>
          <cell r="P136">
            <v>798.5616074573835</v>
          </cell>
          <cell r="Q136">
            <v>838.48968783025271</v>
          </cell>
          <cell r="R136">
            <v>880.4141722217654</v>
          </cell>
          <cell r="S136">
            <v>924.43488083285365</v>
          </cell>
          <cell r="T136">
            <v>970.6566248744964</v>
          </cell>
        </row>
        <row r="137">
          <cell r="K137" t="str">
            <v>USAConsultingTech92NA</v>
          </cell>
          <cell r="L137" t="str">
            <v>Sr. Executive</v>
          </cell>
          <cell r="M137">
            <v>149.33333333333334</v>
          </cell>
          <cell r="N137">
            <v>925.56247776193618</v>
          </cell>
          <cell r="O137">
            <v>960.11680717984029</v>
          </cell>
          <cell r="P137">
            <v>998.52147946703394</v>
          </cell>
          <cell r="Q137">
            <v>1048.4475534403857</v>
          </cell>
          <cell r="R137">
            <v>1100.8699311124051</v>
          </cell>
          <cell r="S137">
            <v>1155.9134276680254</v>
          </cell>
          <cell r="T137">
            <v>1213.7090990514266</v>
          </cell>
        </row>
        <row r="138">
          <cell r="K138" t="str">
            <v>USAConsultingTech93NA</v>
          </cell>
          <cell r="L138" t="str">
            <v>Sr. Executive</v>
          </cell>
          <cell r="M138">
            <v>149.33333333333334</v>
          </cell>
          <cell r="N138">
            <v>1270.3945220061421</v>
          </cell>
          <cell r="O138">
            <v>1317.8225799263898</v>
          </cell>
          <cell r="P138">
            <v>1370.5354831234454</v>
          </cell>
          <cell r="Q138">
            <v>1439.0622572796176</v>
          </cell>
          <cell r="R138">
            <v>1511.0153701435986</v>
          </cell>
          <cell r="S138">
            <v>1586.5661386507786</v>
          </cell>
          <cell r="T138">
            <v>1665.8944455833175</v>
          </cell>
        </row>
        <row r="139">
          <cell r="K139" t="str">
            <v>USAConsultingTech94NA</v>
          </cell>
          <cell r="L139" t="str">
            <v>Sr. Executive</v>
          </cell>
          <cell r="M139">
            <v>149.33333333333334</v>
          </cell>
          <cell r="N139">
            <v>2818.3236577334869</v>
          </cell>
          <cell r="O139">
            <v>2923.5410648944585</v>
          </cell>
          <cell r="P139">
            <v>3040.4827074902369</v>
          </cell>
          <cell r="Q139">
            <v>3192.5068428647487</v>
          </cell>
          <cell r="R139">
            <v>3352.1321850079862</v>
          </cell>
          <cell r="S139">
            <v>3519.7387942583855</v>
          </cell>
          <cell r="T139">
            <v>3695.7257339713051</v>
          </cell>
        </row>
        <row r="140">
          <cell r="K140" t="str">
            <v>USAConsultingTech95NA</v>
          </cell>
          <cell r="L140" t="str">
            <v>Sr. Executive</v>
          </cell>
          <cell r="M140">
            <v>149.33333333333334</v>
          </cell>
          <cell r="N140">
            <v>3191.8378807396248</v>
          </cell>
          <cell r="O140">
            <v>3310.9998176477779</v>
          </cell>
          <cell r="P140">
            <v>3443.4398103536892</v>
          </cell>
          <cell r="Q140">
            <v>3615.6118008713738</v>
          </cell>
          <cell r="R140">
            <v>3796.3923909149426</v>
          </cell>
          <cell r="S140">
            <v>3986.2120104606897</v>
          </cell>
          <cell r="T140">
            <v>4185.522610983724</v>
          </cell>
        </row>
        <row r="141">
          <cell r="K141" t="str">
            <v>USAConsultingTech96NA</v>
          </cell>
          <cell r="L141" t="str">
            <v>Sr. Executive</v>
          </cell>
          <cell r="M141">
            <v>149.33333333333334</v>
          </cell>
          <cell r="N141">
            <v>3565.3521037457622</v>
          </cell>
          <cell r="O141">
            <v>3698.4585704010969</v>
          </cell>
          <cell r="P141">
            <v>3846.396913217141</v>
          </cell>
          <cell r="Q141">
            <v>4038.716758877998</v>
          </cell>
          <cell r="R141">
            <v>4240.6525968218984</v>
          </cell>
          <cell r="S141">
            <v>4452.685226662994</v>
          </cell>
          <cell r="T141">
            <v>4675.3194879961438</v>
          </cell>
        </row>
        <row r="142">
          <cell r="K142" t="str">
            <v>USAConsultingTech97NA</v>
          </cell>
          <cell r="L142" t="str">
            <v>Sr. Executive</v>
          </cell>
          <cell r="M142">
            <v>149.33333333333334</v>
          </cell>
          <cell r="N142">
            <v>3938.8663267518996</v>
          </cell>
          <cell r="O142">
            <v>4085.9173231544164</v>
          </cell>
          <cell r="P142">
            <v>4249.3540160805933</v>
          </cell>
          <cell r="Q142">
            <v>4461.8217168846231</v>
          </cell>
          <cell r="R142">
            <v>4684.9128027288543</v>
          </cell>
          <cell r="S142">
            <v>4919.1584428652968</v>
          </cell>
          <cell r="T142">
            <v>5165.1163650085618</v>
          </cell>
        </row>
        <row r="143">
          <cell r="K143" t="str">
            <v>USAConsultingTech98NA</v>
          </cell>
          <cell r="L143" t="str">
            <v>Sr. Executive</v>
          </cell>
          <cell r="M143">
            <v>149.33333333333334</v>
          </cell>
          <cell r="N143">
            <v>4312.3810166508147</v>
          </cell>
          <cell r="O143">
            <v>4473.3765602311751</v>
          </cell>
          <cell r="P143">
            <v>4652.3116226404218</v>
          </cell>
          <cell r="Q143">
            <v>4884.9272037724431</v>
          </cell>
          <cell r="R143">
            <v>5129.1735639610652</v>
          </cell>
          <cell r="S143">
            <v>5385.6322421591185</v>
          </cell>
          <cell r="T143">
            <v>5654.9138542670744</v>
          </cell>
        </row>
        <row r="144">
          <cell r="K144" t="str">
            <v>USAConsultingTech67NA</v>
          </cell>
          <cell r="L144" t="str">
            <v>Sr. Manager</v>
          </cell>
          <cell r="M144">
            <v>149.33333333333334</v>
          </cell>
          <cell r="N144">
            <v>144.71694149248799</v>
          </cell>
          <cell r="O144">
            <v>150.11970682581776</v>
          </cell>
          <cell r="P144">
            <v>156.12449509885047</v>
          </cell>
          <cell r="Q144">
            <v>163.93071985379299</v>
          </cell>
          <cell r="R144">
            <v>172.12725584648265</v>
          </cell>
          <cell r="S144">
            <v>180.7336186388068</v>
          </cell>
          <cell r="T144">
            <v>189.77029957074714</v>
          </cell>
        </row>
        <row r="145">
          <cell r="K145" t="str">
            <v>USAConsultingTech68NA</v>
          </cell>
          <cell r="L145" t="str">
            <v>Sr. Manager</v>
          </cell>
          <cell r="M145">
            <v>149.33333333333334</v>
          </cell>
          <cell r="N145">
            <v>168.08528660719037</v>
          </cell>
          <cell r="O145">
            <v>174.36047008024119</v>
          </cell>
          <cell r="P145">
            <v>181.33488888345084</v>
          </cell>
          <cell r="Q145">
            <v>190.40163332762339</v>
          </cell>
          <cell r="R145">
            <v>199.92171499400456</v>
          </cell>
          <cell r="S145">
            <v>209.91780074370479</v>
          </cell>
          <cell r="T145">
            <v>220.41369078089005</v>
          </cell>
        </row>
        <row r="146">
          <cell r="K146" t="str">
            <v>USAConsultingTech69NA</v>
          </cell>
          <cell r="L146" t="str">
            <v>Sr. Manager</v>
          </cell>
          <cell r="M146">
            <v>149.33333333333334</v>
          </cell>
          <cell r="N146">
            <v>191.9181622827634</v>
          </cell>
          <cell r="O146">
            <v>199.08310636825937</v>
          </cell>
          <cell r="P146">
            <v>207.04643062298976</v>
          </cell>
          <cell r="Q146">
            <v>217.39875215413926</v>
          </cell>
          <cell r="R146">
            <v>228.26868976184622</v>
          </cell>
          <cell r="S146">
            <v>239.68212424993854</v>
          </cell>
          <cell r="T146">
            <v>251.66623046243546</v>
          </cell>
        </row>
        <row r="147">
          <cell r="K147" t="str">
            <v>USAConsultingTech70NA</v>
          </cell>
          <cell r="L147" t="str">
            <v>Sr. Manager</v>
          </cell>
          <cell r="M147">
            <v>149.33333333333334</v>
          </cell>
          <cell r="N147">
            <v>225.08397726634098</v>
          </cell>
          <cell r="O147">
            <v>233.48711166733779</v>
          </cell>
          <cell r="P147">
            <v>242.82659613403129</v>
          </cell>
          <cell r="Q147">
            <v>254.96792594073287</v>
          </cell>
          <cell r="R147">
            <v>267.71632223776953</v>
          </cell>
          <cell r="S147">
            <v>281.10213834965805</v>
          </cell>
          <cell r="T147">
            <v>295.15724526714098</v>
          </cell>
        </row>
        <row r="148">
          <cell r="K148" t="str">
            <v>USAConsultingTech71NA</v>
          </cell>
          <cell r="L148" t="str">
            <v>Sr. Manager</v>
          </cell>
          <cell r="M148">
            <v>149.33333333333334</v>
          </cell>
          <cell r="N148">
            <v>278.62749485800765</v>
          </cell>
          <cell r="O148">
            <v>289.02958707061498</v>
          </cell>
          <cell r="P148">
            <v>300.5907705534396</v>
          </cell>
          <cell r="Q148">
            <v>315.6203090811116</v>
          </cell>
          <cell r="R148">
            <v>331.40132453516719</v>
          </cell>
          <cell r="S148">
            <v>347.97139076192559</v>
          </cell>
          <cell r="T148">
            <v>365.36996030002189</v>
          </cell>
        </row>
        <row r="149">
          <cell r="K149" t="str">
            <v>USAConsultingTech72NA</v>
          </cell>
          <cell r="L149" t="str">
            <v>Sr. Manager</v>
          </cell>
          <cell r="M149">
            <v>149.33333333333334</v>
          </cell>
          <cell r="N149">
            <v>358.27780684029904</v>
          </cell>
          <cell r="O149">
            <v>371.65351043474419</v>
          </cell>
          <cell r="P149">
            <v>386.51965085213396</v>
          </cell>
          <cell r="Q149">
            <v>405.84563339474067</v>
          </cell>
          <cell r="R149">
            <v>426.13791506447774</v>
          </cell>
          <cell r="S149">
            <v>447.44481081770164</v>
          </cell>
          <cell r="T149">
            <v>469.81705135858675</v>
          </cell>
        </row>
        <row r="150">
          <cell r="K150" t="str">
            <v>USAEnterpriseFederal ENT30NA</v>
          </cell>
          <cell r="L150" t="str">
            <v>Analyst</v>
          </cell>
          <cell r="M150">
            <v>153.5</v>
          </cell>
          <cell r="N150">
            <v>47.86170882490935</v>
          </cell>
          <cell r="O150">
            <v>49.297560089656635</v>
          </cell>
          <cell r="P150">
            <v>50.776486892346334</v>
          </cell>
          <cell r="Q150">
            <v>52.299781499116726</v>
          </cell>
          <cell r="R150">
            <v>53.868774944090227</v>
          </cell>
          <cell r="S150">
            <v>55.484838192412937</v>
          </cell>
          <cell r="T150">
            <v>57.149383338185324</v>
          </cell>
        </row>
        <row r="151">
          <cell r="K151" t="str">
            <v>USAEnterpriseFederal ENT31NA</v>
          </cell>
          <cell r="L151" t="str">
            <v>Analyst</v>
          </cell>
          <cell r="M151">
            <v>153.5</v>
          </cell>
          <cell r="N151">
            <v>53.625669084684453</v>
          </cell>
          <cell r="O151">
            <v>55.23443915722499</v>
          </cell>
          <cell r="P151">
            <v>56.891472331941742</v>
          </cell>
          <cell r="Q151">
            <v>58.598216501899998</v>
          </cell>
          <cell r="R151">
            <v>60.356162996956996</v>
          </cell>
          <cell r="S151">
            <v>62.16684788686571</v>
          </cell>
          <cell r="T151">
            <v>64.03185332347168</v>
          </cell>
        </row>
        <row r="152">
          <cell r="K152" t="str">
            <v>USAEnterpriseFederal ENT32NA</v>
          </cell>
          <cell r="L152" t="str">
            <v>Analyst</v>
          </cell>
          <cell r="M152">
            <v>153.5</v>
          </cell>
          <cell r="N152">
            <v>58.869981575530204</v>
          </cell>
          <cell r="O152">
            <v>60.636081022796112</v>
          </cell>
          <cell r="P152">
            <v>62.455163453479997</v>
          </cell>
          <cell r="Q152">
            <v>64.328818357084401</v>
          </cell>
          <cell r="R152">
            <v>66.258682907796938</v>
          </cell>
          <cell r="S152">
            <v>68.246443395030852</v>
          </cell>
          <cell r="T152">
            <v>70.293836696881783</v>
          </cell>
        </row>
        <row r="153">
          <cell r="K153" t="str">
            <v>USAEnterpriseFederal ENT33NA</v>
          </cell>
          <cell r="L153" t="str">
            <v>Analyst</v>
          </cell>
          <cell r="M153">
            <v>153.5</v>
          </cell>
          <cell r="N153">
            <v>65.856248150730309</v>
          </cell>
          <cell r="O153">
            <v>67.831935595252219</v>
          </cell>
          <cell r="P153">
            <v>69.866893663109792</v>
          </cell>
          <cell r="Q153">
            <v>71.962900473003089</v>
          </cell>
          <cell r="R153">
            <v>74.121787487193188</v>
          </cell>
          <cell r="S153">
            <v>76.345441111808981</v>
          </cell>
          <cell r="T153">
            <v>78.635804345163251</v>
          </cell>
        </row>
        <row r="154">
          <cell r="K154" t="str">
            <v>USAEnterpriseFederal ENT22NA</v>
          </cell>
          <cell r="L154" t="str">
            <v>Assistant</v>
          </cell>
          <cell r="M154">
            <v>153.5</v>
          </cell>
          <cell r="N154">
            <v>36.625683448184404</v>
          </cell>
          <cell r="O154">
            <v>37.72445395162994</v>
          </cell>
          <cell r="P154">
            <v>38.85618757017884</v>
          </cell>
          <cell r="Q154">
            <v>40.021873197284208</v>
          </cell>
          <cell r="R154">
            <v>41.222529393202734</v>
          </cell>
          <cell r="S154">
            <v>42.459205274998816</v>
          </cell>
          <cell r="T154">
            <v>43.732981433248781</v>
          </cell>
        </row>
        <row r="155">
          <cell r="K155" t="str">
            <v>USAEnterpriseFederal ENT23NA</v>
          </cell>
          <cell r="L155" t="str">
            <v>Assistant</v>
          </cell>
          <cell r="M155">
            <v>153.5</v>
          </cell>
          <cell r="N155">
            <v>41.860833885438751</v>
          </cell>
          <cell r="O155">
            <v>43.116658902001916</v>
          </cell>
          <cell r="P155">
            <v>44.410158669061971</v>
          </cell>
          <cell r="Q155">
            <v>45.742463429133835</v>
          </cell>
          <cell r="R155">
            <v>47.114737332007849</v>
          </cell>
          <cell r="S155">
            <v>48.528179451968086</v>
          </cell>
          <cell r="T155">
            <v>49.98402483552713</v>
          </cell>
        </row>
        <row r="156">
          <cell r="K156" t="str">
            <v>USAEnterpriseFederal ENT24NA</v>
          </cell>
          <cell r="L156" t="str">
            <v>Assistant</v>
          </cell>
          <cell r="M156">
            <v>153.5</v>
          </cell>
          <cell r="N156">
            <v>47.144827780421402</v>
          </cell>
          <cell r="O156">
            <v>48.559172613834043</v>
          </cell>
          <cell r="P156">
            <v>50.015947792249065</v>
          </cell>
          <cell r="Q156">
            <v>51.516426226016542</v>
          </cell>
          <cell r="R156">
            <v>53.061919012797041</v>
          </cell>
          <cell r="S156">
            <v>54.653776583180957</v>
          </cell>
          <cell r="T156">
            <v>56.293389880676386</v>
          </cell>
        </row>
        <row r="157">
          <cell r="K157" t="str">
            <v>USAEnterpriseFederal ENT60NA</v>
          </cell>
          <cell r="L157" t="str">
            <v>Manager</v>
          </cell>
          <cell r="M157">
            <v>153.5</v>
          </cell>
          <cell r="N157">
            <v>103.14783129889035</v>
          </cell>
          <cell r="O157">
            <v>106.24226623785707</v>
          </cell>
          <cell r="P157">
            <v>109.42953422499278</v>
          </cell>
          <cell r="Q157">
            <v>112.71242025174257</v>
          </cell>
          <cell r="R157">
            <v>116.09379285929485</v>
          </cell>
          <cell r="S157">
            <v>119.5766066450737</v>
          </cell>
          <cell r="T157">
            <v>123.16390484442591</v>
          </cell>
        </row>
        <row r="158">
          <cell r="K158" t="str">
            <v>USAEnterpriseFederal ENT61NA</v>
          </cell>
          <cell r="L158" t="str">
            <v>Manager</v>
          </cell>
          <cell r="M158">
            <v>153.5</v>
          </cell>
          <cell r="N158">
            <v>115.61231584811476</v>
          </cell>
          <cell r="O158">
            <v>119.08068532355821</v>
          </cell>
          <cell r="P158">
            <v>122.65310588326497</v>
          </cell>
          <cell r="Q158">
            <v>126.33269905976292</v>
          </cell>
          <cell r="R158">
            <v>130.1226800315558</v>
          </cell>
          <cell r="S158">
            <v>134.02636043250249</v>
          </cell>
          <cell r="T158">
            <v>138.04715124547755</v>
          </cell>
        </row>
        <row r="159">
          <cell r="K159" t="str">
            <v>USAEnterpriseFederal ENT62NA</v>
          </cell>
          <cell r="L159" t="str">
            <v>Manager</v>
          </cell>
          <cell r="M159">
            <v>153.5</v>
          </cell>
          <cell r="N159">
            <v>126.8134934745456</v>
          </cell>
          <cell r="O159">
            <v>130.61789827878198</v>
          </cell>
          <cell r="P159">
            <v>134.53643522714543</v>
          </cell>
          <cell r="Q159">
            <v>138.5725282839598</v>
          </cell>
          <cell r="R159">
            <v>142.72970413247859</v>
          </cell>
          <cell r="S159">
            <v>147.01159525645295</v>
          </cell>
          <cell r="T159">
            <v>151.42194311414653</v>
          </cell>
        </row>
        <row r="160">
          <cell r="K160" t="str">
            <v>USAEnterpriseFederal ENT63NA</v>
          </cell>
          <cell r="L160" t="str">
            <v>Manager</v>
          </cell>
          <cell r="M160">
            <v>153.5</v>
          </cell>
          <cell r="N160">
            <v>140.94951911843671</v>
          </cell>
          <cell r="O160">
            <v>145.17800469198983</v>
          </cell>
          <cell r="P160">
            <v>149.53334483274952</v>
          </cell>
          <cell r="Q160">
            <v>154.01934517773202</v>
          </cell>
          <cell r="R160">
            <v>158.63992553306397</v>
          </cell>
          <cell r="S160">
            <v>163.3991232990559</v>
          </cell>
          <cell r="T160">
            <v>168.30109699802759</v>
          </cell>
        </row>
        <row r="161">
          <cell r="K161" t="str">
            <v>USAEnterpriseFederal ENT64NA</v>
          </cell>
          <cell r="L161" t="str">
            <v>Manager</v>
          </cell>
          <cell r="M161">
            <v>153.5</v>
          </cell>
          <cell r="N161">
            <v>160.72533731537462</v>
          </cell>
          <cell r="O161">
            <v>165.54709743483585</v>
          </cell>
          <cell r="P161">
            <v>170.51351035788093</v>
          </cell>
          <cell r="Q161">
            <v>175.62891566861737</v>
          </cell>
          <cell r="R161">
            <v>180.89778313867589</v>
          </cell>
          <cell r="S161">
            <v>186.32471663283619</v>
          </cell>
          <cell r="T161">
            <v>191.91445813182128</v>
          </cell>
        </row>
        <row r="162">
          <cell r="K162" t="str">
            <v>USAEnterpriseFederal ENT50NA</v>
          </cell>
          <cell r="L162" t="str">
            <v>Specialist</v>
          </cell>
          <cell r="M162">
            <v>153.5</v>
          </cell>
          <cell r="N162">
            <v>69.750606550785761</v>
          </cell>
          <cell r="O162">
            <v>71.843124747309332</v>
          </cell>
          <cell r="P162">
            <v>73.998418489728607</v>
          </cell>
          <cell r="Q162">
            <v>76.218371044420465</v>
          </cell>
          <cell r="R162">
            <v>78.50492217575308</v>
          </cell>
          <cell r="S162">
            <v>80.860069841025677</v>
          </cell>
          <cell r="T162">
            <v>83.285871936256456</v>
          </cell>
        </row>
        <row r="163">
          <cell r="K163" t="str">
            <v>USAEnterpriseFederal ENT51NA</v>
          </cell>
          <cell r="L163" t="str">
            <v>Specialist</v>
          </cell>
          <cell r="M163">
            <v>153.5</v>
          </cell>
          <cell r="N163">
            <v>80.807179043324695</v>
          </cell>
          <cell r="O163">
            <v>83.231394414624432</v>
          </cell>
          <cell r="P163">
            <v>85.728336247063169</v>
          </cell>
          <cell r="Q163">
            <v>88.300186334475072</v>
          </cell>
          <cell r="R163">
            <v>90.949191924509321</v>
          </cell>
          <cell r="S163">
            <v>93.677667682244603</v>
          </cell>
          <cell r="T163">
            <v>96.487997712711945</v>
          </cell>
        </row>
        <row r="164">
          <cell r="K164" t="str">
            <v>USAEnterpriseFederal ENT52NA</v>
          </cell>
          <cell r="L164" t="str">
            <v>Specialist</v>
          </cell>
          <cell r="M164">
            <v>153.5</v>
          </cell>
          <cell r="N164">
            <v>90.65308144736791</v>
          </cell>
          <cell r="O164">
            <v>93.372673890788946</v>
          </cell>
          <cell r="P164">
            <v>96.173854107512611</v>
          </cell>
          <cell r="Q164">
            <v>99.059069730737988</v>
          </cell>
          <cell r="R164">
            <v>102.03084182266014</v>
          </cell>
          <cell r="S164">
            <v>105.09176707733994</v>
          </cell>
          <cell r="T164">
            <v>108.24452008966014</v>
          </cell>
        </row>
        <row r="165">
          <cell r="K165" t="str">
            <v>USAEnterpriseFederal ENT53NA</v>
          </cell>
          <cell r="L165" t="str">
            <v>Specialist</v>
          </cell>
          <cell r="M165">
            <v>153.5</v>
          </cell>
          <cell r="N165">
            <v>97.659104561886153</v>
          </cell>
          <cell r="O165">
            <v>100.58887769874273</v>
          </cell>
          <cell r="P165">
            <v>103.60654402970502</v>
          </cell>
          <cell r="Q165">
            <v>106.71474035059617</v>
          </cell>
          <cell r="R165">
            <v>109.91618256111406</v>
          </cell>
          <cell r="S165">
            <v>113.21366803794749</v>
          </cell>
          <cell r="T165">
            <v>116.61007807908591</v>
          </cell>
        </row>
        <row r="166">
          <cell r="K166" t="str">
            <v>USAEnterpriseFederal ENT54NA</v>
          </cell>
          <cell r="L166" t="str">
            <v>Specialist</v>
          </cell>
          <cell r="M166">
            <v>153.5</v>
          </cell>
          <cell r="N166">
            <v>107.11828960702516</v>
          </cell>
          <cell r="O166">
            <v>110.33183829523593</v>
          </cell>
          <cell r="P166">
            <v>113.64179344409301</v>
          </cell>
          <cell r="Q166">
            <v>117.05104724741581</v>
          </cell>
          <cell r="R166">
            <v>120.56257866483828</v>
          </cell>
          <cell r="S166">
            <v>124.17945602478343</v>
          </cell>
          <cell r="T166">
            <v>127.90483970552694</v>
          </cell>
        </row>
        <row r="167">
          <cell r="K167" t="str">
            <v>USAEnterpriseFederal ENT80NA</v>
          </cell>
          <cell r="L167" t="str">
            <v>Sr. Executive</v>
          </cell>
          <cell r="M167">
            <v>153.5</v>
          </cell>
          <cell r="N167">
            <v>202.93827670352164</v>
          </cell>
          <cell r="O167">
            <v>209.0264250046273</v>
          </cell>
          <cell r="P167">
            <v>215.29721775476614</v>
          </cell>
          <cell r="Q167">
            <v>221.75613428740914</v>
          </cell>
          <cell r="R167">
            <v>228.40881831603141</v>
          </cell>
          <cell r="S167">
            <v>235.26108286551235</v>
          </cell>
          <cell r="T167">
            <v>242.31891535147773</v>
          </cell>
        </row>
        <row r="168">
          <cell r="K168" t="str">
            <v>USAEnterpriseFederal ENT81NA</v>
          </cell>
          <cell r="L168" t="str">
            <v>Sr. Executive</v>
          </cell>
          <cell r="M168">
            <v>153.5</v>
          </cell>
          <cell r="N168">
            <v>225.74198418409892</v>
          </cell>
          <cell r="O168">
            <v>232.51424370962189</v>
          </cell>
          <cell r="P168">
            <v>239.48967102091055</v>
          </cell>
          <cell r="Q168">
            <v>246.67436115153788</v>
          </cell>
          <cell r="R168">
            <v>254.07459198608402</v>
          </cell>
          <cell r="S168">
            <v>261.69682974566655</v>
          </cell>
          <cell r="T168">
            <v>269.54773463803656</v>
          </cell>
        </row>
        <row r="169">
          <cell r="K169" t="str">
            <v>USAEnterpriseFederal ENT82NA</v>
          </cell>
          <cell r="L169" t="str">
            <v>Sr. Executive</v>
          </cell>
          <cell r="M169">
            <v>153.5</v>
          </cell>
          <cell r="N169">
            <v>244.76204898060257</v>
          </cell>
          <cell r="O169">
            <v>252.10491045002067</v>
          </cell>
          <cell r="P169">
            <v>259.66805776352129</v>
          </cell>
          <cell r="Q169">
            <v>267.45809949642694</v>
          </cell>
          <cell r="R169">
            <v>275.48184248131975</v>
          </cell>
          <cell r="S169">
            <v>283.74629775575937</v>
          </cell>
          <cell r="T169">
            <v>292.25868668843214</v>
          </cell>
        </row>
        <row r="170">
          <cell r="K170" t="str">
            <v>USAEnterpriseFederal ENT83NA</v>
          </cell>
          <cell r="L170" t="str">
            <v>Sr. Executive</v>
          </cell>
          <cell r="M170">
            <v>153.5</v>
          </cell>
          <cell r="N170">
            <v>265.34502703968212</v>
          </cell>
          <cell r="O170">
            <v>273.30537785087262</v>
          </cell>
          <cell r="P170">
            <v>281.5045391863988</v>
          </cell>
          <cell r="Q170">
            <v>289.94967536199078</v>
          </cell>
          <cell r="R170">
            <v>298.64816562285051</v>
          </cell>
          <cell r="S170">
            <v>307.60761059153606</v>
          </cell>
          <cell r="T170">
            <v>316.83583890928213</v>
          </cell>
        </row>
        <row r="171">
          <cell r="K171" t="str">
            <v>USAEnterpriseFederal ENT84NA</v>
          </cell>
          <cell r="L171" t="str">
            <v>Sr. Executive</v>
          </cell>
          <cell r="M171">
            <v>153.5</v>
          </cell>
          <cell r="N171">
            <v>287.94494170824527</v>
          </cell>
          <cell r="O171">
            <v>296.58328995949262</v>
          </cell>
          <cell r="P171">
            <v>305.48078865827739</v>
          </cell>
          <cell r="Q171">
            <v>314.6452123180257</v>
          </cell>
          <cell r="R171">
            <v>324.0845686875665</v>
          </cell>
          <cell r="S171">
            <v>333.80710574819352</v>
          </cell>
          <cell r="T171">
            <v>343.82131892063933</v>
          </cell>
        </row>
        <row r="172">
          <cell r="K172" t="str">
            <v>USAEnterpriseFederal ENT85NA</v>
          </cell>
          <cell r="L172" t="str">
            <v>Sr. Executive</v>
          </cell>
          <cell r="M172">
            <v>153.5</v>
          </cell>
          <cell r="N172">
            <v>319.59809707520162</v>
          </cell>
          <cell r="O172">
            <v>329.18603998745766</v>
          </cell>
          <cell r="P172">
            <v>339.06162118708141</v>
          </cell>
          <cell r="Q172">
            <v>349.23346982269385</v>
          </cell>
          <cell r="R172">
            <v>359.71047391737466</v>
          </cell>
          <cell r="S172">
            <v>370.50178813489589</v>
          </cell>
          <cell r="T172">
            <v>381.61684177894278</v>
          </cell>
        </row>
        <row r="173">
          <cell r="K173" t="str">
            <v>USAEnterpriseFederal ENT86NA</v>
          </cell>
          <cell r="L173" t="str">
            <v>Sr. Executive</v>
          </cell>
          <cell r="M173">
            <v>153.5</v>
          </cell>
          <cell r="N173">
            <v>362.97467196600786</v>
          </cell>
          <cell r="O173">
            <v>373.86391212498813</v>
          </cell>
          <cell r="P173">
            <v>385.0798294887378</v>
          </cell>
          <cell r="Q173">
            <v>396.63222437339994</v>
          </cell>
          <cell r="R173">
            <v>408.53119110460193</v>
          </cell>
          <cell r="S173">
            <v>420.78712683774</v>
          </cell>
          <cell r="T173">
            <v>433.41074064287221</v>
          </cell>
        </row>
        <row r="174">
          <cell r="K174" t="str">
            <v>USAEnterpriseFederal ENT87NA</v>
          </cell>
          <cell r="L174" t="str">
            <v>Sr. Executive</v>
          </cell>
          <cell r="M174">
            <v>153.5</v>
          </cell>
          <cell r="N174">
            <v>383.53513721679724</v>
          </cell>
          <cell r="O174">
            <v>395.04119133330119</v>
          </cell>
          <cell r="P174">
            <v>406.89242707330021</v>
          </cell>
          <cell r="Q174">
            <v>419.09919988549922</v>
          </cell>
          <cell r="R174">
            <v>431.67217588206421</v>
          </cell>
          <cell r="S174">
            <v>444.62234115852613</v>
          </cell>
          <cell r="T174">
            <v>457.96101139328192</v>
          </cell>
        </row>
        <row r="175">
          <cell r="K175" t="str">
            <v>USAEnterpriseFederal ENT88NA</v>
          </cell>
          <cell r="L175" t="str">
            <v>Sr. Executive</v>
          </cell>
          <cell r="M175">
            <v>153.5</v>
          </cell>
          <cell r="N175">
            <v>418.54396566262096</v>
          </cell>
          <cell r="O175">
            <v>431.10028463249961</v>
          </cell>
          <cell r="P175">
            <v>444.03329317147461</v>
          </cell>
          <cell r="Q175">
            <v>457.35429196661886</v>
          </cell>
          <cell r="R175">
            <v>471.07492072561746</v>
          </cell>
          <cell r="S175">
            <v>485.20716834738602</v>
          </cell>
          <cell r="T175">
            <v>499.76338339780762</v>
          </cell>
        </row>
        <row r="176">
          <cell r="K176" t="str">
            <v>USAEnterpriseFederal ENT89NA</v>
          </cell>
          <cell r="L176" t="str">
            <v>Sr. Executive</v>
          </cell>
          <cell r="M176">
            <v>153.5</v>
          </cell>
          <cell r="N176">
            <v>454.36091215995816</v>
          </cell>
          <cell r="O176">
            <v>467.99173952475689</v>
          </cell>
          <cell r="P176">
            <v>482.03149171049961</v>
          </cell>
          <cell r="Q176">
            <v>496.49243646181463</v>
          </cell>
          <cell r="R176">
            <v>511.38720955566907</v>
          </cell>
          <cell r="S176">
            <v>526.72882584233912</v>
          </cell>
          <cell r="T176">
            <v>542.53069061760925</v>
          </cell>
        </row>
        <row r="177">
          <cell r="K177" t="str">
            <v>USAEnterpriseFederal ENT90NA</v>
          </cell>
          <cell r="L177" t="str">
            <v>Sr. Executive</v>
          </cell>
          <cell r="M177">
            <v>153.5</v>
          </cell>
          <cell r="N177">
            <v>522.63287310276405</v>
          </cell>
          <cell r="O177">
            <v>538.31185929584694</v>
          </cell>
          <cell r="P177">
            <v>554.46121507472242</v>
          </cell>
          <cell r="Q177">
            <v>571.09505152696408</v>
          </cell>
          <cell r="R177">
            <v>588.22790307277307</v>
          </cell>
          <cell r="S177">
            <v>605.87474016495628</v>
          </cell>
          <cell r="T177">
            <v>624.050982369905</v>
          </cell>
        </row>
        <row r="178">
          <cell r="K178" t="str">
            <v>USAEnterpriseFederal ENT91NA</v>
          </cell>
          <cell r="L178" t="str">
            <v>Sr. Executive</v>
          </cell>
          <cell r="M178">
            <v>153.5</v>
          </cell>
          <cell r="N178">
            <v>657.98501512154542</v>
          </cell>
          <cell r="O178">
            <v>677.72456557519183</v>
          </cell>
          <cell r="P178">
            <v>698.05630254244761</v>
          </cell>
          <cell r="Q178">
            <v>718.99799161872102</v>
          </cell>
          <cell r="R178">
            <v>740.56793136728265</v>
          </cell>
          <cell r="S178">
            <v>762.78496930830113</v>
          </cell>
          <cell r="T178">
            <v>785.66851838755019</v>
          </cell>
        </row>
        <row r="179">
          <cell r="K179" t="str">
            <v>USAEnterpriseFederal ENT92NA</v>
          </cell>
          <cell r="L179" t="str">
            <v>Sr. Executive</v>
          </cell>
          <cell r="M179">
            <v>153.5</v>
          </cell>
          <cell r="N179">
            <v>835.04945247944761</v>
          </cell>
          <cell r="O179">
            <v>860.10093605383111</v>
          </cell>
          <cell r="P179">
            <v>885.90396413544602</v>
          </cell>
          <cell r="Q179">
            <v>912.48108305950939</v>
          </cell>
          <cell r="R179">
            <v>939.85551555129473</v>
          </cell>
          <cell r="S179">
            <v>968.05118101783364</v>
          </cell>
          <cell r="T179">
            <v>997.09271644836872</v>
          </cell>
        </row>
        <row r="180">
          <cell r="K180" t="str">
            <v>USAEnterpriseFederal ENT93NA</v>
          </cell>
          <cell r="L180" t="str">
            <v>Sr. Executive</v>
          </cell>
          <cell r="M180">
            <v>153.5</v>
          </cell>
          <cell r="N180">
            <v>1761.4758836556136</v>
          </cell>
          <cell r="O180">
            <v>1814.320160165282</v>
          </cell>
          <cell r="P180">
            <v>1868.7497649702404</v>
          </cell>
          <cell r="Q180">
            <v>1924.8122579193478</v>
          </cell>
          <cell r="R180">
            <v>1982.5566256569282</v>
          </cell>
          <cell r="S180">
            <v>2042.033324426636</v>
          </cell>
          <cell r="T180">
            <v>2103.2943241594353</v>
          </cell>
        </row>
        <row r="181">
          <cell r="K181" t="str">
            <v>USAEnterpriseFederal ENT94NA</v>
          </cell>
          <cell r="L181" t="str">
            <v>Sr. Executive</v>
          </cell>
          <cell r="M181">
            <v>153.5</v>
          </cell>
          <cell r="N181">
            <v>2672.0929900676883</v>
          </cell>
          <cell r="O181">
            <v>2752.2557797697191</v>
          </cell>
          <cell r="P181">
            <v>2834.8234531628109</v>
          </cell>
          <cell r="Q181">
            <v>2919.8681567576955</v>
          </cell>
          <cell r="R181">
            <v>3007.4642014604265</v>
          </cell>
          <cell r="S181">
            <v>3097.6881275042392</v>
          </cell>
          <cell r="T181">
            <v>3190.6187713293666</v>
          </cell>
        </row>
        <row r="182">
          <cell r="K182" t="str">
            <v>USAEnterpriseFederal ENT95NA</v>
          </cell>
          <cell r="L182" t="str">
            <v>Sr. Executive</v>
          </cell>
          <cell r="M182">
            <v>153.5</v>
          </cell>
          <cell r="N182">
            <v>3026.2218647834925</v>
          </cell>
          <cell r="O182">
            <v>3117.0085207269972</v>
          </cell>
          <cell r="P182">
            <v>3210.518776348807</v>
          </cell>
          <cell r="Q182">
            <v>3306.8343396392711</v>
          </cell>
          <cell r="R182">
            <v>3406.0393698284493</v>
          </cell>
          <cell r="S182">
            <v>3508.2205509233027</v>
          </cell>
          <cell r="T182">
            <v>3613.4671674510018</v>
          </cell>
        </row>
        <row r="183">
          <cell r="K183" t="str">
            <v>USAEnterpriseFederal ENT96NA</v>
          </cell>
          <cell r="L183" t="str">
            <v>Sr. Executive</v>
          </cell>
          <cell r="M183">
            <v>153.5</v>
          </cell>
          <cell r="N183">
            <v>3380.3507394992971</v>
          </cell>
          <cell r="O183">
            <v>3481.7612616842762</v>
          </cell>
          <cell r="P183">
            <v>3586.2140995348045</v>
          </cell>
          <cell r="Q183">
            <v>3693.800522520849</v>
          </cell>
          <cell r="R183">
            <v>3804.6145381964743</v>
          </cell>
          <cell r="S183">
            <v>3918.7529743423688</v>
          </cell>
          <cell r="T183">
            <v>4036.3155635726398</v>
          </cell>
        </row>
        <row r="184">
          <cell r="K184" t="str">
            <v>USAEnterpriseFederal ENT97NA</v>
          </cell>
          <cell r="L184" t="str">
            <v>Sr. Executive</v>
          </cell>
          <cell r="M184">
            <v>153.5</v>
          </cell>
          <cell r="N184">
            <v>3734.4796142151017</v>
          </cell>
          <cell r="O184">
            <v>3846.5140026415547</v>
          </cell>
          <cell r="P184">
            <v>3961.9094227208016</v>
          </cell>
          <cell r="Q184">
            <v>4080.7667054024255</v>
          </cell>
          <cell r="R184">
            <v>4203.189706564498</v>
          </cell>
          <cell r="S184">
            <v>4329.2853977614332</v>
          </cell>
          <cell r="T184">
            <v>4459.1639596942759</v>
          </cell>
        </row>
        <row r="185">
          <cell r="K185" t="str">
            <v>USAEnterpriseFederal ENT98NA</v>
          </cell>
          <cell r="L185" t="str">
            <v>Sr. Executive</v>
          </cell>
          <cell r="M185">
            <v>153.5</v>
          </cell>
          <cell r="N185">
            <v>4088.6089315919912</v>
          </cell>
          <cell r="O185">
            <v>4211.2671995397513</v>
          </cell>
          <cell r="P185">
            <v>4337.605215525944</v>
          </cell>
          <cell r="Q185">
            <v>4467.7333719917224</v>
          </cell>
          <cell r="R185">
            <v>4601.7653731514738</v>
          </cell>
          <cell r="S185">
            <v>4739.8183343460178</v>
          </cell>
          <cell r="T185">
            <v>4882.0128843763987</v>
          </cell>
        </row>
        <row r="186">
          <cell r="K186" t="str">
            <v>USAEnterpriseFederal ENT67NA</v>
          </cell>
          <cell r="L186" t="str">
            <v>Sr. Manager</v>
          </cell>
          <cell r="M186">
            <v>153.5</v>
          </cell>
          <cell r="N186">
            <v>148.82210845189425</v>
          </cell>
          <cell r="O186">
            <v>153.28677170545109</v>
          </cell>
          <cell r="P186">
            <v>157.88537485661462</v>
          </cell>
          <cell r="Q186">
            <v>162.62193610231307</v>
          </cell>
          <cell r="R186">
            <v>167.50059418538248</v>
          </cell>
          <cell r="S186">
            <v>172.52561201094397</v>
          </cell>
          <cell r="T186">
            <v>177.70138037127231</v>
          </cell>
        </row>
        <row r="187">
          <cell r="K187" t="str">
            <v>USAEnterpriseFederal ENT68NA</v>
          </cell>
          <cell r="L187" t="str">
            <v>Sr. Manager</v>
          </cell>
          <cell r="M187">
            <v>153.5</v>
          </cell>
          <cell r="N187">
            <v>186.28166729124499</v>
          </cell>
          <cell r="O187">
            <v>191.87011730998233</v>
          </cell>
          <cell r="P187">
            <v>197.62622082928181</v>
          </cell>
          <cell r="Q187">
            <v>203.55500745416026</v>
          </cell>
          <cell r="R187">
            <v>209.66165767778509</v>
          </cell>
          <cell r="S187">
            <v>215.95150740811866</v>
          </cell>
          <cell r="T187">
            <v>222.43005263036221</v>
          </cell>
        </row>
        <row r="188">
          <cell r="K188" t="str">
            <v>USAEnterpriseFederal ENT69NA</v>
          </cell>
          <cell r="L188" t="str">
            <v>Sr. Manager</v>
          </cell>
          <cell r="M188">
            <v>153.5</v>
          </cell>
          <cell r="N188">
            <v>250.14774077177719</v>
          </cell>
          <cell r="O188">
            <v>257.65217299493054</v>
          </cell>
          <cell r="P188">
            <v>265.38173818477844</v>
          </cell>
          <cell r="Q188">
            <v>273.34319033032182</v>
          </cell>
          <cell r="R188">
            <v>281.54348604023147</v>
          </cell>
          <cell r="S188">
            <v>289.98979062143843</v>
          </cell>
          <cell r="T188">
            <v>298.68948434008161</v>
          </cell>
        </row>
        <row r="189">
          <cell r="K189" t="str">
            <v>USAEnterpriseNA30NA</v>
          </cell>
          <cell r="L189" t="str">
            <v>ANALYST</v>
          </cell>
          <cell r="M189">
            <v>167.41666666666666</v>
          </cell>
          <cell r="N189">
            <v>47.86170882490935</v>
          </cell>
          <cell r="O189">
            <v>49.297560089656635</v>
          </cell>
          <cell r="P189">
            <v>50.973677132704964</v>
          </cell>
          <cell r="Q189">
            <v>52.910676863747753</v>
          </cell>
          <cell r="R189">
            <v>54.921282584570172</v>
          </cell>
          <cell r="S189">
            <v>57.00829132278384</v>
          </cell>
          <cell r="T189">
            <v>59.174606393049629</v>
          </cell>
        </row>
        <row r="190">
          <cell r="K190" t="str">
            <v>USAEnterpriseNA31NA</v>
          </cell>
          <cell r="L190" t="str">
            <v>ANALYST</v>
          </cell>
          <cell r="M190">
            <v>167.41666666666666</v>
          </cell>
          <cell r="N190">
            <v>53.625669084684453</v>
          </cell>
          <cell r="O190">
            <v>55.23443915722499</v>
          </cell>
          <cell r="P190">
            <v>57.112410088570641</v>
          </cell>
          <cell r="Q190">
            <v>59.282681671936331</v>
          </cell>
          <cell r="R190">
            <v>61.535423575469913</v>
          </cell>
          <cell r="S190">
            <v>63.873769671337769</v>
          </cell>
          <cell r="T190">
            <v>66.300972918848601</v>
          </cell>
        </row>
        <row r="191">
          <cell r="K191" t="str">
            <v>USAEnterpriseNA32NA</v>
          </cell>
          <cell r="L191" t="str">
            <v>ANALYST</v>
          </cell>
          <cell r="M191">
            <v>167.41666666666666</v>
          </cell>
          <cell r="N191">
            <v>58.869981575530204</v>
          </cell>
          <cell r="O191">
            <v>60.636081022796112</v>
          </cell>
          <cell r="P191">
            <v>62.697707777571182</v>
          </cell>
          <cell r="Q191">
            <v>65.080220673118887</v>
          </cell>
          <cell r="R191">
            <v>67.55326905869741</v>
          </cell>
          <cell r="S191">
            <v>70.120293282927918</v>
          </cell>
          <cell r="T191">
            <v>72.784864427679182</v>
          </cell>
        </row>
        <row r="192">
          <cell r="K192" t="str">
            <v>USAEnterpriseNA33NA</v>
          </cell>
          <cell r="L192" t="str">
            <v>ANALYST</v>
          </cell>
          <cell r="M192">
            <v>167.41666666666666</v>
          </cell>
          <cell r="N192">
            <v>65.856248150730309</v>
          </cell>
          <cell r="O192">
            <v>67.831935595252219</v>
          </cell>
          <cell r="P192">
            <v>70.138221405490796</v>
          </cell>
          <cell r="Q192">
            <v>72.803473818899448</v>
          </cell>
          <cell r="R192">
            <v>75.570005824017628</v>
          </cell>
          <cell r="S192">
            <v>78.441666045330294</v>
          </cell>
          <cell r="T192">
            <v>81.422449355052848</v>
          </cell>
        </row>
        <row r="193">
          <cell r="K193" t="str">
            <v>USAEnterpriseNA22NA</v>
          </cell>
          <cell r="L193" t="str">
            <v>ASSISTANT</v>
          </cell>
          <cell r="M193">
            <v>159.5</v>
          </cell>
          <cell r="N193">
            <v>36.625683448184404</v>
          </cell>
          <cell r="O193">
            <v>37.72445395162994</v>
          </cell>
          <cell r="P193">
            <v>39.007085385985356</v>
          </cell>
          <cell r="Q193">
            <v>40.489354630652798</v>
          </cell>
          <cell r="R193">
            <v>42.027950106617602</v>
          </cell>
          <cell r="S193">
            <v>43.62501221066907</v>
          </cell>
          <cell r="T193">
            <v>45.282762674674494</v>
          </cell>
        </row>
        <row r="194">
          <cell r="K194" t="str">
            <v>USAEnterpriseNA23NA</v>
          </cell>
          <cell r="L194" t="str">
            <v>ASSISTANT</v>
          </cell>
          <cell r="M194">
            <v>159.5</v>
          </cell>
          <cell r="N194">
            <v>41.860833885438751</v>
          </cell>
          <cell r="O194">
            <v>43.116658902001916</v>
          </cell>
          <cell r="P194">
            <v>44.582625304669982</v>
          </cell>
          <cell r="Q194">
            <v>46.276765066247442</v>
          </cell>
          <cell r="R194">
            <v>48.035282138764849</v>
          </cell>
          <cell r="S194">
            <v>49.860622860037914</v>
          </cell>
          <cell r="T194">
            <v>51.755326528719358</v>
          </cell>
        </row>
        <row r="195">
          <cell r="K195" t="str">
            <v>USAEnterpriseNA24NA</v>
          </cell>
          <cell r="L195" t="str">
            <v>ASSISTANT</v>
          </cell>
          <cell r="M195">
            <v>159.5</v>
          </cell>
          <cell r="N195">
            <v>47.144827780421402</v>
          </cell>
          <cell r="O195">
            <v>48.559172613834043</v>
          </cell>
          <cell r="P195">
            <v>50.210184482704399</v>
          </cell>
          <cell r="Q195">
            <v>52.118171493047171</v>
          </cell>
          <cell r="R195">
            <v>54.098662009782963</v>
          </cell>
          <cell r="S195">
            <v>56.154411166154716</v>
          </cell>
          <cell r="T195">
            <v>58.288278790468596</v>
          </cell>
        </row>
        <row r="196">
          <cell r="K196" t="str">
            <v>USAEnterpriseNA60NA</v>
          </cell>
          <cell r="L196" t="str">
            <v>MANAGER</v>
          </cell>
          <cell r="M196">
            <v>150.66666666666666</v>
          </cell>
          <cell r="N196">
            <v>103.14783129889035</v>
          </cell>
          <cell r="O196">
            <v>106.24226623785707</v>
          </cell>
          <cell r="P196">
            <v>109.8545032899442</v>
          </cell>
          <cell r="Q196">
            <v>114.02897441496209</v>
          </cell>
          <cell r="R196">
            <v>118.36207544273066</v>
          </cell>
          <cell r="S196">
            <v>122.85983430955443</v>
          </cell>
          <cell r="T196">
            <v>127.52850801331751</v>
          </cell>
        </row>
        <row r="197">
          <cell r="K197" t="str">
            <v>USAEnterpriseNA61NA</v>
          </cell>
          <cell r="L197" t="str">
            <v>MANAGER</v>
          </cell>
          <cell r="M197">
            <v>150.66666666666666</v>
          </cell>
          <cell r="N197">
            <v>115.61231584811476</v>
          </cell>
          <cell r="O197">
            <v>119.08068532355821</v>
          </cell>
          <cell r="P197">
            <v>123.1294286245592</v>
          </cell>
          <cell r="Q197">
            <v>127.80834691229245</v>
          </cell>
          <cell r="R197">
            <v>132.66506409495958</v>
          </cell>
          <cell r="S197">
            <v>137.70633653056805</v>
          </cell>
          <cell r="T197">
            <v>142.93917731872963</v>
          </cell>
        </row>
        <row r="198">
          <cell r="K198" t="str">
            <v>USAEnterpriseNA62NA</v>
          </cell>
          <cell r="L198" t="str">
            <v>MANAGER</v>
          </cell>
          <cell r="M198">
            <v>150.66666666666666</v>
          </cell>
          <cell r="N198">
            <v>126.8134934745456</v>
          </cell>
          <cell r="O198">
            <v>130.61789827878198</v>
          </cell>
          <cell r="P198">
            <v>135.05890682026057</v>
          </cell>
          <cell r="Q198">
            <v>140.19114527943049</v>
          </cell>
          <cell r="R198">
            <v>145.51840880004886</v>
          </cell>
          <cell r="S198">
            <v>151.04810833445072</v>
          </cell>
          <cell r="T198">
            <v>156.78793645115985</v>
          </cell>
        </row>
        <row r="199">
          <cell r="K199" t="str">
            <v>USAEnterpriseNA63NA</v>
          </cell>
          <cell r="L199" t="str">
            <v>MANAGER</v>
          </cell>
          <cell r="M199">
            <v>150.66666666666666</v>
          </cell>
          <cell r="N199">
            <v>140.94951911843671</v>
          </cell>
          <cell r="O199">
            <v>145.17800469198983</v>
          </cell>
          <cell r="P199">
            <v>150.11405685151749</v>
          </cell>
          <cell r="Q199">
            <v>155.81839101187515</v>
          </cell>
          <cell r="R199">
            <v>161.73948987032642</v>
          </cell>
          <cell r="S199">
            <v>167.88559048539884</v>
          </cell>
          <cell r="T199">
            <v>174.265242923844</v>
          </cell>
        </row>
        <row r="200">
          <cell r="K200" t="str">
            <v>USAEnterpriseNA64NA</v>
          </cell>
          <cell r="L200" t="str">
            <v>MANAGER</v>
          </cell>
          <cell r="M200">
            <v>150.66666666666666</v>
          </cell>
          <cell r="N200">
            <v>160.72533731537462</v>
          </cell>
          <cell r="O200">
            <v>165.54709743483585</v>
          </cell>
          <cell r="P200">
            <v>171.17569874762026</v>
          </cell>
          <cell r="Q200">
            <v>177.68037530002982</v>
          </cell>
          <cell r="R200">
            <v>184.43222956143097</v>
          </cell>
          <cell r="S200">
            <v>191.44065428476534</v>
          </cell>
          <cell r="T200">
            <v>198.71539914758642</v>
          </cell>
        </row>
        <row r="201">
          <cell r="K201" t="str">
            <v>USAEnterpriseNA50NA</v>
          </cell>
          <cell r="L201" t="str">
            <v>SPECIALIST</v>
          </cell>
          <cell r="M201">
            <v>152</v>
          </cell>
          <cell r="N201">
            <v>69.750606550785761</v>
          </cell>
          <cell r="O201">
            <v>71.843124747309332</v>
          </cell>
          <cell r="P201">
            <v>74.285790988717849</v>
          </cell>
          <cell r="Q201">
            <v>77.108651046289125</v>
          </cell>
          <cell r="R201">
            <v>80.03877978604811</v>
          </cell>
          <cell r="S201">
            <v>83.080253417917945</v>
          </cell>
          <cell r="T201">
            <v>86.237303047798832</v>
          </cell>
        </row>
        <row r="202">
          <cell r="K202" t="str">
            <v>USAEnterpriseNA51NA</v>
          </cell>
          <cell r="L202" t="str">
            <v>SPECIALIST</v>
          </cell>
          <cell r="M202">
            <v>152</v>
          </cell>
          <cell r="N202">
            <v>80.807179043324695</v>
          </cell>
          <cell r="O202">
            <v>83.231394414624432</v>
          </cell>
          <cell r="P202">
            <v>86.061261824721669</v>
          </cell>
          <cell r="Q202">
            <v>89.331589774061101</v>
          </cell>
          <cell r="R202">
            <v>92.726190185475431</v>
          </cell>
          <cell r="S202">
            <v>96.249785412523508</v>
          </cell>
          <cell r="T202">
            <v>99.9072772581994</v>
          </cell>
        </row>
        <row r="203">
          <cell r="K203" t="str">
            <v>USAEnterpriseNA52NA</v>
          </cell>
          <cell r="L203" t="str">
            <v>SPECIALIST</v>
          </cell>
          <cell r="M203">
            <v>152</v>
          </cell>
          <cell r="N203">
            <v>90.65308144736791</v>
          </cell>
          <cell r="O203">
            <v>93.372673890788946</v>
          </cell>
          <cell r="P203">
            <v>96.547344803075774</v>
          </cell>
          <cell r="Q203">
            <v>100.21614390559266</v>
          </cell>
          <cell r="R203">
            <v>104.02435737400518</v>
          </cell>
          <cell r="S203">
            <v>107.97728295421737</v>
          </cell>
          <cell r="T203">
            <v>112.08041970647764</v>
          </cell>
        </row>
        <row r="204">
          <cell r="K204" t="str">
            <v>USAEnterpriseNA53NA</v>
          </cell>
          <cell r="L204" t="str">
            <v>SPECIALIST</v>
          </cell>
          <cell r="M204">
            <v>152</v>
          </cell>
          <cell r="N204">
            <v>97.659104561886153</v>
          </cell>
          <cell r="O204">
            <v>100.58887769874273</v>
          </cell>
          <cell r="P204">
            <v>104.0088995405</v>
          </cell>
          <cell r="Q204">
            <v>107.96123772303901</v>
          </cell>
          <cell r="R204">
            <v>112.06376475651449</v>
          </cell>
          <cell r="S204">
            <v>116.32218781726205</v>
          </cell>
          <cell r="T204">
            <v>120.74243095431801</v>
          </cell>
        </row>
        <row r="205">
          <cell r="K205" t="str">
            <v>USAEnterpriseNA54NA</v>
          </cell>
          <cell r="L205" t="str">
            <v>SPECIALIST</v>
          </cell>
          <cell r="M205">
            <v>152</v>
          </cell>
          <cell r="N205">
            <v>107.11828960702516</v>
          </cell>
          <cell r="O205">
            <v>110.33183829523593</v>
          </cell>
          <cell r="P205">
            <v>114.08312079727395</v>
          </cell>
          <cell r="Q205">
            <v>118.41827938757037</v>
          </cell>
          <cell r="R205">
            <v>122.91817400429804</v>
          </cell>
          <cell r="S205">
            <v>127.58906461646137</v>
          </cell>
          <cell r="T205">
            <v>132.4374490718869</v>
          </cell>
        </row>
        <row r="206">
          <cell r="K206" t="str">
            <v>USAEnterpriseNA80NA</v>
          </cell>
          <cell r="L206" t="str">
            <v>SR. EXECUTIVE</v>
          </cell>
          <cell r="M206">
            <v>150.66666666666666</v>
          </cell>
          <cell r="N206">
            <v>202.93827670352164</v>
          </cell>
          <cell r="O206">
            <v>209.0264250046273</v>
          </cell>
          <cell r="P206">
            <v>216.13332345478463</v>
          </cell>
          <cell r="Q206">
            <v>224.34638974606645</v>
          </cell>
          <cell r="R206">
            <v>232.87155255641699</v>
          </cell>
          <cell r="S206">
            <v>241.72067155356083</v>
          </cell>
          <cell r="T206">
            <v>250.90605707259616</v>
          </cell>
        </row>
        <row r="207">
          <cell r="K207" t="str">
            <v>USAEnterpriseNA81NA</v>
          </cell>
          <cell r="L207" t="str">
            <v>SR. EXECUTIVE</v>
          </cell>
          <cell r="M207">
            <v>150.66666666666666</v>
          </cell>
          <cell r="N207">
            <v>225.74198418409892</v>
          </cell>
          <cell r="O207">
            <v>232.51424370962189</v>
          </cell>
          <cell r="P207">
            <v>240.41972799574904</v>
          </cell>
          <cell r="Q207">
            <v>249.5556776595875</v>
          </cell>
          <cell r="R207">
            <v>259.03879341065186</v>
          </cell>
          <cell r="S207">
            <v>268.88226756025665</v>
          </cell>
          <cell r="T207">
            <v>279.0997937275464</v>
          </cell>
        </row>
        <row r="208">
          <cell r="K208" t="str">
            <v>USAEnterpriseNA82NA</v>
          </cell>
          <cell r="L208" t="str">
            <v>SR. EXECUTIVE</v>
          </cell>
          <cell r="M208">
            <v>150.66666666666666</v>
          </cell>
          <cell r="N208">
            <v>244.76204898060257</v>
          </cell>
          <cell r="O208">
            <v>252.10491045002067</v>
          </cell>
          <cell r="P208">
            <v>260.67647740532141</v>
          </cell>
          <cell r="Q208">
            <v>270.58218354672363</v>
          </cell>
          <cell r="R208">
            <v>280.86430652149915</v>
          </cell>
          <cell r="S208">
            <v>291.53715016931613</v>
          </cell>
          <cell r="T208">
            <v>302.61556187575013</v>
          </cell>
        </row>
        <row r="209">
          <cell r="K209" t="str">
            <v>USAEnterpriseNA83NA</v>
          </cell>
          <cell r="L209" t="str">
            <v>SR. EXECUTIVE</v>
          </cell>
          <cell r="M209">
            <v>150.66666666666666</v>
          </cell>
          <cell r="N209">
            <v>265.34502703968212</v>
          </cell>
          <cell r="O209">
            <v>273.30537785087262</v>
          </cell>
          <cell r="P209">
            <v>282.5977606978023</v>
          </cell>
          <cell r="Q209">
            <v>293.33647560431882</v>
          </cell>
          <cell r="R209">
            <v>304.48326167728294</v>
          </cell>
          <cell r="S209">
            <v>316.05362562101971</v>
          </cell>
          <cell r="T209">
            <v>328.06366339461846</v>
          </cell>
        </row>
        <row r="210">
          <cell r="K210" t="str">
            <v>USAEnterpriseNA84NA</v>
          </cell>
          <cell r="L210" t="str">
            <v>SR. EXECUTIVE</v>
          </cell>
          <cell r="M210">
            <v>150.66666666666666</v>
          </cell>
          <cell r="N210">
            <v>287.94494170824527</v>
          </cell>
          <cell r="O210">
            <v>296.58328995949262</v>
          </cell>
          <cell r="P210">
            <v>306.66712181811539</v>
          </cell>
          <cell r="Q210">
            <v>318.32047244720377</v>
          </cell>
          <cell r="R210">
            <v>330.41665040019751</v>
          </cell>
          <cell r="S210">
            <v>342.97248311540505</v>
          </cell>
          <cell r="T210">
            <v>356.00543747379044</v>
          </cell>
        </row>
        <row r="211">
          <cell r="K211" t="str">
            <v>USAEnterpriseNA85NA</v>
          </cell>
          <cell r="L211" t="str">
            <v>SR. EXECUTIVE</v>
          </cell>
          <cell r="M211">
            <v>150.66666666666666</v>
          </cell>
          <cell r="N211">
            <v>319.59809707520162</v>
          </cell>
          <cell r="O211">
            <v>329.18603998745766</v>
          </cell>
          <cell r="P211">
            <v>340.37836534703121</v>
          </cell>
          <cell r="Q211">
            <v>353.31274323021842</v>
          </cell>
          <cell r="R211">
            <v>366.73862747296675</v>
          </cell>
          <cell r="S211">
            <v>380.67469531693951</v>
          </cell>
          <cell r="T211">
            <v>395.1403337389832</v>
          </cell>
        </row>
        <row r="212">
          <cell r="K212" t="str">
            <v>USAEnterpriseNA86NA</v>
          </cell>
          <cell r="L212" t="str">
            <v>SR. EXECUTIVE</v>
          </cell>
          <cell r="M212">
            <v>150.66666666666666</v>
          </cell>
          <cell r="N212">
            <v>362.97467196600786</v>
          </cell>
          <cell r="O212">
            <v>373.86391212498813</v>
          </cell>
          <cell r="P212">
            <v>386.57528513723776</v>
          </cell>
          <cell r="Q212">
            <v>401.26514597245279</v>
          </cell>
          <cell r="R212">
            <v>416.51322151940599</v>
          </cell>
          <cell r="S212">
            <v>432.34072393714342</v>
          </cell>
          <cell r="T212">
            <v>448.7696714467549</v>
          </cell>
        </row>
        <row r="213">
          <cell r="K213" t="str">
            <v>USAEnterpriseNA87NA</v>
          </cell>
          <cell r="L213" t="str">
            <v>SR. EXECUTIVE</v>
          </cell>
          <cell r="M213">
            <v>150.66666666666666</v>
          </cell>
          <cell r="N213">
            <v>383.53513721679724</v>
          </cell>
          <cell r="O213">
            <v>395.04119133330119</v>
          </cell>
          <cell r="P213">
            <v>408.47259183863343</v>
          </cell>
          <cell r="Q213">
            <v>423.99455032850153</v>
          </cell>
          <cell r="R213">
            <v>440.10634324098459</v>
          </cell>
          <cell r="S213">
            <v>456.83038428414204</v>
          </cell>
          <cell r="T213">
            <v>474.18993888693944</v>
          </cell>
        </row>
        <row r="214">
          <cell r="K214" t="str">
            <v>USAEnterpriseNA88NA</v>
          </cell>
          <cell r="L214" t="str">
            <v>SR. EXECUTIVE</v>
          </cell>
          <cell r="M214">
            <v>150.66666666666666</v>
          </cell>
          <cell r="N214">
            <v>418.54396566262096</v>
          </cell>
          <cell r="O214">
            <v>431.10028463249961</v>
          </cell>
          <cell r="P214">
            <v>445.75769431000458</v>
          </cell>
          <cell r="Q214">
            <v>462.69648669378478</v>
          </cell>
          <cell r="R214">
            <v>480.27895318814859</v>
          </cell>
          <cell r="S214">
            <v>498.52955340929827</v>
          </cell>
          <cell r="T214">
            <v>517.47367643885161</v>
          </cell>
        </row>
        <row r="215">
          <cell r="K215" t="str">
            <v>USAEnterpriseNA89NA</v>
          </cell>
          <cell r="L215" t="str">
            <v>SR. EXECUTIVE</v>
          </cell>
          <cell r="M215">
            <v>150.66666666666666</v>
          </cell>
          <cell r="N215">
            <v>454.36091215995816</v>
          </cell>
          <cell r="O215">
            <v>467.99173952475689</v>
          </cell>
          <cell r="P215">
            <v>483.90345866859866</v>
          </cell>
          <cell r="Q215">
            <v>502.29179009800544</v>
          </cell>
          <cell r="R215">
            <v>521.37887812172971</v>
          </cell>
          <cell r="S215">
            <v>541.19127549035545</v>
          </cell>
          <cell r="T215">
            <v>561.75654395898903</v>
          </cell>
        </row>
        <row r="216">
          <cell r="K216" t="str">
            <v>USAEnterpriseNA90NA</v>
          </cell>
          <cell r="L216" t="str">
            <v>SR. EXECUTIVE</v>
          </cell>
          <cell r="M216">
            <v>150.66666666666666</v>
          </cell>
          <cell r="N216">
            <v>522.63287310276405</v>
          </cell>
          <cell r="O216">
            <v>538.31185929584694</v>
          </cell>
          <cell r="P216">
            <v>556.6144625119058</v>
          </cell>
          <cell r="Q216">
            <v>577.7658120873582</v>
          </cell>
          <cell r="R216">
            <v>599.7209129466778</v>
          </cell>
          <cell r="S216">
            <v>622.51030763865162</v>
          </cell>
          <cell r="T216">
            <v>646.16569932892037</v>
          </cell>
        </row>
        <row r="217">
          <cell r="K217" t="str">
            <v>USAEnterpriseNA91NA</v>
          </cell>
          <cell r="L217" t="str">
            <v>SR. EXECUTIVE</v>
          </cell>
          <cell r="M217">
            <v>150.66666666666666</v>
          </cell>
          <cell r="N217">
            <v>657.98501512154542</v>
          </cell>
          <cell r="O217">
            <v>677.72456557519183</v>
          </cell>
          <cell r="P217">
            <v>700.76720080474843</v>
          </cell>
          <cell r="Q217">
            <v>727.39635443532893</v>
          </cell>
          <cell r="R217">
            <v>755.03741590387142</v>
          </cell>
          <cell r="S217">
            <v>783.72883770821852</v>
          </cell>
          <cell r="T217">
            <v>813.51053354113083</v>
          </cell>
        </row>
        <row r="218">
          <cell r="K218" t="str">
            <v>USAEnterpriseNA92NA</v>
          </cell>
          <cell r="L218" t="str">
            <v>SR. EXECUTIVE</v>
          </cell>
          <cell r="M218">
            <v>150.66666666666666</v>
          </cell>
          <cell r="N218">
            <v>835.04945247944761</v>
          </cell>
          <cell r="O218">
            <v>860.10093605383111</v>
          </cell>
          <cell r="P218">
            <v>889.34436787966138</v>
          </cell>
          <cell r="Q218">
            <v>923.13945385908858</v>
          </cell>
          <cell r="R218">
            <v>958.21875310573398</v>
          </cell>
          <cell r="S218">
            <v>994.63106572375193</v>
          </cell>
          <cell r="T218">
            <v>1032.4270462212546</v>
          </cell>
        </row>
        <row r="219">
          <cell r="K219" t="str">
            <v>USAEnterpriseNA93NA</v>
          </cell>
          <cell r="L219" t="str">
            <v>SR. EXECUTIVE</v>
          </cell>
          <cell r="M219">
            <v>150.66666666666666</v>
          </cell>
          <cell r="N219">
            <v>1761.4758836556136</v>
          </cell>
          <cell r="O219">
            <v>1814.320160165282</v>
          </cell>
          <cell r="P219">
            <v>1876.0070456109017</v>
          </cell>
          <cell r="Q219">
            <v>1947.295313344116</v>
          </cell>
          <cell r="R219">
            <v>2021.2925352511925</v>
          </cell>
          <cell r="S219">
            <v>2098.1016515907377</v>
          </cell>
          <cell r="T219">
            <v>2177.8295143511859</v>
          </cell>
        </row>
        <row r="220">
          <cell r="K220" t="str">
            <v>USAEnterpriseNA94NA</v>
          </cell>
          <cell r="L220" t="str">
            <v>SR. EXECUTIVE</v>
          </cell>
          <cell r="M220">
            <v>150.66666666666666</v>
          </cell>
          <cell r="N220">
            <v>2672.0929900676883</v>
          </cell>
          <cell r="O220">
            <v>2752.2557797697191</v>
          </cell>
          <cell r="P220">
            <v>2845.8324762818897</v>
          </cell>
          <cell r="Q220">
            <v>2953.9741103806018</v>
          </cell>
          <cell r="R220">
            <v>3066.2251265750647</v>
          </cell>
          <cell r="S220">
            <v>3182.7416813849172</v>
          </cell>
          <cell r="T220">
            <v>3303.6858652775441</v>
          </cell>
        </row>
        <row r="221">
          <cell r="K221" t="str">
            <v>USAEnterpriseNA95NA</v>
          </cell>
          <cell r="L221" t="str">
            <v>SR. EXECUTIVE</v>
          </cell>
          <cell r="M221">
            <v>150.66666666666666</v>
          </cell>
          <cell r="N221">
            <v>3026.2218647834925</v>
          </cell>
          <cell r="O221">
            <v>3117.0085207269972</v>
          </cell>
          <cell r="P221">
            <v>3222.9868104317152</v>
          </cell>
          <cell r="Q221">
            <v>3345.4603092281204</v>
          </cell>
          <cell r="R221">
            <v>3472.5878009787889</v>
          </cell>
          <cell r="S221">
            <v>3604.5461374159831</v>
          </cell>
          <cell r="T221">
            <v>3741.5188906377907</v>
          </cell>
        </row>
        <row r="222">
          <cell r="K222" t="str">
            <v>USAEnterpriseNA96NA</v>
          </cell>
          <cell r="L222" t="str">
            <v>SR. EXECUTIVE</v>
          </cell>
          <cell r="M222">
            <v>150.66666666666666</v>
          </cell>
          <cell r="N222">
            <v>3380.3507394992971</v>
          </cell>
          <cell r="O222">
            <v>3481.7612616842762</v>
          </cell>
          <cell r="P222">
            <v>3600.1411445815415</v>
          </cell>
          <cell r="Q222">
            <v>3736.9465080756404</v>
          </cell>
          <cell r="R222">
            <v>3878.9504753825149</v>
          </cell>
          <cell r="S222">
            <v>4026.3505934470504</v>
          </cell>
          <cell r="T222">
            <v>4179.3519159980387</v>
          </cell>
        </row>
        <row r="223">
          <cell r="K223" t="str">
            <v>USAEnterpriseNA97NA</v>
          </cell>
          <cell r="L223" t="str">
            <v>SR. EXECUTIVE</v>
          </cell>
          <cell r="M223">
            <v>150.66666666666666</v>
          </cell>
          <cell r="N223">
            <v>3734.4796142151017</v>
          </cell>
          <cell r="O223">
            <v>3846.5140026415547</v>
          </cell>
          <cell r="P223">
            <v>3977.2954787313679</v>
          </cell>
          <cell r="Q223">
            <v>4128.4327069231604</v>
          </cell>
          <cell r="R223">
            <v>4285.3131497862405</v>
          </cell>
          <cell r="S223">
            <v>4448.1550494781177</v>
          </cell>
          <cell r="T223">
            <v>4617.1849413582859</v>
          </cell>
        </row>
        <row r="224">
          <cell r="K224" t="str">
            <v>USAEnterpriseNA98NA</v>
          </cell>
          <cell r="L224" t="str">
            <v>SR. EXECUTIVE</v>
          </cell>
          <cell r="M224">
            <v>150.66666666666666</v>
          </cell>
          <cell r="N224">
            <v>4088.6089315919912</v>
          </cell>
          <cell r="O224">
            <v>4211.2671995397513</v>
          </cell>
          <cell r="P224">
            <v>4354.4502843241034</v>
          </cell>
          <cell r="Q224">
            <v>4519.9193951284196</v>
          </cell>
          <cell r="R224">
            <v>4691.6763321433</v>
          </cell>
          <cell r="S224">
            <v>4869.9600327647458</v>
          </cell>
          <cell r="T224">
            <v>5055.0185140098065</v>
          </cell>
        </row>
        <row r="225">
          <cell r="K225" t="str">
            <v>USAEnterpriseNA67NA</v>
          </cell>
          <cell r="L225" t="str">
            <v>SR. MANAGER</v>
          </cell>
          <cell r="M225">
            <v>150.66666666666666</v>
          </cell>
          <cell r="N225">
            <v>148.82210845189425</v>
          </cell>
          <cell r="O225">
            <v>153.28677170545109</v>
          </cell>
          <cell r="P225">
            <v>158.49852194343643</v>
          </cell>
          <cell r="Q225">
            <v>164.52146577728701</v>
          </cell>
          <cell r="R225">
            <v>170.77328147682391</v>
          </cell>
          <cell r="S225">
            <v>177.26266617294323</v>
          </cell>
          <cell r="T225">
            <v>183.99864748751509</v>
          </cell>
        </row>
        <row r="226">
          <cell r="K226" t="str">
            <v>USAEnterpriseNA68NA</v>
          </cell>
          <cell r="L226" t="str">
            <v>SR. MANAGER</v>
          </cell>
          <cell r="M226">
            <v>150.66666666666666</v>
          </cell>
          <cell r="N226">
            <v>186.28166729124499</v>
          </cell>
          <cell r="O226">
            <v>191.87011730998233</v>
          </cell>
          <cell r="P226">
            <v>198.39370129852173</v>
          </cell>
          <cell r="Q226">
            <v>205.93266194786557</v>
          </cell>
          <cell r="R226">
            <v>213.75810310188447</v>
          </cell>
          <cell r="S226">
            <v>221.8809110197561</v>
          </cell>
          <cell r="T226">
            <v>230.31238563850684</v>
          </cell>
        </row>
        <row r="227">
          <cell r="K227" t="str">
            <v>USAEnterpriseNA69NA</v>
          </cell>
          <cell r="L227" t="str">
            <v>SR. MANAGER</v>
          </cell>
          <cell r="M227">
            <v>150.66666666666666</v>
          </cell>
          <cell r="N227">
            <v>250.14774077177719</v>
          </cell>
          <cell r="O227">
            <v>257.65217299493054</v>
          </cell>
          <cell r="P227">
            <v>266.41234687675819</v>
          </cell>
          <cell r="Q227">
            <v>276.53601605807501</v>
          </cell>
          <cell r="R227">
            <v>287.04438466828185</v>
          </cell>
          <cell r="S227">
            <v>297.9520712856766</v>
          </cell>
          <cell r="T227">
            <v>309.27424999453234</v>
          </cell>
        </row>
        <row r="228">
          <cell r="K228" t="str">
            <v>USAServicesDelivery Center67LT</v>
          </cell>
          <cell r="L228" t="str">
            <v>Level A</v>
          </cell>
          <cell r="M228">
            <v>151.66666666666666</v>
          </cell>
          <cell r="N228">
            <v>131.16224305037625</v>
          </cell>
          <cell r="O228">
            <v>136.05896635371616</v>
          </cell>
          <cell r="P228">
            <v>140.8210301760962</v>
          </cell>
          <cell r="Q228">
            <v>146.45387138314004</v>
          </cell>
          <cell r="R228">
            <v>152.31202623846565</v>
          </cell>
          <cell r="S228">
            <v>158.40450728800428</v>
          </cell>
          <cell r="T228">
            <v>164.74068757952446</v>
          </cell>
        </row>
        <row r="229">
          <cell r="K229" t="str">
            <v>USAServicesDelivery Center67ST</v>
          </cell>
          <cell r="L229" t="str">
            <v>Level A</v>
          </cell>
          <cell r="M229">
            <v>151.66666666666666</v>
          </cell>
          <cell r="N229">
            <v>141.65522249440636</v>
          </cell>
          <cell r="O229">
            <v>146.94368366201346</v>
          </cell>
          <cell r="P229">
            <v>152.08671259018391</v>
          </cell>
          <cell r="Q229">
            <v>158.17018109379126</v>
          </cell>
          <cell r="R229">
            <v>164.49698833754292</v>
          </cell>
          <cell r="S229">
            <v>171.07686787104464</v>
          </cell>
          <cell r="T229">
            <v>177.91994258588645</v>
          </cell>
        </row>
        <row r="230">
          <cell r="K230" t="str">
            <v>USAServicesDelivery Center68LT</v>
          </cell>
          <cell r="L230" t="str">
            <v>Level A</v>
          </cell>
          <cell r="M230">
            <v>151.66666666666666</v>
          </cell>
          <cell r="N230">
            <v>151.66382893716499</v>
          </cell>
          <cell r="O230">
            <v>157.32594471193974</v>
          </cell>
          <cell r="P230">
            <v>162.83235277685762</v>
          </cell>
          <cell r="Q230">
            <v>169.34564688793193</v>
          </cell>
          <cell r="R230">
            <v>176.11947276344921</v>
          </cell>
          <cell r="S230">
            <v>183.1642516739872</v>
          </cell>
          <cell r="T230">
            <v>190.4908217409467</v>
          </cell>
        </row>
        <row r="231">
          <cell r="K231" t="str">
            <v>USAServicesDelivery Center68ST</v>
          </cell>
          <cell r="L231" t="str">
            <v>Level A</v>
          </cell>
          <cell r="M231">
            <v>151.66666666666666</v>
          </cell>
          <cell r="N231">
            <v>163.79693525213821</v>
          </cell>
          <cell r="O231">
            <v>169.91202028889492</v>
          </cell>
          <cell r="P231">
            <v>175.85894099900622</v>
          </cell>
          <cell r="Q231">
            <v>182.89329863896648</v>
          </cell>
          <cell r="R231">
            <v>190.20903058452515</v>
          </cell>
          <cell r="S231">
            <v>197.81739180790618</v>
          </cell>
          <cell r="T231">
            <v>205.73008748022244</v>
          </cell>
        </row>
        <row r="232">
          <cell r="K232" t="str">
            <v>USAServicesDelivery Center69LT</v>
          </cell>
          <cell r="L232" t="str">
            <v>Level A</v>
          </cell>
          <cell r="M232">
            <v>151.66666666666666</v>
          </cell>
          <cell r="N232">
            <v>170.68723311227001</v>
          </cell>
          <cell r="O232">
            <v>177.05955591283731</v>
          </cell>
          <cell r="P232">
            <v>183.2566403697866</v>
          </cell>
          <cell r="Q232">
            <v>190.58690598457807</v>
          </cell>
          <cell r="R232">
            <v>198.2103822239612</v>
          </cell>
          <cell r="S232">
            <v>206.13879751291967</v>
          </cell>
          <cell r="T232">
            <v>214.38434941343647</v>
          </cell>
        </row>
        <row r="233">
          <cell r="K233" t="str">
            <v>USAServicesDelivery Center69ST</v>
          </cell>
          <cell r="L233" t="str">
            <v>Level A</v>
          </cell>
          <cell r="M233">
            <v>151.66666666666666</v>
          </cell>
          <cell r="N233">
            <v>184.3422117612516</v>
          </cell>
          <cell r="O233">
            <v>191.2243203858643</v>
          </cell>
          <cell r="P233">
            <v>197.91717159936954</v>
          </cell>
          <cell r="Q233">
            <v>205.83385846334431</v>
          </cell>
          <cell r="R233">
            <v>214.0672128018781</v>
          </cell>
          <cell r="S233">
            <v>222.62990131395324</v>
          </cell>
          <cell r="T233">
            <v>231.53509736651137</v>
          </cell>
        </row>
        <row r="234">
          <cell r="K234" t="str">
            <v>USAServicesDelivery Center70LT</v>
          </cell>
          <cell r="L234" t="str">
            <v>Level A</v>
          </cell>
          <cell r="M234">
            <v>151.66666666666666</v>
          </cell>
          <cell r="N234">
            <v>186.77360899841375</v>
          </cell>
          <cell r="O234">
            <v>193.74648977844251</v>
          </cell>
          <cell r="P234">
            <v>200.52761692068799</v>
          </cell>
          <cell r="Q234">
            <v>208.54872159751551</v>
          </cell>
          <cell r="R234">
            <v>216.89067046141614</v>
          </cell>
          <cell r="S234">
            <v>225.5662972798728</v>
          </cell>
          <cell r="T234">
            <v>234.58894917106772</v>
          </cell>
        </row>
        <row r="235">
          <cell r="K235" t="str">
            <v>USAServicesDelivery Center70ST</v>
          </cell>
          <cell r="L235" t="str">
            <v>Level A</v>
          </cell>
          <cell r="M235">
            <v>151.66666666666666</v>
          </cell>
          <cell r="N235">
            <v>201.71549771828685</v>
          </cell>
          <cell r="O235">
            <v>209.24620896071792</v>
          </cell>
          <cell r="P235">
            <v>216.56982627434303</v>
          </cell>
          <cell r="Q235">
            <v>225.23261932531676</v>
          </cell>
          <cell r="R235">
            <v>234.24192409832943</v>
          </cell>
          <cell r="S235">
            <v>243.61160106226262</v>
          </cell>
          <cell r="T235">
            <v>253.35606510475313</v>
          </cell>
        </row>
        <row r="236">
          <cell r="K236" t="str">
            <v>USAServicesDelivery Center71LT</v>
          </cell>
          <cell r="L236" t="str">
            <v>Level A</v>
          </cell>
          <cell r="M236">
            <v>151.66666666666666</v>
          </cell>
          <cell r="N236">
            <v>210.01547782654998</v>
          </cell>
          <cell r="O236">
            <v>217.85605496535626</v>
          </cell>
          <cell r="P236">
            <v>225.48101688914372</v>
          </cell>
          <cell r="Q236">
            <v>234.50025756470947</v>
          </cell>
          <cell r="R236">
            <v>243.88026786729785</v>
          </cell>
          <cell r="S236">
            <v>253.63547858198976</v>
          </cell>
          <cell r="T236">
            <v>263.78089772526937</v>
          </cell>
        </row>
        <row r="237">
          <cell r="K237" t="str">
            <v>USAServicesDelivery Center71ST</v>
          </cell>
          <cell r="L237" t="str">
            <v>Level A</v>
          </cell>
          <cell r="M237">
            <v>151.66666666666666</v>
          </cell>
          <cell r="N237">
            <v>226.816716052674</v>
          </cell>
          <cell r="O237">
            <v>235.28453936258478</v>
          </cell>
          <cell r="P237">
            <v>243.51949824027523</v>
          </cell>
          <cell r="Q237">
            <v>253.26027816988625</v>
          </cell>
          <cell r="R237">
            <v>263.39068929668173</v>
          </cell>
          <cell r="S237">
            <v>273.92631686854901</v>
          </cell>
          <cell r="T237">
            <v>284.883369543291</v>
          </cell>
        </row>
        <row r="238">
          <cell r="K238" t="str">
            <v>USAServicesDelivery Center72LT</v>
          </cell>
          <cell r="L238" t="str">
            <v>Level A</v>
          </cell>
          <cell r="M238">
            <v>151.66666666666666</v>
          </cell>
          <cell r="N238">
            <v>269.77086527202374</v>
          </cell>
          <cell r="O238">
            <v>279.84231000960978</v>
          </cell>
          <cell r="P238">
            <v>289.63679085994607</v>
          </cell>
          <cell r="Q238">
            <v>301.22226249434391</v>
          </cell>
          <cell r="R238">
            <v>313.2711529941177</v>
          </cell>
          <cell r="S238">
            <v>325.8019991138824</v>
          </cell>
          <cell r="T238">
            <v>338.8340790784377</v>
          </cell>
        </row>
        <row r="239">
          <cell r="K239" t="str">
            <v>USAServicesDelivery Center72ST</v>
          </cell>
          <cell r="L239" t="str">
            <v>Level A</v>
          </cell>
          <cell r="M239">
            <v>151.66666666666666</v>
          </cell>
          <cell r="N239">
            <v>291.35253449378564</v>
          </cell>
          <cell r="O239">
            <v>302.22969481037853</v>
          </cell>
          <cell r="P239">
            <v>312.80773412874174</v>
          </cell>
          <cell r="Q239">
            <v>325.32004349389143</v>
          </cell>
          <cell r="R239">
            <v>338.33284523364711</v>
          </cell>
          <cell r="S239">
            <v>351.86615904299299</v>
          </cell>
          <cell r="T239">
            <v>365.94080540471271</v>
          </cell>
        </row>
        <row r="240">
          <cell r="K240" t="str">
            <v>USAServicesDelivery Center60LT</v>
          </cell>
          <cell r="L240" t="str">
            <v>Level B</v>
          </cell>
          <cell r="M240">
            <v>151.66666666666666</v>
          </cell>
          <cell r="N240">
            <v>98.528211129956262</v>
          </cell>
          <cell r="O240">
            <v>102.20659735038059</v>
          </cell>
          <cell r="P240">
            <v>105.7838282576439</v>
          </cell>
          <cell r="Q240">
            <v>110.01518138794967</v>
          </cell>
          <cell r="R240">
            <v>114.41578864346766</v>
          </cell>
          <cell r="S240">
            <v>118.99242018920637</v>
          </cell>
          <cell r="T240">
            <v>123.75211699677463</v>
          </cell>
        </row>
        <row r="241">
          <cell r="K241" t="str">
            <v>USAServicesDelivery Center60ST</v>
          </cell>
          <cell r="L241" t="str">
            <v>Level B</v>
          </cell>
          <cell r="M241">
            <v>151.66666666666666</v>
          </cell>
          <cell r="N241">
            <v>106.41046802035277</v>
          </cell>
          <cell r="O241">
            <v>110.38312513841105</v>
          </cell>
          <cell r="P241">
            <v>114.24653451825543</v>
          </cell>
          <cell r="Q241">
            <v>118.81639589898565</v>
          </cell>
          <cell r="R241">
            <v>123.56905173494508</v>
          </cell>
          <cell r="S241">
            <v>128.51181380434289</v>
          </cell>
          <cell r="T241">
            <v>133.65228635651661</v>
          </cell>
        </row>
        <row r="242">
          <cell r="K242" t="str">
            <v>USAServicesDelivery Center61LT</v>
          </cell>
          <cell r="L242" t="str">
            <v>Level B</v>
          </cell>
          <cell r="M242">
            <v>151.66666666666666</v>
          </cell>
          <cell r="N242">
            <v>112.69968460008876</v>
          </cell>
          <cell r="O242">
            <v>116.9071391161598</v>
          </cell>
          <cell r="P242">
            <v>120.99888898522538</v>
          </cell>
          <cell r="Q242">
            <v>125.8388445446344</v>
          </cell>
          <cell r="R242">
            <v>130.87239832641978</v>
          </cell>
          <cell r="S242">
            <v>136.10729425947659</v>
          </cell>
          <cell r="T242">
            <v>141.55158602985566</v>
          </cell>
        </row>
        <row r="243">
          <cell r="K243" t="str">
            <v>USAServicesDelivery Center61ST</v>
          </cell>
          <cell r="L243" t="str">
            <v>Level B</v>
          </cell>
          <cell r="M243">
            <v>151.66666666666666</v>
          </cell>
          <cell r="N243">
            <v>121.71565936809587</v>
          </cell>
          <cell r="O243">
            <v>126.2597102454526</v>
          </cell>
          <cell r="P243">
            <v>130.67880010404343</v>
          </cell>
          <cell r="Q243">
            <v>135.90595210820518</v>
          </cell>
          <cell r="R243">
            <v>141.34219019253339</v>
          </cell>
          <cell r="S243">
            <v>146.99587780023472</v>
          </cell>
          <cell r="T243">
            <v>152.87571291224413</v>
          </cell>
        </row>
        <row r="244">
          <cell r="K244" t="str">
            <v>USAServicesDelivery Center62LT</v>
          </cell>
          <cell r="L244" t="str">
            <v>Level B</v>
          </cell>
          <cell r="M244">
            <v>151.66666666666666</v>
          </cell>
          <cell r="N244">
            <v>126.70304220163001</v>
          </cell>
          <cell r="O244">
            <v>131.4332886881474</v>
          </cell>
          <cell r="P244">
            <v>136.03345379223254</v>
          </cell>
          <cell r="Q244">
            <v>141.47479194392184</v>
          </cell>
          <cell r="R244">
            <v>147.13378362167873</v>
          </cell>
          <cell r="S244">
            <v>153.01913496654589</v>
          </cell>
          <cell r="T244">
            <v>159.13990036520772</v>
          </cell>
        </row>
        <row r="245">
          <cell r="K245" t="str">
            <v>USAServicesDelivery Center62ST</v>
          </cell>
          <cell r="L245" t="str">
            <v>Level B</v>
          </cell>
          <cell r="M245">
            <v>151.66666666666666</v>
          </cell>
          <cell r="N245">
            <v>136.83928557776042</v>
          </cell>
          <cell r="O245">
            <v>141.94795178319919</v>
          </cell>
          <cell r="P245">
            <v>146.91613009561115</v>
          </cell>
          <cell r="Q245">
            <v>152.79277529943559</v>
          </cell>
          <cell r="R245">
            <v>158.90448631141302</v>
          </cell>
          <cell r="S245">
            <v>165.26066576386955</v>
          </cell>
          <cell r="T245">
            <v>171.87109239442435</v>
          </cell>
        </row>
        <row r="246">
          <cell r="K246" t="str">
            <v>USAServicesDelivery Center63LT</v>
          </cell>
          <cell r="L246" t="str">
            <v>Level B</v>
          </cell>
          <cell r="M246">
            <v>151.66666666666666</v>
          </cell>
          <cell r="N246">
            <v>140.84050022476376</v>
          </cell>
          <cell r="O246">
            <v>146.09854509701995</v>
          </cell>
          <cell r="P246">
            <v>151.21199417541564</v>
          </cell>
          <cell r="Q246">
            <v>157.26047394243227</v>
          </cell>
          <cell r="R246">
            <v>163.55089290012955</v>
          </cell>
          <cell r="S246">
            <v>170.09292861613474</v>
          </cell>
          <cell r="T246">
            <v>176.89664576078013</v>
          </cell>
        </row>
        <row r="247">
          <cell r="K247" t="str">
            <v>USAServicesDelivery Center63ST</v>
          </cell>
          <cell r="L247" t="str">
            <v>Level B</v>
          </cell>
          <cell r="M247">
            <v>151.66666666666666</v>
          </cell>
          <cell r="N247">
            <v>152.10774024274488</v>
          </cell>
          <cell r="O247">
            <v>157.78642870478157</v>
          </cell>
          <cell r="P247">
            <v>163.3089537094489</v>
          </cell>
          <cell r="Q247">
            <v>169.84131185782687</v>
          </cell>
          <cell r="R247">
            <v>176.63496433213996</v>
          </cell>
          <cell r="S247">
            <v>183.70036290542555</v>
          </cell>
          <cell r="T247">
            <v>191.04837742164258</v>
          </cell>
        </row>
        <row r="248">
          <cell r="K248" t="str">
            <v>USAServicesDelivery Center64LT</v>
          </cell>
          <cell r="L248" t="str">
            <v>Level B</v>
          </cell>
          <cell r="M248">
            <v>151.66666666666666</v>
          </cell>
          <cell r="N248">
            <v>149.78003635687625</v>
          </cell>
          <cell r="O248">
            <v>155.37182388159951</v>
          </cell>
          <cell r="P248">
            <v>160.80983771745548</v>
          </cell>
          <cell r="Q248">
            <v>167.24223122615371</v>
          </cell>
          <cell r="R248">
            <v>173.93192047519986</v>
          </cell>
          <cell r="S248">
            <v>180.88919729420786</v>
          </cell>
          <cell r="T248">
            <v>188.12476518597617</v>
          </cell>
        </row>
        <row r="249">
          <cell r="K249" t="str">
            <v>USAServicesDelivery Center64ST</v>
          </cell>
          <cell r="L249" t="str">
            <v>Level B</v>
          </cell>
          <cell r="M249">
            <v>151.66666666666666</v>
          </cell>
          <cell r="N249">
            <v>161.76243926542637</v>
          </cell>
          <cell r="O249">
            <v>167.80156979212748</v>
          </cell>
          <cell r="P249">
            <v>173.67462473485193</v>
          </cell>
          <cell r="Q249">
            <v>180.62160972424601</v>
          </cell>
          <cell r="R249">
            <v>187.84647411321586</v>
          </cell>
          <cell r="S249">
            <v>195.36033307774451</v>
          </cell>
          <cell r="T249">
            <v>203.1747464008543</v>
          </cell>
        </row>
        <row r="250">
          <cell r="K250" t="str">
            <v>USAServicesDelivery Center65LT</v>
          </cell>
          <cell r="L250" t="str">
            <v>Level B</v>
          </cell>
          <cell r="M250">
            <v>151.66666666666666</v>
          </cell>
          <cell r="N250">
            <v>162.36191051046376</v>
          </cell>
          <cell r="O250">
            <v>168.42342129498138</v>
          </cell>
          <cell r="P250">
            <v>174.31824104030571</v>
          </cell>
          <cell r="Q250">
            <v>181.29097068191794</v>
          </cell>
          <cell r="R250">
            <v>188.54260950919468</v>
          </cell>
          <cell r="S250">
            <v>196.08431388956248</v>
          </cell>
          <cell r="T250">
            <v>203.92768644514499</v>
          </cell>
        </row>
        <row r="251">
          <cell r="K251" t="str">
            <v>USAServicesDelivery Center65ST</v>
          </cell>
          <cell r="L251" t="str">
            <v>Level B</v>
          </cell>
          <cell r="M251">
            <v>151.66666666666666</v>
          </cell>
          <cell r="N251">
            <v>175.35086335130086</v>
          </cell>
          <cell r="O251">
            <v>181.89729499857989</v>
          </cell>
          <cell r="P251">
            <v>188.26370032353017</v>
          </cell>
          <cell r="Q251">
            <v>195.79424833647138</v>
          </cell>
          <cell r="R251">
            <v>203.62601826993026</v>
          </cell>
          <cell r="S251">
            <v>211.77105900072746</v>
          </cell>
          <cell r="T251">
            <v>220.24190136075657</v>
          </cell>
        </row>
        <row r="252">
          <cell r="K252" t="str">
            <v>USAServicesDelivery Center66LT</v>
          </cell>
          <cell r="L252" t="str">
            <v>Level B</v>
          </cell>
          <cell r="M252">
            <v>151.66666666666666</v>
          </cell>
          <cell r="N252">
            <v>186.84169977620374</v>
          </cell>
          <cell r="O252">
            <v>193.81712261170969</v>
          </cell>
          <cell r="P252">
            <v>200.60072190311951</v>
          </cell>
          <cell r="Q252">
            <v>208.62475077924429</v>
          </cell>
          <cell r="R252">
            <v>216.96974081041407</v>
          </cell>
          <cell r="S252">
            <v>225.64853044283063</v>
          </cell>
          <cell r="T252">
            <v>234.67447166054387</v>
          </cell>
        </row>
        <row r="253">
          <cell r="K253" t="str">
            <v>USAServicesDelivery Center66ST</v>
          </cell>
          <cell r="L253" t="str">
            <v>Level B</v>
          </cell>
          <cell r="M253">
            <v>151.66666666666666</v>
          </cell>
          <cell r="N253">
            <v>201.78903575830006</v>
          </cell>
          <cell r="O253">
            <v>209.32249242064648</v>
          </cell>
          <cell r="P253">
            <v>216.64877965536908</v>
          </cell>
          <cell r="Q253">
            <v>225.31473084158387</v>
          </cell>
          <cell r="R253">
            <v>234.32732007524723</v>
          </cell>
          <cell r="S253">
            <v>243.70041287825714</v>
          </cell>
          <cell r="T253">
            <v>253.44842939338744</v>
          </cell>
        </row>
        <row r="254">
          <cell r="K254" t="str">
            <v>USAServicesDelivery Center54LT</v>
          </cell>
          <cell r="L254" t="str">
            <v>Level C</v>
          </cell>
          <cell r="M254">
            <v>151.66666666666666</v>
          </cell>
          <cell r="N254">
            <v>77.051531552610001</v>
          </cell>
          <cell r="O254">
            <v>79.928121807069004</v>
          </cell>
          <cell r="P254">
            <v>82.725606070316417</v>
          </cell>
          <cell r="Q254">
            <v>86.034630313129071</v>
          </cell>
          <cell r="R254">
            <v>89.476015525654233</v>
          </cell>
          <cell r="S254">
            <v>93.0550561466804</v>
          </cell>
          <cell r="T254">
            <v>96.777258392547623</v>
          </cell>
        </row>
        <row r="255">
          <cell r="K255" t="str">
            <v>USAServicesDelivery Center54ST</v>
          </cell>
          <cell r="L255" t="str">
            <v>Level C</v>
          </cell>
          <cell r="M255">
            <v>151.66666666666666</v>
          </cell>
          <cell r="N255">
            <v>83.215654076818808</v>
          </cell>
          <cell r="O255">
            <v>86.322371551634532</v>
          </cell>
          <cell r="P255">
            <v>89.34365455594174</v>
          </cell>
          <cell r="Q255">
            <v>92.91740073817941</v>
          </cell>
          <cell r="R255">
            <v>96.634096767706595</v>
          </cell>
          <cell r="S255">
            <v>100.49946063841486</v>
          </cell>
          <cell r="T255">
            <v>104.51943906395145</v>
          </cell>
        </row>
        <row r="256">
          <cell r="K256" t="str">
            <v>USAServicesDelivery Center55LT</v>
          </cell>
          <cell r="L256" t="str">
            <v>Level C</v>
          </cell>
          <cell r="M256">
            <v>151.66666666666666</v>
          </cell>
          <cell r="N256">
            <v>93.768877426971244</v>
          </cell>
          <cell r="O256">
            <v>97.269581871681922</v>
          </cell>
          <cell r="P256">
            <v>100.67401723719078</v>
          </cell>
          <cell r="Q256">
            <v>104.70097792667842</v>
          </cell>
          <cell r="R256">
            <v>108.88901704374555</v>
          </cell>
          <cell r="S256">
            <v>113.24457772549538</v>
          </cell>
          <cell r="T256">
            <v>117.77436083451519</v>
          </cell>
        </row>
        <row r="257">
          <cell r="K257" t="str">
            <v>USAServicesDelivery Center55ST</v>
          </cell>
          <cell r="L257" t="str">
            <v>Level C</v>
          </cell>
          <cell r="M257">
            <v>151.66666666666666</v>
          </cell>
          <cell r="N257">
            <v>101.27038762112896</v>
          </cell>
          <cell r="O257">
            <v>105.05114842141649</v>
          </cell>
          <cell r="P257">
            <v>108.72793861616606</v>
          </cell>
          <cell r="Q257">
            <v>113.0770561608127</v>
          </cell>
          <cell r="R257">
            <v>117.60013840724521</v>
          </cell>
          <cell r="S257">
            <v>122.30414394353502</v>
          </cell>
          <cell r="T257">
            <v>127.19630970127643</v>
          </cell>
        </row>
        <row r="258">
          <cell r="K258" t="str">
            <v>USAServicesDelivery Center56LT</v>
          </cell>
          <cell r="L258" t="str">
            <v>Level C</v>
          </cell>
          <cell r="M258">
            <v>151.66666666666666</v>
          </cell>
          <cell r="N258">
            <v>109.36310656238126</v>
          </cell>
          <cell r="O258">
            <v>113.44599550949981</v>
          </cell>
          <cell r="P258">
            <v>117.4166053523323</v>
          </cell>
          <cell r="Q258">
            <v>122.11326956642559</v>
          </cell>
          <cell r="R258">
            <v>126.99780034908261</v>
          </cell>
          <cell r="S258">
            <v>132.07771236304592</v>
          </cell>
          <cell r="T258">
            <v>137.36082085756777</v>
          </cell>
        </row>
        <row r="259">
          <cell r="K259" t="str">
            <v>USAServicesDelivery Center56ST</v>
          </cell>
          <cell r="L259" t="str">
            <v>Level C</v>
          </cell>
          <cell r="M259">
            <v>151.66666666666666</v>
          </cell>
          <cell r="N259">
            <v>118.11215508737176</v>
          </cell>
          <cell r="O259">
            <v>122.5216751502598</v>
          </cell>
          <cell r="P259">
            <v>126.80993378051888</v>
          </cell>
          <cell r="Q259">
            <v>131.88233113173965</v>
          </cell>
          <cell r="R259">
            <v>137.15762437700923</v>
          </cell>
          <cell r="S259">
            <v>142.6439293520896</v>
          </cell>
          <cell r="T259">
            <v>148.3496865261732</v>
          </cell>
        </row>
        <row r="260">
          <cell r="K260" t="str">
            <v>USAServicesDelivery Center57LT</v>
          </cell>
          <cell r="L260" t="str">
            <v>Level C</v>
          </cell>
          <cell r="M260">
            <v>151.66666666666666</v>
          </cell>
          <cell r="N260">
            <v>131.62433844831</v>
          </cell>
          <cell r="O260">
            <v>136.53831331163246</v>
          </cell>
          <cell r="P260">
            <v>141.3171542775396</v>
          </cell>
          <cell r="Q260">
            <v>146.96984044864118</v>
          </cell>
          <cell r="R260">
            <v>152.84863406658684</v>
          </cell>
          <cell r="S260">
            <v>158.96257942925033</v>
          </cell>
          <cell r="T260">
            <v>165.32108260642033</v>
          </cell>
        </row>
        <row r="261">
          <cell r="K261" t="str">
            <v>USAServicesDelivery Center57ST</v>
          </cell>
          <cell r="L261" t="str">
            <v>Level C</v>
          </cell>
          <cell r="M261">
            <v>151.66666666666666</v>
          </cell>
          <cell r="N261">
            <v>142.15428552417481</v>
          </cell>
          <cell r="O261">
            <v>147.46137837656306</v>
          </cell>
          <cell r="P261">
            <v>152.62252661974276</v>
          </cell>
          <cell r="Q261">
            <v>158.72742768453247</v>
          </cell>
          <cell r="R261">
            <v>165.07652479191378</v>
          </cell>
          <cell r="S261">
            <v>171.67958578359034</v>
          </cell>
          <cell r="T261">
            <v>178.54676921493396</v>
          </cell>
        </row>
        <row r="262">
          <cell r="K262" t="str">
            <v>USAServicesDelivery Center50LT</v>
          </cell>
          <cell r="L262" t="str">
            <v>Level D</v>
          </cell>
          <cell r="M262">
            <v>151.66666666666666</v>
          </cell>
          <cell r="N262">
            <v>62.051996572438746</v>
          </cell>
          <cell r="O262">
            <v>64.368604237636475</v>
          </cell>
          <cell r="P262">
            <v>66.621505385953753</v>
          </cell>
          <cell r="Q262">
            <v>69.286365601391907</v>
          </cell>
          <cell r="R262">
            <v>72.057820225447585</v>
          </cell>
          <cell r="S262">
            <v>74.940133034465489</v>
          </cell>
          <cell r="T262">
            <v>77.937738355844118</v>
          </cell>
        </row>
        <row r="263">
          <cell r="K263" t="str">
            <v>USAServicesDelivery Center50ST</v>
          </cell>
          <cell r="L263" t="str">
            <v>Level D</v>
          </cell>
          <cell r="M263">
            <v>151.66666666666666</v>
          </cell>
          <cell r="N263">
            <v>67.016156298233852</v>
          </cell>
          <cell r="O263">
            <v>69.518092576647405</v>
          </cell>
          <cell r="P263">
            <v>71.95122581683006</v>
          </cell>
          <cell r="Q263">
            <v>74.829274849503264</v>
          </cell>
          <cell r="R263">
            <v>77.822445843483393</v>
          </cell>
          <cell r="S263">
            <v>80.935343677222733</v>
          </cell>
          <cell r="T263">
            <v>84.172757424311641</v>
          </cell>
        </row>
        <row r="264">
          <cell r="K264" t="str">
            <v>USAServicesDelivery Center51LT</v>
          </cell>
          <cell r="L264" t="str">
            <v>Level D</v>
          </cell>
          <cell r="M264">
            <v>151.66666666666666</v>
          </cell>
          <cell r="N264">
            <v>76.378591326208749</v>
          </cell>
          <cell r="O264">
            <v>79.230058481125241</v>
          </cell>
          <cell r="P264">
            <v>82.003110527964623</v>
          </cell>
          <cell r="Q264">
            <v>85.283234949083209</v>
          </cell>
          <cell r="R264">
            <v>88.694564347046537</v>
          </cell>
          <cell r="S264">
            <v>92.242346920928398</v>
          </cell>
          <cell r="T264">
            <v>95.932040797765538</v>
          </cell>
        </row>
        <row r="265">
          <cell r="K265" t="str">
            <v>USAServicesDelivery Center51ST</v>
          </cell>
          <cell r="L265" t="str">
            <v>Level D</v>
          </cell>
          <cell r="M265">
            <v>151.66666666666666</v>
          </cell>
          <cell r="N265">
            <v>82.488878632305457</v>
          </cell>
          <cell r="O265">
            <v>85.568463159615277</v>
          </cell>
          <cell r="P265">
            <v>88.563359370201809</v>
          </cell>
          <cell r="Q265">
            <v>92.10589374500988</v>
          </cell>
          <cell r="R265">
            <v>95.790129494810273</v>
          </cell>
          <cell r="S265">
            <v>99.621734674602692</v>
          </cell>
          <cell r="T265">
            <v>103.60660406158681</v>
          </cell>
        </row>
        <row r="266">
          <cell r="K266" t="str">
            <v>USAServicesDelivery Center52LT</v>
          </cell>
          <cell r="L266" t="str">
            <v>Level D</v>
          </cell>
          <cell r="M266">
            <v>151.66666666666666</v>
          </cell>
          <cell r="N266">
            <v>90.272179070103746</v>
          </cell>
          <cell r="O266">
            <v>93.642340121147029</v>
          </cell>
          <cell r="P266">
            <v>96.919822025387163</v>
          </cell>
          <cell r="Q266">
            <v>100.79661490640265</v>
          </cell>
          <cell r="R266">
            <v>104.82847950265877</v>
          </cell>
          <cell r="S266">
            <v>109.02161868276512</v>
          </cell>
          <cell r="T266">
            <v>113.38248343007574</v>
          </cell>
        </row>
        <row r="267">
          <cell r="K267" t="str">
            <v>USAServicesDelivery Center52ST</v>
          </cell>
          <cell r="L267" t="str">
            <v>Level D</v>
          </cell>
          <cell r="M267">
            <v>151.66666666666666</v>
          </cell>
          <cell r="N267">
            <v>97.493953395712055</v>
          </cell>
          <cell r="O267">
            <v>101.13372733083879</v>
          </cell>
          <cell r="P267">
            <v>104.67340778741814</v>
          </cell>
          <cell r="Q267">
            <v>108.86034409891487</v>
          </cell>
          <cell r="R267">
            <v>113.21475786287147</v>
          </cell>
          <cell r="S267">
            <v>117.74334817738632</v>
          </cell>
          <cell r="T267">
            <v>122.45308210448178</v>
          </cell>
        </row>
        <row r="268">
          <cell r="K268" t="str">
            <v>USAServicesDelivery Center53LT</v>
          </cell>
          <cell r="L268" t="str">
            <v>Level D</v>
          </cell>
          <cell r="M268">
            <v>151.66666666666666</v>
          </cell>
          <cell r="N268">
            <v>102.50960268500499</v>
          </cell>
          <cell r="O268">
            <v>106.33662751021318</v>
          </cell>
          <cell r="P268">
            <v>110.05840947307063</v>
          </cell>
          <cell r="Q268">
            <v>114.46074585199345</v>
          </cell>
          <cell r="R268">
            <v>119.03917568607319</v>
          </cell>
          <cell r="S268">
            <v>123.80074271351613</v>
          </cell>
          <cell r="T268">
            <v>128.75277242205678</v>
          </cell>
        </row>
        <row r="269">
          <cell r="K269" t="str">
            <v>USAServicesDelivery Center53ST</v>
          </cell>
          <cell r="L269" t="str">
            <v>Level D</v>
          </cell>
          <cell r="M269">
            <v>151.66666666666666</v>
          </cell>
          <cell r="N269">
            <v>110.7103708998054</v>
          </cell>
          <cell r="O269">
            <v>114.84355771103023</v>
          </cell>
          <cell r="P269">
            <v>118.86308223091628</v>
          </cell>
          <cell r="Q269">
            <v>123.61760552015294</v>
          </cell>
          <cell r="R269">
            <v>128.56230974095905</v>
          </cell>
          <cell r="S269">
            <v>133.70480213059741</v>
          </cell>
          <cell r="T269">
            <v>139.05299421582131</v>
          </cell>
        </row>
        <row r="270">
          <cell r="K270" t="str">
            <v>USAServicesDelivery Center34LT</v>
          </cell>
          <cell r="L270" t="str">
            <v>Level E</v>
          </cell>
          <cell r="M270">
            <v>151.66666666666666</v>
          </cell>
          <cell r="N270">
            <v>46.808572242845003</v>
          </cell>
          <cell r="O270">
            <v>48.556092117215975</v>
          </cell>
          <cell r="P270">
            <v>50.255555341318534</v>
          </cell>
          <cell r="Q270">
            <v>52.26577755497128</v>
          </cell>
          <cell r="R270">
            <v>54.356408657170135</v>
          </cell>
          <cell r="S270">
            <v>56.530665003456946</v>
          </cell>
          <cell r="T270">
            <v>58.791891603595225</v>
          </cell>
        </row>
        <row r="271">
          <cell r="K271" t="str">
            <v>USAServicesDelivery Center34ST</v>
          </cell>
          <cell r="L271" t="str">
            <v>Level E</v>
          </cell>
          <cell r="M271">
            <v>151.66666666666666</v>
          </cell>
          <cell r="N271">
            <v>50.553258022272601</v>
          </cell>
          <cell r="O271">
            <v>52.440579486593258</v>
          </cell>
          <cell r="P271">
            <v>54.275999768624018</v>
          </cell>
          <cell r="Q271">
            <v>56.447039759368984</v>
          </cell>
          <cell r="R271">
            <v>58.704921349743742</v>
          </cell>
          <cell r="S271">
            <v>61.053118203733497</v>
          </cell>
          <cell r="T271">
            <v>63.495242931882842</v>
          </cell>
        </row>
        <row r="272">
          <cell r="K272" t="str">
            <v>USAServicesDelivery Center35LT</v>
          </cell>
          <cell r="L272" t="str">
            <v>Level E</v>
          </cell>
          <cell r="M272">
            <v>151.66666666666666</v>
          </cell>
          <cell r="N272">
            <v>59.696149841283756</v>
          </cell>
          <cell r="O272">
            <v>61.92480590303785</v>
          </cell>
          <cell r="P272">
            <v>64.092174109644176</v>
          </cell>
          <cell r="Q272">
            <v>66.655861074029943</v>
          </cell>
          <cell r="R272">
            <v>69.322095516991141</v>
          </cell>
          <cell r="S272">
            <v>72.094979337670793</v>
          </cell>
          <cell r="T272">
            <v>74.978778511177623</v>
          </cell>
        </row>
        <row r="273">
          <cell r="K273" t="str">
            <v>USAServicesDelivery Center35ST</v>
          </cell>
          <cell r="L273" t="str">
            <v>Level E</v>
          </cell>
          <cell r="M273">
            <v>151.66666666666666</v>
          </cell>
          <cell r="N273">
            <v>64.471841828586463</v>
          </cell>
          <cell r="O273">
            <v>66.878790375280886</v>
          </cell>
          <cell r="P273">
            <v>69.219548038415709</v>
          </cell>
          <cell r="Q273">
            <v>71.988329959952338</v>
          </cell>
          <cell r="R273">
            <v>74.867863158350431</v>
          </cell>
          <cell r="S273">
            <v>77.862577684684453</v>
          </cell>
          <cell r="T273">
            <v>80.977080792071831</v>
          </cell>
        </row>
        <row r="274">
          <cell r="K274" t="str">
            <v>USAServicesDelivery Center36LT</v>
          </cell>
          <cell r="L274" t="str">
            <v>Level E</v>
          </cell>
          <cell r="M274">
            <v>151.66666666666666</v>
          </cell>
          <cell r="N274">
            <v>74.591898904308749</v>
          </cell>
          <cell r="O274">
            <v>77.376662881429951</v>
          </cell>
          <cell r="P274">
            <v>80.084846082279995</v>
          </cell>
          <cell r="Q274">
            <v>83.288239925571204</v>
          </cell>
          <cell r="R274">
            <v>86.619769522594055</v>
          </cell>
          <cell r="S274">
            <v>90.084560303497824</v>
          </cell>
          <cell r="T274">
            <v>93.687942715637746</v>
          </cell>
        </row>
        <row r="275">
          <cell r="K275" t="str">
            <v>USAServicesDelivery Center36ST</v>
          </cell>
          <cell r="L275" t="str">
            <v>Level E</v>
          </cell>
          <cell r="M275">
            <v>151.66666666666666</v>
          </cell>
          <cell r="N275">
            <v>80.55925081665346</v>
          </cell>
          <cell r="O275">
            <v>83.566795911944354</v>
          </cell>
          <cell r="P275">
            <v>86.4916337688624</v>
          </cell>
          <cell r="Q275">
            <v>89.951299119616905</v>
          </cell>
          <cell r="R275">
            <v>93.549351084401579</v>
          </cell>
          <cell r="S275">
            <v>97.29132512777764</v>
          </cell>
          <cell r="T275">
            <v>101.18297813288875</v>
          </cell>
        </row>
        <row r="276">
          <cell r="K276" t="str">
            <v>USAServicesDelivery Center30LT</v>
          </cell>
          <cell r="L276" t="str">
            <v>Level F</v>
          </cell>
          <cell r="M276">
            <v>151.66666666666666</v>
          </cell>
          <cell r="N276">
            <v>37.305534579804998</v>
          </cell>
          <cell r="O276">
            <v>38.69827441309927</v>
          </cell>
          <cell r="P276">
            <v>40.05271401755774</v>
          </cell>
          <cell r="Q276">
            <v>41.654822578260053</v>
          </cell>
          <cell r="R276">
            <v>43.321015481390454</v>
          </cell>
          <cell r="S276">
            <v>45.053856100646072</v>
          </cell>
          <cell r="T276">
            <v>46.856010344671915</v>
          </cell>
        </row>
        <row r="277">
          <cell r="K277" t="str">
            <v>USAServicesDelivery Center30ST</v>
          </cell>
          <cell r="L277" t="str">
            <v>Level F</v>
          </cell>
          <cell r="M277">
            <v>151.66666666666666</v>
          </cell>
          <cell r="N277">
            <v>40.289977346189403</v>
          </cell>
          <cell r="O277">
            <v>41.794136366147221</v>
          </cell>
          <cell r="P277">
            <v>43.256931138962372</v>
          </cell>
          <cell r="Q277">
            <v>44.987208384520869</v>
          </cell>
          <cell r="R277">
            <v>46.786696719901705</v>
          </cell>
          <cell r="S277">
            <v>48.658164588697773</v>
          </cell>
          <cell r="T277">
            <v>50.604491172245687</v>
          </cell>
        </row>
        <row r="278">
          <cell r="K278" t="str">
            <v>USAServicesDelivery Center31LT</v>
          </cell>
          <cell r="L278" t="str">
            <v>Level F</v>
          </cell>
          <cell r="M278">
            <v>151.66666666666666</v>
          </cell>
          <cell r="N278">
            <v>45.70878082321375</v>
          </cell>
          <cell r="O278">
            <v>47.415241821584466</v>
          </cell>
          <cell r="P278">
            <v>49.074775285339918</v>
          </cell>
          <cell r="Q278">
            <v>51.037766296753517</v>
          </cell>
          <cell r="R278">
            <v>53.079276948623658</v>
          </cell>
          <cell r="S278">
            <v>55.202448026568604</v>
          </cell>
          <cell r="T278">
            <v>57.410545947631348</v>
          </cell>
        </row>
        <row r="279">
          <cell r="K279" t="str">
            <v>USAServicesDelivery Center31ST</v>
          </cell>
          <cell r="L279" t="str">
            <v>Level F</v>
          </cell>
          <cell r="M279">
            <v>151.66666666666666</v>
          </cell>
          <cell r="N279">
            <v>49.365483289070852</v>
          </cell>
          <cell r="O279">
            <v>51.208461167311221</v>
          </cell>
          <cell r="P279">
            <v>53.00075730816711</v>
          </cell>
          <cell r="Q279">
            <v>55.120787600493799</v>
          </cell>
          <cell r="R279">
            <v>57.325619104513549</v>
          </cell>
          <cell r="S279">
            <v>59.618643868694093</v>
          </cell>
          <cell r="T279">
            <v>62.003389623441862</v>
          </cell>
        </row>
        <row r="280">
          <cell r="K280" t="str">
            <v>USAServicesDelivery Center32LT</v>
          </cell>
          <cell r="L280" t="str">
            <v>Level F</v>
          </cell>
          <cell r="M280">
            <v>151.66666666666666</v>
          </cell>
          <cell r="N280">
            <v>51.924180267827502</v>
          </cell>
          <cell r="O280">
            <v>53.862682824745796</v>
          </cell>
          <cell r="P280">
            <v>55.747876723611895</v>
          </cell>
          <cell r="Q280">
            <v>57.977791792556374</v>
          </cell>
          <cell r="R280">
            <v>60.296903464258634</v>
          </cell>
          <cell r="S280">
            <v>62.708779602828983</v>
          </cell>
          <cell r="T280">
            <v>65.21713078694215</v>
          </cell>
        </row>
        <row r="281">
          <cell r="K281" t="str">
            <v>USAServicesDelivery Center32ST</v>
          </cell>
          <cell r="L281" t="str">
            <v>Level F</v>
          </cell>
          <cell r="M281">
            <v>151.66666666666666</v>
          </cell>
          <cell r="N281">
            <v>56.078114689253709</v>
          </cell>
          <cell r="O281">
            <v>58.171697450725468</v>
          </cell>
          <cell r="P281">
            <v>60.207706861500853</v>
          </cell>
          <cell r="Q281">
            <v>62.616015135960886</v>
          </cell>
          <cell r="R281">
            <v>65.120655741399318</v>
          </cell>
          <cell r="S281">
            <v>67.725481971055288</v>
          </cell>
          <cell r="T281">
            <v>70.434501249897508</v>
          </cell>
        </row>
        <row r="282">
          <cell r="K282" t="str">
            <v>USAServicesDelivery Center33LT</v>
          </cell>
          <cell r="L282" t="str">
            <v>Level F</v>
          </cell>
          <cell r="M282">
            <v>151.66666666666666</v>
          </cell>
          <cell r="N282">
            <v>60.165649925683752</v>
          </cell>
          <cell r="O282">
            <v>62.411833989023783</v>
          </cell>
          <cell r="P282">
            <v>64.596248178639613</v>
          </cell>
          <cell r="Q282">
            <v>67.180098105785206</v>
          </cell>
          <cell r="R282">
            <v>69.867302030016617</v>
          </cell>
          <cell r="S282">
            <v>72.661994111217282</v>
          </cell>
          <cell r="T282">
            <v>75.568473875665973</v>
          </cell>
        </row>
        <row r="283">
          <cell r="K283" t="str">
            <v>USAServicesDelivery Center33ST</v>
          </cell>
          <cell r="L283" t="str">
            <v>Level F</v>
          </cell>
          <cell r="M283">
            <v>151.66666666666666</v>
          </cell>
          <cell r="N283">
            <v>64.978901919738448</v>
          </cell>
          <cell r="O283">
            <v>67.40478070814568</v>
          </cell>
          <cell r="P283">
            <v>69.76394803293077</v>
          </cell>
          <cell r="Q283">
            <v>72.554505954248</v>
          </cell>
          <cell r="R283">
            <v>75.456686192417919</v>
          </cell>
          <cell r="S283">
            <v>78.474953640114634</v>
          </cell>
          <cell r="T283">
            <v>81.613951785719223</v>
          </cell>
        </row>
        <row r="284">
          <cell r="K284" t="str">
            <v>USAServicesDelivery Center24LT</v>
          </cell>
          <cell r="L284" t="str">
            <v>Level G</v>
          </cell>
          <cell r="M284">
            <v>151.66666666666666</v>
          </cell>
          <cell r="N284">
            <v>30.87849746324375</v>
          </cell>
          <cell r="O284">
            <v>32.031294598943191</v>
          </cell>
          <cell r="P284">
            <v>33.152389909906198</v>
          </cell>
          <cell r="Q284">
            <v>34.478485506302448</v>
          </cell>
          <cell r="R284">
            <v>35.85762492655455</v>
          </cell>
          <cell r="S284">
            <v>37.291929923616735</v>
          </cell>
          <cell r="T284">
            <v>38.783607120561406</v>
          </cell>
        </row>
        <row r="285">
          <cell r="K285" t="str">
            <v>USAServicesDelivery Center24ST</v>
          </cell>
          <cell r="L285" t="str">
            <v>Level G</v>
          </cell>
          <cell r="M285">
            <v>151.66666666666666</v>
          </cell>
          <cell r="N285">
            <v>33.348777260303251</v>
          </cell>
          <cell r="O285">
            <v>34.593798166858647</v>
          </cell>
          <cell r="P285">
            <v>35.804581102698698</v>
          </cell>
          <cell r="Q285">
            <v>37.236764346806645</v>
          </cell>
          <cell r="R285">
            <v>38.726234920678912</v>
          </cell>
          <cell r="S285">
            <v>40.27528431750607</v>
          </cell>
          <cell r="T285">
            <v>41.886295690206317</v>
          </cell>
        </row>
        <row r="286">
          <cell r="K286" t="str">
            <v>USAServicesDelivery Center25LT</v>
          </cell>
          <cell r="L286" t="str">
            <v>Level G</v>
          </cell>
          <cell r="M286">
            <v>151.66666666666666</v>
          </cell>
          <cell r="N286">
            <v>38.314351164067503</v>
          </cell>
          <cell r="O286">
            <v>39.744753479811521</v>
          </cell>
          <cell r="P286">
            <v>41.135819851604921</v>
          </cell>
          <cell r="Q286">
            <v>42.78125264566912</v>
          </cell>
          <cell r="R286">
            <v>44.492502751495884</v>
          </cell>
          <cell r="S286">
            <v>46.272202861555719</v>
          </cell>
          <cell r="T286">
            <v>48.123090976017949</v>
          </cell>
        </row>
        <row r="287">
          <cell r="K287" t="str">
            <v>USAServicesDelivery Center25ST</v>
          </cell>
          <cell r="L287" t="str">
            <v>Level G</v>
          </cell>
          <cell r="M287">
            <v>151.66666666666666</v>
          </cell>
          <cell r="N287">
            <v>41.379499257192904</v>
          </cell>
          <cell r="O287">
            <v>42.924333758196447</v>
          </cell>
          <cell r="P287">
            <v>44.426685439733319</v>
          </cell>
          <cell r="Q287">
            <v>46.203752857322655</v>
          </cell>
          <cell r="R287">
            <v>48.051902971615561</v>
          </cell>
          <cell r="S287">
            <v>49.973979090480185</v>
          </cell>
          <cell r="T287">
            <v>51.972938254099397</v>
          </cell>
        </row>
        <row r="288">
          <cell r="K288" t="str">
            <v>USAServicesDelivery Center26LT</v>
          </cell>
          <cell r="L288" t="str">
            <v>Level G</v>
          </cell>
          <cell r="M288">
            <v>151.66666666666666</v>
          </cell>
          <cell r="N288">
            <v>51.475141232601246</v>
          </cell>
          <cell r="O288">
            <v>53.396879667034554</v>
          </cell>
          <cell r="P288">
            <v>55.26577045538076</v>
          </cell>
          <cell r="Q288">
            <v>57.476401273595989</v>
          </cell>
          <cell r="R288">
            <v>59.775457324539829</v>
          </cell>
          <cell r="S288">
            <v>62.166475617521421</v>
          </cell>
          <cell r="T288">
            <v>64.653134642222284</v>
          </cell>
        </row>
        <row r="289">
          <cell r="K289" t="str">
            <v>USAServicesDelivery Center26ST</v>
          </cell>
          <cell r="L289" t="str">
            <v>Level G</v>
          </cell>
          <cell r="M289">
            <v>151.66666666666666</v>
          </cell>
          <cell r="N289">
            <v>55.593152531209356</v>
          </cell>
          <cell r="O289">
            <v>57.668630040397332</v>
          </cell>
          <cell r="P289">
            <v>59.687032091811233</v>
          </cell>
          <cell r="Q289">
            <v>62.074513375483683</v>
          </cell>
          <cell r="R289">
            <v>64.557493910503027</v>
          </cell>
          <cell r="S289">
            <v>67.139793666923154</v>
          </cell>
          <cell r="T289">
            <v>69.825385413600088</v>
          </cell>
        </row>
        <row r="290">
          <cell r="K290" t="str">
            <v>USAServicesDelivery Center22LT</v>
          </cell>
          <cell r="L290" t="str">
            <v>Level H</v>
          </cell>
          <cell r="M290">
            <v>151.66666666666666</v>
          </cell>
          <cell r="N290">
            <v>24.805767745345001</v>
          </cell>
          <cell r="O290">
            <v>25.731849658485324</v>
          </cell>
          <cell r="P290">
            <v>26.632464396532306</v>
          </cell>
          <cell r="Q290">
            <v>27.697762972393601</v>
          </cell>
          <cell r="R290">
            <v>28.805673491289348</v>
          </cell>
          <cell r="S290">
            <v>29.957900430940921</v>
          </cell>
          <cell r="T290">
            <v>31.156216448178558</v>
          </cell>
        </row>
        <row r="291">
          <cell r="K291" t="str">
            <v>USAServicesDelivery Center22ST</v>
          </cell>
          <cell r="L291" t="str">
            <v>Level H</v>
          </cell>
          <cell r="M291">
            <v>151.66666666666666</v>
          </cell>
          <cell r="N291">
            <v>26.790229164972605</v>
          </cell>
          <cell r="O291">
            <v>27.790397631164154</v>
          </cell>
          <cell r="P291">
            <v>28.763061548254896</v>
          </cell>
          <cell r="Q291">
            <v>29.913584010185094</v>
          </cell>
          <cell r="R291">
            <v>31.110127370592497</v>
          </cell>
          <cell r="S291">
            <v>32.354532465416199</v>
          </cell>
          <cell r="T291">
            <v>33.648713764032848</v>
          </cell>
        </row>
        <row r="292">
          <cell r="K292" t="str">
            <v>USAServicesDelivery Center23LT</v>
          </cell>
          <cell r="L292" t="str">
            <v>Level H</v>
          </cell>
          <cell r="M292">
            <v>151.66666666666666</v>
          </cell>
          <cell r="N292">
            <v>32.348319523599997</v>
          </cell>
          <cell r="O292">
            <v>33.555990011319999</v>
          </cell>
          <cell r="P292">
            <v>34.730449661716193</v>
          </cell>
          <cell r="Q292">
            <v>36.119667648184844</v>
          </cell>
          <cell r="R292">
            <v>37.564454354112236</v>
          </cell>
          <cell r="S292">
            <v>39.067032528276727</v>
          </cell>
          <cell r="T292">
            <v>40.629713829407798</v>
          </cell>
        </row>
        <row r="293">
          <cell r="K293" t="str">
            <v>USAServicesDelivery Center23ST</v>
          </cell>
          <cell r="L293" t="str">
            <v>Level H</v>
          </cell>
          <cell r="M293">
            <v>151.66666666666666</v>
          </cell>
          <cell r="N293">
            <v>34.936185085487999</v>
          </cell>
          <cell r="O293">
            <v>36.240469212225605</v>
          </cell>
          <cell r="P293">
            <v>37.508885634653495</v>
          </cell>
          <cell r="Q293">
            <v>39.009241060039635</v>
          </cell>
          <cell r="R293">
            <v>40.569610702441224</v>
          </cell>
          <cell r="S293">
            <v>42.192395130538877</v>
          </cell>
          <cell r="T293">
            <v>43.880090935760435</v>
          </cell>
        </row>
        <row r="294">
          <cell r="K294" t="str">
            <v>USAServicesDelivery Center80LT</v>
          </cell>
          <cell r="L294" t="str">
            <v>Sr. Executive</v>
          </cell>
          <cell r="M294">
            <v>151.66666666666666</v>
          </cell>
          <cell r="N294">
            <v>185.08176873057874</v>
          </cell>
          <cell r="O294">
            <v>191.99148747958114</v>
          </cell>
          <cell r="P294">
            <v>198.71118954136645</v>
          </cell>
          <cell r="Q294">
            <v>206.65963712302113</v>
          </cell>
          <cell r="R294">
            <v>214.92602260794197</v>
          </cell>
          <cell r="S294">
            <v>223.52306351225965</v>
          </cell>
          <cell r="T294">
            <v>232.46398605275004</v>
          </cell>
        </row>
        <row r="295">
          <cell r="K295" t="str">
            <v>USAServicesDelivery Center80ST</v>
          </cell>
          <cell r="L295" t="str">
            <v>Sr. Executive</v>
          </cell>
          <cell r="M295">
            <v>151.66666666666666</v>
          </cell>
          <cell r="N295">
            <v>199.88831022902505</v>
          </cell>
          <cell r="O295">
            <v>207.35080647794763</v>
          </cell>
          <cell r="P295">
            <v>214.60808470467578</v>
          </cell>
          <cell r="Q295">
            <v>223.19240809286282</v>
          </cell>
          <cell r="R295">
            <v>232.12010441657733</v>
          </cell>
          <cell r="S295">
            <v>241.40490859324044</v>
          </cell>
          <cell r="T295">
            <v>251.06110493697005</v>
          </cell>
        </row>
        <row r="296">
          <cell r="K296" t="str">
            <v>USAServicesDelivery Center81LT</v>
          </cell>
          <cell r="L296" t="str">
            <v>Sr. Executive</v>
          </cell>
          <cell r="M296">
            <v>151.66666666666666</v>
          </cell>
          <cell r="N296">
            <v>209.74360764176751</v>
          </cell>
          <cell r="O296">
            <v>217.57403496124815</v>
          </cell>
          <cell r="P296">
            <v>225.18912618489182</v>
          </cell>
          <cell r="Q296">
            <v>234.19669123228749</v>
          </cell>
          <cell r="R296">
            <v>243.56455888157899</v>
          </cell>
          <cell r="S296">
            <v>253.30714123684217</v>
          </cell>
          <cell r="T296">
            <v>263.43942688631586</v>
          </cell>
        </row>
        <row r="297">
          <cell r="K297" t="str">
            <v>USAServicesDelivery Center81ST</v>
          </cell>
          <cell r="L297" t="str">
            <v>Sr. Executive</v>
          </cell>
          <cell r="M297">
            <v>151.66666666666666</v>
          </cell>
          <cell r="N297">
            <v>226.52309625310892</v>
          </cell>
          <cell r="O297">
            <v>234.979957758148</v>
          </cell>
          <cell r="P297">
            <v>243.20425627968316</v>
          </cell>
          <cell r="Q297">
            <v>252.93242653087049</v>
          </cell>
          <cell r="R297">
            <v>263.04972359210529</v>
          </cell>
          <cell r="S297">
            <v>273.57171253578952</v>
          </cell>
          <cell r="T297">
            <v>284.51458103722109</v>
          </cell>
        </row>
        <row r="298">
          <cell r="K298" t="str">
            <v>USAServicesDelivery Center82LT</v>
          </cell>
          <cell r="L298" t="str">
            <v>Sr. Executive</v>
          </cell>
          <cell r="M298">
            <v>151.66666666666666</v>
          </cell>
          <cell r="N298">
            <v>229.62772705034499</v>
          </cell>
          <cell r="O298">
            <v>238.20049476146545</v>
          </cell>
          <cell r="P298">
            <v>246.53751207811672</v>
          </cell>
          <cell r="Q298">
            <v>256.39901256124142</v>
          </cell>
          <cell r="R298">
            <v>266.6549730636911</v>
          </cell>
          <cell r="S298">
            <v>277.32117198623877</v>
          </cell>
          <cell r="T298">
            <v>288.41401886568832</v>
          </cell>
        </row>
        <row r="299">
          <cell r="K299" t="str">
            <v>USAServicesDelivery Center82ST</v>
          </cell>
          <cell r="L299" t="str">
            <v>Sr. Executive</v>
          </cell>
          <cell r="M299">
            <v>151.66666666666666</v>
          </cell>
          <cell r="N299">
            <v>247.99794521437261</v>
          </cell>
          <cell r="O299">
            <v>257.25653434238274</v>
          </cell>
          <cell r="P299">
            <v>266.26051304436612</v>
          </cell>
          <cell r="Q299">
            <v>276.91093356614078</v>
          </cell>
          <cell r="R299">
            <v>287.98737090878643</v>
          </cell>
          <cell r="S299">
            <v>299.50686574513787</v>
          </cell>
          <cell r="T299">
            <v>311.48714037494341</v>
          </cell>
        </row>
        <row r="300">
          <cell r="K300" t="str">
            <v>USAServicesDelivery Center83LT</v>
          </cell>
          <cell r="L300" t="str">
            <v>Sr. Executive</v>
          </cell>
          <cell r="M300">
            <v>151.66666666666666</v>
          </cell>
          <cell r="N300">
            <v>248.78544673523749</v>
          </cell>
          <cell r="O300">
            <v>258.07343591740153</v>
          </cell>
          <cell r="P300">
            <v>267.10600617451058</v>
          </cell>
          <cell r="Q300">
            <v>277.79024642149102</v>
          </cell>
          <cell r="R300">
            <v>288.90185627835069</v>
          </cell>
          <cell r="S300">
            <v>300.45793052948471</v>
          </cell>
          <cell r="T300">
            <v>312.47624775066413</v>
          </cell>
        </row>
        <row r="301">
          <cell r="K301" t="str">
            <v>USAServicesDelivery Center83ST</v>
          </cell>
          <cell r="L301" t="str">
            <v>Sr. Executive</v>
          </cell>
          <cell r="M301">
            <v>151.66666666666666</v>
          </cell>
          <cell r="N301">
            <v>268.68828247405651</v>
          </cell>
          <cell r="O301">
            <v>278.71931079079371</v>
          </cell>
          <cell r="P301">
            <v>288.47448666847146</v>
          </cell>
          <cell r="Q301">
            <v>300.01346613521031</v>
          </cell>
          <cell r="R301">
            <v>312.01400478061873</v>
          </cell>
          <cell r="S301">
            <v>324.49456497184349</v>
          </cell>
          <cell r="T301">
            <v>337.47434757071721</v>
          </cell>
        </row>
        <row r="302">
          <cell r="K302" t="str">
            <v>USAServicesDelivery Center84LT</v>
          </cell>
          <cell r="L302" t="str">
            <v>Sr. Executive</v>
          </cell>
          <cell r="M302">
            <v>151.66666666666666</v>
          </cell>
          <cell r="N302">
            <v>280.20191013087123</v>
          </cell>
          <cell r="O302">
            <v>290.66278050841743</v>
          </cell>
          <cell r="P302">
            <v>300.835977826212</v>
          </cell>
          <cell r="Q302">
            <v>312.86941693926047</v>
          </cell>
          <cell r="R302">
            <v>325.38419361683088</v>
          </cell>
          <cell r="S302">
            <v>338.39956136150414</v>
          </cell>
          <cell r="T302">
            <v>351.93554381596431</v>
          </cell>
        </row>
        <row r="303">
          <cell r="K303" t="str">
            <v>USAServicesDelivery Center84ST</v>
          </cell>
          <cell r="L303" t="str">
            <v>Sr. Executive</v>
          </cell>
          <cell r="M303">
            <v>151.66666666666666</v>
          </cell>
          <cell r="N303">
            <v>302.61806294134095</v>
          </cell>
          <cell r="O303">
            <v>313.91580294909085</v>
          </cell>
          <cell r="P303">
            <v>324.90285605230901</v>
          </cell>
          <cell r="Q303">
            <v>337.89897029440135</v>
          </cell>
          <cell r="R303">
            <v>351.4149291061774</v>
          </cell>
          <cell r="S303">
            <v>365.47152627042448</v>
          </cell>
          <cell r="T303">
            <v>380.09038732124145</v>
          </cell>
        </row>
        <row r="304">
          <cell r="K304" t="str">
            <v>USAServicesStandard67Borrowed</v>
          </cell>
          <cell r="L304" t="str">
            <v>Level A</v>
          </cell>
          <cell r="M304">
            <v>149.33333333333334</v>
          </cell>
          <cell r="N304">
            <v>158.14343811685276</v>
          </cell>
          <cell r="O304">
            <v>164.04745927940382</v>
          </cell>
          <cell r="P304">
            <v>169.78912035418296</v>
          </cell>
          <cell r="Q304">
            <v>176.58068516835027</v>
          </cell>
          <cell r="R304">
            <v>183.6439125750843</v>
          </cell>
          <cell r="S304">
            <v>190.98966907808767</v>
          </cell>
          <cell r="T304">
            <v>198.62925584121118</v>
          </cell>
        </row>
        <row r="305">
          <cell r="K305" t="str">
            <v>USAServicesStandard67Dedicated</v>
          </cell>
          <cell r="L305" t="str">
            <v>Level A</v>
          </cell>
          <cell r="M305">
            <v>149.33333333333334</v>
          </cell>
          <cell r="N305">
            <v>117.143287493965</v>
          </cell>
          <cell r="O305">
            <v>121.51663650326208</v>
          </cell>
          <cell r="P305">
            <v>125.76971878087625</v>
          </cell>
          <cell r="Q305">
            <v>130.80050753211131</v>
          </cell>
          <cell r="R305">
            <v>136.03252783339576</v>
          </cell>
          <cell r="S305">
            <v>141.4738289467316</v>
          </cell>
          <cell r="T305">
            <v>147.13278210460086</v>
          </cell>
        </row>
        <row r="306">
          <cell r="K306" t="str">
            <v>USAServicesStandard68Borrowed</v>
          </cell>
          <cell r="L306" t="str">
            <v>Level A</v>
          </cell>
          <cell r="M306">
            <v>149.33333333333334</v>
          </cell>
          <cell r="N306">
            <v>187.46354017927126</v>
          </cell>
          <cell r="O306">
            <v>194.46217838775226</v>
          </cell>
          <cell r="P306">
            <v>201.26835463132358</v>
          </cell>
          <cell r="Q306">
            <v>209.31908881657654</v>
          </cell>
          <cell r="R306">
            <v>217.6918523692396</v>
          </cell>
          <cell r="S306">
            <v>226.3995264640092</v>
          </cell>
          <cell r="T306">
            <v>235.45550752256958</v>
          </cell>
        </row>
        <row r="307">
          <cell r="K307" t="str">
            <v>USAServicesStandard68Dedicated</v>
          </cell>
          <cell r="L307" t="str">
            <v>Level A</v>
          </cell>
          <cell r="M307">
            <v>149.33333333333334</v>
          </cell>
          <cell r="N307">
            <v>138.86188161427501</v>
          </cell>
          <cell r="O307">
            <v>144.04605806500169</v>
          </cell>
          <cell r="P307">
            <v>149.08767009727674</v>
          </cell>
          <cell r="Q307">
            <v>155.05117690116782</v>
          </cell>
          <cell r="R307">
            <v>161.25322397721453</v>
          </cell>
          <cell r="S307">
            <v>167.70335293630311</v>
          </cell>
          <cell r="T307">
            <v>174.41148705375522</v>
          </cell>
        </row>
        <row r="308">
          <cell r="K308" t="str">
            <v>USAServicesStandard69Borrowed</v>
          </cell>
          <cell r="L308" t="str">
            <v>Level A</v>
          </cell>
          <cell r="M308">
            <v>149.33333333333334</v>
          </cell>
          <cell r="N308">
            <v>209.417261820237</v>
          </cell>
          <cell r="O308">
            <v>217.23550556346831</v>
          </cell>
          <cell r="P308">
            <v>224.83874825818967</v>
          </cell>
          <cell r="Q308">
            <v>233.83229818851726</v>
          </cell>
          <cell r="R308">
            <v>243.18559011605797</v>
          </cell>
          <cell r="S308">
            <v>252.91301372070029</v>
          </cell>
          <cell r="T308">
            <v>263.02953426952831</v>
          </cell>
        </row>
        <row r="309">
          <cell r="K309" t="str">
            <v>USAServicesStandard69Dedicated</v>
          </cell>
          <cell r="L309" t="str">
            <v>Level A</v>
          </cell>
          <cell r="M309">
            <v>149.33333333333334</v>
          </cell>
          <cell r="N309">
            <v>155.12389764462</v>
          </cell>
          <cell r="O309">
            <v>160.91518930627282</v>
          </cell>
          <cell r="P309">
            <v>166.54722093199237</v>
          </cell>
          <cell r="Q309">
            <v>173.20910976927206</v>
          </cell>
          <cell r="R309">
            <v>180.13747416004296</v>
          </cell>
          <cell r="S309">
            <v>187.34297312644469</v>
          </cell>
          <cell r="T309">
            <v>194.8366920515025</v>
          </cell>
        </row>
        <row r="310">
          <cell r="K310" t="str">
            <v>USAServicesStandard70Borrowed</v>
          </cell>
          <cell r="L310" t="str">
            <v>Level A</v>
          </cell>
          <cell r="M310">
            <v>149.33333333333334</v>
          </cell>
          <cell r="N310">
            <v>225.86041053840646</v>
          </cell>
          <cell r="O310">
            <v>234.29253177897226</v>
          </cell>
          <cell r="P310">
            <v>242.49277039123626</v>
          </cell>
          <cell r="Q310">
            <v>252.19248120688573</v>
          </cell>
          <cell r="R310">
            <v>262.28018045516114</v>
          </cell>
          <cell r="S310">
            <v>272.7713876733676</v>
          </cell>
          <cell r="T310">
            <v>283.68224318030229</v>
          </cell>
        </row>
        <row r="311">
          <cell r="K311" t="str">
            <v>USAServicesStandard70Dedicated</v>
          </cell>
          <cell r="L311" t="str">
            <v>Level A</v>
          </cell>
          <cell r="M311">
            <v>149.33333333333334</v>
          </cell>
          <cell r="N311">
            <v>167.30400780622699</v>
          </cell>
          <cell r="O311">
            <v>173.55002353997943</v>
          </cell>
          <cell r="P311">
            <v>179.6242743638787</v>
          </cell>
          <cell r="Q311">
            <v>186.80924533843384</v>
          </cell>
          <cell r="R311">
            <v>194.28161515197121</v>
          </cell>
          <cell r="S311">
            <v>202.05287975805007</v>
          </cell>
          <cell r="T311">
            <v>210.13499494837208</v>
          </cell>
        </row>
        <row r="312">
          <cell r="K312" t="str">
            <v>USAServicesStandard71Borrowed</v>
          </cell>
          <cell r="L312" t="str">
            <v>Level A</v>
          </cell>
          <cell r="M312">
            <v>149.33333333333334</v>
          </cell>
          <cell r="N312">
            <v>255.18401101465111</v>
          </cell>
          <cell r="O312">
            <v>264.71087990858473</v>
          </cell>
          <cell r="P312">
            <v>273.9757607053852</v>
          </cell>
          <cell r="Q312">
            <v>284.93479113360064</v>
          </cell>
          <cell r="R312">
            <v>296.33218277894468</v>
          </cell>
          <cell r="S312">
            <v>308.18547009010246</v>
          </cell>
          <cell r="T312">
            <v>320.51288889370659</v>
          </cell>
        </row>
        <row r="313">
          <cell r="K313" t="str">
            <v>USAServicesStandard71Dedicated</v>
          </cell>
          <cell r="L313" t="str">
            <v>Level A</v>
          </cell>
          <cell r="M313">
            <v>149.33333333333334</v>
          </cell>
          <cell r="N313">
            <v>189.02519334418599</v>
          </cell>
          <cell r="O313">
            <v>196.0821332656183</v>
          </cell>
          <cell r="P313">
            <v>202.94500792991491</v>
          </cell>
          <cell r="Q313">
            <v>211.06280824711152</v>
          </cell>
          <cell r="R313">
            <v>219.50532057699598</v>
          </cell>
          <cell r="S313">
            <v>228.28553340007582</v>
          </cell>
          <cell r="T313">
            <v>237.41695473607885</v>
          </cell>
        </row>
        <row r="314">
          <cell r="K314" t="str">
            <v>USAServicesStandard72Borrowed</v>
          </cell>
          <cell r="L314" t="str">
            <v>Level A</v>
          </cell>
          <cell r="M314">
            <v>149.33333333333334</v>
          </cell>
          <cell r="N314">
            <v>330.37575422937482</v>
          </cell>
          <cell r="O314">
            <v>342.70978128601899</v>
          </cell>
          <cell r="P314">
            <v>354.70462363102962</v>
          </cell>
          <cell r="Q314">
            <v>368.8928085762708</v>
          </cell>
          <cell r="R314">
            <v>383.64852091932164</v>
          </cell>
          <cell r="S314">
            <v>398.99446175609449</v>
          </cell>
          <cell r="T314">
            <v>414.9542402263383</v>
          </cell>
        </row>
        <row r="315">
          <cell r="K315" t="str">
            <v>USAServicesStandard72Dedicated</v>
          </cell>
          <cell r="L315" t="str">
            <v>Level A</v>
          </cell>
          <cell r="M315">
            <v>149.33333333333334</v>
          </cell>
          <cell r="N315">
            <v>244.722780910648</v>
          </cell>
          <cell r="O315">
            <v>253.85909724890294</v>
          </cell>
          <cell r="P315">
            <v>262.74416565261453</v>
          </cell>
          <cell r="Q315">
            <v>273.25393227871911</v>
          </cell>
          <cell r="R315">
            <v>284.18408956986787</v>
          </cell>
          <cell r="S315">
            <v>295.55145315266259</v>
          </cell>
          <cell r="T315">
            <v>307.37351127876912</v>
          </cell>
        </row>
        <row r="316">
          <cell r="K316" t="str">
            <v>USAServicesStandard60Borrowed</v>
          </cell>
          <cell r="L316" t="str">
            <v>Level B</v>
          </cell>
          <cell r="M316">
            <v>149.33333333333334</v>
          </cell>
          <cell r="N316">
            <v>111.8469696794055</v>
          </cell>
          <cell r="O316">
            <v>116.02258950794675</v>
          </cell>
          <cell r="P316">
            <v>120.08338014072487</v>
          </cell>
          <cell r="Q316">
            <v>124.88671534635387</v>
          </cell>
          <cell r="R316">
            <v>129.88218396020804</v>
          </cell>
          <cell r="S316">
            <v>135.07747131861638</v>
          </cell>
          <cell r="T316">
            <v>140.48057017136102</v>
          </cell>
        </row>
        <row r="317">
          <cell r="K317" t="str">
            <v>USAServicesStandard60Dedicated</v>
          </cell>
          <cell r="L317" t="str">
            <v>Level B</v>
          </cell>
          <cell r="M317">
            <v>149.33333333333334</v>
          </cell>
          <cell r="N317">
            <v>82.849607169929996</v>
          </cell>
          <cell r="O317">
            <v>85.942658894775363</v>
          </cell>
          <cell r="P317">
            <v>88.9506519560925</v>
          </cell>
          <cell r="Q317">
            <v>92.508678034336199</v>
          </cell>
          <cell r="R317">
            <v>96.209025155709654</v>
          </cell>
          <cell r="S317">
            <v>100.05738616193804</v>
          </cell>
          <cell r="T317">
            <v>104.05968160841556</v>
          </cell>
        </row>
        <row r="318">
          <cell r="K318" t="str">
            <v>USAServicesStandard61Borrowed</v>
          </cell>
          <cell r="L318" t="str">
            <v>Level B</v>
          </cell>
          <cell r="M318">
            <v>149.33333333333334</v>
          </cell>
          <cell r="N318">
            <v>127.50207457660426</v>
          </cell>
          <cell r="O318">
            <v>132.26215160245724</v>
          </cell>
          <cell r="P318">
            <v>136.89132690854322</v>
          </cell>
          <cell r="Q318">
            <v>142.36697998488495</v>
          </cell>
          <cell r="R318">
            <v>148.06165918428036</v>
          </cell>
          <cell r="S318">
            <v>153.98412555165157</v>
          </cell>
          <cell r="T318">
            <v>160.14349057371763</v>
          </cell>
        </row>
        <row r="319">
          <cell r="K319" t="str">
            <v>USAServicesStandard61Dedicated</v>
          </cell>
          <cell r="L319" t="str">
            <v>Level B</v>
          </cell>
          <cell r="M319">
            <v>149.33333333333334</v>
          </cell>
          <cell r="N319">
            <v>94.445981167854995</v>
          </cell>
          <cell r="O319">
            <v>97.971964149968315</v>
          </cell>
          <cell r="P319">
            <v>101.4009828952172</v>
          </cell>
          <cell r="Q319">
            <v>105.45702221102589</v>
          </cell>
          <cell r="R319">
            <v>109.67530309946693</v>
          </cell>
          <cell r="S319">
            <v>114.06231522344561</v>
          </cell>
          <cell r="T319">
            <v>118.62480783238344</v>
          </cell>
        </row>
        <row r="320">
          <cell r="K320" t="str">
            <v>USAServicesStandard62Borrowed</v>
          </cell>
          <cell r="L320" t="str">
            <v>Level B</v>
          </cell>
          <cell r="M320">
            <v>149.33333333333334</v>
          </cell>
          <cell r="N320">
            <v>143.13907797480812</v>
          </cell>
          <cell r="O320">
            <v>148.48293640873737</v>
          </cell>
          <cell r="P320">
            <v>153.67983918304316</v>
          </cell>
          <cell r="Q320">
            <v>159.82703275036488</v>
          </cell>
          <cell r="R320">
            <v>166.22011406037947</v>
          </cell>
          <cell r="S320">
            <v>172.86891862279467</v>
          </cell>
          <cell r="T320">
            <v>179.78367536770645</v>
          </cell>
        </row>
        <row r="321">
          <cell r="K321" t="str">
            <v>USAServicesStandard62Dedicated</v>
          </cell>
          <cell r="L321" t="str">
            <v>Level B</v>
          </cell>
          <cell r="M321">
            <v>149.33333333333334</v>
          </cell>
          <cell r="N321">
            <v>106.028946648006</v>
          </cell>
          <cell r="O321">
            <v>109.98736030276841</v>
          </cell>
          <cell r="P321">
            <v>113.8369179133653</v>
          </cell>
          <cell r="Q321">
            <v>118.39039462989992</v>
          </cell>
          <cell r="R321">
            <v>123.12601041509592</v>
          </cell>
          <cell r="S321">
            <v>128.05105083169977</v>
          </cell>
          <cell r="T321">
            <v>133.17309286496777</v>
          </cell>
        </row>
        <row r="322">
          <cell r="K322" t="str">
            <v>USAServicesStandard63Borrowed</v>
          </cell>
          <cell r="L322" t="str">
            <v>Level B</v>
          </cell>
          <cell r="M322">
            <v>149.33333333333334</v>
          </cell>
          <cell r="N322">
            <v>159.01939198154386</v>
          </cell>
          <cell r="O322">
            <v>164.9561154187902</v>
          </cell>
          <cell r="P322">
            <v>170.72957945844786</v>
          </cell>
          <cell r="Q322">
            <v>177.55876263678579</v>
          </cell>
          <cell r="R322">
            <v>184.66111314225722</v>
          </cell>
          <cell r="S322">
            <v>192.04755766794753</v>
          </cell>
          <cell r="T322">
            <v>199.72945997466545</v>
          </cell>
        </row>
        <row r="323">
          <cell r="K323" t="str">
            <v>USAServicesStandard63Dedicated</v>
          </cell>
          <cell r="L323" t="str">
            <v>Level B</v>
          </cell>
          <cell r="M323">
            <v>149.33333333333334</v>
          </cell>
          <cell r="N323">
            <v>117.792142208551</v>
          </cell>
          <cell r="O323">
            <v>122.18971512502976</v>
          </cell>
          <cell r="P323">
            <v>126.46635515440579</v>
          </cell>
          <cell r="Q323">
            <v>131.52500936058203</v>
          </cell>
          <cell r="R323">
            <v>136.78600973500531</v>
          </cell>
          <cell r="S323">
            <v>142.25745012440552</v>
          </cell>
          <cell r="T323">
            <v>147.94774812938175</v>
          </cell>
        </row>
        <row r="324">
          <cell r="K324" t="str">
            <v>USAServicesStandard64Borrowed</v>
          </cell>
          <cell r="L324" t="str">
            <v>Level B</v>
          </cell>
          <cell r="M324">
            <v>149.33333333333334</v>
          </cell>
          <cell r="N324">
            <v>168.6806597838771</v>
          </cell>
          <cell r="O324">
            <v>174.97807052020633</v>
          </cell>
          <cell r="P324">
            <v>181.10230298841353</v>
          </cell>
          <cell r="Q324">
            <v>188.34639510795009</v>
          </cell>
          <cell r="R324">
            <v>195.88025091226811</v>
          </cell>
          <cell r="S324">
            <v>203.71546094875885</v>
          </cell>
          <cell r="T324">
            <v>211.86407938670919</v>
          </cell>
        </row>
        <row r="325">
          <cell r="K325" t="str">
            <v>USAServicesStandard64Dedicated</v>
          </cell>
          <cell r="L325" t="str">
            <v>Level B</v>
          </cell>
          <cell r="M325">
            <v>149.33333333333334</v>
          </cell>
          <cell r="N325">
            <v>124.948636876946</v>
          </cell>
          <cell r="O325">
            <v>129.61338557052321</v>
          </cell>
          <cell r="P325">
            <v>134.1498540654915</v>
          </cell>
          <cell r="Q325">
            <v>139.51584822811117</v>
          </cell>
          <cell r="R325">
            <v>145.09648215723561</v>
          </cell>
          <cell r="S325">
            <v>150.90034144352504</v>
          </cell>
          <cell r="T325">
            <v>156.93635510126603</v>
          </cell>
        </row>
        <row r="326">
          <cell r="K326" t="str">
            <v>USAServicesStandard65Borrowed</v>
          </cell>
          <cell r="L326" t="str">
            <v>Level B</v>
          </cell>
          <cell r="M326">
            <v>149.33333333333334</v>
          </cell>
          <cell r="N326">
            <v>183.80219231386306</v>
          </cell>
          <cell r="O326">
            <v>190.66414021423998</v>
          </cell>
          <cell r="P326">
            <v>197.33738512173835</v>
          </cell>
          <cell r="Q326">
            <v>205.2308805266079</v>
          </cell>
          <cell r="R326">
            <v>213.44011574767222</v>
          </cell>
          <cell r="S326">
            <v>221.97772037757912</v>
          </cell>
          <cell r="T326">
            <v>230.85682919268228</v>
          </cell>
        </row>
        <row r="327">
          <cell r="K327" t="str">
            <v>USAServicesStandard65Dedicated</v>
          </cell>
          <cell r="L327" t="str">
            <v>Level B</v>
          </cell>
          <cell r="M327">
            <v>149.33333333333334</v>
          </cell>
          <cell r="N327">
            <v>136.149772084343</v>
          </cell>
          <cell r="O327">
            <v>141.23269645499258</v>
          </cell>
          <cell r="P327">
            <v>146.17584083091731</v>
          </cell>
          <cell r="Q327">
            <v>152.022874464154</v>
          </cell>
          <cell r="R327">
            <v>158.10378944272017</v>
          </cell>
          <cell r="S327">
            <v>164.42794102042899</v>
          </cell>
          <cell r="T327">
            <v>171.00505866124615</v>
          </cell>
        </row>
        <row r="328">
          <cell r="K328" t="str">
            <v>USAServicesStandard66Borrowed</v>
          </cell>
          <cell r="L328" t="str">
            <v>Level B</v>
          </cell>
          <cell r="M328">
            <v>149.33333333333334</v>
          </cell>
          <cell r="N328">
            <v>200.21917688943302</v>
          </cell>
          <cell r="O328">
            <v>207.69402549257461</v>
          </cell>
          <cell r="P328">
            <v>214.9633163848147</v>
          </cell>
          <cell r="Q328">
            <v>223.56184904020731</v>
          </cell>
          <cell r="R328">
            <v>232.50432300181561</v>
          </cell>
          <cell r="S328">
            <v>241.80449592188825</v>
          </cell>
          <cell r="T328">
            <v>251.47667575876378</v>
          </cell>
        </row>
        <row r="329">
          <cell r="K329" t="str">
            <v>USAServicesStandard66Dedicated</v>
          </cell>
          <cell r="L329" t="str">
            <v>Level B</v>
          </cell>
          <cell r="M329">
            <v>149.33333333333334</v>
          </cell>
          <cell r="N329">
            <v>148.31050139958</v>
          </cell>
          <cell r="O329">
            <v>153.84742629079599</v>
          </cell>
          <cell r="P329">
            <v>159.23208621097385</v>
          </cell>
          <cell r="Q329">
            <v>165.6013696594128</v>
          </cell>
          <cell r="R329">
            <v>172.22542444578932</v>
          </cell>
          <cell r="S329">
            <v>179.11444142362089</v>
          </cell>
          <cell r="T329">
            <v>186.27901908056572</v>
          </cell>
        </row>
        <row r="330">
          <cell r="K330" t="str">
            <v>USAServicesStandard54Borrowed</v>
          </cell>
          <cell r="L330" t="str">
            <v>Level C</v>
          </cell>
          <cell r="M330">
            <v>150.66666666666666</v>
          </cell>
          <cell r="N330">
            <v>91.302538077528311</v>
          </cell>
          <cell r="O330">
            <v>94.711165861414244</v>
          </cell>
          <cell r="P330">
            <v>98.026056666563733</v>
          </cell>
          <cell r="Q330">
            <v>101.94709893322629</v>
          </cell>
          <cell r="R330">
            <v>106.02498289055534</v>
          </cell>
          <cell r="S330">
            <v>110.26598220617755</v>
          </cell>
          <cell r="T330">
            <v>114.67662149442467</v>
          </cell>
        </row>
        <row r="331">
          <cell r="K331" t="str">
            <v>USAServicesStandard54Dedicated</v>
          </cell>
          <cell r="L331" t="str">
            <v>Level C</v>
          </cell>
          <cell r="M331">
            <v>150.66666666666666</v>
          </cell>
          <cell r="N331">
            <v>67.631509687057999</v>
          </cell>
          <cell r="O331">
            <v>70.156419156603135</v>
          </cell>
          <cell r="P331">
            <v>72.611893827084245</v>
          </cell>
          <cell r="Q331">
            <v>75.51636958016762</v>
          </cell>
          <cell r="R331">
            <v>78.537024363374329</v>
          </cell>
          <cell r="S331">
            <v>81.6785053379093</v>
          </cell>
          <cell r="T331">
            <v>84.94564555142567</v>
          </cell>
        </row>
        <row r="332">
          <cell r="K332" t="str">
            <v>USAServicesStandard55Borrowed</v>
          </cell>
          <cell r="L332" t="str">
            <v>Level C</v>
          </cell>
          <cell r="M332">
            <v>150.66666666666666</v>
          </cell>
          <cell r="N332">
            <v>111.0906676848861</v>
          </cell>
          <cell r="O332">
            <v>115.2380522414863</v>
          </cell>
          <cell r="P332">
            <v>119.27138406993831</v>
          </cell>
          <cell r="Q332">
            <v>124.04223943273584</v>
          </cell>
          <cell r="R332">
            <v>129.00392901004528</v>
          </cell>
          <cell r="S332">
            <v>134.16408617044709</v>
          </cell>
          <cell r="T332">
            <v>139.53064961726497</v>
          </cell>
        </row>
        <row r="333">
          <cell r="K333" t="str">
            <v>USAServicesStandard55Dedicated</v>
          </cell>
          <cell r="L333" t="str">
            <v>Level C</v>
          </cell>
          <cell r="M333">
            <v>150.66666666666666</v>
          </cell>
          <cell r="N333">
            <v>82.289383470285998</v>
          </cell>
          <cell r="O333">
            <v>85.361520178878735</v>
          </cell>
          <cell r="P333">
            <v>88.34917338513948</v>
          </cell>
          <cell r="Q333">
            <v>91.883140320545067</v>
          </cell>
          <cell r="R333">
            <v>95.558465933366875</v>
          </cell>
          <cell r="S333">
            <v>99.380804570701557</v>
          </cell>
          <cell r="T333">
            <v>103.35603675352962</v>
          </cell>
        </row>
        <row r="334">
          <cell r="K334" t="str">
            <v>USAServicesStandard56Borrowed</v>
          </cell>
          <cell r="L334" t="str">
            <v>Level C</v>
          </cell>
          <cell r="M334">
            <v>150.66666666666666</v>
          </cell>
          <cell r="N334">
            <v>129.61181482557751</v>
          </cell>
          <cell r="O334">
            <v>134.4506554803597</v>
          </cell>
          <cell r="P334">
            <v>139.15642842217227</v>
          </cell>
          <cell r="Q334">
            <v>144.72268555905916</v>
          </cell>
          <cell r="R334">
            <v>150.51159298142153</v>
          </cell>
          <cell r="S334">
            <v>156.5320567006784</v>
          </cell>
          <cell r="T334">
            <v>162.79333896870554</v>
          </cell>
        </row>
        <row r="335">
          <cell r="K335" t="str">
            <v>USAServicesStandard56Dedicated</v>
          </cell>
          <cell r="L335" t="str">
            <v>Level C</v>
          </cell>
          <cell r="M335">
            <v>150.66666666666666</v>
          </cell>
          <cell r="N335">
            <v>96.008751722650004</v>
          </cell>
          <cell r="O335">
            <v>99.593078133599775</v>
          </cell>
          <cell r="P335">
            <v>103.07883586827576</v>
          </cell>
          <cell r="Q335">
            <v>107.2019893030068</v>
          </cell>
          <cell r="R335">
            <v>111.49006887512708</v>
          </cell>
          <cell r="S335">
            <v>115.94967163013217</v>
          </cell>
          <cell r="T335">
            <v>120.58765849533746</v>
          </cell>
        </row>
        <row r="336">
          <cell r="K336" t="str">
            <v>USAServicesStandard57Borrowed</v>
          </cell>
          <cell r="L336" t="str">
            <v>Level C</v>
          </cell>
          <cell r="M336">
            <v>150.66666666666666</v>
          </cell>
          <cell r="N336">
            <v>157.44922004000071</v>
          </cell>
          <cell r="O336">
            <v>163.32732372999669</v>
          </cell>
          <cell r="P336">
            <v>169.04378006054657</v>
          </cell>
          <cell r="Q336">
            <v>175.80553126296843</v>
          </cell>
          <cell r="R336">
            <v>182.83775251348717</v>
          </cell>
          <cell r="S336">
            <v>190.15126261402668</v>
          </cell>
          <cell r="T336">
            <v>197.75731311858775</v>
          </cell>
        </row>
        <row r="337">
          <cell r="K337" t="str">
            <v>USAServicesStandard57Dedicated</v>
          </cell>
          <cell r="L337" t="str">
            <v>Level C</v>
          </cell>
          <cell r="M337">
            <v>150.66666666666666</v>
          </cell>
          <cell r="N337">
            <v>116.629051881482</v>
          </cell>
          <cell r="O337">
            <v>120.98320276296049</v>
          </cell>
          <cell r="P337">
            <v>125.2176148596641</v>
          </cell>
          <cell r="Q337">
            <v>130.22631945405067</v>
          </cell>
          <cell r="R337">
            <v>135.4353722322127</v>
          </cell>
          <cell r="S337">
            <v>140.85278712150122</v>
          </cell>
          <cell r="T337">
            <v>146.48689860636128</v>
          </cell>
        </row>
        <row r="338">
          <cell r="K338" t="str">
            <v>USAServicesStandard50Borrowed</v>
          </cell>
          <cell r="L338" t="str">
            <v>Level D</v>
          </cell>
          <cell r="M338">
            <v>150.66666666666666</v>
          </cell>
          <cell r="N338">
            <v>74.649956782392906</v>
          </cell>
          <cell r="O338">
            <v>77.436888253435725</v>
          </cell>
          <cell r="P338">
            <v>80.147179342305975</v>
          </cell>
          <cell r="Q338">
            <v>83.353066515998222</v>
          </cell>
          <cell r="R338">
            <v>86.687189176638157</v>
          </cell>
          <cell r="S338">
            <v>90.154676743703689</v>
          </cell>
          <cell r="T338">
            <v>93.760863813451834</v>
          </cell>
        </row>
        <row r="339">
          <cell r="K339" t="str">
            <v>USAServicesStandard50Dedicated</v>
          </cell>
          <cell r="L339" t="str">
            <v>Level D</v>
          </cell>
          <cell r="M339">
            <v>150.66666666666666</v>
          </cell>
          <cell r="N339">
            <v>55.296264283253997</v>
          </cell>
          <cell r="O339">
            <v>57.360657965507933</v>
          </cell>
          <cell r="P339">
            <v>59.368280994300704</v>
          </cell>
          <cell r="Q339">
            <v>61.743012234072737</v>
          </cell>
          <cell r="R339">
            <v>64.21273272343565</v>
          </cell>
          <cell r="S339">
            <v>66.781242032373072</v>
          </cell>
          <cell r="T339">
            <v>69.452491713667996</v>
          </cell>
        </row>
        <row r="340">
          <cell r="K340" t="str">
            <v>USAServicesStandard51Borrowed</v>
          </cell>
          <cell r="L340" t="str">
            <v>Level D</v>
          </cell>
          <cell r="M340">
            <v>150.66666666666666</v>
          </cell>
          <cell r="N340">
            <v>94.98297969461251</v>
          </cell>
          <cell r="O340">
            <v>98.52901061993478</v>
          </cell>
          <cell r="P340">
            <v>101.97752599163249</v>
          </cell>
          <cell r="Q340">
            <v>106.05662703129779</v>
          </cell>
          <cell r="R340">
            <v>110.29889211254971</v>
          </cell>
          <cell r="S340">
            <v>114.7108477970517</v>
          </cell>
          <cell r="T340">
            <v>119.29928170893378</v>
          </cell>
        </row>
        <row r="341">
          <cell r="K341" t="str">
            <v>USAServicesStandard51Dedicated</v>
          </cell>
          <cell r="L341" t="str">
            <v>Level D</v>
          </cell>
          <cell r="M341">
            <v>150.66666666666666</v>
          </cell>
          <cell r="N341">
            <v>70.357762736750004</v>
          </cell>
          <cell r="O341">
            <v>72.984452311062796</v>
          </cell>
          <cell r="P341">
            <v>75.538908141949989</v>
          </cell>
          <cell r="Q341">
            <v>78.560464467627995</v>
          </cell>
          <cell r="R341">
            <v>81.702883046333113</v>
          </cell>
          <cell r="S341">
            <v>84.970998368186443</v>
          </cell>
          <cell r="T341">
            <v>88.369838302913905</v>
          </cell>
        </row>
        <row r="342">
          <cell r="K342" t="str">
            <v>USAServicesStandard52Borrowed</v>
          </cell>
          <cell r="L342" t="str">
            <v>Level D</v>
          </cell>
          <cell r="M342">
            <v>150.66666666666666</v>
          </cell>
          <cell r="N342">
            <v>120.24295070606776</v>
          </cell>
          <cell r="O342">
            <v>124.73202046495112</v>
          </cell>
          <cell r="P342">
            <v>129.09764118122439</v>
          </cell>
          <cell r="Q342">
            <v>134.26154682847337</v>
          </cell>
          <cell r="R342">
            <v>139.63200870161231</v>
          </cell>
          <cell r="S342">
            <v>145.21728904967679</v>
          </cell>
          <cell r="T342">
            <v>151.02598061166387</v>
          </cell>
        </row>
        <row r="343">
          <cell r="K343" t="str">
            <v>USAServicesStandard52Dedicated</v>
          </cell>
          <cell r="L343" t="str">
            <v>Level D</v>
          </cell>
          <cell r="M343">
            <v>150.66666666666666</v>
          </cell>
          <cell r="N343">
            <v>89.068852374865003</v>
          </cell>
          <cell r="O343">
            <v>92.394089233297123</v>
          </cell>
          <cell r="P343">
            <v>95.627882356462521</v>
          </cell>
          <cell r="Q343">
            <v>99.452997650721031</v>
          </cell>
          <cell r="R343">
            <v>103.43111755674988</v>
          </cell>
          <cell r="S343">
            <v>107.56836225901988</v>
          </cell>
          <cell r="T343">
            <v>111.87109674938068</v>
          </cell>
        </row>
        <row r="344">
          <cell r="K344" t="str">
            <v>USAServicesStandard53Borrowed</v>
          </cell>
          <cell r="L344" t="str">
            <v>Level D</v>
          </cell>
          <cell r="M344">
            <v>150.66666666666666</v>
          </cell>
          <cell r="N344">
            <v>182.20050845756194</v>
          </cell>
          <cell r="O344">
            <v>189.0026601659759</v>
          </cell>
          <cell r="P344">
            <v>195.61775327178503</v>
          </cell>
          <cell r="Q344">
            <v>203.44246340265644</v>
          </cell>
          <cell r="R344">
            <v>211.5801619387627</v>
          </cell>
          <cell r="S344">
            <v>220.04336841631323</v>
          </cell>
          <cell r="T344">
            <v>228.84510315296578</v>
          </cell>
        </row>
        <row r="345">
          <cell r="K345" t="str">
            <v>USAServicesStandard53Dedicated</v>
          </cell>
          <cell r="L345" t="str">
            <v>Level D</v>
          </cell>
          <cell r="M345">
            <v>150.66666666666666</v>
          </cell>
          <cell r="N345">
            <v>134.96333959819401</v>
          </cell>
          <cell r="O345">
            <v>140.00197049331547</v>
          </cell>
          <cell r="P345">
            <v>144.90203946058151</v>
          </cell>
          <cell r="Q345">
            <v>150.69812103900477</v>
          </cell>
          <cell r="R345">
            <v>156.72604588056498</v>
          </cell>
          <cell r="S345">
            <v>162.99508771578758</v>
          </cell>
          <cell r="T345">
            <v>169.51489122441907</v>
          </cell>
        </row>
        <row r="346">
          <cell r="K346" t="str">
            <v>USAServicesStandard34Borrowed</v>
          </cell>
          <cell r="L346" t="str">
            <v>Level E</v>
          </cell>
          <cell r="M346">
            <v>153.16666666666666</v>
          </cell>
          <cell r="N346">
            <v>54.181823835596404</v>
          </cell>
          <cell r="O346">
            <v>56.204611744852592</v>
          </cell>
          <cell r="P346">
            <v>58.17177315592243</v>
          </cell>
          <cell r="Q346">
            <v>60.498644082159331</v>
          </cell>
          <cell r="R346">
            <v>62.918589845445709</v>
          </cell>
          <cell r="S346">
            <v>65.435333439263545</v>
          </cell>
          <cell r="T346">
            <v>68.052746776834084</v>
          </cell>
        </row>
        <row r="347">
          <cell r="K347" t="str">
            <v>USAServicesStandard34Dedicated</v>
          </cell>
          <cell r="L347" t="str">
            <v>Level E</v>
          </cell>
          <cell r="M347">
            <v>153.16666666666666</v>
          </cell>
          <cell r="N347">
            <v>40.134684322664</v>
          </cell>
          <cell r="O347">
            <v>41.633045736927848</v>
          </cell>
          <cell r="P347">
            <v>43.090202337720321</v>
          </cell>
          <cell r="Q347">
            <v>44.813810431229136</v>
          </cell>
          <cell r="R347">
            <v>46.606362848478305</v>
          </cell>
          <cell r="S347">
            <v>48.470617362417443</v>
          </cell>
          <cell r="T347">
            <v>50.409442056914145</v>
          </cell>
        </row>
        <row r="348">
          <cell r="K348" t="str">
            <v>USAServicesStandard35Borrowed</v>
          </cell>
          <cell r="L348" t="str">
            <v>Level E</v>
          </cell>
          <cell r="M348">
            <v>153.16666666666666</v>
          </cell>
          <cell r="N348">
            <v>70.290147896588252</v>
          </cell>
          <cell r="O348">
            <v>72.914313183760385</v>
          </cell>
          <cell r="P348">
            <v>75.466314145191987</v>
          </cell>
          <cell r="Q348">
            <v>78.484966710999672</v>
          </cell>
          <cell r="R348">
            <v>81.624365379439666</v>
          </cell>
          <cell r="S348">
            <v>84.889339994617259</v>
          </cell>
          <cell r="T348">
            <v>88.284913594401957</v>
          </cell>
        </row>
        <row r="349">
          <cell r="K349" t="str">
            <v>USAServicesStandard35Dedicated</v>
          </cell>
          <cell r="L349" t="str">
            <v>Level E</v>
          </cell>
          <cell r="M349">
            <v>153.16666666666666</v>
          </cell>
          <cell r="N349">
            <v>52.066776219695001</v>
          </cell>
          <cell r="O349">
            <v>54.010602358341032</v>
          </cell>
          <cell r="P349">
            <v>55.900973440882964</v>
          </cell>
          <cell r="Q349">
            <v>58.137012378518286</v>
          </cell>
          <cell r="R349">
            <v>60.462492873659016</v>
          </cell>
          <cell r="S349">
            <v>62.88099258860538</v>
          </cell>
          <cell r="T349">
            <v>65.396232292149591</v>
          </cell>
        </row>
        <row r="350">
          <cell r="K350" t="str">
            <v>USAServicesStandard36Borrowed</v>
          </cell>
          <cell r="L350" t="str">
            <v>Level E</v>
          </cell>
          <cell r="M350">
            <v>153.16666666666666</v>
          </cell>
          <cell r="N350">
            <v>107.82966978951526</v>
          </cell>
          <cell r="O350">
            <v>111.85531043555828</v>
          </cell>
          <cell r="P350">
            <v>115.77024630080281</v>
          </cell>
          <cell r="Q350">
            <v>120.40105615283493</v>
          </cell>
          <cell r="R350">
            <v>125.21709839894832</v>
          </cell>
          <cell r="S350">
            <v>130.22578233490626</v>
          </cell>
          <cell r="T350">
            <v>135.43481362830252</v>
          </cell>
        </row>
        <row r="351">
          <cell r="K351" t="str">
            <v>USAServicesStandard36Dedicated</v>
          </cell>
          <cell r="L351" t="str">
            <v>Level E</v>
          </cell>
          <cell r="M351">
            <v>153.16666666666666</v>
          </cell>
          <cell r="N351">
            <v>79.873829473715006</v>
          </cell>
          <cell r="O351">
            <v>82.85578550782094</v>
          </cell>
          <cell r="P351">
            <v>85.755738000594661</v>
          </cell>
          <cell r="Q351">
            <v>89.185967520618448</v>
          </cell>
          <cell r="R351">
            <v>92.753406221443186</v>
          </cell>
          <cell r="S351">
            <v>96.463542470300922</v>
          </cell>
          <cell r="T351">
            <v>100.32208416911297</v>
          </cell>
        </row>
        <row r="352">
          <cell r="K352" t="str">
            <v>USAServicesStandard30Borrowed</v>
          </cell>
          <cell r="L352" t="str">
            <v>Level F</v>
          </cell>
          <cell r="M352">
            <v>152.5</v>
          </cell>
          <cell r="N352">
            <v>43.156841046781054</v>
          </cell>
          <cell r="O352">
            <v>44.768029635338081</v>
          </cell>
          <cell r="P352">
            <v>46.334910672574914</v>
          </cell>
          <cell r="Q352">
            <v>48.18830709947791</v>
          </cell>
          <cell r="R352">
            <v>50.115839383457029</v>
          </cell>
          <cell r="S352">
            <v>52.120472958795311</v>
          </cell>
          <cell r="T352">
            <v>54.205291877147125</v>
          </cell>
        </row>
        <row r="353">
          <cell r="K353" t="str">
            <v>USAServicesStandard30Dedicated</v>
          </cell>
          <cell r="L353" t="str">
            <v>Level F</v>
          </cell>
          <cell r="M353">
            <v>152.5</v>
          </cell>
          <cell r="N353">
            <v>31.968030405023001</v>
          </cell>
          <cell r="O353">
            <v>33.161503433583761</v>
          </cell>
          <cell r="P353">
            <v>34.322156053759187</v>
          </cell>
          <cell r="Q353">
            <v>35.695042295909559</v>
          </cell>
          <cell r="R353">
            <v>37.122843987745945</v>
          </cell>
          <cell r="S353">
            <v>38.607757747255782</v>
          </cell>
          <cell r="T353">
            <v>40.152068057146018</v>
          </cell>
        </row>
        <row r="354">
          <cell r="K354" t="str">
            <v>USAServicesStandard31Borrowed</v>
          </cell>
          <cell r="L354" t="str">
            <v>Level F</v>
          </cell>
          <cell r="M354">
            <v>152.5</v>
          </cell>
          <cell r="N354">
            <v>52.216925054271755</v>
          </cell>
          <cell r="O354">
            <v>54.16635674890815</v>
          </cell>
          <cell r="P354">
            <v>56.062179235119928</v>
          </cell>
          <cell r="Q354">
            <v>58.304666404524724</v>
          </cell>
          <cell r="R354">
            <v>60.636853060705718</v>
          </cell>
          <cell r="S354">
            <v>63.062327183133952</v>
          </cell>
          <cell r="T354">
            <v>65.584820270459318</v>
          </cell>
        </row>
        <row r="355">
          <cell r="K355" t="str">
            <v>USAServicesStandard31Dedicated</v>
          </cell>
          <cell r="L355" t="str">
            <v>Level F</v>
          </cell>
          <cell r="M355">
            <v>152.5</v>
          </cell>
          <cell r="N355">
            <v>38.679203743904999</v>
          </cell>
          <cell r="O355">
            <v>40.123227221413444</v>
          </cell>
          <cell r="P355">
            <v>41.527540174162908</v>
          </cell>
          <cell r="Q355">
            <v>43.188641781129427</v>
          </cell>
          <cell r="R355">
            <v>44.916187452374608</v>
          </cell>
          <cell r="S355">
            <v>46.712834950469592</v>
          </cell>
          <cell r="T355">
            <v>48.581348348488376</v>
          </cell>
        </row>
        <row r="356">
          <cell r="K356" t="str">
            <v>USAServicesStandard32Borrowed</v>
          </cell>
          <cell r="L356" t="str">
            <v>Level F</v>
          </cell>
          <cell r="M356">
            <v>152.5</v>
          </cell>
          <cell r="N356">
            <v>59.680193987431359</v>
          </cell>
          <cell r="O356">
            <v>61.908254364028153</v>
          </cell>
          <cell r="P356">
            <v>64.075043266769129</v>
          </cell>
          <cell r="Q356">
            <v>66.638044997439891</v>
          </cell>
          <cell r="R356">
            <v>69.303566797337496</v>
          </cell>
          <cell r="S356">
            <v>72.075709469231001</v>
          </cell>
          <cell r="T356">
            <v>74.95873784800024</v>
          </cell>
        </row>
        <row r="357">
          <cell r="K357" t="str">
            <v>USAServicesStandard32Dedicated</v>
          </cell>
          <cell r="L357" t="str">
            <v>Level F</v>
          </cell>
          <cell r="M357">
            <v>152.5</v>
          </cell>
          <cell r="N357">
            <v>44.207551101801002</v>
          </cell>
          <cell r="O357">
            <v>45.857966195576402</v>
          </cell>
          <cell r="P357">
            <v>47.462995012421572</v>
          </cell>
          <cell r="Q357">
            <v>49.361514812918436</v>
          </cell>
          <cell r="R357">
            <v>51.335975405435178</v>
          </cell>
          <cell r="S357">
            <v>53.389414421652589</v>
          </cell>
          <cell r="T357">
            <v>55.524990998518696</v>
          </cell>
        </row>
        <row r="358">
          <cell r="K358" t="str">
            <v>USAServicesStandard33Borrowed</v>
          </cell>
          <cell r="L358" t="str">
            <v>Level F</v>
          </cell>
          <cell r="M358">
            <v>152.5</v>
          </cell>
          <cell r="N358">
            <v>67.306466389428451</v>
          </cell>
          <cell r="O358">
            <v>69.819240910278893</v>
          </cell>
          <cell r="P358">
            <v>72.262914342138643</v>
          </cell>
          <cell r="Q358">
            <v>75.153430915824188</v>
          </cell>
          <cell r="R358">
            <v>78.159568152457155</v>
          </cell>
          <cell r="S358">
            <v>81.28595087855544</v>
          </cell>
          <cell r="T358">
            <v>84.537388913697654</v>
          </cell>
        </row>
        <row r="359">
          <cell r="K359" t="str">
            <v>USAServicesStandard33Dedicated</v>
          </cell>
          <cell r="L359" t="str">
            <v>Level F</v>
          </cell>
          <cell r="M359">
            <v>152.5</v>
          </cell>
          <cell r="N359">
            <v>49.856641769946997</v>
          </cell>
          <cell r="O359">
            <v>51.717956229836211</v>
          </cell>
          <cell r="P359">
            <v>53.528084697880473</v>
          </cell>
          <cell r="Q359">
            <v>55.669208085795695</v>
          </cell>
          <cell r="R359">
            <v>57.895976409227522</v>
          </cell>
          <cell r="S359">
            <v>60.211815465596622</v>
          </cell>
          <cell r="T359">
            <v>62.620288084220491</v>
          </cell>
        </row>
        <row r="360">
          <cell r="K360" t="str">
            <v>USAServicesStandard24Borrowed</v>
          </cell>
          <cell r="L360" t="str">
            <v>Level G</v>
          </cell>
          <cell r="M360">
            <v>156.75</v>
          </cell>
          <cell r="N360">
            <v>34.882595853439952</v>
          </cell>
          <cell r="O360">
            <v>36.18487931569306</v>
          </cell>
          <cell r="P360">
            <v>37.451350091742313</v>
          </cell>
          <cell r="Q360">
            <v>38.949404095412007</v>
          </cell>
          <cell r="R360">
            <v>40.507380259228491</v>
          </cell>
          <cell r="S360">
            <v>42.127675469597634</v>
          </cell>
          <cell r="T360">
            <v>43.812782488381544</v>
          </cell>
        </row>
        <row r="361">
          <cell r="K361" t="str">
            <v>USAServicesStandard24Dedicated</v>
          </cell>
          <cell r="L361" t="str">
            <v>Level G</v>
          </cell>
          <cell r="M361">
            <v>156.75</v>
          </cell>
          <cell r="N361">
            <v>25.838959891437</v>
          </cell>
          <cell r="O361">
            <v>26.803614307920782</v>
          </cell>
          <cell r="P361">
            <v>27.741740808698008</v>
          </cell>
          <cell r="Q361">
            <v>28.851410441045928</v>
          </cell>
          <cell r="R361">
            <v>30.005466858687765</v>
          </cell>
          <cell r="S361">
            <v>31.205685533035275</v>
          </cell>
          <cell r="T361">
            <v>32.453912954356689</v>
          </cell>
        </row>
        <row r="362">
          <cell r="K362" t="str">
            <v>USAServicesStandard25Borrowed</v>
          </cell>
          <cell r="L362" t="str">
            <v>Level G</v>
          </cell>
          <cell r="M362">
            <v>156.75</v>
          </cell>
          <cell r="N362">
            <v>42.070060726352104</v>
          </cell>
          <cell r="O362">
            <v>43.640676186569046</v>
          </cell>
          <cell r="P362">
            <v>45.168099853098958</v>
          </cell>
          <cell r="Q362">
            <v>46.974823847222922</v>
          </cell>
          <cell r="R362">
            <v>48.85381680111184</v>
          </cell>
          <cell r="S362">
            <v>50.807969473156312</v>
          </cell>
          <cell r="T362">
            <v>52.840288252082566</v>
          </cell>
        </row>
        <row r="363">
          <cell r="K363" t="str">
            <v>USAServicesStandard25Dedicated</v>
          </cell>
          <cell r="L363" t="str">
            <v>Level G</v>
          </cell>
          <cell r="M363">
            <v>156.75</v>
          </cell>
          <cell r="N363">
            <v>31.163007945446001</v>
          </cell>
          <cell r="O363">
            <v>32.32642680486596</v>
          </cell>
          <cell r="P363">
            <v>33.457851743036265</v>
          </cell>
          <cell r="Q363">
            <v>34.796165812757714</v>
          </cell>
          <cell r="R363">
            <v>36.188012445268022</v>
          </cell>
          <cell r="S363">
            <v>37.635532943078744</v>
          </cell>
          <cell r="T363">
            <v>39.140954260801898</v>
          </cell>
        </row>
        <row r="364">
          <cell r="K364" t="str">
            <v>USAServicesStandard26Borrowed</v>
          </cell>
          <cell r="L364" t="str">
            <v>Level G</v>
          </cell>
          <cell r="M364">
            <v>156.75</v>
          </cell>
          <cell r="N364">
            <v>54.736012139329347</v>
          </cell>
          <cell r="O364">
            <v>56.779489743410942</v>
          </cell>
          <cell r="P364">
            <v>58.76677188443032</v>
          </cell>
          <cell r="Q364">
            <v>61.117442759807531</v>
          </cell>
          <cell r="R364">
            <v>63.562140470199836</v>
          </cell>
          <cell r="S364">
            <v>66.104626089007837</v>
          </cell>
          <cell r="T364">
            <v>68.74881113256815</v>
          </cell>
        </row>
        <row r="365">
          <cell r="K365" t="str">
            <v>USAServicesStandard26Dedicated</v>
          </cell>
          <cell r="L365" t="str">
            <v>Level G</v>
          </cell>
          <cell r="M365">
            <v>156.75</v>
          </cell>
          <cell r="N365">
            <v>40.545194177280997</v>
          </cell>
          <cell r="O365">
            <v>42.05888129141551</v>
          </cell>
          <cell r="P365">
            <v>43.530942136615046</v>
          </cell>
          <cell r="Q365">
            <v>45.27217982207965</v>
          </cell>
          <cell r="R365">
            <v>47.083067014962836</v>
          </cell>
          <cell r="S365">
            <v>48.966389695561354</v>
          </cell>
          <cell r="T365">
            <v>50.92504528338381</v>
          </cell>
        </row>
        <row r="366">
          <cell r="K366" t="str">
            <v>USAServicesStandard22Borrowed</v>
          </cell>
          <cell r="L366" t="str">
            <v>Level H</v>
          </cell>
          <cell r="M366">
            <v>157.33333333333334</v>
          </cell>
          <cell r="N366">
            <v>27.423739864587603</v>
          </cell>
          <cell r="O366">
            <v>28.44755939478641</v>
          </cell>
          <cell r="P366">
            <v>29.443223973603931</v>
          </cell>
          <cell r="Q366">
            <v>30.620952932548089</v>
          </cell>
          <cell r="R366">
            <v>31.845791049850014</v>
          </cell>
          <cell r="S366">
            <v>33.119622691844015</v>
          </cell>
          <cell r="T366">
            <v>34.444407599517774</v>
          </cell>
        </row>
        <row r="367">
          <cell r="K367" t="str">
            <v>USAServicesStandard22Dedicated</v>
          </cell>
          <cell r="L367" t="str">
            <v>Level H</v>
          </cell>
          <cell r="M367">
            <v>157.33333333333334</v>
          </cell>
          <cell r="N367">
            <v>20.313881381176</v>
          </cell>
          <cell r="O367">
            <v>21.072266218360301</v>
          </cell>
          <cell r="P367">
            <v>21.809795536002909</v>
          </cell>
          <cell r="Q367">
            <v>22.682187357443027</v>
          </cell>
          <cell r="R367">
            <v>23.58947485174075</v>
          </cell>
          <cell r="S367">
            <v>24.533053845810382</v>
          </cell>
          <cell r="T367">
            <v>25.514375999642798</v>
          </cell>
        </row>
        <row r="368">
          <cell r="K368" t="str">
            <v>USAServicesStandard23Borrowed</v>
          </cell>
          <cell r="L368" t="str">
            <v>Level H</v>
          </cell>
          <cell r="M368">
            <v>157.33333333333334</v>
          </cell>
          <cell r="N368">
            <v>35.823384943483951</v>
          </cell>
          <cell r="O368">
            <v>37.160791195296071</v>
          </cell>
          <cell r="P368">
            <v>38.46141888713143</v>
          </cell>
          <cell r="Q368">
            <v>39.999875642616686</v>
          </cell>
          <cell r="R368">
            <v>41.599870668321358</v>
          </cell>
          <cell r="S368">
            <v>43.263865495054212</v>
          </cell>
          <cell r="T368">
            <v>44.994420114856382</v>
          </cell>
        </row>
        <row r="369">
          <cell r="K369" t="str">
            <v>USAServicesStandard23Dedicated</v>
          </cell>
          <cell r="L369" t="str">
            <v>Level H</v>
          </cell>
          <cell r="M369">
            <v>157.33333333333334</v>
          </cell>
          <cell r="N369">
            <v>26.535840698876999</v>
          </cell>
          <cell r="O369">
            <v>27.526511996515605</v>
          </cell>
          <cell r="P369">
            <v>28.489939916393649</v>
          </cell>
          <cell r="Q369">
            <v>29.629537513049396</v>
          </cell>
          <cell r="R369">
            <v>30.814719013571374</v>
          </cell>
          <cell r="S369">
            <v>32.04730777411423</v>
          </cell>
          <cell r="T369">
            <v>33.329200085078803</v>
          </cell>
        </row>
        <row r="370">
          <cell r="K370" t="str">
            <v>USAServicesStandard80Borrowed</v>
          </cell>
          <cell r="L370" t="str">
            <v>Sr. Executive</v>
          </cell>
          <cell r="M370">
            <v>149.33333333333334</v>
          </cell>
          <cell r="N370">
            <v>188.41600351185707</v>
          </cell>
          <cell r="O370">
            <v>195.4502003482464</v>
          </cell>
          <cell r="P370">
            <v>202.29095736043502</v>
          </cell>
          <cell r="Q370">
            <v>210.38259565485242</v>
          </cell>
          <cell r="R370">
            <v>218.79789948104653</v>
          </cell>
          <cell r="S370">
            <v>227.54981546028839</v>
          </cell>
          <cell r="T370">
            <v>236.65180807869993</v>
          </cell>
        </row>
        <row r="371">
          <cell r="K371" t="str">
            <v>USAServicesStandard80Dedicated</v>
          </cell>
          <cell r="L371" t="str">
            <v>Sr. Executive</v>
          </cell>
          <cell r="M371">
            <v>149.33333333333334</v>
          </cell>
          <cell r="N371">
            <v>139.56741000878301</v>
          </cell>
          <cell r="O371">
            <v>144.77792618388622</v>
          </cell>
          <cell r="P371">
            <v>149.84515360032222</v>
          </cell>
          <cell r="Q371">
            <v>155.83895974433511</v>
          </cell>
          <cell r="R371">
            <v>162.07251813410852</v>
          </cell>
          <cell r="S371">
            <v>168.55541885947287</v>
          </cell>
          <cell r="T371">
            <v>175.29763561385178</v>
          </cell>
        </row>
        <row r="372">
          <cell r="K372" t="str">
            <v>USAServicesStandard81Borrowed</v>
          </cell>
          <cell r="L372" t="str">
            <v>Sr. Executive</v>
          </cell>
          <cell r="M372">
            <v>149.33333333333334</v>
          </cell>
          <cell r="N372">
            <v>211.79568410462656</v>
          </cell>
          <cell r="O372">
            <v>219.70272227188036</v>
          </cell>
          <cell r="P372">
            <v>227.39231755139616</v>
          </cell>
          <cell r="Q372">
            <v>236.48801025345202</v>
          </cell>
          <cell r="R372">
            <v>245.9475306635901</v>
          </cell>
          <cell r="S372">
            <v>255.78543189013371</v>
          </cell>
          <cell r="T372">
            <v>266.01684916573907</v>
          </cell>
        </row>
        <row r="373">
          <cell r="K373" t="str">
            <v>USAServicesStandard81Dedicated</v>
          </cell>
          <cell r="L373" t="str">
            <v>Sr. Executive</v>
          </cell>
          <cell r="M373">
            <v>149.33333333333334</v>
          </cell>
          <cell r="N373">
            <v>156.88569192935299</v>
          </cell>
          <cell r="O373">
            <v>162.74275723842987</v>
          </cell>
          <cell r="P373">
            <v>168.43875374177492</v>
          </cell>
          <cell r="Q373">
            <v>175.17630389144591</v>
          </cell>
          <cell r="R373">
            <v>182.18335604710376</v>
          </cell>
          <cell r="S373">
            <v>189.47069028898792</v>
          </cell>
          <cell r="T373">
            <v>197.04951790054744</v>
          </cell>
        </row>
        <row r="374">
          <cell r="K374" t="str">
            <v>USAServicesStandard82Borrowed</v>
          </cell>
          <cell r="L374" t="str">
            <v>Sr. Executive</v>
          </cell>
          <cell r="M374">
            <v>149.33333333333334</v>
          </cell>
          <cell r="N374">
            <v>231.20431554289905</v>
          </cell>
          <cell r="O374">
            <v>239.83594255248624</v>
          </cell>
          <cell r="P374">
            <v>248.23020054182325</v>
          </cell>
          <cell r="Q374">
            <v>258.15940856349619</v>
          </cell>
          <cell r="R374">
            <v>268.48578490603603</v>
          </cell>
          <cell r="S374">
            <v>279.22521630227749</v>
          </cell>
          <cell r="T374">
            <v>290.39422495436861</v>
          </cell>
        </row>
        <row r="375">
          <cell r="K375" t="str">
            <v>USAServicesStandard82Dedicated</v>
          </cell>
          <cell r="L375" t="str">
            <v>Sr. Executive</v>
          </cell>
          <cell r="M375">
            <v>149.33333333333334</v>
          </cell>
          <cell r="N375">
            <v>171.262455957703</v>
          </cell>
          <cell r="O375">
            <v>177.65625374258241</v>
          </cell>
          <cell r="P375">
            <v>183.87422262357279</v>
          </cell>
          <cell r="Q375">
            <v>191.22919152851571</v>
          </cell>
          <cell r="R375">
            <v>198.87835918965635</v>
          </cell>
          <cell r="S375">
            <v>206.8334935572426</v>
          </cell>
          <cell r="T375">
            <v>215.10683329953233</v>
          </cell>
        </row>
        <row r="376">
          <cell r="K376" t="str">
            <v>USAServicesStandard83Borrowed</v>
          </cell>
          <cell r="L376" t="str">
            <v>Sr. Executive</v>
          </cell>
          <cell r="M376">
            <v>149.33333333333334</v>
          </cell>
          <cell r="N376">
            <v>253.73127539384416</v>
          </cell>
          <cell r="O376">
            <v>263.20390882944344</v>
          </cell>
          <cell r="P376">
            <v>272.41604563847392</v>
          </cell>
          <cell r="Q376">
            <v>283.31268746401287</v>
          </cell>
          <cell r="R376">
            <v>294.64519496257338</v>
          </cell>
          <cell r="S376">
            <v>306.43100276107634</v>
          </cell>
          <cell r="T376">
            <v>318.68824287151944</v>
          </cell>
        </row>
        <row r="377">
          <cell r="K377" t="str">
            <v>USAServicesStandard83Dedicated</v>
          </cell>
          <cell r="L377" t="str">
            <v>Sr. Executive</v>
          </cell>
          <cell r="M377">
            <v>149.33333333333334</v>
          </cell>
          <cell r="N377">
            <v>187.94909288432899</v>
          </cell>
          <cell r="O377">
            <v>194.96585839218031</v>
          </cell>
          <cell r="P377">
            <v>201.78966343590659</v>
          </cell>
          <cell r="Q377">
            <v>209.86124997334286</v>
          </cell>
          <cell r="R377">
            <v>218.25569997227657</v>
          </cell>
          <cell r="S377">
            <v>226.98592797116765</v>
          </cell>
          <cell r="T377">
            <v>236.06536509001438</v>
          </cell>
        </row>
        <row r="378">
          <cell r="K378" t="str">
            <v>USAServicesStandard84Borrowed</v>
          </cell>
          <cell r="L378" t="str">
            <v>Sr. Executive</v>
          </cell>
          <cell r="M378">
            <v>149.33333333333334</v>
          </cell>
          <cell r="N378">
            <v>287.14297920751801</v>
          </cell>
          <cell r="O378">
            <v>297.86298280745541</v>
          </cell>
          <cell r="P378">
            <v>308.28818720571633</v>
          </cell>
          <cell r="Q378">
            <v>320.61971469394501</v>
          </cell>
          <cell r="R378">
            <v>333.44450328170285</v>
          </cell>
          <cell r="S378">
            <v>346.78228341297097</v>
          </cell>
          <cell r="T378">
            <v>360.65357474948979</v>
          </cell>
        </row>
        <row r="379">
          <cell r="K379" t="str">
            <v>USAServicesStandard84Dedicated</v>
          </cell>
          <cell r="L379" t="str">
            <v>Sr. Executive</v>
          </cell>
          <cell r="M379">
            <v>149.33333333333334</v>
          </cell>
          <cell r="N379">
            <v>212.69850311668</v>
          </cell>
          <cell r="O379">
            <v>220.63924652404106</v>
          </cell>
          <cell r="P379">
            <v>228.36162015238247</v>
          </cell>
          <cell r="Q379">
            <v>237.49608495847778</v>
          </cell>
          <cell r="R379">
            <v>246.9959283568169</v>
          </cell>
          <cell r="S379">
            <v>256.87576549108957</v>
          </cell>
          <cell r="T379">
            <v>267.15079611073315</v>
          </cell>
        </row>
        <row r="380">
          <cell r="K380" t="str">
            <v>USAServicesStandard85Borrowed</v>
          </cell>
          <cell r="L380" t="str">
            <v>Sr. Executive</v>
          </cell>
          <cell r="M380">
            <v>149.33333333333334</v>
          </cell>
          <cell r="N380">
            <v>314.98606571891401</v>
          </cell>
          <cell r="O380">
            <v>326.74554445579992</v>
          </cell>
          <cell r="P380">
            <v>338.18163851175291</v>
          </cell>
          <cell r="Q380">
            <v>351.70890405222303</v>
          </cell>
          <cell r="R380">
            <v>365.77726021431198</v>
          </cell>
          <cell r="S380">
            <v>380.40835062288448</v>
          </cell>
          <cell r="T380">
            <v>395.62468464779988</v>
          </cell>
        </row>
        <row r="381">
          <cell r="K381" t="str">
            <v>USAServicesStandard85Dedicated</v>
          </cell>
          <cell r="L381" t="str">
            <v>Sr. Executive</v>
          </cell>
          <cell r="M381">
            <v>149.33333333333334</v>
          </cell>
          <cell r="N381">
            <v>233.32301164364</v>
          </cell>
          <cell r="O381">
            <v>242.03373663392586</v>
          </cell>
          <cell r="P381">
            <v>250.50491741611324</v>
          </cell>
          <cell r="Q381">
            <v>260.52511411275776</v>
          </cell>
          <cell r="R381">
            <v>270.94611867726809</v>
          </cell>
          <cell r="S381">
            <v>281.78396342435883</v>
          </cell>
          <cell r="T381">
            <v>293.05532196133322</v>
          </cell>
        </row>
        <row r="382">
          <cell r="K382" t="str">
            <v>USAServicesStandard86Borrowed</v>
          </cell>
          <cell r="L382" t="str">
            <v>Sr. Executive</v>
          </cell>
          <cell r="M382">
            <v>149.33333333333334</v>
          </cell>
          <cell r="N382">
            <v>341.37994239959312</v>
          </cell>
          <cell r="O382">
            <v>354.12479244457813</v>
          </cell>
          <cell r="P382">
            <v>366.51916018013833</v>
          </cell>
          <cell r="Q382">
            <v>381.17992658734386</v>
          </cell>
          <cell r="R382">
            <v>396.42712365083764</v>
          </cell>
          <cell r="S382">
            <v>412.28420859687117</v>
          </cell>
          <cell r="T382">
            <v>428.77557694074602</v>
          </cell>
        </row>
        <row r="383">
          <cell r="K383" t="str">
            <v>USAServicesStandard86Dedicated</v>
          </cell>
          <cell r="L383" t="str">
            <v>Sr. Executive</v>
          </cell>
          <cell r="M383">
            <v>149.33333333333334</v>
          </cell>
          <cell r="N383">
            <v>252.874031407106</v>
          </cell>
          <cell r="O383">
            <v>262.31466107005787</v>
          </cell>
          <cell r="P383">
            <v>271.49567420750986</v>
          </cell>
          <cell r="Q383">
            <v>282.35550117581028</v>
          </cell>
          <cell r="R383">
            <v>293.64972122284269</v>
          </cell>
          <cell r="S383">
            <v>305.39571007175641</v>
          </cell>
          <cell r="T383">
            <v>317.61153847462668</v>
          </cell>
        </row>
        <row r="384">
          <cell r="K384" t="str">
            <v>USAServicesStandard87Borrowed</v>
          </cell>
          <cell r="L384" t="str">
            <v>Sr. Executive</v>
          </cell>
          <cell r="M384">
            <v>149.33333333333334</v>
          </cell>
          <cell r="N384">
            <v>398.32311081665205</v>
          </cell>
          <cell r="O384">
            <v>413.19383895939671</v>
          </cell>
          <cell r="P384">
            <v>427.65562332297554</v>
          </cell>
          <cell r="Q384">
            <v>444.76184825589456</v>
          </cell>
          <cell r="R384">
            <v>462.55232218613037</v>
          </cell>
          <cell r="S384">
            <v>481.05441507357563</v>
          </cell>
          <cell r="T384">
            <v>500.29659167651869</v>
          </cell>
        </row>
        <row r="385">
          <cell r="K385" t="str">
            <v>USAServicesStandard87Dedicated</v>
          </cell>
          <cell r="L385" t="str">
            <v>Sr. Executive</v>
          </cell>
          <cell r="M385">
            <v>149.33333333333334</v>
          </cell>
          <cell r="N385">
            <v>295.05415616048299</v>
          </cell>
          <cell r="O385">
            <v>306.06951034029385</v>
          </cell>
          <cell r="P385">
            <v>316.7819432022041</v>
          </cell>
          <cell r="Q385">
            <v>329.45322093029228</v>
          </cell>
          <cell r="R385">
            <v>342.63134976750399</v>
          </cell>
          <cell r="S385">
            <v>356.33660375820415</v>
          </cell>
          <cell r="T385">
            <v>370.59006790853232</v>
          </cell>
        </row>
        <row r="386">
          <cell r="K386" t="str">
            <v>USAServicesStandard88Borrowed</v>
          </cell>
          <cell r="L386" t="str">
            <v>Sr. Executive</v>
          </cell>
          <cell r="M386">
            <v>149.33333333333334</v>
          </cell>
          <cell r="N386">
            <v>435.1158796166456</v>
          </cell>
          <cell r="O386">
            <v>451.36020433861415</v>
          </cell>
          <cell r="P386">
            <v>467.15781149046563</v>
          </cell>
          <cell r="Q386">
            <v>485.84412395008428</v>
          </cell>
          <cell r="R386">
            <v>505.27788890808768</v>
          </cell>
          <cell r="S386">
            <v>525.48900446441121</v>
          </cell>
          <cell r="T386">
            <v>546.50856464298772</v>
          </cell>
        </row>
        <row r="387">
          <cell r="K387" t="str">
            <v>USAServicesStandard88Dedicated</v>
          </cell>
          <cell r="L387" t="str">
            <v>Sr. Executive</v>
          </cell>
          <cell r="M387">
            <v>149.33333333333334</v>
          </cell>
          <cell r="N387">
            <v>322.30805897529302</v>
          </cell>
          <cell r="O387">
            <v>334.34089210267712</v>
          </cell>
          <cell r="P387">
            <v>346.04282332627076</v>
          </cell>
          <cell r="Q387">
            <v>359.88453625932158</v>
          </cell>
          <cell r="R387">
            <v>374.27991770969447</v>
          </cell>
          <cell r="S387">
            <v>389.25111441808224</v>
          </cell>
          <cell r="T387">
            <v>404.82115899480556</v>
          </cell>
        </row>
        <row r="388">
          <cell r="K388" t="str">
            <v>USAServicesStandard89Borrowed</v>
          </cell>
          <cell r="L388" t="str">
            <v>Sr. Executive</v>
          </cell>
          <cell r="M388">
            <v>149.33333333333334</v>
          </cell>
          <cell r="N388">
            <v>462.71045621664007</v>
          </cell>
          <cell r="O388">
            <v>479.98497837302648</v>
          </cell>
          <cell r="P388">
            <v>496.78445261608238</v>
          </cell>
          <cell r="Q388">
            <v>516.6558307207257</v>
          </cell>
          <cell r="R388">
            <v>537.32206394955472</v>
          </cell>
          <cell r="S388">
            <v>558.81494650753689</v>
          </cell>
          <cell r="T388">
            <v>581.16754436783833</v>
          </cell>
        </row>
        <row r="389">
          <cell r="K389" t="str">
            <v>USAServicesStandard89Dedicated</v>
          </cell>
          <cell r="L389" t="str">
            <v>Sr. Executive</v>
          </cell>
          <cell r="M389">
            <v>149.33333333333334</v>
          </cell>
          <cell r="N389">
            <v>342.74848608640002</v>
          </cell>
          <cell r="O389">
            <v>355.544428424464</v>
          </cell>
          <cell r="P389">
            <v>367.98848341932023</v>
          </cell>
          <cell r="Q389">
            <v>382.70802275609304</v>
          </cell>
          <cell r="R389">
            <v>398.01634366633675</v>
          </cell>
          <cell r="S389">
            <v>413.93699741299025</v>
          </cell>
          <cell r="T389">
            <v>430.49447730950988</v>
          </cell>
        </row>
        <row r="390">
          <cell r="K390" t="str">
            <v>USAServicesStandard90Borrowed</v>
          </cell>
          <cell r="L390" t="str">
            <v>Sr. Executive</v>
          </cell>
          <cell r="M390">
            <v>149.33333333333334</v>
          </cell>
          <cell r="N390">
            <v>554.99231926662162</v>
          </cell>
          <cell r="O390">
            <v>575.71203066926785</v>
          </cell>
          <cell r="P390">
            <v>595.86195174269221</v>
          </cell>
          <cell r="Q390">
            <v>619.69642981239997</v>
          </cell>
          <cell r="R390">
            <v>644.48428700489603</v>
          </cell>
          <cell r="S390">
            <v>670.26365848509192</v>
          </cell>
          <cell r="T390">
            <v>697.07420482449561</v>
          </cell>
        </row>
        <row r="391">
          <cell r="K391" t="str">
            <v>USAServicesStandard90Dedicated</v>
          </cell>
          <cell r="L391" t="str">
            <v>Sr. Executive</v>
          </cell>
          <cell r="M391">
            <v>149.33333333333334</v>
          </cell>
          <cell r="N391">
            <v>411.10542167897898</v>
          </cell>
          <cell r="O391">
            <v>426.45335605130947</v>
          </cell>
          <cell r="P391">
            <v>441.37922351310527</v>
          </cell>
          <cell r="Q391">
            <v>459.03439245362949</v>
          </cell>
          <cell r="R391">
            <v>477.39576815177469</v>
          </cell>
          <cell r="S391">
            <v>496.49159887784572</v>
          </cell>
          <cell r="T391">
            <v>516.35126283295961</v>
          </cell>
        </row>
        <row r="392">
          <cell r="K392" t="str">
            <v>USAServicesStandard91Borrowed</v>
          </cell>
          <cell r="L392" t="str">
            <v>Sr. Executive</v>
          </cell>
          <cell r="M392">
            <v>149.33333333333334</v>
          </cell>
          <cell r="N392">
            <v>683.19759072948762</v>
          </cell>
          <cell r="O392">
            <v>708.70363183939651</v>
          </cell>
          <cell r="P392">
            <v>733.50825895377534</v>
          </cell>
          <cell r="Q392">
            <v>762.84858931192639</v>
          </cell>
          <cell r="R392">
            <v>793.36253288440344</v>
          </cell>
          <cell r="S392">
            <v>825.09703419977961</v>
          </cell>
          <cell r="T392">
            <v>858.10091556777081</v>
          </cell>
        </row>
        <row r="393">
          <cell r="K393" t="str">
            <v>USAServicesStandard91Dedicated</v>
          </cell>
          <cell r="L393" t="str">
            <v>Sr. Executive</v>
          </cell>
          <cell r="M393">
            <v>149.33333333333334</v>
          </cell>
          <cell r="N393">
            <v>506.07228942925002</v>
          </cell>
          <cell r="O393">
            <v>524.96565321436776</v>
          </cell>
          <cell r="P393">
            <v>543.33945107687055</v>
          </cell>
          <cell r="Q393">
            <v>565.07302911994543</v>
          </cell>
          <cell r="R393">
            <v>587.67595028474329</v>
          </cell>
          <cell r="S393">
            <v>611.18298829613309</v>
          </cell>
          <cell r="T393">
            <v>635.63030782797841</v>
          </cell>
        </row>
        <row r="394">
          <cell r="K394" t="str">
            <v>USAServicesStandard92Borrowed</v>
          </cell>
          <cell r="L394" t="str">
            <v>Sr. Executive</v>
          </cell>
          <cell r="M394">
            <v>149.33333333333334</v>
          </cell>
          <cell r="N394">
            <v>867.43091301656182</v>
          </cell>
          <cell r="O394">
            <v>899.81499754441052</v>
          </cell>
          <cell r="P394">
            <v>931.30852245846484</v>
          </cell>
          <cell r="Q394">
            <v>968.56086335680345</v>
          </cell>
          <cell r="R394">
            <v>1007.3032978910757</v>
          </cell>
          <cell r="S394">
            <v>1047.5954298067188</v>
          </cell>
          <cell r="T394">
            <v>1089.4992469989877</v>
          </cell>
        </row>
        <row r="395">
          <cell r="K395" t="str">
            <v>USAServicesStandard92Dedicated</v>
          </cell>
          <cell r="L395" t="str">
            <v>Sr. Executive</v>
          </cell>
          <cell r="M395">
            <v>149.33333333333334</v>
          </cell>
          <cell r="N395">
            <v>642.54141704930498</v>
          </cell>
          <cell r="O395">
            <v>666.52962781067436</v>
          </cell>
          <cell r="P395">
            <v>689.85816478404786</v>
          </cell>
          <cell r="Q395">
            <v>717.45249137540975</v>
          </cell>
          <cell r="R395">
            <v>746.1505910304262</v>
          </cell>
          <cell r="S395">
            <v>775.99661467164333</v>
          </cell>
          <cell r="T395">
            <v>807.03647925850908</v>
          </cell>
        </row>
        <row r="396">
          <cell r="K396" t="str">
            <v>USAServicesStandard93Borrowed</v>
          </cell>
          <cell r="L396" t="str">
            <v>Sr. Executive</v>
          </cell>
          <cell r="M396">
            <v>149.33333333333334</v>
          </cell>
          <cell r="N396">
            <v>1304.3450425164767</v>
          </cell>
          <cell r="O396">
            <v>1353.0405864226084</v>
          </cell>
          <cell r="P396">
            <v>1400.3970069473996</v>
          </cell>
          <cell r="Q396">
            <v>1456.4128872252957</v>
          </cell>
          <cell r="R396">
            <v>1514.6694027143076</v>
          </cell>
          <cell r="S396">
            <v>1575.25617882288</v>
          </cell>
          <cell r="T396">
            <v>1638.2664259757953</v>
          </cell>
        </row>
        <row r="397">
          <cell r="K397" t="str">
            <v>USAServicesStandard93Dedicated</v>
          </cell>
          <cell r="L397" t="str">
            <v>Sr. Executive</v>
          </cell>
          <cell r="M397">
            <v>149.33333333333334</v>
          </cell>
          <cell r="N397">
            <v>966.18151297516795</v>
          </cell>
          <cell r="O397">
            <v>1002.2522862389692</v>
          </cell>
          <cell r="P397">
            <v>1037.331116257333</v>
          </cell>
          <cell r="Q397">
            <v>1078.8243609076262</v>
          </cell>
          <cell r="R397">
            <v>1121.9773353439314</v>
          </cell>
          <cell r="S397">
            <v>1166.8564287576887</v>
          </cell>
          <cell r="T397">
            <v>1213.5306859079963</v>
          </cell>
        </row>
        <row r="398">
          <cell r="K398" t="str">
            <v>USAServicesStandard94Borrowed</v>
          </cell>
          <cell r="L398" t="str">
            <v>Sr. Executive</v>
          </cell>
          <cell r="M398">
            <v>149.33333333333334</v>
          </cell>
          <cell r="N398">
            <v>2776.0557945161922</v>
          </cell>
          <cell r="O398">
            <v>2879.6952015912775</v>
          </cell>
          <cell r="P398">
            <v>2980.4845336469721</v>
          </cell>
          <cell r="Q398">
            <v>3099.703914992851</v>
          </cell>
          <cell r="R398">
            <v>3223.6920715925653</v>
          </cell>
          <cell r="S398">
            <v>3352.6397544562678</v>
          </cell>
          <cell r="T398">
            <v>3486.7453446345185</v>
          </cell>
        </row>
        <row r="399">
          <cell r="K399" t="str">
            <v>USAServicesStandard94Dedicated</v>
          </cell>
          <cell r="L399" t="str">
            <v>Sr. Executive</v>
          </cell>
          <cell r="M399">
            <v>149.33333333333334</v>
          </cell>
          <cell r="N399">
            <v>2056.3376255675498</v>
          </cell>
          <cell r="O399">
            <v>2133.1075567342796</v>
          </cell>
          <cell r="P399">
            <v>2207.7663212199791</v>
          </cell>
          <cell r="Q399">
            <v>2296.0769740687783</v>
          </cell>
          <cell r="R399">
            <v>2387.9200530315297</v>
          </cell>
          <cell r="S399">
            <v>2483.4368551527909</v>
          </cell>
          <cell r="T399">
            <v>2582.7743293589028</v>
          </cell>
        </row>
        <row r="400">
          <cell r="K400" t="str">
            <v>USAServicesStandard95Borrowed</v>
          </cell>
          <cell r="L400" t="str">
            <v>Sr. Executive</v>
          </cell>
          <cell r="M400">
            <v>149.33333333333334</v>
          </cell>
          <cell r="N400">
            <v>3143.9834825161138</v>
          </cell>
          <cell r="O400">
            <v>3261.3588553834375</v>
          </cell>
          <cell r="P400">
            <v>3375.5064153218577</v>
          </cell>
          <cell r="Q400">
            <v>3510.5266719347323</v>
          </cell>
          <cell r="R400">
            <v>3650.9477388121218</v>
          </cell>
          <cell r="S400">
            <v>3796.9856483646067</v>
          </cell>
          <cell r="T400">
            <v>3948.8650742991913</v>
          </cell>
        </row>
        <row r="401">
          <cell r="K401" t="str">
            <v>USAServicesStandard95Dedicated</v>
          </cell>
          <cell r="L401" t="str">
            <v>Sr. Executive</v>
          </cell>
          <cell r="M401">
            <v>149.33333333333334</v>
          </cell>
          <cell r="N401">
            <v>2328.8766537156398</v>
          </cell>
          <cell r="O401">
            <v>2415.8213743581018</v>
          </cell>
          <cell r="P401">
            <v>2500.3751224606353</v>
          </cell>
          <cell r="Q401">
            <v>2600.3901273590609</v>
          </cell>
          <cell r="R401">
            <v>2704.4057324534233</v>
          </cell>
          <cell r="S401">
            <v>2812.5819617515604</v>
          </cell>
          <cell r="T401">
            <v>2925.0852402216228</v>
          </cell>
        </row>
        <row r="402">
          <cell r="K402" t="str">
            <v>USAServicesStandard96Borrowed</v>
          </cell>
          <cell r="L402" t="str">
            <v>Sr. Executive</v>
          </cell>
          <cell r="M402">
            <v>149.33333333333334</v>
          </cell>
          <cell r="N402">
            <v>3511.911170516049</v>
          </cell>
          <cell r="O402">
            <v>3643.022509175611</v>
          </cell>
          <cell r="P402">
            <v>3770.528296996757</v>
          </cell>
          <cell r="Q402">
            <v>3921.3494288766274</v>
          </cell>
          <cell r="R402">
            <v>4078.2034060316928</v>
          </cell>
          <cell r="S402">
            <v>4241.3315422729611</v>
          </cell>
          <cell r="T402">
            <v>4410.98480396388</v>
          </cell>
        </row>
        <row r="403">
          <cell r="K403" t="str">
            <v>USAServicesStandard96Dedicated</v>
          </cell>
          <cell r="L403" t="str">
            <v>Sr. Executive</v>
          </cell>
          <cell r="M403">
            <v>149.33333333333334</v>
          </cell>
          <cell r="N403">
            <v>2601.4156818637398</v>
          </cell>
          <cell r="O403">
            <v>2698.5351919819341</v>
          </cell>
          <cell r="P403">
            <v>2792.9839237013016</v>
          </cell>
          <cell r="Q403">
            <v>2904.7032806493539</v>
          </cell>
          <cell r="R403">
            <v>3020.8914118753282</v>
          </cell>
          <cell r="S403">
            <v>3141.7270683503416</v>
          </cell>
          <cell r="T403">
            <v>3267.3961510843556</v>
          </cell>
        </row>
        <row r="404">
          <cell r="K404" t="str">
            <v>USAServicesStandard97Borrowed</v>
          </cell>
          <cell r="L404" t="str">
            <v>Sr. Executive</v>
          </cell>
          <cell r="M404">
            <v>149.33333333333334</v>
          </cell>
          <cell r="N404">
            <v>3879.8388585159705</v>
          </cell>
          <cell r="O404">
            <v>4024.6861629677705</v>
          </cell>
          <cell r="P404">
            <v>4165.5501786716422</v>
          </cell>
          <cell r="Q404">
            <v>4332.1721858185083</v>
          </cell>
          <cell r="R404">
            <v>4505.4590732512488</v>
          </cell>
          <cell r="S404">
            <v>4685.6774361812986</v>
          </cell>
          <cell r="T404">
            <v>4873.1045336285506</v>
          </cell>
        </row>
        <row r="405">
          <cell r="K405" t="str">
            <v>USAServicesStandard97Dedicated</v>
          </cell>
          <cell r="L405" t="str">
            <v>Sr. Executive</v>
          </cell>
          <cell r="M405">
            <v>149.33333333333334</v>
          </cell>
          <cell r="N405">
            <v>2873.9547100118298</v>
          </cell>
          <cell r="O405">
            <v>2981.2490096057559</v>
          </cell>
          <cell r="P405">
            <v>3085.5927249419569</v>
          </cell>
          <cell r="Q405">
            <v>3209.0164339396351</v>
          </cell>
          <cell r="R405">
            <v>3337.3770912972204</v>
          </cell>
          <cell r="S405">
            <v>3470.8721749491092</v>
          </cell>
          <cell r="T405">
            <v>3609.7070619470737</v>
          </cell>
        </row>
        <row r="406">
          <cell r="K406" t="str">
            <v>USAServicesStandard98Borrowed</v>
          </cell>
          <cell r="L406" t="str">
            <v>Sr. Executive</v>
          </cell>
          <cell r="M406">
            <v>149.33333333333334</v>
          </cell>
          <cell r="N406">
            <v>4247.7670064255217</v>
          </cell>
          <cell r="O406">
            <v>4406.3502938395177</v>
          </cell>
          <cell r="P406">
            <v>4560.5725541239008</v>
          </cell>
          <cell r="Q406">
            <v>4742.995456288857</v>
          </cell>
          <cell r="R406">
            <v>4932.7152745404119</v>
          </cell>
          <cell r="S406">
            <v>5130.0238855220286</v>
          </cell>
          <cell r="T406">
            <v>5335.2248409429103</v>
          </cell>
        </row>
        <row r="407">
          <cell r="K407" t="str">
            <v>USAServicesStandard98Dedicated</v>
          </cell>
          <cell r="L407" t="str">
            <v>Sr. Executive</v>
          </cell>
          <cell r="M407">
            <v>149.33333333333334</v>
          </cell>
          <cell r="N407">
            <v>3146.4940788337199</v>
          </cell>
          <cell r="O407">
            <v>3263.9631806218654</v>
          </cell>
          <cell r="P407">
            <v>3378.2018919436305</v>
          </cell>
          <cell r="Q407">
            <v>3513.329967621376</v>
          </cell>
          <cell r="R407">
            <v>3653.8631663262313</v>
          </cell>
          <cell r="S407">
            <v>3800.0176929792806</v>
          </cell>
          <cell r="T407">
            <v>3952.0184006984518</v>
          </cell>
        </row>
        <row r="408">
          <cell r="K408" t="str">
            <v>USASolutionsDelivery Center/Local34LT</v>
          </cell>
          <cell r="L408" t="str">
            <v>Analyst Programmer</v>
          </cell>
          <cell r="M408">
            <v>156</v>
          </cell>
          <cell r="N408">
            <v>51.432063764786236</v>
          </cell>
          <cell r="O408">
            <v>53.489346315377688</v>
          </cell>
          <cell r="P408">
            <v>55.628920167992796</v>
          </cell>
          <cell r="Q408">
            <v>57.854076974712513</v>
          </cell>
          <cell r="R408">
            <v>60.168240053701012</v>
          </cell>
          <cell r="S408">
            <v>62.574969655849053</v>
          </cell>
          <cell r="T408">
            <v>65.077968442083019</v>
          </cell>
        </row>
        <row r="409">
          <cell r="K409" t="str">
            <v>USASolutionsDelivery Center/Local34ST</v>
          </cell>
          <cell r="L409" t="str">
            <v>Analyst Programmer</v>
          </cell>
          <cell r="M409">
            <v>156</v>
          </cell>
          <cell r="N409">
            <v>55.381771499644621</v>
          </cell>
          <cell r="O409">
            <v>57.597042359630407</v>
          </cell>
          <cell r="P409">
            <v>59.900924054015626</v>
          </cell>
          <cell r="Q409">
            <v>62.296961016176255</v>
          </cell>
          <cell r="R409">
            <v>64.788839456823311</v>
          </cell>
          <cell r="S409">
            <v>67.380393035096247</v>
          </cell>
          <cell r="T409">
            <v>70.075608756500102</v>
          </cell>
        </row>
        <row r="410">
          <cell r="K410" t="str">
            <v>USASolutionsDelivery Center/Local35LT</v>
          </cell>
          <cell r="L410" t="str">
            <v>Analyst Programmer</v>
          </cell>
          <cell r="M410">
            <v>156</v>
          </cell>
          <cell r="N410">
            <v>56.565026200939876</v>
          </cell>
          <cell r="O410">
            <v>58.827627248977471</v>
          </cell>
          <cell r="P410">
            <v>61.180732338936572</v>
          </cell>
          <cell r="Q410">
            <v>63.627961632494035</v>
          </cell>
          <cell r="R410">
            <v>66.1730800977938</v>
          </cell>
          <cell r="S410">
            <v>68.820003301705555</v>
          </cell>
          <cell r="T410">
            <v>71.572803433773785</v>
          </cell>
        </row>
        <row r="411">
          <cell r="K411" t="str">
            <v>USASolutionsDelivery Center/Local35ST</v>
          </cell>
          <cell r="L411" t="str">
            <v>Analyst Programmer</v>
          </cell>
          <cell r="M411">
            <v>156</v>
          </cell>
          <cell r="N411">
            <v>60.908918029392694</v>
          </cell>
          <cell r="O411">
            <v>63.345274750568407</v>
          </cell>
          <cell r="P411">
            <v>65.879085740591151</v>
          </cell>
          <cell r="Q411">
            <v>68.514249170214796</v>
          </cell>
          <cell r="R411">
            <v>71.254819137023389</v>
          </cell>
          <cell r="S411">
            <v>74.10501190250433</v>
          </cell>
          <cell r="T411">
            <v>77.069212378604504</v>
          </cell>
        </row>
        <row r="412">
          <cell r="K412" t="str">
            <v>USASolutionsDelivery Center/Local36LT</v>
          </cell>
          <cell r="L412" t="str">
            <v>Analyst Programmer</v>
          </cell>
          <cell r="M412">
            <v>156</v>
          </cell>
          <cell r="N412">
            <v>68.201365356613692</v>
          </cell>
          <cell r="O412">
            <v>70.929419970878243</v>
          </cell>
          <cell r="P412">
            <v>73.766596769713374</v>
          </cell>
          <cell r="Q412">
            <v>76.717260640501905</v>
          </cell>
          <cell r="R412">
            <v>79.785951066121982</v>
          </cell>
          <cell r="S412">
            <v>82.977389108766857</v>
          </cell>
          <cell r="T412">
            <v>86.296484673117533</v>
          </cell>
        </row>
        <row r="413">
          <cell r="K413" t="str">
            <v>USASolutionsDelivery Center/Local36ST</v>
          </cell>
          <cell r="L413" t="str">
            <v>Analyst Programmer</v>
          </cell>
          <cell r="M413">
            <v>156</v>
          </cell>
          <cell r="N413">
            <v>73.438865868139956</v>
          </cell>
          <cell r="O413">
            <v>76.376420502865557</v>
          </cell>
          <cell r="P413">
            <v>79.431477322980186</v>
          </cell>
          <cell r="Q413">
            <v>82.608736415899401</v>
          </cell>
          <cell r="R413">
            <v>85.913085872535376</v>
          </cell>
          <cell r="S413">
            <v>89.349609307436793</v>
          </cell>
          <cell r="T413">
            <v>92.923593679734267</v>
          </cell>
        </row>
        <row r="414">
          <cell r="K414" t="str">
            <v>USASolutionsDelivery Center/Local60LT</v>
          </cell>
          <cell r="L414" t="str">
            <v>Manager</v>
          </cell>
          <cell r="M414">
            <v>156</v>
          </cell>
          <cell r="N414">
            <v>85.985466838833901</v>
          </cell>
          <cell r="O414">
            <v>89.424885512387263</v>
          </cell>
          <cell r="P414">
            <v>93.001880932882756</v>
          </cell>
          <cell r="Q414">
            <v>96.721956170198069</v>
          </cell>
          <cell r="R414">
            <v>100.59083441700599</v>
          </cell>
          <cell r="S414">
            <v>104.61446779368623</v>
          </cell>
          <cell r="T414">
            <v>108.79904650543368</v>
          </cell>
        </row>
        <row r="415">
          <cell r="K415" t="str">
            <v>USASolutionsDelivery Center/Local60ST</v>
          </cell>
          <cell r="L415" t="str">
            <v>Manager</v>
          </cell>
          <cell r="M415">
            <v>156</v>
          </cell>
          <cell r="N415">
            <v>92.588691337308632</v>
          </cell>
          <cell r="O415">
            <v>96.292238990800982</v>
          </cell>
          <cell r="P415">
            <v>100.14392855043303</v>
          </cell>
          <cell r="Q415">
            <v>104.14968569245036</v>
          </cell>
          <cell r="R415">
            <v>108.31567312014838</v>
          </cell>
          <cell r="S415">
            <v>112.64830004495431</v>
          </cell>
          <cell r="T415">
            <v>117.15423204675248</v>
          </cell>
        </row>
        <row r="416">
          <cell r="K416" t="str">
            <v>USASolutionsDelivery Center/Local61LT</v>
          </cell>
          <cell r="L416" t="str">
            <v>Manager</v>
          </cell>
          <cell r="M416">
            <v>156</v>
          </cell>
          <cell r="N416">
            <v>94.951127338717413</v>
          </cell>
          <cell r="O416">
            <v>98.749172432266107</v>
          </cell>
          <cell r="P416">
            <v>102.69913932955676</v>
          </cell>
          <cell r="Q416">
            <v>106.80710490273903</v>
          </cell>
          <cell r="R416">
            <v>111.07938909884859</v>
          </cell>
          <cell r="S416">
            <v>115.52256466280254</v>
          </cell>
          <cell r="T416">
            <v>120.14346724931464</v>
          </cell>
        </row>
        <row r="417">
          <cell r="K417" t="str">
            <v>USASolutionsDelivery Center/Local61ST</v>
          </cell>
          <cell r="L417" t="str">
            <v>Manager</v>
          </cell>
          <cell r="M417">
            <v>156</v>
          </cell>
          <cell r="N417">
            <v>102.24286666689939</v>
          </cell>
          <cell r="O417">
            <v>106.33258133357536</v>
          </cell>
          <cell r="P417">
            <v>110.58588458691838</v>
          </cell>
          <cell r="Q417">
            <v>115.00931997039513</v>
          </cell>
          <cell r="R417">
            <v>119.60969276921094</v>
          </cell>
          <cell r="S417">
            <v>124.39408047997938</v>
          </cell>
          <cell r="T417">
            <v>129.36984369917855</v>
          </cell>
        </row>
        <row r="418">
          <cell r="K418" t="str">
            <v>USASolutionsDelivery Center/Local62LT</v>
          </cell>
          <cell r="L418" t="str">
            <v>Manager</v>
          </cell>
          <cell r="M418">
            <v>156</v>
          </cell>
          <cell r="N418">
            <v>102.56760252827483</v>
          </cell>
          <cell r="O418">
            <v>106.67030662940583</v>
          </cell>
          <cell r="P418">
            <v>110.93711889458207</v>
          </cell>
          <cell r="Q418">
            <v>115.37460365036536</v>
          </cell>
          <cell r="R418">
            <v>119.98958779637998</v>
          </cell>
          <cell r="S418">
            <v>124.78917130823518</v>
          </cell>
          <cell r="T418">
            <v>129.7807381605646</v>
          </cell>
        </row>
        <row r="419">
          <cell r="K419" t="str">
            <v>USASolutionsDelivery Center/Local62ST</v>
          </cell>
          <cell r="L419" t="str">
            <v>Manager</v>
          </cell>
          <cell r="M419">
            <v>156</v>
          </cell>
          <cell r="N419">
            <v>110.44424646199879</v>
          </cell>
          <cell r="O419">
            <v>114.86201632047874</v>
          </cell>
          <cell r="P419">
            <v>119.4564969732979</v>
          </cell>
          <cell r="Q419">
            <v>124.23475685222982</v>
          </cell>
          <cell r="R419">
            <v>129.20414712631901</v>
          </cell>
          <cell r="S419">
            <v>134.37231301137177</v>
          </cell>
          <cell r="T419">
            <v>139.74720553182664</v>
          </cell>
        </row>
        <row r="420">
          <cell r="K420" t="str">
            <v>USASolutionsDelivery Center/Local63LT</v>
          </cell>
          <cell r="L420" t="str">
            <v>Manager</v>
          </cell>
          <cell r="M420">
            <v>156</v>
          </cell>
          <cell r="N420">
            <v>111.17323033985325</v>
          </cell>
          <cell r="O420">
            <v>115.62015955344738</v>
          </cell>
          <cell r="P420">
            <v>120.24496593558528</v>
          </cell>
          <cell r="Q420">
            <v>125.0547645730087</v>
          </cell>
          <cell r="R420">
            <v>130.05695515592905</v>
          </cell>
          <cell r="S420">
            <v>135.25923336216621</v>
          </cell>
          <cell r="T420">
            <v>140.66960269665287</v>
          </cell>
        </row>
        <row r="421">
          <cell r="K421" t="str">
            <v>USASolutionsDelivery Center/Local63ST</v>
          </cell>
          <cell r="L421" t="str">
            <v>Manager</v>
          </cell>
          <cell r="M421">
            <v>156</v>
          </cell>
          <cell r="N421">
            <v>119.71074051620259</v>
          </cell>
          <cell r="O421">
            <v>124.49917013685069</v>
          </cell>
          <cell r="P421">
            <v>129.47913694232471</v>
          </cell>
          <cell r="Q421">
            <v>134.65830242001772</v>
          </cell>
          <cell r="R421">
            <v>140.04463451681843</v>
          </cell>
          <cell r="S421">
            <v>145.64641989749117</v>
          </cell>
          <cell r="T421">
            <v>151.47227669339082</v>
          </cell>
        </row>
        <row r="422">
          <cell r="K422" t="str">
            <v>USASolutionsDelivery Center/Local64LT</v>
          </cell>
          <cell r="L422" t="str">
            <v>Manager</v>
          </cell>
          <cell r="M422">
            <v>156</v>
          </cell>
          <cell r="N422">
            <v>122.87688416359985</v>
          </cell>
          <cell r="O422">
            <v>127.79195953014386</v>
          </cell>
          <cell r="P422">
            <v>132.90363791134962</v>
          </cell>
          <cell r="Q422">
            <v>138.21978342780361</v>
          </cell>
          <cell r="R422">
            <v>143.74857476491576</v>
          </cell>
          <cell r="S422">
            <v>149.49851775551238</v>
          </cell>
          <cell r="T422">
            <v>155.47845846573287</v>
          </cell>
        </row>
        <row r="423">
          <cell r="K423" t="str">
            <v>USASolutionsDelivery Center/Local64ST</v>
          </cell>
          <cell r="L423" t="str">
            <v>Manager</v>
          </cell>
          <cell r="M423">
            <v>156</v>
          </cell>
          <cell r="N423">
            <v>132.31317242991972</v>
          </cell>
          <cell r="O423">
            <v>137.6056993271165</v>
          </cell>
          <cell r="P423">
            <v>143.10992730020115</v>
          </cell>
          <cell r="Q423">
            <v>148.8343243922092</v>
          </cell>
          <cell r="R423">
            <v>154.78769736789758</v>
          </cell>
          <cell r="S423">
            <v>160.97920526261348</v>
          </cell>
          <cell r="T423">
            <v>167.41837347311801</v>
          </cell>
        </row>
        <row r="424">
          <cell r="K424" t="str">
            <v>USASolutionsDelivery Center/Local65LT</v>
          </cell>
          <cell r="L424" t="str">
            <v>Manager</v>
          </cell>
          <cell r="M424">
            <v>156</v>
          </cell>
          <cell r="N424">
            <v>132.05622049594947</v>
          </cell>
          <cell r="O424">
            <v>137.33846931578745</v>
          </cell>
          <cell r="P424">
            <v>142.83200808841895</v>
          </cell>
          <cell r="Q424">
            <v>148.54528841195571</v>
          </cell>
          <cell r="R424">
            <v>154.48709994843395</v>
          </cell>
          <cell r="S424">
            <v>160.6665839463713</v>
          </cell>
          <cell r="T424">
            <v>167.09324730422617</v>
          </cell>
        </row>
        <row r="425">
          <cell r="K425" t="str">
            <v>USASolutionsDelivery Center/Local65ST</v>
          </cell>
          <cell r="L425" t="str">
            <v>Manager</v>
          </cell>
          <cell r="M425">
            <v>156</v>
          </cell>
          <cell r="N425">
            <v>142.19743275440302</v>
          </cell>
          <cell r="O425">
            <v>147.88533006457914</v>
          </cell>
          <cell r="P425">
            <v>153.80074326716232</v>
          </cell>
          <cell r="Q425">
            <v>159.95277299784883</v>
          </cell>
          <cell r="R425">
            <v>166.35088391776279</v>
          </cell>
          <cell r="S425">
            <v>173.00491927447331</v>
          </cell>
          <cell r="T425">
            <v>179.92511604545226</v>
          </cell>
        </row>
        <row r="426">
          <cell r="K426" t="str">
            <v>USASolutionsDelivery Center/Local66LT</v>
          </cell>
          <cell r="L426" t="str">
            <v>Manager</v>
          </cell>
          <cell r="M426">
            <v>156</v>
          </cell>
          <cell r="N426">
            <v>141.23565244638633</v>
          </cell>
          <cell r="O426">
            <v>146.88507854424179</v>
          </cell>
          <cell r="P426">
            <v>152.76048168601147</v>
          </cell>
          <cell r="Q426">
            <v>158.87090095345195</v>
          </cell>
          <cell r="R426">
            <v>165.22573699159003</v>
          </cell>
          <cell r="S426">
            <v>171.83476647125363</v>
          </cell>
          <cell r="T426">
            <v>178.70815713010379</v>
          </cell>
        </row>
        <row r="427">
          <cell r="K427" t="str">
            <v>USASolutionsDelivery Center/Local66ST</v>
          </cell>
          <cell r="L427" t="str">
            <v>Manager</v>
          </cell>
          <cell r="M427">
            <v>156</v>
          </cell>
          <cell r="N427">
            <v>152.08179603993187</v>
          </cell>
          <cell r="O427">
            <v>158.16506788152915</v>
          </cell>
          <cell r="P427">
            <v>164.49167059679033</v>
          </cell>
          <cell r="Q427">
            <v>171.07133742066193</v>
          </cell>
          <cell r="R427">
            <v>177.91419091748841</v>
          </cell>
          <cell r="S427">
            <v>185.03075855418797</v>
          </cell>
          <cell r="T427">
            <v>192.43198889635551</v>
          </cell>
        </row>
        <row r="428">
          <cell r="K428" t="str">
            <v>USASolutionsDelivery Center/Local22LT</v>
          </cell>
          <cell r="L428" t="str">
            <v>Programmer</v>
          </cell>
          <cell r="M428">
            <v>156</v>
          </cell>
          <cell r="N428">
            <v>35.824754408564402</v>
          </cell>
          <cell r="O428">
            <v>37.25774458490698</v>
          </cell>
          <cell r="P428">
            <v>38.748054368303258</v>
          </cell>
          <cell r="Q428">
            <v>40.297976543035389</v>
          </cell>
          <cell r="R428">
            <v>41.909895604756805</v>
          </cell>
          <cell r="S428">
            <v>43.586291428947078</v>
          </cell>
          <cell r="T428">
            <v>45.329743086104962</v>
          </cell>
        </row>
        <row r="429">
          <cell r="K429" t="str">
            <v>USASolutionsDelivery Center/Local22ST</v>
          </cell>
          <cell r="L429" t="str">
            <v>Programmer</v>
          </cell>
          <cell r="M429">
            <v>156</v>
          </cell>
          <cell r="N429">
            <v>38.575904162811419</v>
          </cell>
          <cell r="O429">
            <v>40.118940329323877</v>
          </cell>
          <cell r="P429">
            <v>41.723697942496834</v>
          </cell>
          <cell r="Q429">
            <v>43.392645860196708</v>
          </cell>
          <cell r="R429">
            <v>45.128351694604575</v>
          </cell>
          <cell r="S429">
            <v>46.933485762388763</v>
          </cell>
          <cell r="T429">
            <v>48.810825192884316</v>
          </cell>
        </row>
        <row r="430">
          <cell r="K430" t="str">
            <v>USASolutionsDelivery Center/Local23LT</v>
          </cell>
          <cell r="L430" t="str">
            <v>Programmer</v>
          </cell>
          <cell r="M430">
            <v>156</v>
          </cell>
          <cell r="N430">
            <v>38.649767094947435</v>
          </cell>
          <cell r="O430">
            <v>40.195757778745332</v>
          </cell>
          <cell r="P430">
            <v>41.803588089895143</v>
          </cell>
          <cell r="Q430">
            <v>43.47573161349095</v>
          </cell>
          <cell r="R430">
            <v>45.214760878030589</v>
          </cell>
          <cell r="S430">
            <v>47.023351313151814</v>
          </cell>
          <cell r="T430">
            <v>48.904285365677886</v>
          </cell>
        </row>
        <row r="431">
          <cell r="K431" t="str">
            <v>USASolutionsDelivery Center/Local23ST</v>
          </cell>
          <cell r="L431" t="str">
            <v>Programmer</v>
          </cell>
          <cell r="M431">
            <v>156</v>
          </cell>
          <cell r="N431">
            <v>41.617862731621202</v>
          </cell>
          <cell r="O431">
            <v>43.282577240886049</v>
          </cell>
          <cell r="P431">
            <v>45.013880330521495</v>
          </cell>
          <cell r="Q431">
            <v>46.814435543742356</v>
          </cell>
          <cell r="R431">
            <v>48.687012965492052</v>
          </cell>
          <cell r="S431">
            <v>50.634493484111736</v>
          </cell>
          <cell r="T431">
            <v>52.659873223476211</v>
          </cell>
        </row>
        <row r="432">
          <cell r="K432" t="str">
            <v>USASolutionsDelivery Center/Local24LT</v>
          </cell>
          <cell r="L432" t="str">
            <v>Programmer</v>
          </cell>
          <cell r="M432">
            <v>156</v>
          </cell>
          <cell r="N432">
            <v>41.474779781330476</v>
          </cell>
          <cell r="O432">
            <v>43.133770972583697</v>
          </cell>
          <cell r="P432">
            <v>44.85912181148705</v>
          </cell>
          <cell r="Q432">
            <v>46.653486683946532</v>
          </cell>
          <cell r="R432">
            <v>48.519626151304394</v>
          </cell>
          <cell r="S432">
            <v>50.460411197356571</v>
          </cell>
          <cell r="T432">
            <v>52.478827645250838</v>
          </cell>
        </row>
        <row r="433">
          <cell r="K433" t="str">
            <v>USASolutionsDelivery Center/Local24ST</v>
          </cell>
          <cell r="L433" t="str">
            <v>Programmer</v>
          </cell>
          <cell r="M433">
            <v>156</v>
          </cell>
          <cell r="N433">
            <v>44.659821300430984</v>
          </cell>
          <cell r="O433">
            <v>46.446214152448228</v>
          </cell>
          <cell r="P433">
            <v>48.304062718546156</v>
          </cell>
          <cell r="Q433">
            <v>50.236225227288003</v>
          </cell>
          <cell r="R433">
            <v>52.245674236379521</v>
          </cell>
          <cell r="S433">
            <v>54.335501205834703</v>
          </cell>
          <cell r="T433">
            <v>56.508921254068092</v>
          </cell>
        </row>
        <row r="434">
          <cell r="K434" t="str">
            <v>USASolutionsDelivery Center/Local80LT</v>
          </cell>
          <cell r="L434" t="str">
            <v>Sr. Executive</v>
          </cell>
          <cell r="M434">
            <v>156</v>
          </cell>
          <cell r="N434">
            <v>166.02913238568658</v>
          </cell>
          <cell r="O434">
            <v>172.67029768111405</v>
          </cell>
          <cell r="P434">
            <v>179.57710958835861</v>
          </cell>
          <cell r="Q434">
            <v>186.76019397189296</v>
          </cell>
          <cell r="R434">
            <v>194.23060173076868</v>
          </cell>
          <cell r="S434">
            <v>201.99982579999943</v>
          </cell>
          <cell r="T434">
            <v>210.0798188319994</v>
          </cell>
        </row>
        <row r="435">
          <cell r="K435" t="str">
            <v>USASolutionsDelivery Center/Local80ST</v>
          </cell>
          <cell r="L435" t="str">
            <v>Sr. Executive</v>
          </cell>
          <cell r="M435">
            <v>156</v>
          </cell>
          <cell r="N435">
            <v>178.77928278592296</v>
          </cell>
          <cell r="O435">
            <v>185.93045409735987</v>
          </cell>
          <cell r="P435">
            <v>193.36767226125428</v>
          </cell>
          <cell r="Q435">
            <v>201.10237915170447</v>
          </cell>
          <cell r="R435">
            <v>209.14647431777266</v>
          </cell>
          <cell r="S435">
            <v>217.51233329048358</v>
          </cell>
          <cell r="T435">
            <v>226.21282662210294</v>
          </cell>
        </row>
        <row r="436">
          <cell r="K436" t="str">
            <v>USASolutionsDelivery Center/Local81LT</v>
          </cell>
          <cell r="L436" t="str">
            <v>Sr. Executive</v>
          </cell>
          <cell r="M436">
            <v>156</v>
          </cell>
          <cell r="N436">
            <v>180.41086037452925</v>
          </cell>
          <cell r="O436">
            <v>187.62729478951042</v>
          </cell>
          <cell r="P436">
            <v>195.13238658109083</v>
          </cell>
          <cell r="Q436">
            <v>202.93768204433448</v>
          </cell>
          <cell r="R436">
            <v>211.05518932610786</v>
          </cell>
          <cell r="S436">
            <v>219.49739689915219</v>
          </cell>
          <cell r="T436">
            <v>228.2772927751183</v>
          </cell>
        </row>
        <row r="437">
          <cell r="K437" t="str">
            <v>USASolutionsDelivery Center/Local81ST</v>
          </cell>
          <cell r="L437" t="str">
            <v>Sr. Executive</v>
          </cell>
          <cell r="M437">
            <v>156</v>
          </cell>
          <cell r="N437">
            <v>194.26545065370846</v>
          </cell>
          <cell r="O437">
            <v>202.03606867985681</v>
          </cell>
          <cell r="P437">
            <v>210.11751142705108</v>
          </cell>
          <cell r="Q437">
            <v>218.52221188413313</v>
          </cell>
          <cell r="R437">
            <v>227.26310035949845</v>
          </cell>
          <cell r="S437">
            <v>236.3536243738784</v>
          </cell>
          <cell r="T437">
            <v>245.80776934883355</v>
          </cell>
        </row>
        <row r="438">
          <cell r="K438" t="str">
            <v>USASolutionsDelivery Center/Local82LT</v>
          </cell>
          <cell r="L438" t="str">
            <v>Sr. Executive</v>
          </cell>
          <cell r="M438">
            <v>156</v>
          </cell>
          <cell r="N438">
            <v>219.03777503557868</v>
          </cell>
          <cell r="O438">
            <v>227.79928603700182</v>
          </cell>
          <cell r="P438">
            <v>236.9112574784819</v>
          </cell>
          <cell r="Q438">
            <v>246.38770777762119</v>
          </cell>
          <cell r="R438">
            <v>256.24321608872606</v>
          </cell>
          <cell r="S438">
            <v>266.49294473227513</v>
          </cell>
          <cell r="T438">
            <v>277.15266252156613</v>
          </cell>
        </row>
        <row r="439">
          <cell r="K439" t="str">
            <v>USASolutionsDelivery Center/Local82ST</v>
          </cell>
          <cell r="L439" t="str">
            <v>Sr. Executive</v>
          </cell>
          <cell r="M439">
            <v>156</v>
          </cell>
          <cell r="N439">
            <v>235.8587060065914</v>
          </cell>
          <cell r="O439">
            <v>245.29305424685506</v>
          </cell>
          <cell r="P439">
            <v>255.10477641672927</v>
          </cell>
          <cell r="Q439">
            <v>265.30896747339847</v>
          </cell>
          <cell r="R439">
            <v>275.92132617233443</v>
          </cell>
          <cell r="S439">
            <v>286.95817921922782</v>
          </cell>
          <cell r="T439">
            <v>298.43650638799693</v>
          </cell>
        </row>
        <row r="440">
          <cell r="K440" t="str">
            <v>USASolutionsDelivery Center/Local83LT</v>
          </cell>
          <cell r="L440" t="str">
            <v>Sr. Executive</v>
          </cell>
          <cell r="M440">
            <v>156</v>
          </cell>
          <cell r="N440">
            <v>226.88634393992822</v>
          </cell>
          <cell r="O440">
            <v>235.96179769752536</v>
          </cell>
          <cell r="P440">
            <v>245.40026960542639</v>
          </cell>
          <cell r="Q440">
            <v>255.21628038964346</v>
          </cell>
          <cell r="R440">
            <v>265.42493160522923</v>
          </cell>
          <cell r="S440">
            <v>276.04192886943844</v>
          </cell>
          <cell r="T440">
            <v>287.08360602421601</v>
          </cell>
        </row>
        <row r="441">
          <cell r="K441" t="str">
            <v>USASolutionsDelivery Center/Local83ST</v>
          </cell>
          <cell r="L441" t="str">
            <v>Sr. Executive</v>
          </cell>
          <cell r="M441">
            <v>156</v>
          </cell>
          <cell r="N441">
            <v>244.31000307387933</v>
          </cell>
          <cell r="O441">
            <v>254.08240319683452</v>
          </cell>
          <cell r="P441">
            <v>264.24569932470791</v>
          </cell>
          <cell r="Q441">
            <v>274.81552729769624</v>
          </cell>
          <cell r="R441">
            <v>285.80814838960407</v>
          </cell>
          <cell r="S441">
            <v>297.24047432518825</v>
          </cell>
          <cell r="T441">
            <v>309.13009329819579</v>
          </cell>
        </row>
        <row r="442">
          <cell r="K442" t="str">
            <v>USASolutionsDelivery Center/Local84LT</v>
          </cell>
          <cell r="L442" t="str">
            <v>Sr. Executive</v>
          </cell>
          <cell r="M442">
            <v>156</v>
          </cell>
          <cell r="N442">
            <v>263.49733370002934</v>
          </cell>
          <cell r="O442">
            <v>274.0372270480305</v>
          </cell>
          <cell r="P442">
            <v>284.99871612995173</v>
          </cell>
          <cell r="Q442">
            <v>296.39866477514983</v>
          </cell>
          <cell r="R442">
            <v>308.25461136615581</v>
          </cell>
          <cell r="S442">
            <v>320.58479582080207</v>
          </cell>
          <cell r="T442">
            <v>333.40818765363417</v>
          </cell>
        </row>
        <row r="443">
          <cell r="K443" t="str">
            <v>USASolutionsDelivery Center/Local84ST</v>
          </cell>
          <cell r="L443" t="str">
            <v>Sr. Executive</v>
          </cell>
          <cell r="M443">
            <v>156</v>
          </cell>
          <cell r="N443">
            <v>283.73252126296984</v>
          </cell>
          <cell r="O443">
            <v>295.08182211348867</v>
          </cell>
          <cell r="P443">
            <v>306.88509499802825</v>
          </cell>
          <cell r="Q443">
            <v>319.1604987979494</v>
          </cell>
          <cell r="R443">
            <v>331.92691874986741</v>
          </cell>
          <cell r="S443">
            <v>345.20399549986212</v>
          </cell>
          <cell r="T443">
            <v>359.01215531985662</v>
          </cell>
        </row>
        <row r="444">
          <cell r="K444" t="str">
            <v>USASolutionsDelivery Center/Local85LT</v>
          </cell>
          <cell r="L444" t="str">
            <v>Sr. Executive</v>
          </cell>
          <cell r="M444">
            <v>156</v>
          </cell>
          <cell r="N444">
            <v>294.87818206583165</v>
          </cell>
          <cell r="O444">
            <v>306.67330934846495</v>
          </cell>
          <cell r="P444">
            <v>318.94024172240358</v>
          </cell>
          <cell r="Q444">
            <v>331.69785139129976</v>
          </cell>
          <cell r="R444">
            <v>344.96576544695176</v>
          </cell>
          <cell r="S444">
            <v>358.76439606482984</v>
          </cell>
          <cell r="T444">
            <v>373.11497190742307</v>
          </cell>
        </row>
        <row r="445">
          <cell r="K445" t="str">
            <v>USASolutionsDelivery Center/Local85ST</v>
          </cell>
          <cell r="L445" t="str">
            <v>Sr. Executive</v>
          </cell>
          <cell r="M445">
            <v>156</v>
          </cell>
          <cell r="N445">
            <v>317.5232511393346</v>
          </cell>
          <cell r="O445">
            <v>330.22418118490799</v>
          </cell>
          <cell r="P445">
            <v>343.43314843230434</v>
          </cell>
          <cell r="Q445">
            <v>357.17047436959655</v>
          </cell>
          <cell r="R445">
            <v>371.45729334438045</v>
          </cell>
          <cell r="S445">
            <v>386.31558507815566</v>
          </cell>
          <cell r="T445">
            <v>401.76820848128193</v>
          </cell>
        </row>
        <row r="446">
          <cell r="K446" t="str">
            <v>USASolutionsDelivery Center/Local86LT</v>
          </cell>
          <cell r="L446" t="str">
            <v>Sr. Executive</v>
          </cell>
          <cell r="M446">
            <v>156</v>
          </cell>
          <cell r="N446">
            <v>321.02888903733276</v>
          </cell>
          <cell r="O446">
            <v>333.8700445988261</v>
          </cell>
          <cell r="P446">
            <v>347.22484638277916</v>
          </cell>
          <cell r="Q446">
            <v>361.11384023809035</v>
          </cell>
          <cell r="R446">
            <v>375.55839384761396</v>
          </cell>
          <cell r="S446">
            <v>390.58072960151856</v>
          </cell>
          <cell r="T446">
            <v>406.20395878557929</v>
          </cell>
        </row>
        <row r="447">
          <cell r="K447" t="str">
            <v>USASolutionsDelivery Center/Local86ST</v>
          </cell>
          <cell r="L447" t="str">
            <v>Sr. Executive</v>
          </cell>
          <cell r="M447">
            <v>156</v>
          </cell>
          <cell r="N447">
            <v>345.68219270297101</v>
          </cell>
          <cell r="O447">
            <v>359.50948041108984</v>
          </cell>
          <cell r="P447">
            <v>373.88985962753344</v>
          </cell>
          <cell r="Q447">
            <v>388.84545401263478</v>
          </cell>
          <cell r="R447">
            <v>404.39927217314016</v>
          </cell>
          <cell r="S447">
            <v>420.57524306006576</v>
          </cell>
          <cell r="T447">
            <v>437.39825278246843</v>
          </cell>
        </row>
        <row r="448">
          <cell r="K448" t="str">
            <v>USASolutionsDelivery Center/Local87LT</v>
          </cell>
          <cell r="L448" t="str">
            <v>Sr. Executive</v>
          </cell>
          <cell r="M448">
            <v>156</v>
          </cell>
          <cell r="N448">
            <v>343.32712454075175</v>
          </cell>
          <cell r="O448">
            <v>357.06020952238185</v>
          </cell>
          <cell r="P448">
            <v>371.34261790327713</v>
          </cell>
          <cell r="Q448">
            <v>386.19632261940825</v>
          </cell>
          <cell r="R448">
            <v>401.64417552418462</v>
          </cell>
          <cell r="S448">
            <v>417.70994254515199</v>
          </cell>
          <cell r="T448">
            <v>434.41834024695811</v>
          </cell>
        </row>
        <row r="449">
          <cell r="K449" t="str">
            <v>USASolutionsDelivery Center/Local87ST</v>
          </cell>
          <cell r="L449" t="str">
            <v>Sr. Executive</v>
          </cell>
          <cell r="M449">
            <v>156</v>
          </cell>
          <cell r="N449">
            <v>369.69281357059248</v>
          </cell>
          <cell r="O449">
            <v>384.4805261134162</v>
          </cell>
          <cell r="P449">
            <v>399.85974715795288</v>
          </cell>
          <cell r="Q449">
            <v>415.854137044271</v>
          </cell>
          <cell r="R449">
            <v>432.48830252604188</v>
          </cell>
          <cell r="S449">
            <v>449.78783462708356</v>
          </cell>
          <cell r="T449">
            <v>467.77934801216691</v>
          </cell>
        </row>
        <row r="450">
          <cell r="K450" t="str">
            <v>USASolutionsDelivery Center/Local88LT</v>
          </cell>
          <cell r="L450" t="str">
            <v>Sr. Executive</v>
          </cell>
          <cell r="M450">
            <v>156</v>
          </cell>
          <cell r="N450">
            <v>374.2539758800371</v>
          </cell>
          <cell r="O450">
            <v>389.22413491523861</v>
          </cell>
          <cell r="P450">
            <v>404.79310031184815</v>
          </cell>
          <cell r="Q450">
            <v>420.98482432432206</v>
          </cell>
          <cell r="R450">
            <v>437.82421729729498</v>
          </cell>
          <cell r="S450">
            <v>455.33718598918682</v>
          </cell>
          <cell r="T450">
            <v>473.55067342875429</v>
          </cell>
        </row>
        <row r="451">
          <cell r="K451" t="str">
            <v>USASolutionsDelivery Center/Local88ST</v>
          </cell>
          <cell r="L451" t="str">
            <v>Sr. Executive</v>
          </cell>
          <cell r="M451">
            <v>156</v>
          </cell>
          <cell r="N451">
            <v>402.99468187416358</v>
          </cell>
          <cell r="O451">
            <v>419.11446914913012</v>
          </cell>
          <cell r="P451">
            <v>435.87904791509533</v>
          </cell>
          <cell r="Q451">
            <v>453.31420983169915</v>
          </cell>
          <cell r="R451">
            <v>471.44677822496715</v>
          </cell>
          <cell r="S451">
            <v>490.30464935396583</v>
          </cell>
          <cell r="T451">
            <v>509.91683532812448</v>
          </cell>
        </row>
        <row r="452">
          <cell r="K452" t="str">
            <v>USASolutionsDelivery Center/Local89LT</v>
          </cell>
          <cell r="L452" t="str">
            <v>Sr. Executive</v>
          </cell>
          <cell r="M452">
            <v>156</v>
          </cell>
          <cell r="N452">
            <v>407.11375542802767</v>
          </cell>
          <cell r="O452">
            <v>423.39830564514881</v>
          </cell>
          <cell r="P452">
            <v>440.33423787095478</v>
          </cell>
          <cell r="Q452">
            <v>457.94760738579299</v>
          </cell>
          <cell r="R452">
            <v>476.26551168122472</v>
          </cell>
          <cell r="S452">
            <v>495.31613214847374</v>
          </cell>
          <cell r="T452">
            <v>515.12877743441265</v>
          </cell>
        </row>
        <row r="453">
          <cell r="K453" t="str">
            <v>USASolutionsDelivery Center/Local89ST</v>
          </cell>
          <cell r="L453" t="str">
            <v>Sr. Executive</v>
          </cell>
          <cell r="M453">
            <v>156</v>
          </cell>
          <cell r="N453">
            <v>438.37791694670761</v>
          </cell>
          <cell r="O453">
            <v>455.91303362457592</v>
          </cell>
          <cell r="P453">
            <v>474.14955496955895</v>
          </cell>
          <cell r="Q453">
            <v>493.11553716834135</v>
          </cell>
          <cell r="R453">
            <v>512.84015865507502</v>
          </cell>
          <cell r="S453">
            <v>533.35376500127802</v>
          </cell>
          <cell r="T453">
            <v>554.68791560132911</v>
          </cell>
        </row>
        <row r="454">
          <cell r="K454" t="str">
            <v>USASolutionsDelivery Center/Local90LT</v>
          </cell>
          <cell r="L454" t="str">
            <v>Sr. Executive</v>
          </cell>
          <cell r="M454">
            <v>156</v>
          </cell>
          <cell r="N454">
            <v>488.29674019365274</v>
          </cell>
          <cell r="O454">
            <v>507.82860980139884</v>
          </cell>
          <cell r="P454">
            <v>528.14175419345486</v>
          </cell>
          <cell r="Q454">
            <v>549.26742436119309</v>
          </cell>
          <cell r="R454">
            <v>571.23812133564081</v>
          </cell>
          <cell r="S454">
            <v>594.0876461890665</v>
          </cell>
          <cell r="T454">
            <v>617.85115203662917</v>
          </cell>
        </row>
        <row r="455">
          <cell r="K455" t="str">
            <v>USASolutionsDelivery Center/Local90ST</v>
          </cell>
          <cell r="L455" t="str">
            <v>Sr. Executive</v>
          </cell>
          <cell r="M455">
            <v>156</v>
          </cell>
          <cell r="N455">
            <v>525.79532124358263</v>
          </cell>
          <cell r="O455">
            <v>546.82713409332598</v>
          </cell>
          <cell r="P455">
            <v>568.70021945705901</v>
          </cell>
          <cell r="Q455">
            <v>591.44822823534139</v>
          </cell>
          <cell r="R455">
            <v>615.10615736475506</v>
          </cell>
          <cell r="S455">
            <v>639.71040365934527</v>
          </cell>
          <cell r="T455">
            <v>665.29881980571906</v>
          </cell>
        </row>
        <row r="456">
          <cell r="K456" t="str">
            <v>USASolutionsDelivery Center/Local91LT</v>
          </cell>
          <cell r="L456" t="str">
            <v>Sr. Executive</v>
          </cell>
          <cell r="M456">
            <v>156</v>
          </cell>
          <cell r="N456">
            <v>597.02395193332927</v>
          </cell>
          <cell r="O456">
            <v>620.90491001066243</v>
          </cell>
          <cell r="P456">
            <v>645.74110641108894</v>
          </cell>
          <cell r="Q456">
            <v>671.57075066753248</v>
          </cell>
          <cell r="R456">
            <v>698.4335806942338</v>
          </cell>
          <cell r="S456">
            <v>726.37092392200316</v>
          </cell>
          <cell r="T456">
            <v>755.42576087888335</v>
          </cell>
        </row>
        <row r="457">
          <cell r="K457" t="str">
            <v>USASolutionsDelivery Center/Local91ST</v>
          </cell>
          <cell r="L457" t="str">
            <v>Sr. Executive</v>
          </cell>
          <cell r="M457">
            <v>156</v>
          </cell>
          <cell r="N457">
            <v>642.87220199832632</v>
          </cell>
          <cell r="O457">
            <v>668.58709007825939</v>
          </cell>
          <cell r="P457">
            <v>695.33057368138975</v>
          </cell>
          <cell r="Q457">
            <v>723.14379662864542</v>
          </cell>
          <cell r="R457">
            <v>752.06954849379122</v>
          </cell>
          <cell r="S457">
            <v>782.15233043354294</v>
          </cell>
          <cell r="T457">
            <v>813.43842365088472</v>
          </cell>
        </row>
        <row r="458">
          <cell r="K458" t="str">
            <v>USASolutionsDelivery Center/Local92LT</v>
          </cell>
          <cell r="L458" t="str">
            <v>Sr. Executive</v>
          </cell>
          <cell r="M458">
            <v>156</v>
          </cell>
          <cell r="N458">
            <v>749.24204836887554</v>
          </cell>
          <cell r="O458">
            <v>779.21173030363059</v>
          </cell>
          <cell r="P458">
            <v>810.38019951577587</v>
          </cell>
          <cell r="Q458">
            <v>842.79540749640694</v>
          </cell>
          <cell r="R458">
            <v>876.50722379626325</v>
          </cell>
          <cell r="S458">
            <v>911.56751274811381</v>
          </cell>
          <cell r="T458">
            <v>948.03021325803843</v>
          </cell>
        </row>
        <row r="459">
          <cell r="K459" t="str">
            <v>USASolutionsDelivery Center/Local92ST</v>
          </cell>
          <cell r="L459" t="str">
            <v>Sr. Executive</v>
          </cell>
          <cell r="M459">
            <v>156</v>
          </cell>
          <cell r="N459">
            <v>806.77983505496627</v>
          </cell>
          <cell r="O459">
            <v>839.05102845716499</v>
          </cell>
          <cell r="P459">
            <v>872.61306959545163</v>
          </cell>
          <cell r="Q459">
            <v>907.51759237926979</v>
          </cell>
          <cell r="R459">
            <v>943.81829607444058</v>
          </cell>
          <cell r="S459">
            <v>981.57102791741829</v>
          </cell>
          <cell r="T459">
            <v>1020.8338690341151</v>
          </cell>
        </row>
        <row r="460">
          <cell r="K460" t="str">
            <v>USASolutionsDelivery Center/Local93LT</v>
          </cell>
          <cell r="L460" t="str">
            <v>Sr. Executive</v>
          </cell>
          <cell r="M460">
            <v>156</v>
          </cell>
          <cell r="N460">
            <v>1255.0249296467812</v>
          </cell>
          <cell r="O460">
            <v>1305.2259268326525</v>
          </cell>
          <cell r="P460">
            <v>1357.4349639059585</v>
          </cell>
          <cell r="Q460">
            <v>1411.732362462197</v>
          </cell>
          <cell r="R460">
            <v>1468.2016569606849</v>
          </cell>
          <cell r="S460">
            <v>1526.9297232391123</v>
          </cell>
          <cell r="T460">
            <v>1588.0069121686768</v>
          </cell>
        </row>
        <row r="461">
          <cell r="K461" t="str">
            <v>USASolutionsDelivery Center/Local93ST</v>
          </cell>
          <cell r="L461" t="str">
            <v>Sr. Executive</v>
          </cell>
          <cell r="M461">
            <v>156</v>
          </cell>
          <cell r="N461">
            <v>1351.4041396029615</v>
          </cell>
          <cell r="O461">
            <v>1405.4603051870802</v>
          </cell>
          <cell r="P461">
            <v>1461.6787173945634</v>
          </cell>
          <cell r="Q461">
            <v>1520.1458660903459</v>
          </cell>
          <cell r="R461">
            <v>1580.9517007339598</v>
          </cell>
          <cell r="S461">
            <v>1644.1897687633182</v>
          </cell>
          <cell r="T461">
            <v>1709.9573595138509</v>
          </cell>
        </row>
        <row r="462">
          <cell r="K462" t="str">
            <v>USASolutionsDelivery Center/Local94LT</v>
          </cell>
          <cell r="L462" t="str">
            <v>Sr. Executive</v>
          </cell>
          <cell r="M462">
            <v>156</v>
          </cell>
          <cell r="N462">
            <v>2334.2431795072707</v>
          </cell>
          <cell r="O462">
            <v>2427.6129066875615</v>
          </cell>
          <cell r="P462">
            <v>2524.7174229550642</v>
          </cell>
          <cell r="Q462">
            <v>2625.7061198732667</v>
          </cell>
          <cell r="R462">
            <v>2730.7343646681975</v>
          </cell>
          <cell r="S462">
            <v>2839.9637392549253</v>
          </cell>
          <cell r="T462">
            <v>2953.5622888251223</v>
          </cell>
        </row>
        <row r="463">
          <cell r="K463" t="str">
            <v>USASolutionsDelivery Center/Local94ST</v>
          </cell>
          <cell r="L463" t="str">
            <v>Sr. Executive</v>
          </cell>
          <cell r="M463">
            <v>156</v>
          </cell>
          <cell r="N463">
            <v>2513.5005856130042</v>
          </cell>
          <cell r="O463">
            <v>2614.0406090375245</v>
          </cell>
          <cell r="P463">
            <v>2718.6022333990254</v>
          </cell>
          <cell r="Q463">
            <v>2827.3463227349866</v>
          </cell>
          <cell r="R463">
            <v>2940.4401756443863</v>
          </cell>
          <cell r="S463">
            <v>3058.0577826701619</v>
          </cell>
          <cell r="T463">
            <v>3180.3800939769685</v>
          </cell>
        </row>
        <row r="464">
          <cell r="K464" t="str">
            <v>USASolutionsDelivery Center/Local95LT</v>
          </cell>
          <cell r="L464" t="str">
            <v>Sr. Executive</v>
          </cell>
          <cell r="M464">
            <v>156</v>
          </cell>
          <cell r="N464">
            <v>2643.5116929001242</v>
          </cell>
          <cell r="O464">
            <v>2749.2521606161295</v>
          </cell>
          <cell r="P464">
            <v>2859.2222470407746</v>
          </cell>
          <cell r="Q464">
            <v>2973.5911369224059</v>
          </cell>
          <cell r="R464">
            <v>3092.5347823993025</v>
          </cell>
          <cell r="S464">
            <v>3216.2361736952748</v>
          </cell>
          <cell r="T464">
            <v>3344.885620643086</v>
          </cell>
        </row>
        <row r="465">
          <cell r="K465" t="str">
            <v>USASolutionsDelivery Center/Local95ST</v>
          </cell>
          <cell r="L465" t="str">
            <v>Sr. Executive</v>
          </cell>
          <cell r="M465">
            <v>156</v>
          </cell>
          <cell r="N465">
            <v>2846.5192686487148</v>
          </cell>
          <cell r="O465">
            <v>2960.3800393946635</v>
          </cell>
          <cell r="P465">
            <v>3078.7952409704503</v>
          </cell>
          <cell r="Q465">
            <v>3201.9470506092684</v>
          </cell>
          <cell r="R465">
            <v>3330.0249326336393</v>
          </cell>
          <cell r="S465">
            <v>3463.2259299389848</v>
          </cell>
          <cell r="T465">
            <v>3601.7549671365441</v>
          </cell>
        </row>
        <row r="466">
          <cell r="K466" t="str">
            <v>USASolutionsDelivery Center/Local96LT</v>
          </cell>
          <cell r="L466" t="str">
            <v>Sr. Executive</v>
          </cell>
          <cell r="M466">
            <v>156</v>
          </cell>
          <cell r="N466">
            <v>2952.7802062929777</v>
          </cell>
          <cell r="O466">
            <v>3070.891414544697</v>
          </cell>
          <cell r="P466">
            <v>3193.727071126485</v>
          </cell>
          <cell r="Q466">
            <v>3321.4761539715446</v>
          </cell>
          <cell r="R466">
            <v>3454.3352001304065</v>
          </cell>
          <cell r="S466">
            <v>3592.508608135623</v>
          </cell>
          <cell r="T466">
            <v>3736.2089524610483</v>
          </cell>
        </row>
        <row r="467">
          <cell r="K467" t="str">
            <v>USASolutionsDelivery Center/Local96ST</v>
          </cell>
          <cell r="L467" t="str">
            <v>Sr. Executive</v>
          </cell>
          <cell r="M467">
            <v>156</v>
          </cell>
          <cell r="N467">
            <v>3179.5379516844255</v>
          </cell>
          <cell r="O467">
            <v>3306.7194697518025</v>
          </cell>
          <cell r="P467">
            <v>3438.9882485418748</v>
          </cell>
          <cell r="Q467">
            <v>3576.5477784835498</v>
          </cell>
          <cell r="R467">
            <v>3719.6096896228919</v>
          </cell>
          <cell r="S467">
            <v>3868.3940772078076</v>
          </cell>
          <cell r="T467">
            <v>4023.1298402961202</v>
          </cell>
        </row>
        <row r="468">
          <cell r="K468" t="str">
            <v>USASolutionsDelivery Center/Local97LT</v>
          </cell>
          <cell r="L468" t="str">
            <v>Sr. Executive</v>
          </cell>
          <cell r="M468">
            <v>156</v>
          </cell>
          <cell r="N468">
            <v>3262.0487196858439</v>
          </cell>
          <cell r="O468">
            <v>3392.5306684732777</v>
          </cell>
          <cell r="P468">
            <v>3528.2318952122091</v>
          </cell>
          <cell r="Q468">
            <v>3669.3611710206974</v>
          </cell>
          <cell r="R468">
            <v>3816.1356178615256</v>
          </cell>
          <cell r="S468">
            <v>3968.7810425759867</v>
          </cell>
          <cell r="T468">
            <v>4127.5322842790265</v>
          </cell>
        </row>
        <row r="469">
          <cell r="K469" t="str">
            <v>USASolutionsDelivery Center/Local97ST</v>
          </cell>
          <cell r="L469" t="str">
            <v>Sr. Executive</v>
          </cell>
          <cell r="M469">
            <v>156</v>
          </cell>
          <cell r="N469">
            <v>3512.5566347201493</v>
          </cell>
          <cell r="O469">
            <v>3653.0589001089552</v>
          </cell>
          <cell r="P469">
            <v>3799.1812561133133</v>
          </cell>
          <cell r="Q469">
            <v>3951.1485063578461</v>
          </cell>
          <cell r="R469">
            <v>4109.1944466121604</v>
          </cell>
          <cell r="S469">
            <v>4273.5622244766473</v>
          </cell>
          <cell r="T469">
            <v>4444.5047134557135</v>
          </cell>
        </row>
        <row r="470">
          <cell r="K470" t="str">
            <v>USASolutionsDelivery Center/Local98LT</v>
          </cell>
          <cell r="L470" t="str">
            <v>Sr. Executive</v>
          </cell>
          <cell r="M470">
            <v>156</v>
          </cell>
          <cell r="N470">
            <v>3571.3176196643367</v>
          </cell>
          <cell r="O470">
            <v>3714.1703244509104</v>
          </cell>
          <cell r="P470">
            <v>3862.7371374289469</v>
          </cell>
          <cell r="Q470">
            <v>4017.2466229261049</v>
          </cell>
          <cell r="R470">
            <v>4177.9364878431488</v>
          </cell>
          <cell r="S470">
            <v>4345.0539473568751</v>
          </cell>
          <cell r="T470">
            <v>4518.8561052511504</v>
          </cell>
        </row>
        <row r="471">
          <cell r="K471" t="str">
            <v>USASolutionsDelivery Center/Local98ST</v>
          </cell>
          <cell r="L471" t="str">
            <v>Sr. Executive</v>
          </cell>
          <cell r="M471">
            <v>156</v>
          </cell>
          <cell r="N471">
            <v>3845.5757340292107</v>
          </cell>
          <cell r="O471">
            <v>3999.3987633903794</v>
          </cell>
          <cell r="P471">
            <v>4159.3747139259949</v>
          </cell>
          <cell r="Q471">
            <v>4325.7497024830345</v>
          </cell>
          <cell r="R471">
            <v>4498.7796905823561</v>
          </cell>
          <cell r="S471">
            <v>4678.7308782056507</v>
          </cell>
          <cell r="T471">
            <v>4865.8801133338766</v>
          </cell>
        </row>
        <row r="472">
          <cell r="K472" t="str">
            <v>USASolutionsDelivery Center/Local67LT</v>
          </cell>
          <cell r="L472" t="str">
            <v>Sr. Manager</v>
          </cell>
          <cell r="M472">
            <v>156</v>
          </cell>
          <cell r="N472">
            <v>102.94318561664601</v>
          </cell>
          <cell r="O472">
            <v>107.06091304131185</v>
          </cell>
          <cell r="P472">
            <v>111.34334956296432</v>
          </cell>
          <cell r="Q472">
            <v>115.79708354548289</v>
          </cell>
          <cell r="R472">
            <v>120.42896688730221</v>
          </cell>
          <cell r="S472">
            <v>125.2461255627943</v>
          </cell>
          <cell r="T472">
            <v>130.25597058530607</v>
          </cell>
        </row>
        <row r="473">
          <cell r="K473" t="str">
            <v>USASolutionsDelivery Center/Local67ST</v>
          </cell>
          <cell r="L473" t="str">
            <v>Sr. Manager</v>
          </cell>
          <cell r="M473">
            <v>156</v>
          </cell>
          <cell r="N473">
            <v>110.84867232510297</v>
          </cell>
          <cell r="O473">
            <v>115.28261921810709</v>
          </cell>
          <cell r="P473">
            <v>119.89392398683137</v>
          </cell>
          <cell r="Q473">
            <v>124.68968094630462</v>
          </cell>
          <cell r="R473">
            <v>129.67726818415682</v>
          </cell>
          <cell r="S473">
            <v>134.86435891152308</v>
          </cell>
          <cell r="T473">
            <v>140.25893326798402</v>
          </cell>
        </row>
        <row r="474">
          <cell r="K474" t="str">
            <v>USASolutionsDelivery Center/Local68LT</v>
          </cell>
          <cell r="L474" t="str">
            <v>Sr. Manager</v>
          </cell>
          <cell r="M474">
            <v>156</v>
          </cell>
          <cell r="N474">
            <v>122.61638594864243</v>
          </cell>
          <cell r="O474">
            <v>127.52104138658814</v>
          </cell>
          <cell r="P474">
            <v>132.62188304205168</v>
          </cell>
          <cell r="Q474">
            <v>137.92675836373374</v>
          </cell>
          <cell r="R474">
            <v>143.44382869828308</v>
          </cell>
          <cell r="S474">
            <v>149.18158184621441</v>
          </cell>
          <cell r="T474">
            <v>155.14884512006299</v>
          </cell>
        </row>
        <row r="475">
          <cell r="K475" t="str">
            <v>USASolutionsDelivery Center/Local68ST</v>
          </cell>
          <cell r="L475" t="str">
            <v>Sr. Manager</v>
          </cell>
          <cell r="M475">
            <v>156</v>
          </cell>
          <cell r="N475">
            <v>132.0326693436968</v>
          </cell>
          <cell r="O475">
            <v>137.31397611744467</v>
          </cell>
          <cell r="P475">
            <v>142.80653516214247</v>
          </cell>
          <cell r="Q475">
            <v>148.51879656862818</v>
          </cell>
          <cell r="R475">
            <v>154.45954843137332</v>
          </cell>
          <cell r="S475">
            <v>160.63793036862825</v>
          </cell>
          <cell r="T475">
            <v>167.06344758337337</v>
          </cell>
        </row>
        <row r="476">
          <cell r="K476" t="str">
            <v>USASolutionsDelivery Center/Local69LT</v>
          </cell>
          <cell r="L476" t="str">
            <v>Sr. Manager</v>
          </cell>
          <cell r="M476">
            <v>156</v>
          </cell>
          <cell r="N476">
            <v>154.66467608339801</v>
          </cell>
          <cell r="O476">
            <v>160.85126312673393</v>
          </cell>
          <cell r="P476">
            <v>167.28531365180328</v>
          </cell>
          <cell r="Q476">
            <v>173.97672619787542</v>
          </cell>
          <cell r="R476">
            <v>180.93579524579044</v>
          </cell>
          <cell r="S476">
            <v>188.17322705562208</v>
          </cell>
          <cell r="T476">
            <v>195.70015613784696</v>
          </cell>
        </row>
        <row r="477">
          <cell r="K477" t="str">
            <v>USASolutionsDelivery Center/Local69ST</v>
          </cell>
          <cell r="L477" t="str">
            <v>Sr. Manager</v>
          </cell>
          <cell r="M477">
            <v>156</v>
          </cell>
          <cell r="N477">
            <v>166.54209695123825</v>
          </cell>
          <cell r="O477">
            <v>173.20378082928778</v>
          </cell>
          <cell r="P477">
            <v>180.1319320624593</v>
          </cell>
          <cell r="Q477">
            <v>187.33720934495767</v>
          </cell>
          <cell r="R477">
            <v>194.83069771875597</v>
          </cell>
          <cell r="S477">
            <v>202.62392562750622</v>
          </cell>
          <cell r="T477">
            <v>210.72888265260647</v>
          </cell>
        </row>
        <row r="478">
          <cell r="K478" t="str">
            <v>USASolutionsDelivery Center/Local30LT</v>
          </cell>
          <cell r="L478" t="str">
            <v>Sr. Programmer</v>
          </cell>
          <cell r="M478">
            <v>156</v>
          </cell>
          <cell r="N478">
            <v>45.158247659927106</v>
          </cell>
          <cell r="O478">
            <v>46.964577566324195</v>
          </cell>
          <cell r="P478">
            <v>48.843160668977163</v>
          </cell>
          <cell r="Q478">
            <v>50.796887095736253</v>
          </cell>
          <cell r="R478">
            <v>52.828762579565705</v>
          </cell>
          <cell r="S478">
            <v>54.941913082748336</v>
          </cell>
          <cell r="T478">
            <v>57.139589606058273</v>
          </cell>
        </row>
        <row r="479">
          <cell r="K479" t="str">
            <v>USASolutionsDelivery Center/Local30ST</v>
          </cell>
          <cell r="L479" t="str">
            <v>Sr. Programmer</v>
          </cell>
          <cell r="M479">
            <v>156</v>
          </cell>
          <cell r="N479">
            <v>48.626159834145213</v>
          </cell>
          <cell r="O479">
            <v>50.57120622751102</v>
          </cell>
          <cell r="P479">
            <v>52.594054476611461</v>
          </cell>
          <cell r="Q479">
            <v>54.697816655675922</v>
          </cell>
          <cell r="R479">
            <v>56.885729321902964</v>
          </cell>
          <cell r="S479">
            <v>59.161158494779087</v>
          </cell>
          <cell r="T479">
            <v>61.527604834570255</v>
          </cell>
        </row>
        <row r="480">
          <cell r="K480" t="str">
            <v>USASolutionsDelivery Center/Local31LT</v>
          </cell>
          <cell r="L480" t="str">
            <v>Sr. Programmer</v>
          </cell>
          <cell r="M480">
            <v>156</v>
          </cell>
          <cell r="N480">
            <v>49.612503206846178</v>
          </cell>
          <cell r="O480">
            <v>51.597003335120029</v>
          </cell>
          <cell r="P480">
            <v>53.66088346852483</v>
          </cell>
          <cell r="Q480">
            <v>55.807318807265823</v>
          </cell>
          <cell r="R480">
            <v>58.039611559556455</v>
          </cell>
          <cell r="S480">
            <v>60.361196021938717</v>
          </cell>
          <cell r="T480">
            <v>62.775643862816267</v>
          </cell>
        </row>
        <row r="481">
          <cell r="K481" t="str">
            <v>USASolutionsDelivery Center/Local31ST</v>
          </cell>
          <cell r="L481" t="str">
            <v>Sr. Programmer</v>
          </cell>
          <cell r="M481">
            <v>156</v>
          </cell>
          <cell r="N481">
            <v>53.422478411378606</v>
          </cell>
          <cell r="O481">
            <v>55.559377547833755</v>
          </cell>
          <cell r="P481">
            <v>57.781752649747105</v>
          </cell>
          <cell r="Q481">
            <v>60.093022755736989</v>
          </cell>
          <cell r="R481">
            <v>62.49674366596647</v>
          </cell>
          <cell r="S481">
            <v>64.996613412605129</v>
          </cell>
          <cell r="T481">
            <v>67.596477949109342</v>
          </cell>
        </row>
        <row r="482">
          <cell r="K482" t="str">
            <v>USASolutionsDelivery Center/Local32LT</v>
          </cell>
          <cell r="L482" t="str">
            <v>Sr. Programmer</v>
          </cell>
          <cell r="M482">
            <v>156</v>
          </cell>
          <cell r="N482">
            <v>55.882000826886241</v>
          </cell>
          <cell r="O482">
            <v>58.117280859961696</v>
          </cell>
          <cell r="P482">
            <v>60.441972094360167</v>
          </cell>
          <cell r="Q482">
            <v>62.859650978134574</v>
          </cell>
          <cell r="R482">
            <v>65.374037017259965</v>
          </cell>
          <cell r="S482">
            <v>67.988998497950362</v>
          </cell>
          <cell r="T482">
            <v>70.708558437868376</v>
          </cell>
        </row>
        <row r="483">
          <cell r="K483" t="str">
            <v>USASolutionsDelivery Center/Local32ST</v>
          </cell>
          <cell r="L483" t="str">
            <v>Sr. Programmer</v>
          </cell>
          <cell r="M483">
            <v>156</v>
          </cell>
          <cell r="N483">
            <v>60.173439955495205</v>
          </cell>
          <cell r="O483">
            <v>62.580377553715017</v>
          </cell>
          <cell r="P483">
            <v>65.083592655863626</v>
          </cell>
          <cell r="Q483">
            <v>67.68693636209818</v>
          </cell>
          <cell r="R483">
            <v>70.394413816582116</v>
          </cell>
          <cell r="S483">
            <v>73.210190369245396</v>
          </cell>
          <cell r="T483">
            <v>76.13859798401522</v>
          </cell>
        </row>
        <row r="484">
          <cell r="K484" t="str">
            <v>USASolutionsDelivery Center/Local33LT</v>
          </cell>
          <cell r="L484" t="str">
            <v>Sr. Programmer</v>
          </cell>
          <cell r="M484">
            <v>156</v>
          </cell>
          <cell r="N484">
            <v>65.788852316729759</v>
          </cell>
          <cell r="O484">
            <v>68.42040640939895</v>
          </cell>
          <cell r="P484">
            <v>71.15722266577491</v>
          </cell>
          <cell r="Q484">
            <v>74.003511572405912</v>
          </cell>
          <cell r="R484">
            <v>76.963652035302147</v>
          </cell>
          <cell r="S484">
            <v>80.042198116714232</v>
          </cell>
          <cell r="T484">
            <v>83.243886041382808</v>
          </cell>
        </row>
        <row r="485">
          <cell r="K485" t="str">
            <v>USASolutionsDelivery Center/Local33ST</v>
          </cell>
          <cell r="L485" t="str">
            <v>Sr. Programmer</v>
          </cell>
          <cell r="M485">
            <v>156</v>
          </cell>
          <cell r="N485">
            <v>70.841084715009515</v>
          </cell>
          <cell r="O485">
            <v>73.674728103609894</v>
          </cell>
          <cell r="P485">
            <v>76.621717227754289</v>
          </cell>
          <cell r="Q485">
            <v>79.686585916864459</v>
          </cell>
          <cell r="R485">
            <v>82.874049353539036</v>
          </cell>
          <cell r="S485">
            <v>86.189011327680603</v>
          </cell>
          <cell r="T485">
            <v>89.636571780787833</v>
          </cell>
        </row>
        <row r="486">
          <cell r="K486" t="str">
            <v>USASolutionsDelivery Center/Local54LT</v>
          </cell>
          <cell r="L486" t="str">
            <v>Sr. System Analyst</v>
          </cell>
          <cell r="M486">
            <v>156</v>
          </cell>
          <cell r="N486">
            <v>68.286458188110274</v>
          </cell>
          <cell r="O486">
            <v>71.017916515634681</v>
          </cell>
          <cell r="P486">
            <v>73.858633176260071</v>
          </cell>
          <cell r="Q486">
            <v>76.812978503310475</v>
          </cell>
          <cell r="R486">
            <v>79.885497643442903</v>
          </cell>
          <cell r="S486">
            <v>83.080917549180626</v>
          </cell>
          <cell r="T486">
            <v>86.404154251147858</v>
          </cell>
        </row>
        <row r="487">
          <cell r="K487" t="str">
            <v>USASolutionsDelivery Center/Local54ST</v>
          </cell>
          <cell r="L487" t="str">
            <v>Sr. System Analyst</v>
          </cell>
          <cell r="M487">
            <v>156</v>
          </cell>
          <cell r="N487">
            <v>73.530493374509405</v>
          </cell>
          <cell r="O487">
            <v>76.471713109489784</v>
          </cell>
          <cell r="P487">
            <v>79.530581633869375</v>
          </cell>
          <cell r="Q487">
            <v>82.711804899224148</v>
          </cell>
          <cell r="R487">
            <v>86.020277095193123</v>
          </cell>
          <cell r="S487">
            <v>89.461088179000853</v>
          </cell>
          <cell r="T487">
            <v>93.039531706160886</v>
          </cell>
        </row>
        <row r="488">
          <cell r="K488" t="str">
            <v>USASolutionsDelivery Center/Local55LT</v>
          </cell>
          <cell r="L488" t="str">
            <v>Sr. System Analyst</v>
          </cell>
          <cell r="M488">
            <v>156</v>
          </cell>
          <cell r="N488">
            <v>77.714640940153799</v>
          </cell>
          <cell r="O488">
            <v>80.823226577759954</v>
          </cell>
          <cell r="P488">
            <v>84.056155640870358</v>
          </cell>
          <cell r="Q488">
            <v>87.418401866505178</v>
          </cell>
          <cell r="R488">
            <v>90.915137941165383</v>
          </cell>
          <cell r="S488">
            <v>94.551743458811998</v>
          </cell>
          <cell r="T488">
            <v>98.333813197164488</v>
          </cell>
        </row>
        <row r="489">
          <cell r="K489" t="str">
            <v>USASolutionsDelivery Center/Local55ST</v>
          </cell>
          <cell r="L489" t="str">
            <v>Sr. System Analyst</v>
          </cell>
          <cell r="M489">
            <v>156</v>
          </cell>
          <cell r="N489">
            <v>83.682710194322553</v>
          </cell>
          <cell r="O489">
            <v>87.030018602095453</v>
          </cell>
          <cell r="P489">
            <v>90.511219346179274</v>
          </cell>
          <cell r="Q489">
            <v>94.131668120026447</v>
          </cell>
          <cell r="R489">
            <v>97.896934844827513</v>
          </cell>
          <cell r="S489">
            <v>101.81281223862062</v>
          </cell>
          <cell r="T489">
            <v>105.88532472816546</v>
          </cell>
        </row>
        <row r="490">
          <cell r="K490" t="str">
            <v>USASolutionsDelivery Center/Local56LT</v>
          </cell>
          <cell r="L490" t="str">
            <v>Sr. System Analyst</v>
          </cell>
          <cell r="M490">
            <v>156</v>
          </cell>
          <cell r="N490">
            <v>93.25769021006974</v>
          </cell>
          <cell r="O490">
            <v>96.987997818472536</v>
          </cell>
          <cell r="P490">
            <v>100.86751773121144</v>
          </cell>
          <cell r="Q490">
            <v>104.90221844045989</v>
          </cell>
          <cell r="R490">
            <v>109.09830717807829</v>
          </cell>
          <cell r="S490">
            <v>113.46223946520142</v>
          </cell>
          <cell r="T490">
            <v>118.00072904380949</v>
          </cell>
        </row>
        <row r="491">
          <cell r="K491" t="str">
            <v>USASolutionsDelivery Center/Local56ST</v>
          </cell>
          <cell r="L491" t="str">
            <v>Sr. System Analyst</v>
          </cell>
          <cell r="M491">
            <v>156</v>
          </cell>
          <cell r="N491">
            <v>100.41938261351416</v>
          </cell>
          <cell r="O491">
            <v>104.43615791805473</v>
          </cell>
          <cell r="P491">
            <v>108.61360423477693</v>
          </cell>
          <cell r="Q491">
            <v>112.95814840416801</v>
          </cell>
          <cell r="R491">
            <v>117.47647434033473</v>
          </cell>
          <cell r="S491">
            <v>122.17553331394812</v>
          </cell>
          <cell r="T491">
            <v>127.06255464650606</v>
          </cell>
        </row>
        <row r="492">
          <cell r="K492" t="str">
            <v>USASolutionsDelivery Center/Local57LT</v>
          </cell>
          <cell r="L492" t="str">
            <v>Sr. System Analyst</v>
          </cell>
          <cell r="M492">
            <v>156</v>
          </cell>
          <cell r="N492">
            <v>102.93930529796806</v>
          </cell>
          <cell r="O492">
            <v>107.05687750988679</v>
          </cell>
          <cell r="P492">
            <v>111.33915261028227</v>
          </cell>
          <cell r="Q492">
            <v>115.79271871469356</v>
          </cell>
          <cell r="R492">
            <v>120.4244274632813</v>
          </cell>
          <cell r="S492">
            <v>125.24140456181256</v>
          </cell>
          <cell r="T492">
            <v>130.25106074428507</v>
          </cell>
        </row>
        <row r="493">
          <cell r="K493" t="str">
            <v>USASolutionsDelivery Center/Local57ST</v>
          </cell>
          <cell r="L493" t="str">
            <v>Sr. System Analyst</v>
          </cell>
          <cell r="M493">
            <v>156</v>
          </cell>
          <cell r="N493">
            <v>110.84449401868014</v>
          </cell>
          <cell r="O493">
            <v>115.27827377942735</v>
          </cell>
          <cell r="P493">
            <v>119.88940473060445</v>
          </cell>
          <cell r="Q493">
            <v>124.68498091982863</v>
          </cell>
          <cell r="R493">
            <v>129.67238015662178</v>
          </cell>
          <cell r="S493">
            <v>134.85927536288665</v>
          </cell>
          <cell r="T493">
            <v>140.25364637740211</v>
          </cell>
        </row>
        <row r="494">
          <cell r="K494" t="str">
            <v>USASolutionsDelivery Center/Local50LT</v>
          </cell>
          <cell r="L494" t="str">
            <v>System Analyst</v>
          </cell>
          <cell r="M494">
            <v>156</v>
          </cell>
          <cell r="N494">
            <v>57.959144464846673</v>
          </cell>
          <cell r="O494">
            <v>60.277510243440545</v>
          </cell>
          <cell r="P494">
            <v>62.688610653178166</v>
          </cell>
          <cell r="Q494">
            <v>65.196155079305299</v>
          </cell>
          <cell r="R494">
            <v>67.804001282477515</v>
          </cell>
          <cell r="S494">
            <v>70.516161333776623</v>
          </cell>
          <cell r="T494">
            <v>73.336807787127697</v>
          </cell>
        </row>
        <row r="495">
          <cell r="K495" t="str">
            <v>USASolutionsDelivery Center/Local50ST</v>
          </cell>
          <cell r="L495" t="str">
            <v>System Analyst</v>
          </cell>
          <cell r="M495">
            <v>156</v>
          </cell>
          <cell r="N495">
            <v>62.410097128257277</v>
          </cell>
          <cell r="O495">
            <v>64.906501013387569</v>
          </cell>
          <cell r="P495">
            <v>67.502761053923081</v>
          </cell>
          <cell r="Q495">
            <v>70.202871496080007</v>
          </cell>
          <cell r="R495">
            <v>73.010986355923208</v>
          </cell>
          <cell r="S495">
            <v>75.931425810160135</v>
          </cell>
          <cell r="T495">
            <v>78.968682842566537</v>
          </cell>
        </row>
        <row r="496">
          <cell r="K496" t="str">
            <v>USASolutionsDelivery Center/Local51LT</v>
          </cell>
          <cell r="L496" t="str">
            <v>System Analyst</v>
          </cell>
          <cell r="M496">
            <v>156</v>
          </cell>
          <cell r="N496">
            <v>64.144585974893573</v>
          </cell>
          <cell r="O496">
            <v>66.710369413889325</v>
          </cell>
          <cell r="P496">
            <v>69.378784190444904</v>
          </cell>
          <cell r="Q496">
            <v>72.153935558062699</v>
          </cell>
          <cell r="R496">
            <v>75.040092980385211</v>
          </cell>
          <cell r="S496">
            <v>78.041696699600621</v>
          </cell>
          <cell r="T496">
            <v>81.163364567584651</v>
          </cell>
        </row>
        <row r="497">
          <cell r="K497" t="str">
            <v>USASolutionsDelivery Center/Local51ST</v>
          </cell>
          <cell r="L497" t="str">
            <v>System Analyst</v>
          </cell>
          <cell r="M497">
            <v>156</v>
          </cell>
          <cell r="N497">
            <v>69.070547502180901</v>
          </cell>
          <cell r="O497">
            <v>71.833369402268133</v>
          </cell>
          <cell r="P497">
            <v>74.706704178358862</v>
          </cell>
          <cell r="Q497">
            <v>77.694972345493213</v>
          </cell>
          <cell r="R497">
            <v>80.802771239312946</v>
          </cell>
          <cell r="S497">
            <v>84.034882088885468</v>
          </cell>
          <cell r="T497">
            <v>87.396277372440892</v>
          </cell>
        </row>
        <row r="498">
          <cell r="K498" t="str">
            <v>USASolutionsDelivery Center/Local52LT</v>
          </cell>
          <cell r="L498" t="str">
            <v>System Analyst</v>
          </cell>
          <cell r="M498">
            <v>156</v>
          </cell>
          <cell r="N498">
            <v>73.362519075349695</v>
          </cell>
          <cell r="O498">
            <v>76.297019838363681</v>
          </cell>
          <cell r="P498">
            <v>79.348900631898232</v>
          </cell>
          <cell r="Q498">
            <v>82.52285665717416</v>
          </cell>
          <cell r="R498">
            <v>85.823770923461126</v>
          </cell>
          <cell r="S498">
            <v>89.256721760399572</v>
          </cell>
          <cell r="T498">
            <v>92.826990630815558</v>
          </cell>
        </row>
        <row r="499">
          <cell r="K499" t="str">
            <v>USASolutionsDelivery Center/Local52ST</v>
          </cell>
          <cell r="L499" t="str">
            <v>System Analyst</v>
          </cell>
          <cell r="M499">
            <v>156</v>
          </cell>
          <cell r="N499">
            <v>78.996368620368216</v>
          </cell>
          <cell r="O499">
            <v>82.156223365182953</v>
          </cell>
          <cell r="P499">
            <v>85.442472299790268</v>
          </cell>
          <cell r="Q499">
            <v>88.860171191781888</v>
          </cell>
          <cell r="R499">
            <v>92.414578039453161</v>
          </cell>
          <cell r="S499">
            <v>96.111161161031291</v>
          </cell>
          <cell r="T499">
            <v>99.955607607472544</v>
          </cell>
        </row>
        <row r="500">
          <cell r="K500" t="str">
            <v>USASolutionsDelivery Center/Local53LT</v>
          </cell>
          <cell r="L500" t="str">
            <v>System Analyst</v>
          </cell>
          <cell r="M500">
            <v>156</v>
          </cell>
          <cell r="N500">
            <v>80.950451748159892</v>
          </cell>
          <cell r="O500">
            <v>84.18846981808629</v>
          </cell>
          <cell r="P500">
            <v>87.556008610809741</v>
          </cell>
          <cell r="Q500">
            <v>91.058248955242135</v>
          </cell>
          <cell r="R500">
            <v>94.700578913451821</v>
          </cell>
          <cell r="S500">
            <v>98.488602069989895</v>
          </cell>
          <cell r="T500">
            <v>102.42814615278949</v>
          </cell>
        </row>
        <row r="501">
          <cell r="K501" t="str">
            <v>USASolutionsDelivery Center/Local53ST</v>
          </cell>
          <cell r="L501" t="str">
            <v>System Analyst</v>
          </cell>
          <cell r="M501">
            <v>156</v>
          </cell>
          <cell r="N501">
            <v>87.167013985915091</v>
          </cell>
          <cell r="O501">
            <v>90.653694545351698</v>
          </cell>
          <cell r="P501">
            <v>94.279842327165767</v>
          </cell>
          <cell r="Q501">
            <v>98.051036020252397</v>
          </cell>
          <cell r="R501">
            <v>101.9730774610625</v>
          </cell>
          <cell r="S501">
            <v>106.052000559505</v>
          </cell>
          <cell r="T501">
            <v>110.29408058188521</v>
          </cell>
        </row>
        <row r="502">
          <cell r="K502" t="str">
            <v>USAClientNANANA</v>
          </cell>
          <cell r="L502" t="str">
            <v>NA</v>
          </cell>
          <cell r="M502">
            <v>160</v>
          </cell>
          <cell r="N502">
            <v>0</v>
          </cell>
          <cell r="O502">
            <v>0</v>
          </cell>
          <cell r="P502">
            <v>0</v>
          </cell>
          <cell r="Q502">
            <v>0</v>
          </cell>
          <cell r="R502">
            <v>0</v>
          </cell>
          <cell r="S502">
            <v>0</v>
          </cell>
          <cell r="T502">
            <v>0</v>
          </cell>
        </row>
        <row r="503">
          <cell r="K503" t="str">
            <v>USASubcontractorsNA1NA</v>
          </cell>
          <cell r="L503" t="str">
            <v>Subcontractor 1</v>
          </cell>
          <cell r="M503">
            <v>160</v>
          </cell>
          <cell r="N503">
            <v>65</v>
          </cell>
          <cell r="O503">
            <v>66.95</v>
          </cell>
          <cell r="P503">
            <v>68.958500000000001</v>
          </cell>
          <cell r="Q503">
            <v>71.027254999999997</v>
          </cell>
          <cell r="R503">
            <v>73.158072649999994</v>
          </cell>
          <cell r="S503">
            <v>75.352814829499991</v>
          </cell>
          <cell r="T503">
            <v>77.613399274384989</v>
          </cell>
        </row>
        <row r="504">
          <cell r="K504" t="str">
            <v>USASubcontractorsNA2NA</v>
          </cell>
          <cell r="L504" t="str">
            <v>Subcontractor 1</v>
          </cell>
          <cell r="M504">
            <v>160</v>
          </cell>
          <cell r="N504">
            <v>75</v>
          </cell>
          <cell r="O504">
            <v>77.25</v>
          </cell>
          <cell r="P504">
            <v>79.567499999999995</v>
          </cell>
          <cell r="Q504">
            <v>81.954525000000004</v>
          </cell>
          <cell r="R504">
            <v>84.413160750000003</v>
          </cell>
          <cell r="S504">
            <v>86.945555572499998</v>
          </cell>
          <cell r="T504">
            <v>89.553922239675003</v>
          </cell>
        </row>
        <row r="505">
          <cell r="K505" t="str">
            <v>USASubcontractorsNA3NA</v>
          </cell>
          <cell r="L505" t="str">
            <v>Subcontractor 1</v>
          </cell>
          <cell r="M505">
            <v>160</v>
          </cell>
          <cell r="N505">
            <v>95</v>
          </cell>
          <cell r="O505">
            <v>97.850000000000009</v>
          </cell>
          <cell r="P505">
            <v>100.78550000000001</v>
          </cell>
          <cell r="Q505">
            <v>103.80906500000002</v>
          </cell>
          <cell r="R505">
            <v>106.92333695000002</v>
          </cell>
          <cell r="S505">
            <v>110.13103705850003</v>
          </cell>
          <cell r="T505">
            <v>113.43496817025503</v>
          </cell>
        </row>
        <row r="506">
          <cell r="K506" t="str">
            <v>USASubcontractorsNA4NA</v>
          </cell>
          <cell r="L506" t="str">
            <v>Subcontractor 1</v>
          </cell>
          <cell r="M506">
            <v>160</v>
          </cell>
          <cell r="N506">
            <v>105</v>
          </cell>
          <cell r="O506">
            <v>108.15</v>
          </cell>
          <cell r="P506">
            <v>111.39450000000001</v>
          </cell>
          <cell r="Q506">
            <v>114.73633500000001</v>
          </cell>
          <cell r="R506">
            <v>118.17842505000002</v>
          </cell>
          <cell r="S506">
            <v>121.72377780150002</v>
          </cell>
          <cell r="T506">
            <v>125.37549113554502</v>
          </cell>
        </row>
        <row r="507">
          <cell r="K507" t="str">
            <v>USASubcontractorsNA5NA</v>
          </cell>
          <cell r="L507" t="str">
            <v>Subcontractor 1</v>
          </cell>
          <cell r="M507">
            <v>160</v>
          </cell>
          <cell r="N507">
            <v>115</v>
          </cell>
          <cell r="O507">
            <v>118.45</v>
          </cell>
          <cell r="P507">
            <v>122.0035</v>
          </cell>
          <cell r="Q507">
            <v>125.663605</v>
          </cell>
          <cell r="R507">
            <v>129.43351315000001</v>
          </cell>
          <cell r="S507">
            <v>133.31651854450001</v>
          </cell>
          <cell r="T507">
            <v>137.31601410083502</v>
          </cell>
        </row>
        <row r="508">
          <cell r="K508" t="str">
            <v>USASubcontractorsNA6NA</v>
          </cell>
          <cell r="L508" t="str">
            <v>Subcontractor 1</v>
          </cell>
          <cell r="M508">
            <v>160</v>
          </cell>
          <cell r="N508">
            <v>135</v>
          </cell>
          <cell r="O508">
            <v>139.05000000000001</v>
          </cell>
          <cell r="P508">
            <v>143.22150000000002</v>
          </cell>
          <cell r="Q508">
            <v>147.51814500000003</v>
          </cell>
          <cell r="R508">
            <v>151.94368935000003</v>
          </cell>
          <cell r="S508">
            <v>156.50200003050003</v>
          </cell>
          <cell r="T508">
            <v>161.19706003141502</v>
          </cell>
        </row>
        <row r="509">
          <cell r="K509" t="str">
            <v>USASubcontractorsNA7NA</v>
          </cell>
          <cell r="L509" t="str">
            <v>Subcontractor 2</v>
          </cell>
          <cell r="M509">
            <v>160</v>
          </cell>
          <cell r="N509">
            <v>65</v>
          </cell>
          <cell r="O509">
            <v>66.95</v>
          </cell>
          <cell r="P509">
            <v>68.958500000000001</v>
          </cell>
          <cell r="Q509">
            <v>71.027254999999997</v>
          </cell>
          <cell r="R509">
            <v>73.158072649999994</v>
          </cell>
          <cell r="S509">
            <v>75.352814829499991</v>
          </cell>
          <cell r="T509">
            <v>77.613399274384989</v>
          </cell>
        </row>
        <row r="510">
          <cell r="K510" t="str">
            <v>USASubcontractorsNA8NA</v>
          </cell>
          <cell r="L510" t="str">
            <v>Subcontractor 2</v>
          </cell>
          <cell r="M510">
            <v>160</v>
          </cell>
          <cell r="N510">
            <v>75</v>
          </cell>
          <cell r="O510">
            <v>77.25</v>
          </cell>
          <cell r="P510">
            <v>79.567499999999995</v>
          </cell>
          <cell r="Q510">
            <v>81.954525000000004</v>
          </cell>
          <cell r="R510">
            <v>84.413160750000003</v>
          </cell>
          <cell r="S510">
            <v>86.945555572499998</v>
          </cell>
          <cell r="T510">
            <v>89.553922239675003</v>
          </cell>
        </row>
        <row r="511">
          <cell r="K511" t="str">
            <v>USASubcontractorsNA9NA</v>
          </cell>
          <cell r="L511" t="str">
            <v>Subcontractor 2</v>
          </cell>
          <cell r="M511">
            <v>160</v>
          </cell>
          <cell r="N511">
            <v>95</v>
          </cell>
          <cell r="O511">
            <v>97.850000000000009</v>
          </cell>
          <cell r="P511">
            <v>100.78550000000001</v>
          </cell>
          <cell r="Q511">
            <v>103.80906500000002</v>
          </cell>
          <cell r="R511">
            <v>106.92333695000002</v>
          </cell>
          <cell r="S511">
            <v>110.13103705850003</v>
          </cell>
          <cell r="T511">
            <v>113.43496817025503</v>
          </cell>
        </row>
        <row r="512">
          <cell r="K512" t="str">
            <v>USASubcontractorsNA10NA</v>
          </cell>
          <cell r="L512" t="str">
            <v>Subcontractor 2</v>
          </cell>
          <cell r="M512">
            <v>160</v>
          </cell>
          <cell r="N512">
            <v>105</v>
          </cell>
          <cell r="O512">
            <v>108.15</v>
          </cell>
          <cell r="P512">
            <v>111.39450000000001</v>
          </cell>
          <cell r="Q512">
            <v>114.73633500000001</v>
          </cell>
          <cell r="R512">
            <v>118.17842505000002</v>
          </cell>
          <cell r="S512">
            <v>121.72377780150002</v>
          </cell>
          <cell r="T512">
            <v>125.37549113554502</v>
          </cell>
        </row>
        <row r="513">
          <cell r="K513" t="str">
            <v>USASubcontractorsNA11NA</v>
          </cell>
          <cell r="L513" t="str">
            <v>Subcontractor 2</v>
          </cell>
          <cell r="M513">
            <v>160</v>
          </cell>
          <cell r="N513">
            <v>115</v>
          </cell>
          <cell r="O513">
            <v>118.45</v>
          </cell>
          <cell r="P513">
            <v>122.0035</v>
          </cell>
          <cell r="Q513">
            <v>125.663605</v>
          </cell>
          <cell r="R513">
            <v>129.43351315000001</v>
          </cell>
          <cell r="S513">
            <v>133.31651854450001</v>
          </cell>
          <cell r="T513">
            <v>137.31601410083502</v>
          </cell>
        </row>
        <row r="514">
          <cell r="K514" t="str">
            <v>USASubcontractorsNA12NA</v>
          </cell>
          <cell r="L514" t="str">
            <v>Subcontractor 2</v>
          </cell>
          <cell r="M514">
            <v>160</v>
          </cell>
          <cell r="N514">
            <v>135</v>
          </cell>
          <cell r="O514">
            <v>139.05000000000001</v>
          </cell>
          <cell r="P514">
            <v>143.22150000000002</v>
          </cell>
          <cell r="Q514">
            <v>147.51814500000003</v>
          </cell>
          <cell r="R514">
            <v>151.94368935000003</v>
          </cell>
          <cell r="S514">
            <v>156.50200003050003</v>
          </cell>
          <cell r="T514">
            <v>161.19706003141502</v>
          </cell>
        </row>
        <row r="515">
          <cell r="K515" t="str">
            <v>USASubcontractorsNA13NA</v>
          </cell>
          <cell r="L515" t="str">
            <v>Subcontractor 3</v>
          </cell>
          <cell r="M515">
            <v>160</v>
          </cell>
          <cell r="N515">
            <v>69</v>
          </cell>
          <cell r="O515">
            <v>71.070000000000007</v>
          </cell>
          <cell r="P515">
            <v>73.202100000000016</v>
          </cell>
          <cell r="Q515">
            <v>75.398163000000025</v>
          </cell>
          <cell r="R515">
            <v>77.660107890000035</v>
          </cell>
          <cell r="S515">
            <v>79.989911126700036</v>
          </cell>
          <cell r="T515">
            <v>82.389608460501037</v>
          </cell>
        </row>
        <row r="516">
          <cell r="K516" t="str">
            <v>USASubcontractorsNA14NA</v>
          </cell>
          <cell r="L516" t="str">
            <v>Subcontractor 3</v>
          </cell>
          <cell r="M516">
            <v>160</v>
          </cell>
          <cell r="N516">
            <v>85</v>
          </cell>
          <cell r="O516">
            <v>87.55</v>
          </cell>
          <cell r="P516">
            <v>90.176500000000004</v>
          </cell>
          <cell r="Q516">
            <v>92.881795000000011</v>
          </cell>
          <cell r="R516">
            <v>95.668248850000012</v>
          </cell>
          <cell r="S516">
            <v>98.53829631550002</v>
          </cell>
          <cell r="T516">
            <v>101.49444520496502</v>
          </cell>
        </row>
        <row r="517">
          <cell r="K517" t="str">
            <v>USASubcontractorsNA15NA</v>
          </cell>
          <cell r="L517" t="str">
            <v>Subcontractor 3</v>
          </cell>
          <cell r="M517">
            <v>160</v>
          </cell>
          <cell r="N517">
            <v>95</v>
          </cell>
          <cell r="O517">
            <v>97.850000000000009</v>
          </cell>
          <cell r="P517">
            <v>100.78550000000001</v>
          </cell>
          <cell r="Q517">
            <v>103.80906500000002</v>
          </cell>
          <cell r="R517">
            <v>106.92333695000002</v>
          </cell>
          <cell r="S517">
            <v>110.13103705850003</v>
          </cell>
          <cell r="T517">
            <v>113.43496817025503</v>
          </cell>
        </row>
        <row r="518">
          <cell r="K518" t="str">
            <v>USASubcontractorsNA16NA</v>
          </cell>
          <cell r="L518" t="str">
            <v>Subcontractor 3</v>
          </cell>
          <cell r="M518">
            <v>160</v>
          </cell>
          <cell r="N518">
            <v>109</v>
          </cell>
          <cell r="O518">
            <v>112.27</v>
          </cell>
          <cell r="P518">
            <v>115.63809999999999</v>
          </cell>
          <cell r="Q518">
            <v>119.107243</v>
          </cell>
          <cell r="R518">
            <v>122.68046029</v>
          </cell>
          <cell r="S518">
            <v>126.36087409870001</v>
          </cell>
          <cell r="T518">
            <v>130.15170032166102</v>
          </cell>
        </row>
        <row r="519">
          <cell r="K519" t="str">
            <v>USASubcontractorsNA17NA</v>
          </cell>
          <cell r="L519" t="str">
            <v>Subcontractor 3</v>
          </cell>
          <cell r="M519">
            <v>160</v>
          </cell>
          <cell r="N519">
            <v>125</v>
          </cell>
          <cell r="O519">
            <v>128.75</v>
          </cell>
          <cell r="P519">
            <v>132.61250000000001</v>
          </cell>
          <cell r="Q519">
            <v>136.59087500000001</v>
          </cell>
          <cell r="R519">
            <v>140.68860125</v>
          </cell>
          <cell r="S519">
            <v>144.90925928750002</v>
          </cell>
          <cell r="T519">
            <v>149.25653706612502</v>
          </cell>
        </row>
        <row r="520">
          <cell r="K520" t="str">
            <v>USASubcontractorsNA18NA</v>
          </cell>
          <cell r="L520" t="str">
            <v>Subcontractor 3</v>
          </cell>
          <cell r="M520">
            <v>160</v>
          </cell>
          <cell r="N520">
            <v>135</v>
          </cell>
          <cell r="O520">
            <v>139.05000000000001</v>
          </cell>
          <cell r="P520">
            <v>143.22150000000002</v>
          </cell>
          <cell r="Q520">
            <v>147.51814500000003</v>
          </cell>
          <cell r="R520">
            <v>151.94368935000003</v>
          </cell>
          <cell r="S520">
            <v>156.50200003050003</v>
          </cell>
          <cell r="T520">
            <v>161.19706003141502</v>
          </cell>
        </row>
        <row r="521">
          <cell r="K521" t="str">
            <v>USASubcontractorsNA19NA</v>
          </cell>
          <cell r="L521" t="str">
            <v>Subcontractor 1</v>
          </cell>
          <cell r="M521">
            <v>160</v>
          </cell>
          <cell r="N521">
            <v>100</v>
          </cell>
          <cell r="O521">
            <v>103</v>
          </cell>
          <cell r="P521">
            <v>106.09</v>
          </cell>
          <cell r="Q521">
            <v>109.2727</v>
          </cell>
          <cell r="R521">
            <v>112.550881</v>
          </cell>
          <cell r="S521">
            <v>115.92740743</v>
          </cell>
          <cell r="T521">
            <v>119.4052296529</v>
          </cell>
        </row>
        <row r="522">
          <cell r="K522" t="str">
            <v>USASubcontractorsNA20NA</v>
          </cell>
          <cell r="L522" t="str">
            <v>Subcontractor 1</v>
          </cell>
          <cell r="M522">
            <v>160</v>
          </cell>
          <cell r="N522">
            <v>100</v>
          </cell>
          <cell r="O522">
            <v>103</v>
          </cell>
          <cell r="P522">
            <v>106.09</v>
          </cell>
          <cell r="Q522">
            <v>109.2727</v>
          </cell>
          <cell r="R522">
            <v>112.550881</v>
          </cell>
          <cell r="S522">
            <v>115.92740743</v>
          </cell>
          <cell r="T522">
            <v>119.4052296529</v>
          </cell>
        </row>
        <row r="523">
          <cell r="K523" t="str">
            <v>USASubcontractorsNA21NA</v>
          </cell>
          <cell r="L523" t="str">
            <v>Subcontractor 1</v>
          </cell>
          <cell r="M523">
            <v>160</v>
          </cell>
          <cell r="N523">
            <v>100</v>
          </cell>
          <cell r="O523">
            <v>103</v>
          </cell>
          <cell r="P523">
            <v>106.09</v>
          </cell>
          <cell r="Q523">
            <v>109.2727</v>
          </cell>
          <cell r="R523">
            <v>112.550881</v>
          </cell>
          <cell r="S523">
            <v>115.92740743</v>
          </cell>
          <cell r="T523">
            <v>119.4052296529</v>
          </cell>
        </row>
        <row r="524">
          <cell r="K524" t="str">
            <v>USASubcontractorsNA22NA</v>
          </cell>
          <cell r="L524" t="str">
            <v>Subcontractor 1</v>
          </cell>
          <cell r="M524">
            <v>160</v>
          </cell>
          <cell r="N524">
            <v>100</v>
          </cell>
          <cell r="O524">
            <v>103</v>
          </cell>
          <cell r="P524">
            <v>106.09</v>
          </cell>
          <cell r="Q524">
            <v>109.2727</v>
          </cell>
          <cell r="R524">
            <v>112.550881</v>
          </cell>
          <cell r="S524">
            <v>115.92740743</v>
          </cell>
          <cell r="T524">
            <v>119.4052296529</v>
          </cell>
        </row>
        <row r="525">
          <cell r="K525" t="str">
            <v>USASubcontractorsNA23NA</v>
          </cell>
          <cell r="L525" t="str">
            <v>Subcontractor 1</v>
          </cell>
          <cell r="M525">
            <v>160</v>
          </cell>
          <cell r="N525">
            <v>100</v>
          </cell>
          <cell r="O525">
            <v>103</v>
          </cell>
          <cell r="P525">
            <v>106.09</v>
          </cell>
          <cell r="Q525">
            <v>109.2727</v>
          </cell>
          <cell r="R525">
            <v>112.550881</v>
          </cell>
          <cell r="S525">
            <v>115.92740743</v>
          </cell>
          <cell r="T525">
            <v>119.4052296529</v>
          </cell>
        </row>
        <row r="526">
          <cell r="K526" t="str">
            <v>USASubcontractorsNA24NA</v>
          </cell>
          <cell r="L526" t="str">
            <v>Subcontractor 1</v>
          </cell>
          <cell r="M526">
            <v>160</v>
          </cell>
          <cell r="N526">
            <v>100</v>
          </cell>
          <cell r="O526">
            <v>103</v>
          </cell>
          <cell r="P526">
            <v>106.09</v>
          </cell>
          <cell r="Q526">
            <v>109.2727</v>
          </cell>
          <cell r="R526">
            <v>112.550881</v>
          </cell>
          <cell r="S526">
            <v>115.92740743</v>
          </cell>
          <cell r="T526">
            <v>119.4052296529</v>
          </cell>
        </row>
        <row r="527">
          <cell r="K527" t="str">
            <v>USASubcontractorsNA25NA</v>
          </cell>
          <cell r="L527" t="str">
            <v>Subcontractor 1</v>
          </cell>
          <cell r="M527">
            <v>160</v>
          </cell>
          <cell r="N527">
            <v>100</v>
          </cell>
          <cell r="O527">
            <v>103</v>
          </cell>
          <cell r="P527">
            <v>106.09</v>
          </cell>
          <cell r="Q527">
            <v>109.2727</v>
          </cell>
          <cell r="R527">
            <v>112.550881</v>
          </cell>
          <cell r="S527">
            <v>115.92740743</v>
          </cell>
          <cell r="T527">
            <v>119.4052296529</v>
          </cell>
        </row>
        <row r="528">
          <cell r="K528" t="str">
            <v>USASubcontractorsNA26NA</v>
          </cell>
          <cell r="L528" t="str">
            <v>Subcontractor 1</v>
          </cell>
          <cell r="M528">
            <v>160</v>
          </cell>
          <cell r="N528">
            <v>100</v>
          </cell>
          <cell r="O528">
            <v>103</v>
          </cell>
          <cell r="P528">
            <v>106.09</v>
          </cell>
          <cell r="Q528">
            <v>109.2727</v>
          </cell>
          <cell r="R528">
            <v>112.550881</v>
          </cell>
          <cell r="S528">
            <v>115.92740743</v>
          </cell>
          <cell r="T528">
            <v>119.4052296529</v>
          </cell>
        </row>
        <row r="529">
          <cell r="K529" t="str">
            <v>USASubcontractorsNA27NA</v>
          </cell>
          <cell r="L529" t="str">
            <v>Subcontractor 1</v>
          </cell>
          <cell r="M529">
            <v>160</v>
          </cell>
          <cell r="N529">
            <v>100</v>
          </cell>
          <cell r="O529">
            <v>103</v>
          </cell>
          <cell r="P529">
            <v>106.09</v>
          </cell>
          <cell r="Q529">
            <v>109.2727</v>
          </cell>
          <cell r="R529">
            <v>112.550881</v>
          </cell>
          <cell r="S529">
            <v>115.92740743</v>
          </cell>
          <cell r="T529">
            <v>119.4052296529</v>
          </cell>
        </row>
        <row r="530">
          <cell r="K530" t="str">
            <v>USASubcontractorsNA28NA</v>
          </cell>
          <cell r="L530" t="str">
            <v>Subcontractor 1</v>
          </cell>
          <cell r="M530">
            <v>160</v>
          </cell>
          <cell r="N530">
            <v>100</v>
          </cell>
          <cell r="O530">
            <v>103</v>
          </cell>
          <cell r="P530">
            <v>106.09</v>
          </cell>
          <cell r="Q530">
            <v>109.2727</v>
          </cell>
          <cell r="R530">
            <v>112.550881</v>
          </cell>
          <cell r="S530">
            <v>115.92740743</v>
          </cell>
          <cell r="T530">
            <v>119.4052296529</v>
          </cell>
        </row>
        <row r="531">
          <cell r="K531" t="str">
            <v>USASubcontractorsNA29NA</v>
          </cell>
          <cell r="L531" t="str">
            <v>Subcontractor 1</v>
          </cell>
          <cell r="M531">
            <v>160</v>
          </cell>
          <cell r="N531">
            <v>100</v>
          </cell>
          <cell r="O531">
            <v>103</v>
          </cell>
          <cell r="P531">
            <v>106.09</v>
          </cell>
          <cell r="Q531">
            <v>109.2727</v>
          </cell>
          <cell r="R531">
            <v>112.550881</v>
          </cell>
          <cell r="S531">
            <v>115.92740743</v>
          </cell>
          <cell r="T531">
            <v>119.4052296529</v>
          </cell>
        </row>
        <row r="532">
          <cell r="K532" t="str">
            <v>USASubcontractorsNA30NA</v>
          </cell>
          <cell r="L532" t="str">
            <v>Subcontractor 1</v>
          </cell>
          <cell r="M532">
            <v>160</v>
          </cell>
          <cell r="N532">
            <v>100</v>
          </cell>
          <cell r="O532">
            <v>103</v>
          </cell>
          <cell r="P532">
            <v>106.09</v>
          </cell>
          <cell r="Q532">
            <v>109.2727</v>
          </cell>
          <cell r="R532">
            <v>112.550881</v>
          </cell>
          <cell r="S532">
            <v>115.92740743</v>
          </cell>
          <cell r="T532">
            <v>119.4052296529</v>
          </cell>
        </row>
        <row r="533">
          <cell r="K533" t="str">
            <v>IndiaConsultingGTIN LT Analytics30NA</v>
          </cell>
          <cell r="L533" t="str">
            <v>Analyst</v>
          </cell>
          <cell r="M533">
            <v>153.33333333333334</v>
          </cell>
          <cell r="N533">
            <v>100</v>
          </cell>
          <cell r="O533">
            <v>103</v>
          </cell>
          <cell r="P533">
            <v>106.09</v>
          </cell>
          <cell r="Q533">
            <v>109.2727</v>
          </cell>
          <cell r="R533">
            <v>112.550881</v>
          </cell>
          <cell r="S533">
            <v>115.92740743</v>
          </cell>
          <cell r="T533">
            <v>119.4052296529</v>
          </cell>
        </row>
        <row r="534">
          <cell r="K534" t="str">
            <v>IndiaConsultingGTIN LT Analytics31NA</v>
          </cell>
          <cell r="L534" t="str">
            <v>Analyst</v>
          </cell>
          <cell r="M534">
            <v>153.33333333333334</v>
          </cell>
          <cell r="N534">
            <v>100</v>
          </cell>
          <cell r="O534">
            <v>103</v>
          </cell>
          <cell r="P534">
            <v>106.09</v>
          </cell>
          <cell r="Q534">
            <v>109.2727</v>
          </cell>
          <cell r="R534">
            <v>112.550881</v>
          </cell>
          <cell r="S534">
            <v>115.92740743</v>
          </cell>
          <cell r="T534">
            <v>119.4052296529</v>
          </cell>
        </row>
        <row r="535">
          <cell r="K535" t="str">
            <v>IndiaConsultingGTIN LT Analytics32NA</v>
          </cell>
          <cell r="L535" t="str">
            <v>Analyst</v>
          </cell>
          <cell r="M535">
            <v>153.33333333333334</v>
          </cell>
          <cell r="N535">
            <v>100</v>
          </cell>
          <cell r="O535">
            <v>103</v>
          </cell>
          <cell r="P535">
            <v>106.09</v>
          </cell>
          <cell r="Q535">
            <v>109.2727</v>
          </cell>
          <cell r="R535">
            <v>112.550881</v>
          </cell>
          <cell r="S535">
            <v>115.92740743</v>
          </cell>
          <cell r="T535">
            <v>119.4052296529</v>
          </cell>
        </row>
        <row r="536">
          <cell r="K536" t="str">
            <v>IndiaConsultingGTIN LT Analytics51NA</v>
          </cell>
          <cell r="L536" t="str">
            <v>Consultant</v>
          </cell>
          <cell r="M536">
            <v>153.33333333333334</v>
          </cell>
          <cell r="N536">
            <v>100</v>
          </cell>
          <cell r="O536">
            <v>103</v>
          </cell>
          <cell r="P536">
            <v>106.09</v>
          </cell>
          <cell r="Q536">
            <v>109.2727</v>
          </cell>
          <cell r="R536">
            <v>112.550881</v>
          </cell>
          <cell r="S536">
            <v>115.92740743</v>
          </cell>
          <cell r="T536">
            <v>119.4052296529</v>
          </cell>
        </row>
        <row r="537">
          <cell r="K537" t="str">
            <v>IndiaConsultingGTIN LT Analytics52NA</v>
          </cell>
          <cell r="L537" t="str">
            <v>Consultant</v>
          </cell>
          <cell r="M537">
            <v>153.33333333333334</v>
          </cell>
          <cell r="N537">
            <v>100</v>
          </cell>
          <cell r="O537">
            <v>103</v>
          </cell>
          <cell r="P537">
            <v>106.09</v>
          </cell>
          <cell r="Q537">
            <v>109.2727</v>
          </cell>
          <cell r="R537">
            <v>112.550881</v>
          </cell>
          <cell r="S537">
            <v>115.92740743</v>
          </cell>
          <cell r="T537">
            <v>119.4052296529</v>
          </cell>
        </row>
        <row r="538">
          <cell r="K538" t="str">
            <v>IndiaConsultingGTIN LT Analytics53NA</v>
          </cell>
          <cell r="L538" t="str">
            <v>Consultant</v>
          </cell>
          <cell r="M538">
            <v>153.33333333333334</v>
          </cell>
          <cell r="N538">
            <v>100</v>
          </cell>
          <cell r="O538">
            <v>103</v>
          </cell>
          <cell r="P538">
            <v>106.09</v>
          </cell>
          <cell r="Q538">
            <v>109.2727</v>
          </cell>
          <cell r="R538">
            <v>112.550881</v>
          </cell>
          <cell r="S538">
            <v>115.92740743</v>
          </cell>
          <cell r="T538">
            <v>119.4052296529</v>
          </cell>
        </row>
        <row r="539">
          <cell r="K539" t="str">
            <v>IndiaConsultingGTIN LT Analytics54NA</v>
          </cell>
          <cell r="L539" t="str">
            <v>Consultant</v>
          </cell>
          <cell r="M539">
            <v>153.33333333333334</v>
          </cell>
          <cell r="N539">
            <v>100</v>
          </cell>
          <cell r="O539">
            <v>103</v>
          </cell>
          <cell r="P539">
            <v>106.09</v>
          </cell>
          <cell r="Q539">
            <v>109.2727</v>
          </cell>
          <cell r="R539">
            <v>112.550881</v>
          </cell>
          <cell r="S539">
            <v>115.92740743</v>
          </cell>
          <cell r="T539">
            <v>119.4052296529</v>
          </cell>
        </row>
        <row r="540">
          <cell r="K540" t="str">
            <v>IndiaConsultingGTIN LT Analytics60NA</v>
          </cell>
          <cell r="L540" t="str">
            <v>Manager</v>
          </cell>
          <cell r="M540">
            <v>153.33333333333334</v>
          </cell>
          <cell r="N540">
            <v>100</v>
          </cell>
          <cell r="O540">
            <v>103</v>
          </cell>
          <cell r="P540">
            <v>106.09</v>
          </cell>
          <cell r="Q540">
            <v>109.2727</v>
          </cell>
          <cell r="R540">
            <v>112.550881</v>
          </cell>
          <cell r="S540">
            <v>115.92740743</v>
          </cell>
          <cell r="T540">
            <v>119.4052296529</v>
          </cell>
        </row>
        <row r="541">
          <cell r="K541" t="str">
            <v>IndiaConsultingGTIN LT Analytics61NA</v>
          </cell>
          <cell r="L541" t="str">
            <v>Manager</v>
          </cell>
          <cell r="M541">
            <v>153.33333333333334</v>
          </cell>
          <cell r="N541">
            <v>100</v>
          </cell>
          <cell r="O541">
            <v>103</v>
          </cell>
          <cell r="P541">
            <v>106.09</v>
          </cell>
          <cell r="Q541">
            <v>109.2727</v>
          </cell>
          <cell r="R541">
            <v>112.550881</v>
          </cell>
          <cell r="S541">
            <v>115.92740743</v>
          </cell>
          <cell r="T541">
            <v>119.4052296529</v>
          </cell>
        </row>
        <row r="542">
          <cell r="K542" t="str">
            <v>IndiaConsultingGTIN LT Analytics62NA</v>
          </cell>
          <cell r="L542" t="str">
            <v>Manager</v>
          </cell>
          <cell r="M542">
            <v>153.33333333333334</v>
          </cell>
          <cell r="N542">
            <v>100</v>
          </cell>
          <cell r="O542">
            <v>103</v>
          </cell>
          <cell r="P542">
            <v>106.09</v>
          </cell>
          <cell r="Q542">
            <v>109.2727</v>
          </cell>
          <cell r="R542">
            <v>112.550881</v>
          </cell>
          <cell r="S542">
            <v>115.92740743</v>
          </cell>
          <cell r="T542">
            <v>119.4052296529</v>
          </cell>
        </row>
        <row r="543">
          <cell r="K543" t="str">
            <v>IndiaConsultingGTIN LT Analytics63NA</v>
          </cell>
          <cell r="L543" t="str">
            <v>Manager</v>
          </cell>
          <cell r="M543">
            <v>153.33333333333334</v>
          </cell>
          <cell r="N543">
            <v>100</v>
          </cell>
          <cell r="O543">
            <v>103</v>
          </cell>
          <cell r="P543">
            <v>106.09</v>
          </cell>
          <cell r="Q543">
            <v>109.2727</v>
          </cell>
          <cell r="R543">
            <v>112.550881</v>
          </cell>
          <cell r="S543">
            <v>115.92740743</v>
          </cell>
          <cell r="T543">
            <v>119.4052296529</v>
          </cell>
        </row>
        <row r="544">
          <cell r="K544" t="str">
            <v>IndiaConsultingGTIN LT Analytics80NA</v>
          </cell>
          <cell r="L544" t="str">
            <v>Sr. Executive</v>
          </cell>
          <cell r="M544">
            <v>153.33333333333334</v>
          </cell>
          <cell r="N544">
            <v>100</v>
          </cell>
          <cell r="O544">
            <v>103</v>
          </cell>
          <cell r="P544">
            <v>106.09</v>
          </cell>
          <cell r="Q544">
            <v>109.2727</v>
          </cell>
          <cell r="R544">
            <v>112.550881</v>
          </cell>
          <cell r="S544">
            <v>115.92740743</v>
          </cell>
          <cell r="T544">
            <v>119.4052296529</v>
          </cell>
        </row>
        <row r="545">
          <cell r="K545" t="str">
            <v>IndiaConsultingGTIN LT Analytics81NA</v>
          </cell>
          <cell r="L545" t="str">
            <v>Sr. Executive</v>
          </cell>
          <cell r="M545">
            <v>153.33333333333334</v>
          </cell>
          <cell r="N545">
            <v>100</v>
          </cell>
          <cell r="O545">
            <v>103</v>
          </cell>
          <cell r="P545">
            <v>106.09</v>
          </cell>
          <cell r="Q545">
            <v>109.2727</v>
          </cell>
          <cell r="R545">
            <v>112.550881</v>
          </cell>
          <cell r="S545">
            <v>115.92740743</v>
          </cell>
          <cell r="T545">
            <v>119.4052296529</v>
          </cell>
        </row>
        <row r="546">
          <cell r="K546" t="str">
            <v>IndiaConsultingGTIN LT Analytics82NA</v>
          </cell>
          <cell r="L546" t="str">
            <v>Sr. Executive</v>
          </cell>
          <cell r="M546">
            <v>153.33333333333334</v>
          </cell>
          <cell r="N546">
            <v>100</v>
          </cell>
          <cell r="O546">
            <v>103</v>
          </cell>
          <cell r="P546">
            <v>106.09</v>
          </cell>
          <cell r="Q546">
            <v>109.2727</v>
          </cell>
          <cell r="R546">
            <v>112.550881</v>
          </cell>
          <cell r="S546">
            <v>115.92740743</v>
          </cell>
          <cell r="T546">
            <v>119.4052296529</v>
          </cell>
        </row>
        <row r="547">
          <cell r="K547" t="str">
            <v>IndiaConsultingGTIN LT Analytics83NA</v>
          </cell>
          <cell r="L547" t="str">
            <v>Sr. Executive</v>
          </cell>
          <cell r="M547">
            <v>153.33333333333334</v>
          </cell>
          <cell r="N547">
            <v>100</v>
          </cell>
          <cell r="O547">
            <v>103</v>
          </cell>
          <cell r="P547">
            <v>106.09</v>
          </cell>
          <cell r="Q547">
            <v>109.2727</v>
          </cell>
          <cell r="R547">
            <v>112.550881</v>
          </cell>
          <cell r="S547">
            <v>115.92740743</v>
          </cell>
          <cell r="T547">
            <v>119.4052296529</v>
          </cell>
        </row>
        <row r="548">
          <cell r="K548" t="str">
            <v>IndiaConsultingGTIN LT Analytics84NA</v>
          </cell>
          <cell r="L548" t="str">
            <v>Sr. Executive</v>
          </cell>
          <cell r="M548">
            <v>153.33333333333334</v>
          </cell>
          <cell r="N548">
            <v>100</v>
          </cell>
          <cell r="O548">
            <v>103</v>
          </cell>
          <cell r="P548">
            <v>106.09</v>
          </cell>
          <cell r="Q548">
            <v>109.2727</v>
          </cell>
          <cell r="R548">
            <v>112.550881</v>
          </cell>
          <cell r="S548">
            <v>115.92740743</v>
          </cell>
          <cell r="T548">
            <v>119.4052296529</v>
          </cell>
        </row>
        <row r="549">
          <cell r="K549" t="str">
            <v>IndiaConsultingGTIN LT Analytics85NA</v>
          </cell>
          <cell r="L549" t="str">
            <v>Sr. Executive</v>
          </cell>
          <cell r="M549">
            <v>153.33333333333334</v>
          </cell>
          <cell r="N549">
            <v>100</v>
          </cell>
          <cell r="O549">
            <v>103</v>
          </cell>
          <cell r="P549">
            <v>106.09</v>
          </cell>
          <cell r="Q549">
            <v>109.2727</v>
          </cell>
          <cell r="R549">
            <v>112.550881</v>
          </cell>
          <cell r="S549">
            <v>115.92740743</v>
          </cell>
          <cell r="T549">
            <v>119.4052296529</v>
          </cell>
        </row>
        <row r="550">
          <cell r="K550" t="str">
            <v>IndiaConsultingGTIN LT Analytics86NA</v>
          </cell>
          <cell r="L550" t="str">
            <v>Sr. Executive</v>
          </cell>
          <cell r="M550">
            <v>153.33333333333334</v>
          </cell>
          <cell r="N550">
            <v>100</v>
          </cell>
          <cell r="O550">
            <v>103</v>
          </cell>
          <cell r="P550">
            <v>106.09</v>
          </cell>
          <cell r="Q550">
            <v>109.2727</v>
          </cell>
          <cell r="R550">
            <v>112.550881</v>
          </cell>
          <cell r="S550">
            <v>115.92740743</v>
          </cell>
          <cell r="T550">
            <v>119.4052296529</v>
          </cell>
        </row>
        <row r="551">
          <cell r="K551" t="str">
            <v>IndiaConsultingGTIN LT Analytics87NA</v>
          </cell>
          <cell r="L551" t="str">
            <v>Sr. Executive</v>
          </cell>
          <cell r="M551">
            <v>153.33333333333334</v>
          </cell>
          <cell r="N551">
            <v>100</v>
          </cell>
          <cell r="O551">
            <v>103</v>
          </cell>
          <cell r="P551">
            <v>106.09</v>
          </cell>
          <cell r="Q551">
            <v>109.2727</v>
          </cell>
          <cell r="R551">
            <v>112.550881</v>
          </cell>
          <cell r="S551">
            <v>115.92740743</v>
          </cell>
          <cell r="T551">
            <v>119.4052296529</v>
          </cell>
        </row>
        <row r="552">
          <cell r="K552" t="str">
            <v>IndiaConsultingGTIN LT Analytics88NA</v>
          </cell>
          <cell r="L552" t="str">
            <v>Sr. Executive</v>
          </cell>
          <cell r="M552">
            <v>153.33333333333334</v>
          </cell>
          <cell r="N552">
            <v>100</v>
          </cell>
          <cell r="O552">
            <v>103</v>
          </cell>
          <cell r="P552">
            <v>106.09</v>
          </cell>
          <cell r="Q552">
            <v>109.2727</v>
          </cell>
          <cell r="R552">
            <v>112.550881</v>
          </cell>
          <cell r="S552">
            <v>115.92740743</v>
          </cell>
          <cell r="T552">
            <v>119.4052296529</v>
          </cell>
        </row>
        <row r="553">
          <cell r="K553" t="str">
            <v>IndiaConsultingGTIN LT Analytics89NA</v>
          </cell>
          <cell r="L553" t="str">
            <v>Sr. Executive</v>
          </cell>
          <cell r="M553">
            <v>153.33333333333334</v>
          </cell>
          <cell r="N553">
            <v>100</v>
          </cell>
          <cell r="O553">
            <v>103</v>
          </cell>
          <cell r="P553">
            <v>106.09</v>
          </cell>
          <cell r="Q553">
            <v>109.2727</v>
          </cell>
          <cell r="R553">
            <v>112.550881</v>
          </cell>
          <cell r="S553">
            <v>115.92740743</v>
          </cell>
          <cell r="T553">
            <v>119.4052296529</v>
          </cell>
        </row>
        <row r="554">
          <cell r="K554" t="str">
            <v>IndiaConsultingGTIN LT Analytics90NA</v>
          </cell>
          <cell r="L554" t="str">
            <v>Sr. Executive</v>
          </cell>
          <cell r="M554">
            <v>153.33333333333334</v>
          </cell>
          <cell r="N554">
            <v>100</v>
          </cell>
          <cell r="O554">
            <v>103</v>
          </cell>
          <cell r="P554">
            <v>106.09</v>
          </cell>
          <cell r="Q554">
            <v>109.2727</v>
          </cell>
          <cell r="R554">
            <v>112.550881</v>
          </cell>
          <cell r="S554">
            <v>115.92740743</v>
          </cell>
          <cell r="T554">
            <v>119.4052296529</v>
          </cell>
        </row>
        <row r="555">
          <cell r="K555" t="str">
            <v>IndiaConsultingGTIN LT Analytics91NA</v>
          </cell>
          <cell r="L555" t="str">
            <v>Sr. Executive</v>
          </cell>
          <cell r="M555">
            <v>153.33333333333334</v>
          </cell>
          <cell r="N555">
            <v>100</v>
          </cell>
          <cell r="O555">
            <v>103</v>
          </cell>
          <cell r="P555">
            <v>106.09</v>
          </cell>
          <cell r="Q555">
            <v>109.2727</v>
          </cell>
          <cell r="R555">
            <v>112.550881</v>
          </cell>
          <cell r="S555">
            <v>115.92740743</v>
          </cell>
          <cell r="T555">
            <v>119.4052296529</v>
          </cell>
        </row>
        <row r="556">
          <cell r="K556" t="str">
            <v>IndiaConsultingGTIN LT Analytics92NA</v>
          </cell>
          <cell r="L556" t="str">
            <v>Sr. Executive</v>
          </cell>
          <cell r="M556">
            <v>153.33333333333334</v>
          </cell>
          <cell r="N556">
            <v>100</v>
          </cell>
          <cell r="O556">
            <v>103</v>
          </cell>
          <cell r="P556">
            <v>106.09</v>
          </cell>
          <cell r="Q556">
            <v>109.2727</v>
          </cell>
          <cell r="R556">
            <v>112.550881</v>
          </cell>
          <cell r="S556">
            <v>115.92740743</v>
          </cell>
          <cell r="T556">
            <v>119.4052296529</v>
          </cell>
        </row>
        <row r="557">
          <cell r="K557" t="str">
            <v>IndiaConsultingGTIN LT Analytics93NA</v>
          </cell>
          <cell r="L557" t="str">
            <v>Sr. Executive</v>
          </cell>
          <cell r="M557">
            <v>153.33333333333334</v>
          </cell>
          <cell r="N557">
            <v>100</v>
          </cell>
          <cell r="O557">
            <v>103</v>
          </cell>
          <cell r="P557">
            <v>106.09</v>
          </cell>
          <cell r="Q557">
            <v>109.2727</v>
          </cell>
          <cell r="R557">
            <v>112.550881</v>
          </cell>
          <cell r="S557">
            <v>115.92740743</v>
          </cell>
          <cell r="T557">
            <v>119.4052296529</v>
          </cell>
        </row>
        <row r="558">
          <cell r="K558" t="str">
            <v>IndiaConsultingGTIN LT Analytics94NA</v>
          </cell>
          <cell r="L558" t="str">
            <v>Sr. Executive</v>
          </cell>
          <cell r="M558">
            <v>153.33333333333334</v>
          </cell>
          <cell r="N558">
            <v>100</v>
          </cell>
          <cell r="O558">
            <v>103</v>
          </cell>
          <cell r="P558">
            <v>106.09</v>
          </cell>
          <cell r="Q558">
            <v>109.2727</v>
          </cell>
          <cell r="R558">
            <v>112.550881</v>
          </cell>
          <cell r="S558">
            <v>115.92740743</v>
          </cell>
          <cell r="T558">
            <v>119.4052296529</v>
          </cell>
        </row>
        <row r="559">
          <cell r="K559" t="str">
            <v>IndiaConsultingGTIN LT Analytics95NA</v>
          </cell>
          <cell r="L559" t="str">
            <v>Sr. Executive</v>
          </cell>
          <cell r="M559">
            <v>153.33333333333334</v>
          </cell>
          <cell r="N559">
            <v>100</v>
          </cell>
          <cell r="O559">
            <v>103</v>
          </cell>
          <cell r="P559">
            <v>106.09</v>
          </cell>
          <cell r="Q559">
            <v>109.2727</v>
          </cell>
          <cell r="R559">
            <v>112.550881</v>
          </cell>
          <cell r="S559">
            <v>115.92740743</v>
          </cell>
          <cell r="T559">
            <v>119.4052296529</v>
          </cell>
        </row>
        <row r="560">
          <cell r="K560" t="str">
            <v>IndiaConsultingGTIN LT Analytics96NA</v>
          </cell>
          <cell r="L560" t="str">
            <v>Sr. Executive</v>
          </cell>
          <cell r="M560">
            <v>153.33333333333334</v>
          </cell>
          <cell r="N560">
            <v>100</v>
          </cell>
          <cell r="O560">
            <v>103</v>
          </cell>
          <cell r="P560">
            <v>106.09</v>
          </cell>
          <cell r="Q560">
            <v>109.2727</v>
          </cell>
          <cell r="R560">
            <v>112.550881</v>
          </cell>
          <cell r="S560">
            <v>115.92740743</v>
          </cell>
          <cell r="T560">
            <v>119.4052296529</v>
          </cell>
        </row>
        <row r="561">
          <cell r="K561" t="str">
            <v>IndiaConsultingGTIN LT Analytics67NA</v>
          </cell>
          <cell r="L561" t="str">
            <v>Sr. Manager</v>
          </cell>
          <cell r="M561">
            <v>153.33333333333334</v>
          </cell>
          <cell r="N561">
            <v>100</v>
          </cell>
          <cell r="O561">
            <v>103</v>
          </cell>
          <cell r="P561">
            <v>106.09</v>
          </cell>
          <cell r="Q561">
            <v>109.2727</v>
          </cell>
          <cell r="R561">
            <v>112.550881</v>
          </cell>
          <cell r="S561">
            <v>115.92740743</v>
          </cell>
          <cell r="T561">
            <v>119.4052296529</v>
          </cell>
        </row>
        <row r="562">
          <cell r="K562" t="str">
            <v>IndiaConsultingGTIN LT Analytics68NA</v>
          </cell>
          <cell r="L562" t="str">
            <v>Sr. Manager</v>
          </cell>
          <cell r="M562">
            <v>153.33333333333334</v>
          </cell>
          <cell r="N562">
            <v>100</v>
          </cell>
          <cell r="O562">
            <v>103</v>
          </cell>
          <cell r="P562">
            <v>106.09</v>
          </cell>
          <cell r="Q562">
            <v>109.2727</v>
          </cell>
          <cell r="R562">
            <v>112.550881</v>
          </cell>
          <cell r="S562">
            <v>115.92740743</v>
          </cell>
          <cell r="T562">
            <v>119.4052296529</v>
          </cell>
        </row>
        <row r="563">
          <cell r="K563" t="str">
            <v>IndiaConsultingGTIN LT Analytics71NA</v>
          </cell>
          <cell r="L563" t="str">
            <v>Sr. Manager</v>
          </cell>
          <cell r="M563">
            <v>153.33333333333334</v>
          </cell>
          <cell r="N563">
            <v>100</v>
          </cell>
          <cell r="O563">
            <v>103</v>
          </cell>
          <cell r="P563">
            <v>106.09</v>
          </cell>
          <cell r="Q563">
            <v>109.2727</v>
          </cell>
          <cell r="R563">
            <v>112.550881</v>
          </cell>
          <cell r="S563">
            <v>115.92740743</v>
          </cell>
          <cell r="T563">
            <v>119.4052296529</v>
          </cell>
        </row>
        <row r="564">
          <cell r="K564" t="str">
            <v>IndiaConsultingGTIN LT Industry / Func Skills30NA</v>
          </cell>
          <cell r="L564" t="str">
            <v>Analyst</v>
          </cell>
          <cell r="M564">
            <v>153.33333333333334</v>
          </cell>
          <cell r="N564">
            <v>100</v>
          </cell>
          <cell r="O564">
            <v>103</v>
          </cell>
          <cell r="P564">
            <v>106.09</v>
          </cell>
          <cell r="Q564">
            <v>109.2727</v>
          </cell>
          <cell r="R564">
            <v>112.550881</v>
          </cell>
          <cell r="S564">
            <v>115.92740743</v>
          </cell>
          <cell r="T564">
            <v>119.4052296529</v>
          </cell>
        </row>
        <row r="565">
          <cell r="K565" t="str">
            <v>IndiaConsultingGTIN LT Industry / Func Skills31NA</v>
          </cell>
          <cell r="L565" t="str">
            <v>Analyst</v>
          </cell>
          <cell r="M565">
            <v>153.33333333333334</v>
          </cell>
          <cell r="N565">
            <v>100</v>
          </cell>
          <cell r="O565">
            <v>103</v>
          </cell>
          <cell r="P565">
            <v>106.09</v>
          </cell>
          <cell r="Q565">
            <v>109.2727</v>
          </cell>
          <cell r="R565">
            <v>112.550881</v>
          </cell>
          <cell r="S565">
            <v>115.92740743</v>
          </cell>
          <cell r="T565">
            <v>119.4052296529</v>
          </cell>
        </row>
        <row r="566">
          <cell r="K566" t="str">
            <v>IndiaConsultingGTIN LT Industry / Func Skills32NA</v>
          </cell>
          <cell r="L566" t="str">
            <v>Analyst</v>
          </cell>
          <cell r="M566">
            <v>153.33333333333334</v>
          </cell>
          <cell r="N566">
            <v>100</v>
          </cell>
          <cell r="O566">
            <v>103</v>
          </cell>
          <cell r="P566">
            <v>106.09</v>
          </cell>
          <cell r="Q566">
            <v>109.2727</v>
          </cell>
          <cell r="R566">
            <v>112.550881</v>
          </cell>
          <cell r="S566">
            <v>115.92740743</v>
          </cell>
          <cell r="T566">
            <v>119.4052296529</v>
          </cell>
        </row>
        <row r="567">
          <cell r="K567" t="str">
            <v>IndiaConsultingGTIN LT Industry / Func Skills52NA</v>
          </cell>
          <cell r="L567" t="str">
            <v>Consultant</v>
          </cell>
          <cell r="M567">
            <v>153.33333333333334</v>
          </cell>
          <cell r="N567">
            <v>100</v>
          </cell>
          <cell r="O567">
            <v>103</v>
          </cell>
          <cell r="P567">
            <v>106.09</v>
          </cell>
          <cell r="Q567">
            <v>109.2727</v>
          </cell>
          <cell r="R567">
            <v>112.550881</v>
          </cell>
          <cell r="S567">
            <v>115.92740743</v>
          </cell>
          <cell r="T567">
            <v>119.4052296529</v>
          </cell>
        </row>
        <row r="568">
          <cell r="K568" t="str">
            <v>IndiaConsultingGTIN LT Industry / Func Skills53NA</v>
          </cell>
          <cell r="L568" t="str">
            <v>Consultant</v>
          </cell>
          <cell r="M568">
            <v>153.33333333333334</v>
          </cell>
          <cell r="N568">
            <v>100</v>
          </cell>
          <cell r="O568">
            <v>103</v>
          </cell>
          <cell r="P568">
            <v>106.09</v>
          </cell>
          <cell r="Q568">
            <v>109.2727</v>
          </cell>
          <cell r="R568">
            <v>112.550881</v>
          </cell>
          <cell r="S568">
            <v>115.92740743</v>
          </cell>
          <cell r="T568">
            <v>119.4052296529</v>
          </cell>
        </row>
        <row r="569">
          <cell r="K569" t="str">
            <v>IndiaConsultingGTIN LT Industry / Func Skills54NA</v>
          </cell>
          <cell r="L569" t="str">
            <v>Consultant</v>
          </cell>
          <cell r="M569">
            <v>153.33333333333334</v>
          </cell>
          <cell r="N569">
            <v>100</v>
          </cell>
          <cell r="O569">
            <v>103</v>
          </cell>
          <cell r="P569">
            <v>106.09</v>
          </cell>
          <cell r="Q569">
            <v>109.2727</v>
          </cell>
          <cell r="R569">
            <v>112.550881</v>
          </cell>
          <cell r="S569">
            <v>115.92740743</v>
          </cell>
          <cell r="T569">
            <v>119.4052296529</v>
          </cell>
        </row>
        <row r="570">
          <cell r="K570" t="str">
            <v>IndiaConsultingGTIN LT Industry / Func Skills55NA</v>
          </cell>
          <cell r="L570" t="str">
            <v>Consultant</v>
          </cell>
          <cell r="M570">
            <v>153.33333333333334</v>
          </cell>
          <cell r="N570">
            <v>100</v>
          </cell>
          <cell r="O570">
            <v>103</v>
          </cell>
          <cell r="P570">
            <v>106.09</v>
          </cell>
          <cell r="Q570">
            <v>109.2727</v>
          </cell>
          <cell r="R570">
            <v>112.550881</v>
          </cell>
          <cell r="S570">
            <v>115.92740743</v>
          </cell>
          <cell r="T570">
            <v>119.4052296529</v>
          </cell>
        </row>
        <row r="571">
          <cell r="K571" t="str">
            <v>IndiaConsultingGTIN LT Industry / Func Skills60NA</v>
          </cell>
          <cell r="L571" t="str">
            <v>Manager</v>
          </cell>
          <cell r="M571">
            <v>153.33333333333334</v>
          </cell>
          <cell r="N571">
            <v>100</v>
          </cell>
          <cell r="O571">
            <v>103</v>
          </cell>
          <cell r="P571">
            <v>106.09</v>
          </cell>
          <cell r="Q571">
            <v>109.2727</v>
          </cell>
          <cell r="R571">
            <v>112.550881</v>
          </cell>
          <cell r="S571">
            <v>115.92740743</v>
          </cell>
          <cell r="T571">
            <v>119.4052296529</v>
          </cell>
        </row>
        <row r="572">
          <cell r="K572" t="str">
            <v>IndiaConsultingGTIN LT Industry / Func Skills61NA</v>
          </cell>
          <cell r="L572" t="str">
            <v>Manager</v>
          </cell>
          <cell r="M572">
            <v>153.33333333333334</v>
          </cell>
          <cell r="N572">
            <v>100</v>
          </cell>
          <cell r="O572">
            <v>103</v>
          </cell>
          <cell r="P572">
            <v>106.09</v>
          </cell>
          <cell r="Q572">
            <v>109.2727</v>
          </cell>
          <cell r="R572">
            <v>112.550881</v>
          </cell>
          <cell r="S572">
            <v>115.92740743</v>
          </cell>
          <cell r="T572">
            <v>119.4052296529</v>
          </cell>
        </row>
        <row r="573">
          <cell r="K573" t="str">
            <v>IndiaConsultingGTIN LT Industry / Func Skills62NA</v>
          </cell>
          <cell r="L573" t="str">
            <v>Manager</v>
          </cell>
          <cell r="M573">
            <v>153.33333333333334</v>
          </cell>
          <cell r="N573">
            <v>100</v>
          </cell>
          <cell r="O573">
            <v>103</v>
          </cell>
          <cell r="P573">
            <v>106.09</v>
          </cell>
          <cell r="Q573">
            <v>109.2727</v>
          </cell>
          <cell r="R573">
            <v>112.550881</v>
          </cell>
          <cell r="S573">
            <v>115.92740743</v>
          </cell>
          <cell r="T573">
            <v>119.4052296529</v>
          </cell>
        </row>
        <row r="574">
          <cell r="K574" t="str">
            <v>IndiaConsultingGTIN LT Industry / Func Skills80NA</v>
          </cell>
          <cell r="L574" t="str">
            <v>Sr. Executive</v>
          </cell>
          <cell r="M574">
            <v>153.33333333333334</v>
          </cell>
          <cell r="N574">
            <v>100</v>
          </cell>
          <cell r="O574">
            <v>103</v>
          </cell>
          <cell r="P574">
            <v>106.09</v>
          </cell>
          <cell r="Q574">
            <v>109.2727</v>
          </cell>
          <cell r="R574">
            <v>112.550881</v>
          </cell>
          <cell r="S574">
            <v>115.92740743</v>
          </cell>
          <cell r="T574">
            <v>119.4052296529</v>
          </cell>
        </row>
        <row r="575">
          <cell r="K575" t="str">
            <v>IndiaConsultingGTIN LT Industry / Func Skills81NA</v>
          </cell>
          <cell r="L575" t="str">
            <v>Sr. Executive</v>
          </cell>
          <cell r="M575">
            <v>153.33333333333334</v>
          </cell>
          <cell r="N575">
            <v>100</v>
          </cell>
          <cell r="O575">
            <v>103</v>
          </cell>
          <cell r="P575">
            <v>106.09</v>
          </cell>
          <cell r="Q575">
            <v>109.2727</v>
          </cell>
          <cell r="R575">
            <v>112.550881</v>
          </cell>
          <cell r="S575">
            <v>115.92740743</v>
          </cell>
          <cell r="T575">
            <v>119.4052296529</v>
          </cell>
        </row>
        <row r="576">
          <cell r="K576" t="str">
            <v>IndiaConsultingGTIN LT Industry / Func Skills82NA</v>
          </cell>
          <cell r="L576" t="str">
            <v>Sr. Executive</v>
          </cell>
          <cell r="M576">
            <v>153.33333333333334</v>
          </cell>
          <cell r="N576">
            <v>100</v>
          </cell>
          <cell r="O576">
            <v>103</v>
          </cell>
          <cell r="P576">
            <v>106.09</v>
          </cell>
          <cell r="Q576">
            <v>109.2727</v>
          </cell>
          <cell r="R576">
            <v>112.550881</v>
          </cell>
          <cell r="S576">
            <v>115.92740743</v>
          </cell>
          <cell r="T576">
            <v>119.4052296529</v>
          </cell>
        </row>
        <row r="577">
          <cell r="K577" t="str">
            <v>IndiaConsultingGTIN LT Industry / Func Skills83NA</v>
          </cell>
          <cell r="L577" t="str">
            <v>Sr. Executive</v>
          </cell>
          <cell r="M577">
            <v>153.33333333333334</v>
          </cell>
          <cell r="N577">
            <v>100</v>
          </cell>
          <cell r="O577">
            <v>103</v>
          </cell>
          <cell r="P577">
            <v>106.09</v>
          </cell>
          <cell r="Q577">
            <v>109.2727</v>
          </cell>
          <cell r="R577">
            <v>112.550881</v>
          </cell>
          <cell r="S577">
            <v>115.92740743</v>
          </cell>
          <cell r="T577">
            <v>119.4052296529</v>
          </cell>
        </row>
        <row r="578">
          <cell r="K578" t="str">
            <v>IndiaConsultingGTIN LT Industry / Func Skills84NA</v>
          </cell>
          <cell r="L578" t="str">
            <v>Sr. Executive</v>
          </cell>
          <cell r="M578">
            <v>153.33333333333334</v>
          </cell>
          <cell r="N578">
            <v>100</v>
          </cell>
          <cell r="O578">
            <v>103</v>
          </cell>
          <cell r="P578">
            <v>106.09</v>
          </cell>
          <cell r="Q578">
            <v>109.2727</v>
          </cell>
          <cell r="R578">
            <v>112.550881</v>
          </cell>
          <cell r="S578">
            <v>115.92740743</v>
          </cell>
          <cell r="T578">
            <v>119.4052296529</v>
          </cell>
        </row>
        <row r="579">
          <cell r="K579" t="str">
            <v>IndiaConsultingGTIN LT Industry / Func Skills85NA</v>
          </cell>
          <cell r="L579" t="str">
            <v>Sr. Executive</v>
          </cell>
          <cell r="M579">
            <v>153.33333333333334</v>
          </cell>
          <cell r="N579">
            <v>100</v>
          </cell>
          <cell r="O579">
            <v>103</v>
          </cell>
          <cell r="P579">
            <v>106.09</v>
          </cell>
          <cell r="Q579">
            <v>109.2727</v>
          </cell>
          <cell r="R579">
            <v>112.550881</v>
          </cell>
          <cell r="S579">
            <v>115.92740743</v>
          </cell>
          <cell r="T579">
            <v>119.4052296529</v>
          </cell>
        </row>
        <row r="580">
          <cell r="K580" t="str">
            <v>IndiaConsultingGTIN LT Industry / Func Skills86NA</v>
          </cell>
          <cell r="L580" t="str">
            <v>Sr. Executive</v>
          </cell>
          <cell r="M580">
            <v>153.33333333333334</v>
          </cell>
          <cell r="N580">
            <v>100</v>
          </cell>
          <cell r="O580">
            <v>103</v>
          </cell>
          <cell r="P580">
            <v>106.09</v>
          </cell>
          <cell r="Q580">
            <v>109.2727</v>
          </cell>
          <cell r="R580">
            <v>112.550881</v>
          </cell>
          <cell r="S580">
            <v>115.92740743</v>
          </cell>
          <cell r="T580">
            <v>119.4052296529</v>
          </cell>
        </row>
        <row r="581">
          <cell r="K581" t="str">
            <v>IndiaConsultingGTIN LT Industry / Func Skills87NA</v>
          </cell>
          <cell r="L581" t="str">
            <v>Sr. Executive</v>
          </cell>
          <cell r="M581">
            <v>153.33333333333334</v>
          </cell>
          <cell r="N581">
            <v>100</v>
          </cell>
          <cell r="O581">
            <v>103</v>
          </cell>
          <cell r="P581">
            <v>106.09</v>
          </cell>
          <cell r="Q581">
            <v>109.2727</v>
          </cell>
          <cell r="R581">
            <v>112.550881</v>
          </cell>
          <cell r="S581">
            <v>115.92740743</v>
          </cell>
          <cell r="T581">
            <v>119.4052296529</v>
          </cell>
        </row>
        <row r="582">
          <cell r="K582" t="str">
            <v>IndiaConsultingGTIN LT Industry / Func Skills88NA</v>
          </cell>
          <cell r="L582" t="str">
            <v>Sr. Executive</v>
          </cell>
          <cell r="M582">
            <v>153.33333333333334</v>
          </cell>
          <cell r="N582">
            <v>100</v>
          </cell>
          <cell r="O582">
            <v>103</v>
          </cell>
          <cell r="P582">
            <v>106.09</v>
          </cell>
          <cell r="Q582">
            <v>109.2727</v>
          </cell>
          <cell r="R582">
            <v>112.550881</v>
          </cell>
          <cell r="S582">
            <v>115.92740743</v>
          </cell>
          <cell r="T582">
            <v>119.4052296529</v>
          </cell>
        </row>
        <row r="583">
          <cell r="K583" t="str">
            <v>IndiaConsultingGTIN LT Industry / Func Skills89NA</v>
          </cell>
          <cell r="L583" t="str">
            <v>Sr. Executive</v>
          </cell>
          <cell r="M583">
            <v>153.33333333333334</v>
          </cell>
          <cell r="N583">
            <v>100</v>
          </cell>
          <cell r="O583">
            <v>103</v>
          </cell>
          <cell r="P583">
            <v>106.09</v>
          </cell>
          <cell r="Q583">
            <v>109.2727</v>
          </cell>
          <cell r="R583">
            <v>112.550881</v>
          </cell>
          <cell r="S583">
            <v>115.92740743</v>
          </cell>
          <cell r="T583">
            <v>119.4052296529</v>
          </cell>
        </row>
        <row r="584">
          <cell r="K584" t="str">
            <v>IndiaConsultingGTIN LT Industry / Func Skills90NA</v>
          </cell>
          <cell r="L584" t="str">
            <v>Sr. Executive</v>
          </cell>
          <cell r="M584">
            <v>153.33333333333334</v>
          </cell>
          <cell r="N584">
            <v>100</v>
          </cell>
          <cell r="O584">
            <v>103</v>
          </cell>
          <cell r="P584">
            <v>106.09</v>
          </cell>
          <cell r="Q584">
            <v>109.2727</v>
          </cell>
          <cell r="R584">
            <v>112.550881</v>
          </cell>
          <cell r="S584">
            <v>115.92740743</v>
          </cell>
          <cell r="T584">
            <v>119.4052296529</v>
          </cell>
        </row>
        <row r="585">
          <cell r="K585" t="str">
            <v>IndiaConsultingGTIN LT Industry / Func Skills91NA</v>
          </cell>
          <cell r="L585" t="str">
            <v>Sr. Executive</v>
          </cell>
          <cell r="M585">
            <v>153.33333333333334</v>
          </cell>
          <cell r="N585">
            <v>100</v>
          </cell>
          <cell r="O585">
            <v>103</v>
          </cell>
          <cell r="P585">
            <v>106.09</v>
          </cell>
          <cell r="Q585">
            <v>109.2727</v>
          </cell>
          <cell r="R585">
            <v>112.550881</v>
          </cell>
          <cell r="S585">
            <v>115.92740743</v>
          </cell>
          <cell r="T585">
            <v>119.4052296529</v>
          </cell>
        </row>
        <row r="586">
          <cell r="K586" t="str">
            <v>IndiaConsultingGTIN LT Industry / Func Skills92NA</v>
          </cell>
          <cell r="L586" t="str">
            <v>Sr. Executive</v>
          </cell>
          <cell r="M586">
            <v>153.33333333333334</v>
          </cell>
          <cell r="N586">
            <v>100</v>
          </cell>
          <cell r="O586">
            <v>103</v>
          </cell>
          <cell r="P586">
            <v>106.09</v>
          </cell>
          <cell r="Q586">
            <v>109.2727</v>
          </cell>
          <cell r="R586">
            <v>112.550881</v>
          </cell>
          <cell r="S586">
            <v>115.92740743</v>
          </cell>
          <cell r="T586">
            <v>119.4052296529</v>
          </cell>
        </row>
        <row r="587">
          <cell r="K587" t="str">
            <v>IndiaConsultingGTIN LT Industry / Func Skills93NA</v>
          </cell>
          <cell r="L587" t="str">
            <v>Sr. Executive</v>
          </cell>
          <cell r="M587">
            <v>153.33333333333334</v>
          </cell>
          <cell r="N587">
            <v>100</v>
          </cell>
          <cell r="O587">
            <v>103</v>
          </cell>
          <cell r="P587">
            <v>106.09</v>
          </cell>
          <cell r="Q587">
            <v>109.2727</v>
          </cell>
          <cell r="R587">
            <v>112.550881</v>
          </cell>
          <cell r="S587">
            <v>115.92740743</v>
          </cell>
          <cell r="T587">
            <v>119.4052296529</v>
          </cell>
        </row>
        <row r="588">
          <cell r="K588" t="str">
            <v>IndiaConsultingGTIN LT Industry / Func Skills94NA</v>
          </cell>
          <cell r="L588" t="str">
            <v>Sr. Executive</v>
          </cell>
          <cell r="M588">
            <v>153.33333333333334</v>
          </cell>
          <cell r="N588">
            <v>100</v>
          </cell>
          <cell r="O588">
            <v>103</v>
          </cell>
          <cell r="P588">
            <v>106.09</v>
          </cell>
          <cell r="Q588">
            <v>109.2727</v>
          </cell>
          <cell r="R588">
            <v>112.550881</v>
          </cell>
          <cell r="S588">
            <v>115.92740743</v>
          </cell>
          <cell r="T588">
            <v>119.4052296529</v>
          </cell>
        </row>
        <row r="589">
          <cell r="K589" t="str">
            <v>IndiaConsultingGTIN LT Industry / Func Skills95NA</v>
          </cell>
          <cell r="L589" t="str">
            <v>Sr. Executive</v>
          </cell>
          <cell r="M589">
            <v>153.33333333333334</v>
          </cell>
          <cell r="N589">
            <v>100</v>
          </cell>
          <cell r="O589">
            <v>103</v>
          </cell>
          <cell r="P589">
            <v>106.09</v>
          </cell>
          <cell r="Q589">
            <v>109.2727</v>
          </cell>
          <cell r="R589">
            <v>112.550881</v>
          </cell>
          <cell r="S589">
            <v>115.92740743</v>
          </cell>
          <cell r="T589">
            <v>119.4052296529</v>
          </cell>
        </row>
        <row r="590">
          <cell r="K590" t="str">
            <v>IndiaConsultingGTIN LT Industry / Func Skills96NA</v>
          </cell>
          <cell r="L590" t="str">
            <v>Sr. Executive</v>
          </cell>
          <cell r="M590">
            <v>153.33333333333334</v>
          </cell>
          <cell r="N590">
            <v>100</v>
          </cell>
          <cell r="O590">
            <v>103</v>
          </cell>
          <cell r="P590">
            <v>106.09</v>
          </cell>
          <cell r="Q590">
            <v>109.2727</v>
          </cell>
          <cell r="R590">
            <v>112.550881</v>
          </cell>
          <cell r="S590">
            <v>115.92740743</v>
          </cell>
          <cell r="T590">
            <v>119.4052296529</v>
          </cell>
        </row>
        <row r="591">
          <cell r="K591" t="str">
            <v>IndiaConsultingGTIN LT Industry / Func Skills67NA</v>
          </cell>
          <cell r="L591" t="str">
            <v>Sr. Manager</v>
          </cell>
          <cell r="M591">
            <v>153.33333333333334</v>
          </cell>
          <cell r="N591">
            <v>100</v>
          </cell>
          <cell r="O591">
            <v>103</v>
          </cell>
          <cell r="P591">
            <v>106.09</v>
          </cell>
          <cell r="Q591">
            <v>109.2727</v>
          </cell>
          <cell r="R591">
            <v>112.550881</v>
          </cell>
          <cell r="S591">
            <v>115.92740743</v>
          </cell>
          <cell r="T591">
            <v>119.4052296529</v>
          </cell>
        </row>
        <row r="592">
          <cell r="K592" t="str">
            <v>IndiaConsultingGTIN LT Industry / Func Skills68NA</v>
          </cell>
          <cell r="L592" t="str">
            <v>Sr. Manager</v>
          </cell>
          <cell r="M592">
            <v>153.33333333333334</v>
          </cell>
          <cell r="N592">
            <v>100</v>
          </cell>
          <cell r="O592">
            <v>103</v>
          </cell>
          <cell r="P592">
            <v>106.09</v>
          </cell>
          <cell r="Q592">
            <v>109.2727</v>
          </cell>
          <cell r="R592">
            <v>112.550881</v>
          </cell>
          <cell r="S592">
            <v>115.92740743</v>
          </cell>
          <cell r="T592">
            <v>119.4052296529</v>
          </cell>
        </row>
        <row r="593">
          <cell r="K593" t="str">
            <v>IndiaConsultingGTIN LT Industry / Func Skills69NA</v>
          </cell>
          <cell r="L593" t="str">
            <v>Sr. Manager</v>
          </cell>
          <cell r="M593">
            <v>153.33333333333334</v>
          </cell>
          <cell r="N593">
            <v>100</v>
          </cell>
          <cell r="O593">
            <v>103</v>
          </cell>
          <cell r="P593">
            <v>106.09</v>
          </cell>
          <cell r="Q593">
            <v>109.2727</v>
          </cell>
          <cell r="R593">
            <v>112.550881</v>
          </cell>
          <cell r="S593">
            <v>115.92740743</v>
          </cell>
          <cell r="T593">
            <v>119.4052296529</v>
          </cell>
        </row>
        <row r="594">
          <cell r="K594" t="str">
            <v>IndiaConsultingGTIN LT Industry / Func Skills70NA</v>
          </cell>
          <cell r="L594" t="str">
            <v>Sr. Manager</v>
          </cell>
          <cell r="M594">
            <v>153.33333333333334</v>
          </cell>
          <cell r="N594">
            <v>100</v>
          </cell>
          <cell r="O594">
            <v>103</v>
          </cell>
          <cell r="P594">
            <v>106.09</v>
          </cell>
          <cell r="Q594">
            <v>109.2727</v>
          </cell>
          <cell r="R594">
            <v>112.550881</v>
          </cell>
          <cell r="S594">
            <v>115.92740743</v>
          </cell>
          <cell r="T594">
            <v>119.4052296529</v>
          </cell>
        </row>
        <row r="595">
          <cell r="K595" t="str">
            <v>IndiaConsultingGTIN LT Strat / Ops Skills34NA</v>
          </cell>
          <cell r="L595" t="str">
            <v>Analyst</v>
          </cell>
          <cell r="M595">
            <v>153.33333333333334</v>
          </cell>
          <cell r="N595">
            <v>100</v>
          </cell>
          <cell r="O595">
            <v>103</v>
          </cell>
          <cell r="P595">
            <v>106.09</v>
          </cell>
          <cell r="Q595">
            <v>109.2727</v>
          </cell>
          <cell r="R595">
            <v>112.550881</v>
          </cell>
          <cell r="S595">
            <v>115.92740743</v>
          </cell>
          <cell r="T595">
            <v>119.4052296529</v>
          </cell>
        </row>
        <row r="596">
          <cell r="K596" t="str">
            <v>IndiaConsultingGTIN LT Strat / Ops Skills35NA</v>
          </cell>
          <cell r="L596" t="str">
            <v>Analyst</v>
          </cell>
          <cell r="M596">
            <v>153.33333333333334</v>
          </cell>
          <cell r="N596">
            <v>100</v>
          </cell>
          <cell r="O596">
            <v>103</v>
          </cell>
          <cell r="P596">
            <v>106.09</v>
          </cell>
          <cell r="Q596">
            <v>109.2727</v>
          </cell>
          <cell r="R596">
            <v>112.550881</v>
          </cell>
          <cell r="S596">
            <v>115.92740743</v>
          </cell>
          <cell r="T596">
            <v>119.4052296529</v>
          </cell>
        </row>
        <row r="597">
          <cell r="K597" t="str">
            <v>IndiaConsultingGTIN LT Strat / Ops Skills55NA</v>
          </cell>
          <cell r="L597" t="str">
            <v>Consultant</v>
          </cell>
          <cell r="M597">
            <v>153.33333333333334</v>
          </cell>
          <cell r="N597">
            <v>100</v>
          </cell>
          <cell r="O597">
            <v>103</v>
          </cell>
          <cell r="P597">
            <v>106.09</v>
          </cell>
          <cell r="Q597">
            <v>109.2727</v>
          </cell>
          <cell r="R597">
            <v>112.550881</v>
          </cell>
          <cell r="S597">
            <v>115.92740743</v>
          </cell>
          <cell r="T597">
            <v>119.4052296529</v>
          </cell>
        </row>
        <row r="598">
          <cell r="K598" t="str">
            <v>IndiaConsultingGTIN LT Strat / Ops Skills56NA</v>
          </cell>
          <cell r="L598" t="str">
            <v>Consultant</v>
          </cell>
          <cell r="M598">
            <v>153.33333333333334</v>
          </cell>
          <cell r="N598">
            <v>100</v>
          </cell>
          <cell r="O598">
            <v>103</v>
          </cell>
          <cell r="P598">
            <v>106.09</v>
          </cell>
          <cell r="Q598">
            <v>109.2727</v>
          </cell>
          <cell r="R598">
            <v>112.550881</v>
          </cell>
          <cell r="S598">
            <v>115.92740743</v>
          </cell>
          <cell r="T598">
            <v>119.4052296529</v>
          </cell>
        </row>
        <row r="599">
          <cell r="K599" t="str">
            <v>IndiaConsultingGTIN LT Strat / Ops Skills57NA</v>
          </cell>
          <cell r="L599" t="str">
            <v>Consultant</v>
          </cell>
          <cell r="M599">
            <v>153.33333333333334</v>
          </cell>
          <cell r="N599">
            <v>100</v>
          </cell>
          <cell r="O599">
            <v>103</v>
          </cell>
          <cell r="P599">
            <v>106.09</v>
          </cell>
          <cell r="Q599">
            <v>109.2727</v>
          </cell>
          <cell r="R599">
            <v>112.550881</v>
          </cell>
          <cell r="S599">
            <v>115.92740743</v>
          </cell>
          <cell r="T599">
            <v>119.4052296529</v>
          </cell>
        </row>
        <row r="600">
          <cell r="K600" t="str">
            <v>IndiaConsultingGTIN LT Strat / Ops Skills63NA</v>
          </cell>
          <cell r="L600" t="str">
            <v>Manager</v>
          </cell>
          <cell r="M600">
            <v>153.33333333333334</v>
          </cell>
          <cell r="N600">
            <v>100</v>
          </cell>
          <cell r="O600">
            <v>103</v>
          </cell>
          <cell r="P600">
            <v>106.09</v>
          </cell>
          <cell r="Q600">
            <v>109.2727</v>
          </cell>
          <cell r="R600">
            <v>112.550881</v>
          </cell>
          <cell r="S600">
            <v>115.92740743</v>
          </cell>
          <cell r="T600">
            <v>119.4052296529</v>
          </cell>
        </row>
        <row r="601">
          <cell r="K601" t="str">
            <v>IndiaConsultingGTIN LT Strat / Ops Skills64NA</v>
          </cell>
          <cell r="L601" t="str">
            <v>Manager</v>
          </cell>
          <cell r="M601">
            <v>153.33333333333334</v>
          </cell>
          <cell r="N601">
            <v>100</v>
          </cell>
          <cell r="O601">
            <v>103</v>
          </cell>
          <cell r="P601">
            <v>106.09</v>
          </cell>
          <cell r="Q601">
            <v>109.2727</v>
          </cell>
          <cell r="R601">
            <v>112.550881</v>
          </cell>
          <cell r="S601">
            <v>115.92740743</v>
          </cell>
          <cell r="T601">
            <v>119.4052296529</v>
          </cell>
        </row>
        <row r="602">
          <cell r="K602" t="str">
            <v>IndiaConsultingGTIN LT Strat / Ops Skills65NA</v>
          </cell>
          <cell r="L602" t="str">
            <v>Manager</v>
          </cell>
          <cell r="M602">
            <v>153.33333333333334</v>
          </cell>
          <cell r="N602">
            <v>100</v>
          </cell>
          <cell r="O602">
            <v>103</v>
          </cell>
          <cell r="P602">
            <v>106.09</v>
          </cell>
          <cell r="Q602">
            <v>109.2727</v>
          </cell>
          <cell r="R602">
            <v>112.550881</v>
          </cell>
          <cell r="S602">
            <v>115.92740743</v>
          </cell>
          <cell r="T602">
            <v>119.4052296529</v>
          </cell>
        </row>
        <row r="603">
          <cell r="K603" t="str">
            <v>IndiaConsultingGTIN LT Strat / Ops Skills66NA</v>
          </cell>
          <cell r="L603" t="str">
            <v>Manager</v>
          </cell>
          <cell r="M603">
            <v>153.33333333333334</v>
          </cell>
          <cell r="N603">
            <v>100</v>
          </cell>
          <cell r="O603">
            <v>103</v>
          </cell>
          <cell r="P603">
            <v>106.09</v>
          </cell>
          <cell r="Q603">
            <v>109.2727</v>
          </cell>
          <cell r="R603">
            <v>112.550881</v>
          </cell>
          <cell r="S603">
            <v>115.92740743</v>
          </cell>
          <cell r="T603">
            <v>119.4052296529</v>
          </cell>
        </row>
        <row r="604">
          <cell r="K604" t="str">
            <v>IndiaConsultingGTIN LT Strat / Ops Skills80NA</v>
          </cell>
          <cell r="L604" t="str">
            <v>Sr. Executive</v>
          </cell>
          <cell r="M604">
            <v>153.33333333333334</v>
          </cell>
          <cell r="N604">
            <v>100</v>
          </cell>
          <cell r="O604">
            <v>103</v>
          </cell>
          <cell r="P604">
            <v>106.09</v>
          </cell>
          <cell r="Q604">
            <v>109.2727</v>
          </cell>
          <cell r="R604">
            <v>112.550881</v>
          </cell>
          <cell r="S604">
            <v>115.92740743</v>
          </cell>
          <cell r="T604">
            <v>119.4052296529</v>
          </cell>
        </row>
        <row r="605">
          <cell r="K605" t="str">
            <v>IndiaConsultingGTIN LT Strat / Ops Skills81NA</v>
          </cell>
          <cell r="L605" t="str">
            <v>Sr. Executive</v>
          </cell>
          <cell r="M605">
            <v>153.33333333333334</v>
          </cell>
          <cell r="N605">
            <v>100</v>
          </cell>
          <cell r="O605">
            <v>103</v>
          </cell>
          <cell r="P605">
            <v>106.09</v>
          </cell>
          <cell r="Q605">
            <v>109.2727</v>
          </cell>
          <cell r="R605">
            <v>112.550881</v>
          </cell>
          <cell r="S605">
            <v>115.92740743</v>
          </cell>
          <cell r="T605">
            <v>119.4052296529</v>
          </cell>
        </row>
        <row r="606">
          <cell r="K606" t="str">
            <v>IndiaConsultingGTIN LT Strat / Ops Skills82NA</v>
          </cell>
          <cell r="L606" t="str">
            <v>Sr. Executive</v>
          </cell>
          <cell r="M606">
            <v>153.33333333333334</v>
          </cell>
          <cell r="N606">
            <v>100</v>
          </cell>
          <cell r="O606">
            <v>103</v>
          </cell>
          <cell r="P606">
            <v>106.09</v>
          </cell>
          <cell r="Q606">
            <v>109.2727</v>
          </cell>
          <cell r="R606">
            <v>112.550881</v>
          </cell>
          <cell r="S606">
            <v>115.92740743</v>
          </cell>
          <cell r="T606">
            <v>119.4052296529</v>
          </cell>
        </row>
        <row r="607">
          <cell r="K607" t="str">
            <v>IndiaConsultingGTIN LT Strat / Ops Skills83NA</v>
          </cell>
          <cell r="L607" t="str">
            <v>Sr. Executive</v>
          </cell>
          <cell r="M607">
            <v>153.33333333333334</v>
          </cell>
          <cell r="N607">
            <v>100</v>
          </cell>
          <cell r="O607">
            <v>103</v>
          </cell>
          <cell r="P607">
            <v>106.09</v>
          </cell>
          <cell r="Q607">
            <v>109.2727</v>
          </cell>
          <cell r="R607">
            <v>112.550881</v>
          </cell>
          <cell r="S607">
            <v>115.92740743</v>
          </cell>
          <cell r="T607">
            <v>119.4052296529</v>
          </cell>
        </row>
        <row r="608">
          <cell r="K608" t="str">
            <v>IndiaConsultingGTIN LT Strat / Ops Skills84NA</v>
          </cell>
          <cell r="L608" t="str">
            <v>Sr. Executive</v>
          </cell>
          <cell r="M608">
            <v>153.33333333333334</v>
          </cell>
          <cell r="N608">
            <v>100</v>
          </cell>
          <cell r="O608">
            <v>103</v>
          </cell>
          <cell r="P608">
            <v>106.09</v>
          </cell>
          <cell r="Q608">
            <v>109.2727</v>
          </cell>
          <cell r="R608">
            <v>112.550881</v>
          </cell>
          <cell r="S608">
            <v>115.92740743</v>
          </cell>
          <cell r="T608">
            <v>119.4052296529</v>
          </cell>
        </row>
        <row r="609">
          <cell r="K609" t="str">
            <v>IndiaConsultingGTIN LT Strat / Ops Skills85NA</v>
          </cell>
          <cell r="L609" t="str">
            <v>Sr. Executive</v>
          </cell>
          <cell r="M609">
            <v>153.33333333333334</v>
          </cell>
          <cell r="N609">
            <v>100</v>
          </cell>
          <cell r="O609">
            <v>103</v>
          </cell>
          <cell r="P609">
            <v>106.09</v>
          </cell>
          <cell r="Q609">
            <v>109.2727</v>
          </cell>
          <cell r="R609">
            <v>112.550881</v>
          </cell>
          <cell r="S609">
            <v>115.92740743</v>
          </cell>
          <cell r="T609">
            <v>119.4052296529</v>
          </cell>
        </row>
        <row r="610">
          <cell r="K610" t="str">
            <v>IndiaConsultingGTIN LT Strat / Ops Skills86NA</v>
          </cell>
          <cell r="L610" t="str">
            <v>Sr. Executive</v>
          </cell>
          <cell r="M610">
            <v>153.33333333333334</v>
          </cell>
          <cell r="N610">
            <v>100</v>
          </cell>
          <cell r="O610">
            <v>103</v>
          </cell>
          <cell r="P610">
            <v>106.09</v>
          </cell>
          <cell r="Q610">
            <v>109.2727</v>
          </cell>
          <cell r="R610">
            <v>112.550881</v>
          </cell>
          <cell r="S610">
            <v>115.92740743</v>
          </cell>
          <cell r="T610">
            <v>119.4052296529</v>
          </cell>
        </row>
        <row r="611">
          <cell r="K611" t="str">
            <v>IndiaConsultingGTIN LT Strat / Ops Skills87NA</v>
          </cell>
          <cell r="L611" t="str">
            <v>Sr. Executive</v>
          </cell>
          <cell r="M611">
            <v>153.33333333333334</v>
          </cell>
          <cell r="N611">
            <v>100</v>
          </cell>
          <cell r="O611">
            <v>103</v>
          </cell>
          <cell r="P611">
            <v>106.09</v>
          </cell>
          <cell r="Q611">
            <v>109.2727</v>
          </cell>
          <cell r="R611">
            <v>112.550881</v>
          </cell>
          <cell r="S611">
            <v>115.92740743</v>
          </cell>
          <cell r="T611">
            <v>119.4052296529</v>
          </cell>
        </row>
        <row r="612">
          <cell r="K612" t="str">
            <v>IndiaConsultingGTIN LT Strat / Ops Skills88NA</v>
          </cell>
          <cell r="L612" t="str">
            <v>Sr. Executive</v>
          </cell>
          <cell r="M612">
            <v>153.33333333333334</v>
          </cell>
          <cell r="N612">
            <v>100</v>
          </cell>
          <cell r="O612">
            <v>103</v>
          </cell>
          <cell r="P612">
            <v>106.09</v>
          </cell>
          <cell r="Q612">
            <v>109.2727</v>
          </cell>
          <cell r="R612">
            <v>112.550881</v>
          </cell>
          <cell r="S612">
            <v>115.92740743</v>
          </cell>
          <cell r="T612">
            <v>119.4052296529</v>
          </cell>
        </row>
        <row r="613">
          <cell r="K613" t="str">
            <v>IndiaConsultingGTIN LT Strat / Ops Skills89NA</v>
          </cell>
          <cell r="L613" t="str">
            <v>Sr. Executive</v>
          </cell>
          <cell r="M613">
            <v>153.33333333333334</v>
          </cell>
          <cell r="N613">
            <v>100</v>
          </cell>
          <cell r="O613">
            <v>103</v>
          </cell>
          <cell r="P613">
            <v>106.09</v>
          </cell>
          <cell r="Q613">
            <v>109.2727</v>
          </cell>
          <cell r="R613">
            <v>112.550881</v>
          </cell>
          <cell r="S613">
            <v>115.92740743</v>
          </cell>
          <cell r="T613">
            <v>119.4052296529</v>
          </cell>
        </row>
        <row r="614">
          <cell r="K614" t="str">
            <v>IndiaConsultingGTIN LT Strat / Ops Skills90NA</v>
          </cell>
          <cell r="L614" t="str">
            <v>Sr. Executive</v>
          </cell>
          <cell r="M614">
            <v>153.33333333333334</v>
          </cell>
          <cell r="N614">
            <v>100</v>
          </cell>
          <cell r="O614">
            <v>103</v>
          </cell>
          <cell r="P614">
            <v>106.09</v>
          </cell>
          <cell r="Q614">
            <v>109.2727</v>
          </cell>
          <cell r="R614">
            <v>112.550881</v>
          </cell>
          <cell r="S614">
            <v>115.92740743</v>
          </cell>
          <cell r="T614">
            <v>119.4052296529</v>
          </cell>
        </row>
        <row r="615">
          <cell r="K615" t="str">
            <v>IndiaConsultingGTIN LT Strat / Ops Skills91NA</v>
          </cell>
          <cell r="L615" t="str">
            <v>Sr. Executive</v>
          </cell>
          <cell r="M615">
            <v>153.33333333333334</v>
          </cell>
          <cell r="N615">
            <v>100</v>
          </cell>
          <cell r="O615">
            <v>103</v>
          </cell>
          <cell r="P615">
            <v>106.09</v>
          </cell>
          <cell r="Q615">
            <v>109.2727</v>
          </cell>
          <cell r="R615">
            <v>112.550881</v>
          </cell>
          <cell r="S615">
            <v>115.92740743</v>
          </cell>
          <cell r="T615">
            <v>119.4052296529</v>
          </cell>
        </row>
        <row r="616">
          <cell r="K616" t="str">
            <v>IndiaConsultingGTIN LT Strat / Ops Skills92NA</v>
          </cell>
          <cell r="L616" t="str">
            <v>Sr. Executive</v>
          </cell>
          <cell r="M616">
            <v>153.33333333333334</v>
          </cell>
          <cell r="N616">
            <v>100</v>
          </cell>
          <cell r="O616">
            <v>103</v>
          </cell>
          <cell r="P616">
            <v>106.09</v>
          </cell>
          <cell r="Q616">
            <v>109.2727</v>
          </cell>
          <cell r="R616">
            <v>112.550881</v>
          </cell>
          <cell r="S616">
            <v>115.92740743</v>
          </cell>
          <cell r="T616">
            <v>119.4052296529</v>
          </cell>
        </row>
        <row r="617">
          <cell r="K617" t="str">
            <v>IndiaConsultingGTIN LT Strat / Ops Skills93NA</v>
          </cell>
          <cell r="L617" t="str">
            <v>Sr. Executive</v>
          </cell>
          <cell r="M617">
            <v>153.33333333333334</v>
          </cell>
          <cell r="N617">
            <v>100</v>
          </cell>
          <cell r="O617">
            <v>103</v>
          </cell>
          <cell r="P617">
            <v>106.09</v>
          </cell>
          <cell r="Q617">
            <v>109.2727</v>
          </cell>
          <cell r="R617">
            <v>112.550881</v>
          </cell>
          <cell r="S617">
            <v>115.92740743</v>
          </cell>
          <cell r="T617">
            <v>119.4052296529</v>
          </cell>
        </row>
        <row r="618">
          <cell r="K618" t="str">
            <v>IndiaConsultingGTIN LT Strat / Ops Skills94NA</v>
          </cell>
          <cell r="L618" t="str">
            <v>Sr. Executive</v>
          </cell>
          <cell r="M618">
            <v>153.33333333333334</v>
          </cell>
          <cell r="N618">
            <v>100</v>
          </cell>
          <cell r="O618">
            <v>103</v>
          </cell>
          <cell r="P618">
            <v>106.09</v>
          </cell>
          <cell r="Q618">
            <v>109.2727</v>
          </cell>
          <cell r="R618">
            <v>112.550881</v>
          </cell>
          <cell r="S618">
            <v>115.92740743</v>
          </cell>
          <cell r="T618">
            <v>119.4052296529</v>
          </cell>
        </row>
        <row r="619">
          <cell r="K619" t="str">
            <v>IndiaConsultingGTIN LT Strat / Ops Skills95NA</v>
          </cell>
          <cell r="L619" t="str">
            <v>Sr. Executive</v>
          </cell>
          <cell r="M619">
            <v>153.33333333333334</v>
          </cell>
          <cell r="N619">
            <v>100</v>
          </cell>
          <cell r="O619">
            <v>103</v>
          </cell>
          <cell r="P619">
            <v>106.09</v>
          </cell>
          <cell r="Q619">
            <v>109.2727</v>
          </cell>
          <cell r="R619">
            <v>112.550881</v>
          </cell>
          <cell r="S619">
            <v>115.92740743</v>
          </cell>
          <cell r="T619">
            <v>119.4052296529</v>
          </cell>
        </row>
        <row r="620">
          <cell r="K620" t="str">
            <v>IndiaConsultingGTIN LT Strat / Ops Skills96NA</v>
          </cell>
          <cell r="L620" t="str">
            <v>Sr. Executive</v>
          </cell>
          <cell r="M620">
            <v>153.33333333333334</v>
          </cell>
          <cell r="N620">
            <v>100</v>
          </cell>
          <cell r="O620">
            <v>103</v>
          </cell>
          <cell r="P620">
            <v>106.09</v>
          </cell>
          <cell r="Q620">
            <v>109.2727</v>
          </cell>
          <cell r="R620">
            <v>112.550881</v>
          </cell>
          <cell r="S620">
            <v>115.92740743</v>
          </cell>
          <cell r="T620">
            <v>119.4052296529</v>
          </cell>
        </row>
        <row r="621">
          <cell r="K621" t="str">
            <v>IndiaConsultingGTIN LT Strat / Ops Skills71NA</v>
          </cell>
          <cell r="L621" t="str">
            <v>Sr. Manager</v>
          </cell>
          <cell r="M621">
            <v>153.33333333333334</v>
          </cell>
          <cell r="N621">
            <v>100</v>
          </cell>
          <cell r="O621">
            <v>103</v>
          </cell>
          <cell r="P621">
            <v>106.09</v>
          </cell>
          <cell r="Q621">
            <v>109.2727</v>
          </cell>
          <cell r="R621">
            <v>112.550881</v>
          </cell>
          <cell r="S621">
            <v>115.92740743</v>
          </cell>
          <cell r="T621">
            <v>119.4052296529</v>
          </cell>
        </row>
        <row r="622">
          <cell r="K622" t="str">
            <v>IndiaConsultingGTIN LT Strat / Ops Skills72NA</v>
          </cell>
          <cell r="L622" t="str">
            <v>Sr. Manager</v>
          </cell>
          <cell r="M622">
            <v>153.33333333333334</v>
          </cell>
          <cell r="N622">
            <v>100</v>
          </cell>
          <cell r="O622">
            <v>103</v>
          </cell>
          <cell r="P622">
            <v>106.09</v>
          </cell>
          <cell r="Q622">
            <v>109.2727</v>
          </cell>
          <cell r="R622">
            <v>112.550881</v>
          </cell>
          <cell r="S622">
            <v>115.92740743</v>
          </cell>
          <cell r="T622">
            <v>119.4052296529</v>
          </cell>
        </row>
        <row r="623">
          <cell r="K623" t="str">
            <v>IndiaConsultingGTIN ST Analytics30NA</v>
          </cell>
          <cell r="L623" t="str">
            <v>Analyst</v>
          </cell>
          <cell r="M623">
            <v>153.33333333333334</v>
          </cell>
          <cell r="N623">
            <v>100</v>
          </cell>
          <cell r="O623">
            <v>103</v>
          </cell>
          <cell r="P623">
            <v>106.09</v>
          </cell>
          <cell r="Q623">
            <v>109.2727</v>
          </cell>
          <cell r="R623">
            <v>112.550881</v>
          </cell>
          <cell r="S623">
            <v>115.92740743</v>
          </cell>
          <cell r="T623">
            <v>119.4052296529</v>
          </cell>
        </row>
        <row r="624">
          <cell r="K624" t="str">
            <v>IndiaConsultingGTIN ST Analytics31NA</v>
          </cell>
          <cell r="L624" t="str">
            <v>Analyst</v>
          </cell>
          <cell r="M624">
            <v>153.33333333333334</v>
          </cell>
          <cell r="N624">
            <v>100</v>
          </cell>
          <cell r="O624">
            <v>103</v>
          </cell>
          <cell r="P624">
            <v>106.09</v>
          </cell>
          <cell r="Q624">
            <v>109.2727</v>
          </cell>
          <cell r="R624">
            <v>112.550881</v>
          </cell>
          <cell r="S624">
            <v>115.92740743</v>
          </cell>
          <cell r="T624">
            <v>119.4052296529</v>
          </cell>
        </row>
        <row r="625">
          <cell r="K625" t="str">
            <v>IndiaConsultingGTIN ST Analytics32NA</v>
          </cell>
          <cell r="L625" t="str">
            <v>Analyst</v>
          </cell>
          <cell r="M625">
            <v>153.33333333333334</v>
          </cell>
          <cell r="N625">
            <v>100</v>
          </cell>
          <cell r="O625">
            <v>103</v>
          </cell>
          <cell r="P625">
            <v>106.09</v>
          </cell>
          <cell r="Q625">
            <v>109.2727</v>
          </cell>
          <cell r="R625">
            <v>112.550881</v>
          </cell>
          <cell r="S625">
            <v>115.92740743</v>
          </cell>
          <cell r="T625">
            <v>119.4052296529</v>
          </cell>
        </row>
        <row r="626">
          <cell r="K626" t="str">
            <v>IndiaConsultingGTIN ST Analytics51NA</v>
          </cell>
          <cell r="L626" t="str">
            <v>Consultant</v>
          </cell>
          <cell r="M626">
            <v>153.33333333333334</v>
          </cell>
          <cell r="N626">
            <v>100</v>
          </cell>
          <cell r="O626">
            <v>103</v>
          </cell>
          <cell r="P626">
            <v>106.09</v>
          </cell>
          <cell r="Q626">
            <v>109.2727</v>
          </cell>
          <cell r="R626">
            <v>112.550881</v>
          </cell>
          <cell r="S626">
            <v>115.92740743</v>
          </cell>
          <cell r="T626">
            <v>119.4052296529</v>
          </cell>
        </row>
        <row r="627">
          <cell r="K627" t="str">
            <v>IndiaConsultingGTIN ST Analytics52NA</v>
          </cell>
          <cell r="L627" t="str">
            <v>Consultant</v>
          </cell>
          <cell r="M627">
            <v>153.33333333333334</v>
          </cell>
          <cell r="N627">
            <v>100</v>
          </cell>
          <cell r="O627">
            <v>103</v>
          </cell>
          <cell r="P627">
            <v>106.09</v>
          </cell>
          <cell r="Q627">
            <v>109.2727</v>
          </cell>
          <cell r="R627">
            <v>112.550881</v>
          </cell>
          <cell r="S627">
            <v>115.92740743</v>
          </cell>
          <cell r="T627">
            <v>119.4052296529</v>
          </cell>
        </row>
        <row r="628">
          <cell r="K628" t="str">
            <v>IndiaConsultingGTIN ST Analytics53NA</v>
          </cell>
          <cell r="L628" t="str">
            <v>Consultant</v>
          </cell>
          <cell r="M628">
            <v>153.33333333333334</v>
          </cell>
          <cell r="N628">
            <v>100</v>
          </cell>
          <cell r="O628">
            <v>103</v>
          </cell>
          <cell r="P628">
            <v>106.09</v>
          </cell>
          <cell r="Q628">
            <v>109.2727</v>
          </cell>
          <cell r="R628">
            <v>112.550881</v>
          </cell>
          <cell r="S628">
            <v>115.92740743</v>
          </cell>
          <cell r="T628">
            <v>119.4052296529</v>
          </cell>
        </row>
        <row r="629">
          <cell r="K629" t="str">
            <v>IndiaConsultingGTIN ST Analytics54NA</v>
          </cell>
          <cell r="L629" t="str">
            <v>Consultant</v>
          </cell>
          <cell r="M629">
            <v>153.33333333333334</v>
          </cell>
          <cell r="N629">
            <v>100</v>
          </cell>
          <cell r="O629">
            <v>103</v>
          </cell>
          <cell r="P629">
            <v>106.09</v>
          </cell>
          <cell r="Q629">
            <v>109.2727</v>
          </cell>
          <cell r="R629">
            <v>112.550881</v>
          </cell>
          <cell r="S629">
            <v>115.92740743</v>
          </cell>
          <cell r="T629">
            <v>119.4052296529</v>
          </cell>
        </row>
        <row r="630">
          <cell r="K630" t="str">
            <v>IndiaConsultingGTIN ST Analytics60NA</v>
          </cell>
          <cell r="L630" t="str">
            <v>Manager</v>
          </cell>
          <cell r="M630">
            <v>153.33333333333334</v>
          </cell>
          <cell r="N630">
            <v>100</v>
          </cell>
          <cell r="O630">
            <v>103</v>
          </cell>
          <cell r="P630">
            <v>106.09</v>
          </cell>
          <cell r="Q630">
            <v>109.2727</v>
          </cell>
          <cell r="R630">
            <v>112.550881</v>
          </cell>
          <cell r="S630">
            <v>115.92740743</v>
          </cell>
          <cell r="T630">
            <v>119.4052296529</v>
          </cell>
        </row>
        <row r="631">
          <cell r="K631" t="str">
            <v>IndiaConsultingGTIN ST Analytics61NA</v>
          </cell>
          <cell r="L631" t="str">
            <v>Manager</v>
          </cell>
          <cell r="M631">
            <v>153.33333333333334</v>
          </cell>
          <cell r="N631">
            <v>100</v>
          </cell>
          <cell r="O631">
            <v>103</v>
          </cell>
          <cell r="P631">
            <v>106.09</v>
          </cell>
          <cell r="Q631">
            <v>109.2727</v>
          </cell>
          <cell r="R631">
            <v>112.550881</v>
          </cell>
          <cell r="S631">
            <v>115.92740743</v>
          </cell>
          <cell r="T631">
            <v>119.4052296529</v>
          </cell>
        </row>
        <row r="632">
          <cell r="K632" t="str">
            <v>IndiaConsultingGTIN ST Analytics62NA</v>
          </cell>
          <cell r="L632" t="str">
            <v>Manager</v>
          </cell>
          <cell r="M632">
            <v>153.33333333333334</v>
          </cell>
          <cell r="N632">
            <v>100</v>
          </cell>
          <cell r="O632">
            <v>103</v>
          </cell>
          <cell r="P632">
            <v>106.09</v>
          </cell>
          <cell r="Q632">
            <v>109.2727</v>
          </cell>
          <cell r="R632">
            <v>112.550881</v>
          </cell>
          <cell r="S632">
            <v>115.92740743</v>
          </cell>
          <cell r="T632">
            <v>119.4052296529</v>
          </cell>
        </row>
        <row r="633">
          <cell r="K633" t="str">
            <v>IndiaConsultingGTIN ST Analytics63NA</v>
          </cell>
          <cell r="L633" t="str">
            <v>Manager</v>
          </cell>
          <cell r="M633">
            <v>153.33333333333334</v>
          </cell>
          <cell r="N633">
            <v>100</v>
          </cell>
          <cell r="O633">
            <v>103</v>
          </cell>
          <cell r="P633">
            <v>106.09</v>
          </cell>
          <cell r="Q633">
            <v>109.2727</v>
          </cell>
          <cell r="R633">
            <v>112.550881</v>
          </cell>
          <cell r="S633">
            <v>115.92740743</v>
          </cell>
          <cell r="T633">
            <v>119.4052296529</v>
          </cell>
        </row>
        <row r="634">
          <cell r="K634" t="str">
            <v>IndiaConsultingGTIN ST Analytics80NA</v>
          </cell>
          <cell r="L634" t="str">
            <v>Sr. Executive</v>
          </cell>
          <cell r="M634">
            <v>153.33333333333334</v>
          </cell>
          <cell r="N634">
            <v>100</v>
          </cell>
          <cell r="O634">
            <v>103</v>
          </cell>
          <cell r="P634">
            <v>106.09</v>
          </cell>
          <cell r="Q634">
            <v>109.2727</v>
          </cell>
          <cell r="R634">
            <v>112.550881</v>
          </cell>
          <cell r="S634">
            <v>115.92740743</v>
          </cell>
          <cell r="T634">
            <v>119.4052296529</v>
          </cell>
        </row>
        <row r="635">
          <cell r="K635" t="str">
            <v>IndiaConsultingGTIN ST Analytics81NA</v>
          </cell>
          <cell r="L635" t="str">
            <v>Sr. Executive</v>
          </cell>
          <cell r="M635">
            <v>153.33333333333334</v>
          </cell>
          <cell r="N635">
            <v>100</v>
          </cell>
          <cell r="O635">
            <v>103</v>
          </cell>
          <cell r="P635">
            <v>106.09</v>
          </cell>
          <cell r="Q635">
            <v>109.2727</v>
          </cell>
          <cell r="R635">
            <v>112.550881</v>
          </cell>
          <cell r="S635">
            <v>115.92740743</v>
          </cell>
          <cell r="T635">
            <v>119.4052296529</v>
          </cell>
        </row>
        <row r="636">
          <cell r="K636" t="str">
            <v>IndiaConsultingGTIN ST Analytics82NA</v>
          </cell>
          <cell r="L636" t="str">
            <v>Sr. Executive</v>
          </cell>
          <cell r="M636">
            <v>153.33333333333334</v>
          </cell>
          <cell r="N636">
            <v>100</v>
          </cell>
          <cell r="O636">
            <v>103</v>
          </cell>
          <cell r="P636">
            <v>106.09</v>
          </cell>
          <cell r="Q636">
            <v>109.2727</v>
          </cell>
          <cell r="R636">
            <v>112.550881</v>
          </cell>
          <cell r="S636">
            <v>115.92740743</v>
          </cell>
          <cell r="T636">
            <v>119.4052296529</v>
          </cell>
        </row>
        <row r="637">
          <cell r="K637" t="str">
            <v>IndiaConsultingGTIN ST Analytics83NA</v>
          </cell>
          <cell r="L637" t="str">
            <v>Sr. Executive</v>
          </cell>
          <cell r="M637">
            <v>153.33333333333334</v>
          </cell>
          <cell r="N637">
            <v>100</v>
          </cell>
          <cell r="O637">
            <v>103</v>
          </cell>
          <cell r="P637">
            <v>106.09</v>
          </cell>
          <cell r="Q637">
            <v>109.2727</v>
          </cell>
          <cell r="R637">
            <v>112.550881</v>
          </cell>
          <cell r="S637">
            <v>115.92740743</v>
          </cell>
          <cell r="T637">
            <v>119.4052296529</v>
          </cell>
        </row>
        <row r="638">
          <cell r="K638" t="str">
            <v>IndiaConsultingGTIN ST Analytics84NA</v>
          </cell>
          <cell r="L638" t="str">
            <v>Sr. Executive</v>
          </cell>
          <cell r="M638">
            <v>153.33333333333334</v>
          </cell>
          <cell r="N638">
            <v>100</v>
          </cell>
          <cell r="O638">
            <v>103</v>
          </cell>
          <cell r="P638">
            <v>106.09</v>
          </cell>
          <cell r="Q638">
            <v>109.2727</v>
          </cell>
          <cell r="R638">
            <v>112.550881</v>
          </cell>
          <cell r="S638">
            <v>115.92740743</v>
          </cell>
          <cell r="T638">
            <v>119.4052296529</v>
          </cell>
        </row>
        <row r="639">
          <cell r="K639" t="str">
            <v>IndiaConsultingGTIN ST Analytics85NA</v>
          </cell>
          <cell r="L639" t="str">
            <v>Sr. Executive</v>
          </cell>
          <cell r="M639">
            <v>153.33333333333334</v>
          </cell>
          <cell r="N639">
            <v>100</v>
          </cell>
          <cell r="O639">
            <v>103</v>
          </cell>
          <cell r="P639">
            <v>106.09</v>
          </cell>
          <cell r="Q639">
            <v>109.2727</v>
          </cell>
          <cell r="R639">
            <v>112.550881</v>
          </cell>
          <cell r="S639">
            <v>115.92740743</v>
          </cell>
          <cell r="T639">
            <v>119.4052296529</v>
          </cell>
        </row>
        <row r="640">
          <cell r="K640" t="str">
            <v>IndiaConsultingGTIN ST Analytics86NA</v>
          </cell>
          <cell r="L640" t="str">
            <v>Sr. Executive</v>
          </cell>
          <cell r="M640">
            <v>153.33333333333334</v>
          </cell>
          <cell r="N640">
            <v>100</v>
          </cell>
          <cell r="O640">
            <v>103</v>
          </cell>
          <cell r="P640">
            <v>106.09</v>
          </cell>
          <cell r="Q640">
            <v>109.2727</v>
          </cell>
          <cell r="R640">
            <v>112.550881</v>
          </cell>
          <cell r="S640">
            <v>115.92740743</v>
          </cell>
          <cell r="T640">
            <v>119.4052296529</v>
          </cell>
        </row>
        <row r="641">
          <cell r="K641" t="str">
            <v>IndiaConsultingGTIN ST Analytics87NA</v>
          </cell>
          <cell r="L641" t="str">
            <v>Sr. Executive</v>
          </cell>
          <cell r="M641">
            <v>153.33333333333334</v>
          </cell>
          <cell r="N641">
            <v>100</v>
          </cell>
          <cell r="O641">
            <v>103</v>
          </cell>
          <cell r="P641">
            <v>106.09</v>
          </cell>
          <cell r="Q641">
            <v>109.2727</v>
          </cell>
          <cell r="R641">
            <v>112.550881</v>
          </cell>
          <cell r="S641">
            <v>115.92740743</v>
          </cell>
          <cell r="T641">
            <v>119.4052296529</v>
          </cell>
        </row>
        <row r="642">
          <cell r="K642" t="str">
            <v>IndiaConsultingGTIN ST Analytics88NA</v>
          </cell>
          <cell r="L642" t="str">
            <v>Sr. Executive</v>
          </cell>
          <cell r="M642">
            <v>153.33333333333334</v>
          </cell>
          <cell r="N642">
            <v>100</v>
          </cell>
          <cell r="O642">
            <v>103</v>
          </cell>
          <cell r="P642">
            <v>106.09</v>
          </cell>
          <cell r="Q642">
            <v>109.2727</v>
          </cell>
          <cell r="R642">
            <v>112.550881</v>
          </cell>
          <cell r="S642">
            <v>115.92740743</v>
          </cell>
          <cell r="T642">
            <v>119.4052296529</v>
          </cell>
        </row>
        <row r="643">
          <cell r="K643" t="str">
            <v>IndiaConsultingGTIN ST Analytics89NA</v>
          </cell>
          <cell r="L643" t="str">
            <v>Sr. Executive</v>
          </cell>
          <cell r="M643">
            <v>153.33333333333334</v>
          </cell>
          <cell r="N643">
            <v>100</v>
          </cell>
          <cell r="O643">
            <v>103</v>
          </cell>
          <cell r="P643">
            <v>106.09</v>
          </cell>
          <cell r="Q643">
            <v>109.2727</v>
          </cell>
          <cell r="R643">
            <v>112.550881</v>
          </cell>
          <cell r="S643">
            <v>115.92740743</v>
          </cell>
          <cell r="T643">
            <v>119.4052296529</v>
          </cell>
        </row>
        <row r="644">
          <cell r="K644" t="str">
            <v>IndiaConsultingGTIN ST Analytics90NA</v>
          </cell>
          <cell r="L644" t="str">
            <v>Sr. Executive</v>
          </cell>
          <cell r="M644">
            <v>153.33333333333334</v>
          </cell>
          <cell r="N644">
            <v>100</v>
          </cell>
          <cell r="O644">
            <v>103</v>
          </cell>
          <cell r="P644">
            <v>106.09</v>
          </cell>
          <cell r="Q644">
            <v>109.2727</v>
          </cell>
          <cell r="R644">
            <v>112.550881</v>
          </cell>
          <cell r="S644">
            <v>115.92740743</v>
          </cell>
          <cell r="T644">
            <v>119.4052296529</v>
          </cell>
        </row>
        <row r="645">
          <cell r="K645" t="str">
            <v>IndiaConsultingGTIN ST Analytics91NA</v>
          </cell>
          <cell r="L645" t="str">
            <v>Sr. Executive</v>
          </cell>
          <cell r="M645">
            <v>153.33333333333334</v>
          </cell>
          <cell r="N645">
            <v>100</v>
          </cell>
          <cell r="O645">
            <v>103</v>
          </cell>
          <cell r="P645">
            <v>106.09</v>
          </cell>
          <cell r="Q645">
            <v>109.2727</v>
          </cell>
          <cell r="R645">
            <v>112.550881</v>
          </cell>
          <cell r="S645">
            <v>115.92740743</v>
          </cell>
          <cell r="T645">
            <v>119.4052296529</v>
          </cell>
        </row>
        <row r="646">
          <cell r="K646" t="str">
            <v>IndiaConsultingGTIN ST Analytics92NA</v>
          </cell>
          <cell r="L646" t="str">
            <v>Sr. Executive</v>
          </cell>
          <cell r="M646">
            <v>153.33333333333334</v>
          </cell>
          <cell r="N646">
            <v>100</v>
          </cell>
          <cell r="O646">
            <v>103</v>
          </cell>
          <cell r="P646">
            <v>106.09</v>
          </cell>
          <cell r="Q646">
            <v>109.2727</v>
          </cell>
          <cell r="R646">
            <v>112.550881</v>
          </cell>
          <cell r="S646">
            <v>115.92740743</v>
          </cell>
          <cell r="T646">
            <v>119.4052296529</v>
          </cell>
        </row>
        <row r="647">
          <cell r="K647" t="str">
            <v>IndiaConsultingGTIN ST Analytics93NA</v>
          </cell>
          <cell r="L647" t="str">
            <v>Sr. Executive</v>
          </cell>
          <cell r="M647">
            <v>153.33333333333334</v>
          </cell>
          <cell r="N647">
            <v>100</v>
          </cell>
          <cell r="O647">
            <v>103</v>
          </cell>
          <cell r="P647">
            <v>106.09</v>
          </cell>
          <cell r="Q647">
            <v>109.2727</v>
          </cell>
          <cell r="R647">
            <v>112.550881</v>
          </cell>
          <cell r="S647">
            <v>115.92740743</v>
          </cell>
          <cell r="T647">
            <v>119.4052296529</v>
          </cell>
        </row>
        <row r="648">
          <cell r="K648" t="str">
            <v>IndiaConsultingGTIN ST Analytics94NA</v>
          </cell>
          <cell r="L648" t="str">
            <v>Sr. Executive</v>
          </cell>
          <cell r="M648">
            <v>153.33333333333334</v>
          </cell>
          <cell r="N648">
            <v>100</v>
          </cell>
          <cell r="O648">
            <v>103</v>
          </cell>
          <cell r="P648">
            <v>106.09</v>
          </cell>
          <cell r="Q648">
            <v>109.2727</v>
          </cell>
          <cell r="R648">
            <v>112.550881</v>
          </cell>
          <cell r="S648">
            <v>115.92740743</v>
          </cell>
          <cell r="T648">
            <v>119.4052296529</v>
          </cell>
        </row>
        <row r="649">
          <cell r="K649" t="str">
            <v>IndiaConsultingGTIN ST Analytics95NA</v>
          </cell>
          <cell r="L649" t="str">
            <v>Sr. Executive</v>
          </cell>
          <cell r="M649">
            <v>153.33333333333334</v>
          </cell>
          <cell r="N649">
            <v>100</v>
          </cell>
          <cell r="O649">
            <v>103</v>
          </cell>
          <cell r="P649">
            <v>106.09</v>
          </cell>
          <cell r="Q649">
            <v>109.2727</v>
          </cell>
          <cell r="R649">
            <v>112.550881</v>
          </cell>
          <cell r="S649">
            <v>115.92740743</v>
          </cell>
          <cell r="T649">
            <v>119.4052296529</v>
          </cell>
        </row>
        <row r="650">
          <cell r="K650" t="str">
            <v>IndiaConsultingGTIN ST Analytics96NA</v>
          </cell>
          <cell r="L650" t="str">
            <v>Sr. Executive</v>
          </cell>
          <cell r="M650">
            <v>153.33333333333334</v>
          </cell>
          <cell r="N650">
            <v>100</v>
          </cell>
          <cell r="O650">
            <v>103</v>
          </cell>
          <cell r="P650">
            <v>106.09</v>
          </cell>
          <cell r="Q650">
            <v>109.2727</v>
          </cell>
          <cell r="R650">
            <v>112.550881</v>
          </cell>
          <cell r="S650">
            <v>115.92740743</v>
          </cell>
          <cell r="T650">
            <v>119.4052296529</v>
          </cell>
        </row>
        <row r="651">
          <cell r="K651" t="str">
            <v>IndiaConsultingGTIN ST Analytics67NA</v>
          </cell>
          <cell r="L651" t="str">
            <v>Sr. Manager</v>
          </cell>
          <cell r="M651">
            <v>153.33333333333334</v>
          </cell>
          <cell r="N651">
            <v>100</v>
          </cell>
          <cell r="O651">
            <v>103</v>
          </cell>
          <cell r="P651">
            <v>106.09</v>
          </cell>
          <cell r="Q651">
            <v>109.2727</v>
          </cell>
          <cell r="R651">
            <v>112.550881</v>
          </cell>
          <cell r="S651">
            <v>115.92740743</v>
          </cell>
          <cell r="T651">
            <v>119.4052296529</v>
          </cell>
        </row>
        <row r="652">
          <cell r="K652" t="str">
            <v>IndiaConsultingGTIN ST Analytics68NA</v>
          </cell>
          <cell r="L652" t="str">
            <v>Sr. Manager</v>
          </cell>
          <cell r="M652">
            <v>153.33333333333334</v>
          </cell>
          <cell r="N652">
            <v>100</v>
          </cell>
          <cell r="O652">
            <v>103</v>
          </cell>
          <cell r="P652">
            <v>106.09</v>
          </cell>
          <cell r="Q652">
            <v>109.2727</v>
          </cell>
          <cell r="R652">
            <v>112.550881</v>
          </cell>
          <cell r="S652">
            <v>115.92740743</v>
          </cell>
          <cell r="T652">
            <v>119.4052296529</v>
          </cell>
        </row>
        <row r="653">
          <cell r="K653" t="str">
            <v>IndiaConsultingGTIN ST Analytics71NA</v>
          </cell>
          <cell r="L653" t="str">
            <v>Sr. Manager</v>
          </cell>
          <cell r="M653">
            <v>153.33333333333334</v>
          </cell>
          <cell r="N653">
            <v>100</v>
          </cell>
          <cell r="O653">
            <v>103</v>
          </cell>
          <cell r="P653">
            <v>106.09</v>
          </cell>
          <cell r="Q653">
            <v>109.2727</v>
          </cell>
          <cell r="R653">
            <v>112.550881</v>
          </cell>
          <cell r="S653">
            <v>115.92740743</v>
          </cell>
          <cell r="T653">
            <v>119.4052296529</v>
          </cell>
        </row>
        <row r="654">
          <cell r="K654" t="str">
            <v>IndiaConsultingGTIN ST Industry / Func Skills30NA</v>
          </cell>
          <cell r="L654" t="str">
            <v>Analyst</v>
          </cell>
          <cell r="M654">
            <v>153.33333333333334</v>
          </cell>
          <cell r="N654">
            <v>100</v>
          </cell>
          <cell r="O654">
            <v>103</v>
          </cell>
          <cell r="P654">
            <v>106.09</v>
          </cell>
          <cell r="Q654">
            <v>109.2727</v>
          </cell>
          <cell r="R654">
            <v>112.550881</v>
          </cell>
          <cell r="S654">
            <v>115.92740743</v>
          </cell>
          <cell r="T654">
            <v>119.4052296529</v>
          </cell>
        </row>
        <row r="655">
          <cell r="K655" t="str">
            <v>IndiaConsultingGTIN ST Industry / Func Skills31NA</v>
          </cell>
          <cell r="L655" t="str">
            <v>Analyst</v>
          </cell>
          <cell r="M655">
            <v>153.33333333333334</v>
          </cell>
          <cell r="N655">
            <v>100</v>
          </cell>
          <cell r="O655">
            <v>103</v>
          </cell>
          <cell r="P655">
            <v>106.09</v>
          </cell>
          <cell r="Q655">
            <v>109.2727</v>
          </cell>
          <cell r="R655">
            <v>112.550881</v>
          </cell>
          <cell r="S655">
            <v>115.92740743</v>
          </cell>
          <cell r="T655">
            <v>119.4052296529</v>
          </cell>
        </row>
        <row r="656">
          <cell r="K656" t="str">
            <v>IndiaConsultingGTIN ST Industry / Func Skills32NA</v>
          </cell>
          <cell r="L656" t="str">
            <v>Analyst</v>
          </cell>
          <cell r="M656">
            <v>153.33333333333334</v>
          </cell>
          <cell r="N656">
            <v>100</v>
          </cell>
          <cell r="O656">
            <v>103</v>
          </cell>
          <cell r="P656">
            <v>106.09</v>
          </cell>
          <cell r="Q656">
            <v>109.2727</v>
          </cell>
          <cell r="R656">
            <v>112.550881</v>
          </cell>
          <cell r="S656">
            <v>115.92740743</v>
          </cell>
          <cell r="T656">
            <v>119.4052296529</v>
          </cell>
        </row>
        <row r="657">
          <cell r="K657" t="str">
            <v>IndiaConsultingGTIN ST Industry / Func Skills52NA</v>
          </cell>
          <cell r="L657" t="str">
            <v>Consultant</v>
          </cell>
          <cell r="M657">
            <v>153.33333333333334</v>
          </cell>
          <cell r="N657">
            <v>100</v>
          </cell>
          <cell r="O657">
            <v>103</v>
          </cell>
          <cell r="P657">
            <v>106.09</v>
          </cell>
          <cell r="Q657">
            <v>109.2727</v>
          </cell>
          <cell r="R657">
            <v>112.550881</v>
          </cell>
          <cell r="S657">
            <v>115.92740743</v>
          </cell>
          <cell r="T657">
            <v>119.4052296529</v>
          </cell>
        </row>
        <row r="658">
          <cell r="K658" t="str">
            <v>IndiaConsultingGTIN ST Industry / Func Skills53NA</v>
          </cell>
          <cell r="L658" t="str">
            <v>Consultant</v>
          </cell>
          <cell r="M658">
            <v>153.33333333333334</v>
          </cell>
          <cell r="N658">
            <v>100</v>
          </cell>
          <cell r="O658">
            <v>103</v>
          </cell>
          <cell r="P658">
            <v>106.09</v>
          </cell>
          <cell r="Q658">
            <v>109.2727</v>
          </cell>
          <cell r="R658">
            <v>112.550881</v>
          </cell>
          <cell r="S658">
            <v>115.92740743</v>
          </cell>
          <cell r="T658">
            <v>119.4052296529</v>
          </cell>
        </row>
        <row r="659">
          <cell r="K659" t="str">
            <v>IndiaConsultingGTIN ST Industry / Func Skills54NA</v>
          </cell>
          <cell r="L659" t="str">
            <v>Consultant</v>
          </cell>
          <cell r="M659">
            <v>153.33333333333334</v>
          </cell>
          <cell r="N659">
            <v>100</v>
          </cell>
          <cell r="O659">
            <v>103</v>
          </cell>
          <cell r="P659">
            <v>106.09</v>
          </cell>
          <cell r="Q659">
            <v>109.2727</v>
          </cell>
          <cell r="R659">
            <v>112.550881</v>
          </cell>
          <cell r="S659">
            <v>115.92740743</v>
          </cell>
          <cell r="T659">
            <v>119.4052296529</v>
          </cell>
        </row>
        <row r="660">
          <cell r="K660" t="str">
            <v>IndiaConsultingGTIN ST Industry / Func Skills55NA</v>
          </cell>
          <cell r="L660" t="str">
            <v>Consultant</v>
          </cell>
          <cell r="M660">
            <v>153.33333333333334</v>
          </cell>
          <cell r="N660">
            <v>100</v>
          </cell>
          <cell r="O660">
            <v>103</v>
          </cell>
          <cell r="P660">
            <v>106.09</v>
          </cell>
          <cell r="Q660">
            <v>109.2727</v>
          </cell>
          <cell r="R660">
            <v>112.550881</v>
          </cell>
          <cell r="S660">
            <v>115.92740743</v>
          </cell>
          <cell r="T660">
            <v>119.4052296529</v>
          </cell>
        </row>
        <row r="661">
          <cell r="K661" t="str">
            <v>IndiaConsultingGTIN ST Industry / Func Skills60NA</v>
          </cell>
          <cell r="L661" t="str">
            <v>Manager</v>
          </cell>
          <cell r="M661">
            <v>153.33333333333334</v>
          </cell>
          <cell r="N661">
            <v>100</v>
          </cell>
          <cell r="O661">
            <v>103</v>
          </cell>
          <cell r="P661">
            <v>106.09</v>
          </cell>
          <cell r="Q661">
            <v>109.2727</v>
          </cell>
          <cell r="R661">
            <v>112.550881</v>
          </cell>
          <cell r="S661">
            <v>115.92740743</v>
          </cell>
          <cell r="T661">
            <v>119.4052296529</v>
          </cell>
        </row>
        <row r="662">
          <cell r="K662" t="str">
            <v>IndiaConsultingGTIN ST Industry / Func Skills61NA</v>
          </cell>
          <cell r="L662" t="str">
            <v>Manager</v>
          </cell>
          <cell r="M662">
            <v>153.33333333333334</v>
          </cell>
          <cell r="N662">
            <v>100</v>
          </cell>
          <cell r="O662">
            <v>103</v>
          </cell>
          <cell r="P662">
            <v>106.09</v>
          </cell>
          <cell r="Q662">
            <v>109.2727</v>
          </cell>
          <cell r="R662">
            <v>112.550881</v>
          </cell>
          <cell r="S662">
            <v>115.92740743</v>
          </cell>
          <cell r="T662">
            <v>119.4052296529</v>
          </cell>
        </row>
        <row r="663">
          <cell r="K663" t="str">
            <v>IndiaConsultingGTIN ST Industry / Func Skills62NA</v>
          </cell>
          <cell r="L663" t="str">
            <v>Manager</v>
          </cell>
          <cell r="M663">
            <v>153.33333333333334</v>
          </cell>
          <cell r="N663">
            <v>100</v>
          </cell>
          <cell r="O663">
            <v>103</v>
          </cell>
          <cell r="P663">
            <v>106.09</v>
          </cell>
          <cell r="Q663">
            <v>109.2727</v>
          </cell>
          <cell r="R663">
            <v>112.550881</v>
          </cell>
          <cell r="S663">
            <v>115.92740743</v>
          </cell>
          <cell r="T663">
            <v>119.4052296529</v>
          </cell>
        </row>
        <row r="664">
          <cell r="K664" t="str">
            <v>IndiaConsultingGTIN ST Industry / Func Skills80NA</v>
          </cell>
          <cell r="L664" t="str">
            <v>Sr. Executive</v>
          </cell>
          <cell r="M664">
            <v>153.33333333333334</v>
          </cell>
          <cell r="N664">
            <v>100</v>
          </cell>
          <cell r="O664">
            <v>103</v>
          </cell>
          <cell r="P664">
            <v>106.09</v>
          </cell>
          <cell r="Q664">
            <v>109.2727</v>
          </cell>
          <cell r="R664">
            <v>112.550881</v>
          </cell>
          <cell r="S664">
            <v>115.92740743</v>
          </cell>
          <cell r="T664">
            <v>119.4052296529</v>
          </cell>
        </row>
        <row r="665">
          <cell r="K665" t="str">
            <v>IndiaConsultingGTIN ST Industry / Func Skills81NA</v>
          </cell>
          <cell r="L665" t="str">
            <v>Sr. Executive</v>
          </cell>
          <cell r="M665">
            <v>153.33333333333334</v>
          </cell>
          <cell r="N665">
            <v>100</v>
          </cell>
          <cell r="O665">
            <v>103</v>
          </cell>
          <cell r="P665">
            <v>106.09</v>
          </cell>
          <cell r="Q665">
            <v>109.2727</v>
          </cell>
          <cell r="R665">
            <v>112.550881</v>
          </cell>
          <cell r="S665">
            <v>115.92740743</v>
          </cell>
          <cell r="T665">
            <v>119.4052296529</v>
          </cell>
        </row>
        <row r="666">
          <cell r="K666" t="str">
            <v>IndiaConsultingGTIN ST Industry / Func Skills82NA</v>
          </cell>
          <cell r="L666" t="str">
            <v>Sr. Executive</v>
          </cell>
          <cell r="M666">
            <v>153.33333333333334</v>
          </cell>
          <cell r="N666">
            <v>100</v>
          </cell>
          <cell r="O666">
            <v>103</v>
          </cell>
          <cell r="P666">
            <v>106.09</v>
          </cell>
          <cell r="Q666">
            <v>109.2727</v>
          </cell>
          <cell r="R666">
            <v>112.550881</v>
          </cell>
          <cell r="S666">
            <v>115.92740743</v>
          </cell>
          <cell r="T666">
            <v>119.4052296529</v>
          </cell>
        </row>
        <row r="667">
          <cell r="K667" t="str">
            <v>IndiaConsultingGTIN ST Industry / Func Skills83NA</v>
          </cell>
          <cell r="L667" t="str">
            <v>Sr. Executive</v>
          </cell>
          <cell r="M667">
            <v>153.33333333333334</v>
          </cell>
          <cell r="N667">
            <v>100</v>
          </cell>
          <cell r="O667">
            <v>103</v>
          </cell>
          <cell r="P667">
            <v>106.09</v>
          </cell>
          <cell r="Q667">
            <v>109.2727</v>
          </cell>
          <cell r="R667">
            <v>112.550881</v>
          </cell>
          <cell r="S667">
            <v>115.92740743</v>
          </cell>
          <cell r="T667">
            <v>119.4052296529</v>
          </cell>
        </row>
        <row r="668">
          <cell r="K668" t="str">
            <v>IndiaConsultingGTIN ST Industry / Func Skills84NA</v>
          </cell>
          <cell r="L668" t="str">
            <v>Sr. Executive</v>
          </cell>
          <cell r="M668">
            <v>153.33333333333334</v>
          </cell>
          <cell r="N668">
            <v>100</v>
          </cell>
          <cell r="O668">
            <v>103</v>
          </cell>
          <cell r="P668">
            <v>106.09</v>
          </cell>
          <cell r="Q668">
            <v>109.2727</v>
          </cell>
          <cell r="R668">
            <v>112.550881</v>
          </cell>
          <cell r="S668">
            <v>115.92740743</v>
          </cell>
          <cell r="T668">
            <v>119.4052296529</v>
          </cell>
        </row>
        <row r="669">
          <cell r="K669" t="str">
            <v>IndiaConsultingGTIN ST Industry / Func Skills85NA</v>
          </cell>
          <cell r="L669" t="str">
            <v>Sr. Executive</v>
          </cell>
          <cell r="M669">
            <v>153.33333333333334</v>
          </cell>
          <cell r="N669">
            <v>100</v>
          </cell>
          <cell r="O669">
            <v>103</v>
          </cell>
          <cell r="P669">
            <v>106.09</v>
          </cell>
          <cell r="Q669">
            <v>109.2727</v>
          </cell>
          <cell r="R669">
            <v>112.550881</v>
          </cell>
          <cell r="S669">
            <v>115.92740743</v>
          </cell>
          <cell r="T669">
            <v>119.4052296529</v>
          </cell>
        </row>
        <row r="670">
          <cell r="K670" t="str">
            <v>IndiaConsultingGTIN ST Industry / Func Skills86NA</v>
          </cell>
          <cell r="L670" t="str">
            <v>Sr. Executive</v>
          </cell>
          <cell r="M670">
            <v>153.33333333333334</v>
          </cell>
          <cell r="N670">
            <v>100</v>
          </cell>
          <cell r="O670">
            <v>103</v>
          </cell>
          <cell r="P670">
            <v>106.09</v>
          </cell>
          <cell r="Q670">
            <v>109.2727</v>
          </cell>
          <cell r="R670">
            <v>112.550881</v>
          </cell>
          <cell r="S670">
            <v>115.92740743</v>
          </cell>
          <cell r="T670">
            <v>119.4052296529</v>
          </cell>
        </row>
        <row r="671">
          <cell r="K671" t="str">
            <v>IndiaConsultingGTIN ST Industry / Func Skills87NA</v>
          </cell>
          <cell r="L671" t="str">
            <v>Sr. Executive</v>
          </cell>
          <cell r="M671">
            <v>153.33333333333334</v>
          </cell>
          <cell r="N671">
            <v>100</v>
          </cell>
          <cell r="O671">
            <v>103</v>
          </cell>
          <cell r="P671">
            <v>106.09</v>
          </cell>
          <cell r="Q671">
            <v>109.2727</v>
          </cell>
          <cell r="R671">
            <v>112.550881</v>
          </cell>
          <cell r="S671">
            <v>115.92740743</v>
          </cell>
          <cell r="T671">
            <v>119.4052296529</v>
          </cell>
        </row>
        <row r="672">
          <cell r="K672" t="str">
            <v>IndiaConsultingGTIN ST Industry / Func Skills88NA</v>
          </cell>
          <cell r="L672" t="str">
            <v>Sr. Executive</v>
          </cell>
          <cell r="M672">
            <v>153.33333333333334</v>
          </cell>
          <cell r="N672">
            <v>100</v>
          </cell>
          <cell r="O672">
            <v>103</v>
          </cell>
          <cell r="P672">
            <v>106.09</v>
          </cell>
          <cell r="Q672">
            <v>109.2727</v>
          </cell>
          <cell r="R672">
            <v>112.550881</v>
          </cell>
          <cell r="S672">
            <v>115.92740743</v>
          </cell>
          <cell r="T672">
            <v>119.4052296529</v>
          </cell>
        </row>
        <row r="673">
          <cell r="K673" t="str">
            <v>IndiaConsultingGTIN ST Industry / Func Skills89NA</v>
          </cell>
          <cell r="L673" t="str">
            <v>Sr. Executive</v>
          </cell>
          <cell r="M673">
            <v>153.33333333333334</v>
          </cell>
          <cell r="N673">
            <v>100</v>
          </cell>
          <cell r="O673">
            <v>103</v>
          </cell>
          <cell r="P673">
            <v>106.09</v>
          </cell>
          <cell r="Q673">
            <v>109.2727</v>
          </cell>
          <cell r="R673">
            <v>112.550881</v>
          </cell>
          <cell r="S673">
            <v>115.92740743</v>
          </cell>
          <cell r="T673">
            <v>119.4052296529</v>
          </cell>
        </row>
        <row r="674">
          <cell r="K674" t="str">
            <v>IndiaConsultingGTIN ST Industry / Func Skills90NA</v>
          </cell>
          <cell r="L674" t="str">
            <v>Sr. Executive</v>
          </cell>
          <cell r="M674">
            <v>153.33333333333334</v>
          </cell>
          <cell r="N674">
            <v>100</v>
          </cell>
          <cell r="O674">
            <v>103</v>
          </cell>
          <cell r="P674">
            <v>106.09</v>
          </cell>
          <cell r="Q674">
            <v>109.2727</v>
          </cell>
          <cell r="R674">
            <v>112.550881</v>
          </cell>
          <cell r="S674">
            <v>115.92740743</v>
          </cell>
          <cell r="T674">
            <v>119.4052296529</v>
          </cell>
        </row>
        <row r="675">
          <cell r="K675" t="str">
            <v>IndiaConsultingGTIN ST Industry / Func Skills91NA</v>
          </cell>
          <cell r="L675" t="str">
            <v>Sr. Executive</v>
          </cell>
          <cell r="M675">
            <v>153.33333333333334</v>
          </cell>
          <cell r="N675">
            <v>100</v>
          </cell>
          <cell r="O675">
            <v>103</v>
          </cell>
          <cell r="P675">
            <v>106.09</v>
          </cell>
          <cell r="Q675">
            <v>109.2727</v>
          </cell>
          <cell r="R675">
            <v>112.550881</v>
          </cell>
          <cell r="S675">
            <v>115.92740743</v>
          </cell>
          <cell r="T675">
            <v>119.4052296529</v>
          </cell>
        </row>
        <row r="676">
          <cell r="K676" t="str">
            <v>IndiaConsultingGTIN ST Industry / Func Skills92NA</v>
          </cell>
          <cell r="L676" t="str">
            <v>Sr. Executive</v>
          </cell>
          <cell r="M676">
            <v>153.33333333333334</v>
          </cell>
          <cell r="N676">
            <v>100</v>
          </cell>
          <cell r="O676">
            <v>103</v>
          </cell>
          <cell r="P676">
            <v>106.09</v>
          </cell>
          <cell r="Q676">
            <v>109.2727</v>
          </cell>
          <cell r="R676">
            <v>112.550881</v>
          </cell>
          <cell r="S676">
            <v>115.92740743</v>
          </cell>
          <cell r="T676">
            <v>119.4052296529</v>
          </cell>
        </row>
        <row r="677">
          <cell r="K677" t="str">
            <v>IndiaConsultingGTIN ST Industry / Func Skills93NA</v>
          </cell>
          <cell r="L677" t="str">
            <v>Sr. Executive</v>
          </cell>
          <cell r="M677">
            <v>153.33333333333334</v>
          </cell>
          <cell r="N677">
            <v>100</v>
          </cell>
          <cell r="O677">
            <v>103</v>
          </cell>
          <cell r="P677">
            <v>106.09</v>
          </cell>
          <cell r="Q677">
            <v>109.2727</v>
          </cell>
          <cell r="R677">
            <v>112.550881</v>
          </cell>
          <cell r="S677">
            <v>115.92740743</v>
          </cell>
          <cell r="T677">
            <v>119.4052296529</v>
          </cell>
        </row>
        <row r="678">
          <cell r="K678" t="str">
            <v>IndiaConsultingGTIN ST Industry / Func Skills94NA</v>
          </cell>
          <cell r="L678" t="str">
            <v>Sr. Executive</v>
          </cell>
          <cell r="M678">
            <v>153.33333333333334</v>
          </cell>
          <cell r="N678">
            <v>100</v>
          </cell>
          <cell r="O678">
            <v>103</v>
          </cell>
          <cell r="P678">
            <v>106.09</v>
          </cell>
          <cell r="Q678">
            <v>109.2727</v>
          </cell>
          <cell r="R678">
            <v>112.550881</v>
          </cell>
          <cell r="S678">
            <v>115.92740743</v>
          </cell>
          <cell r="T678">
            <v>119.4052296529</v>
          </cell>
        </row>
        <row r="679">
          <cell r="K679" t="str">
            <v>IndiaConsultingGTIN ST Industry / Func Skills95NA</v>
          </cell>
          <cell r="L679" t="str">
            <v>Sr. Executive</v>
          </cell>
          <cell r="M679">
            <v>153.33333333333334</v>
          </cell>
          <cell r="N679">
            <v>100</v>
          </cell>
          <cell r="O679">
            <v>103</v>
          </cell>
          <cell r="P679">
            <v>106.09</v>
          </cell>
          <cell r="Q679">
            <v>109.2727</v>
          </cell>
          <cell r="R679">
            <v>112.550881</v>
          </cell>
          <cell r="S679">
            <v>115.92740743</v>
          </cell>
          <cell r="T679">
            <v>119.4052296529</v>
          </cell>
        </row>
        <row r="680">
          <cell r="K680" t="str">
            <v>IndiaConsultingGTIN ST Industry / Func Skills96NA</v>
          </cell>
          <cell r="L680" t="str">
            <v>Sr. Executive</v>
          </cell>
          <cell r="M680">
            <v>153.33333333333334</v>
          </cell>
          <cell r="N680">
            <v>100</v>
          </cell>
          <cell r="O680">
            <v>103</v>
          </cell>
          <cell r="P680">
            <v>106.09</v>
          </cell>
          <cell r="Q680">
            <v>109.2727</v>
          </cell>
          <cell r="R680">
            <v>112.550881</v>
          </cell>
          <cell r="S680">
            <v>115.92740743</v>
          </cell>
          <cell r="T680">
            <v>119.4052296529</v>
          </cell>
        </row>
        <row r="681">
          <cell r="K681" t="str">
            <v>IndiaConsultingGTIN ST Industry / Func Skills67NA</v>
          </cell>
          <cell r="L681" t="str">
            <v>Sr. Manager</v>
          </cell>
          <cell r="M681">
            <v>153.33333333333334</v>
          </cell>
          <cell r="N681">
            <v>100</v>
          </cell>
          <cell r="O681">
            <v>103</v>
          </cell>
          <cell r="P681">
            <v>106.09</v>
          </cell>
          <cell r="Q681">
            <v>109.2727</v>
          </cell>
          <cell r="R681">
            <v>112.550881</v>
          </cell>
          <cell r="S681">
            <v>115.92740743</v>
          </cell>
          <cell r="T681">
            <v>119.4052296529</v>
          </cell>
        </row>
        <row r="682">
          <cell r="K682" t="str">
            <v>IndiaConsultingGTIN ST Industry / Func Skills68NA</v>
          </cell>
          <cell r="L682" t="str">
            <v>Sr. Manager</v>
          </cell>
          <cell r="M682">
            <v>153.33333333333334</v>
          </cell>
          <cell r="N682">
            <v>100</v>
          </cell>
          <cell r="O682">
            <v>103</v>
          </cell>
          <cell r="P682">
            <v>106.09</v>
          </cell>
          <cell r="Q682">
            <v>109.2727</v>
          </cell>
          <cell r="R682">
            <v>112.550881</v>
          </cell>
          <cell r="S682">
            <v>115.92740743</v>
          </cell>
          <cell r="T682">
            <v>119.4052296529</v>
          </cell>
        </row>
        <row r="683">
          <cell r="K683" t="str">
            <v>IndiaConsultingGTIN ST Industry / Func Skills69NA</v>
          </cell>
          <cell r="L683" t="str">
            <v>Sr. Manager</v>
          </cell>
          <cell r="M683">
            <v>153.33333333333334</v>
          </cell>
          <cell r="N683">
            <v>100</v>
          </cell>
          <cell r="O683">
            <v>103</v>
          </cell>
          <cell r="P683">
            <v>106.09</v>
          </cell>
          <cell r="Q683">
            <v>109.2727</v>
          </cell>
          <cell r="R683">
            <v>112.550881</v>
          </cell>
          <cell r="S683">
            <v>115.92740743</v>
          </cell>
          <cell r="T683">
            <v>119.4052296529</v>
          </cell>
        </row>
        <row r="684">
          <cell r="K684" t="str">
            <v>IndiaConsultingGTIN ST Industry / Func Skills70NA</v>
          </cell>
          <cell r="L684" t="str">
            <v>Sr. Manager</v>
          </cell>
          <cell r="M684">
            <v>153.33333333333334</v>
          </cell>
          <cell r="N684">
            <v>100</v>
          </cell>
          <cell r="O684">
            <v>103</v>
          </cell>
          <cell r="P684">
            <v>106.09</v>
          </cell>
          <cell r="Q684">
            <v>109.2727</v>
          </cell>
          <cell r="R684">
            <v>112.550881</v>
          </cell>
          <cell r="S684">
            <v>115.92740743</v>
          </cell>
          <cell r="T684">
            <v>119.4052296529</v>
          </cell>
        </row>
        <row r="685">
          <cell r="K685" t="str">
            <v>IndiaConsultingGTIN ST Strat / Ops Skills34NA</v>
          </cell>
          <cell r="L685" t="str">
            <v>Analyst</v>
          </cell>
          <cell r="M685">
            <v>153.33333333333334</v>
          </cell>
          <cell r="N685">
            <v>100</v>
          </cell>
          <cell r="O685">
            <v>103</v>
          </cell>
          <cell r="P685">
            <v>106.09</v>
          </cell>
          <cell r="Q685">
            <v>109.2727</v>
          </cell>
          <cell r="R685">
            <v>112.550881</v>
          </cell>
          <cell r="S685">
            <v>115.92740743</v>
          </cell>
          <cell r="T685">
            <v>119.4052296529</v>
          </cell>
        </row>
        <row r="686">
          <cell r="K686" t="str">
            <v>IndiaConsultingGTIN ST Strat / Ops Skills35NA</v>
          </cell>
          <cell r="L686" t="str">
            <v>Analyst</v>
          </cell>
          <cell r="M686">
            <v>153.33333333333334</v>
          </cell>
          <cell r="N686">
            <v>100</v>
          </cell>
          <cell r="O686">
            <v>103</v>
          </cell>
          <cell r="P686">
            <v>106.09</v>
          </cell>
          <cell r="Q686">
            <v>109.2727</v>
          </cell>
          <cell r="R686">
            <v>112.550881</v>
          </cell>
          <cell r="S686">
            <v>115.92740743</v>
          </cell>
          <cell r="T686">
            <v>119.4052296529</v>
          </cell>
        </row>
        <row r="687">
          <cell r="K687" t="str">
            <v>IndiaConsultingGTIN ST Strat / Ops Skills55NA</v>
          </cell>
          <cell r="L687" t="str">
            <v>Consultant</v>
          </cell>
          <cell r="M687">
            <v>153.33333333333334</v>
          </cell>
          <cell r="N687">
            <v>100</v>
          </cell>
          <cell r="O687">
            <v>103</v>
          </cell>
          <cell r="P687">
            <v>106.09</v>
          </cell>
          <cell r="Q687">
            <v>109.2727</v>
          </cell>
          <cell r="R687">
            <v>112.550881</v>
          </cell>
          <cell r="S687">
            <v>115.92740743</v>
          </cell>
          <cell r="T687">
            <v>119.4052296529</v>
          </cell>
        </row>
        <row r="688">
          <cell r="K688" t="str">
            <v>IndiaConsultingGTIN ST Strat / Ops Skills56NA</v>
          </cell>
          <cell r="L688" t="str">
            <v>Consultant</v>
          </cell>
          <cell r="M688">
            <v>153.33333333333334</v>
          </cell>
          <cell r="N688">
            <v>100</v>
          </cell>
          <cell r="O688">
            <v>103</v>
          </cell>
          <cell r="P688">
            <v>106.09</v>
          </cell>
          <cell r="Q688">
            <v>109.2727</v>
          </cell>
          <cell r="R688">
            <v>112.550881</v>
          </cell>
          <cell r="S688">
            <v>115.92740743</v>
          </cell>
          <cell r="T688">
            <v>119.4052296529</v>
          </cell>
        </row>
        <row r="689">
          <cell r="K689" t="str">
            <v>IndiaConsultingGTIN ST Strat / Ops Skills57NA</v>
          </cell>
          <cell r="L689" t="str">
            <v>Consultant</v>
          </cell>
          <cell r="M689">
            <v>153.33333333333334</v>
          </cell>
          <cell r="N689">
            <v>100</v>
          </cell>
          <cell r="O689">
            <v>103</v>
          </cell>
          <cell r="P689">
            <v>106.09</v>
          </cell>
          <cell r="Q689">
            <v>109.2727</v>
          </cell>
          <cell r="R689">
            <v>112.550881</v>
          </cell>
          <cell r="S689">
            <v>115.92740743</v>
          </cell>
          <cell r="T689">
            <v>119.4052296529</v>
          </cell>
        </row>
        <row r="690">
          <cell r="K690" t="str">
            <v>IndiaConsultingGTIN ST Strat / Ops Skills63NA</v>
          </cell>
          <cell r="L690" t="str">
            <v>Manager</v>
          </cell>
          <cell r="M690">
            <v>153.33333333333334</v>
          </cell>
          <cell r="N690">
            <v>100</v>
          </cell>
          <cell r="O690">
            <v>103</v>
          </cell>
          <cell r="P690">
            <v>106.09</v>
          </cell>
          <cell r="Q690">
            <v>109.2727</v>
          </cell>
          <cell r="R690">
            <v>112.550881</v>
          </cell>
          <cell r="S690">
            <v>115.92740743</v>
          </cell>
          <cell r="T690">
            <v>119.4052296529</v>
          </cell>
        </row>
        <row r="691">
          <cell r="K691" t="str">
            <v>IndiaConsultingGTIN ST Strat / Ops Skills64NA</v>
          </cell>
          <cell r="L691" t="str">
            <v>Manager</v>
          </cell>
          <cell r="M691">
            <v>153.33333333333334</v>
          </cell>
          <cell r="N691">
            <v>100</v>
          </cell>
          <cell r="O691">
            <v>103</v>
          </cell>
          <cell r="P691">
            <v>106.09</v>
          </cell>
          <cell r="Q691">
            <v>109.2727</v>
          </cell>
          <cell r="R691">
            <v>112.550881</v>
          </cell>
          <cell r="S691">
            <v>115.92740743</v>
          </cell>
          <cell r="T691">
            <v>119.4052296529</v>
          </cell>
        </row>
        <row r="692">
          <cell r="K692" t="str">
            <v>IndiaConsultingGTIN ST Strat / Ops Skills65NA</v>
          </cell>
          <cell r="L692" t="str">
            <v>Manager</v>
          </cell>
          <cell r="M692">
            <v>153.33333333333334</v>
          </cell>
          <cell r="N692">
            <v>100</v>
          </cell>
          <cell r="O692">
            <v>103</v>
          </cell>
          <cell r="P692">
            <v>106.09</v>
          </cell>
          <cell r="Q692">
            <v>109.2727</v>
          </cell>
          <cell r="R692">
            <v>112.550881</v>
          </cell>
          <cell r="S692">
            <v>115.92740743</v>
          </cell>
          <cell r="T692">
            <v>119.4052296529</v>
          </cell>
        </row>
        <row r="693">
          <cell r="K693" t="str">
            <v>IndiaConsultingGTIN ST Strat / Ops Skills66NA</v>
          </cell>
          <cell r="L693" t="str">
            <v>Manager</v>
          </cell>
          <cell r="M693">
            <v>153.33333333333334</v>
          </cell>
          <cell r="N693">
            <v>100</v>
          </cell>
          <cell r="O693">
            <v>103</v>
          </cell>
          <cell r="P693">
            <v>106.09</v>
          </cell>
          <cell r="Q693">
            <v>109.2727</v>
          </cell>
          <cell r="R693">
            <v>112.550881</v>
          </cell>
          <cell r="S693">
            <v>115.92740743</v>
          </cell>
          <cell r="T693">
            <v>119.4052296529</v>
          </cell>
        </row>
        <row r="694">
          <cell r="K694" t="str">
            <v>IndiaConsultingGTIN ST Strat / Ops Skills80NA</v>
          </cell>
          <cell r="L694" t="str">
            <v>Sr. Executive</v>
          </cell>
          <cell r="M694">
            <v>153.33333333333334</v>
          </cell>
          <cell r="N694">
            <v>100</v>
          </cell>
          <cell r="O694">
            <v>103</v>
          </cell>
          <cell r="P694">
            <v>106.09</v>
          </cell>
          <cell r="Q694">
            <v>109.2727</v>
          </cell>
          <cell r="R694">
            <v>112.550881</v>
          </cell>
          <cell r="S694">
            <v>115.92740743</v>
          </cell>
          <cell r="T694">
            <v>119.4052296529</v>
          </cell>
        </row>
        <row r="695">
          <cell r="K695" t="str">
            <v>IndiaConsultingGTIN ST Strat / Ops Skills81NA</v>
          </cell>
          <cell r="L695" t="str">
            <v>Sr. Executive</v>
          </cell>
          <cell r="M695">
            <v>153.33333333333334</v>
          </cell>
          <cell r="N695">
            <v>100</v>
          </cell>
          <cell r="O695">
            <v>103</v>
          </cell>
          <cell r="P695">
            <v>106.09</v>
          </cell>
          <cell r="Q695">
            <v>109.2727</v>
          </cell>
          <cell r="R695">
            <v>112.550881</v>
          </cell>
          <cell r="S695">
            <v>115.92740743</v>
          </cell>
          <cell r="T695">
            <v>119.4052296529</v>
          </cell>
        </row>
        <row r="696">
          <cell r="K696" t="str">
            <v>IndiaConsultingGTIN ST Strat / Ops Skills82NA</v>
          </cell>
          <cell r="L696" t="str">
            <v>Sr. Executive</v>
          </cell>
          <cell r="M696">
            <v>153.33333333333334</v>
          </cell>
          <cell r="N696">
            <v>100</v>
          </cell>
          <cell r="O696">
            <v>103</v>
          </cell>
          <cell r="P696">
            <v>106.09</v>
          </cell>
          <cell r="Q696">
            <v>109.2727</v>
          </cell>
          <cell r="R696">
            <v>112.550881</v>
          </cell>
          <cell r="S696">
            <v>115.92740743</v>
          </cell>
          <cell r="T696">
            <v>119.4052296529</v>
          </cell>
        </row>
        <row r="697">
          <cell r="K697" t="str">
            <v>IndiaConsultingGTIN ST Strat / Ops Skills83NA</v>
          </cell>
          <cell r="L697" t="str">
            <v>Sr. Executive</v>
          </cell>
          <cell r="M697">
            <v>153.33333333333334</v>
          </cell>
          <cell r="N697">
            <v>100</v>
          </cell>
          <cell r="O697">
            <v>103</v>
          </cell>
          <cell r="P697">
            <v>106.09</v>
          </cell>
          <cell r="Q697">
            <v>109.2727</v>
          </cell>
          <cell r="R697">
            <v>112.550881</v>
          </cell>
          <cell r="S697">
            <v>115.92740743</v>
          </cell>
          <cell r="T697">
            <v>119.4052296529</v>
          </cell>
        </row>
        <row r="698">
          <cell r="K698" t="str">
            <v>IndiaConsultingGTIN ST Strat / Ops Skills84NA</v>
          </cell>
          <cell r="L698" t="str">
            <v>Sr. Executive</v>
          </cell>
          <cell r="M698">
            <v>153.33333333333334</v>
          </cell>
          <cell r="N698">
            <v>100</v>
          </cell>
          <cell r="O698">
            <v>103</v>
          </cell>
          <cell r="P698">
            <v>106.09</v>
          </cell>
          <cell r="Q698">
            <v>109.2727</v>
          </cell>
          <cell r="R698">
            <v>112.550881</v>
          </cell>
          <cell r="S698">
            <v>115.92740743</v>
          </cell>
          <cell r="T698">
            <v>119.4052296529</v>
          </cell>
        </row>
        <row r="699">
          <cell r="K699" t="str">
            <v>IndiaConsultingGTIN ST Strat / Ops Skills85NA</v>
          </cell>
          <cell r="L699" t="str">
            <v>Sr. Executive</v>
          </cell>
          <cell r="M699">
            <v>153.33333333333334</v>
          </cell>
          <cell r="N699">
            <v>100</v>
          </cell>
          <cell r="O699">
            <v>103</v>
          </cell>
          <cell r="P699">
            <v>106.09</v>
          </cell>
          <cell r="Q699">
            <v>109.2727</v>
          </cell>
          <cell r="R699">
            <v>112.550881</v>
          </cell>
          <cell r="S699">
            <v>115.92740743</v>
          </cell>
          <cell r="T699">
            <v>119.4052296529</v>
          </cell>
        </row>
        <row r="700">
          <cell r="K700" t="str">
            <v>IndiaConsultingGTIN ST Strat / Ops Skills86NA</v>
          </cell>
          <cell r="L700" t="str">
            <v>Sr. Executive</v>
          </cell>
          <cell r="M700">
            <v>153.33333333333334</v>
          </cell>
          <cell r="N700">
            <v>100</v>
          </cell>
          <cell r="O700">
            <v>103</v>
          </cell>
          <cell r="P700">
            <v>106.09</v>
          </cell>
          <cell r="Q700">
            <v>109.2727</v>
          </cell>
          <cell r="R700">
            <v>112.550881</v>
          </cell>
          <cell r="S700">
            <v>115.92740743</v>
          </cell>
          <cell r="T700">
            <v>119.4052296529</v>
          </cell>
        </row>
        <row r="701">
          <cell r="K701" t="str">
            <v>IndiaConsultingGTIN ST Strat / Ops Skills87NA</v>
          </cell>
          <cell r="L701" t="str">
            <v>Sr. Executive</v>
          </cell>
          <cell r="M701">
            <v>153.33333333333334</v>
          </cell>
          <cell r="N701">
            <v>100</v>
          </cell>
          <cell r="O701">
            <v>103</v>
          </cell>
          <cell r="P701">
            <v>106.09</v>
          </cell>
          <cell r="Q701">
            <v>109.2727</v>
          </cell>
          <cell r="R701">
            <v>112.550881</v>
          </cell>
          <cell r="S701">
            <v>115.92740743</v>
          </cell>
          <cell r="T701">
            <v>119.4052296529</v>
          </cell>
        </row>
        <row r="702">
          <cell r="K702" t="str">
            <v>IndiaConsultingGTIN ST Strat / Ops Skills88NA</v>
          </cell>
          <cell r="L702" t="str">
            <v>Sr. Executive</v>
          </cell>
          <cell r="M702">
            <v>153.33333333333334</v>
          </cell>
          <cell r="N702">
            <v>100</v>
          </cell>
          <cell r="O702">
            <v>103</v>
          </cell>
          <cell r="P702">
            <v>106.09</v>
          </cell>
          <cell r="Q702">
            <v>109.2727</v>
          </cell>
          <cell r="R702">
            <v>112.550881</v>
          </cell>
          <cell r="S702">
            <v>115.92740743</v>
          </cell>
          <cell r="T702">
            <v>119.4052296529</v>
          </cell>
        </row>
        <row r="703">
          <cell r="K703" t="str">
            <v>IndiaConsultingGTIN ST Strat / Ops Skills89NA</v>
          </cell>
          <cell r="L703" t="str">
            <v>Sr. Executive</v>
          </cell>
          <cell r="M703">
            <v>153.33333333333334</v>
          </cell>
          <cell r="N703">
            <v>100</v>
          </cell>
          <cell r="O703">
            <v>103</v>
          </cell>
          <cell r="P703">
            <v>106.09</v>
          </cell>
          <cell r="Q703">
            <v>109.2727</v>
          </cell>
          <cell r="R703">
            <v>112.550881</v>
          </cell>
          <cell r="S703">
            <v>115.92740743</v>
          </cell>
          <cell r="T703">
            <v>119.4052296529</v>
          </cell>
        </row>
        <row r="704">
          <cell r="K704" t="str">
            <v>IndiaConsultingGTIN ST Strat / Ops Skills90NA</v>
          </cell>
          <cell r="L704" t="str">
            <v>Sr. Executive</v>
          </cell>
          <cell r="M704">
            <v>153.33333333333334</v>
          </cell>
          <cell r="N704">
            <v>100</v>
          </cell>
          <cell r="O704">
            <v>103</v>
          </cell>
          <cell r="P704">
            <v>106.09</v>
          </cell>
          <cell r="Q704">
            <v>109.2727</v>
          </cell>
          <cell r="R704">
            <v>112.550881</v>
          </cell>
          <cell r="S704">
            <v>115.92740743</v>
          </cell>
          <cell r="T704">
            <v>119.4052296529</v>
          </cell>
        </row>
        <row r="705">
          <cell r="K705" t="str">
            <v>IndiaConsultingGTIN ST Strat / Ops Skills91NA</v>
          </cell>
          <cell r="L705" t="str">
            <v>Sr. Executive</v>
          </cell>
          <cell r="M705">
            <v>153.33333333333334</v>
          </cell>
          <cell r="N705">
            <v>100</v>
          </cell>
          <cell r="O705">
            <v>103</v>
          </cell>
          <cell r="P705">
            <v>106.09</v>
          </cell>
          <cell r="Q705">
            <v>109.2727</v>
          </cell>
          <cell r="R705">
            <v>112.550881</v>
          </cell>
          <cell r="S705">
            <v>115.92740743</v>
          </cell>
          <cell r="T705">
            <v>119.4052296529</v>
          </cell>
        </row>
        <row r="706">
          <cell r="K706" t="str">
            <v>IndiaConsultingGTIN ST Strat / Ops Skills92NA</v>
          </cell>
          <cell r="L706" t="str">
            <v>Sr. Executive</v>
          </cell>
          <cell r="M706">
            <v>153.33333333333334</v>
          </cell>
          <cell r="N706">
            <v>100</v>
          </cell>
          <cell r="O706">
            <v>103</v>
          </cell>
          <cell r="P706">
            <v>106.09</v>
          </cell>
          <cell r="Q706">
            <v>109.2727</v>
          </cell>
          <cell r="R706">
            <v>112.550881</v>
          </cell>
          <cell r="S706">
            <v>115.92740743</v>
          </cell>
          <cell r="T706">
            <v>119.4052296529</v>
          </cell>
        </row>
        <row r="707">
          <cell r="K707" t="str">
            <v>IndiaConsultingGTIN ST Strat / Ops Skills93NA</v>
          </cell>
          <cell r="L707" t="str">
            <v>Sr. Executive</v>
          </cell>
          <cell r="M707">
            <v>153.33333333333334</v>
          </cell>
          <cell r="N707">
            <v>100</v>
          </cell>
          <cell r="O707">
            <v>103</v>
          </cell>
          <cell r="P707">
            <v>106.09</v>
          </cell>
          <cell r="Q707">
            <v>109.2727</v>
          </cell>
          <cell r="R707">
            <v>112.550881</v>
          </cell>
          <cell r="S707">
            <v>115.92740743</v>
          </cell>
          <cell r="T707">
            <v>119.4052296529</v>
          </cell>
        </row>
        <row r="708">
          <cell r="K708" t="str">
            <v>IndiaConsultingGTIN ST Strat / Ops Skills94NA</v>
          </cell>
          <cell r="L708" t="str">
            <v>Sr. Executive</v>
          </cell>
          <cell r="M708">
            <v>153.33333333333334</v>
          </cell>
          <cell r="N708">
            <v>100</v>
          </cell>
          <cell r="O708">
            <v>103</v>
          </cell>
          <cell r="P708">
            <v>106.09</v>
          </cell>
          <cell r="Q708">
            <v>109.2727</v>
          </cell>
          <cell r="R708">
            <v>112.550881</v>
          </cell>
          <cell r="S708">
            <v>115.92740743</v>
          </cell>
          <cell r="T708">
            <v>119.4052296529</v>
          </cell>
        </row>
        <row r="709">
          <cell r="K709" t="str">
            <v>IndiaConsultingGTIN ST Strat / Ops Skills95NA</v>
          </cell>
          <cell r="L709" t="str">
            <v>Sr. Executive</v>
          </cell>
          <cell r="M709">
            <v>153.33333333333334</v>
          </cell>
          <cell r="N709">
            <v>100</v>
          </cell>
          <cell r="O709">
            <v>103</v>
          </cell>
          <cell r="P709">
            <v>106.09</v>
          </cell>
          <cell r="Q709">
            <v>109.2727</v>
          </cell>
          <cell r="R709">
            <v>112.550881</v>
          </cell>
          <cell r="S709">
            <v>115.92740743</v>
          </cell>
          <cell r="T709">
            <v>119.4052296529</v>
          </cell>
        </row>
        <row r="710">
          <cell r="K710" t="str">
            <v>IndiaConsultingGTIN ST Strat / Ops Skills96NA</v>
          </cell>
          <cell r="L710" t="str">
            <v>Sr. Executive</v>
          </cell>
          <cell r="M710">
            <v>153.33333333333334</v>
          </cell>
          <cell r="N710">
            <v>100</v>
          </cell>
          <cell r="O710">
            <v>103</v>
          </cell>
          <cell r="P710">
            <v>106.09</v>
          </cell>
          <cell r="Q710">
            <v>109.2727</v>
          </cell>
          <cell r="R710">
            <v>112.550881</v>
          </cell>
          <cell r="S710">
            <v>115.92740743</v>
          </cell>
          <cell r="T710">
            <v>119.4052296529</v>
          </cell>
        </row>
        <row r="711">
          <cell r="K711" t="str">
            <v>IndiaConsultingGTIN ST Strat / Ops Skills71NA</v>
          </cell>
          <cell r="L711" t="str">
            <v>Sr. Manager</v>
          </cell>
          <cell r="M711">
            <v>153.33333333333334</v>
          </cell>
          <cell r="N711">
            <v>100</v>
          </cell>
          <cell r="O711">
            <v>103</v>
          </cell>
          <cell r="P711">
            <v>106.09</v>
          </cell>
          <cell r="Q711">
            <v>109.2727</v>
          </cell>
          <cell r="R711">
            <v>112.550881</v>
          </cell>
          <cell r="S711">
            <v>115.92740743</v>
          </cell>
          <cell r="T711">
            <v>119.4052296529</v>
          </cell>
        </row>
        <row r="712">
          <cell r="K712" t="str">
            <v>IndiaConsultingGTIN ST Strat / Ops Skills72NA</v>
          </cell>
          <cell r="L712" t="str">
            <v>Sr. Manager</v>
          </cell>
          <cell r="M712">
            <v>153.33333333333334</v>
          </cell>
          <cell r="N712">
            <v>100</v>
          </cell>
          <cell r="O712">
            <v>103</v>
          </cell>
          <cell r="P712">
            <v>106.09</v>
          </cell>
          <cell r="Q712">
            <v>109.2727</v>
          </cell>
          <cell r="R712">
            <v>112.550881</v>
          </cell>
          <cell r="S712">
            <v>115.92740743</v>
          </cell>
          <cell r="T712">
            <v>119.4052296529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 of Contents"/>
      <sheetName val="1.  Overview"/>
      <sheetName val="2.  Timeline"/>
      <sheetName val="2.  Timeline w staff"/>
      <sheetName val="2.  Timeline Summary by staff "/>
      <sheetName val="3. Cost Summary "/>
      <sheetName val="4. Staffing Services"/>
      <sheetName val="D-5 Rates"/>
      <sheetName val="5. Tasks"/>
      <sheetName val="6. Assumptions"/>
      <sheetName val="7.  Detailed Estimate"/>
      <sheetName val="8. HW_SW"/>
      <sheetName val="9. D-2 (B) Cos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6">
          <cell r="H36">
            <v>188.21817271614904</v>
          </cell>
        </row>
      </sheetData>
      <sheetData sheetId="9"/>
      <sheetData sheetId="10"/>
      <sheetData sheetId="11"/>
      <sheetData sheetId="12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IC Sheet (Proj Info)"/>
      <sheetName val="Change Log"/>
      <sheetName val="Comparison Summary"/>
      <sheetName val="Solomon forecast"/>
      <sheetName val="Solomon update"/>
      <sheetName val="2007"/>
      <sheetName val="2008"/>
      <sheetName val="2009"/>
      <sheetName val="2010"/>
      <sheetName val="2011"/>
      <sheetName val="Standard Rat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1">
          <cell r="B1" t="str">
            <v>&lt;Class&gt;</v>
          </cell>
        </row>
        <row r="2">
          <cell r="B2" t="str">
            <v>A</v>
          </cell>
        </row>
        <row r="3">
          <cell r="B3" t="str">
            <v>AA3</v>
          </cell>
        </row>
        <row r="4">
          <cell r="B4" t="str">
            <v>C1</v>
          </cell>
        </row>
        <row r="5">
          <cell r="B5" t="str">
            <v>C2</v>
          </cell>
        </row>
        <row r="6">
          <cell r="B6" t="str">
            <v>C3</v>
          </cell>
        </row>
        <row r="7">
          <cell r="B7" t="str">
            <v>C4</v>
          </cell>
        </row>
        <row r="8">
          <cell r="B8" t="str">
            <v>CSR</v>
          </cell>
        </row>
        <row r="9">
          <cell r="B9" t="str">
            <v>H</v>
          </cell>
        </row>
        <row r="10">
          <cell r="B10" t="str">
            <v>IC</v>
          </cell>
        </row>
        <row r="11">
          <cell r="B11" t="str">
            <v>M1</v>
          </cell>
        </row>
        <row r="12">
          <cell r="B12" t="str">
            <v>M2</v>
          </cell>
        </row>
        <row r="13">
          <cell r="B13" t="str">
            <v>M3</v>
          </cell>
        </row>
        <row r="14">
          <cell r="B14" t="str">
            <v>SE</v>
          </cell>
        </row>
        <row r="15">
          <cell r="B15" t="str">
            <v>S</v>
          </cell>
        </row>
        <row r="16">
          <cell r="B16" t="str">
            <v>VP</v>
          </cell>
        </row>
        <row r="18">
          <cell r="B18" t="str">
            <v>&lt;Class&gt;</v>
          </cell>
        </row>
        <row r="19">
          <cell r="B19" t="str">
            <v>A</v>
          </cell>
        </row>
        <row r="20">
          <cell r="B20" t="str">
            <v>AA3</v>
          </cell>
        </row>
        <row r="21">
          <cell r="B21" t="str">
            <v>C1</v>
          </cell>
        </row>
        <row r="22">
          <cell r="B22" t="str">
            <v>C2</v>
          </cell>
        </row>
        <row r="23">
          <cell r="B23" t="str">
            <v>C3</v>
          </cell>
        </row>
        <row r="24">
          <cell r="B24" t="str">
            <v>C4</v>
          </cell>
        </row>
        <row r="25">
          <cell r="B25" t="str">
            <v>CSR</v>
          </cell>
        </row>
        <row r="26">
          <cell r="B26" t="str">
            <v>H</v>
          </cell>
        </row>
        <row r="27">
          <cell r="B27" t="str">
            <v>IC</v>
          </cell>
        </row>
        <row r="28">
          <cell r="B28" t="str">
            <v>M1</v>
          </cell>
        </row>
        <row r="29">
          <cell r="B29" t="str">
            <v>M2</v>
          </cell>
        </row>
        <row r="30">
          <cell r="B30" t="str">
            <v>M3</v>
          </cell>
        </row>
        <row r="31">
          <cell r="B31" t="str">
            <v>SE</v>
          </cell>
        </row>
        <row r="32">
          <cell r="B32" t="str">
            <v>S</v>
          </cell>
        </row>
        <row r="33">
          <cell r="B33" t="str">
            <v>VP</v>
          </cell>
        </row>
        <row r="35">
          <cell r="B35" t="str">
            <v>&lt;Class&gt;</v>
          </cell>
        </row>
        <row r="36">
          <cell r="B36" t="str">
            <v>A</v>
          </cell>
        </row>
        <row r="37">
          <cell r="B37" t="str">
            <v>AA3</v>
          </cell>
        </row>
        <row r="38">
          <cell r="B38" t="str">
            <v>C1</v>
          </cell>
        </row>
        <row r="39">
          <cell r="B39" t="str">
            <v>C2</v>
          </cell>
        </row>
        <row r="40">
          <cell r="B40" t="str">
            <v>C3</v>
          </cell>
        </row>
        <row r="41">
          <cell r="B41" t="str">
            <v>C4</v>
          </cell>
        </row>
        <row r="42">
          <cell r="B42" t="str">
            <v>CSR</v>
          </cell>
        </row>
        <row r="43">
          <cell r="B43" t="str">
            <v>H</v>
          </cell>
        </row>
        <row r="44">
          <cell r="B44" t="str">
            <v>IC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Blue Warm">
      <a:dk1>
        <a:sysClr val="windowText" lastClr="000000"/>
      </a:dk1>
      <a:lt1>
        <a:sysClr val="window" lastClr="FFFFFF"/>
      </a:lt1>
      <a:dk2>
        <a:srgbClr val="242852"/>
      </a:dk2>
      <a:lt2>
        <a:srgbClr val="ACCBF9"/>
      </a:lt2>
      <a:accent1>
        <a:srgbClr val="4A66AC"/>
      </a:accent1>
      <a:accent2>
        <a:srgbClr val="629DD1"/>
      </a:accent2>
      <a:accent3>
        <a:srgbClr val="297FD5"/>
      </a:accent3>
      <a:accent4>
        <a:srgbClr val="7F8FA9"/>
      </a:accent4>
      <a:accent5>
        <a:srgbClr val="5AA2AE"/>
      </a:accent5>
      <a:accent6>
        <a:srgbClr val="9D90A0"/>
      </a:accent6>
      <a:hlink>
        <a:srgbClr val="9454C3"/>
      </a:hlink>
      <a:folHlink>
        <a:srgbClr val="3EBBF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mailto:kcole@co.yuba.ca.us" TargetMode="Externa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mailto:kcole@co.yuba.ca.us" TargetMode="Externa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mailto:kcole@co.yuba.ca.us" TargetMode="Externa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8.xml"/><Relationship Id="rId2" Type="http://schemas.openxmlformats.org/officeDocument/2006/relationships/printerSettings" Target="../printerSettings/printerSettings13.bin"/><Relationship Id="rId1" Type="http://schemas.openxmlformats.org/officeDocument/2006/relationships/hyperlink" Target="mailto:kcole@co.yuba.ca.us" TargetMode="Externa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9.xml"/><Relationship Id="rId2" Type="http://schemas.openxmlformats.org/officeDocument/2006/relationships/printerSettings" Target="../printerSettings/printerSettings14.bin"/><Relationship Id="rId1" Type="http://schemas.openxmlformats.org/officeDocument/2006/relationships/hyperlink" Target="mailto:kcole@co.yuba.ca.us" TargetMode="Externa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0.xml"/><Relationship Id="rId2" Type="http://schemas.openxmlformats.org/officeDocument/2006/relationships/printerSettings" Target="../printerSettings/printerSettings15.bin"/><Relationship Id="rId1" Type="http://schemas.openxmlformats.org/officeDocument/2006/relationships/hyperlink" Target="mailto:kcole@co.yuba.ca.us" TargetMode="Externa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1.xml"/><Relationship Id="rId2" Type="http://schemas.openxmlformats.org/officeDocument/2006/relationships/printerSettings" Target="../printerSettings/printerSettings16.bin"/><Relationship Id="rId1" Type="http://schemas.openxmlformats.org/officeDocument/2006/relationships/hyperlink" Target="mailto:kcole@co.yuba.ca.us" TargetMode="Externa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2.xml"/><Relationship Id="rId2" Type="http://schemas.openxmlformats.org/officeDocument/2006/relationships/printerSettings" Target="../printerSettings/printerSettings17.bin"/><Relationship Id="rId1" Type="http://schemas.openxmlformats.org/officeDocument/2006/relationships/hyperlink" Target="mailto:kcole@co.yuba.ca.us" TargetMode="Externa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3.xml"/><Relationship Id="rId2" Type="http://schemas.openxmlformats.org/officeDocument/2006/relationships/printerSettings" Target="../printerSettings/printerSettings18.bin"/><Relationship Id="rId1" Type="http://schemas.openxmlformats.org/officeDocument/2006/relationships/hyperlink" Target="mailto:kcole@co.yuba.ca.us" TargetMode="Externa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4.xml"/><Relationship Id="rId2" Type="http://schemas.openxmlformats.org/officeDocument/2006/relationships/printerSettings" Target="../printerSettings/printerSettings19.bin"/><Relationship Id="rId1" Type="http://schemas.openxmlformats.org/officeDocument/2006/relationships/hyperlink" Target="mailto:kcole@co.yuba.ca.us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5.xml"/><Relationship Id="rId2" Type="http://schemas.openxmlformats.org/officeDocument/2006/relationships/printerSettings" Target="../printerSettings/printerSettings20.bin"/><Relationship Id="rId1" Type="http://schemas.openxmlformats.org/officeDocument/2006/relationships/hyperlink" Target="mailto:kcole@co.yuba.ca.us" TargetMode="Externa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6.xml"/><Relationship Id="rId2" Type="http://schemas.openxmlformats.org/officeDocument/2006/relationships/printerSettings" Target="../printerSettings/printerSettings21.bin"/><Relationship Id="rId1" Type="http://schemas.openxmlformats.org/officeDocument/2006/relationships/hyperlink" Target="mailto:kcole@co.yuba.ca.us" TargetMode="Externa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7.xml"/><Relationship Id="rId2" Type="http://schemas.openxmlformats.org/officeDocument/2006/relationships/printerSettings" Target="../printerSettings/printerSettings22.bin"/><Relationship Id="rId1" Type="http://schemas.openxmlformats.org/officeDocument/2006/relationships/hyperlink" Target="mailto:kcole@co.yuba.ca.us" TargetMode="Externa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8.xml"/><Relationship Id="rId2" Type="http://schemas.openxmlformats.org/officeDocument/2006/relationships/printerSettings" Target="../printerSettings/printerSettings23.bin"/><Relationship Id="rId1" Type="http://schemas.openxmlformats.org/officeDocument/2006/relationships/hyperlink" Target="mailto:kcole@co.yuba.ca.us" TargetMode="External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9.xml"/><Relationship Id="rId2" Type="http://schemas.openxmlformats.org/officeDocument/2006/relationships/printerSettings" Target="../printerSettings/printerSettings24.bin"/><Relationship Id="rId1" Type="http://schemas.openxmlformats.org/officeDocument/2006/relationships/hyperlink" Target="mailto:kcole@co.yuba.ca.us" TargetMode="External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0.xml"/><Relationship Id="rId2" Type="http://schemas.openxmlformats.org/officeDocument/2006/relationships/printerSettings" Target="../printerSettings/printerSettings25.bin"/><Relationship Id="rId1" Type="http://schemas.openxmlformats.org/officeDocument/2006/relationships/hyperlink" Target="mailto:kcole@co.yuba.ca.us" TargetMode="External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1.xml"/><Relationship Id="rId2" Type="http://schemas.openxmlformats.org/officeDocument/2006/relationships/printerSettings" Target="../printerSettings/printerSettings26.bin"/><Relationship Id="rId1" Type="http://schemas.openxmlformats.org/officeDocument/2006/relationships/hyperlink" Target="mailto:kcole@co.yuba.ca.us" TargetMode="External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2.xml"/><Relationship Id="rId2" Type="http://schemas.openxmlformats.org/officeDocument/2006/relationships/printerSettings" Target="../printerSettings/printerSettings27.bin"/><Relationship Id="rId1" Type="http://schemas.openxmlformats.org/officeDocument/2006/relationships/hyperlink" Target="mailto:kcole@co.yuba.ca.us" TargetMode="External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3.xml"/><Relationship Id="rId2" Type="http://schemas.openxmlformats.org/officeDocument/2006/relationships/printerSettings" Target="../printerSettings/printerSettings28.bin"/><Relationship Id="rId1" Type="http://schemas.openxmlformats.org/officeDocument/2006/relationships/hyperlink" Target="mailto:kcole@co.yuba.ca.us" TargetMode="External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4.xml"/><Relationship Id="rId2" Type="http://schemas.openxmlformats.org/officeDocument/2006/relationships/printerSettings" Target="../printerSettings/printerSettings29.bin"/><Relationship Id="rId1" Type="http://schemas.openxmlformats.org/officeDocument/2006/relationships/hyperlink" Target="mailto:kcole@co.yuba.ca.us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5.xml"/><Relationship Id="rId2" Type="http://schemas.openxmlformats.org/officeDocument/2006/relationships/printerSettings" Target="../printerSettings/printerSettings30.bin"/><Relationship Id="rId1" Type="http://schemas.openxmlformats.org/officeDocument/2006/relationships/hyperlink" Target="mailto:kcole@co.yuba.ca.us" TargetMode="External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6.xml"/><Relationship Id="rId2" Type="http://schemas.openxmlformats.org/officeDocument/2006/relationships/printerSettings" Target="../printerSettings/printerSettings31.bin"/><Relationship Id="rId1" Type="http://schemas.openxmlformats.org/officeDocument/2006/relationships/hyperlink" Target="mailto:kcole@co.yuba.ca.us" TargetMode="External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7.xml"/><Relationship Id="rId2" Type="http://schemas.openxmlformats.org/officeDocument/2006/relationships/printerSettings" Target="../printerSettings/printerSettings32.bin"/><Relationship Id="rId1" Type="http://schemas.openxmlformats.org/officeDocument/2006/relationships/hyperlink" Target="mailto:kcole@co.yuba.ca.us" TargetMode="External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8.xml"/><Relationship Id="rId2" Type="http://schemas.openxmlformats.org/officeDocument/2006/relationships/printerSettings" Target="../printerSettings/printerSettings33.bin"/><Relationship Id="rId1" Type="http://schemas.openxmlformats.org/officeDocument/2006/relationships/hyperlink" Target="mailto:kcole@co.yuba.ca.us" TargetMode="External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9.xml"/><Relationship Id="rId2" Type="http://schemas.openxmlformats.org/officeDocument/2006/relationships/printerSettings" Target="../printerSettings/printerSettings34.bin"/><Relationship Id="rId1" Type="http://schemas.openxmlformats.org/officeDocument/2006/relationships/hyperlink" Target="mailto:kcole@co.yuba.ca.us" TargetMode="External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0.xml"/><Relationship Id="rId2" Type="http://schemas.openxmlformats.org/officeDocument/2006/relationships/printerSettings" Target="../printerSettings/printerSettings35.bin"/><Relationship Id="rId1" Type="http://schemas.openxmlformats.org/officeDocument/2006/relationships/hyperlink" Target="mailto:kcole@co.yuba.ca.us" TargetMode="External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1.xml"/><Relationship Id="rId2" Type="http://schemas.openxmlformats.org/officeDocument/2006/relationships/printerSettings" Target="../printerSettings/printerSettings36.bin"/><Relationship Id="rId1" Type="http://schemas.openxmlformats.org/officeDocument/2006/relationships/hyperlink" Target="mailto:kcole@co.yuba.ca.us" TargetMode="External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2.xml"/><Relationship Id="rId2" Type="http://schemas.openxmlformats.org/officeDocument/2006/relationships/printerSettings" Target="../printerSettings/printerSettings37.bin"/><Relationship Id="rId1" Type="http://schemas.openxmlformats.org/officeDocument/2006/relationships/hyperlink" Target="mailto:kcole@co.yuba.ca.us" TargetMode="External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3.xml"/><Relationship Id="rId2" Type="http://schemas.openxmlformats.org/officeDocument/2006/relationships/printerSettings" Target="../printerSettings/printerSettings38.bin"/><Relationship Id="rId1" Type="http://schemas.openxmlformats.org/officeDocument/2006/relationships/hyperlink" Target="mailto:kcole@co.yuba.ca.us" TargetMode="External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4.xml"/><Relationship Id="rId2" Type="http://schemas.openxmlformats.org/officeDocument/2006/relationships/printerSettings" Target="../printerSettings/printerSettings39.bin"/><Relationship Id="rId1" Type="http://schemas.openxmlformats.org/officeDocument/2006/relationships/hyperlink" Target="mailto:kcole@co.yuba.ca.us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5.xml"/><Relationship Id="rId2" Type="http://schemas.openxmlformats.org/officeDocument/2006/relationships/printerSettings" Target="../printerSettings/printerSettings40.bin"/><Relationship Id="rId1" Type="http://schemas.openxmlformats.org/officeDocument/2006/relationships/hyperlink" Target="mailto:kcole@co.yuba.ca.us" TargetMode="External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6.xml"/><Relationship Id="rId2" Type="http://schemas.openxmlformats.org/officeDocument/2006/relationships/printerSettings" Target="../printerSettings/printerSettings41.bin"/><Relationship Id="rId1" Type="http://schemas.openxmlformats.org/officeDocument/2006/relationships/hyperlink" Target="mailto:kcole@co.yuba.ca.us" TargetMode="External"/></Relationships>
</file>

<file path=xl/worksheets/_rels/sheet4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7.xml"/><Relationship Id="rId2" Type="http://schemas.openxmlformats.org/officeDocument/2006/relationships/printerSettings" Target="../printerSettings/printerSettings42.bin"/><Relationship Id="rId1" Type="http://schemas.openxmlformats.org/officeDocument/2006/relationships/hyperlink" Target="mailto:kcole@co.yuba.ca.us" TargetMode="External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8.xml"/><Relationship Id="rId2" Type="http://schemas.openxmlformats.org/officeDocument/2006/relationships/printerSettings" Target="../printerSettings/printerSettings43.bin"/><Relationship Id="rId1" Type="http://schemas.openxmlformats.org/officeDocument/2006/relationships/hyperlink" Target="mailto:kcole@co.yuba.ca.us" TargetMode="External"/></Relationships>
</file>

<file path=xl/worksheets/_rels/sheet4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9.xml"/><Relationship Id="rId2" Type="http://schemas.openxmlformats.org/officeDocument/2006/relationships/printerSettings" Target="../printerSettings/printerSettings44.bin"/><Relationship Id="rId1" Type="http://schemas.openxmlformats.org/officeDocument/2006/relationships/hyperlink" Target="mailto:kcole@co.yuba.ca.us" TargetMode="External"/></Relationships>
</file>

<file path=xl/worksheets/_rels/sheet4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0.xml"/><Relationship Id="rId2" Type="http://schemas.openxmlformats.org/officeDocument/2006/relationships/printerSettings" Target="../printerSettings/printerSettings45.bin"/><Relationship Id="rId1" Type="http://schemas.openxmlformats.org/officeDocument/2006/relationships/hyperlink" Target="mailto:kcole@co.yuba.ca.us" TargetMode="External"/></Relationships>
</file>

<file path=xl/worksheets/_rels/sheet4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1.xml"/><Relationship Id="rId2" Type="http://schemas.openxmlformats.org/officeDocument/2006/relationships/printerSettings" Target="../printerSettings/printerSettings46.bin"/><Relationship Id="rId1" Type="http://schemas.openxmlformats.org/officeDocument/2006/relationships/hyperlink" Target="mailto:kcole@co.yuba.ca.us" TargetMode="External"/></Relationships>
</file>

<file path=xl/worksheets/_rels/sheet4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2.xml"/><Relationship Id="rId2" Type="http://schemas.openxmlformats.org/officeDocument/2006/relationships/printerSettings" Target="../printerSettings/printerSettings47.bin"/><Relationship Id="rId1" Type="http://schemas.openxmlformats.org/officeDocument/2006/relationships/hyperlink" Target="mailto:kcole@co.yuba.ca.us" TargetMode="External"/></Relationships>
</file>

<file path=xl/worksheets/_rels/sheet4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3.xml"/><Relationship Id="rId2" Type="http://schemas.openxmlformats.org/officeDocument/2006/relationships/printerSettings" Target="../printerSettings/printerSettings48.bin"/><Relationship Id="rId1" Type="http://schemas.openxmlformats.org/officeDocument/2006/relationships/hyperlink" Target="mailto:kcole@co.yuba.ca.us" TargetMode="External"/></Relationships>
</file>

<file path=xl/worksheets/_rels/sheet4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4.xml"/><Relationship Id="rId2" Type="http://schemas.openxmlformats.org/officeDocument/2006/relationships/printerSettings" Target="../printerSettings/printerSettings49.bin"/><Relationship Id="rId1" Type="http://schemas.openxmlformats.org/officeDocument/2006/relationships/hyperlink" Target="mailto:kcole@co.yuba.ca.us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5.xml"/><Relationship Id="rId2" Type="http://schemas.openxmlformats.org/officeDocument/2006/relationships/printerSettings" Target="../printerSettings/printerSettings50.bin"/><Relationship Id="rId1" Type="http://schemas.openxmlformats.org/officeDocument/2006/relationships/hyperlink" Target="mailto:kcole@co.yuba.ca.us" TargetMode="External"/></Relationships>
</file>

<file path=xl/worksheets/_rels/sheet5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6.xml"/><Relationship Id="rId2" Type="http://schemas.openxmlformats.org/officeDocument/2006/relationships/printerSettings" Target="../printerSettings/printerSettings51.bin"/><Relationship Id="rId1" Type="http://schemas.openxmlformats.org/officeDocument/2006/relationships/hyperlink" Target="mailto:kcole@co.yuba.ca.us" TargetMode="External"/></Relationships>
</file>

<file path=xl/worksheets/_rels/sheet5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7.xml"/><Relationship Id="rId2" Type="http://schemas.openxmlformats.org/officeDocument/2006/relationships/printerSettings" Target="../printerSettings/printerSettings52.bin"/><Relationship Id="rId1" Type="http://schemas.openxmlformats.org/officeDocument/2006/relationships/hyperlink" Target="mailto:kcole@co.yuba.ca.us" TargetMode="External"/></Relationships>
</file>

<file path=xl/worksheets/_rels/sheet5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8.xml"/><Relationship Id="rId2" Type="http://schemas.openxmlformats.org/officeDocument/2006/relationships/printerSettings" Target="../printerSettings/printerSettings53.bin"/><Relationship Id="rId1" Type="http://schemas.openxmlformats.org/officeDocument/2006/relationships/hyperlink" Target="mailto:kcole@co.yuba.ca.us" TargetMode="External"/></Relationships>
</file>

<file path=xl/worksheets/_rels/sheet5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9.xml"/><Relationship Id="rId2" Type="http://schemas.openxmlformats.org/officeDocument/2006/relationships/printerSettings" Target="../printerSettings/printerSettings54.bin"/><Relationship Id="rId1" Type="http://schemas.openxmlformats.org/officeDocument/2006/relationships/hyperlink" Target="mailto:kcole@co.yuba.ca.us" TargetMode="External"/></Relationships>
</file>

<file path=xl/worksheets/_rels/sheet5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0.xml"/><Relationship Id="rId2" Type="http://schemas.openxmlformats.org/officeDocument/2006/relationships/printerSettings" Target="../printerSettings/printerSettings55.bin"/><Relationship Id="rId1" Type="http://schemas.openxmlformats.org/officeDocument/2006/relationships/hyperlink" Target="mailto:kcole@co.yuba.ca.us" TargetMode="External"/></Relationships>
</file>

<file path=xl/worksheets/_rels/sheet5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1.xml"/><Relationship Id="rId2" Type="http://schemas.openxmlformats.org/officeDocument/2006/relationships/printerSettings" Target="../printerSettings/printerSettings56.bin"/><Relationship Id="rId1" Type="http://schemas.openxmlformats.org/officeDocument/2006/relationships/hyperlink" Target="mailto:kcole@co.yuba.ca.us" TargetMode="External"/></Relationships>
</file>

<file path=xl/worksheets/_rels/sheet5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2.xml"/><Relationship Id="rId2" Type="http://schemas.openxmlformats.org/officeDocument/2006/relationships/printerSettings" Target="../printerSettings/printerSettings57.bin"/><Relationship Id="rId1" Type="http://schemas.openxmlformats.org/officeDocument/2006/relationships/hyperlink" Target="mailto:kcole@co.yuba.ca.us" TargetMode="External"/></Relationships>
</file>

<file path=xl/worksheets/_rels/sheet5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3.xml"/><Relationship Id="rId2" Type="http://schemas.openxmlformats.org/officeDocument/2006/relationships/printerSettings" Target="../printerSettings/printerSettings58.bin"/><Relationship Id="rId1" Type="http://schemas.openxmlformats.org/officeDocument/2006/relationships/hyperlink" Target="mailto:kcole@co.yuba.ca.us" TargetMode="External"/></Relationships>
</file>

<file path=xl/worksheets/_rels/sheet5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4.xml"/><Relationship Id="rId2" Type="http://schemas.openxmlformats.org/officeDocument/2006/relationships/printerSettings" Target="../printerSettings/printerSettings59.bin"/><Relationship Id="rId1" Type="http://schemas.openxmlformats.org/officeDocument/2006/relationships/hyperlink" Target="mailto:kcole@co.yuba.ca.us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kcole@co.yuba.ca.us" TargetMode="External"/></Relationships>
</file>

<file path=xl/worksheets/_rels/sheet6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5.xml"/><Relationship Id="rId2" Type="http://schemas.openxmlformats.org/officeDocument/2006/relationships/printerSettings" Target="../printerSettings/printerSettings60.bin"/><Relationship Id="rId1" Type="http://schemas.openxmlformats.org/officeDocument/2006/relationships/hyperlink" Target="mailto:kcole@co.yuba.ca.us" TargetMode="External"/></Relationships>
</file>

<file path=xl/worksheets/_rels/sheet6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6.xml"/><Relationship Id="rId2" Type="http://schemas.openxmlformats.org/officeDocument/2006/relationships/printerSettings" Target="../printerSettings/printerSettings61.bin"/><Relationship Id="rId1" Type="http://schemas.openxmlformats.org/officeDocument/2006/relationships/hyperlink" Target="mailto:kcole@co.yuba.ca.us" TargetMode="External"/></Relationships>
</file>

<file path=xl/worksheets/_rels/sheet6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7.xml"/><Relationship Id="rId2" Type="http://schemas.openxmlformats.org/officeDocument/2006/relationships/printerSettings" Target="../printerSettings/printerSettings62.bin"/><Relationship Id="rId1" Type="http://schemas.openxmlformats.org/officeDocument/2006/relationships/hyperlink" Target="mailto:kcole@co.yuba.ca.us" TargetMode="External"/></Relationships>
</file>

<file path=xl/worksheets/_rels/sheet6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8.xml"/><Relationship Id="rId2" Type="http://schemas.openxmlformats.org/officeDocument/2006/relationships/printerSettings" Target="../printerSettings/printerSettings63.bin"/><Relationship Id="rId1" Type="http://schemas.openxmlformats.org/officeDocument/2006/relationships/hyperlink" Target="mailto:kcole@co.yuba.ca.us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mailto:kcole@co.yuba.ca.us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mailto:kcole@co.yuba.ca.us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mailto:kcole@co.yuba.ca.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B8"/>
  <sheetViews>
    <sheetView workbookViewId="0">
      <selection activeCell="C25" sqref="C25"/>
    </sheetView>
  </sheetViews>
  <sheetFormatPr defaultRowHeight="12.5"/>
  <cols>
    <col min="1" max="1" width="21.7265625" customWidth="1"/>
    <col min="2" max="2" width="19.453125" customWidth="1"/>
  </cols>
  <sheetData>
    <row r="2" spans="1:2" ht="13">
      <c r="A2" s="1" t="s">
        <v>72</v>
      </c>
      <c r="B2" s="106" t="s">
        <v>245</v>
      </c>
    </row>
    <row r="4" spans="1:2" ht="13">
      <c r="A4" s="1" t="s">
        <v>73</v>
      </c>
      <c r="B4" s="102">
        <v>46246</v>
      </c>
    </row>
    <row r="7" spans="1:2">
      <c r="A7" s="72" t="s">
        <v>47</v>
      </c>
      <c r="B7" s="72" t="s">
        <v>98</v>
      </c>
    </row>
    <row r="8" spans="1:2">
      <c r="A8" s="72" t="s">
        <v>97</v>
      </c>
      <c r="B8" s="106" t="s">
        <v>232</v>
      </c>
    </row>
  </sheetData>
  <phoneticPr fontId="26" type="noConversion"/>
  <dataValidations count="1">
    <dataValidation allowBlank="1" sqref="A1:A1048576" xr:uid="{00000000-0002-0000-0000-000000000000}"/>
  </dataValidations>
  <pageMargins left="0.75" right="0.75" top="1" bottom="1" header="0.5" footer="0.5"/>
  <pageSetup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9">
    <pageSetUpPr fitToPage="1"/>
  </sheetPr>
  <dimension ref="A1:O59"/>
  <sheetViews>
    <sheetView workbookViewId="0">
      <selection activeCell="I36" sqref="I36"/>
    </sheetView>
  </sheetViews>
  <sheetFormatPr defaultRowHeight="12.5"/>
  <cols>
    <col min="9" max="9" width="12.453125" bestFit="1" customWidth="1"/>
    <col min="10" max="10" width="22.453125" customWidth="1"/>
  </cols>
  <sheetData>
    <row r="1" spans="1:11" s="4" customFormat="1" ht="13.5" thickTop="1">
      <c r="A1" s="2"/>
      <c r="B1" s="2"/>
      <c r="C1" s="2"/>
      <c r="D1" s="2"/>
      <c r="E1" s="2"/>
      <c r="F1" s="2"/>
      <c r="G1" s="2"/>
      <c r="H1" s="2"/>
      <c r="I1" s="3"/>
      <c r="J1" s="2"/>
      <c r="K1" s="2"/>
    </row>
    <row r="2" spans="1:11" s="4" customFormat="1" ht="13">
      <c r="A2" s="5"/>
      <c r="B2" s="5"/>
      <c r="C2" s="5"/>
      <c r="D2" s="5"/>
      <c r="E2" s="5"/>
      <c r="F2" s="5"/>
      <c r="G2" s="5"/>
      <c r="H2" s="5"/>
      <c r="I2" s="6"/>
      <c r="J2" s="5"/>
      <c r="K2" s="36"/>
    </row>
    <row r="3" spans="1:11" s="4" customFormat="1" ht="13">
      <c r="A3" s="5"/>
      <c r="B3" s="5"/>
      <c r="C3" s="5"/>
      <c r="D3" s="5"/>
      <c r="E3" s="5"/>
      <c r="F3" s="5"/>
      <c r="G3" s="5"/>
      <c r="H3" s="7"/>
      <c r="I3" s="8" t="s">
        <v>39</v>
      </c>
      <c r="J3" s="40" t="str">
        <f>+'Update Tab'!$B$2</f>
        <v>CalSAWS Admin 26 27</v>
      </c>
      <c r="K3" s="41" t="s">
        <v>174</v>
      </c>
    </row>
    <row r="4" spans="1:11" s="4" customFormat="1" ht="13">
      <c r="A4" s="5"/>
      <c r="B4" s="5"/>
      <c r="C4" s="5"/>
      <c r="D4" s="5"/>
      <c r="E4" s="5"/>
      <c r="F4" s="5"/>
      <c r="G4" s="5"/>
      <c r="H4" s="5"/>
      <c r="I4" s="6"/>
      <c r="J4" s="5"/>
      <c r="K4" s="36"/>
    </row>
    <row r="5" spans="1:11" s="4" customFormat="1" ht="13">
      <c r="A5" s="5"/>
      <c r="B5" s="5"/>
      <c r="C5" s="5"/>
      <c r="D5" s="5"/>
      <c r="E5" s="5"/>
      <c r="F5" s="5"/>
      <c r="G5" s="5"/>
      <c r="H5" s="5"/>
      <c r="I5" s="6"/>
      <c r="J5" s="5"/>
      <c r="K5" s="36"/>
    </row>
    <row r="6" spans="1:11" s="4" customFormat="1" ht="13">
      <c r="A6" s="5"/>
      <c r="B6" s="5"/>
      <c r="C6" s="5"/>
      <c r="D6" s="5"/>
      <c r="E6" s="5"/>
      <c r="F6" s="5"/>
      <c r="G6" s="5"/>
      <c r="H6" s="5"/>
      <c r="I6" s="6"/>
      <c r="J6" s="5"/>
      <c r="K6" s="36"/>
    </row>
    <row r="7" spans="1:11" s="4" customFormat="1" ht="13.5" thickBot="1">
      <c r="A7" s="5"/>
      <c r="B7" s="5"/>
      <c r="C7" s="5"/>
      <c r="D7" s="5"/>
      <c r="E7" s="5"/>
      <c r="F7" s="5"/>
      <c r="G7" s="5"/>
      <c r="H7" s="5"/>
      <c r="I7" s="6"/>
      <c r="J7" s="5"/>
      <c r="K7" s="36"/>
    </row>
    <row r="8" spans="1:11" s="4" customFormat="1" ht="18" thickTop="1">
      <c r="A8" s="5"/>
      <c r="B8" s="37"/>
      <c r="C8" s="37"/>
      <c r="D8" s="37"/>
      <c r="E8" s="37"/>
      <c r="F8" s="37"/>
      <c r="G8" s="38"/>
      <c r="H8" s="38"/>
      <c r="I8" s="39"/>
      <c r="J8" s="38"/>
      <c r="K8" s="36"/>
    </row>
    <row r="9" spans="1:11" s="4" customFormat="1" ht="13">
      <c r="A9" s="5"/>
      <c r="B9" s="5"/>
      <c r="C9" s="5"/>
      <c r="D9" s="5"/>
      <c r="E9" s="5"/>
      <c r="F9" s="5"/>
      <c r="G9" s="5"/>
      <c r="H9" s="5"/>
      <c r="I9" s="6"/>
      <c r="J9" s="5"/>
      <c r="K9" s="36"/>
    </row>
    <row r="10" spans="1:11" s="4" customFormat="1" ht="13">
      <c r="A10" s="5"/>
      <c r="B10" s="9" t="s">
        <v>40</v>
      </c>
      <c r="C10" s="307" t="s">
        <v>96</v>
      </c>
      <c r="D10" s="307"/>
      <c r="E10" s="307"/>
      <c r="F10" s="307"/>
      <c r="G10" s="307"/>
      <c r="H10" s="5"/>
      <c r="I10" s="10" t="s">
        <v>42</v>
      </c>
      <c r="J10" s="42">
        <f>+'Update Tab'!$B$4</f>
        <v>46246</v>
      </c>
      <c r="K10" s="36"/>
    </row>
    <row r="11" spans="1:11" s="4" customFormat="1" ht="13">
      <c r="A11" s="5"/>
      <c r="B11" s="9" t="s">
        <v>43</v>
      </c>
      <c r="C11" s="308"/>
      <c r="D11" s="308"/>
      <c r="E11" s="308"/>
      <c r="F11" s="308"/>
      <c r="G11" s="308"/>
      <c r="H11" s="5"/>
      <c r="I11" s="10"/>
      <c r="J11" s="43"/>
      <c r="K11" s="36"/>
    </row>
    <row r="12" spans="1:11" s="4" customFormat="1" ht="13">
      <c r="A12" s="5"/>
      <c r="B12" s="9" t="s">
        <v>44</v>
      </c>
      <c r="C12" s="73"/>
      <c r="D12" s="74" t="s">
        <v>45</v>
      </c>
      <c r="E12" s="73"/>
      <c r="F12" s="74" t="s">
        <v>46</v>
      </c>
      <c r="G12" s="73"/>
      <c r="H12" s="5"/>
      <c r="I12" s="10" t="s">
        <v>47</v>
      </c>
      <c r="J12" s="44" t="str">
        <f>'Update Tab'!$B$7</f>
        <v>Stephanie Aragon</v>
      </c>
      <c r="K12" s="36"/>
    </row>
    <row r="13" spans="1:11" s="4" customFormat="1" ht="13">
      <c r="A13" s="5"/>
      <c r="B13" s="9" t="s">
        <v>48</v>
      </c>
      <c r="C13" s="307"/>
      <c r="D13" s="307"/>
      <c r="E13" s="307"/>
      <c r="F13" s="307"/>
      <c r="G13" s="307"/>
      <c r="H13" s="5"/>
      <c r="I13" s="10" t="s">
        <v>49</v>
      </c>
      <c r="J13" s="44" t="str">
        <f>'Update Tab'!$B$8</f>
        <v>(916) 800-7641</v>
      </c>
      <c r="K13" s="36"/>
    </row>
    <row r="14" spans="1:11" s="4" customFormat="1" ht="13">
      <c r="A14" s="5"/>
      <c r="B14" s="9"/>
      <c r="C14" s="59"/>
      <c r="D14" s="59"/>
      <c r="E14" s="59"/>
      <c r="F14" s="59"/>
      <c r="G14" s="59"/>
      <c r="H14" s="5"/>
      <c r="I14" s="10"/>
      <c r="J14" s="60"/>
      <c r="K14" s="36"/>
    </row>
    <row r="15" spans="1:11" s="4" customFormat="1" ht="13">
      <c r="A15" s="5"/>
      <c r="B15" s="5"/>
      <c r="C15" s="5"/>
      <c r="D15" s="5"/>
      <c r="E15" s="5"/>
      <c r="F15" s="5"/>
      <c r="G15" s="5"/>
      <c r="H15" s="5"/>
      <c r="I15" s="6"/>
      <c r="J15" s="5"/>
      <c r="K15" s="36"/>
    </row>
    <row r="16" spans="1:11" s="4" customFormat="1" ht="13">
      <c r="A16" s="5"/>
      <c r="B16" s="297" t="s">
        <v>50</v>
      </c>
      <c r="C16" s="298"/>
      <c r="D16" s="298"/>
      <c r="E16" s="298"/>
      <c r="F16" s="298"/>
      <c r="G16" s="299"/>
      <c r="H16" s="297" t="s">
        <v>51</v>
      </c>
      <c r="I16" s="298"/>
      <c r="J16" s="299"/>
      <c r="K16" s="36"/>
    </row>
    <row r="17" spans="1:11" s="4" customFormat="1" ht="13">
      <c r="A17" s="5"/>
      <c r="B17" s="305"/>
      <c r="C17" s="306"/>
      <c r="D17" s="306"/>
      <c r="E17" s="306"/>
      <c r="F17" s="306"/>
      <c r="G17" s="81"/>
      <c r="H17" s="82"/>
      <c r="I17" s="83"/>
      <c r="J17" s="84"/>
      <c r="K17" s="36"/>
    </row>
    <row r="18" spans="1:11" s="4" customFormat="1" ht="15">
      <c r="A18" s="5"/>
      <c r="B18" s="302" t="s">
        <v>134</v>
      </c>
      <c r="C18" s="303"/>
      <c r="D18" s="303"/>
      <c r="E18" s="303"/>
      <c r="F18" s="303"/>
      <c r="G18" s="304"/>
      <c r="H18" s="85"/>
      <c r="I18" s="86"/>
      <c r="J18" s="87"/>
      <c r="K18" s="36"/>
    </row>
    <row r="19" spans="1:11" s="4" customFormat="1" ht="13">
      <c r="A19" s="5"/>
      <c r="B19" s="88"/>
      <c r="C19" s="89"/>
      <c r="D19" s="90"/>
      <c r="E19" s="90"/>
      <c r="F19" s="90"/>
      <c r="G19" s="91"/>
      <c r="H19" s="92"/>
      <c r="I19" s="86"/>
      <c r="J19" s="87"/>
      <c r="K19" s="36"/>
    </row>
    <row r="20" spans="1:11" s="4" customFormat="1" ht="13.5" thickBot="1">
      <c r="A20" s="5"/>
      <c r="B20" s="93"/>
      <c r="C20" s="94"/>
      <c r="D20" s="95"/>
      <c r="E20" s="95"/>
      <c r="F20" s="95"/>
      <c r="G20" s="96"/>
      <c r="H20" s="97"/>
      <c r="I20" s="98"/>
      <c r="J20" s="99"/>
      <c r="K20" s="36"/>
    </row>
    <row r="21" spans="1:11" s="4" customFormat="1" ht="13.5" thickTop="1">
      <c r="A21" s="5"/>
      <c r="B21" s="31"/>
      <c r="C21" s="22"/>
      <c r="D21" s="22"/>
      <c r="E21" s="22"/>
      <c r="F21" s="22"/>
      <c r="G21" s="62"/>
      <c r="H21" s="45"/>
      <c r="I21" s="76"/>
      <c r="J21" s="29"/>
      <c r="K21" s="36"/>
    </row>
    <row r="22" spans="1:11" s="4" customFormat="1" ht="13">
      <c r="A22" s="5"/>
      <c r="B22" s="33" t="s">
        <v>246</v>
      </c>
      <c r="C22" s="47"/>
      <c r="D22" s="47"/>
      <c r="E22" s="47"/>
      <c r="F22" s="47"/>
      <c r="G22" s="63"/>
      <c r="H22" s="7"/>
      <c r="I22" s="79">
        <f>'CalSAWS Admin Budget FY26-27'!D16</f>
        <v>800</v>
      </c>
      <c r="J22" s="28"/>
      <c r="K22" s="36"/>
    </row>
    <row r="23" spans="1:11" s="4" customFormat="1" ht="13">
      <c r="A23" s="5"/>
      <c r="B23" s="300"/>
      <c r="C23" s="301"/>
      <c r="D23" s="301"/>
      <c r="E23" s="301"/>
      <c r="F23" s="301"/>
      <c r="G23" s="69"/>
      <c r="H23" s="46"/>
      <c r="I23" s="76"/>
      <c r="J23" s="34"/>
      <c r="K23" s="36"/>
    </row>
    <row r="24" spans="1:11" s="4" customFormat="1" ht="13">
      <c r="A24" s="5"/>
      <c r="B24" s="30"/>
      <c r="C24" s="32"/>
      <c r="D24" s="101"/>
      <c r="E24" s="101"/>
      <c r="F24" s="101"/>
      <c r="G24" s="104"/>
      <c r="H24" s="105"/>
      <c r="I24" s="103"/>
      <c r="J24" s="34"/>
      <c r="K24" s="36"/>
    </row>
    <row r="25" spans="1:11" s="4" customFormat="1" ht="13">
      <c r="A25" s="5"/>
      <c r="B25" s="30"/>
      <c r="C25" s="32"/>
      <c r="D25" s="101" t="s">
        <v>247</v>
      </c>
      <c r="E25" s="101"/>
      <c r="F25" s="101"/>
      <c r="G25" s="104"/>
      <c r="H25" s="105"/>
      <c r="I25" s="103">
        <f>'CalSAWS Admin Budget FY26-27'!E16</f>
        <v>-150</v>
      </c>
      <c r="J25" s="34"/>
      <c r="K25" s="36"/>
    </row>
    <row r="26" spans="1:11" s="4" customFormat="1" ht="13">
      <c r="A26" s="5"/>
      <c r="B26" s="30"/>
      <c r="C26" s="5"/>
      <c r="D26" s="75"/>
      <c r="E26" s="75"/>
      <c r="F26" s="32"/>
      <c r="G26" s="69"/>
      <c r="H26" s="46"/>
      <c r="I26" s="80"/>
      <c r="J26" s="35"/>
      <c r="K26" s="36"/>
    </row>
    <row r="27" spans="1:11" s="4" customFormat="1" ht="13">
      <c r="A27" s="5"/>
      <c r="B27" s="56"/>
      <c r="C27" s="5"/>
      <c r="D27" s="5"/>
      <c r="E27" s="5"/>
      <c r="F27" s="5"/>
      <c r="G27" s="64"/>
      <c r="H27" s="45"/>
      <c r="I27" s="79"/>
      <c r="J27" s="29"/>
      <c r="K27" s="36"/>
    </row>
    <row r="28" spans="1:11" s="4" customFormat="1" ht="13">
      <c r="A28" s="5"/>
      <c r="B28" s="295" t="s">
        <v>69</v>
      </c>
      <c r="C28" s="296"/>
      <c r="D28" s="296"/>
      <c r="E28" s="296"/>
      <c r="F28" s="296"/>
      <c r="G28" s="70"/>
      <c r="H28" s="57"/>
      <c r="I28" s="77"/>
      <c r="J28" s="29"/>
      <c r="K28" s="36"/>
    </row>
    <row r="29" spans="1:11" s="4" customFormat="1" ht="13">
      <c r="A29" s="5"/>
      <c r="B29" s="295" t="s">
        <v>69</v>
      </c>
      <c r="C29" s="296"/>
      <c r="D29" s="296"/>
      <c r="E29" s="296"/>
      <c r="F29" s="296"/>
      <c r="G29" s="64"/>
      <c r="H29" s="45"/>
      <c r="I29" s="77"/>
      <c r="J29" s="29"/>
      <c r="K29" s="36"/>
    </row>
    <row r="30" spans="1:11" s="4" customFormat="1" ht="13">
      <c r="A30" s="5"/>
      <c r="B30" s="295"/>
      <c r="C30" s="296"/>
      <c r="D30" s="296"/>
      <c r="E30" s="296"/>
      <c r="F30" s="296"/>
      <c r="G30" s="64"/>
      <c r="H30" s="45"/>
      <c r="I30" s="77"/>
      <c r="J30" s="29"/>
      <c r="K30" s="36"/>
    </row>
    <row r="31" spans="1:11" s="4" customFormat="1" ht="13">
      <c r="A31" s="5"/>
      <c r="B31" s="295"/>
      <c r="C31" s="296"/>
      <c r="D31" s="296"/>
      <c r="E31" s="296"/>
      <c r="F31" s="296"/>
      <c r="G31" s="64"/>
      <c r="H31" s="45"/>
      <c r="I31" s="77"/>
      <c r="J31" s="29"/>
      <c r="K31" s="36"/>
    </row>
    <row r="32" spans="1:11" s="4" customFormat="1" ht="13">
      <c r="A32" s="5"/>
      <c r="B32" s="295"/>
      <c r="C32" s="296"/>
      <c r="D32" s="296"/>
      <c r="E32" s="296"/>
      <c r="F32" s="296"/>
      <c r="G32" s="70"/>
      <c r="H32" s="45"/>
      <c r="I32" s="77"/>
      <c r="J32" s="29"/>
      <c r="K32" s="36"/>
    </row>
    <row r="33" spans="1:15" s="4" customFormat="1" ht="13">
      <c r="A33" s="5"/>
      <c r="B33" s="288" t="s">
        <v>75</v>
      </c>
      <c r="C33" s="289"/>
      <c r="D33" s="289"/>
      <c r="E33" s="289"/>
      <c r="F33" s="289"/>
      <c r="G33" s="64"/>
      <c r="H33" s="45"/>
      <c r="I33" s="77"/>
      <c r="J33" s="29"/>
      <c r="K33" s="36"/>
    </row>
    <row r="34" spans="1:15" s="4" customFormat="1" ht="13">
      <c r="A34" s="5"/>
      <c r="B34" s="288" t="s">
        <v>52</v>
      </c>
      <c r="C34" s="289"/>
      <c r="D34" s="289"/>
      <c r="E34" s="289"/>
      <c r="F34" s="289"/>
      <c r="G34" s="64"/>
      <c r="H34" s="45"/>
      <c r="I34" s="77"/>
      <c r="J34" s="29"/>
      <c r="K34" s="36"/>
    </row>
    <row r="35" spans="1:15" s="4" customFormat="1" ht="13">
      <c r="A35" s="5"/>
      <c r="B35" s="290"/>
      <c r="C35" s="291"/>
      <c r="D35" s="291"/>
      <c r="E35" s="291"/>
      <c r="F35" s="291"/>
      <c r="G35" s="65"/>
      <c r="H35" s="54"/>
      <c r="I35" s="78"/>
      <c r="J35" s="58"/>
      <c r="K35" s="36"/>
    </row>
    <row r="36" spans="1:15" s="4" customFormat="1" ht="13">
      <c r="A36" s="5"/>
      <c r="B36" s="292"/>
      <c r="C36" s="293"/>
      <c r="D36" s="293"/>
      <c r="E36" s="293"/>
      <c r="F36" s="293"/>
      <c r="G36" s="66"/>
      <c r="H36" s="61" t="s">
        <v>74</v>
      </c>
      <c r="I36" s="107">
        <f>SUM(I21:I35)</f>
        <v>650</v>
      </c>
      <c r="J36" s="55"/>
      <c r="K36" s="36"/>
    </row>
    <row r="37" spans="1:15" s="4" customFormat="1" ht="13">
      <c r="A37" s="5"/>
      <c r="B37" s="6"/>
      <c r="C37" s="6"/>
      <c r="D37" s="6"/>
      <c r="E37" s="6"/>
      <c r="F37" s="6"/>
      <c r="G37" s="15"/>
      <c r="H37" s="15"/>
      <c r="I37" s="67"/>
      <c r="J37" s="68"/>
      <c r="K37" s="36"/>
    </row>
    <row r="38" spans="1:15" s="4" customFormat="1" ht="13">
      <c r="A38" s="5"/>
      <c r="B38" s="49" t="s">
        <v>53</v>
      </c>
      <c r="C38" s="5"/>
      <c r="D38" s="5"/>
      <c r="E38" s="5"/>
      <c r="F38" s="5"/>
      <c r="G38" s="5"/>
      <c r="H38" s="5"/>
      <c r="I38" s="11"/>
      <c r="J38" s="6"/>
      <c r="K38" s="36"/>
    </row>
    <row r="39" spans="1:15" s="4" customFormat="1" ht="13">
      <c r="A39" s="5"/>
      <c r="B39" s="12"/>
      <c r="C39" s="5"/>
      <c r="D39" s="5"/>
      <c r="E39" s="5"/>
      <c r="F39" s="5"/>
      <c r="G39" s="14"/>
      <c r="H39" s="15"/>
      <c r="I39" s="11"/>
      <c r="J39" s="6"/>
      <c r="K39" s="36"/>
    </row>
    <row r="40" spans="1:15" s="4" customFormat="1" ht="13">
      <c r="A40" s="5"/>
      <c r="B40" s="50" t="s">
        <v>54</v>
      </c>
      <c r="C40" s="17"/>
      <c r="D40" s="5"/>
      <c r="E40" s="5"/>
      <c r="F40" s="5"/>
      <c r="G40" s="14"/>
      <c r="H40" s="5"/>
      <c r="I40" s="16"/>
      <c r="J40" s="18"/>
      <c r="K40" s="36"/>
      <c r="O40" s="19"/>
    </row>
    <row r="41" spans="1:15" s="4" customFormat="1" ht="13">
      <c r="A41" s="5"/>
      <c r="B41" s="20"/>
      <c r="C41" s="5"/>
      <c r="D41" s="5"/>
      <c r="E41" s="5"/>
      <c r="F41" s="5"/>
      <c r="G41" s="21"/>
      <c r="H41" s="5"/>
      <c r="I41" s="8" t="s">
        <v>55</v>
      </c>
      <c r="J41" s="71">
        <f>I36</f>
        <v>650</v>
      </c>
      <c r="K41" s="36"/>
    </row>
    <row r="42" spans="1:15" s="4" customFormat="1" ht="13">
      <c r="A42" s="5"/>
      <c r="B42" s="51" t="s">
        <v>56</v>
      </c>
      <c r="C42" s="5"/>
      <c r="D42" s="5"/>
      <c r="E42" s="5"/>
      <c r="F42" s="5"/>
      <c r="G42" s="21"/>
      <c r="H42" s="5"/>
      <c r="I42" s="6"/>
      <c r="J42" s="5"/>
      <c r="K42" s="36"/>
      <c r="O42" s="19"/>
    </row>
    <row r="43" spans="1:15" s="4" customFormat="1" ht="13">
      <c r="A43" s="5"/>
      <c r="B43" s="20"/>
      <c r="C43" s="5"/>
      <c r="D43" s="5"/>
      <c r="E43" s="5"/>
      <c r="F43" s="5"/>
      <c r="G43" s="5"/>
      <c r="H43" s="5"/>
      <c r="I43" s="6"/>
      <c r="J43" s="5"/>
      <c r="K43" s="36"/>
    </row>
    <row r="44" spans="1:15" s="4" customFormat="1" ht="13">
      <c r="A44" s="5"/>
      <c r="B44" s="52" t="s">
        <v>54</v>
      </c>
      <c r="C44" s="5"/>
      <c r="D44" s="5"/>
      <c r="E44" s="5"/>
      <c r="F44" s="13"/>
      <c r="G44" s="5"/>
      <c r="H44" s="5"/>
      <c r="I44" s="6"/>
      <c r="J44" s="5"/>
      <c r="K44" s="36"/>
      <c r="O44" s="48"/>
    </row>
    <row r="45" spans="1:15" s="4" customFormat="1" ht="13">
      <c r="A45" s="5"/>
      <c r="B45" s="52" t="s">
        <v>136</v>
      </c>
      <c r="C45" s="5"/>
      <c r="D45" s="5"/>
      <c r="E45" s="5"/>
      <c r="F45" s="13"/>
      <c r="G45" s="5"/>
      <c r="H45" s="5"/>
      <c r="I45" s="6"/>
      <c r="J45" s="5"/>
      <c r="K45" s="36"/>
      <c r="O45" s="48"/>
    </row>
    <row r="46" spans="1:15" s="4" customFormat="1" ht="13">
      <c r="A46" s="5"/>
      <c r="B46" s="53" t="s">
        <v>100</v>
      </c>
      <c r="F46" s="5"/>
      <c r="H46" s="5"/>
      <c r="I46" s="23"/>
      <c r="J46" s="5"/>
      <c r="K46" s="36"/>
      <c r="O46" s="48"/>
    </row>
    <row r="47" spans="1:15" s="4" customFormat="1" ht="13">
      <c r="A47" s="5"/>
      <c r="B47" s="53" t="s">
        <v>57</v>
      </c>
      <c r="C47" s="13"/>
      <c r="D47" s="13"/>
      <c r="E47" s="13"/>
      <c r="F47" s="5"/>
      <c r="G47" s="13"/>
      <c r="H47" s="13"/>
      <c r="I47" s="24"/>
      <c r="J47" s="5"/>
      <c r="K47" s="36"/>
      <c r="O47" s="48"/>
    </row>
    <row r="48" spans="1:15" s="4" customFormat="1" ht="13">
      <c r="A48" s="5"/>
      <c r="B48" s="53" t="s">
        <v>135</v>
      </c>
      <c r="C48" s="13"/>
      <c r="D48" s="13"/>
      <c r="E48" s="13"/>
      <c r="F48" s="25"/>
      <c r="G48" s="13"/>
      <c r="H48" s="13"/>
      <c r="I48" s="24"/>
      <c r="J48" s="5"/>
      <c r="K48" s="36"/>
      <c r="O48" s="48"/>
    </row>
    <row r="49" spans="1:15" s="4" customFormat="1" ht="13">
      <c r="A49" s="5"/>
      <c r="B49" s="25"/>
      <c r="C49" s="13"/>
      <c r="D49" s="13"/>
      <c r="E49" s="13"/>
      <c r="F49" s="5"/>
      <c r="G49" s="13"/>
      <c r="H49" s="13"/>
      <c r="I49" s="24"/>
      <c r="J49" s="5"/>
      <c r="K49" s="36"/>
      <c r="O49" s="48"/>
    </row>
    <row r="50" spans="1:15" s="4" customFormat="1" ht="13">
      <c r="A50" s="5"/>
      <c r="B50" s="49"/>
      <c r="C50" s="13"/>
      <c r="D50" s="13"/>
      <c r="E50" s="13"/>
      <c r="F50" s="5"/>
      <c r="G50" s="13"/>
      <c r="H50" s="13"/>
      <c r="I50" s="24"/>
      <c r="J50" s="5"/>
      <c r="K50" s="36"/>
      <c r="O50" s="48"/>
    </row>
    <row r="51" spans="1:15" s="4" customFormat="1" ht="13">
      <c r="A51" s="5"/>
      <c r="B51" s="49"/>
      <c r="C51" s="13"/>
      <c r="D51" s="13"/>
      <c r="E51" s="13"/>
      <c r="F51" s="25"/>
      <c r="G51" s="13"/>
      <c r="H51" s="13"/>
      <c r="I51" s="24"/>
      <c r="J51" s="5"/>
      <c r="K51" s="36"/>
      <c r="O51" s="48"/>
    </row>
    <row r="52" spans="1:15" s="4" customFormat="1" ht="13">
      <c r="A52" s="5"/>
      <c r="B52" s="5"/>
      <c r="C52" s="13"/>
      <c r="D52" s="13"/>
      <c r="E52" s="13"/>
      <c r="F52" s="25"/>
      <c r="G52" s="13"/>
      <c r="H52" s="13"/>
      <c r="I52" s="24"/>
      <c r="J52" s="5"/>
      <c r="K52" s="36"/>
    </row>
    <row r="53" spans="1:15" s="4" customFormat="1" ht="13.5" thickBot="1">
      <c r="A53" s="5"/>
      <c r="B53" s="5"/>
      <c r="C53" s="5"/>
      <c r="D53" s="5"/>
      <c r="E53" s="5"/>
      <c r="F53" s="5"/>
      <c r="G53" s="5"/>
      <c r="H53" s="5"/>
      <c r="I53" s="6"/>
      <c r="J53" s="5"/>
      <c r="K53" s="36"/>
    </row>
    <row r="54" spans="1:15" s="4" customFormat="1" ht="13.5" thickTop="1">
      <c r="A54" s="5"/>
      <c r="B54" s="37"/>
      <c r="C54" s="37"/>
      <c r="D54" s="37"/>
      <c r="E54" s="37"/>
      <c r="F54" s="37"/>
      <c r="G54" s="37"/>
      <c r="H54" s="37"/>
      <c r="I54" s="39"/>
      <c r="J54" s="37"/>
      <c r="K54" s="36"/>
    </row>
    <row r="55" spans="1:15" s="4" customFormat="1" ht="12.75" customHeight="1">
      <c r="A55" s="5"/>
      <c r="B55" s="5"/>
      <c r="C55" s="294" t="s">
        <v>58</v>
      </c>
      <c r="D55" s="294"/>
      <c r="E55" s="294"/>
      <c r="F55" s="294"/>
      <c r="G55" s="294"/>
      <c r="H55" s="294"/>
      <c r="I55" s="294"/>
      <c r="J55" s="5"/>
      <c r="K55" s="36"/>
    </row>
    <row r="56" spans="1:15" s="4" customFormat="1" ht="13">
      <c r="A56" s="5"/>
      <c r="B56" s="5"/>
      <c r="C56" s="294"/>
      <c r="D56" s="294"/>
      <c r="E56" s="294"/>
      <c r="F56" s="294"/>
      <c r="G56" s="294"/>
      <c r="H56" s="294"/>
      <c r="I56" s="294"/>
      <c r="J56" s="5"/>
      <c r="K56" s="36"/>
    </row>
    <row r="57" spans="1:15" s="4" customFormat="1" ht="13">
      <c r="A57" s="5"/>
      <c r="B57" s="5"/>
      <c r="C57" s="294"/>
      <c r="D57" s="294"/>
      <c r="E57" s="294"/>
      <c r="F57" s="294"/>
      <c r="G57" s="294"/>
      <c r="H57" s="294"/>
      <c r="I57" s="294"/>
      <c r="J57" s="5"/>
      <c r="K57" s="36"/>
    </row>
    <row r="58" spans="1:15" s="4" customFormat="1" ht="13.5" thickBot="1">
      <c r="A58" s="26"/>
      <c r="B58" s="26"/>
      <c r="C58" s="26"/>
      <c r="D58" s="26"/>
      <c r="E58" s="26"/>
      <c r="F58" s="26"/>
      <c r="G58" s="26"/>
      <c r="H58" s="26"/>
      <c r="I58" s="27"/>
      <c r="J58" s="26"/>
      <c r="K58" s="26"/>
    </row>
    <row r="59" spans="1:15" ht="13" thickTop="1"/>
  </sheetData>
  <mergeCells count="17">
    <mergeCell ref="B35:F36"/>
    <mergeCell ref="C55:I57"/>
    <mergeCell ref="B17:F17"/>
    <mergeCell ref="B34:F34"/>
    <mergeCell ref="B18:G18"/>
    <mergeCell ref="B23:F23"/>
    <mergeCell ref="B28:F28"/>
    <mergeCell ref="B29:F29"/>
    <mergeCell ref="B30:F30"/>
    <mergeCell ref="B31:F31"/>
    <mergeCell ref="B32:F32"/>
    <mergeCell ref="B33:F33"/>
    <mergeCell ref="C10:G10"/>
    <mergeCell ref="C11:G11"/>
    <mergeCell ref="C13:G13"/>
    <mergeCell ref="B16:G16"/>
    <mergeCell ref="H16:J16"/>
  </mergeCells>
  <dataValidations count="5">
    <dataValidation errorStyle="warning" allowBlank="1" showInputMessage="1" errorTitle="State" promptTitle="State" prompt="Enter the state abbreviation into this cell." sqref="E12" xr:uid="{DD32303A-FE66-4BD6-92A3-4ECFB3D722CB}"/>
    <dataValidation type="textLength" errorStyle="warning" allowBlank="1" showErrorMessage="1" errorTitle="Tax" error="The shaded cells contain formulas and are automatically calculated by Excel. DO NOT enter any information into them." promptTitle="Tax" sqref="I39:I40" xr:uid="{9209F2DF-D311-4C84-B311-4ACF76183E8B}">
      <formula1>0</formula1>
      <formula2>0</formula2>
    </dataValidation>
    <dataValidation type="whole" errorStyle="warning" allowBlank="1" showErrorMessage="1" errorTitle="Quantity" error="You must enter a number in this cell." promptTitle="Quantity" sqref="I18:I19 B35 J26:J41 J17:J22" xr:uid="{DF39BC5B-9B51-4482-907E-8E76711F4A65}">
      <formula1>0</formula1>
      <formula2>1000000000</formula2>
    </dataValidation>
    <dataValidation type="decimal" allowBlank="1" showErrorMessage="1" errorTitle="Unit Price" error="You must enter a number into this cell." promptTitle="Unit Price" sqref="I20:I21 I17" xr:uid="{57A91F7A-8637-4151-A797-E677F0FF3A58}">
      <formula1>0</formula1>
      <formula2>1000000000</formula2>
    </dataValidation>
    <dataValidation errorStyle="warning" allowBlank="1" showInputMessage="1" errorTitle="Farewell Statement" promptTitle="Farewell Statement" prompt="Enter any parting message for your customers (company slogan, mission statement, etc.) If you do not want a parting message, use Edit|Clear|Contents to remove the existing test." sqref="C55" xr:uid="{FE4D9751-0D48-4889-ADCD-95745598774A}"/>
  </dataValidations>
  <hyperlinks>
    <hyperlink ref="B29" r:id="rId1" display="kcole@co.yuba.ca.us" xr:uid="{6111F9FA-1334-41E7-A81B-54FAB899B148}"/>
  </hyperlinks>
  <printOptions horizontalCentered="1"/>
  <pageMargins left="0.5" right="0.5" top="1" bottom="1" header="0.5" footer="0.5"/>
  <pageSetup scale="88" orientation="portrait" r:id="rId2"/>
  <headerFooter alignWithMargins="0"/>
  <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0">
    <pageSetUpPr fitToPage="1"/>
  </sheetPr>
  <dimension ref="A1:O59"/>
  <sheetViews>
    <sheetView workbookViewId="0">
      <selection activeCell="I36" sqref="I36"/>
    </sheetView>
  </sheetViews>
  <sheetFormatPr defaultRowHeight="12.5"/>
  <cols>
    <col min="9" max="9" width="12.453125" bestFit="1" customWidth="1"/>
    <col min="10" max="10" width="22.453125" customWidth="1"/>
  </cols>
  <sheetData>
    <row r="1" spans="1:11" s="4" customFormat="1" ht="13.5" thickTop="1">
      <c r="A1" s="2"/>
      <c r="B1" s="2"/>
      <c r="C1" s="2"/>
      <c r="D1" s="2"/>
      <c r="E1" s="2"/>
      <c r="F1" s="2"/>
      <c r="G1" s="2"/>
      <c r="H1" s="2"/>
      <c r="I1" s="3"/>
      <c r="J1" s="2"/>
      <c r="K1" s="2"/>
    </row>
    <row r="2" spans="1:11" s="4" customFormat="1" ht="13">
      <c r="A2" s="5"/>
      <c r="B2" s="5"/>
      <c r="C2" s="5"/>
      <c r="D2" s="5"/>
      <c r="E2" s="5"/>
      <c r="F2" s="5"/>
      <c r="G2" s="5"/>
      <c r="H2" s="5"/>
      <c r="I2" s="6"/>
      <c r="J2" s="5"/>
      <c r="K2" s="36"/>
    </row>
    <row r="3" spans="1:11" s="4" customFormat="1" ht="13">
      <c r="A3" s="5"/>
      <c r="B3" s="5"/>
      <c r="C3" s="5"/>
      <c r="D3" s="5"/>
      <c r="E3" s="5"/>
      <c r="F3" s="5"/>
      <c r="G3" s="5"/>
      <c r="H3" s="7"/>
      <c r="I3" s="8" t="s">
        <v>39</v>
      </c>
      <c r="J3" s="40" t="str">
        <f>+'Update Tab'!$B$2</f>
        <v>CalSAWS Admin 26 27</v>
      </c>
      <c r="K3" s="41" t="s">
        <v>175</v>
      </c>
    </row>
    <row r="4" spans="1:11" s="4" customFormat="1" ht="13">
      <c r="A4" s="5"/>
      <c r="B4" s="5"/>
      <c r="C4" s="5"/>
      <c r="D4" s="5"/>
      <c r="E4" s="5"/>
      <c r="F4" s="5"/>
      <c r="G4" s="5"/>
      <c r="H4" s="5"/>
      <c r="I4" s="6"/>
      <c r="J4" s="5"/>
      <c r="K4" s="36"/>
    </row>
    <row r="5" spans="1:11" s="4" customFormat="1" ht="13">
      <c r="A5" s="5"/>
      <c r="B5" s="5"/>
      <c r="C5" s="5"/>
      <c r="D5" s="5"/>
      <c r="E5" s="5"/>
      <c r="F5" s="5"/>
      <c r="G5" s="5"/>
      <c r="H5" s="5"/>
      <c r="I5" s="6"/>
      <c r="J5" s="5"/>
      <c r="K5" s="36"/>
    </row>
    <row r="6" spans="1:11" s="4" customFormat="1" ht="13">
      <c r="A6" s="5"/>
      <c r="B6" s="5"/>
      <c r="C6" s="5"/>
      <c r="D6" s="5"/>
      <c r="E6" s="5"/>
      <c r="F6" s="5"/>
      <c r="G6" s="5"/>
      <c r="H6" s="5"/>
      <c r="I6" s="6"/>
      <c r="J6" s="5"/>
      <c r="K6" s="36"/>
    </row>
    <row r="7" spans="1:11" s="4" customFormat="1" ht="13.5" thickBot="1">
      <c r="A7" s="5"/>
      <c r="B7" s="5"/>
      <c r="C7" s="5"/>
      <c r="D7" s="5"/>
      <c r="E7" s="5"/>
      <c r="F7" s="5"/>
      <c r="G7" s="5"/>
      <c r="H7" s="5"/>
      <c r="I7" s="6"/>
      <c r="J7" s="5"/>
      <c r="K7" s="36"/>
    </row>
    <row r="8" spans="1:11" s="4" customFormat="1" ht="18" thickTop="1">
      <c r="A8" s="5"/>
      <c r="B8" s="37"/>
      <c r="C8" s="37"/>
      <c r="D8" s="37"/>
      <c r="E8" s="37"/>
      <c r="F8" s="37"/>
      <c r="G8" s="38"/>
      <c r="H8" s="38"/>
      <c r="I8" s="39"/>
      <c r="J8" s="38"/>
      <c r="K8" s="36"/>
    </row>
    <row r="9" spans="1:11" s="4" customFormat="1" ht="13">
      <c r="A9" s="5"/>
      <c r="B9" s="5"/>
      <c r="C9" s="5"/>
      <c r="D9" s="5"/>
      <c r="E9" s="5"/>
      <c r="F9" s="5"/>
      <c r="G9" s="5"/>
      <c r="H9" s="5"/>
      <c r="I9" s="6"/>
      <c r="J9" s="5"/>
      <c r="K9" s="36"/>
    </row>
    <row r="10" spans="1:11" s="4" customFormat="1" ht="13">
      <c r="A10" s="5"/>
      <c r="B10" s="9" t="s">
        <v>40</v>
      </c>
      <c r="C10" s="307" t="s">
        <v>41</v>
      </c>
      <c r="D10" s="307"/>
      <c r="E10" s="307"/>
      <c r="F10" s="307"/>
      <c r="G10" s="307"/>
      <c r="H10" s="5"/>
      <c r="I10" s="10" t="s">
        <v>42</v>
      </c>
      <c r="J10" s="42">
        <f>+'Update Tab'!$B$4</f>
        <v>46246</v>
      </c>
      <c r="K10" s="36"/>
    </row>
    <row r="11" spans="1:11" s="4" customFormat="1" ht="13">
      <c r="A11" s="5"/>
      <c r="B11" s="9" t="s">
        <v>43</v>
      </c>
      <c r="C11" s="308"/>
      <c r="D11" s="308"/>
      <c r="E11" s="308"/>
      <c r="F11" s="308"/>
      <c r="G11" s="308"/>
      <c r="H11" s="5"/>
      <c r="I11" s="10"/>
      <c r="J11" s="43"/>
      <c r="K11" s="36"/>
    </row>
    <row r="12" spans="1:11" s="4" customFormat="1" ht="13">
      <c r="A12" s="5"/>
      <c r="B12" s="9" t="s">
        <v>44</v>
      </c>
      <c r="C12" s="73"/>
      <c r="D12" s="74" t="s">
        <v>45</v>
      </c>
      <c r="E12" s="73"/>
      <c r="F12" s="74" t="s">
        <v>46</v>
      </c>
      <c r="G12" s="73"/>
      <c r="H12" s="5"/>
      <c r="I12" s="10" t="s">
        <v>47</v>
      </c>
      <c r="J12" s="44" t="str">
        <f>'Update Tab'!$B$7</f>
        <v>Stephanie Aragon</v>
      </c>
      <c r="K12" s="36"/>
    </row>
    <row r="13" spans="1:11" s="4" customFormat="1" ht="13">
      <c r="A13" s="5"/>
      <c r="B13" s="9" t="s">
        <v>48</v>
      </c>
      <c r="C13" s="307"/>
      <c r="D13" s="307"/>
      <c r="E13" s="307"/>
      <c r="F13" s="307"/>
      <c r="G13" s="307"/>
      <c r="H13" s="5"/>
      <c r="I13" s="10" t="s">
        <v>49</v>
      </c>
      <c r="J13" s="44" t="str">
        <f>'Update Tab'!$B$8</f>
        <v>(916) 800-7641</v>
      </c>
      <c r="K13" s="36"/>
    </row>
    <row r="14" spans="1:11" s="4" customFormat="1" ht="13">
      <c r="A14" s="5"/>
      <c r="B14" s="9"/>
      <c r="C14" s="59"/>
      <c r="D14" s="59"/>
      <c r="E14" s="59"/>
      <c r="F14" s="59"/>
      <c r="G14" s="59"/>
      <c r="H14" s="5"/>
      <c r="I14" s="10"/>
      <c r="J14" s="60"/>
      <c r="K14" s="36"/>
    </row>
    <row r="15" spans="1:11" s="4" customFormat="1" ht="13">
      <c r="A15" s="5"/>
      <c r="B15" s="5"/>
      <c r="C15" s="5"/>
      <c r="D15" s="5"/>
      <c r="E15" s="5"/>
      <c r="F15" s="5"/>
      <c r="G15" s="5"/>
      <c r="H15" s="5"/>
      <c r="I15" s="6"/>
      <c r="J15" s="5"/>
      <c r="K15" s="36"/>
    </row>
    <row r="16" spans="1:11" s="4" customFormat="1" ht="13">
      <c r="A16" s="5"/>
      <c r="B16" s="297" t="s">
        <v>50</v>
      </c>
      <c r="C16" s="298"/>
      <c r="D16" s="298"/>
      <c r="E16" s="298"/>
      <c r="F16" s="298"/>
      <c r="G16" s="299"/>
      <c r="H16" s="297" t="s">
        <v>51</v>
      </c>
      <c r="I16" s="298"/>
      <c r="J16" s="299"/>
      <c r="K16" s="36"/>
    </row>
    <row r="17" spans="1:11" s="4" customFormat="1" ht="13">
      <c r="A17" s="5"/>
      <c r="B17" s="305"/>
      <c r="C17" s="306"/>
      <c r="D17" s="306"/>
      <c r="E17" s="306"/>
      <c r="F17" s="306"/>
      <c r="G17" s="81"/>
      <c r="H17" s="82"/>
      <c r="I17" s="83"/>
      <c r="J17" s="84"/>
      <c r="K17" s="36"/>
    </row>
    <row r="18" spans="1:11" s="4" customFormat="1" ht="15">
      <c r="A18" s="5"/>
      <c r="B18" s="302" t="s">
        <v>134</v>
      </c>
      <c r="C18" s="303"/>
      <c r="D18" s="303"/>
      <c r="E18" s="303"/>
      <c r="F18" s="303"/>
      <c r="G18" s="304"/>
      <c r="H18" s="85"/>
      <c r="I18" s="86"/>
      <c r="J18" s="87"/>
      <c r="K18" s="36"/>
    </row>
    <row r="19" spans="1:11" s="4" customFormat="1" ht="13">
      <c r="A19" s="5"/>
      <c r="B19" s="88"/>
      <c r="C19" s="89"/>
      <c r="D19" s="90"/>
      <c r="E19" s="90"/>
      <c r="F19" s="90"/>
      <c r="G19" s="91"/>
      <c r="H19" s="92"/>
      <c r="I19" s="86"/>
      <c r="J19" s="87"/>
      <c r="K19" s="36"/>
    </row>
    <row r="20" spans="1:11" s="4" customFormat="1" ht="13.5" thickBot="1">
      <c r="A20" s="5"/>
      <c r="B20" s="93"/>
      <c r="C20" s="94"/>
      <c r="D20" s="95"/>
      <c r="E20" s="95"/>
      <c r="F20" s="95"/>
      <c r="G20" s="96"/>
      <c r="H20" s="97"/>
      <c r="I20" s="98"/>
      <c r="J20" s="99"/>
      <c r="K20" s="36"/>
    </row>
    <row r="21" spans="1:11" s="4" customFormat="1" ht="13.5" thickTop="1">
      <c r="A21" s="5"/>
      <c r="B21" s="31"/>
      <c r="C21" s="22"/>
      <c r="D21" s="22"/>
      <c r="E21" s="22"/>
      <c r="F21" s="22"/>
      <c r="G21" s="62"/>
      <c r="H21" s="45"/>
      <c r="I21" s="76"/>
      <c r="J21" s="29"/>
      <c r="K21" s="36"/>
    </row>
    <row r="22" spans="1:11" s="4" customFormat="1" ht="13">
      <c r="A22" s="5"/>
      <c r="B22" s="33" t="s">
        <v>246</v>
      </c>
      <c r="C22" s="47"/>
      <c r="D22" s="47"/>
      <c r="E22" s="47"/>
      <c r="F22" s="47"/>
      <c r="G22" s="63"/>
      <c r="H22" s="7"/>
      <c r="I22" s="79">
        <f>'CalSAWS Admin Budget FY26-27'!D17</f>
        <v>560</v>
      </c>
      <c r="J22" s="28"/>
      <c r="K22" s="36"/>
    </row>
    <row r="23" spans="1:11" s="4" customFormat="1" ht="13">
      <c r="A23" s="5"/>
      <c r="B23" s="300"/>
      <c r="C23" s="301"/>
      <c r="D23" s="301"/>
      <c r="E23" s="301"/>
      <c r="F23" s="301"/>
      <c r="G23" s="69"/>
      <c r="H23" s="46"/>
      <c r="I23" s="76"/>
      <c r="J23" s="34"/>
      <c r="K23" s="36"/>
    </row>
    <row r="24" spans="1:11" s="4" customFormat="1" ht="13">
      <c r="A24" s="5"/>
      <c r="B24" s="30"/>
      <c r="C24" s="32"/>
      <c r="D24" s="101"/>
      <c r="E24" s="101"/>
      <c r="F24" s="101"/>
      <c r="G24" s="104"/>
      <c r="H24" s="105"/>
      <c r="I24" s="103"/>
      <c r="J24" s="34"/>
      <c r="K24" s="36"/>
    </row>
    <row r="25" spans="1:11" s="4" customFormat="1" ht="13">
      <c r="A25" s="5"/>
      <c r="B25" s="30"/>
      <c r="C25" s="32"/>
      <c r="D25" s="101" t="s">
        <v>247</v>
      </c>
      <c r="E25" s="101"/>
      <c r="F25" s="101"/>
      <c r="G25" s="104"/>
      <c r="H25" s="105"/>
      <c r="I25" s="103">
        <f>'CalSAWS Admin Budget FY26-27'!E17</f>
        <v>-106</v>
      </c>
      <c r="J25" s="34"/>
      <c r="K25" s="36"/>
    </row>
    <row r="26" spans="1:11" s="4" customFormat="1" ht="13">
      <c r="A26" s="5"/>
      <c r="B26" s="30"/>
      <c r="C26" s="5"/>
      <c r="D26" s="75"/>
      <c r="E26" s="75"/>
      <c r="F26" s="32"/>
      <c r="G26" s="69"/>
      <c r="H26" s="46"/>
      <c r="I26" s="80"/>
      <c r="J26" s="35"/>
      <c r="K26" s="36"/>
    </row>
    <row r="27" spans="1:11" s="4" customFormat="1" ht="13">
      <c r="A27" s="5"/>
      <c r="B27" s="56"/>
      <c r="C27" s="5"/>
      <c r="D27" s="5"/>
      <c r="E27" s="5"/>
      <c r="F27" s="5"/>
      <c r="G27" s="64"/>
      <c r="H27" s="45"/>
      <c r="I27" s="79"/>
      <c r="J27" s="29"/>
      <c r="K27" s="36"/>
    </row>
    <row r="28" spans="1:11" s="4" customFormat="1" ht="13">
      <c r="A28" s="5"/>
      <c r="B28" s="295" t="s">
        <v>69</v>
      </c>
      <c r="C28" s="296"/>
      <c r="D28" s="296"/>
      <c r="E28" s="296"/>
      <c r="F28" s="296"/>
      <c r="G28" s="70"/>
      <c r="H28" s="57"/>
      <c r="I28" s="77"/>
      <c r="J28" s="29"/>
      <c r="K28" s="36"/>
    </row>
    <row r="29" spans="1:11" s="4" customFormat="1" ht="13">
      <c r="A29" s="5"/>
      <c r="B29" s="295" t="s">
        <v>69</v>
      </c>
      <c r="C29" s="296"/>
      <c r="D29" s="296"/>
      <c r="E29" s="296"/>
      <c r="F29" s="296"/>
      <c r="G29" s="64"/>
      <c r="H29" s="45"/>
      <c r="I29" s="77"/>
      <c r="J29" s="29"/>
      <c r="K29" s="36"/>
    </row>
    <row r="30" spans="1:11" s="4" customFormat="1" ht="13">
      <c r="A30" s="5"/>
      <c r="B30" s="295"/>
      <c r="C30" s="296"/>
      <c r="D30" s="296"/>
      <c r="E30" s="296"/>
      <c r="F30" s="296"/>
      <c r="G30" s="64"/>
      <c r="H30" s="45"/>
      <c r="I30" s="77"/>
      <c r="J30" s="29"/>
      <c r="K30" s="36"/>
    </row>
    <row r="31" spans="1:11" s="4" customFormat="1" ht="13">
      <c r="A31" s="5"/>
      <c r="B31" s="295"/>
      <c r="C31" s="296"/>
      <c r="D31" s="296"/>
      <c r="E31" s="296"/>
      <c r="F31" s="296"/>
      <c r="G31" s="64"/>
      <c r="H31" s="45"/>
      <c r="I31" s="77"/>
      <c r="J31" s="29"/>
      <c r="K31" s="36"/>
    </row>
    <row r="32" spans="1:11" s="4" customFormat="1" ht="13">
      <c r="A32" s="5"/>
      <c r="B32" s="295"/>
      <c r="C32" s="296"/>
      <c r="D32" s="296"/>
      <c r="E32" s="296"/>
      <c r="F32" s="296"/>
      <c r="G32" s="70"/>
      <c r="H32" s="45"/>
      <c r="I32" s="77"/>
      <c r="J32" s="29"/>
      <c r="K32" s="36"/>
    </row>
    <row r="33" spans="1:15" s="4" customFormat="1" ht="13">
      <c r="A33" s="5"/>
      <c r="B33" s="288" t="s">
        <v>75</v>
      </c>
      <c r="C33" s="289"/>
      <c r="D33" s="289"/>
      <c r="E33" s="289"/>
      <c r="F33" s="289"/>
      <c r="G33" s="64"/>
      <c r="H33" s="45"/>
      <c r="I33" s="77"/>
      <c r="J33" s="29"/>
      <c r="K33" s="36"/>
    </row>
    <row r="34" spans="1:15" s="4" customFormat="1" ht="13">
      <c r="A34" s="5"/>
      <c r="B34" s="288" t="s">
        <v>52</v>
      </c>
      <c r="C34" s="289"/>
      <c r="D34" s="289"/>
      <c r="E34" s="289"/>
      <c r="F34" s="289"/>
      <c r="G34" s="64"/>
      <c r="H34" s="45"/>
      <c r="I34" s="77"/>
      <c r="J34" s="29"/>
      <c r="K34" s="36"/>
    </row>
    <row r="35" spans="1:15" s="4" customFormat="1" ht="13">
      <c r="A35" s="5"/>
      <c r="B35" s="290"/>
      <c r="C35" s="291"/>
      <c r="D35" s="291"/>
      <c r="E35" s="291"/>
      <c r="F35" s="291"/>
      <c r="G35" s="65"/>
      <c r="H35" s="54"/>
      <c r="I35" s="78"/>
      <c r="J35" s="58"/>
      <c r="K35" s="36"/>
    </row>
    <row r="36" spans="1:15" s="4" customFormat="1" ht="13">
      <c r="A36" s="5"/>
      <c r="B36" s="292"/>
      <c r="C36" s="293"/>
      <c r="D36" s="293"/>
      <c r="E36" s="293"/>
      <c r="F36" s="293"/>
      <c r="G36" s="66"/>
      <c r="H36" s="61" t="s">
        <v>74</v>
      </c>
      <c r="I36" s="107">
        <f>SUM(I21:I35)</f>
        <v>454</v>
      </c>
      <c r="J36" s="55"/>
      <c r="K36" s="36"/>
    </row>
    <row r="37" spans="1:15" s="4" customFormat="1" ht="13">
      <c r="A37" s="5"/>
      <c r="B37" s="6"/>
      <c r="C37" s="6"/>
      <c r="D37" s="6"/>
      <c r="E37" s="6"/>
      <c r="F37" s="6"/>
      <c r="G37" s="15"/>
      <c r="H37" s="15"/>
      <c r="I37" s="67"/>
      <c r="J37" s="68"/>
      <c r="K37" s="36"/>
    </row>
    <row r="38" spans="1:15" s="4" customFormat="1" ht="13">
      <c r="A38" s="5"/>
      <c r="B38" s="49" t="s">
        <v>53</v>
      </c>
      <c r="C38" s="5"/>
      <c r="D38" s="5"/>
      <c r="E38" s="5"/>
      <c r="F38" s="5"/>
      <c r="G38" s="5"/>
      <c r="H38" s="5"/>
      <c r="I38" s="11"/>
      <c r="J38" s="6"/>
      <c r="K38" s="36"/>
    </row>
    <row r="39" spans="1:15" s="4" customFormat="1" ht="13">
      <c r="A39" s="5"/>
      <c r="B39" s="12"/>
      <c r="C39" s="5"/>
      <c r="D39" s="5"/>
      <c r="E39" s="5"/>
      <c r="F39" s="5"/>
      <c r="G39" s="14"/>
      <c r="H39" s="15"/>
      <c r="I39" s="11"/>
      <c r="J39" s="6"/>
      <c r="K39" s="36"/>
    </row>
    <row r="40" spans="1:15" s="4" customFormat="1" ht="13">
      <c r="A40" s="5"/>
      <c r="B40" s="50" t="s">
        <v>54</v>
      </c>
      <c r="C40" s="17"/>
      <c r="D40" s="5"/>
      <c r="E40" s="5"/>
      <c r="F40" s="5"/>
      <c r="G40" s="14"/>
      <c r="H40" s="5"/>
      <c r="I40" s="16"/>
      <c r="J40" s="18"/>
      <c r="K40" s="36"/>
      <c r="O40" s="19"/>
    </row>
    <row r="41" spans="1:15" s="4" customFormat="1" ht="13">
      <c r="A41" s="5"/>
      <c r="B41" s="20"/>
      <c r="C41" s="5"/>
      <c r="D41" s="5"/>
      <c r="E41" s="5"/>
      <c r="F41" s="5"/>
      <c r="G41" s="21"/>
      <c r="H41" s="5"/>
      <c r="I41" s="8" t="s">
        <v>55</v>
      </c>
      <c r="J41" s="71">
        <f>I36</f>
        <v>454</v>
      </c>
      <c r="K41" s="36"/>
    </row>
    <row r="42" spans="1:15" s="4" customFormat="1" ht="13">
      <c r="A42" s="5"/>
      <c r="B42" s="51" t="s">
        <v>56</v>
      </c>
      <c r="C42" s="5"/>
      <c r="D42" s="5"/>
      <c r="E42" s="5"/>
      <c r="F42" s="5"/>
      <c r="G42" s="21"/>
      <c r="H42" s="5"/>
      <c r="I42" s="6"/>
      <c r="J42" s="5"/>
      <c r="K42" s="36"/>
      <c r="O42" s="19"/>
    </row>
    <row r="43" spans="1:15" s="4" customFormat="1" ht="13">
      <c r="A43" s="5"/>
      <c r="B43" s="20"/>
      <c r="C43" s="5"/>
      <c r="D43" s="5"/>
      <c r="E43" s="5"/>
      <c r="F43" s="5"/>
      <c r="G43" s="5"/>
      <c r="H43" s="5"/>
      <c r="I43" s="6"/>
      <c r="J43" s="5"/>
      <c r="K43" s="36"/>
    </row>
    <row r="44" spans="1:15" s="4" customFormat="1" ht="13">
      <c r="A44" s="5"/>
      <c r="B44" s="52" t="s">
        <v>54</v>
      </c>
      <c r="C44" s="5"/>
      <c r="D44" s="5"/>
      <c r="E44" s="5"/>
      <c r="F44" s="13"/>
      <c r="G44" s="5"/>
      <c r="H44" s="5"/>
      <c r="I44" s="6"/>
      <c r="J44" s="5"/>
      <c r="K44" s="36"/>
      <c r="O44" s="48"/>
    </row>
    <row r="45" spans="1:15" s="4" customFormat="1" ht="13">
      <c r="A45" s="5"/>
      <c r="B45" s="52" t="s">
        <v>136</v>
      </c>
      <c r="C45" s="5"/>
      <c r="D45" s="5"/>
      <c r="E45" s="5"/>
      <c r="F45" s="13"/>
      <c r="G45" s="5"/>
      <c r="H45" s="5"/>
      <c r="I45" s="6"/>
      <c r="J45" s="5"/>
      <c r="K45" s="36"/>
      <c r="O45" s="48"/>
    </row>
    <row r="46" spans="1:15" s="4" customFormat="1" ht="13">
      <c r="A46" s="5"/>
      <c r="B46" s="53" t="s">
        <v>100</v>
      </c>
      <c r="F46" s="5"/>
      <c r="H46" s="5"/>
      <c r="I46" s="23"/>
      <c r="J46" s="5"/>
      <c r="K46" s="36"/>
      <c r="O46" s="48"/>
    </row>
    <row r="47" spans="1:15" s="4" customFormat="1" ht="13">
      <c r="A47" s="5"/>
      <c r="B47" s="53" t="s">
        <v>57</v>
      </c>
      <c r="C47" s="13"/>
      <c r="D47" s="13"/>
      <c r="E47" s="13"/>
      <c r="F47" s="5"/>
      <c r="G47" s="13"/>
      <c r="H47" s="13"/>
      <c r="I47" s="24"/>
      <c r="J47" s="5"/>
      <c r="K47" s="36"/>
      <c r="O47" s="48"/>
    </row>
    <row r="48" spans="1:15" s="4" customFormat="1" ht="13">
      <c r="A48" s="5"/>
      <c r="B48" s="53" t="s">
        <v>135</v>
      </c>
      <c r="C48" s="13"/>
      <c r="D48" s="13"/>
      <c r="E48" s="13"/>
      <c r="F48" s="25"/>
      <c r="G48" s="13"/>
      <c r="H48" s="13"/>
      <c r="I48" s="24"/>
      <c r="J48" s="5"/>
      <c r="K48" s="36"/>
      <c r="O48" s="48"/>
    </row>
    <row r="49" spans="1:15" s="4" customFormat="1" ht="13">
      <c r="A49" s="5"/>
      <c r="B49" s="25"/>
      <c r="C49" s="13"/>
      <c r="D49" s="13"/>
      <c r="E49" s="13"/>
      <c r="F49" s="5"/>
      <c r="G49" s="13"/>
      <c r="H49" s="13"/>
      <c r="I49" s="24"/>
      <c r="J49" s="5"/>
      <c r="K49" s="36"/>
      <c r="O49" s="48"/>
    </row>
    <row r="50" spans="1:15" s="4" customFormat="1" ht="13">
      <c r="A50" s="5"/>
      <c r="B50" s="49"/>
      <c r="C50" s="13"/>
      <c r="D50" s="13"/>
      <c r="E50" s="13"/>
      <c r="F50" s="5"/>
      <c r="G50" s="13"/>
      <c r="H50" s="13"/>
      <c r="I50" s="24"/>
      <c r="J50" s="5"/>
      <c r="K50" s="36"/>
      <c r="O50" s="48"/>
    </row>
    <row r="51" spans="1:15" s="4" customFormat="1" ht="13">
      <c r="A51" s="5"/>
      <c r="B51" s="49"/>
      <c r="C51" s="13"/>
      <c r="D51" s="13"/>
      <c r="E51" s="13"/>
      <c r="F51" s="25"/>
      <c r="G51" s="13"/>
      <c r="H51" s="13"/>
      <c r="I51" s="24"/>
      <c r="J51" s="5"/>
      <c r="K51" s="36"/>
      <c r="O51" s="48"/>
    </row>
    <row r="52" spans="1:15" s="4" customFormat="1" ht="13">
      <c r="A52" s="5"/>
      <c r="B52" s="5"/>
      <c r="C52" s="13"/>
      <c r="D52" s="13"/>
      <c r="E52" s="13"/>
      <c r="F52" s="25"/>
      <c r="G52" s="13"/>
      <c r="H52" s="13"/>
      <c r="I52" s="24"/>
      <c r="J52" s="5"/>
      <c r="K52" s="36"/>
    </row>
    <row r="53" spans="1:15" s="4" customFormat="1" ht="13.5" thickBot="1">
      <c r="A53" s="5"/>
      <c r="B53" s="5"/>
      <c r="C53" s="5"/>
      <c r="D53" s="5"/>
      <c r="E53" s="5"/>
      <c r="F53" s="5"/>
      <c r="G53" s="5"/>
      <c r="H53" s="5"/>
      <c r="I53" s="6"/>
      <c r="J53" s="5"/>
      <c r="K53" s="36"/>
    </row>
    <row r="54" spans="1:15" s="4" customFormat="1" ht="13.5" thickTop="1">
      <c r="A54" s="5"/>
      <c r="B54" s="37"/>
      <c r="C54" s="37"/>
      <c r="D54" s="37"/>
      <c r="E54" s="37"/>
      <c r="F54" s="37"/>
      <c r="G54" s="37"/>
      <c r="H54" s="37"/>
      <c r="I54" s="39"/>
      <c r="J54" s="37"/>
      <c r="K54" s="36"/>
    </row>
    <row r="55" spans="1:15" s="4" customFormat="1" ht="12.75" customHeight="1">
      <c r="A55" s="5"/>
      <c r="B55" s="5"/>
      <c r="C55" s="294" t="s">
        <v>58</v>
      </c>
      <c r="D55" s="294"/>
      <c r="E55" s="294"/>
      <c r="F55" s="294"/>
      <c r="G55" s="294"/>
      <c r="H55" s="294"/>
      <c r="I55" s="294"/>
      <c r="J55" s="5"/>
      <c r="K55" s="36"/>
    </row>
    <row r="56" spans="1:15" s="4" customFormat="1" ht="13">
      <c r="A56" s="5"/>
      <c r="B56" s="5"/>
      <c r="C56" s="294"/>
      <c r="D56" s="294"/>
      <c r="E56" s="294"/>
      <c r="F56" s="294"/>
      <c r="G56" s="294"/>
      <c r="H56" s="294"/>
      <c r="I56" s="294"/>
      <c r="J56" s="5"/>
      <c r="K56" s="36"/>
    </row>
    <row r="57" spans="1:15" s="4" customFormat="1" ht="13">
      <c r="A57" s="5"/>
      <c r="B57" s="5"/>
      <c r="C57" s="294"/>
      <c r="D57" s="294"/>
      <c r="E57" s="294"/>
      <c r="F57" s="294"/>
      <c r="G57" s="294"/>
      <c r="H57" s="294"/>
      <c r="I57" s="294"/>
      <c r="J57" s="5"/>
      <c r="K57" s="36"/>
    </row>
    <row r="58" spans="1:15" s="4" customFormat="1" ht="13.5" thickBot="1">
      <c r="A58" s="26"/>
      <c r="B58" s="26"/>
      <c r="C58" s="26"/>
      <c r="D58" s="26"/>
      <c r="E58" s="26"/>
      <c r="F58" s="26"/>
      <c r="G58" s="26"/>
      <c r="H58" s="26"/>
      <c r="I58" s="27"/>
      <c r="J58" s="26"/>
      <c r="K58" s="26"/>
    </row>
    <row r="59" spans="1:15" ht="13" thickTop="1"/>
  </sheetData>
  <mergeCells count="17">
    <mergeCell ref="B32:F32"/>
    <mergeCell ref="B33:F33"/>
    <mergeCell ref="B35:F36"/>
    <mergeCell ref="C55:I57"/>
    <mergeCell ref="B34:F34"/>
    <mergeCell ref="B31:F31"/>
    <mergeCell ref="C10:G10"/>
    <mergeCell ref="C11:G11"/>
    <mergeCell ref="C13:G13"/>
    <mergeCell ref="H16:J16"/>
    <mergeCell ref="B17:F17"/>
    <mergeCell ref="B16:G16"/>
    <mergeCell ref="B18:G18"/>
    <mergeCell ref="B23:F23"/>
    <mergeCell ref="B28:F28"/>
    <mergeCell ref="B29:F29"/>
    <mergeCell ref="B30:F30"/>
  </mergeCells>
  <phoneticPr fontId="18" type="noConversion"/>
  <dataValidations xWindow="259" yWindow="348" count="5">
    <dataValidation errorStyle="warning" allowBlank="1" showInputMessage="1" errorTitle="Farewell Statement" promptTitle="Farewell Statement" prompt="Enter any parting message for your customers (company slogan, mission statement, etc.) If you do not want a parting message, use Edit|Clear|Contents to remove the existing test." sqref="C55" xr:uid="{D2CE5D05-7B3D-49C4-B498-DC235607979E}"/>
    <dataValidation type="decimal" allowBlank="1" showErrorMessage="1" errorTitle="Unit Price" error="You must enter a number into this cell." promptTitle="Unit Price" sqref="I20:I21 I17" xr:uid="{50E20228-60D7-4E29-9051-7FA0696C51EC}">
      <formula1>0</formula1>
      <formula2>1000000000</formula2>
    </dataValidation>
    <dataValidation type="whole" errorStyle="warning" allowBlank="1" showErrorMessage="1" errorTitle="Quantity" error="You must enter a number in this cell." promptTitle="Quantity" sqref="I18:I19 B35 J26:J41 J17:J22" xr:uid="{D1B1ED8D-97E2-4286-9DEF-EED2ED20A2F2}">
      <formula1>0</formula1>
      <formula2>1000000000</formula2>
    </dataValidation>
    <dataValidation type="textLength" errorStyle="warning" allowBlank="1" showErrorMessage="1" errorTitle="Tax" error="The shaded cells contain formulas and are automatically calculated by Excel. DO NOT enter any information into them." promptTitle="Tax" sqref="I39:I40" xr:uid="{99AD9BC1-BFD7-4DB1-B421-49DDD2504F16}">
      <formula1>0</formula1>
      <formula2>0</formula2>
    </dataValidation>
    <dataValidation errorStyle="warning" allowBlank="1" showInputMessage="1" errorTitle="State" promptTitle="State" prompt="Enter the state abbreviation into this cell." sqref="E12" xr:uid="{324E1038-3FFE-4600-A6D3-EE2EF933503D}"/>
  </dataValidations>
  <hyperlinks>
    <hyperlink ref="B29" r:id="rId1" display="kcole@co.yuba.ca.us" xr:uid="{F8C0F957-5AA1-44E0-87A6-2607C7193F20}"/>
  </hyperlinks>
  <printOptions horizontalCentered="1"/>
  <pageMargins left="0.5" right="0.5" top="1" bottom="1" header="0.5" footer="0.5"/>
  <pageSetup scale="88" orientation="portrait" r:id="rId2"/>
  <headerFooter alignWithMargins="0"/>
  <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A11A90-6165-4467-8ECB-C763E7BAB9AC}">
  <sheetPr codeName="Sheet11">
    <pageSetUpPr fitToPage="1"/>
  </sheetPr>
  <dimension ref="A1:O59"/>
  <sheetViews>
    <sheetView workbookViewId="0">
      <selection activeCell="I36" sqref="I36"/>
    </sheetView>
  </sheetViews>
  <sheetFormatPr defaultRowHeight="12.5"/>
  <cols>
    <col min="9" max="9" width="12.453125" bestFit="1" customWidth="1"/>
    <col min="10" max="10" width="22.453125" customWidth="1"/>
  </cols>
  <sheetData>
    <row r="1" spans="1:11" s="4" customFormat="1" ht="13.5" thickTop="1">
      <c r="A1" s="2"/>
      <c r="B1" s="2"/>
      <c r="C1" s="2"/>
      <c r="D1" s="2"/>
      <c r="E1" s="2"/>
      <c r="F1" s="2"/>
      <c r="G1" s="2"/>
      <c r="H1" s="2"/>
      <c r="I1" s="3"/>
      <c r="J1" s="2"/>
      <c r="K1" s="2"/>
    </row>
    <row r="2" spans="1:11" s="4" customFormat="1" ht="13">
      <c r="A2" s="5"/>
      <c r="B2" s="5"/>
      <c r="C2" s="5"/>
      <c r="D2" s="5"/>
      <c r="E2" s="5"/>
      <c r="F2" s="5"/>
      <c r="G2" s="5"/>
      <c r="H2" s="5"/>
      <c r="I2" s="6"/>
      <c r="J2" s="5"/>
      <c r="K2" s="36"/>
    </row>
    <row r="3" spans="1:11" s="4" customFormat="1" ht="13">
      <c r="A3" s="5"/>
      <c r="B3" s="5"/>
      <c r="C3" s="5"/>
      <c r="D3" s="5"/>
      <c r="E3" s="5"/>
      <c r="F3" s="5"/>
      <c r="G3" s="5"/>
      <c r="H3" s="7"/>
      <c r="I3" s="8" t="s">
        <v>39</v>
      </c>
      <c r="J3" s="40" t="str">
        <f>+'Update Tab'!$B$2</f>
        <v>CalSAWS Admin 26 27</v>
      </c>
      <c r="K3" s="41" t="s">
        <v>139</v>
      </c>
    </row>
    <row r="4" spans="1:11" s="4" customFormat="1" ht="13">
      <c r="A4" s="5"/>
      <c r="B4" s="5"/>
      <c r="C4" s="5"/>
      <c r="D4" s="5"/>
      <c r="E4" s="5"/>
      <c r="F4" s="5"/>
      <c r="G4" s="5"/>
      <c r="H4" s="5"/>
      <c r="I4" s="6"/>
      <c r="J4" s="5"/>
      <c r="K4" s="36"/>
    </row>
    <row r="5" spans="1:11" s="4" customFormat="1" ht="13">
      <c r="A5" s="5"/>
      <c r="B5" s="5"/>
      <c r="C5" s="5"/>
      <c r="D5" s="5"/>
      <c r="E5" s="5"/>
      <c r="F5" s="5"/>
      <c r="G5" s="5"/>
      <c r="H5" s="5"/>
      <c r="I5" s="6"/>
      <c r="J5" s="5"/>
      <c r="K5" s="36"/>
    </row>
    <row r="6" spans="1:11" s="4" customFormat="1" ht="13">
      <c r="A6" s="5"/>
      <c r="B6" s="5"/>
      <c r="C6" s="5"/>
      <c r="D6" s="5"/>
      <c r="E6" s="5"/>
      <c r="F6" s="5"/>
      <c r="G6" s="5"/>
      <c r="H6" s="5"/>
      <c r="I6" s="6"/>
      <c r="J6" s="5"/>
      <c r="K6" s="36"/>
    </row>
    <row r="7" spans="1:11" s="4" customFormat="1" ht="13.5" thickBot="1">
      <c r="A7" s="5"/>
      <c r="B7" s="5"/>
      <c r="C7" s="5"/>
      <c r="D7" s="5"/>
      <c r="E7" s="5"/>
      <c r="F7" s="5"/>
      <c r="G7" s="5"/>
      <c r="H7" s="5"/>
      <c r="I7" s="6"/>
      <c r="J7" s="5"/>
      <c r="K7" s="36"/>
    </row>
    <row r="8" spans="1:11" s="4" customFormat="1" ht="18" thickTop="1">
      <c r="A8" s="5"/>
      <c r="B8" s="37"/>
      <c r="C8" s="37"/>
      <c r="D8" s="37"/>
      <c r="E8" s="37"/>
      <c r="F8" s="37"/>
      <c r="G8" s="38"/>
      <c r="H8" s="38"/>
      <c r="I8" s="39"/>
      <c r="J8" s="38"/>
      <c r="K8" s="36"/>
    </row>
    <row r="9" spans="1:11" s="4" customFormat="1" ht="13">
      <c r="A9" s="5"/>
      <c r="B9" s="5"/>
      <c r="C9" s="5"/>
      <c r="D9" s="5"/>
      <c r="E9" s="5"/>
      <c r="F9" s="5"/>
      <c r="G9" s="5"/>
      <c r="H9" s="5"/>
      <c r="I9" s="6"/>
      <c r="J9" s="5"/>
      <c r="K9" s="36"/>
    </row>
    <row r="10" spans="1:11" s="4" customFormat="1" ht="13">
      <c r="A10" s="5"/>
      <c r="B10" s="9" t="s">
        <v>40</v>
      </c>
      <c r="C10" s="307" t="s">
        <v>140</v>
      </c>
      <c r="D10" s="307"/>
      <c r="E10" s="307"/>
      <c r="F10" s="307"/>
      <c r="G10" s="307"/>
      <c r="H10" s="5"/>
      <c r="I10" s="10" t="s">
        <v>42</v>
      </c>
      <c r="J10" s="42">
        <f>+'Update Tab'!$B$4</f>
        <v>46246</v>
      </c>
      <c r="K10" s="36"/>
    </row>
    <row r="11" spans="1:11" s="4" customFormat="1" ht="13">
      <c r="A11" s="5"/>
      <c r="B11" s="9" t="s">
        <v>43</v>
      </c>
      <c r="C11" s="308"/>
      <c r="D11" s="308"/>
      <c r="E11" s="308"/>
      <c r="F11" s="308"/>
      <c r="G11" s="308"/>
      <c r="H11" s="5"/>
      <c r="I11" s="10"/>
      <c r="J11" s="43"/>
      <c r="K11" s="36"/>
    </row>
    <row r="12" spans="1:11" s="4" customFormat="1" ht="13">
      <c r="A12" s="5"/>
      <c r="B12" s="9" t="s">
        <v>44</v>
      </c>
      <c r="C12" s="73"/>
      <c r="D12" s="74" t="s">
        <v>45</v>
      </c>
      <c r="E12" s="73"/>
      <c r="F12" s="74" t="s">
        <v>46</v>
      </c>
      <c r="G12" s="73"/>
      <c r="H12" s="5"/>
      <c r="I12" s="10" t="s">
        <v>47</v>
      </c>
      <c r="J12" s="44" t="str">
        <f>'Update Tab'!$B$7</f>
        <v>Stephanie Aragon</v>
      </c>
      <c r="K12" s="36"/>
    </row>
    <row r="13" spans="1:11" s="4" customFormat="1" ht="13">
      <c r="A13" s="5"/>
      <c r="B13" s="9" t="s">
        <v>48</v>
      </c>
      <c r="C13" s="307"/>
      <c r="D13" s="307"/>
      <c r="E13" s="307"/>
      <c r="F13" s="307"/>
      <c r="G13" s="307"/>
      <c r="H13" s="5"/>
      <c r="I13" s="10" t="s">
        <v>49</v>
      </c>
      <c r="J13" s="44" t="str">
        <f>'Update Tab'!$B$8</f>
        <v>(916) 800-7641</v>
      </c>
      <c r="K13" s="36"/>
    </row>
    <row r="14" spans="1:11" s="4" customFormat="1" ht="13">
      <c r="A14" s="5"/>
      <c r="B14" s="9"/>
      <c r="C14" s="59"/>
      <c r="D14" s="59"/>
      <c r="E14" s="59"/>
      <c r="F14" s="59"/>
      <c r="G14" s="59"/>
      <c r="H14" s="5"/>
      <c r="I14" s="10"/>
      <c r="J14" s="60"/>
      <c r="K14" s="36"/>
    </row>
    <row r="15" spans="1:11" s="4" customFormat="1" ht="13">
      <c r="A15" s="5"/>
      <c r="B15" s="5"/>
      <c r="C15" s="5"/>
      <c r="D15" s="5"/>
      <c r="E15" s="5"/>
      <c r="F15" s="5"/>
      <c r="G15" s="5"/>
      <c r="H15" s="5"/>
      <c r="I15" s="6"/>
      <c r="J15" s="5"/>
      <c r="K15" s="36"/>
    </row>
    <row r="16" spans="1:11" s="4" customFormat="1" ht="13">
      <c r="A16" s="5"/>
      <c r="B16" s="297" t="s">
        <v>50</v>
      </c>
      <c r="C16" s="298"/>
      <c r="D16" s="298"/>
      <c r="E16" s="298"/>
      <c r="F16" s="298"/>
      <c r="G16" s="299"/>
      <c r="H16" s="297" t="s">
        <v>51</v>
      </c>
      <c r="I16" s="298"/>
      <c r="J16" s="299"/>
      <c r="K16" s="36"/>
    </row>
    <row r="17" spans="1:11" s="4" customFormat="1" ht="13">
      <c r="A17" s="5"/>
      <c r="B17" s="305"/>
      <c r="C17" s="306"/>
      <c r="D17" s="306"/>
      <c r="E17" s="306"/>
      <c r="F17" s="306"/>
      <c r="G17" s="81"/>
      <c r="H17" s="82"/>
      <c r="I17" s="83"/>
      <c r="J17" s="84"/>
      <c r="K17" s="36"/>
    </row>
    <row r="18" spans="1:11" s="4" customFormat="1" ht="15">
      <c r="A18" s="5"/>
      <c r="B18" s="302" t="s">
        <v>134</v>
      </c>
      <c r="C18" s="303"/>
      <c r="D18" s="303"/>
      <c r="E18" s="303"/>
      <c r="F18" s="303"/>
      <c r="G18" s="304"/>
      <c r="H18" s="85"/>
      <c r="I18" s="86"/>
      <c r="J18" s="87"/>
      <c r="K18" s="36"/>
    </row>
    <row r="19" spans="1:11" s="4" customFormat="1" ht="13">
      <c r="A19" s="5"/>
      <c r="B19" s="88"/>
      <c r="C19" s="89"/>
      <c r="D19" s="90"/>
      <c r="E19" s="90"/>
      <c r="F19" s="90"/>
      <c r="G19" s="91"/>
      <c r="H19" s="92"/>
      <c r="I19" s="86"/>
      <c r="J19" s="87"/>
      <c r="K19" s="36"/>
    </row>
    <row r="20" spans="1:11" s="4" customFormat="1" ht="13.5" thickBot="1">
      <c r="A20" s="5"/>
      <c r="B20" s="93"/>
      <c r="C20" s="94"/>
      <c r="D20" s="95"/>
      <c r="E20" s="95"/>
      <c r="F20" s="95"/>
      <c r="G20" s="96"/>
      <c r="H20" s="97"/>
      <c r="I20" s="98"/>
      <c r="J20" s="99"/>
      <c r="K20" s="36"/>
    </row>
    <row r="21" spans="1:11" s="4" customFormat="1" ht="13.5" thickTop="1">
      <c r="A21" s="5"/>
      <c r="B21" s="31"/>
      <c r="C21" s="22"/>
      <c r="D21" s="22"/>
      <c r="E21" s="22"/>
      <c r="F21" s="22"/>
      <c r="G21" s="62"/>
      <c r="H21" s="45"/>
      <c r="I21" s="76"/>
      <c r="J21" s="29"/>
      <c r="K21" s="36"/>
    </row>
    <row r="22" spans="1:11" s="4" customFormat="1" ht="13">
      <c r="A22" s="5"/>
      <c r="B22" s="33" t="s">
        <v>246</v>
      </c>
      <c r="C22" s="47"/>
      <c r="D22" s="47"/>
      <c r="E22" s="47"/>
      <c r="F22" s="47"/>
      <c r="G22" s="63"/>
      <c r="H22" s="7"/>
      <c r="I22" s="79">
        <f>'CalSAWS Admin Budget FY26-27'!D18</f>
        <v>17436</v>
      </c>
      <c r="J22" s="28"/>
      <c r="K22" s="36"/>
    </row>
    <row r="23" spans="1:11" s="4" customFormat="1" ht="13">
      <c r="A23" s="5"/>
      <c r="B23" s="300"/>
      <c r="C23" s="301"/>
      <c r="D23" s="301"/>
      <c r="E23" s="301"/>
      <c r="F23" s="301"/>
      <c r="G23" s="69"/>
      <c r="H23" s="46"/>
      <c r="I23" s="76"/>
      <c r="J23" s="34"/>
      <c r="K23" s="36"/>
    </row>
    <row r="24" spans="1:11" s="4" customFormat="1" ht="13">
      <c r="A24" s="5"/>
      <c r="B24" s="30"/>
      <c r="C24" s="32"/>
      <c r="D24" s="101"/>
      <c r="E24" s="101"/>
      <c r="F24" s="101"/>
      <c r="G24" s="104"/>
      <c r="H24" s="105"/>
      <c r="I24" s="103"/>
      <c r="J24" s="34"/>
      <c r="K24" s="36"/>
    </row>
    <row r="25" spans="1:11" s="4" customFormat="1" ht="13">
      <c r="A25" s="5"/>
      <c r="B25" s="30"/>
      <c r="C25" s="32"/>
      <c r="D25" s="101" t="s">
        <v>247</v>
      </c>
      <c r="E25" s="101"/>
      <c r="F25" s="101"/>
      <c r="G25" s="104"/>
      <c r="H25" s="105"/>
      <c r="I25" s="103">
        <f>'CalSAWS Admin Budget FY26-27'!E18</f>
        <v>-3090</v>
      </c>
      <c r="J25" s="34"/>
      <c r="K25" s="36"/>
    </row>
    <row r="26" spans="1:11" s="4" customFormat="1" ht="13">
      <c r="A26" s="5"/>
      <c r="B26" s="30"/>
      <c r="C26" s="5"/>
      <c r="D26" s="75"/>
      <c r="E26" s="75"/>
      <c r="F26" s="32"/>
      <c r="G26" s="69"/>
      <c r="H26" s="46"/>
      <c r="I26" s="80"/>
      <c r="J26" s="35"/>
      <c r="K26" s="36"/>
    </row>
    <row r="27" spans="1:11" s="4" customFormat="1" ht="13">
      <c r="A27" s="5"/>
      <c r="B27" s="56"/>
      <c r="C27" s="5"/>
      <c r="D27" s="5"/>
      <c r="E27" s="5"/>
      <c r="F27" s="5"/>
      <c r="G27" s="64"/>
      <c r="H27" s="45"/>
      <c r="I27" s="79"/>
      <c r="J27" s="29"/>
      <c r="K27" s="36"/>
    </row>
    <row r="28" spans="1:11" s="4" customFormat="1" ht="13">
      <c r="A28" s="5"/>
      <c r="B28" s="295" t="s">
        <v>69</v>
      </c>
      <c r="C28" s="296"/>
      <c r="D28" s="296"/>
      <c r="E28" s="296"/>
      <c r="F28" s="296"/>
      <c r="G28" s="70"/>
      <c r="H28" s="57"/>
      <c r="I28" s="77"/>
      <c r="J28" s="29"/>
      <c r="K28" s="36"/>
    </row>
    <row r="29" spans="1:11" s="4" customFormat="1" ht="13">
      <c r="A29" s="5"/>
      <c r="B29" s="295" t="s">
        <v>69</v>
      </c>
      <c r="C29" s="296"/>
      <c r="D29" s="296"/>
      <c r="E29" s="296"/>
      <c r="F29" s="296"/>
      <c r="G29" s="64"/>
      <c r="H29" s="45"/>
      <c r="I29" s="77"/>
      <c r="J29" s="29"/>
      <c r="K29" s="36"/>
    </row>
    <row r="30" spans="1:11" s="4" customFormat="1" ht="13">
      <c r="A30" s="5"/>
      <c r="B30" s="295"/>
      <c r="C30" s="296"/>
      <c r="D30" s="296"/>
      <c r="E30" s="296"/>
      <c r="F30" s="296"/>
      <c r="G30" s="64"/>
      <c r="H30" s="45"/>
      <c r="I30" s="77"/>
      <c r="J30" s="29"/>
      <c r="K30" s="36"/>
    </row>
    <row r="31" spans="1:11" s="4" customFormat="1" ht="13">
      <c r="A31" s="5"/>
      <c r="B31" s="295"/>
      <c r="C31" s="296"/>
      <c r="D31" s="296"/>
      <c r="E31" s="296"/>
      <c r="F31" s="296"/>
      <c r="G31" s="64"/>
      <c r="H31" s="45"/>
      <c r="I31" s="77"/>
      <c r="J31" s="29"/>
      <c r="K31" s="36"/>
    </row>
    <row r="32" spans="1:11" s="4" customFormat="1" ht="13">
      <c r="A32" s="5"/>
      <c r="B32" s="295"/>
      <c r="C32" s="296"/>
      <c r="D32" s="296"/>
      <c r="E32" s="296"/>
      <c r="F32" s="296"/>
      <c r="G32" s="70"/>
      <c r="H32" s="45"/>
      <c r="I32" s="77"/>
      <c r="J32" s="29"/>
      <c r="K32" s="36"/>
    </row>
    <row r="33" spans="1:15" s="4" customFormat="1" ht="13">
      <c r="A33" s="5"/>
      <c r="B33" s="288" t="s">
        <v>75</v>
      </c>
      <c r="C33" s="289"/>
      <c r="D33" s="289"/>
      <c r="E33" s="289"/>
      <c r="F33" s="289"/>
      <c r="G33" s="64"/>
      <c r="H33" s="45"/>
      <c r="I33" s="77"/>
      <c r="J33" s="29"/>
      <c r="K33" s="36"/>
    </row>
    <row r="34" spans="1:15" s="4" customFormat="1" ht="13">
      <c r="A34" s="5"/>
      <c r="B34" s="288" t="s">
        <v>52</v>
      </c>
      <c r="C34" s="289"/>
      <c r="D34" s="289"/>
      <c r="E34" s="289"/>
      <c r="F34" s="289"/>
      <c r="G34" s="64"/>
      <c r="H34" s="45"/>
      <c r="I34" s="77"/>
      <c r="J34" s="29"/>
      <c r="K34" s="36"/>
    </row>
    <row r="35" spans="1:15" s="4" customFormat="1" ht="13">
      <c r="A35" s="5"/>
      <c r="B35" s="290"/>
      <c r="C35" s="291"/>
      <c r="D35" s="291"/>
      <c r="E35" s="291"/>
      <c r="F35" s="291"/>
      <c r="G35" s="65"/>
      <c r="H35" s="54"/>
      <c r="I35" s="78"/>
      <c r="J35" s="58"/>
      <c r="K35" s="36"/>
    </row>
    <row r="36" spans="1:15" s="4" customFormat="1" ht="13">
      <c r="A36" s="5"/>
      <c r="B36" s="292"/>
      <c r="C36" s="293"/>
      <c r="D36" s="293"/>
      <c r="E36" s="293"/>
      <c r="F36" s="293"/>
      <c r="G36" s="66"/>
      <c r="H36" s="61" t="s">
        <v>74</v>
      </c>
      <c r="I36" s="107">
        <f>SUM(I21:I35)</f>
        <v>14346</v>
      </c>
      <c r="J36" s="55"/>
      <c r="K36" s="36"/>
    </row>
    <row r="37" spans="1:15" s="4" customFormat="1" ht="13">
      <c r="A37" s="5"/>
      <c r="B37" s="6"/>
      <c r="C37" s="6"/>
      <c r="D37" s="6"/>
      <c r="E37" s="6"/>
      <c r="F37" s="6"/>
      <c r="G37" s="15"/>
      <c r="H37" s="15"/>
      <c r="I37" s="67"/>
      <c r="J37" s="68"/>
      <c r="K37" s="36"/>
    </row>
    <row r="38" spans="1:15" s="4" customFormat="1" ht="13">
      <c r="A38" s="5"/>
      <c r="B38" s="49" t="s">
        <v>53</v>
      </c>
      <c r="C38" s="5"/>
      <c r="D38" s="5"/>
      <c r="E38" s="5"/>
      <c r="F38" s="5"/>
      <c r="G38" s="5"/>
      <c r="H38" s="5"/>
      <c r="I38" s="11"/>
      <c r="J38" s="6"/>
      <c r="K38" s="36"/>
    </row>
    <row r="39" spans="1:15" s="4" customFormat="1" ht="13">
      <c r="A39" s="5"/>
      <c r="B39" s="12"/>
      <c r="C39" s="5"/>
      <c r="D39" s="5"/>
      <c r="E39" s="5"/>
      <c r="F39" s="5"/>
      <c r="G39" s="14"/>
      <c r="H39" s="15"/>
      <c r="I39" s="11"/>
      <c r="J39" s="6"/>
      <c r="K39" s="36"/>
    </row>
    <row r="40" spans="1:15" s="4" customFormat="1" ht="13">
      <c r="A40" s="5"/>
      <c r="B40" s="50" t="s">
        <v>54</v>
      </c>
      <c r="C40" s="17"/>
      <c r="D40" s="5"/>
      <c r="E40" s="5"/>
      <c r="F40" s="5"/>
      <c r="G40" s="14"/>
      <c r="H40" s="5"/>
      <c r="I40" s="16"/>
      <c r="J40" s="18"/>
      <c r="K40" s="36"/>
      <c r="O40" s="19"/>
    </row>
    <row r="41" spans="1:15" s="4" customFormat="1" ht="13">
      <c r="A41" s="5"/>
      <c r="B41" s="20"/>
      <c r="C41" s="5"/>
      <c r="D41" s="5"/>
      <c r="E41" s="5"/>
      <c r="F41" s="5"/>
      <c r="G41" s="21"/>
      <c r="H41" s="5"/>
      <c r="I41" s="8" t="s">
        <v>55</v>
      </c>
      <c r="J41" s="71">
        <f>I36</f>
        <v>14346</v>
      </c>
      <c r="K41" s="36"/>
    </row>
    <row r="42" spans="1:15" s="4" customFormat="1" ht="13">
      <c r="A42" s="5"/>
      <c r="B42" s="51" t="s">
        <v>56</v>
      </c>
      <c r="C42" s="5"/>
      <c r="D42" s="5"/>
      <c r="E42" s="5"/>
      <c r="F42" s="5"/>
      <c r="G42" s="21"/>
      <c r="H42" s="5"/>
      <c r="I42" s="6"/>
      <c r="J42" s="5"/>
      <c r="K42" s="36"/>
      <c r="O42" s="19"/>
    </row>
    <row r="43" spans="1:15" s="4" customFormat="1" ht="13">
      <c r="A43" s="5"/>
      <c r="B43" s="20"/>
      <c r="C43" s="5"/>
      <c r="D43" s="5"/>
      <c r="E43" s="5"/>
      <c r="F43" s="5"/>
      <c r="G43" s="5"/>
      <c r="H43" s="5"/>
      <c r="I43" s="6"/>
      <c r="J43" s="5"/>
      <c r="K43" s="36"/>
    </row>
    <row r="44" spans="1:15" s="4" customFormat="1" ht="13">
      <c r="A44" s="5"/>
      <c r="B44" s="52" t="s">
        <v>54</v>
      </c>
      <c r="C44" s="5"/>
      <c r="D44" s="5"/>
      <c r="E44" s="5"/>
      <c r="F44" s="13"/>
      <c r="G44" s="5"/>
      <c r="H44" s="5"/>
      <c r="I44" s="6"/>
      <c r="J44" s="5"/>
      <c r="K44" s="36"/>
      <c r="O44" s="48"/>
    </row>
    <row r="45" spans="1:15" s="4" customFormat="1" ht="13">
      <c r="A45" s="5"/>
      <c r="B45" s="52" t="s">
        <v>136</v>
      </c>
      <c r="C45" s="5"/>
      <c r="D45" s="5"/>
      <c r="E45" s="5"/>
      <c r="F45" s="13"/>
      <c r="G45" s="5"/>
      <c r="H45" s="5"/>
      <c r="I45" s="6"/>
      <c r="J45" s="5"/>
      <c r="K45" s="36"/>
      <c r="O45" s="48"/>
    </row>
    <row r="46" spans="1:15" s="4" customFormat="1" ht="13">
      <c r="A46" s="5"/>
      <c r="B46" s="53" t="s">
        <v>100</v>
      </c>
      <c r="F46" s="5"/>
      <c r="H46" s="5"/>
      <c r="I46" s="23"/>
      <c r="J46" s="5"/>
      <c r="K46" s="36"/>
      <c r="O46" s="48"/>
    </row>
    <row r="47" spans="1:15" s="4" customFormat="1" ht="13">
      <c r="A47" s="5"/>
      <c r="B47" s="53" t="s">
        <v>57</v>
      </c>
      <c r="C47" s="13"/>
      <c r="D47" s="13"/>
      <c r="E47" s="13"/>
      <c r="F47" s="5"/>
      <c r="G47" s="13"/>
      <c r="H47" s="13"/>
      <c r="I47" s="24"/>
      <c r="J47" s="5"/>
      <c r="K47" s="36"/>
      <c r="O47" s="48"/>
    </row>
    <row r="48" spans="1:15" s="4" customFormat="1" ht="13">
      <c r="A48" s="5"/>
      <c r="B48" s="53" t="s">
        <v>135</v>
      </c>
      <c r="C48" s="13"/>
      <c r="D48" s="13"/>
      <c r="E48" s="13"/>
      <c r="F48" s="25"/>
      <c r="G48" s="13"/>
      <c r="H48" s="13"/>
      <c r="I48" s="24"/>
      <c r="J48" s="5"/>
      <c r="K48" s="36"/>
      <c r="O48" s="48"/>
    </row>
    <row r="49" spans="1:15" s="4" customFormat="1" ht="13">
      <c r="A49" s="5"/>
      <c r="B49" s="25"/>
      <c r="C49" s="13"/>
      <c r="D49" s="13"/>
      <c r="E49" s="13"/>
      <c r="F49" s="5"/>
      <c r="G49" s="13"/>
      <c r="H49" s="13"/>
      <c r="I49" s="24"/>
      <c r="J49" s="5"/>
      <c r="K49" s="36"/>
      <c r="O49" s="48"/>
    </row>
    <row r="50" spans="1:15" s="4" customFormat="1" ht="13">
      <c r="A50" s="5"/>
      <c r="B50" s="49"/>
      <c r="C50" s="13"/>
      <c r="D50" s="13"/>
      <c r="E50" s="13"/>
      <c r="F50" s="5"/>
      <c r="G50" s="13"/>
      <c r="H50" s="13"/>
      <c r="I50" s="24"/>
      <c r="J50" s="5"/>
      <c r="K50" s="36"/>
      <c r="O50" s="48"/>
    </row>
    <row r="51" spans="1:15" s="4" customFormat="1" ht="13">
      <c r="A51" s="5"/>
      <c r="B51" s="49"/>
      <c r="C51" s="13"/>
      <c r="D51" s="13"/>
      <c r="E51" s="13"/>
      <c r="F51" s="25"/>
      <c r="G51" s="13"/>
      <c r="H51" s="13"/>
      <c r="I51" s="24"/>
      <c r="J51" s="5"/>
      <c r="K51" s="36"/>
      <c r="O51" s="48"/>
    </row>
    <row r="52" spans="1:15" s="4" customFormat="1" ht="13">
      <c r="A52" s="5"/>
      <c r="B52" s="5"/>
      <c r="C52" s="13"/>
      <c r="D52" s="13"/>
      <c r="E52" s="13"/>
      <c r="F52" s="25"/>
      <c r="G52" s="13"/>
      <c r="H52" s="13"/>
      <c r="I52" s="24"/>
      <c r="J52" s="5"/>
      <c r="K52" s="36"/>
    </row>
    <row r="53" spans="1:15" s="4" customFormat="1" ht="13.5" thickBot="1">
      <c r="A53" s="5"/>
      <c r="B53" s="5"/>
      <c r="C53" s="5"/>
      <c r="D53" s="5"/>
      <c r="E53" s="5"/>
      <c r="F53" s="5"/>
      <c r="G53" s="5"/>
      <c r="H53" s="5"/>
      <c r="I53" s="6"/>
      <c r="J53" s="5"/>
      <c r="K53" s="36"/>
    </row>
    <row r="54" spans="1:15" s="4" customFormat="1" ht="13.5" thickTop="1">
      <c r="A54" s="5"/>
      <c r="B54" s="37"/>
      <c r="C54" s="37"/>
      <c r="D54" s="37"/>
      <c r="E54" s="37"/>
      <c r="F54" s="37"/>
      <c r="G54" s="37"/>
      <c r="H54" s="37"/>
      <c r="I54" s="39"/>
      <c r="J54" s="37"/>
      <c r="K54" s="36"/>
    </row>
    <row r="55" spans="1:15" s="4" customFormat="1" ht="12.75" customHeight="1">
      <c r="A55" s="5"/>
      <c r="B55" s="5"/>
      <c r="C55" s="294" t="s">
        <v>58</v>
      </c>
      <c r="D55" s="294"/>
      <c r="E55" s="294"/>
      <c r="F55" s="294"/>
      <c r="G55" s="294"/>
      <c r="H55" s="294"/>
      <c r="I55" s="294"/>
      <c r="J55" s="5"/>
      <c r="K55" s="36"/>
    </row>
    <row r="56" spans="1:15" s="4" customFormat="1" ht="13">
      <c r="A56" s="5"/>
      <c r="B56" s="5"/>
      <c r="C56" s="294"/>
      <c r="D56" s="294"/>
      <c r="E56" s="294"/>
      <c r="F56" s="294"/>
      <c r="G56" s="294"/>
      <c r="H56" s="294"/>
      <c r="I56" s="294"/>
      <c r="J56" s="5"/>
      <c r="K56" s="36"/>
    </row>
    <row r="57" spans="1:15" s="4" customFormat="1" ht="13">
      <c r="A57" s="5"/>
      <c r="B57" s="5"/>
      <c r="C57" s="294"/>
      <c r="D57" s="294"/>
      <c r="E57" s="294"/>
      <c r="F57" s="294"/>
      <c r="G57" s="294"/>
      <c r="H57" s="294"/>
      <c r="I57" s="294"/>
      <c r="J57" s="5"/>
      <c r="K57" s="36"/>
    </row>
    <row r="58" spans="1:15" s="4" customFormat="1" ht="13.5" thickBot="1">
      <c r="A58" s="26"/>
      <c r="B58" s="26"/>
      <c r="C58" s="26"/>
      <c r="D58" s="26"/>
      <c r="E58" s="26"/>
      <c r="F58" s="26"/>
      <c r="G58" s="26"/>
      <c r="H58" s="26"/>
      <c r="I58" s="27"/>
      <c r="J58" s="26"/>
      <c r="K58" s="26"/>
    </row>
    <row r="59" spans="1:15" ht="13" thickTop="1"/>
  </sheetData>
  <mergeCells count="17">
    <mergeCell ref="B32:F32"/>
    <mergeCell ref="B33:F33"/>
    <mergeCell ref="B34:F34"/>
    <mergeCell ref="B35:F36"/>
    <mergeCell ref="C55:I57"/>
    <mergeCell ref="H16:J16"/>
    <mergeCell ref="B17:F17"/>
    <mergeCell ref="B31:F31"/>
    <mergeCell ref="C10:G10"/>
    <mergeCell ref="C11:G11"/>
    <mergeCell ref="C13:G13"/>
    <mergeCell ref="B16:G16"/>
    <mergeCell ref="B18:G18"/>
    <mergeCell ref="B23:F23"/>
    <mergeCell ref="B28:F28"/>
    <mergeCell ref="B29:F29"/>
    <mergeCell ref="B30:F30"/>
  </mergeCells>
  <dataValidations disablePrompts="1" count="5">
    <dataValidation errorStyle="warning" allowBlank="1" showInputMessage="1" errorTitle="Farewell Statement" promptTitle="Farewell Statement" prompt="Enter any parting message for your customers (company slogan, mission statement, etc.) If you do not want a parting message, use Edit|Clear|Contents to remove the existing test." sqref="C55" xr:uid="{11C010DC-AFF8-4619-A900-E89F02677D85}"/>
    <dataValidation type="decimal" allowBlank="1" showErrorMessage="1" errorTitle="Unit Price" error="You must enter a number into this cell." promptTitle="Unit Price" sqref="I20:I21 I17" xr:uid="{3731E2C5-3505-4ADC-BA74-F7893D0A86BC}">
      <formula1>0</formula1>
      <formula2>1000000000</formula2>
    </dataValidation>
    <dataValidation type="whole" errorStyle="warning" allowBlank="1" showErrorMessage="1" errorTitle="Quantity" error="You must enter a number in this cell." promptTitle="Quantity" sqref="I18:I19 B35 J26:J41 J17:J22" xr:uid="{901FDC4C-CF00-4CAC-B03B-71A1339F8B55}">
      <formula1>0</formula1>
      <formula2>1000000000</formula2>
    </dataValidation>
    <dataValidation type="textLength" errorStyle="warning" allowBlank="1" showErrorMessage="1" errorTitle="Tax" error="The shaded cells contain formulas and are automatically calculated by Excel. DO NOT enter any information into them." promptTitle="Tax" sqref="I39:I40" xr:uid="{0316C9BA-6816-4F2C-80FE-722D19D3FEBD}">
      <formula1>0</formula1>
      <formula2>0</formula2>
    </dataValidation>
    <dataValidation errorStyle="warning" allowBlank="1" showInputMessage="1" errorTitle="State" promptTitle="State" prompt="Enter the state abbreviation into this cell." sqref="E12" xr:uid="{0EBF9D58-40C8-4153-B8C0-31CC48027C83}"/>
  </dataValidations>
  <hyperlinks>
    <hyperlink ref="B29" r:id="rId1" display="kcole@co.yuba.ca.us" xr:uid="{02E9BED6-A95B-4A02-B273-919ED35D3758}"/>
  </hyperlinks>
  <printOptions horizontalCentered="1"/>
  <pageMargins left="0.5" right="0.5" top="1" bottom="1" header="0.5" footer="0.5"/>
  <pageSetup scale="88" orientation="portrait" r:id="rId2"/>
  <headerFooter alignWithMargins="0"/>
  <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>
    <pageSetUpPr fitToPage="1"/>
  </sheetPr>
  <dimension ref="A1:O59"/>
  <sheetViews>
    <sheetView workbookViewId="0">
      <selection activeCell="I36" sqref="I36"/>
    </sheetView>
  </sheetViews>
  <sheetFormatPr defaultRowHeight="12.5"/>
  <cols>
    <col min="9" max="9" width="12.453125" bestFit="1" customWidth="1"/>
    <col min="10" max="10" width="22.453125" customWidth="1"/>
  </cols>
  <sheetData>
    <row r="1" spans="1:11" s="4" customFormat="1" ht="13.5" thickTop="1">
      <c r="A1" s="2"/>
      <c r="B1" s="2"/>
      <c r="C1" s="2"/>
      <c r="D1" s="2"/>
      <c r="E1" s="2"/>
      <c r="F1" s="2"/>
      <c r="G1" s="2"/>
      <c r="H1" s="2"/>
      <c r="I1" s="3"/>
      <c r="J1" s="2"/>
      <c r="K1" s="2"/>
    </row>
    <row r="2" spans="1:11" s="4" customFormat="1" ht="13">
      <c r="A2" s="5"/>
      <c r="B2" s="5"/>
      <c r="C2" s="5"/>
      <c r="D2" s="5"/>
      <c r="E2" s="5"/>
      <c r="F2" s="5"/>
      <c r="G2" s="5"/>
      <c r="H2" s="5"/>
      <c r="I2" s="6"/>
      <c r="J2" s="5"/>
      <c r="K2" s="36"/>
    </row>
    <row r="3" spans="1:11" s="4" customFormat="1" ht="13">
      <c r="A3" s="5"/>
      <c r="B3" s="5"/>
      <c r="C3" s="5"/>
      <c r="D3" s="5"/>
      <c r="E3" s="5"/>
      <c r="F3" s="5"/>
      <c r="G3" s="5"/>
      <c r="H3" s="7"/>
      <c r="I3" s="8" t="s">
        <v>39</v>
      </c>
      <c r="J3" s="40" t="str">
        <f>+'Update Tab'!$B$2</f>
        <v>CalSAWS Admin 26 27</v>
      </c>
      <c r="K3" s="41" t="s">
        <v>176</v>
      </c>
    </row>
    <row r="4" spans="1:11" s="4" customFormat="1" ht="13">
      <c r="A4" s="5"/>
      <c r="B4" s="5"/>
      <c r="C4" s="5"/>
      <c r="D4" s="5"/>
      <c r="E4" s="5"/>
      <c r="F4" s="5"/>
      <c r="G4" s="5"/>
      <c r="H4" s="5"/>
      <c r="I4" s="6"/>
      <c r="J4" s="5"/>
      <c r="K4" s="36"/>
    </row>
    <row r="5" spans="1:11" s="4" customFormat="1" ht="13">
      <c r="A5" s="5"/>
      <c r="B5" s="5"/>
      <c r="C5" s="5"/>
      <c r="D5" s="5"/>
      <c r="E5" s="5"/>
      <c r="F5" s="5"/>
      <c r="G5" s="5"/>
      <c r="H5" s="5"/>
      <c r="I5" s="6"/>
      <c r="J5" s="5"/>
      <c r="K5" s="36"/>
    </row>
    <row r="6" spans="1:11" s="4" customFormat="1" ht="13">
      <c r="A6" s="5"/>
      <c r="B6" s="5"/>
      <c r="C6" s="5"/>
      <c r="D6" s="5"/>
      <c r="E6" s="5"/>
      <c r="F6" s="5"/>
      <c r="G6" s="5"/>
      <c r="H6" s="5"/>
      <c r="I6" s="6"/>
      <c r="J6" s="5"/>
      <c r="K6" s="36"/>
    </row>
    <row r="7" spans="1:11" s="4" customFormat="1" ht="13.5" thickBot="1">
      <c r="A7" s="5"/>
      <c r="B7" s="5"/>
      <c r="C7" s="5"/>
      <c r="D7" s="5"/>
      <c r="E7" s="5"/>
      <c r="F7" s="5"/>
      <c r="G7" s="5"/>
      <c r="H7" s="5"/>
      <c r="I7" s="6"/>
      <c r="J7" s="5"/>
      <c r="K7" s="36"/>
    </row>
    <row r="8" spans="1:11" s="4" customFormat="1" ht="18" thickTop="1">
      <c r="A8" s="5"/>
      <c r="B8" s="37"/>
      <c r="C8" s="37"/>
      <c r="D8" s="37"/>
      <c r="E8" s="37"/>
      <c r="F8" s="37"/>
      <c r="G8" s="38"/>
      <c r="H8" s="38"/>
      <c r="I8" s="39"/>
      <c r="J8" s="38"/>
      <c r="K8" s="36"/>
    </row>
    <row r="9" spans="1:11" s="4" customFormat="1" ht="13">
      <c r="A9" s="5"/>
      <c r="B9" s="5"/>
      <c r="C9" s="5"/>
      <c r="D9" s="5"/>
      <c r="E9" s="5"/>
      <c r="F9" s="5"/>
      <c r="G9" s="5"/>
      <c r="H9" s="5"/>
      <c r="I9" s="6"/>
      <c r="J9" s="5"/>
      <c r="K9" s="36"/>
    </row>
    <row r="10" spans="1:11" s="4" customFormat="1" ht="13">
      <c r="A10" s="5"/>
      <c r="B10" s="9" t="s">
        <v>40</v>
      </c>
      <c r="C10" s="307" t="s">
        <v>79</v>
      </c>
      <c r="D10" s="307"/>
      <c r="E10" s="307"/>
      <c r="F10" s="307"/>
      <c r="G10" s="307"/>
      <c r="H10" s="5"/>
      <c r="I10" s="10" t="s">
        <v>42</v>
      </c>
      <c r="J10" s="42">
        <f>+'Update Tab'!$B$4</f>
        <v>46246</v>
      </c>
      <c r="K10" s="36"/>
    </row>
    <row r="11" spans="1:11" s="4" customFormat="1" ht="13">
      <c r="A11" s="5"/>
      <c r="B11" s="9" t="s">
        <v>43</v>
      </c>
      <c r="C11" s="308"/>
      <c r="D11" s="308"/>
      <c r="E11" s="308"/>
      <c r="F11" s="308"/>
      <c r="G11" s="308"/>
      <c r="H11" s="5"/>
      <c r="I11" s="10"/>
      <c r="J11" s="43"/>
      <c r="K11" s="36"/>
    </row>
    <row r="12" spans="1:11" s="4" customFormat="1" ht="13">
      <c r="A12" s="5"/>
      <c r="B12" s="9" t="s">
        <v>44</v>
      </c>
      <c r="C12" s="73"/>
      <c r="D12" s="74" t="s">
        <v>45</v>
      </c>
      <c r="E12" s="73"/>
      <c r="F12" s="74" t="s">
        <v>46</v>
      </c>
      <c r="G12" s="73"/>
      <c r="H12" s="5"/>
      <c r="I12" s="10" t="s">
        <v>47</v>
      </c>
      <c r="J12" s="44" t="str">
        <f>'Update Tab'!$B$7</f>
        <v>Stephanie Aragon</v>
      </c>
      <c r="K12" s="36"/>
    </row>
    <row r="13" spans="1:11" s="4" customFormat="1" ht="13">
      <c r="A13" s="5"/>
      <c r="B13" s="9" t="s">
        <v>48</v>
      </c>
      <c r="C13" s="307"/>
      <c r="D13" s="307"/>
      <c r="E13" s="307"/>
      <c r="F13" s="307"/>
      <c r="G13" s="307"/>
      <c r="H13" s="5"/>
      <c r="I13" s="10" t="s">
        <v>49</v>
      </c>
      <c r="J13" s="44" t="str">
        <f>'Update Tab'!$B$8</f>
        <v>(916) 800-7641</v>
      </c>
      <c r="K13" s="36"/>
    </row>
    <row r="14" spans="1:11" s="4" customFormat="1" ht="13">
      <c r="A14" s="5"/>
      <c r="B14" s="9"/>
      <c r="C14" s="59"/>
      <c r="D14" s="59"/>
      <c r="E14" s="59"/>
      <c r="F14" s="59"/>
      <c r="G14" s="59"/>
      <c r="H14" s="5"/>
      <c r="I14" s="10"/>
      <c r="J14" s="60"/>
      <c r="K14" s="36"/>
    </row>
    <row r="15" spans="1:11" s="4" customFormat="1" ht="13">
      <c r="A15" s="5"/>
      <c r="B15" s="5"/>
      <c r="C15" s="5"/>
      <c r="D15" s="5"/>
      <c r="E15" s="5"/>
      <c r="F15" s="5"/>
      <c r="G15" s="5"/>
      <c r="H15" s="5"/>
      <c r="I15" s="6"/>
      <c r="J15" s="5"/>
      <c r="K15" s="36"/>
    </row>
    <row r="16" spans="1:11" s="4" customFormat="1" ht="13">
      <c r="A16" s="5"/>
      <c r="B16" s="297" t="s">
        <v>50</v>
      </c>
      <c r="C16" s="298"/>
      <c r="D16" s="298"/>
      <c r="E16" s="298"/>
      <c r="F16" s="298"/>
      <c r="G16" s="299"/>
      <c r="H16" s="297" t="s">
        <v>51</v>
      </c>
      <c r="I16" s="298"/>
      <c r="J16" s="299"/>
      <c r="K16" s="36"/>
    </row>
    <row r="17" spans="1:11" s="4" customFormat="1" ht="13">
      <c r="A17" s="5"/>
      <c r="B17" s="305"/>
      <c r="C17" s="306"/>
      <c r="D17" s="306"/>
      <c r="E17" s="306"/>
      <c r="F17" s="306"/>
      <c r="G17" s="81"/>
      <c r="H17" s="82"/>
      <c r="I17" s="83"/>
      <c r="J17" s="84"/>
      <c r="K17" s="36"/>
    </row>
    <row r="18" spans="1:11" s="4" customFormat="1" ht="15">
      <c r="A18" s="5"/>
      <c r="B18" s="302" t="s">
        <v>134</v>
      </c>
      <c r="C18" s="303"/>
      <c r="D18" s="303"/>
      <c r="E18" s="303"/>
      <c r="F18" s="303"/>
      <c r="G18" s="304"/>
      <c r="H18" s="85"/>
      <c r="I18" s="86"/>
      <c r="J18" s="87"/>
      <c r="K18" s="36"/>
    </row>
    <row r="19" spans="1:11" s="4" customFormat="1" ht="13">
      <c r="A19" s="5"/>
      <c r="B19" s="88"/>
      <c r="C19" s="89"/>
      <c r="D19" s="90"/>
      <c r="E19" s="90"/>
      <c r="F19" s="90"/>
      <c r="G19" s="91"/>
      <c r="H19" s="92"/>
      <c r="I19" s="86"/>
      <c r="J19" s="87"/>
      <c r="K19" s="36"/>
    </row>
    <row r="20" spans="1:11" s="4" customFormat="1" ht="13.5" thickBot="1">
      <c r="A20" s="5"/>
      <c r="B20" s="93"/>
      <c r="C20" s="94"/>
      <c r="D20" s="95"/>
      <c r="E20" s="95"/>
      <c r="F20" s="95"/>
      <c r="G20" s="96"/>
      <c r="H20" s="97"/>
      <c r="I20" s="98"/>
      <c r="J20" s="99"/>
      <c r="K20" s="36"/>
    </row>
    <row r="21" spans="1:11" s="4" customFormat="1" ht="13.5" thickTop="1">
      <c r="A21" s="5"/>
      <c r="B21" s="31"/>
      <c r="C21" s="22"/>
      <c r="D21" s="22"/>
      <c r="E21" s="22"/>
      <c r="F21" s="22"/>
      <c r="G21" s="62"/>
      <c r="H21" s="45"/>
      <c r="I21" s="76"/>
      <c r="J21" s="29"/>
      <c r="K21" s="36"/>
    </row>
    <row r="22" spans="1:11" s="4" customFormat="1" ht="13">
      <c r="A22" s="5"/>
      <c r="B22" s="33" t="s">
        <v>246</v>
      </c>
      <c r="C22" s="47"/>
      <c r="D22" s="47"/>
      <c r="E22" s="47"/>
      <c r="F22" s="47"/>
      <c r="G22" s="63"/>
      <c r="H22" s="7"/>
      <c r="I22" s="79">
        <f>'CalSAWS Admin Budget FY26-27'!D19</f>
        <v>800</v>
      </c>
      <c r="J22" s="28"/>
      <c r="K22" s="36"/>
    </row>
    <row r="23" spans="1:11" s="4" customFormat="1" ht="13">
      <c r="A23" s="5"/>
      <c r="B23" s="300"/>
      <c r="C23" s="301"/>
      <c r="D23" s="301"/>
      <c r="E23" s="301"/>
      <c r="F23" s="301"/>
      <c r="G23" s="69"/>
      <c r="H23" s="46"/>
      <c r="I23" s="76"/>
      <c r="J23" s="34"/>
      <c r="K23" s="36"/>
    </row>
    <row r="24" spans="1:11" s="4" customFormat="1" ht="13">
      <c r="A24" s="5"/>
      <c r="B24" s="30"/>
      <c r="C24" s="32"/>
      <c r="D24" s="101"/>
      <c r="E24" s="101"/>
      <c r="F24" s="101"/>
      <c r="G24" s="104"/>
      <c r="H24" s="105"/>
      <c r="I24" s="103"/>
      <c r="J24" s="34"/>
      <c r="K24" s="36"/>
    </row>
    <row r="25" spans="1:11" s="4" customFormat="1" ht="13">
      <c r="A25" s="5"/>
      <c r="B25" s="30"/>
      <c r="C25" s="32"/>
      <c r="D25" s="101" t="s">
        <v>247</v>
      </c>
      <c r="E25" s="101"/>
      <c r="F25" s="101"/>
      <c r="G25" s="104"/>
      <c r="H25" s="105"/>
      <c r="I25" s="103">
        <f>'CalSAWS Admin Budget FY26-27'!E19</f>
        <v>-150</v>
      </c>
      <c r="J25" s="34"/>
      <c r="K25" s="36"/>
    </row>
    <row r="26" spans="1:11" s="4" customFormat="1" ht="13">
      <c r="A26" s="5"/>
      <c r="B26" s="30"/>
      <c r="C26" s="5"/>
      <c r="D26" s="75"/>
      <c r="E26" s="75"/>
      <c r="F26" s="32"/>
      <c r="G26" s="69"/>
      <c r="H26" s="46"/>
      <c r="I26" s="80"/>
      <c r="J26" s="35"/>
      <c r="K26" s="36"/>
    </row>
    <row r="27" spans="1:11" s="4" customFormat="1" ht="13">
      <c r="A27" s="5"/>
      <c r="B27" s="56"/>
      <c r="C27" s="5"/>
      <c r="D27" s="5"/>
      <c r="E27" s="5"/>
      <c r="F27" s="5"/>
      <c r="G27" s="64"/>
      <c r="H27" s="45"/>
      <c r="I27" s="79"/>
      <c r="J27" s="29"/>
      <c r="K27" s="36"/>
    </row>
    <row r="28" spans="1:11" s="4" customFormat="1" ht="13">
      <c r="A28" s="5"/>
      <c r="B28" s="295" t="s">
        <v>69</v>
      </c>
      <c r="C28" s="296"/>
      <c r="D28" s="296"/>
      <c r="E28" s="296"/>
      <c r="F28" s="296"/>
      <c r="G28" s="70"/>
      <c r="H28" s="57"/>
      <c r="I28" s="77"/>
      <c r="J28" s="29"/>
      <c r="K28" s="36"/>
    </row>
    <row r="29" spans="1:11" s="4" customFormat="1" ht="13">
      <c r="A29" s="5"/>
      <c r="B29" s="295" t="s">
        <v>69</v>
      </c>
      <c r="C29" s="296"/>
      <c r="D29" s="296"/>
      <c r="E29" s="296"/>
      <c r="F29" s="296"/>
      <c r="G29" s="64"/>
      <c r="H29" s="45"/>
      <c r="I29" s="77"/>
      <c r="J29" s="29"/>
      <c r="K29" s="36"/>
    </row>
    <row r="30" spans="1:11" s="4" customFormat="1" ht="13">
      <c r="A30" s="5"/>
      <c r="B30" s="295"/>
      <c r="C30" s="296"/>
      <c r="D30" s="296"/>
      <c r="E30" s="296"/>
      <c r="F30" s="296"/>
      <c r="G30" s="64"/>
      <c r="H30" s="45"/>
      <c r="I30" s="77"/>
      <c r="J30" s="29"/>
      <c r="K30" s="36"/>
    </row>
    <row r="31" spans="1:11" s="4" customFormat="1" ht="13">
      <c r="A31" s="5"/>
      <c r="B31" s="295"/>
      <c r="C31" s="296"/>
      <c r="D31" s="296"/>
      <c r="E31" s="296"/>
      <c r="F31" s="296"/>
      <c r="G31" s="64"/>
      <c r="H31" s="45"/>
      <c r="I31" s="77"/>
      <c r="J31" s="29"/>
      <c r="K31" s="36"/>
    </row>
    <row r="32" spans="1:11" s="4" customFormat="1" ht="13">
      <c r="A32" s="5"/>
      <c r="B32" s="295"/>
      <c r="C32" s="296"/>
      <c r="D32" s="296"/>
      <c r="E32" s="296"/>
      <c r="F32" s="296"/>
      <c r="G32" s="70"/>
      <c r="H32" s="45"/>
      <c r="I32" s="77"/>
      <c r="J32" s="29"/>
      <c r="K32" s="36"/>
    </row>
    <row r="33" spans="1:15" s="4" customFormat="1" ht="13">
      <c r="A33" s="5"/>
      <c r="B33" s="288" t="s">
        <v>75</v>
      </c>
      <c r="C33" s="289"/>
      <c r="D33" s="289"/>
      <c r="E33" s="289"/>
      <c r="F33" s="289"/>
      <c r="G33" s="64"/>
      <c r="H33" s="45"/>
      <c r="I33" s="77"/>
      <c r="J33" s="29"/>
      <c r="K33" s="36"/>
    </row>
    <row r="34" spans="1:15" s="4" customFormat="1" ht="13">
      <c r="A34" s="5"/>
      <c r="B34" s="288" t="s">
        <v>52</v>
      </c>
      <c r="C34" s="289"/>
      <c r="D34" s="289"/>
      <c r="E34" s="289"/>
      <c r="F34" s="289"/>
      <c r="G34" s="64"/>
      <c r="H34" s="45"/>
      <c r="I34" s="77"/>
      <c r="J34" s="29"/>
      <c r="K34" s="36"/>
    </row>
    <row r="35" spans="1:15" s="4" customFormat="1" ht="13">
      <c r="A35" s="5"/>
      <c r="B35" s="290"/>
      <c r="C35" s="291"/>
      <c r="D35" s="291"/>
      <c r="E35" s="291"/>
      <c r="F35" s="291"/>
      <c r="G35" s="65"/>
      <c r="H35" s="54"/>
      <c r="I35" s="78"/>
      <c r="J35" s="58"/>
      <c r="K35" s="36"/>
    </row>
    <row r="36" spans="1:15" s="4" customFormat="1" ht="13">
      <c r="A36" s="5"/>
      <c r="B36" s="292"/>
      <c r="C36" s="293"/>
      <c r="D36" s="293"/>
      <c r="E36" s="293"/>
      <c r="F36" s="293"/>
      <c r="G36" s="66"/>
      <c r="H36" s="61" t="s">
        <v>74</v>
      </c>
      <c r="I36" s="107">
        <f>SUM(I21:I35)</f>
        <v>650</v>
      </c>
      <c r="J36" s="55"/>
      <c r="K36" s="36"/>
    </row>
    <row r="37" spans="1:15" s="4" customFormat="1" ht="13">
      <c r="A37" s="5"/>
      <c r="B37" s="6"/>
      <c r="C37" s="6"/>
      <c r="D37" s="6"/>
      <c r="E37" s="6"/>
      <c r="F37" s="6"/>
      <c r="G37" s="15"/>
      <c r="H37" s="15"/>
      <c r="I37" s="67"/>
      <c r="J37" s="68"/>
      <c r="K37" s="36"/>
    </row>
    <row r="38" spans="1:15" s="4" customFormat="1" ht="13">
      <c r="A38" s="5"/>
      <c r="B38" s="49" t="s">
        <v>53</v>
      </c>
      <c r="C38" s="5"/>
      <c r="D38" s="5"/>
      <c r="E38" s="5"/>
      <c r="F38" s="5"/>
      <c r="G38" s="5"/>
      <c r="H38" s="5"/>
      <c r="I38" s="11"/>
      <c r="J38" s="6"/>
      <c r="K38" s="36"/>
    </row>
    <row r="39" spans="1:15" s="4" customFormat="1" ht="13">
      <c r="A39" s="5"/>
      <c r="B39" s="12"/>
      <c r="C39" s="5"/>
      <c r="D39" s="5"/>
      <c r="E39" s="5"/>
      <c r="F39" s="5"/>
      <c r="G39" s="14"/>
      <c r="H39" s="15"/>
      <c r="I39" s="11"/>
      <c r="J39" s="6"/>
      <c r="K39" s="36"/>
    </row>
    <row r="40" spans="1:15" s="4" customFormat="1" ht="13">
      <c r="A40" s="5"/>
      <c r="B40" s="50" t="s">
        <v>54</v>
      </c>
      <c r="C40" s="17"/>
      <c r="D40" s="5"/>
      <c r="E40" s="5"/>
      <c r="F40" s="5"/>
      <c r="G40" s="14"/>
      <c r="H40" s="5"/>
      <c r="I40" s="16"/>
      <c r="J40" s="18"/>
      <c r="K40" s="36"/>
      <c r="O40" s="19"/>
    </row>
    <row r="41" spans="1:15" s="4" customFormat="1" ht="13">
      <c r="A41" s="5"/>
      <c r="B41" s="20"/>
      <c r="C41" s="5"/>
      <c r="D41" s="5"/>
      <c r="E41" s="5"/>
      <c r="F41" s="5"/>
      <c r="G41" s="21"/>
      <c r="H41" s="5"/>
      <c r="I41" s="8" t="s">
        <v>55</v>
      </c>
      <c r="J41" s="71">
        <f>I36</f>
        <v>650</v>
      </c>
      <c r="K41" s="36"/>
    </row>
    <row r="42" spans="1:15" s="4" customFormat="1" ht="13">
      <c r="A42" s="5"/>
      <c r="B42" s="51" t="s">
        <v>56</v>
      </c>
      <c r="C42" s="5"/>
      <c r="D42" s="5"/>
      <c r="E42" s="5"/>
      <c r="F42" s="5"/>
      <c r="G42" s="21"/>
      <c r="H42" s="5"/>
      <c r="I42" s="6"/>
      <c r="J42" s="5"/>
      <c r="K42" s="36"/>
      <c r="O42" s="19"/>
    </row>
    <row r="43" spans="1:15" s="4" customFormat="1" ht="13">
      <c r="A43" s="5"/>
      <c r="B43" s="20"/>
      <c r="C43" s="5"/>
      <c r="D43" s="5"/>
      <c r="E43" s="5"/>
      <c r="F43" s="5"/>
      <c r="G43" s="5"/>
      <c r="H43" s="5"/>
      <c r="I43" s="6"/>
      <c r="J43" s="5"/>
      <c r="K43" s="36"/>
    </row>
    <row r="44" spans="1:15" s="4" customFormat="1" ht="13">
      <c r="A44" s="5"/>
      <c r="B44" s="52" t="s">
        <v>54</v>
      </c>
      <c r="C44" s="5"/>
      <c r="D44" s="5"/>
      <c r="E44" s="5"/>
      <c r="F44" s="13"/>
      <c r="G44" s="5"/>
      <c r="H44" s="5"/>
      <c r="I44" s="6"/>
      <c r="J44" s="5"/>
      <c r="K44" s="36"/>
      <c r="O44" s="48"/>
    </row>
    <row r="45" spans="1:15" s="4" customFormat="1" ht="13">
      <c r="A45" s="5"/>
      <c r="B45" s="52" t="s">
        <v>136</v>
      </c>
      <c r="C45" s="5"/>
      <c r="D45" s="5"/>
      <c r="E45" s="5"/>
      <c r="F45" s="13"/>
      <c r="G45" s="5"/>
      <c r="H45" s="5"/>
      <c r="I45" s="6"/>
      <c r="J45" s="5"/>
      <c r="K45" s="36"/>
      <c r="O45" s="48"/>
    </row>
    <row r="46" spans="1:15" s="4" customFormat="1" ht="13">
      <c r="A46" s="5"/>
      <c r="B46" s="53" t="s">
        <v>100</v>
      </c>
      <c r="F46" s="5"/>
      <c r="H46" s="5"/>
      <c r="I46" s="23"/>
      <c r="J46" s="5"/>
      <c r="K46" s="36"/>
      <c r="O46" s="48"/>
    </row>
    <row r="47" spans="1:15" s="4" customFormat="1" ht="13">
      <c r="A47" s="5"/>
      <c r="B47" s="53" t="s">
        <v>57</v>
      </c>
      <c r="C47" s="13"/>
      <c r="D47" s="13"/>
      <c r="E47" s="13"/>
      <c r="F47" s="5"/>
      <c r="G47" s="13"/>
      <c r="H47" s="13"/>
      <c r="I47" s="24"/>
      <c r="J47" s="5"/>
      <c r="K47" s="36"/>
      <c r="O47" s="48"/>
    </row>
    <row r="48" spans="1:15" s="4" customFormat="1" ht="13">
      <c r="A48" s="5"/>
      <c r="B48" s="53" t="s">
        <v>135</v>
      </c>
      <c r="C48" s="13"/>
      <c r="D48" s="13"/>
      <c r="E48" s="13"/>
      <c r="F48" s="25"/>
      <c r="G48" s="13"/>
      <c r="H48" s="13"/>
      <c r="I48" s="24"/>
      <c r="J48" s="5"/>
      <c r="K48" s="36"/>
      <c r="O48" s="48"/>
    </row>
    <row r="49" spans="1:15" s="4" customFormat="1" ht="13">
      <c r="A49" s="5"/>
      <c r="B49" s="25"/>
      <c r="C49" s="13"/>
      <c r="D49" s="13"/>
      <c r="E49" s="13"/>
      <c r="F49" s="5"/>
      <c r="G49" s="13"/>
      <c r="H49" s="13"/>
      <c r="I49" s="24"/>
      <c r="J49" s="5"/>
      <c r="K49" s="36"/>
      <c r="O49" s="48"/>
    </row>
    <row r="50" spans="1:15" s="4" customFormat="1" ht="13">
      <c r="A50" s="5"/>
      <c r="B50" s="49"/>
      <c r="C50" s="13"/>
      <c r="D50" s="13"/>
      <c r="E50" s="13"/>
      <c r="F50" s="5"/>
      <c r="G50" s="13"/>
      <c r="H50" s="13"/>
      <c r="I50" s="24"/>
      <c r="J50" s="5"/>
      <c r="K50" s="36"/>
      <c r="O50" s="48"/>
    </row>
    <row r="51" spans="1:15" s="4" customFormat="1" ht="13">
      <c r="A51" s="5"/>
      <c r="B51" s="49"/>
      <c r="C51" s="13"/>
      <c r="D51" s="13"/>
      <c r="E51" s="13"/>
      <c r="F51" s="25"/>
      <c r="G51" s="13"/>
      <c r="H51" s="13"/>
      <c r="I51" s="24"/>
      <c r="J51" s="5"/>
      <c r="K51" s="36"/>
      <c r="O51" s="48"/>
    </row>
    <row r="52" spans="1:15" s="4" customFormat="1" ht="13">
      <c r="A52" s="5"/>
      <c r="B52" s="5"/>
      <c r="C52" s="13"/>
      <c r="D52" s="13"/>
      <c r="E52" s="13"/>
      <c r="F52" s="25"/>
      <c r="G52" s="13"/>
      <c r="H52" s="13"/>
      <c r="I52" s="24"/>
      <c r="J52" s="5"/>
      <c r="K52" s="36"/>
    </row>
    <row r="53" spans="1:15" s="4" customFormat="1" ht="13.5" thickBot="1">
      <c r="A53" s="5"/>
      <c r="B53" s="5"/>
      <c r="C53" s="5"/>
      <c r="D53" s="5"/>
      <c r="E53" s="5"/>
      <c r="F53" s="5"/>
      <c r="G53" s="5"/>
      <c r="H53" s="5"/>
      <c r="I53" s="6"/>
      <c r="J53" s="5"/>
      <c r="K53" s="36"/>
    </row>
    <row r="54" spans="1:15" s="4" customFormat="1" ht="13.5" thickTop="1">
      <c r="A54" s="5"/>
      <c r="B54" s="37"/>
      <c r="C54" s="37"/>
      <c r="D54" s="37"/>
      <c r="E54" s="37"/>
      <c r="F54" s="37"/>
      <c r="G54" s="37"/>
      <c r="H54" s="37"/>
      <c r="I54" s="39"/>
      <c r="J54" s="37"/>
      <c r="K54" s="36"/>
    </row>
    <row r="55" spans="1:15" s="4" customFormat="1" ht="12.75" customHeight="1">
      <c r="A55" s="5"/>
      <c r="B55" s="5"/>
      <c r="C55" s="294" t="s">
        <v>58</v>
      </c>
      <c r="D55" s="294"/>
      <c r="E55" s="294"/>
      <c r="F55" s="294"/>
      <c r="G55" s="294"/>
      <c r="H55" s="294"/>
      <c r="I55" s="294"/>
      <c r="J55" s="5"/>
      <c r="K55" s="36"/>
    </row>
    <row r="56" spans="1:15" s="4" customFormat="1" ht="13">
      <c r="A56" s="5"/>
      <c r="B56" s="5"/>
      <c r="C56" s="294"/>
      <c r="D56" s="294"/>
      <c r="E56" s="294"/>
      <c r="F56" s="294"/>
      <c r="G56" s="294"/>
      <c r="H56" s="294"/>
      <c r="I56" s="294"/>
      <c r="J56" s="5"/>
      <c r="K56" s="36"/>
    </row>
    <row r="57" spans="1:15" s="4" customFormat="1" ht="13">
      <c r="A57" s="5"/>
      <c r="B57" s="5"/>
      <c r="C57" s="294"/>
      <c r="D57" s="294"/>
      <c r="E57" s="294"/>
      <c r="F57" s="294"/>
      <c r="G57" s="294"/>
      <c r="H57" s="294"/>
      <c r="I57" s="294"/>
      <c r="J57" s="5"/>
      <c r="K57" s="36"/>
    </row>
    <row r="58" spans="1:15" s="4" customFormat="1" ht="13.5" thickBot="1">
      <c r="A58" s="26"/>
      <c r="B58" s="26"/>
      <c r="C58" s="26"/>
      <c r="D58" s="26"/>
      <c r="E58" s="26"/>
      <c r="F58" s="26"/>
      <c r="G58" s="26"/>
      <c r="H58" s="26"/>
      <c r="I58" s="27"/>
      <c r="J58" s="26"/>
      <c r="K58" s="26"/>
    </row>
    <row r="59" spans="1:15" ht="13" thickTop="1"/>
  </sheetData>
  <mergeCells count="17">
    <mergeCell ref="C10:G10"/>
    <mergeCell ref="C11:G11"/>
    <mergeCell ref="C13:G13"/>
    <mergeCell ref="B18:G18"/>
    <mergeCell ref="B23:F23"/>
    <mergeCell ref="C55:I57"/>
    <mergeCell ref="B33:F33"/>
    <mergeCell ref="B34:F34"/>
    <mergeCell ref="B35:F36"/>
    <mergeCell ref="B16:G16"/>
    <mergeCell ref="H16:J16"/>
    <mergeCell ref="B17:F17"/>
    <mergeCell ref="B28:F28"/>
    <mergeCell ref="B29:F29"/>
    <mergeCell ref="B30:F30"/>
    <mergeCell ref="B31:F31"/>
    <mergeCell ref="B32:F32"/>
  </mergeCells>
  <dataValidations count="5">
    <dataValidation errorStyle="warning" allowBlank="1" showInputMessage="1" errorTitle="State" promptTitle="State" prompt="Enter the state abbreviation into this cell." sqref="E12" xr:uid="{1396BDEF-D91B-4B3A-8DF6-5620A210734D}"/>
    <dataValidation type="textLength" errorStyle="warning" allowBlank="1" showErrorMessage="1" errorTitle="Tax" error="The shaded cells contain formulas and are automatically calculated by Excel. DO NOT enter any information into them." promptTitle="Tax" sqref="I39:I40" xr:uid="{87DFBE54-57FD-4DDB-B0D5-F654A809407D}">
      <formula1>0</formula1>
      <formula2>0</formula2>
    </dataValidation>
    <dataValidation type="whole" errorStyle="warning" allowBlank="1" showErrorMessage="1" errorTitle="Quantity" error="You must enter a number in this cell." promptTitle="Quantity" sqref="I18:I19 B35 J26:J41 J17:J22" xr:uid="{E4855B90-28EB-4C8E-816B-3C1667E02F70}">
      <formula1>0</formula1>
      <formula2>1000000000</formula2>
    </dataValidation>
    <dataValidation type="decimal" allowBlank="1" showErrorMessage="1" errorTitle="Unit Price" error="You must enter a number into this cell." promptTitle="Unit Price" sqref="I20:I21 I17" xr:uid="{7429FB07-6CB0-4777-93E5-050E34A343F8}">
      <formula1>0</formula1>
      <formula2>1000000000</formula2>
    </dataValidation>
    <dataValidation errorStyle="warning" allowBlank="1" showInputMessage="1" errorTitle="Farewell Statement" promptTitle="Farewell Statement" prompt="Enter any parting message for your customers (company slogan, mission statement, etc.) If you do not want a parting message, use Edit|Clear|Contents to remove the existing test." sqref="C55" xr:uid="{3285E55C-317C-4025-973B-CDA062063BFD}"/>
  </dataValidations>
  <hyperlinks>
    <hyperlink ref="B29" r:id="rId1" display="kcole@co.yuba.ca.us" xr:uid="{126F8E9E-AE2C-4C43-B037-0E7704938F65}"/>
  </hyperlinks>
  <printOptions horizontalCentered="1"/>
  <pageMargins left="0.5" right="0.5" top="1" bottom="1" header="0.5" footer="0.5"/>
  <pageSetup scale="88" orientation="portrait" r:id="rId2"/>
  <headerFooter alignWithMargins="0"/>
  <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>
    <pageSetUpPr fitToPage="1"/>
  </sheetPr>
  <dimension ref="A1:O59"/>
  <sheetViews>
    <sheetView workbookViewId="0">
      <selection activeCell="I36" sqref="I36"/>
    </sheetView>
  </sheetViews>
  <sheetFormatPr defaultRowHeight="12.5"/>
  <cols>
    <col min="9" max="9" width="12.453125" bestFit="1" customWidth="1"/>
    <col min="10" max="10" width="22.453125" customWidth="1"/>
  </cols>
  <sheetData>
    <row r="1" spans="1:11" s="4" customFormat="1" ht="13.5" thickTop="1">
      <c r="A1" s="2"/>
      <c r="B1" s="2"/>
      <c r="C1" s="2"/>
      <c r="D1" s="2"/>
      <c r="E1" s="2"/>
      <c r="F1" s="2"/>
      <c r="G1" s="2"/>
      <c r="H1" s="2"/>
      <c r="I1" s="3"/>
      <c r="J1" s="2"/>
      <c r="K1" s="2"/>
    </row>
    <row r="2" spans="1:11" s="4" customFormat="1" ht="13">
      <c r="A2" s="5"/>
      <c r="B2" s="5"/>
      <c r="C2" s="5"/>
      <c r="D2" s="5"/>
      <c r="E2" s="5"/>
      <c r="F2" s="5"/>
      <c r="G2" s="5"/>
      <c r="H2" s="5"/>
      <c r="I2" s="6"/>
      <c r="J2" s="5"/>
      <c r="K2" s="36"/>
    </row>
    <row r="3" spans="1:11" s="4" customFormat="1" ht="13">
      <c r="A3" s="5"/>
      <c r="B3" s="5"/>
      <c r="C3" s="5"/>
      <c r="D3" s="5"/>
      <c r="E3" s="5"/>
      <c r="F3" s="5"/>
      <c r="G3" s="5"/>
      <c r="H3" s="7"/>
      <c r="I3" s="8" t="s">
        <v>39</v>
      </c>
      <c r="J3" s="40" t="str">
        <f>+'Update Tab'!$B$2</f>
        <v>CalSAWS Admin 26 27</v>
      </c>
      <c r="K3" s="41" t="s">
        <v>177</v>
      </c>
    </row>
    <row r="4" spans="1:11" s="4" customFormat="1" ht="13">
      <c r="A4" s="5"/>
      <c r="B4" s="5"/>
      <c r="C4" s="5"/>
      <c r="D4" s="5"/>
      <c r="E4" s="5"/>
      <c r="F4" s="5"/>
      <c r="G4" s="5"/>
      <c r="H4" s="5"/>
      <c r="I4" s="6"/>
      <c r="J4" s="5"/>
      <c r="K4" s="36"/>
    </row>
    <row r="5" spans="1:11" s="4" customFormat="1" ht="13">
      <c r="A5" s="5"/>
      <c r="B5" s="5"/>
      <c r="C5" s="5"/>
      <c r="D5" s="5"/>
      <c r="E5" s="5"/>
      <c r="F5" s="5"/>
      <c r="G5" s="5"/>
      <c r="H5" s="5"/>
      <c r="I5" s="6"/>
      <c r="J5" s="5"/>
      <c r="K5" s="36"/>
    </row>
    <row r="6" spans="1:11" s="4" customFormat="1" ht="13">
      <c r="A6" s="5"/>
      <c r="B6" s="5"/>
      <c r="C6" s="5"/>
      <c r="D6" s="5"/>
      <c r="E6" s="5"/>
      <c r="F6" s="5"/>
      <c r="G6" s="5"/>
      <c r="H6" s="5"/>
      <c r="I6" s="6"/>
      <c r="J6" s="5"/>
      <c r="K6" s="36"/>
    </row>
    <row r="7" spans="1:11" s="4" customFormat="1" ht="13.5" thickBot="1">
      <c r="A7" s="5"/>
      <c r="B7" s="5"/>
      <c r="C7" s="5"/>
      <c r="D7" s="5"/>
      <c r="E7" s="5"/>
      <c r="F7" s="5"/>
      <c r="G7" s="5"/>
      <c r="H7" s="5"/>
      <c r="I7" s="6"/>
      <c r="J7" s="5"/>
      <c r="K7" s="36"/>
    </row>
    <row r="8" spans="1:11" s="4" customFormat="1" ht="18" thickTop="1">
      <c r="A8" s="5"/>
      <c r="B8" s="37"/>
      <c r="C8" s="37"/>
      <c r="D8" s="37"/>
      <c r="E8" s="37"/>
      <c r="F8" s="37"/>
      <c r="G8" s="38"/>
      <c r="H8" s="38"/>
      <c r="I8" s="39"/>
      <c r="J8" s="38"/>
      <c r="K8" s="36"/>
    </row>
    <row r="9" spans="1:11" s="4" customFormat="1" ht="13">
      <c r="A9" s="5"/>
      <c r="B9" s="5"/>
      <c r="C9" s="5"/>
      <c r="D9" s="5"/>
      <c r="E9" s="5"/>
      <c r="F9" s="5"/>
      <c r="G9" s="5"/>
      <c r="H9" s="5"/>
      <c r="I9" s="6"/>
      <c r="J9" s="5"/>
      <c r="K9" s="36"/>
    </row>
    <row r="10" spans="1:11" s="4" customFormat="1" ht="13">
      <c r="A10" s="5"/>
      <c r="B10" s="9" t="s">
        <v>40</v>
      </c>
      <c r="C10" s="307" t="s">
        <v>80</v>
      </c>
      <c r="D10" s="307"/>
      <c r="E10" s="307"/>
      <c r="F10" s="307"/>
      <c r="G10" s="307"/>
      <c r="H10" s="5"/>
      <c r="I10" s="10" t="s">
        <v>42</v>
      </c>
      <c r="J10" s="42">
        <f>+'Update Tab'!$B$4</f>
        <v>46246</v>
      </c>
      <c r="K10" s="36"/>
    </row>
    <row r="11" spans="1:11" s="4" customFormat="1" ht="13">
      <c r="A11" s="5"/>
      <c r="B11" s="9" t="s">
        <v>43</v>
      </c>
      <c r="C11" s="308"/>
      <c r="D11" s="308"/>
      <c r="E11" s="308"/>
      <c r="F11" s="308"/>
      <c r="G11" s="308"/>
      <c r="H11" s="5"/>
      <c r="I11" s="10"/>
      <c r="J11" s="43"/>
      <c r="K11" s="36"/>
    </row>
    <row r="12" spans="1:11" s="4" customFormat="1" ht="13">
      <c r="A12" s="5"/>
      <c r="B12" s="9" t="s">
        <v>44</v>
      </c>
      <c r="C12" s="73"/>
      <c r="D12" s="74" t="s">
        <v>45</v>
      </c>
      <c r="E12" s="73"/>
      <c r="F12" s="74" t="s">
        <v>46</v>
      </c>
      <c r="G12" s="73"/>
      <c r="H12" s="5"/>
      <c r="I12" s="10" t="s">
        <v>47</v>
      </c>
      <c r="J12" s="44" t="str">
        <f>'Update Tab'!$B$7</f>
        <v>Stephanie Aragon</v>
      </c>
      <c r="K12" s="36"/>
    </row>
    <row r="13" spans="1:11" s="4" customFormat="1" ht="13">
      <c r="A13" s="5"/>
      <c r="B13" s="9" t="s">
        <v>48</v>
      </c>
      <c r="C13" s="307"/>
      <c r="D13" s="307"/>
      <c r="E13" s="307"/>
      <c r="F13" s="307"/>
      <c r="G13" s="307"/>
      <c r="H13" s="5"/>
      <c r="I13" s="10" t="s">
        <v>49</v>
      </c>
      <c r="J13" s="44" t="str">
        <f>'Update Tab'!$B$8</f>
        <v>(916) 800-7641</v>
      </c>
      <c r="K13" s="36"/>
    </row>
    <row r="14" spans="1:11" s="4" customFormat="1" ht="13">
      <c r="A14" s="5"/>
      <c r="B14" s="9"/>
      <c r="C14" s="59"/>
      <c r="D14" s="59"/>
      <c r="E14" s="59"/>
      <c r="F14" s="59"/>
      <c r="G14" s="59"/>
      <c r="H14" s="5"/>
      <c r="I14" s="10"/>
      <c r="J14" s="60"/>
      <c r="K14" s="36"/>
    </row>
    <row r="15" spans="1:11" s="4" customFormat="1" ht="13">
      <c r="A15" s="5"/>
      <c r="B15" s="5"/>
      <c r="C15" s="5"/>
      <c r="D15" s="5"/>
      <c r="E15" s="5"/>
      <c r="F15" s="5"/>
      <c r="G15" s="5"/>
      <c r="H15" s="5"/>
      <c r="I15" s="6"/>
      <c r="J15" s="5"/>
      <c r="K15" s="36"/>
    </row>
    <row r="16" spans="1:11" s="4" customFormat="1" ht="13">
      <c r="A16" s="5"/>
      <c r="B16" s="297" t="s">
        <v>50</v>
      </c>
      <c r="C16" s="298"/>
      <c r="D16" s="298"/>
      <c r="E16" s="298"/>
      <c r="F16" s="298"/>
      <c r="G16" s="299"/>
      <c r="H16" s="297" t="s">
        <v>51</v>
      </c>
      <c r="I16" s="298"/>
      <c r="J16" s="299"/>
      <c r="K16" s="36"/>
    </row>
    <row r="17" spans="1:11" s="4" customFormat="1" ht="13">
      <c r="A17" s="5"/>
      <c r="B17" s="305"/>
      <c r="C17" s="306"/>
      <c r="D17" s="306"/>
      <c r="E17" s="306"/>
      <c r="F17" s="306"/>
      <c r="G17" s="81"/>
      <c r="H17" s="82"/>
      <c r="I17" s="83"/>
      <c r="J17" s="84"/>
      <c r="K17" s="36"/>
    </row>
    <row r="18" spans="1:11" s="4" customFormat="1" ht="15">
      <c r="A18" s="5"/>
      <c r="B18" s="302" t="s">
        <v>134</v>
      </c>
      <c r="C18" s="303"/>
      <c r="D18" s="303"/>
      <c r="E18" s="303"/>
      <c r="F18" s="303"/>
      <c r="G18" s="304"/>
      <c r="H18" s="85"/>
      <c r="I18" s="86"/>
      <c r="J18" s="87"/>
      <c r="K18" s="36"/>
    </row>
    <row r="19" spans="1:11" s="4" customFormat="1" ht="13">
      <c r="A19" s="5"/>
      <c r="B19" s="88"/>
      <c r="C19" s="89"/>
      <c r="D19" s="90"/>
      <c r="E19" s="90"/>
      <c r="F19" s="90"/>
      <c r="G19" s="91"/>
      <c r="H19" s="92"/>
      <c r="I19" s="86"/>
      <c r="J19" s="87"/>
      <c r="K19" s="36"/>
    </row>
    <row r="20" spans="1:11" s="4" customFormat="1" ht="13.5" thickBot="1">
      <c r="A20" s="5"/>
      <c r="B20" s="93"/>
      <c r="C20" s="94"/>
      <c r="D20" s="95"/>
      <c r="E20" s="95"/>
      <c r="F20" s="95"/>
      <c r="G20" s="96"/>
      <c r="H20" s="97"/>
      <c r="I20" s="98"/>
      <c r="J20" s="99"/>
      <c r="K20" s="36"/>
    </row>
    <row r="21" spans="1:11" s="4" customFormat="1" ht="13.5" thickTop="1">
      <c r="A21" s="5"/>
      <c r="B21" s="31"/>
      <c r="C21" s="22"/>
      <c r="D21" s="22"/>
      <c r="E21" s="22"/>
      <c r="F21" s="22"/>
      <c r="G21" s="62"/>
      <c r="H21" s="45"/>
      <c r="I21" s="76"/>
      <c r="J21" s="29"/>
      <c r="K21" s="36"/>
    </row>
    <row r="22" spans="1:11" s="4" customFormat="1" ht="13">
      <c r="A22" s="5"/>
      <c r="B22" s="33" t="s">
        <v>246</v>
      </c>
      <c r="C22" s="47"/>
      <c r="D22" s="47"/>
      <c r="E22" s="47"/>
      <c r="F22" s="47"/>
      <c r="G22" s="63"/>
      <c r="H22" s="7"/>
      <c r="I22" s="79">
        <f>'CalSAWS Admin Budget FY26-27'!D20</f>
        <v>2239</v>
      </c>
      <c r="J22" s="28"/>
      <c r="K22" s="36"/>
    </row>
    <row r="23" spans="1:11" s="4" customFormat="1" ht="13">
      <c r="A23" s="5"/>
      <c r="B23" s="300"/>
      <c r="C23" s="301"/>
      <c r="D23" s="301"/>
      <c r="E23" s="301"/>
      <c r="F23" s="301"/>
      <c r="G23" s="69"/>
      <c r="H23" s="46"/>
      <c r="I23" s="76"/>
      <c r="J23" s="34"/>
      <c r="K23" s="36"/>
    </row>
    <row r="24" spans="1:11" s="4" customFormat="1" ht="13">
      <c r="A24" s="5"/>
      <c r="B24" s="30"/>
      <c r="C24" s="32"/>
      <c r="D24" s="101"/>
      <c r="E24" s="101"/>
      <c r="F24" s="101"/>
      <c r="G24" s="104"/>
      <c r="H24" s="105"/>
      <c r="I24" s="103"/>
      <c r="J24" s="34"/>
      <c r="K24" s="36"/>
    </row>
    <row r="25" spans="1:11" s="4" customFormat="1" ht="13">
      <c r="A25" s="5"/>
      <c r="B25" s="30"/>
      <c r="C25" s="32"/>
      <c r="D25" s="101" t="s">
        <v>247</v>
      </c>
      <c r="E25" s="101"/>
      <c r="F25" s="101"/>
      <c r="G25" s="104"/>
      <c r="H25" s="105"/>
      <c r="I25" s="103">
        <f>'CalSAWS Admin Budget FY26-27'!E20</f>
        <v>-422</v>
      </c>
      <c r="J25" s="34"/>
      <c r="K25" s="36"/>
    </row>
    <row r="26" spans="1:11" s="4" customFormat="1" ht="13">
      <c r="A26" s="5"/>
      <c r="B26" s="30"/>
      <c r="C26" s="5"/>
      <c r="D26" s="75"/>
      <c r="E26" s="75"/>
      <c r="F26" s="32"/>
      <c r="G26" s="69"/>
      <c r="H26" s="46"/>
      <c r="I26" s="80"/>
      <c r="J26" s="35"/>
      <c r="K26" s="36"/>
    </row>
    <row r="27" spans="1:11" s="4" customFormat="1" ht="13">
      <c r="A27" s="5"/>
      <c r="B27" s="56"/>
      <c r="C27" s="5"/>
      <c r="D27" s="5"/>
      <c r="E27" s="5"/>
      <c r="F27" s="5"/>
      <c r="G27" s="64"/>
      <c r="H27" s="45"/>
      <c r="I27" s="79"/>
      <c r="J27" s="29"/>
      <c r="K27" s="36"/>
    </row>
    <row r="28" spans="1:11" s="4" customFormat="1" ht="13">
      <c r="A28" s="5"/>
      <c r="B28" s="295" t="s">
        <v>69</v>
      </c>
      <c r="C28" s="296"/>
      <c r="D28" s="296"/>
      <c r="E28" s="296"/>
      <c r="F28" s="296"/>
      <c r="G28" s="70"/>
      <c r="H28" s="57"/>
      <c r="I28" s="77"/>
      <c r="J28" s="29"/>
      <c r="K28" s="36"/>
    </row>
    <row r="29" spans="1:11" s="4" customFormat="1" ht="13">
      <c r="A29" s="5"/>
      <c r="B29" s="295" t="s">
        <v>69</v>
      </c>
      <c r="C29" s="296"/>
      <c r="D29" s="296"/>
      <c r="E29" s="296"/>
      <c r="F29" s="296"/>
      <c r="G29" s="64"/>
      <c r="H29" s="45"/>
      <c r="I29" s="77"/>
      <c r="J29" s="29"/>
      <c r="K29" s="36"/>
    </row>
    <row r="30" spans="1:11" s="4" customFormat="1" ht="13">
      <c r="A30" s="5"/>
      <c r="B30" s="295"/>
      <c r="C30" s="296"/>
      <c r="D30" s="296"/>
      <c r="E30" s="296"/>
      <c r="F30" s="296"/>
      <c r="G30" s="64"/>
      <c r="H30" s="45"/>
      <c r="I30" s="77"/>
      <c r="J30" s="29"/>
      <c r="K30" s="36"/>
    </row>
    <row r="31" spans="1:11" s="4" customFormat="1" ht="13">
      <c r="A31" s="5"/>
      <c r="B31" s="295"/>
      <c r="C31" s="296"/>
      <c r="D31" s="296"/>
      <c r="E31" s="296"/>
      <c r="F31" s="296"/>
      <c r="G31" s="64"/>
      <c r="H31" s="45"/>
      <c r="I31" s="77"/>
      <c r="J31" s="29"/>
      <c r="K31" s="36"/>
    </row>
    <row r="32" spans="1:11" s="4" customFormat="1" ht="13">
      <c r="A32" s="5"/>
      <c r="B32" s="295"/>
      <c r="C32" s="296"/>
      <c r="D32" s="296"/>
      <c r="E32" s="296"/>
      <c r="F32" s="296"/>
      <c r="G32" s="70"/>
      <c r="H32" s="45"/>
      <c r="I32" s="77"/>
      <c r="J32" s="29"/>
      <c r="K32" s="36"/>
    </row>
    <row r="33" spans="1:15" s="4" customFormat="1" ht="13">
      <c r="A33" s="5"/>
      <c r="B33" s="288" t="s">
        <v>75</v>
      </c>
      <c r="C33" s="289"/>
      <c r="D33" s="289"/>
      <c r="E33" s="289"/>
      <c r="F33" s="289"/>
      <c r="G33" s="64"/>
      <c r="H33" s="45"/>
      <c r="I33" s="77"/>
      <c r="J33" s="29"/>
      <c r="K33" s="36"/>
    </row>
    <row r="34" spans="1:15" s="4" customFormat="1" ht="13">
      <c r="A34" s="5"/>
      <c r="B34" s="288" t="s">
        <v>52</v>
      </c>
      <c r="C34" s="289"/>
      <c r="D34" s="289"/>
      <c r="E34" s="289"/>
      <c r="F34" s="289"/>
      <c r="G34" s="64"/>
      <c r="H34" s="45"/>
      <c r="I34" s="77"/>
      <c r="J34" s="29"/>
      <c r="K34" s="36"/>
    </row>
    <row r="35" spans="1:15" s="4" customFormat="1" ht="13">
      <c r="A35" s="5"/>
      <c r="B35" s="290"/>
      <c r="C35" s="291"/>
      <c r="D35" s="291"/>
      <c r="E35" s="291"/>
      <c r="F35" s="291"/>
      <c r="G35" s="65"/>
      <c r="H35" s="54"/>
      <c r="I35" s="78"/>
      <c r="J35" s="58"/>
      <c r="K35" s="36"/>
    </row>
    <row r="36" spans="1:15" s="4" customFormat="1" ht="13">
      <c r="A36" s="5"/>
      <c r="B36" s="292"/>
      <c r="C36" s="293"/>
      <c r="D36" s="293"/>
      <c r="E36" s="293"/>
      <c r="F36" s="293"/>
      <c r="G36" s="66"/>
      <c r="H36" s="61" t="s">
        <v>74</v>
      </c>
      <c r="I36" s="107">
        <f>SUM(I21:I35)</f>
        <v>1817</v>
      </c>
      <c r="J36" s="55"/>
      <c r="K36" s="36"/>
    </row>
    <row r="37" spans="1:15" s="4" customFormat="1" ht="13">
      <c r="A37" s="5"/>
      <c r="B37" s="6"/>
      <c r="C37" s="6"/>
      <c r="D37" s="6"/>
      <c r="E37" s="6"/>
      <c r="F37" s="6"/>
      <c r="G37" s="15"/>
      <c r="H37" s="15"/>
      <c r="I37" s="67"/>
      <c r="J37" s="68"/>
      <c r="K37" s="36"/>
    </row>
    <row r="38" spans="1:15" s="4" customFormat="1" ht="13">
      <c r="A38" s="5"/>
      <c r="B38" s="49" t="s">
        <v>53</v>
      </c>
      <c r="C38" s="5"/>
      <c r="D38" s="5"/>
      <c r="E38" s="5"/>
      <c r="F38" s="5"/>
      <c r="G38" s="5"/>
      <c r="H38" s="5"/>
      <c r="I38" s="11"/>
      <c r="J38" s="6"/>
      <c r="K38" s="36"/>
    </row>
    <row r="39" spans="1:15" s="4" customFormat="1" ht="13">
      <c r="A39" s="5"/>
      <c r="B39" s="12"/>
      <c r="C39" s="5"/>
      <c r="D39" s="5"/>
      <c r="E39" s="5"/>
      <c r="F39" s="5"/>
      <c r="G39" s="14"/>
      <c r="H39" s="15"/>
      <c r="I39" s="11"/>
      <c r="J39" s="6"/>
      <c r="K39" s="36"/>
    </row>
    <row r="40" spans="1:15" s="4" customFormat="1" ht="13">
      <c r="A40" s="5"/>
      <c r="B40" s="50" t="s">
        <v>54</v>
      </c>
      <c r="C40" s="17"/>
      <c r="D40" s="5"/>
      <c r="E40" s="5"/>
      <c r="F40" s="5"/>
      <c r="G40" s="14"/>
      <c r="H40" s="5"/>
      <c r="I40" s="16"/>
      <c r="J40" s="18"/>
      <c r="K40" s="36"/>
      <c r="O40" s="19"/>
    </row>
    <row r="41" spans="1:15" s="4" customFormat="1" ht="13">
      <c r="A41" s="5"/>
      <c r="B41" s="20"/>
      <c r="C41" s="5"/>
      <c r="D41" s="5"/>
      <c r="E41" s="5"/>
      <c r="F41" s="5"/>
      <c r="G41" s="21"/>
      <c r="H41" s="5"/>
      <c r="I41" s="8" t="s">
        <v>55</v>
      </c>
      <c r="J41" s="71">
        <f>I36</f>
        <v>1817</v>
      </c>
      <c r="K41" s="36"/>
    </row>
    <row r="42" spans="1:15" s="4" customFormat="1" ht="13">
      <c r="A42" s="5"/>
      <c r="B42" s="51" t="s">
        <v>56</v>
      </c>
      <c r="C42" s="5"/>
      <c r="D42" s="5"/>
      <c r="E42" s="5"/>
      <c r="F42" s="5"/>
      <c r="G42" s="21"/>
      <c r="H42" s="5"/>
      <c r="I42" s="6"/>
      <c r="J42" s="5"/>
      <c r="K42" s="36"/>
      <c r="O42" s="19"/>
    </row>
    <row r="43" spans="1:15" s="4" customFormat="1" ht="13">
      <c r="A43" s="5"/>
      <c r="B43" s="20"/>
      <c r="C43" s="5"/>
      <c r="D43" s="5"/>
      <c r="E43" s="5"/>
      <c r="F43" s="5"/>
      <c r="G43" s="5"/>
      <c r="H43" s="100"/>
      <c r="I43" s="113"/>
      <c r="J43" s="114"/>
      <c r="K43" s="36"/>
    </row>
    <row r="44" spans="1:15" s="4" customFormat="1" ht="13">
      <c r="A44" s="5"/>
      <c r="B44" s="52" t="s">
        <v>54</v>
      </c>
      <c r="C44" s="5"/>
      <c r="D44" s="5"/>
      <c r="E44" s="5"/>
      <c r="F44" s="13"/>
      <c r="G44" s="5"/>
      <c r="H44" s="5"/>
      <c r="I44" s="6"/>
      <c r="J44" s="5"/>
      <c r="K44" s="36"/>
      <c r="O44" s="48"/>
    </row>
    <row r="45" spans="1:15" s="4" customFormat="1" ht="13">
      <c r="A45" s="5"/>
      <c r="B45" s="52" t="s">
        <v>136</v>
      </c>
      <c r="C45" s="5"/>
      <c r="D45" s="5"/>
      <c r="E45" s="5"/>
      <c r="F45" s="13"/>
      <c r="G45" s="5"/>
      <c r="H45" s="5"/>
      <c r="I45" s="6"/>
      <c r="J45" s="5"/>
      <c r="K45" s="36"/>
      <c r="O45" s="48"/>
    </row>
    <row r="46" spans="1:15" s="4" customFormat="1" ht="13">
      <c r="A46" s="5"/>
      <c r="B46" s="53" t="s">
        <v>100</v>
      </c>
      <c r="F46" s="5"/>
      <c r="H46" s="5"/>
      <c r="I46" s="23"/>
      <c r="J46" s="5"/>
      <c r="K46" s="36"/>
      <c r="O46" s="48"/>
    </row>
    <row r="47" spans="1:15" s="4" customFormat="1" ht="13">
      <c r="A47" s="5"/>
      <c r="B47" s="53" t="s">
        <v>57</v>
      </c>
      <c r="C47" s="13"/>
      <c r="D47" s="13"/>
      <c r="E47" s="13"/>
      <c r="F47" s="5"/>
      <c r="G47" s="13"/>
      <c r="H47" s="13"/>
      <c r="I47" s="24"/>
      <c r="J47" s="5"/>
      <c r="K47" s="36"/>
      <c r="O47" s="48"/>
    </row>
    <row r="48" spans="1:15" s="4" customFormat="1" ht="13">
      <c r="A48" s="5"/>
      <c r="B48" s="53" t="s">
        <v>135</v>
      </c>
      <c r="C48" s="13"/>
      <c r="D48" s="13"/>
      <c r="E48" s="13"/>
      <c r="F48" s="25"/>
      <c r="G48" s="13"/>
      <c r="H48" s="13"/>
      <c r="I48" s="24"/>
      <c r="J48" s="5"/>
      <c r="K48" s="36"/>
      <c r="O48" s="48"/>
    </row>
    <row r="49" spans="1:15" s="4" customFormat="1" ht="13">
      <c r="A49" s="5"/>
      <c r="B49" s="25"/>
      <c r="C49" s="13"/>
      <c r="D49" s="13"/>
      <c r="E49" s="13"/>
      <c r="F49" s="5"/>
      <c r="G49" s="13"/>
      <c r="H49" s="13"/>
      <c r="I49" s="24"/>
      <c r="J49" s="5"/>
      <c r="K49" s="36"/>
      <c r="O49" s="48"/>
    </row>
    <row r="50" spans="1:15" s="4" customFormat="1" ht="13">
      <c r="A50" s="5"/>
      <c r="B50" s="49"/>
      <c r="C50" s="13"/>
      <c r="D50" s="13"/>
      <c r="E50" s="13"/>
      <c r="F50" s="5"/>
      <c r="G50" s="13"/>
      <c r="H50" s="13"/>
      <c r="I50" s="24"/>
      <c r="J50" s="5"/>
      <c r="K50" s="36"/>
      <c r="O50" s="48"/>
    </row>
    <row r="51" spans="1:15" s="4" customFormat="1" ht="13">
      <c r="A51" s="5"/>
      <c r="B51" s="49"/>
      <c r="C51" s="13"/>
      <c r="D51" s="13"/>
      <c r="E51" s="13"/>
      <c r="F51" s="25"/>
      <c r="G51" s="13"/>
      <c r="H51" s="13"/>
      <c r="I51" s="24"/>
      <c r="J51" s="5"/>
      <c r="K51" s="36"/>
      <c r="O51" s="48"/>
    </row>
    <row r="52" spans="1:15" s="4" customFormat="1" ht="13">
      <c r="A52" s="5"/>
      <c r="B52" s="5"/>
      <c r="C52" s="13"/>
      <c r="D52" s="13"/>
      <c r="E52" s="13"/>
      <c r="F52" s="25"/>
      <c r="G52" s="13"/>
      <c r="H52" s="13"/>
      <c r="I52" s="24"/>
      <c r="J52" s="5"/>
      <c r="K52" s="36"/>
    </row>
    <row r="53" spans="1:15" s="4" customFormat="1" ht="13.5" thickBot="1">
      <c r="A53" s="5"/>
      <c r="B53" s="5"/>
      <c r="C53" s="5"/>
      <c r="D53" s="5"/>
      <c r="E53" s="5"/>
      <c r="F53" s="5"/>
      <c r="G53" s="5"/>
      <c r="H53" s="5"/>
      <c r="I53" s="6"/>
      <c r="J53" s="5"/>
      <c r="K53" s="36"/>
    </row>
    <row r="54" spans="1:15" s="4" customFormat="1" ht="13.5" thickTop="1">
      <c r="A54" s="5"/>
      <c r="B54" s="37"/>
      <c r="C54" s="37"/>
      <c r="D54" s="37"/>
      <c r="E54" s="37"/>
      <c r="F54" s="37"/>
      <c r="G54" s="37"/>
      <c r="H54" s="37"/>
      <c r="I54" s="39"/>
      <c r="J54" s="37"/>
      <c r="K54" s="36"/>
    </row>
    <row r="55" spans="1:15" s="4" customFormat="1" ht="12.75" customHeight="1">
      <c r="A55" s="5"/>
      <c r="B55" s="5"/>
      <c r="C55" s="294" t="s">
        <v>58</v>
      </c>
      <c r="D55" s="294"/>
      <c r="E55" s="294"/>
      <c r="F55" s="294"/>
      <c r="G55" s="294"/>
      <c r="H55" s="294"/>
      <c r="I55" s="294"/>
      <c r="J55" s="5"/>
      <c r="K55" s="36"/>
    </row>
    <row r="56" spans="1:15" s="4" customFormat="1" ht="13">
      <c r="A56" s="5"/>
      <c r="B56" s="5"/>
      <c r="C56" s="294"/>
      <c r="D56" s="294"/>
      <c r="E56" s="294"/>
      <c r="F56" s="294"/>
      <c r="G56" s="294"/>
      <c r="H56" s="294"/>
      <c r="I56" s="294"/>
      <c r="J56" s="5"/>
      <c r="K56" s="36"/>
    </row>
    <row r="57" spans="1:15" s="4" customFormat="1" ht="13">
      <c r="A57" s="5"/>
      <c r="B57" s="5"/>
      <c r="C57" s="294"/>
      <c r="D57" s="294"/>
      <c r="E57" s="294"/>
      <c r="F57" s="294"/>
      <c r="G57" s="294"/>
      <c r="H57" s="294"/>
      <c r="I57" s="294"/>
      <c r="J57" s="5"/>
      <c r="K57" s="36"/>
    </row>
    <row r="58" spans="1:15" s="4" customFormat="1" ht="13.5" thickBot="1">
      <c r="A58" s="26"/>
      <c r="B58" s="26"/>
      <c r="C58" s="26"/>
      <c r="D58" s="26"/>
      <c r="E58" s="26"/>
      <c r="F58" s="26"/>
      <c r="G58" s="26"/>
      <c r="H58" s="26"/>
      <c r="I58" s="27"/>
      <c r="J58" s="26"/>
      <c r="K58" s="26"/>
    </row>
    <row r="59" spans="1:15" ht="13" thickTop="1"/>
  </sheetData>
  <mergeCells count="17">
    <mergeCell ref="C10:G10"/>
    <mergeCell ref="C11:G11"/>
    <mergeCell ref="C13:G13"/>
    <mergeCell ref="B35:F36"/>
    <mergeCell ref="C55:I57"/>
    <mergeCell ref="B34:F34"/>
    <mergeCell ref="B16:G16"/>
    <mergeCell ref="B18:G18"/>
    <mergeCell ref="B23:F23"/>
    <mergeCell ref="B28:F28"/>
    <mergeCell ref="B29:F29"/>
    <mergeCell ref="B30:F30"/>
    <mergeCell ref="B31:F31"/>
    <mergeCell ref="B32:F32"/>
    <mergeCell ref="B33:F33"/>
    <mergeCell ref="H16:J16"/>
    <mergeCell ref="B17:F17"/>
  </mergeCells>
  <dataValidations count="5">
    <dataValidation errorStyle="warning" allowBlank="1" showInputMessage="1" errorTitle="Farewell Statement" promptTitle="Farewell Statement" prompt="Enter any parting message for your customers (company slogan, mission statement, etc.) If you do not want a parting message, use Edit|Clear|Contents to remove the existing test." sqref="C55" xr:uid="{8960ADE8-2D35-4C76-AE83-D8611837C67A}"/>
    <dataValidation type="decimal" allowBlank="1" showErrorMessage="1" errorTitle="Unit Price" error="You must enter a number into this cell." promptTitle="Unit Price" sqref="I20:I21 I17" xr:uid="{F612B376-E91B-4BC8-81A0-22749818350E}">
      <formula1>0</formula1>
      <formula2>1000000000</formula2>
    </dataValidation>
    <dataValidation type="whole" errorStyle="warning" allowBlank="1" showErrorMessage="1" errorTitle="Quantity" error="You must enter a number in this cell." promptTitle="Quantity" sqref="I18:I19 B35 J26:J41 J17:J22" xr:uid="{F3D2FCDD-CE90-498F-A319-EE65BB1CB38D}">
      <formula1>0</formula1>
      <formula2>1000000000</formula2>
    </dataValidation>
    <dataValidation type="textLength" errorStyle="warning" allowBlank="1" showErrorMessage="1" errorTitle="Tax" error="The shaded cells contain formulas and are automatically calculated by Excel. DO NOT enter any information into them." promptTitle="Tax" sqref="I39:I40" xr:uid="{27F7402E-9117-44E9-8D93-4BA9915ED25C}">
      <formula1>0</formula1>
      <formula2>0</formula2>
    </dataValidation>
    <dataValidation errorStyle="warning" allowBlank="1" showInputMessage="1" errorTitle="State" promptTitle="State" prompt="Enter the state abbreviation into this cell." sqref="E12" xr:uid="{646B2C92-2B52-48C1-A8B2-8AC80DB8D607}"/>
  </dataValidations>
  <hyperlinks>
    <hyperlink ref="B29" r:id="rId1" display="kcole@co.yuba.ca.us" xr:uid="{7D68C817-9E2E-4BEF-8B0A-A45BCB53D0FD}"/>
  </hyperlinks>
  <printOptions horizontalCentered="1"/>
  <pageMargins left="0.5" right="0.5" top="1" bottom="1" header="0.5" footer="0.5"/>
  <pageSetup scale="88" orientation="portrait" r:id="rId2"/>
  <headerFooter alignWithMargins="0"/>
  <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5A398D-252D-4890-A54E-65E7E6E970BE}">
  <sheetPr codeName="Sheet14">
    <pageSetUpPr fitToPage="1"/>
  </sheetPr>
  <dimension ref="A1:O59"/>
  <sheetViews>
    <sheetView workbookViewId="0">
      <selection activeCell="I36" sqref="I36"/>
    </sheetView>
  </sheetViews>
  <sheetFormatPr defaultRowHeight="12.5"/>
  <cols>
    <col min="9" max="9" width="12.453125" bestFit="1" customWidth="1"/>
    <col min="10" max="10" width="22.453125" customWidth="1"/>
  </cols>
  <sheetData>
    <row r="1" spans="1:11" s="4" customFormat="1" ht="13.5" thickTop="1">
      <c r="A1" s="2"/>
      <c r="B1" s="2"/>
      <c r="C1" s="2"/>
      <c r="D1" s="2"/>
      <c r="E1" s="2"/>
      <c r="F1" s="2"/>
      <c r="G1" s="2"/>
      <c r="H1" s="2"/>
      <c r="I1" s="3"/>
      <c r="J1" s="2"/>
      <c r="K1" s="2"/>
    </row>
    <row r="2" spans="1:11" s="4" customFormat="1" ht="13">
      <c r="A2" s="5"/>
      <c r="B2" s="5"/>
      <c r="C2" s="5"/>
      <c r="D2" s="5"/>
      <c r="E2" s="5"/>
      <c r="F2" s="5"/>
      <c r="G2" s="5"/>
      <c r="H2" s="5"/>
      <c r="I2" s="6"/>
      <c r="J2" s="5"/>
      <c r="K2" s="36"/>
    </row>
    <row r="3" spans="1:11" s="4" customFormat="1" ht="13">
      <c r="A3" s="5"/>
      <c r="B3" s="5"/>
      <c r="C3" s="5"/>
      <c r="D3" s="5"/>
      <c r="E3" s="5"/>
      <c r="F3" s="5"/>
      <c r="G3" s="5"/>
      <c r="H3" s="7"/>
      <c r="I3" s="8" t="s">
        <v>39</v>
      </c>
      <c r="J3" s="40" t="str">
        <f>+'Update Tab'!$B$2</f>
        <v>CalSAWS Admin 26 27</v>
      </c>
      <c r="K3" s="41" t="s">
        <v>141</v>
      </c>
    </row>
    <row r="4" spans="1:11" s="4" customFormat="1" ht="13">
      <c r="A4" s="5"/>
      <c r="B4" s="5"/>
      <c r="C4" s="5"/>
      <c r="D4" s="5"/>
      <c r="E4" s="5"/>
      <c r="F4" s="5"/>
      <c r="G4" s="5"/>
      <c r="H4" s="5"/>
      <c r="I4" s="6"/>
      <c r="J4" s="5"/>
      <c r="K4" s="36"/>
    </row>
    <row r="5" spans="1:11" s="4" customFormat="1" ht="13">
      <c r="A5" s="5"/>
      <c r="B5" s="5"/>
      <c r="C5" s="5"/>
      <c r="D5" s="5"/>
      <c r="E5" s="5"/>
      <c r="F5" s="5"/>
      <c r="G5" s="5"/>
      <c r="H5" s="5"/>
      <c r="I5" s="6"/>
      <c r="J5" s="5"/>
      <c r="K5" s="36"/>
    </row>
    <row r="6" spans="1:11" s="4" customFormat="1" ht="13">
      <c r="A6" s="5"/>
      <c r="B6" s="5"/>
      <c r="C6" s="5"/>
      <c r="D6" s="5"/>
      <c r="E6" s="5"/>
      <c r="F6" s="5"/>
      <c r="G6" s="5"/>
      <c r="H6" s="5"/>
      <c r="I6" s="6"/>
      <c r="J6" s="5"/>
      <c r="K6" s="36"/>
    </row>
    <row r="7" spans="1:11" s="4" customFormat="1" ht="13.5" thickBot="1">
      <c r="A7" s="5"/>
      <c r="B7" s="5"/>
      <c r="C7" s="5"/>
      <c r="D7" s="5"/>
      <c r="E7" s="5"/>
      <c r="F7" s="5"/>
      <c r="G7" s="5"/>
      <c r="H7" s="5"/>
      <c r="I7" s="6"/>
      <c r="J7" s="5"/>
      <c r="K7" s="36"/>
    </row>
    <row r="8" spans="1:11" s="4" customFormat="1" ht="18" thickTop="1">
      <c r="A8" s="5"/>
      <c r="B8" s="37"/>
      <c r="C8" s="37"/>
      <c r="D8" s="37"/>
      <c r="E8" s="37"/>
      <c r="F8" s="37"/>
      <c r="G8" s="38"/>
      <c r="H8" s="38"/>
      <c r="I8" s="39"/>
      <c r="J8" s="38"/>
      <c r="K8" s="36"/>
    </row>
    <row r="9" spans="1:11" s="4" customFormat="1" ht="13">
      <c r="A9" s="5"/>
      <c r="B9" s="5"/>
      <c r="C9" s="5"/>
      <c r="D9" s="5"/>
      <c r="E9" s="5"/>
      <c r="F9" s="5"/>
      <c r="G9" s="5"/>
      <c r="H9" s="5"/>
      <c r="I9" s="6"/>
      <c r="J9" s="5"/>
      <c r="K9" s="36"/>
    </row>
    <row r="10" spans="1:11" s="4" customFormat="1" ht="13">
      <c r="A10" s="5"/>
      <c r="B10" s="9" t="s">
        <v>40</v>
      </c>
      <c r="C10" s="307" t="s">
        <v>142</v>
      </c>
      <c r="D10" s="307"/>
      <c r="E10" s="307"/>
      <c r="F10" s="307"/>
      <c r="G10" s="307"/>
      <c r="H10" s="5"/>
      <c r="I10" s="10" t="s">
        <v>42</v>
      </c>
      <c r="J10" s="42">
        <f>+'Update Tab'!$B$4</f>
        <v>46246</v>
      </c>
      <c r="K10" s="36"/>
    </row>
    <row r="11" spans="1:11" s="4" customFormat="1" ht="13">
      <c r="A11" s="5"/>
      <c r="B11" s="9" t="s">
        <v>43</v>
      </c>
      <c r="C11" s="308"/>
      <c r="D11" s="308"/>
      <c r="E11" s="308"/>
      <c r="F11" s="308"/>
      <c r="G11" s="308"/>
      <c r="H11" s="5"/>
      <c r="I11" s="10"/>
      <c r="J11" s="43"/>
      <c r="K11" s="36"/>
    </row>
    <row r="12" spans="1:11" s="4" customFormat="1" ht="13">
      <c r="A12" s="5"/>
      <c r="B12" s="9" t="s">
        <v>44</v>
      </c>
      <c r="C12" s="73"/>
      <c r="D12" s="74" t="s">
        <v>45</v>
      </c>
      <c r="E12" s="73"/>
      <c r="F12" s="74" t="s">
        <v>46</v>
      </c>
      <c r="G12" s="73"/>
      <c r="H12" s="5"/>
      <c r="I12" s="10" t="s">
        <v>47</v>
      </c>
      <c r="J12" s="44" t="str">
        <f>'Update Tab'!$B$7</f>
        <v>Stephanie Aragon</v>
      </c>
      <c r="K12" s="36"/>
    </row>
    <row r="13" spans="1:11" s="4" customFormat="1" ht="13">
      <c r="A13" s="5"/>
      <c r="B13" s="9" t="s">
        <v>48</v>
      </c>
      <c r="C13" s="307"/>
      <c r="D13" s="307"/>
      <c r="E13" s="307"/>
      <c r="F13" s="307"/>
      <c r="G13" s="307"/>
      <c r="H13" s="5"/>
      <c r="I13" s="10" t="s">
        <v>49</v>
      </c>
      <c r="J13" s="44" t="str">
        <f>'Update Tab'!$B$8</f>
        <v>(916) 800-7641</v>
      </c>
      <c r="K13" s="36"/>
    </row>
    <row r="14" spans="1:11" s="4" customFormat="1" ht="13">
      <c r="A14" s="5"/>
      <c r="B14" s="9"/>
      <c r="C14" s="59"/>
      <c r="D14" s="59"/>
      <c r="E14" s="59"/>
      <c r="F14" s="59"/>
      <c r="G14" s="59"/>
      <c r="H14" s="5"/>
      <c r="I14" s="10"/>
      <c r="J14" s="60"/>
      <c r="K14" s="36"/>
    </row>
    <row r="15" spans="1:11" s="4" customFormat="1" ht="13">
      <c r="A15" s="5"/>
      <c r="B15" s="5"/>
      <c r="C15" s="5"/>
      <c r="D15" s="5"/>
      <c r="E15" s="5"/>
      <c r="F15" s="5"/>
      <c r="G15" s="5"/>
      <c r="H15" s="5"/>
      <c r="I15" s="6"/>
      <c r="J15" s="5"/>
      <c r="K15" s="36"/>
    </row>
    <row r="16" spans="1:11" s="4" customFormat="1" ht="13">
      <c r="A16" s="5"/>
      <c r="B16" s="297" t="s">
        <v>50</v>
      </c>
      <c r="C16" s="298"/>
      <c r="D16" s="298"/>
      <c r="E16" s="298"/>
      <c r="F16" s="298"/>
      <c r="G16" s="299"/>
      <c r="H16" s="297" t="s">
        <v>51</v>
      </c>
      <c r="I16" s="298"/>
      <c r="J16" s="299"/>
      <c r="K16" s="36"/>
    </row>
    <row r="17" spans="1:11" s="4" customFormat="1" ht="13">
      <c r="A17" s="5"/>
      <c r="B17" s="305"/>
      <c r="C17" s="306"/>
      <c r="D17" s="306"/>
      <c r="E17" s="306"/>
      <c r="F17" s="306"/>
      <c r="G17" s="81"/>
      <c r="H17" s="82"/>
      <c r="I17" s="83"/>
      <c r="J17" s="84"/>
      <c r="K17" s="36"/>
    </row>
    <row r="18" spans="1:11" s="4" customFormat="1" ht="15">
      <c r="A18" s="5"/>
      <c r="B18" s="302" t="s">
        <v>134</v>
      </c>
      <c r="C18" s="303"/>
      <c r="D18" s="303"/>
      <c r="E18" s="303"/>
      <c r="F18" s="303"/>
      <c r="G18" s="304"/>
      <c r="H18" s="85"/>
      <c r="I18" s="86"/>
      <c r="J18" s="87"/>
      <c r="K18" s="36"/>
    </row>
    <row r="19" spans="1:11" s="4" customFormat="1" ht="13">
      <c r="A19" s="5"/>
      <c r="B19" s="88"/>
      <c r="C19" s="89"/>
      <c r="D19" s="90"/>
      <c r="E19" s="90"/>
      <c r="F19" s="90"/>
      <c r="G19" s="91"/>
      <c r="H19" s="92"/>
      <c r="I19" s="86"/>
      <c r="J19" s="87"/>
      <c r="K19" s="36"/>
    </row>
    <row r="20" spans="1:11" s="4" customFormat="1" ht="13.5" thickBot="1">
      <c r="A20" s="5"/>
      <c r="B20" s="93"/>
      <c r="C20" s="94"/>
      <c r="D20" s="95"/>
      <c r="E20" s="95"/>
      <c r="F20" s="95"/>
      <c r="G20" s="96"/>
      <c r="H20" s="97"/>
      <c r="I20" s="98"/>
      <c r="J20" s="99"/>
      <c r="K20" s="36"/>
    </row>
    <row r="21" spans="1:11" s="4" customFormat="1" ht="13.5" thickTop="1">
      <c r="A21" s="5"/>
      <c r="B21" s="31"/>
      <c r="C21" s="22"/>
      <c r="D21" s="22"/>
      <c r="E21" s="22"/>
      <c r="F21" s="22"/>
      <c r="G21" s="62"/>
      <c r="H21" s="45"/>
      <c r="I21" s="76"/>
      <c r="J21" s="29"/>
      <c r="K21" s="36"/>
    </row>
    <row r="22" spans="1:11" s="4" customFormat="1" ht="13">
      <c r="A22" s="5"/>
      <c r="B22" s="33" t="s">
        <v>246</v>
      </c>
      <c r="C22" s="47"/>
      <c r="D22" s="47"/>
      <c r="E22" s="47"/>
      <c r="F22" s="47"/>
      <c r="G22" s="63"/>
      <c r="H22" s="7"/>
      <c r="I22" s="79">
        <f>'CalSAWS Admin Budget FY26-27'!D21</f>
        <v>31272</v>
      </c>
      <c r="J22" s="28"/>
      <c r="K22" s="36"/>
    </row>
    <row r="23" spans="1:11" s="4" customFormat="1" ht="13">
      <c r="A23" s="5"/>
      <c r="B23" s="300"/>
      <c r="C23" s="301"/>
      <c r="D23" s="301"/>
      <c r="E23" s="301"/>
      <c r="F23" s="301"/>
      <c r="G23" s="69"/>
      <c r="H23" s="46"/>
      <c r="I23" s="76"/>
      <c r="J23" s="34"/>
      <c r="K23" s="36"/>
    </row>
    <row r="24" spans="1:11" s="4" customFormat="1" ht="13">
      <c r="A24" s="5"/>
      <c r="B24" s="30"/>
      <c r="C24" s="32"/>
      <c r="D24" s="101"/>
      <c r="E24" s="101"/>
      <c r="F24" s="101"/>
      <c r="G24" s="104"/>
      <c r="H24" s="105"/>
      <c r="I24" s="103"/>
      <c r="J24" s="34"/>
      <c r="K24" s="36"/>
    </row>
    <row r="25" spans="1:11" s="4" customFormat="1" ht="13">
      <c r="A25" s="5"/>
      <c r="B25" s="30"/>
      <c r="C25" s="32"/>
      <c r="D25" s="101" t="s">
        <v>247</v>
      </c>
      <c r="E25" s="101"/>
      <c r="F25" s="101"/>
      <c r="G25" s="104"/>
      <c r="H25" s="105"/>
      <c r="I25" s="103">
        <f>'CalSAWS Admin Budget FY26-27'!E21</f>
        <v>-5742</v>
      </c>
      <c r="J25" s="34"/>
      <c r="K25" s="36"/>
    </row>
    <row r="26" spans="1:11" s="4" customFormat="1" ht="13">
      <c r="A26" s="5"/>
      <c r="B26" s="30"/>
      <c r="C26" s="5"/>
      <c r="D26" s="75"/>
      <c r="E26" s="75"/>
      <c r="F26" s="32"/>
      <c r="G26" s="69"/>
      <c r="H26" s="46"/>
      <c r="I26" s="80"/>
      <c r="J26" s="35"/>
      <c r="K26" s="36"/>
    </row>
    <row r="27" spans="1:11" s="4" customFormat="1" ht="13">
      <c r="A27" s="5"/>
      <c r="B27" s="56"/>
      <c r="C27" s="5"/>
      <c r="D27" s="5"/>
      <c r="E27" s="5"/>
      <c r="F27" s="5"/>
      <c r="G27" s="64"/>
      <c r="H27" s="45"/>
      <c r="I27" s="79"/>
      <c r="J27" s="29"/>
      <c r="K27" s="36"/>
    </row>
    <row r="28" spans="1:11" s="4" customFormat="1" ht="13">
      <c r="A28" s="5"/>
      <c r="B28" s="295" t="s">
        <v>69</v>
      </c>
      <c r="C28" s="296"/>
      <c r="D28" s="296"/>
      <c r="E28" s="296"/>
      <c r="F28" s="296"/>
      <c r="G28" s="70"/>
      <c r="H28" s="57"/>
      <c r="I28" s="77"/>
      <c r="J28" s="29"/>
      <c r="K28" s="36"/>
    </row>
    <row r="29" spans="1:11" s="4" customFormat="1" ht="13">
      <c r="A29" s="5"/>
      <c r="B29" s="295" t="s">
        <v>69</v>
      </c>
      <c r="C29" s="296"/>
      <c r="D29" s="296"/>
      <c r="E29" s="296"/>
      <c r="F29" s="296"/>
      <c r="G29" s="64"/>
      <c r="H29" s="45"/>
      <c r="I29" s="77"/>
      <c r="J29" s="29"/>
      <c r="K29" s="36"/>
    </row>
    <row r="30" spans="1:11" s="4" customFormat="1" ht="13">
      <c r="A30" s="5"/>
      <c r="B30" s="295"/>
      <c r="C30" s="296"/>
      <c r="D30" s="296"/>
      <c r="E30" s="296"/>
      <c r="F30" s="296"/>
      <c r="G30" s="64"/>
      <c r="H30" s="45"/>
      <c r="I30" s="77"/>
      <c r="J30" s="29"/>
      <c r="K30" s="36"/>
    </row>
    <row r="31" spans="1:11" s="4" customFormat="1" ht="13">
      <c r="A31" s="5"/>
      <c r="B31" s="295"/>
      <c r="C31" s="296"/>
      <c r="D31" s="296"/>
      <c r="E31" s="296"/>
      <c r="F31" s="296"/>
      <c r="G31" s="64"/>
      <c r="H31" s="45"/>
      <c r="I31" s="77"/>
      <c r="J31" s="29"/>
      <c r="K31" s="36"/>
    </row>
    <row r="32" spans="1:11" s="4" customFormat="1" ht="13">
      <c r="A32" s="5"/>
      <c r="B32" s="295"/>
      <c r="C32" s="296"/>
      <c r="D32" s="296"/>
      <c r="E32" s="296"/>
      <c r="F32" s="296"/>
      <c r="G32" s="70"/>
      <c r="H32" s="45"/>
      <c r="I32" s="77"/>
      <c r="J32" s="29"/>
      <c r="K32" s="36"/>
    </row>
    <row r="33" spans="1:15" s="4" customFormat="1" ht="13">
      <c r="A33" s="5"/>
      <c r="B33" s="288" t="s">
        <v>75</v>
      </c>
      <c r="C33" s="289"/>
      <c r="D33" s="289"/>
      <c r="E33" s="289"/>
      <c r="F33" s="289"/>
      <c r="G33" s="64"/>
      <c r="H33" s="45"/>
      <c r="I33" s="77"/>
      <c r="J33" s="29"/>
      <c r="K33" s="36"/>
    </row>
    <row r="34" spans="1:15" s="4" customFormat="1" ht="13">
      <c r="A34" s="5"/>
      <c r="B34" s="288" t="s">
        <v>52</v>
      </c>
      <c r="C34" s="289"/>
      <c r="D34" s="289"/>
      <c r="E34" s="289"/>
      <c r="F34" s="289"/>
      <c r="G34" s="64"/>
      <c r="H34" s="45"/>
      <c r="I34" s="77"/>
      <c r="J34" s="29"/>
      <c r="K34" s="36"/>
    </row>
    <row r="35" spans="1:15" s="4" customFormat="1" ht="13">
      <c r="A35" s="5"/>
      <c r="B35" s="290"/>
      <c r="C35" s="291"/>
      <c r="D35" s="291"/>
      <c r="E35" s="291"/>
      <c r="F35" s="291"/>
      <c r="G35" s="65"/>
      <c r="H35" s="54"/>
      <c r="I35" s="78"/>
      <c r="J35" s="58"/>
      <c r="K35" s="36"/>
    </row>
    <row r="36" spans="1:15" s="4" customFormat="1" ht="13">
      <c r="A36" s="5"/>
      <c r="B36" s="292"/>
      <c r="C36" s="293"/>
      <c r="D36" s="293"/>
      <c r="E36" s="293"/>
      <c r="F36" s="293"/>
      <c r="G36" s="66"/>
      <c r="H36" s="61" t="s">
        <v>74</v>
      </c>
      <c r="I36" s="107">
        <f>SUM(I21:I35)</f>
        <v>25530</v>
      </c>
      <c r="J36" s="55"/>
      <c r="K36" s="36"/>
    </row>
    <row r="37" spans="1:15" s="4" customFormat="1" ht="13">
      <c r="A37" s="5"/>
      <c r="B37" s="6"/>
      <c r="C37" s="6"/>
      <c r="D37" s="6"/>
      <c r="E37" s="6"/>
      <c r="F37" s="6"/>
      <c r="G37" s="15"/>
      <c r="H37" s="15"/>
      <c r="I37" s="67"/>
      <c r="J37" s="68"/>
      <c r="K37" s="36"/>
    </row>
    <row r="38" spans="1:15" s="4" customFormat="1" ht="13">
      <c r="A38" s="5"/>
      <c r="B38" s="49" t="s">
        <v>53</v>
      </c>
      <c r="C38" s="5"/>
      <c r="D38" s="5"/>
      <c r="E38" s="5"/>
      <c r="F38" s="5"/>
      <c r="G38" s="5"/>
      <c r="H38" s="5"/>
      <c r="I38" s="11"/>
      <c r="J38" s="6"/>
      <c r="K38" s="36"/>
    </row>
    <row r="39" spans="1:15" s="4" customFormat="1" ht="13">
      <c r="A39" s="5"/>
      <c r="B39" s="12"/>
      <c r="C39" s="5"/>
      <c r="D39" s="5"/>
      <c r="E39" s="5"/>
      <c r="F39" s="5"/>
      <c r="G39" s="14"/>
      <c r="H39" s="15"/>
      <c r="I39" s="11"/>
      <c r="J39" s="6"/>
      <c r="K39" s="36"/>
    </row>
    <row r="40" spans="1:15" s="4" customFormat="1" ht="13">
      <c r="A40" s="5"/>
      <c r="B40" s="50" t="s">
        <v>54</v>
      </c>
      <c r="C40" s="17"/>
      <c r="D40" s="5"/>
      <c r="E40" s="5"/>
      <c r="F40" s="5"/>
      <c r="G40" s="14"/>
      <c r="H40" s="5"/>
      <c r="I40" s="16"/>
      <c r="J40" s="18"/>
      <c r="K40" s="36"/>
      <c r="O40" s="19"/>
    </row>
    <row r="41" spans="1:15" s="4" customFormat="1" ht="13">
      <c r="A41" s="5"/>
      <c r="B41" s="20"/>
      <c r="C41" s="5"/>
      <c r="D41" s="5"/>
      <c r="E41" s="5"/>
      <c r="F41" s="5"/>
      <c r="G41" s="21"/>
      <c r="H41" s="5"/>
      <c r="I41" s="8" t="s">
        <v>55</v>
      </c>
      <c r="J41" s="71">
        <f>I36</f>
        <v>25530</v>
      </c>
      <c r="K41" s="36"/>
    </row>
    <row r="42" spans="1:15" s="4" customFormat="1" ht="13">
      <c r="A42" s="5"/>
      <c r="B42" s="51" t="s">
        <v>56</v>
      </c>
      <c r="C42" s="5"/>
      <c r="D42" s="5"/>
      <c r="E42" s="5"/>
      <c r="F42" s="5"/>
      <c r="G42" s="21"/>
      <c r="H42" s="5"/>
      <c r="I42" s="6"/>
      <c r="J42" s="5"/>
      <c r="K42" s="36"/>
      <c r="O42" s="19"/>
    </row>
    <row r="43" spans="1:15" s="4" customFormat="1" ht="13">
      <c r="A43" s="5"/>
      <c r="B43" s="20"/>
      <c r="C43" s="5"/>
      <c r="D43" s="5"/>
      <c r="E43" s="5"/>
      <c r="F43" s="5"/>
      <c r="G43" s="5"/>
      <c r="H43" s="5"/>
      <c r="I43" s="6"/>
      <c r="J43" s="5"/>
      <c r="K43" s="36"/>
    </row>
    <row r="44" spans="1:15" s="4" customFormat="1" ht="13">
      <c r="A44" s="5"/>
      <c r="B44" s="52" t="s">
        <v>54</v>
      </c>
      <c r="C44" s="5"/>
      <c r="D44" s="5"/>
      <c r="E44" s="5"/>
      <c r="F44" s="13"/>
      <c r="G44" s="5"/>
      <c r="H44" s="5"/>
      <c r="I44" s="6"/>
      <c r="J44" s="5"/>
      <c r="K44" s="36"/>
      <c r="O44" s="48"/>
    </row>
    <row r="45" spans="1:15" s="4" customFormat="1" ht="13">
      <c r="A45" s="5"/>
      <c r="B45" s="52" t="s">
        <v>136</v>
      </c>
      <c r="C45" s="5"/>
      <c r="D45" s="5"/>
      <c r="E45" s="5"/>
      <c r="F45" s="13"/>
      <c r="G45" s="5"/>
      <c r="H45" s="5"/>
      <c r="I45" s="6"/>
      <c r="J45" s="5"/>
      <c r="K45" s="36"/>
      <c r="O45" s="48"/>
    </row>
    <row r="46" spans="1:15" s="4" customFormat="1" ht="13">
      <c r="A46" s="5"/>
      <c r="B46" s="53" t="s">
        <v>100</v>
      </c>
      <c r="F46" s="5"/>
      <c r="H46" s="5"/>
      <c r="I46" s="23"/>
      <c r="J46" s="5"/>
      <c r="K46" s="36"/>
      <c r="O46" s="48"/>
    </row>
    <row r="47" spans="1:15" s="4" customFormat="1" ht="13">
      <c r="A47" s="5"/>
      <c r="B47" s="53" t="s">
        <v>57</v>
      </c>
      <c r="C47" s="13"/>
      <c r="D47" s="13"/>
      <c r="E47" s="13"/>
      <c r="F47" s="5"/>
      <c r="G47" s="13"/>
      <c r="H47" s="13"/>
      <c r="I47" s="24"/>
      <c r="J47" s="5"/>
      <c r="K47" s="36"/>
      <c r="O47" s="48"/>
    </row>
    <row r="48" spans="1:15" s="4" customFormat="1" ht="13">
      <c r="A48" s="5"/>
      <c r="B48" s="53" t="s">
        <v>135</v>
      </c>
      <c r="C48" s="13"/>
      <c r="D48" s="13"/>
      <c r="E48" s="13"/>
      <c r="F48" s="25"/>
      <c r="G48" s="13"/>
      <c r="H48" s="13"/>
      <c r="I48" s="24"/>
      <c r="J48" s="5"/>
      <c r="K48" s="36"/>
      <c r="O48" s="48"/>
    </row>
    <row r="49" spans="1:15" s="4" customFormat="1" ht="13">
      <c r="A49" s="5"/>
      <c r="B49" s="25"/>
      <c r="C49" s="13"/>
      <c r="D49" s="13"/>
      <c r="E49" s="13"/>
      <c r="F49" s="5"/>
      <c r="G49" s="13"/>
      <c r="H49" s="13"/>
      <c r="I49" s="24"/>
      <c r="J49" s="5"/>
      <c r="K49" s="36"/>
      <c r="O49" s="48"/>
    </row>
    <row r="50" spans="1:15" s="4" customFormat="1" ht="13">
      <c r="A50" s="5"/>
      <c r="B50" s="49"/>
      <c r="C50" s="13"/>
      <c r="D50" s="13"/>
      <c r="E50" s="13"/>
      <c r="F50" s="5"/>
      <c r="G50" s="13"/>
      <c r="H50" s="13"/>
      <c r="I50" s="24"/>
      <c r="J50" s="5"/>
      <c r="K50" s="36"/>
      <c r="O50" s="48"/>
    </row>
    <row r="51" spans="1:15" s="4" customFormat="1" ht="13">
      <c r="A51" s="5"/>
      <c r="B51" s="49"/>
      <c r="C51" s="13"/>
      <c r="D51" s="13"/>
      <c r="E51" s="13"/>
      <c r="F51" s="25"/>
      <c r="G51" s="13"/>
      <c r="H51" s="13"/>
      <c r="I51" s="24"/>
      <c r="J51" s="5"/>
      <c r="K51" s="36"/>
      <c r="O51" s="48"/>
    </row>
    <row r="52" spans="1:15" s="4" customFormat="1" ht="13">
      <c r="A52" s="5"/>
      <c r="B52" s="5"/>
      <c r="C52" s="13"/>
      <c r="D52" s="13"/>
      <c r="E52" s="13"/>
      <c r="F52" s="25"/>
      <c r="G52" s="13"/>
      <c r="H52" s="13"/>
      <c r="I52" s="24"/>
      <c r="J52" s="5"/>
      <c r="K52" s="36"/>
    </row>
    <row r="53" spans="1:15" s="4" customFormat="1" ht="13.5" thickBot="1">
      <c r="A53" s="5"/>
      <c r="B53" s="5"/>
      <c r="C53" s="5"/>
      <c r="D53" s="5"/>
      <c r="E53" s="5"/>
      <c r="F53" s="5"/>
      <c r="G53" s="5"/>
      <c r="H53" s="5"/>
      <c r="I53" s="6"/>
      <c r="J53" s="5"/>
      <c r="K53" s="36"/>
    </row>
    <row r="54" spans="1:15" s="4" customFormat="1" ht="13.5" thickTop="1">
      <c r="A54" s="5"/>
      <c r="B54" s="37"/>
      <c r="C54" s="37"/>
      <c r="D54" s="37"/>
      <c r="E54" s="37"/>
      <c r="F54" s="37"/>
      <c r="G54" s="37"/>
      <c r="H54" s="37"/>
      <c r="I54" s="39"/>
      <c r="J54" s="37"/>
      <c r="K54" s="36"/>
    </row>
    <row r="55" spans="1:15" s="4" customFormat="1" ht="12.75" customHeight="1">
      <c r="A55" s="5"/>
      <c r="B55" s="5"/>
      <c r="C55" s="294" t="s">
        <v>58</v>
      </c>
      <c r="D55" s="294"/>
      <c r="E55" s="294"/>
      <c r="F55" s="294"/>
      <c r="G55" s="294"/>
      <c r="H55" s="294"/>
      <c r="I55" s="294"/>
      <c r="J55" s="5"/>
      <c r="K55" s="36"/>
    </row>
    <row r="56" spans="1:15" s="4" customFormat="1" ht="13">
      <c r="A56" s="5"/>
      <c r="B56" s="5"/>
      <c r="C56" s="294"/>
      <c r="D56" s="294"/>
      <c r="E56" s="294"/>
      <c r="F56" s="294"/>
      <c r="G56" s="294"/>
      <c r="H56" s="294"/>
      <c r="I56" s="294"/>
      <c r="J56" s="5"/>
      <c r="K56" s="36"/>
    </row>
    <row r="57" spans="1:15" s="4" customFormat="1" ht="13">
      <c r="A57" s="5"/>
      <c r="B57" s="5"/>
      <c r="C57" s="294"/>
      <c r="D57" s="294"/>
      <c r="E57" s="294"/>
      <c r="F57" s="294"/>
      <c r="G57" s="294"/>
      <c r="H57" s="294"/>
      <c r="I57" s="294"/>
      <c r="J57" s="5"/>
      <c r="K57" s="36"/>
    </row>
    <row r="58" spans="1:15" s="4" customFormat="1" ht="13.5" thickBot="1">
      <c r="A58" s="26"/>
      <c r="B58" s="26"/>
      <c r="C58" s="26"/>
      <c r="D58" s="26"/>
      <c r="E58" s="26"/>
      <c r="F58" s="26"/>
      <c r="G58" s="26"/>
      <c r="H58" s="26"/>
      <c r="I58" s="27"/>
      <c r="J58" s="26"/>
      <c r="K58" s="26"/>
    </row>
    <row r="59" spans="1:15" ht="13" thickTop="1"/>
  </sheetData>
  <mergeCells count="17">
    <mergeCell ref="B32:F32"/>
    <mergeCell ref="B33:F33"/>
    <mergeCell ref="B34:F34"/>
    <mergeCell ref="B35:F36"/>
    <mergeCell ref="C55:I57"/>
    <mergeCell ref="H16:J16"/>
    <mergeCell ref="B17:F17"/>
    <mergeCell ref="B31:F31"/>
    <mergeCell ref="C10:G10"/>
    <mergeCell ref="C11:G11"/>
    <mergeCell ref="C13:G13"/>
    <mergeCell ref="B16:G16"/>
    <mergeCell ref="B18:G18"/>
    <mergeCell ref="B23:F23"/>
    <mergeCell ref="B28:F28"/>
    <mergeCell ref="B29:F29"/>
    <mergeCell ref="B30:F30"/>
  </mergeCells>
  <dataValidations count="5">
    <dataValidation errorStyle="warning" allowBlank="1" showInputMessage="1" errorTitle="State" promptTitle="State" prompt="Enter the state abbreviation into this cell." sqref="E12" xr:uid="{9135CC69-2019-4C86-AEC2-5695FEBDDB9C}"/>
    <dataValidation type="textLength" errorStyle="warning" allowBlank="1" showErrorMessage="1" errorTitle="Tax" error="The shaded cells contain formulas and are automatically calculated by Excel. DO NOT enter any information into them." promptTitle="Tax" sqref="I39:I40" xr:uid="{3CD9948C-6A5F-4A04-86B2-50A637DA2737}">
      <formula1>0</formula1>
      <formula2>0</formula2>
    </dataValidation>
    <dataValidation type="whole" errorStyle="warning" allowBlank="1" showErrorMessage="1" errorTitle="Quantity" error="You must enter a number in this cell." promptTitle="Quantity" sqref="I18:I19 B35 J26:J41 J17:J22" xr:uid="{CB72C180-F3F1-4651-98FE-90BE5DB1DEFC}">
      <formula1>0</formula1>
      <formula2>1000000000</formula2>
    </dataValidation>
    <dataValidation type="decimal" allowBlank="1" showErrorMessage="1" errorTitle="Unit Price" error="You must enter a number into this cell." promptTitle="Unit Price" sqref="I20:I21 I17" xr:uid="{D6F7F678-F6B9-4D82-8D8E-BC646EEEBD40}">
      <formula1>0</formula1>
      <formula2>1000000000</formula2>
    </dataValidation>
    <dataValidation errorStyle="warning" allowBlank="1" showInputMessage="1" errorTitle="Farewell Statement" promptTitle="Farewell Statement" prompt="Enter any parting message for your customers (company slogan, mission statement, etc.) If you do not want a parting message, use Edit|Clear|Contents to remove the existing test." sqref="C55" xr:uid="{DA86A918-2E10-4A1A-A975-DCFAF5C1D1AD}"/>
  </dataValidations>
  <hyperlinks>
    <hyperlink ref="B29" r:id="rId1" display="kcole@co.yuba.ca.us" xr:uid="{517527B2-84E5-4BD2-A531-0433F2DA9B4F}"/>
  </hyperlinks>
  <printOptions horizontalCentered="1"/>
  <pageMargins left="0.5" right="0.5" top="1" bottom="1" header="0.5" footer="0.5"/>
  <pageSetup scale="88" orientation="portrait" r:id="rId2"/>
  <headerFooter alignWithMargins="0"/>
  <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5">
    <pageSetUpPr fitToPage="1"/>
  </sheetPr>
  <dimension ref="A1:O59"/>
  <sheetViews>
    <sheetView workbookViewId="0">
      <selection activeCell="I36" sqref="I36"/>
    </sheetView>
  </sheetViews>
  <sheetFormatPr defaultRowHeight="12.5"/>
  <cols>
    <col min="9" max="9" width="12.453125" bestFit="1" customWidth="1"/>
    <col min="10" max="10" width="22.453125" customWidth="1"/>
  </cols>
  <sheetData>
    <row r="1" spans="1:11" s="4" customFormat="1" ht="13.5" thickTop="1">
      <c r="A1" s="2"/>
      <c r="B1" s="2"/>
      <c r="C1" s="2"/>
      <c r="D1" s="2"/>
      <c r="E1" s="2"/>
      <c r="F1" s="2"/>
      <c r="G1" s="2"/>
      <c r="H1" s="2"/>
      <c r="I1" s="3"/>
      <c r="J1" s="2"/>
      <c r="K1" s="2"/>
    </row>
    <row r="2" spans="1:11" s="4" customFormat="1" ht="13">
      <c r="A2" s="5"/>
      <c r="B2" s="5"/>
      <c r="C2" s="5"/>
      <c r="D2" s="5"/>
      <c r="E2" s="5"/>
      <c r="F2" s="5"/>
      <c r="G2" s="5"/>
      <c r="H2" s="5"/>
      <c r="I2" s="6"/>
      <c r="J2" s="5"/>
      <c r="K2" s="36"/>
    </row>
    <row r="3" spans="1:11" s="4" customFormat="1" ht="13">
      <c r="A3" s="5"/>
      <c r="B3" s="5"/>
      <c r="C3" s="5"/>
      <c r="D3" s="5"/>
      <c r="E3" s="5"/>
      <c r="F3" s="5"/>
      <c r="G3" s="5"/>
      <c r="H3" s="7"/>
      <c r="I3" s="8" t="s">
        <v>39</v>
      </c>
      <c r="J3" s="40" t="str">
        <f>+'Update Tab'!$B$2</f>
        <v>CalSAWS Admin 26 27</v>
      </c>
      <c r="K3" s="41" t="s">
        <v>178</v>
      </c>
    </row>
    <row r="4" spans="1:11" s="4" customFormat="1" ht="13">
      <c r="A4" s="5"/>
      <c r="B4" s="5"/>
      <c r="C4" s="5"/>
      <c r="D4" s="5"/>
      <c r="E4" s="5"/>
      <c r="F4" s="5"/>
      <c r="G4" s="5"/>
      <c r="H4" s="5"/>
      <c r="I4" s="6"/>
      <c r="J4" s="5"/>
      <c r="K4" s="36"/>
    </row>
    <row r="5" spans="1:11" s="4" customFormat="1" ht="13">
      <c r="A5" s="5"/>
      <c r="B5" s="5"/>
      <c r="C5" s="5"/>
      <c r="D5" s="5"/>
      <c r="E5" s="5"/>
      <c r="F5" s="5"/>
      <c r="G5" s="5"/>
      <c r="H5" s="5"/>
      <c r="I5" s="6"/>
      <c r="J5" s="5"/>
      <c r="K5" s="36"/>
    </row>
    <row r="6" spans="1:11" s="4" customFormat="1" ht="13">
      <c r="A6" s="5"/>
      <c r="B6" s="5"/>
      <c r="C6" s="5"/>
      <c r="D6" s="5"/>
      <c r="E6" s="5"/>
      <c r="F6" s="5"/>
      <c r="G6" s="5"/>
      <c r="H6" s="5"/>
      <c r="I6" s="6"/>
      <c r="J6" s="5"/>
      <c r="K6" s="36"/>
    </row>
    <row r="7" spans="1:11" s="4" customFormat="1" ht="13.5" thickBot="1">
      <c r="A7" s="5"/>
      <c r="B7" s="5"/>
      <c r="C7" s="5"/>
      <c r="D7" s="5"/>
      <c r="E7" s="5"/>
      <c r="F7" s="5"/>
      <c r="G7" s="5"/>
      <c r="H7" s="5"/>
      <c r="I7" s="6"/>
      <c r="J7" s="5"/>
      <c r="K7" s="36"/>
    </row>
    <row r="8" spans="1:11" s="4" customFormat="1" ht="18" thickTop="1">
      <c r="A8" s="5"/>
      <c r="B8" s="37"/>
      <c r="C8" s="37"/>
      <c r="D8" s="37"/>
      <c r="E8" s="37"/>
      <c r="F8" s="37"/>
      <c r="G8" s="38"/>
      <c r="H8" s="38"/>
      <c r="I8" s="39"/>
      <c r="J8" s="38"/>
      <c r="K8" s="36"/>
    </row>
    <row r="9" spans="1:11" s="4" customFormat="1" ht="13">
      <c r="A9" s="5"/>
      <c r="B9" s="5"/>
      <c r="C9" s="5"/>
      <c r="D9" s="5"/>
      <c r="E9" s="5"/>
      <c r="F9" s="5"/>
      <c r="G9" s="5"/>
      <c r="H9" s="5"/>
      <c r="I9" s="6"/>
      <c r="J9" s="5"/>
      <c r="K9" s="36"/>
    </row>
    <row r="10" spans="1:11" s="4" customFormat="1" ht="13">
      <c r="A10" s="5"/>
      <c r="B10" s="9" t="s">
        <v>40</v>
      </c>
      <c r="C10" s="307" t="s">
        <v>81</v>
      </c>
      <c r="D10" s="307"/>
      <c r="E10" s="307"/>
      <c r="F10" s="307"/>
      <c r="G10" s="307"/>
      <c r="H10" s="5"/>
      <c r="I10" s="10" t="s">
        <v>42</v>
      </c>
      <c r="J10" s="42">
        <f>+'Update Tab'!$B$4</f>
        <v>46246</v>
      </c>
      <c r="K10" s="36"/>
    </row>
    <row r="11" spans="1:11" s="4" customFormat="1" ht="13">
      <c r="A11" s="5"/>
      <c r="B11" s="9" t="s">
        <v>43</v>
      </c>
      <c r="C11" s="308"/>
      <c r="D11" s="308"/>
      <c r="E11" s="308"/>
      <c r="F11" s="308"/>
      <c r="G11" s="308"/>
      <c r="H11" s="5"/>
      <c r="I11" s="10"/>
      <c r="J11" s="43"/>
      <c r="K11" s="36"/>
    </row>
    <row r="12" spans="1:11" s="4" customFormat="1" ht="13">
      <c r="A12" s="5"/>
      <c r="B12" s="9" t="s">
        <v>44</v>
      </c>
      <c r="C12" s="73"/>
      <c r="D12" s="74" t="s">
        <v>45</v>
      </c>
      <c r="E12" s="73"/>
      <c r="F12" s="74" t="s">
        <v>46</v>
      </c>
      <c r="G12" s="73"/>
      <c r="H12" s="5"/>
      <c r="I12" s="10" t="s">
        <v>47</v>
      </c>
      <c r="J12" s="44" t="str">
        <f>'Update Tab'!$B$7</f>
        <v>Stephanie Aragon</v>
      </c>
      <c r="K12" s="36"/>
    </row>
    <row r="13" spans="1:11" s="4" customFormat="1" ht="13">
      <c r="A13" s="5"/>
      <c r="B13" s="9" t="s">
        <v>48</v>
      </c>
      <c r="C13" s="307"/>
      <c r="D13" s="307"/>
      <c r="E13" s="307"/>
      <c r="F13" s="307"/>
      <c r="G13" s="307"/>
      <c r="H13" s="5"/>
      <c r="I13" s="10" t="s">
        <v>49</v>
      </c>
      <c r="J13" s="44" t="str">
        <f>'Update Tab'!$B$8</f>
        <v>(916) 800-7641</v>
      </c>
      <c r="K13" s="36"/>
    </row>
    <row r="14" spans="1:11" s="4" customFormat="1" ht="13">
      <c r="A14" s="5"/>
      <c r="B14" s="9"/>
      <c r="C14" s="59"/>
      <c r="D14" s="59"/>
      <c r="E14" s="59"/>
      <c r="F14" s="59"/>
      <c r="G14" s="59"/>
      <c r="H14" s="5"/>
      <c r="I14" s="10"/>
      <c r="J14" s="60"/>
      <c r="K14" s="36"/>
    </row>
    <row r="15" spans="1:11" s="4" customFormat="1" ht="13">
      <c r="A15" s="5"/>
      <c r="B15" s="5"/>
      <c r="C15" s="5"/>
      <c r="D15" s="5"/>
      <c r="E15" s="5"/>
      <c r="F15" s="5"/>
      <c r="G15" s="5"/>
      <c r="H15" s="5"/>
      <c r="I15" s="6"/>
      <c r="J15" s="5"/>
      <c r="K15" s="36"/>
    </row>
    <row r="16" spans="1:11" s="4" customFormat="1" ht="13">
      <c r="A16" s="5"/>
      <c r="B16" s="297" t="s">
        <v>50</v>
      </c>
      <c r="C16" s="298"/>
      <c r="D16" s="298"/>
      <c r="E16" s="298"/>
      <c r="F16" s="298"/>
      <c r="G16" s="299"/>
      <c r="H16" s="297" t="s">
        <v>51</v>
      </c>
      <c r="I16" s="298"/>
      <c r="J16" s="299"/>
      <c r="K16" s="36"/>
    </row>
    <row r="17" spans="1:11" s="4" customFormat="1" ht="13">
      <c r="A17" s="5"/>
      <c r="B17" s="305"/>
      <c r="C17" s="306"/>
      <c r="D17" s="306"/>
      <c r="E17" s="306"/>
      <c r="F17" s="306"/>
      <c r="G17" s="81"/>
      <c r="H17" s="82"/>
      <c r="I17" s="83"/>
      <c r="J17" s="84"/>
      <c r="K17" s="36"/>
    </row>
    <row r="18" spans="1:11" s="4" customFormat="1" ht="15">
      <c r="A18" s="5"/>
      <c r="B18" s="302" t="s">
        <v>134</v>
      </c>
      <c r="C18" s="303"/>
      <c r="D18" s="303"/>
      <c r="E18" s="303"/>
      <c r="F18" s="303"/>
      <c r="G18" s="304"/>
      <c r="H18" s="85"/>
      <c r="I18" s="86"/>
      <c r="J18" s="87"/>
      <c r="K18" s="36"/>
    </row>
    <row r="19" spans="1:11" s="4" customFormat="1" ht="13">
      <c r="A19" s="5"/>
      <c r="B19" s="88"/>
      <c r="C19" s="89"/>
      <c r="D19" s="90"/>
      <c r="E19" s="90"/>
      <c r="F19" s="90"/>
      <c r="G19" s="91"/>
      <c r="H19" s="92"/>
      <c r="I19" s="86"/>
      <c r="J19" s="87"/>
      <c r="K19" s="36"/>
    </row>
    <row r="20" spans="1:11" s="4" customFormat="1" ht="13.5" thickBot="1">
      <c r="A20" s="5"/>
      <c r="B20" s="93"/>
      <c r="C20" s="94"/>
      <c r="D20" s="95"/>
      <c r="E20" s="95"/>
      <c r="F20" s="95"/>
      <c r="G20" s="96"/>
      <c r="H20" s="97"/>
      <c r="I20" s="98"/>
      <c r="J20" s="99"/>
      <c r="K20" s="36"/>
    </row>
    <row r="21" spans="1:11" s="4" customFormat="1" ht="13.5" thickTop="1">
      <c r="A21" s="5"/>
      <c r="B21" s="31"/>
      <c r="C21" s="22"/>
      <c r="D21" s="22"/>
      <c r="E21" s="22"/>
      <c r="F21" s="22"/>
      <c r="G21" s="62"/>
      <c r="H21" s="45"/>
      <c r="I21" s="76"/>
      <c r="J21" s="29"/>
      <c r="K21" s="36"/>
    </row>
    <row r="22" spans="1:11" s="4" customFormat="1" ht="13">
      <c r="A22" s="5"/>
      <c r="B22" s="33" t="s">
        <v>246</v>
      </c>
      <c r="C22" s="47"/>
      <c r="D22" s="47"/>
      <c r="E22" s="47"/>
      <c r="F22" s="47"/>
      <c r="G22" s="63"/>
      <c r="H22" s="7"/>
      <c r="I22" s="79">
        <f>'CalSAWS Admin Budget FY26-27'!D22</f>
        <v>720</v>
      </c>
      <c r="J22" s="28"/>
      <c r="K22" s="36"/>
    </row>
    <row r="23" spans="1:11" s="4" customFormat="1" ht="13">
      <c r="A23" s="5"/>
      <c r="B23" s="300"/>
      <c r="C23" s="301"/>
      <c r="D23" s="301"/>
      <c r="E23" s="301"/>
      <c r="F23" s="301"/>
      <c r="G23" s="69"/>
      <c r="H23" s="46"/>
      <c r="I23" s="76"/>
      <c r="J23" s="34"/>
      <c r="K23" s="36"/>
    </row>
    <row r="24" spans="1:11" s="4" customFormat="1" ht="13">
      <c r="A24" s="5"/>
      <c r="B24" s="30"/>
      <c r="C24" s="32"/>
      <c r="D24" s="101"/>
      <c r="E24" s="101"/>
      <c r="F24" s="101"/>
      <c r="G24" s="104"/>
      <c r="H24" s="105"/>
      <c r="I24" s="103"/>
      <c r="J24" s="34"/>
      <c r="K24" s="36"/>
    </row>
    <row r="25" spans="1:11" s="4" customFormat="1" ht="13">
      <c r="A25" s="5"/>
      <c r="B25" s="30"/>
      <c r="C25" s="32"/>
      <c r="D25" s="101" t="s">
        <v>247</v>
      </c>
      <c r="E25" s="101"/>
      <c r="F25" s="101"/>
      <c r="G25" s="104"/>
      <c r="H25" s="105"/>
      <c r="I25" s="103">
        <f>'CalSAWS Admin Budget FY26-27'!E22</f>
        <v>-136</v>
      </c>
      <c r="J25" s="34"/>
      <c r="K25" s="36"/>
    </row>
    <row r="26" spans="1:11" s="4" customFormat="1" ht="13">
      <c r="A26" s="5"/>
      <c r="B26" s="30"/>
      <c r="C26" s="5"/>
      <c r="D26" s="75"/>
      <c r="E26" s="75"/>
      <c r="F26" s="32"/>
      <c r="G26" s="69"/>
      <c r="H26" s="46"/>
      <c r="I26" s="80"/>
      <c r="J26" s="35"/>
      <c r="K26" s="36"/>
    </row>
    <row r="27" spans="1:11" s="4" customFormat="1" ht="13">
      <c r="A27" s="5"/>
      <c r="B27" s="56"/>
      <c r="C27" s="5"/>
      <c r="D27" s="5"/>
      <c r="E27" s="5"/>
      <c r="F27" s="5"/>
      <c r="G27" s="64"/>
      <c r="H27" s="45"/>
      <c r="I27" s="79"/>
      <c r="J27" s="29"/>
      <c r="K27" s="36"/>
    </row>
    <row r="28" spans="1:11" s="4" customFormat="1" ht="13">
      <c r="A28" s="5"/>
      <c r="B28" s="295" t="s">
        <v>69</v>
      </c>
      <c r="C28" s="296"/>
      <c r="D28" s="296"/>
      <c r="E28" s="296"/>
      <c r="F28" s="296"/>
      <c r="G28" s="70"/>
      <c r="H28" s="57"/>
      <c r="I28" s="77"/>
      <c r="J28" s="29"/>
      <c r="K28" s="36"/>
    </row>
    <row r="29" spans="1:11" s="4" customFormat="1" ht="13">
      <c r="A29" s="5"/>
      <c r="B29" s="295" t="s">
        <v>69</v>
      </c>
      <c r="C29" s="296"/>
      <c r="D29" s="296"/>
      <c r="E29" s="296"/>
      <c r="F29" s="296"/>
      <c r="G29" s="64"/>
      <c r="H29" s="45"/>
      <c r="I29" s="77"/>
      <c r="J29" s="29"/>
      <c r="K29" s="36"/>
    </row>
    <row r="30" spans="1:11" s="4" customFormat="1" ht="13">
      <c r="A30" s="5"/>
      <c r="B30" s="295"/>
      <c r="C30" s="296"/>
      <c r="D30" s="296"/>
      <c r="E30" s="296"/>
      <c r="F30" s="296"/>
      <c r="G30" s="64"/>
      <c r="H30" s="45"/>
      <c r="I30" s="77"/>
      <c r="J30" s="29"/>
      <c r="K30" s="36"/>
    </row>
    <row r="31" spans="1:11" s="4" customFormat="1" ht="13">
      <c r="A31" s="5"/>
      <c r="B31" s="295"/>
      <c r="C31" s="296"/>
      <c r="D31" s="296"/>
      <c r="E31" s="296"/>
      <c r="F31" s="296"/>
      <c r="G31" s="64"/>
      <c r="H31" s="45"/>
      <c r="I31" s="77"/>
      <c r="J31" s="29"/>
      <c r="K31" s="36"/>
    </row>
    <row r="32" spans="1:11" s="4" customFormat="1" ht="13">
      <c r="A32" s="5"/>
      <c r="B32" s="295"/>
      <c r="C32" s="296"/>
      <c r="D32" s="296"/>
      <c r="E32" s="296"/>
      <c r="F32" s="296"/>
      <c r="G32" s="70"/>
      <c r="H32" s="45"/>
      <c r="I32" s="77"/>
      <c r="J32" s="29"/>
      <c r="K32" s="36"/>
    </row>
    <row r="33" spans="1:15" s="4" customFormat="1" ht="13">
      <c r="A33" s="5"/>
      <c r="B33" s="288" t="s">
        <v>75</v>
      </c>
      <c r="C33" s="289"/>
      <c r="D33" s="289"/>
      <c r="E33" s="289"/>
      <c r="F33" s="289"/>
      <c r="G33" s="64"/>
      <c r="H33" s="45"/>
      <c r="I33" s="77"/>
      <c r="J33" s="29"/>
      <c r="K33" s="36"/>
    </row>
    <row r="34" spans="1:15" s="4" customFormat="1" ht="13">
      <c r="A34" s="5"/>
      <c r="B34" s="288" t="s">
        <v>52</v>
      </c>
      <c r="C34" s="289"/>
      <c r="D34" s="289"/>
      <c r="E34" s="289"/>
      <c r="F34" s="289"/>
      <c r="G34" s="64"/>
      <c r="H34" s="45"/>
      <c r="I34" s="77"/>
      <c r="J34" s="29"/>
      <c r="K34" s="36"/>
    </row>
    <row r="35" spans="1:15" s="4" customFormat="1" ht="13">
      <c r="A35" s="5"/>
      <c r="B35" s="290"/>
      <c r="C35" s="291"/>
      <c r="D35" s="291"/>
      <c r="E35" s="291"/>
      <c r="F35" s="291"/>
      <c r="G35" s="65"/>
      <c r="H35" s="54"/>
      <c r="I35" s="78"/>
      <c r="J35" s="58"/>
      <c r="K35" s="36"/>
    </row>
    <row r="36" spans="1:15" s="4" customFormat="1" ht="13">
      <c r="A36" s="5"/>
      <c r="B36" s="292"/>
      <c r="C36" s="293"/>
      <c r="D36" s="293"/>
      <c r="E36" s="293"/>
      <c r="F36" s="293"/>
      <c r="G36" s="66"/>
      <c r="H36" s="61" t="s">
        <v>74</v>
      </c>
      <c r="I36" s="107">
        <f>SUM(I21:I35)</f>
        <v>584</v>
      </c>
      <c r="J36" s="55"/>
      <c r="K36" s="36"/>
    </row>
    <row r="37" spans="1:15" s="4" customFormat="1" ht="13">
      <c r="A37" s="5"/>
      <c r="B37" s="6"/>
      <c r="C37" s="6"/>
      <c r="D37" s="6"/>
      <c r="E37" s="6"/>
      <c r="F37" s="6"/>
      <c r="G37" s="15"/>
      <c r="H37" s="15"/>
      <c r="I37" s="67"/>
      <c r="J37" s="68"/>
      <c r="K37" s="36"/>
    </row>
    <row r="38" spans="1:15" s="4" customFormat="1" ht="13">
      <c r="A38" s="5"/>
      <c r="B38" s="49" t="s">
        <v>53</v>
      </c>
      <c r="C38" s="5"/>
      <c r="D38" s="5"/>
      <c r="E38" s="5"/>
      <c r="F38" s="5"/>
      <c r="G38" s="5"/>
      <c r="H38" s="5"/>
      <c r="I38" s="11"/>
      <c r="J38" s="6"/>
      <c r="K38" s="36"/>
    </row>
    <row r="39" spans="1:15" s="4" customFormat="1" ht="13">
      <c r="A39" s="5"/>
      <c r="B39" s="12"/>
      <c r="C39" s="5"/>
      <c r="D39" s="5"/>
      <c r="E39" s="5"/>
      <c r="F39" s="5"/>
      <c r="G39" s="14"/>
      <c r="H39" s="15"/>
      <c r="I39" s="11"/>
      <c r="J39" s="6"/>
      <c r="K39" s="36"/>
    </row>
    <row r="40" spans="1:15" s="4" customFormat="1" ht="13">
      <c r="A40" s="5"/>
      <c r="B40" s="50" t="s">
        <v>54</v>
      </c>
      <c r="C40" s="17"/>
      <c r="D40" s="5"/>
      <c r="E40" s="5"/>
      <c r="F40" s="5"/>
      <c r="G40" s="14"/>
      <c r="H40" s="5"/>
      <c r="I40" s="16"/>
      <c r="J40" s="18"/>
      <c r="K40" s="36"/>
      <c r="O40" s="19"/>
    </row>
    <row r="41" spans="1:15" s="4" customFormat="1" ht="13">
      <c r="A41" s="5"/>
      <c r="B41" s="20"/>
      <c r="C41" s="5"/>
      <c r="D41" s="5"/>
      <c r="E41" s="5"/>
      <c r="F41" s="5"/>
      <c r="G41" s="21"/>
      <c r="H41" s="5"/>
      <c r="I41" s="8" t="s">
        <v>55</v>
      </c>
      <c r="J41" s="71">
        <f>I36</f>
        <v>584</v>
      </c>
      <c r="K41" s="36"/>
    </row>
    <row r="42" spans="1:15" s="4" customFormat="1" ht="13">
      <c r="A42" s="5"/>
      <c r="B42" s="51" t="s">
        <v>56</v>
      </c>
      <c r="C42" s="5"/>
      <c r="D42" s="5"/>
      <c r="E42" s="5"/>
      <c r="F42" s="5"/>
      <c r="G42" s="21"/>
      <c r="H42" s="5"/>
      <c r="I42" s="6"/>
      <c r="J42" s="5"/>
      <c r="K42" s="36"/>
      <c r="O42" s="19"/>
    </row>
    <row r="43" spans="1:15" s="4" customFormat="1" ht="13">
      <c r="A43" s="5"/>
      <c r="B43" s="20"/>
      <c r="C43" s="5"/>
      <c r="D43" s="5"/>
      <c r="E43" s="5"/>
      <c r="F43" s="5"/>
      <c r="G43" s="5"/>
      <c r="H43" s="100"/>
      <c r="I43" s="113"/>
      <c r="J43" s="114"/>
      <c r="K43" s="36"/>
    </row>
    <row r="44" spans="1:15" s="4" customFormat="1" ht="13">
      <c r="A44" s="5"/>
      <c r="B44" s="52" t="s">
        <v>54</v>
      </c>
      <c r="C44" s="5"/>
      <c r="D44" s="5"/>
      <c r="E44" s="5"/>
      <c r="F44" s="13"/>
      <c r="G44" s="5"/>
      <c r="H44" s="5"/>
      <c r="I44" s="6"/>
      <c r="J44" s="5"/>
      <c r="K44" s="36"/>
      <c r="O44" s="48"/>
    </row>
    <row r="45" spans="1:15" s="4" customFormat="1" ht="13">
      <c r="A45" s="5"/>
      <c r="B45" s="52" t="s">
        <v>136</v>
      </c>
      <c r="C45" s="5"/>
      <c r="D45" s="5"/>
      <c r="E45" s="5"/>
      <c r="F45" s="13"/>
      <c r="G45" s="5"/>
      <c r="H45" s="5"/>
      <c r="I45" s="6"/>
      <c r="J45" s="5"/>
      <c r="K45" s="36"/>
      <c r="O45" s="48"/>
    </row>
    <row r="46" spans="1:15" s="4" customFormat="1" ht="13">
      <c r="A46" s="5"/>
      <c r="B46" s="53" t="s">
        <v>100</v>
      </c>
      <c r="F46" s="5"/>
      <c r="H46" s="5"/>
      <c r="I46" s="23"/>
      <c r="J46" s="5"/>
      <c r="K46" s="36"/>
      <c r="O46" s="48"/>
    </row>
    <row r="47" spans="1:15" s="4" customFormat="1" ht="13">
      <c r="A47" s="5"/>
      <c r="B47" s="53" t="s">
        <v>57</v>
      </c>
      <c r="C47" s="13"/>
      <c r="D47" s="13"/>
      <c r="E47" s="13"/>
      <c r="F47" s="5"/>
      <c r="G47" s="13"/>
      <c r="H47" s="13"/>
      <c r="I47" s="24"/>
      <c r="J47" s="5"/>
      <c r="K47" s="36"/>
      <c r="O47" s="48"/>
    </row>
    <row r="48" spans="1:15" s="4" customFormat="1" ht="13">
      <c r="A48" s="5"/>
      <c r="B48" s="53" t="s">
        <v>135</v>
      </c>
      <c r="C48" s="13"/>
      <c r="D48" s="13"/>
      <c r="E48" s="13"/>
      <c r="F48" s="25"/>
      <c r="G48" s="13"/>
      <c r="H48" s="13"/>
      <c r="I48" s="24"/>
      <c r="J48" s="5"/>
      <c r="K48" s="36"/>
      <c r="O48" s="48"/>
    </row>
    <row r="49" spans="1:15" s="4" customFormat="1" ht="13">
      <c r="A49" s="5"/>
      <c r="B49" s="25"/>
      <c r="C49" s="13"/>
      <c r="D49" s="13"/>
      <c r="E49" s="13"/>
      <c r="F49" s="5"/>
      <c r="G49" s="13"/>
      <c r="H49" s="13"/>
      <c r="I49" s="24"/>
      <c r="J49" s="5"/>
      <c r="K49" s="36"/>
      <c r="O49" s="48"/>
    </row>
    <row r="50" spans="1:15" s="4" customFormat="1" ht="13">
      <c r="A50" s="5"/>
      <c r="B50" s="49"/>
      <c r="C50" s="13"/>
      <c r="D50" s="13"/>
      <c r="E50" s="13"/>
      <c r="F50" s="5"/>
      <c r="G50" s="13"/>
      <c r="H50" s="13"/>
      <c r="I50" s="24"/>
      <c r="J50" s="5"/>
      <c r="K50" s="36"/>
      <c r="O50" s="48"/>
    </row>
    <row r="51" spans="1:15" s="4" customFormat="1" ht="13">
      <c r="A51" s="5"/>
      <c r="B51" s="49"/>
      <c r="C51" s="13"/>
      <c r="D51" s="13"/>
      <c r="E51" s="13"/>
      <c r="F51" s="25"/>
      <c r="G51" s="13"/>
      <c r="H51" s="13"/>
      <c r="I51" s="24"/>
      <c r="J51" s="5"/>
      <c r="K51" s="36"/>
      <c r="O51" s="48"/>
    </row>
    <row r="52" spans="1:15" s="4" customFormat="1" ht="13">
      <c r="A52" s="5"/>
      <c r="B52" s="5"/>
      <c r="C52" s="13"/>
      <c r="D52" s="13"/>
      <c r="E52" s="13"/>
      <c r="F52" s="25"/>
      <c r="G52" s="13"/>
      <c r="H52" s="13"/>
      <c r="I52" s="24"/>
      <c r="J52" s="5"/>
      <c r="K52" s="36"/>
    </row>
    <row r="53" spans="1:15" s="4" customFormat="1" ht="13.5" thickBot="1">
      <c r="A53" s="5"/>
      <c r="B53" s="5"/>
      <c r="C53" s="5"/>
      <c r="D53" s="5"/>
      <c r="E53" s="5"/>
      <c r="F53" s="5"/>
      <c r="G53" s="5"/>
      <c r="H53" s="5"/>
      <c r="I53" s="6"/>
      <c r="J53" s="5"/>
      <c r="K53" s="36"/>
    </row>
    <row r="54" spans="1:15" s="4" customFormat="1" ht="13.5" thickTop="1">
      <c r="A54" s="5"/>
      <c r="B54" s="37"/>
      <c r="C54" s="37"/>
      <c r="D54" s="37"/>
      <c r="E54" s="37"/>
      <c r="F54" s="37"/>
      <c r="G54" s="37"/>
      <c r="H54" s="37"/>
      <c r="I54" s="39"/>
      <c r="J54" s="37"/>
      <c r="K54" s="36"/>
    </row>
    <row r="55" spans="1:15" s="4" customFormat="1" ht="12.75" customHeight="1">
      <c r="A55" s="5"/>
      <c r="B55" s="5"/>
      <c r="C55" s="294" t="s">
        <v>58</v>
      </c>
      <c r="D55" s="294"/>
      <c r="E55" s="294"/>
      <c r="F55" s="294"/>
      <c r="G55" s="294"/>
      <c r="H55" s="294"/>
      <c r="I55" s="294"/>
      <c r="J55" s="5"/>
      <c r="K55" s="36"/>
    </row>
    <row r="56" spans="1:15" s="4" customFormat="1" ht="13">
      <c r="A56" s="5"/>
      <c r="B56" s="5"/>
      <c r="C56" s="294"/>
      <c r="D56" s="294"/>
      <c r="E56" s="294"/>
      <c r="F56" s="294"/>
      <c r="G56" s="294"/>
      <c r="H56" s="294"/>
      <c r="I56" s="294"/>
      <c r="J56" s="5"/>
      <c r="K56" s="36"/>
    </row>
    <row r="57" spans="1:15" s="4" customFormat="1" ht="13">
      <c r="A57" s="5"/>
      <c r="B57" s="5"/>
      <c r="C57" s="294"/>
      <c r="D57" s="294"/>
      <c r="E57" s="294"/>
      <c r="F57" s="294"/>
      <c r="G57" s="294"/>
      <c r="H57" s="294"/>
      <c r="I57" s="294"/>
      <c r="J57" s="5"/>
      <c r="K57" s="36"/>
    </row>
    <row r="58" spans="1:15" s="4" customFormat="1" ht="13.5" thickBot="1">
      <c r="A58" s="26"/>
      <c r="B58" s="26"/>
      <c r="C58" s="26"/>
      <c r="D58" s="26"/>
      <c r="E58" s="26"/>
      <c r="F58" s="26"/>
      <c r="G58" s="26"/>
      <c r="H58" s="26"/>
      <c r="I58" s="27"/>
      <c r="J58" s="26"/>
      <c r="K58" s="26"/>
    </row>
    <row r="59" spans="1:15" ht="13" thickTop="1"/>
  </sheetData>
  <mergeCells count="17">
    <mergeCell ref="C10:G10"/>
    <mergeCell ref="C11:G11"/>
    <mergeCell ref="C13:G13"/>
    <mergeCell ref="B35:F36"/>
    <mergeCell ref="C55:I57"/>
    <mergeCell ref="B34:F34"/>
    <mergeCell ref="B16:G16"/>
    <mergeCell ref="B18:G18"/>
    <mergeCell ref="B23:F23"/>
    <mergeCell ref="B28:F28"/>
    <mergeCell ref="B29:F29"/>
    <mergeCell ref="B30:F30"/>
    <mergeCell ref="B31:F31"/>
    <mergeCell ref="B32:F32"/>
    <mergeCell ref="B33:F33"/>
    <mergeCell ref="H16:J16"/>
    <mergeCell ref="B17:F17"/>
  </mergeCells>
  <dataValidations disablePrompts="1" count="5">
    <dataValidation errorStyle="warning" allowBlank="1" showInputMessage="1" errorTitle="Farewell Statement" promptTitle="Farewell Statement" prompt="Enter any parting message for your customers (company slogan, mission statement, etc.) If you do not want a parting message, use Edit|Clear|Contents to remove the existing test." sqref="C55" xr:uid="{71207523-FD8C-420F-B68D-0E29E8F9F1BC}"/>
    <dataValidation type="decimal" allowBlank="1" showErrorMessage="1" errorTitle="Unit Price" error="You must enter a number into this cell." promptTitle="Unit Price" sqref="I20:I21 I17" xr:uid="{4F0CC92F-719F-44C7-98D9-6586BBF501BE}">
      <formula1>0</formula1>
      <formula2>1000000000</formula2>
    </dataValidation>
    <dataValidation type="whole" errorStyle="warning" allowBlank="1" showErrorMessage="1" errorTitle="Quantity" error="You must enter a number in this cell." promptTitle="Quantity" sqref="I18:I19 B35 J26:J41 J17:J22" xr:uid="{81738FB7-32E7-4936-A83F-A87E2A4B9B64}">
      <formula1>0</formula1>
      <formula2>1000000000</formula2>
    </dataValidation>
    <dataValidation type="textLength" errorStyle="warning" allowBlank="1" showErrorMessage="1" errorTitle="Tax" error="The shaded cells contain formulas and are automatically calculated by Excel. DO NOT enter any information into them." promptTitle="Tax" sqref="I39:I40" xr:uid="{B0F342E6-7AE4-4E39-8587-7A930142ADF7}">
      <formula1>0</formula1>
      <formula2>0</formula2>
    </dataValidation>
    <dataValidation errorStyle="warning" allowBlank="1" showInputMessage="1" errorTitle="State" promptTitle="State" prompt="Enter the state abbreviation into this cell." sqref="E12" xr:uid="{22EA0F61-5A96-49FA-9D00-55F81DB08E5E}"/>
  </dataValidations>
  <hyperlinks>
    <hyperlink ref="B29" r:id="rId1" display="kcole@co.yuba.ca.us" xr:uid="{CE87FBE8-AC7F-4D1A-8A60-818F9AFFFC46}"/>
  </hyperlinks>
  <printOptions horizontalCentered="1"/>
  <pageMargins left="0.5" right="0.5" top="1" bottom="1" header="0.5" footer="0.5"/>
  <pageSetup scale="88" orientation="portrait" r:id="rId2"/>
  <headerFooter alignWithMargins="0"/>
  <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417B31-60E7-42F2-8786-34E2D5680CE3}">
  <sheetPr codeName="Sheet16">
    <pageSetUpPr fitToPage="1"/>
  </sheetPr>
  <dimension ref="A1:O59"/>
  <sheetViews>
    <sheetView workbookViewId="0">
      <selection activeCell="I36" sqref="I36"/>
    </sheetView>
  </sheetViews>
  <sheetFormatPr defaultRowHeight="12.5"/>
  <cols>
    <col min="9" max="9" width="12.453125" bestFit="1" customWidth="1"/>
    <col min="10" max="10" width="22.453125" customWidth="1"/>
  </cols>
  <sheetData>
    <row r="1" spans="1:11" s="4" customFormat="1" ht="13.5" thickTop="1">
      <c r="A1" s="2"/>
      <c r="B1" s="2"/>
      <c r="C1" s="2"/>
      <c r="D1" s="2"/>
      <c r="E1" s="2"/>
      <c r="F1" s="2"/>
      <c r="G1" s="2"/>
      <c r="H1" s="2"/>
      <c r="I1" s="3"/>
      <c r="J1" s="2"/>
      <c r="K1" s="2"/>
    </row>
    <row r="2" spans="1:11" s="4" customFormat="1" ht="13">
      <c r="A2" s="5"/>
      <c r="B2" s="5"/>
      <c r="C2" s="5"/>
      <c r="D2" s="5"/>
      <c r="E2" s="5"/>
      <c r="F2" s="5"/>
      <c r="G2" s="5"/>
      <c r="H2" s="5"/>
      <c r="I2" s="6"/>
      <c r="J2" s="5"/>
      <c r="K2" s="36"/>
    </row>
    <row r="3" spans="1:11" s="4" customFormat="1" ht="13">
      <c r="A3" s="5"/>
      <c r="B3" s="5"/>
      <c r="C3" s="5"/>
      <c r="D3" s="5"/>
      <c r="E3" s="5"/>
      <c r="F3" s="5"/>
      <c r="G3" s="5"/>
      <c r="H3" s="7"/>
      <c r="I3" s="8" t="s">
        <v>39</v>
      </c>
      <c r="J3" s="40" t="str">
        <f>+'Update Tab'!$B$2</f>
        <v>CalSAWS Admin 26 27</v>
      </c>
      <c r="K3" s="41" t="s">
        <v>179</v>
      </c>
    </row>
    <row r="4" spans="1:11" s="4" customFormat="1" ht="13">
      <c r="A4" s="5"/>
      <c r="B4" s="5"/>
      <c r="C4" s="5"/>
      <c r="D4" s="5"/>
      <c r="E4" s="5"/>
      <c r="F4" s="5"/>
      <c r="G4" s="5"/>
      <c r="H4" s="5"/>
      <c r="I4" s="6"/>
      <c r="J4" s="5"/>
      <c r="K4" s="36"/>
    </row>
    <row r="5" spans="1:11" s="4" customFormat="1" ht="13">
      <c r="A5" s="5"/>
      <c r="B5" s="5"/>
      <c r="C5" s="5"/>
      <c r="D5" s="5"/>
      <c r="E5" s="5"/>
      <c r="F5" s="5"/>
      <c r="G5" s="5"/>
      <c r="H5" s="5"/>
      <c r="I5" s="6"/>
      <c r="J5" s="5"/>
      <c r="K5" s="36"/>
    </row>
    <row r="6" spans="1:11" s="4" customFormat="1" ht="13">
      <c r="A6" s="5"/>
      <c r="B6" s="5"/>
      <c r="C6" s="5"/>
      <c r="D6" s="5"/>
      <c r="E6" s="5"/>
      <c r="F6" s="5"/>
      <c r="G6" s="5"/>
      <c r="H6" s="5"/>
      <c r="I6" s="6"/>
      <c r="J6" s="5"/>
      <c r="K6" s="36"/>
    </row>
    <row r="7" spans="1:11" s="4" customFormat="1" ht="13.5" thickBot="1">
      <c r="A7" s="5"/>
      <c r="B7" s="5"/>
      <c r="C7" s="5"/>
      <c r="D7" s="5"/>
      <c r="E7" s="5"/>
      <c r="F7" s="5"/>
      <c r="G7" s="5"/>
      <c r="H7" s="5"/>
      <c r="I7" s="6"/>
      <c r="J7" s="5"/>
      <c r="K7" s="36"/>
    </row>
    <row r="8" spans="1:11" s="4" customFormat="1" ht="18" thickTop="1">
      <c r="A8" s="5"/>
      <c r="B8" s="37"/>
      <c r="C8" s="37"/>
      <c r="D8" s="37"/>
      <c r="E8" s="37"/>
      <c r="F8" s="37"/>
      <c r="G8" s="38"/>
      <c r="H8" s="38"/>
      <c r="I8" s="39"/>
      <c r="J8" s="38"/>
      <c r="K8" s="36"/>
    </row>
    <row r="9" spans="1:11" s="4" customFormat="1" ht="13">
      <c r="A9" s="5"/>
      <c r="B9" s="5"/>
      <c r="C9" s="5"/>
      <c r="D9" s="5"/>
      <c r="E9" s="5"/>
      <c r="F9" s="5"/>
      <c r="G9" s="5"/>
      <c r="H9" s="5"/>
      <c r="I9" s="6"/>
      <c r="J9" s="5"/>
      <c r="K9" s="36"/>
    </row>
    <row r="10" spans="1:11" s="4" customFormat="1" ht="13">
      <c r="A10" s="5"/>
      <c r="B10" s="9" t="s">
        <v>40</v>
      </c>
      <c r="C10" s="307" t="s">
        <v>59</v>
      </c>
      <c r="D10" s="307"/>
      <c r="E10" s="307"/>
      <c r="F10" s="307"/>
      <c r="G10" s="307"/>
      <c r="H10" s="5"/>
      <c r="I10" s="10" t="s">
        <v>42</v>
      </c>
      <c r="J10" s="42">
        <f>+'Update Tab'!$B$4</f>
        <v>46246</v>
      </c>
      <c r="K10" s="36"/>
    </row>
    <row r="11" spans="1:11" s="4" customFormat="1" ht="13">
      <c r="A11" s="5"/>
      <c r="B11" s="9" t="s">
        <v>43</v>
      </c>
      <c r="C11" s="308"/>
      <c r="D11" s="308"/>
      <c r="E11" s="308"/>
      <c r="F11" s="308"/>
      <c r="G11" s="308"/>
      <c r="H11" s="5"/>
      <c r="I11" s="10"/>
      <c r="J11" s="43"/>
      <c r="K11" s="36"/>
    </row>
    <row r="12" spans="1:11" s="4" customFormat="1" ht="13">
      <c r="A12" s="5"/>
      <c r="B12" s="9" t="s">
        <v>44</v>
      </c>
      <c r="C12" s="73"/>
      <c r="D12" s="74" t="s">
        <v>45</v>
      </c>
      <c r="E12" s="73"/>
      <c r="F12" s="74" t="s">
        <v>46</v>
      </c>
      <c r="G12" s="73"/>
      <c r="H12" s="5"/>
      <c r="I12" s="10" t="s">
        <v>47</v>
      </c>
      <c r="J12" s="44" t="str">
        <f>'Update Tab'!$B$7</f>
        <v>Stephanie Aragon</v>
      </c>
      <c r="K12" s="36"/>
    </row>
    <row r="13" spans="1:11" s="4" customFormat="1" ht="13">
      <c r="A13" s="5"/>
      <c r="B13" s="9" t="s">
        <v>48</v>
      </c>
      <c r="C13" s="307"/>
      <c r="D13" s="307"/>
      <c r="E13" s="307"/>
      <c r="F13" s="307"/>
      <c r="G13" s="307"/>
      <c r="H13" s="5"/>
      <c r="I13" s="10" t="s">
        <v>49</v>
      </c>
      <c r="J13" s="44" t="str">
        <f>'Update Tab'!$B$8</f>
        <v>(916) 800-7641</v>
      </c>
      <c r="K13" s="36"/>
    </row>
    <row r="14" spans="1:11" s="4" customFormat="1" ht="13">
      <c r="A14" s="5"/>
      <c r="B14" s="9"/>
      <c r="C14" s="59"/>
      <c r="D14" s="59"/>
      <c r="E14" s="59"/>
      <c r="F14" s="59"/>
      <c r="G14" s="59"/>
      <c r="H14" s="5"/>
      <c r="I14" s="10"/>
      <c r="J14" s="60"/>
      <c r="K14" s="36"/>
    </row>
    <row r="15" spans="1:11" s="4" customFormat="1" ht="13">
      <c r="A15" s="5"/>
      <c r="B15" s="5"/>
      <c r="C15" s="5"/>
      <c r="D15" s="5"/>
      <c r="E15" s="5"/>
      <c r="F15" s="5"/>
      <c r="G15" s="5"/>
      <c r="H15" s="5"/>
      <c r="I15" s="6"/>
      <c r="J15" s="5"/>
      <c r="K15" s="36"/>
    </row>
    <row r="16" spans="1:11" s="4" customFormat="1" ht="13">
      <c r="A16" s="5"/>
      <c r="B16" s="297" t="s">
        <v>50</v>
      </c>
      <c r="C16" s="298"/>
      <c r="D16" s="298"/>
      <c r="E16" s="298"/>
      <c r="F16" s="298"/>
      <c r="G16" s="299"/>
      <c r="H16" s="297" t="s">
        <v>51</v>
      </c>
      <c r="I16" s="298"/>
      <c r="J16" s="299"/>
      <c r="K16" s="36"/>
    </row>
    <row r="17" spans="1:11" s="4" customFormat="1" ht="13">
      <c r="A17" s="5"/>
      <c r="B17" s="305"/>
      <c r="C17" s="306"/>
      <c r="D17" s="306"/>
      <c r="E17" s="306"/>
      <c r="F17" s="306"/>
      <c r="G17" s="81"/>
      <c r="H17" s="82"/>
      <c r="I17" s="83"/>
      <c r="J17" s="84"/>
      <c r="K17" s="36"/>
    </row>
    <row r="18" spans="1:11" s="4" customFormat="1" ht="15">
      <c r="A18" s="5"/>
      <c r="B18" s="302" t="s">
        <v>134</v>
      </c>
      <c r="C18" s="303"/>
      <c r="D18" s="303"/>
      <c r="E18" s="303"/>
      <c r="F18" s="303"/>
      <c r="G18" s="304"/>
      <c r="H18" s="85"/>
      <c r="I18" s="86"/>
      <c r="J18" s="87"/>
      <c r="K18" s="36"/>
    </row>
    <row r="19" spans="1:11" s="4" customFormat="1" ht="13">
      <c r="A19" s="5"/>
      <c r="B19" s="88"/>
      <c r="C19" s="89"/>
      <c r="D19" s="90"/>
      <c r="E19" s="90"/>
      <c r="F19" s="90"/>
      <c r="G19" s="91"/>
      <c r="H19" s="92"/>
      <c r="I19" s="86"/>
      <c r="J19" s="87"/>
      <c r="K19" s="36"/>
    </row>
    <row r="20" spans="1:11" s="4" customFormat="1" ht="13.5" thickBot="1">
      <c r="A20" s="5"/>
      <c r="B20" s="93"/>
      <c r="C20" s="94"/>
      <c r="D20" s="95"/>
      <c r="E20" s="95"/>
      <c r="F20" s="95"/>
      <c r="G20" s="96"/>
      <c r="H20" s="97"/>
      <c r="I20" s="98"/>
      <c r="J20" s="99"/>
      <c r="K20" s="36"/>
    </row>
    <row r="21" spans="1:11" s="4" customFormat="1" ht="13.5" thickTop="1">
      <c r="A21" s="5"/>
      <c r="B21" s="31"/>
      <c r="C21" s="22"/>
      <c r="D21" s="22"/>
      <c r="E21" s="22"/>
      <c r="F21" s="22"/>
      <c r="G21" s="62"/>
      <c r="H21" s="45"/>
      <c r="I21" s="76"/>
      <c r="J21" s="29"/>
      <c r="K21" s="36"/>
    </row>
    <row r="22" spans="1:11" s="4" customFormat="1" ht="13">
      <c r="A22" s="5"/>
      <c r="B22" s="33" t="s">
        <v>246</v>
      </c>
      <c r="C22" s="47"/>
      <c r="D22" s="47"/>
      <c r="E22" s="47"/>
      <c r="F22" s="47"/>
      <c r="G22" s="63"/>
      <c r="H22" s="7"/>
      <c r="I22" s="79">
        <f>'CalSAWS Admin Budget FY26-27'!D23</f>
        <v>3519</v>
      </c>
      <c r="J22" s="28"/>
      <c r="K22" s="36"/>
    </row>
    <row r="23" spans="1:11" s="4" customFormat="1" ht="13">
      <c r="A23" s="5"/>
      <c r="B23" s="300"/>
      <c r="C23" s="301"/>
      <c r="D23" s="301"/>
      <c r="E23" s="301"/>
      <c r="F23" s="301"/>
      <c r="G23" s="69"/>
      <c r="H23" s="46"/>
      <c r="I23" s="76"/>
      <c r="J23" s="34"/>
      <c r="K23" s="36"/>
    </row>
    <row r="24" spans="1:11" s="4" customFormat="1" ht="13">
      <c r="A24" s="5"/>
      <c r="B24" s="30"/>
      <c r="C24" s="32"/>
      <c r="D24" s="101"/>
      <c r="E24" s="101"/>
      <c r="F24" s="101"/>
      <c r="G24" s="104"/>
      <c r="H24" s="105"/>
      <c r="I24" s="103"/>
      <c r="J24" s="34"/>
      <c r="K24" s="36"/>
    </row>
    <row r="25" spans="1:11" s="4" customFormat="1" ht="13">
      <c r="A25" s="5"/>
      <c r="B25" s="30"/>
      <c r="C25" s="32"/>
      <c r="D25" s="101" t="s">
        <v>247</v>
      </c>
      <c r="E25" s="101"/>
      <c r="F25" s="101"/>
      <c r="G25" s="104"/>
      <c r="H25" s="105"/>
      <c r="I25" s="103">
        <f>'CalSAWS Admin Budget FY26-27'!E23</f>
        <v>-678</v>
      </c>
      <c r="J25" s="34"/>
      <c r="K25" s="36"/>
    </row>
    <row r="26" spans="1:11" s="4" customFormat="1" ht="13">
      <c r="A26" s="5"/>
      <c r="B26" s="30"/>
      <c r="C26" s="5"/>
      <c r="D26" s="75"/>
      <c r="E26" s="75"/>
      <c r="F26" s="32"/>
      <c r="G26" s="69"/>
      <c r="H26" s="46"/>
      <c r="I26" s="80"/>
      <c r="J26" s="35"/>
      <c r="K26" s="36"/>
    </row>
    <row r="27" spans="1:11" s="4" customFormat="1" ht="13">
      <c r="A27" s="5"/>
      <c r="B27" s="56"/>
      <c r="C27" s="5"/>
      <c r="D27" s="5"/>
      <c r="E27" s="5"/>
      <c r="F27" s="5"/>
      <c r="G27" s="64"/>
      <c r="H27" s="45"/>
      <c r="I27" s="79"/>
      <c r="J27" s="29"/>
      <c r="K27" s="36"/>
    </row>
    <row r="28" spans="1:11" s="4" customFormat="1" ht="13">
      <c r="A28" s="5"/>
      <c r="B28" s="295" t="s">
        <v>69</v>
      </c>
      <c r="C28" s="296"/>
      <c r="D28" s="296"/>
      <c r="E28" s="296"/>
      <c r="F28" s="296"/>
      <c r="G28" s="70"/>
      <c r="H28" s="57"/>
      <c r="I28" s="77"/>
      <c r="J28" s="29"/>
      <c r="K28" s="36"/>
    </row>
    <row r="29" spans="1:11" s="4" customFormat="1" ht="13">
      <c r="A29" s="5"/>
      <c r="B29" s="295" t="s">
        <v>69</v>
      </c>
      <c r="C29" s="296"/>
      <c r="D29" s="296"/>
      <c r="E29" s="296"/>
      <c r="F29" s="296"/>
      <c r="G29" s="64"/>
      <c r="H29" s="45"/>
      <c r="I29" s="77"/>
      <c r="J29" s="29"/>
      <c r="K29" s="36"/>
    </row>
    <row r="30" spans="1:11" s="4" customFormat="1" ht="13">
      <c r="A30" s="5"/>
      <c r="B30" s="295"/>
      <c r="C30" s="296"/>
      <c r="D30" s="296"/>
      <c r="E30" s="296"/>
      <c r="F30" s="296"/>
      <c r="G30" s="64"/>
      <c r="H30" s="45"/>
      <c r="I30" s="77"/>
      <c r="J30" s="29"/>
      <c r="K30" s="36"/>
    </row>
    <row r="31" spans="1:11" s="4" customFormat="1" ht="13">
      <c r="A31" s="5"/>
      <c r="B31" s="295"/>
      <c r="C31" s="296"/>
      <c r="D31" s="296"/>
      <c r="E31" s="296"/>
      <c r="F31" s="296"/>
      <c r="G31" s="64"/>
      <c r="H31" s="45"/>
      <c r="I31" s="77"/>
      <c r="J31" s="29"/>
      <c r="K31" s="36"/>
    </row>
    <row r="32" spans="1:11" s="4" customFormat="1" ht="13">
      <c r="A32" s="5"/>
      <c r="B32" s="295"/>
      <c r="C32" s="296"/>
      <c r="D32" s="296"/>
      <c r="E32" s="296"/>
      <c r="F32" s="296"/>
      <c r="G32" s="70"/>
      <c r="H32" s="45"/>
      <c r="I32" s="77"/>
      <c r="J32" s="29"/>
      <c r="K32" s="36"/>
    </row>
    <row r="33" spans="1:15" s="4" customFormat="1" ht="13">
      <c r="A33" s="5"/>
      <c r="B33" s="288" t="s">
        <v>75</v>
      </c>
      <c r="C33" s="289"/>
      <c r="D33" s="289"/>
      <c r="E33" s="289"/>
      <c r="F33" s="289"/>
      <c r="G33" s="64"/>
      <c r="H33" s="45"/>
      <c r="I33" s="77"/>
      <c r="J33" s="29"/>
      <c r="K33" s="36"/>
    </row>
    <row r="34" spans="1:15" s="4" customFormat="1" ht="13">
      <c r="A34" s="5"/>
      <c r="B34" s="288" t="s">
        <v>52</v>
      </c>
      <c r="C34" s="289"/>
      <c r="D34" s="289"/>
      <c r="E34" s="289"/>
      <c r="F34" s="289"/>
      <c r="G34" s="64"/>
      <c r="H34" s="45"/>
      <c r="I34" s="77"/>
      <c r="J34" s="29"/>
      <c r="K34" s="36"/>
    </row>
    <row r="35" spans="1:15" s="4" customFormat="1" ht="13">
      <c r="A35" s="5"/>
      <c r="B35" s="290"/>
      <c r="C35" s="291"/>
      <c r="D35" s="291"/>
      <c r="E35" s="291"/>
      <c r="F35" s="291"/>
      <c r="G35" s="65"/>
      <c r="H35" s="54"/>
      <c r="I35" s="78"/>
      <c r="J35" s="58"/>
      <c r="K35" s="36"/>
    </row>
    <row r="36" spans="1:15" s="4" customFormat="1" ht="13">
      <c r="A36" s="5"/>
      <c r="B36" s="292"/>
      <c r="C36" s="293"/>
      <c r="D36" s="293"/>
      <c r="E36" s="293"/>
      <c r="F36" s="293"/>
      <c r="G36" s="66"/>
      <c r="H36" s="61" t="s">
        <v>74</v>
      </c>
      <c r="I36" s="107">
        <f>SUM(I21:I35)</f>
        <v>2841</v>
      </c>
      <c r="J36" s="55"/>
      <c r="K36" s="36"/>
    </row>
    <row r="37" spans="1:15" s="4" customFormat="1" ht="13">
      <c r="A37" s="5"/>
      <c r="B37" s="6"/>
      <c r="C37" s="6"/>
      <c r="D37" s="6"/>
      <c r="E37" s="6"/>
      <c r="F37" s="6"/>
      <c r="G37" s="15"/>
      <c r="H37" s="15"/>
      <c r="I37" s="67"/>
      <c r="J37" s="68"/>
      <c r="K37" s="36"/>
    </row>
    <row r="38" spans="1:15" s="4" customFormat="1" ht="13">
      <c r="A38" s="5"/>
      <c r="B38" s="49" t="s">
        <v>53</v>
      </c>
      <c r="C38" s="5"/>
      <c r="D38" s="5"/>
      <c r="E38" s="5"/>
      <c r="F38" s="5"/>
      <c r="G38" s="5"/>
      <c r="H38" s="5"/>
      <c r="I38" s="11"/>
      <c r="J38" s="6"/>
      <c r="K38" s="36"/>
    </row>
    <row r="39" spans="1:15" s="4" customFormat="1" ht="13">
      <c r="A39" s="5"/>
      <c r="B39" s="12"/>
      <c r="C39" s="5"/>
      <c r="D39" s="5"/>
      <c r="E39" s="5"/>
      <c r="F39" s="5"/>
      <c r="G39" s="14"/>
      <c r="H39" s="15"/>
      <c r="I39" s="11"/>
      <c r="J39" s="6"/>
      <c r="K39" s="36"/>
    </row>
    <row r="40" spans="1:15" s="4" customFormat="1" ht="13">
      <c r="A40" s="5"/>
      <c r="B40" s="50" t="s">
        <v>54</v>
      </c>
      <c r="C40" s="17"/>
      <c r="D40" s="5"/>
      <c r="E40" s="5"/>
      <c r="F40" s="5"/>
      <c r="G40" s="14"/>
      <c r="H40" s="5"/>
      <c r="I40" s="16"/>
      <c r="J40" s="18"/>
      <c r="K40" s="36"/>
      <c r="O40" s="19"/>
    </row>
    <row r="41" spans="1:15" s="4" customFormat="1" ht="13">
      <c r="A41" s="5"/>
      <c r="B41" s="20"/>
      <c r="C41" s="5"/>
      <c r="D41" s="5"/>
      <c r="E41" s="5"/>
      <c r="F41" s="5"/>
      <c r="G41" s="21"/>
      <c r="H41" s="5"/>
      <c r="I41" s="8" t="s">
        <v>55</v>
      </c>
      <c r="J41" s="71">
        <f>I36</f>
        <v>2841</v>
      </c>
      <c r="K41" s="36"/>
    </row>
    <row r="42" spans="1:15" s="4" customFormat="1" ht="13">
      <c r="A42" s="5"/>
      <c r="B42" s="51" t="s">
        <v>56</v>
      </c>
      <c r="C42" s="5"/>
      <c r="D42" s="5"/>
      <c r="E42" s="5"/>
      <c r="F42" s="5"/>
      <c r="G42" s="21"/>
      <c r="H42" s="5"/>
      <c r="I42" s="6"/>
      <c r="J42" s="5"/>
      <c r="K42" s="36"/>
      <c r="O42" s="19"/>
    </row>
    <row r="43" spans="1:15" s="4" customFormat="1" ht="13">
      <c r="A43" s="5"/>
      <c r="B43" s="20"/>
      <c r="C43" s="5"/>
      <c r="D43" s="5"/>
      <c r="E43" s="5"/>
      <c r="F43" s="5"/>
      <c r="G43" s="5"/>
      <c r="H43" s="5"/>
      <c r="I43" s="113"/>
      <c r="J43" s="114"/>
      <c r="K43" s="36"/>
    </row>
    <row r="44" spans="1:15" s="4" customFormat="1" ht="13">
      <c r="A44" s="5"/>
      <c r="B44" s="52" t="s">
        <v>54</v>
      </c>
      <c r="C44" s="5"/>
      <c r="D44" s="5"/>
      <c r="E44" s="5"/>
      <c r="F44" s="13"/>
      <c r="G44" s="5"/>
      <c r="H44" s="5"/>
      <c r="I44" s="6"/>
      <c r="J44" s="5"/>
      <c r="K44" s="36"/>
      <c r="O44" s="48"/>
    </row>
    <row r="45" spans="1:15" s="4" customFormat="1" ht="13">
      <c r="A45" s="5"/>
      <c r="B45" s="52" t="s">
        <v>136</v>
      </c>
      <c r="C45" s="5"/>
      <c r="D45" s="5"/>
      <c r="E45" s="5"/>
      <c r="F45" s="13"/>
      <c r="G45" s="5"/>
      <c r="H45" s="5"/>
      <c r="I45" s="6"/>
      <c r="J45" s="5"/>
      <c r="K45" s="36"/>
      <c r="O45" s="48"/>
    </row>
    <row r="46" spans="1:15" s="4" customFormat="1" ht="13">
      <c r="A46" s="5"/>
      <c r="B46" s="53" t="s">
        <v>100</v>
      </c>
      <c r="F46" s="5"/>
      <c r="H46" s="5"/>
      <c r="I46" s="23"/>
      <c r="J46" s="5"/>
      <c r="K46" s="36"/>
      <c r="O46" s="48"/>
    </row>
    <row r="47" spans="1:15" s="4" customFormat="1" ht="13">
      <c r="A47" s="5"/>
      <c r="B47" s="53" t="s">
        <v>57</v>
      </c>
      <c r="C47" s="13"/>
      <c r="D47" s="13"/>
      <c r="E47" s="13"/>
      <c r="F47" s="5"/>
      <c r="G47" s="13"/>
      <c r="H47" s="13"/>
      <c r="I47" s="24"/>
      <c r="J47" s="5"/>
      <c r="K47" s="36"/>
      <c r="O47" s="48"/>
    </row>
    <row r="48" spans="1:15" s="4" customFormat="1" ht="13">
      <c r="A48" s="5"/>
      <c r="B48" s="53" t="s">
        <v>135</v>
      </c>
      <c r="C48" s="13"/>
      <c r="D48" s="13"/>
      <c r="E48" s="13"/>
      <c r="F48" s="25"/>
      <c r="G48" s="13"/>
      <c r="H48" s="13"/>
      <c r="I48" s="24"/>
      <c r="J48" s="5"/>
      <c r="K48" s="36"/>
      <c r="O48" s="48"/>
    </row>
    <row r="49" spans="1:15" s="4" customFormat="1" ht="13">
      <c r="A49" s="5"/>
      <c r="B49" s="25"/>
      <c r="C49" s="13"/>
      <c r="D49" s="13"/>
      <c r="E49" s="13"/>
      <c r="F49" s="5"/>
      <c r="G49" s="13"/>
      <c r="H49" s="13"/>
      <c r="I49" s="24"/>
      <c r="J49" s="5"/>
      <c r="K49" s="36"/>
      <c r="O49" s="48"/>
    </row>
    <row r="50" spans="1:15" s="4" customFormat="1" ht="13">
      <c r="A50" s="5"/>
      <c r="B50" s="49"/>
      <c r="C50" s="13"/>
      <c r="D50" s="13"/>
      <c r="E50" s="13"/>
      <c r="F50" s="5"/>
      <c r="G50" s="13"/>
      <c r="H50" s="13"/>
      <c r="I50" s="24"/>
      <c r="J50" s="5"/>
      <c r="K50" s="36"/>
      <c r="O50" s="48"/>
    </row>
    <row r="51" spans="1:15" s="4" customFormat="1" ht="13">
      <c r="A51" s="5"/>
      <c r="B51" s="49"/>
      <c r="C51" s="13"/>
      <c r="D51" s="13"/>
      <c r="E51" s="13"/>
      <c r="F51" s="25"/>
      <c r="G51" s="13"/>
      <c r="H51" s="13"/>
      <c r="I51" s="24"/>
      <c r="J51" s="5"/>
      <c r="K51" s="36"/>
      <c r="O51" s="48"/>
    </row>
    <row r="52" spans="1:15" s="4" customFormat="1" ht="13">
      <c r="A52" s="5"/>
      <c r="B52" s="5"/>
      <c r="C52" s="13"/>
      <c r="D52" s="13"/>
      <c r="E52" s="13"/>
      <c r="F52" s="25"/>
      <c r="G52" s="13"/>
      <c r="H52" s="13"/>
      <c r="I52" s="24"/>
      <c r="J52" s="5"/>
      <c r="K52" s="36"/>
    </row>
    <row r="53" spans="1:15" s="4" customFormat="1" ht="13.5" thickBot="1">
      <c r="A53" s="5"/>
      <c r="B53" s="5"/>
      <c r="C53" s="5"/>
      <c r="D53" s="5"/>
      <c r="E53" s="5"/>
      <c r="F53" s="5"/>
      <c r="G53" s="5"/>
      <c r="H53" s="5"/>
      <c r="I53" s="6"/>
      <c r="J53" s="5"/>
      <c r="K53" s="36"/>
    </row>
    <row r="54" spans="1:15" s="4" customFormat="1" ht="13.5" thickTop="1">
      <c r="A54" s="5"/>
      <c r="B54" s="37"/>
      <c r="C54" s="37"/>
      <c r="D54" s="37"/>
      <c r="E54" s="37"/>
      <c r="F54" s="37"/>
      <c r="G54" s="37"/>
      <c r="H54" s="37"/>
      <c r="I54" s="39"/>
      <c r="J54" s="37"/>
      <c r="K54" s="36"/>
    </row>
    <row r="55" spans="1:15" s="4" customFormat="1" ht="12.75" customHeight="1">
      <c r="A55" s="5"/>
      <c r="B55" s="5"/>
      <c r="C55" s="294" t="s">
        <v>58</v>
      </c>
      <c r="D55" s="294"/>
      <c r="E55" s="294"/>
      <c r="F55" s="294"/>
      <c r="G55" s="294"/>
      <c r="H55" s="294"/>
      <c r="I55" s="294"/>
      <c r="J55" s="5"/>
      <c r="K55" s="36"/>
    </row>
    <row r="56" spans="1:15" s="4" customFormat="1" ht="13">
      <c r="A56" s="5"/>
      <c r="B56" s="5"/>
      <c r="C56" s="294"/>
      <c r="D56" s="294"/>
      <c r="E56" s="294"/>
      <c r="F56" s="294"/>
      <c r="G56" s="294"/>
      <c r="H56" s="294"/>
      <c r="I56" s="294"/>
      <c r="J56" s="5"/>
      <c r="K56" s="36"/>
    </row>
    <row r="57" spans="1:15" s="4" customFormat="1" ht="13">
      <c r="A57" s="5"/>
      <c r="B57" s="5"/>
      <c r="C57" s="294"/>
      <c r="D57" s="294"/>
      <c r="E57" s="294"/>
      <c r="F57" s="294"/>
      <c r="G57" s="294"/>
      <c r="H57" s="294"/>
      <c r="I57" s="294"/>
      <c r="J57" s="5"/>
      <c r="K57" s="36"/>
    </row>
    <row r="58" spans="1:15" s="4" customFormat="1" ht="13.5" thickBot="1">
      <c r="A58" s="26"/>
      <c r="B58" s="26"/>
      <c r="C58" s="26"/>
      <c r="D58" s="26"/>
      <c r="E58" s="26"/>
      <c r="F58" s="26"/>
      <c r="G58" s="26"/>
      <c r="H58" s="26"/>
      <c r="I58" s="27"/>
      <c r="J58" s="26"/>
      <c r="K58" s="26"/>
    </row>
    <row r="59" spans="1:15" ht="13" thickTop="1"/>
  </sheetData>
  <mergeCells count="17">
    <mergeCell ref="B32:F32"/>
    <mergeCell ref="B33:F33"/>
    <mergeCell ref="B34:F34"/>
    <mergeCell ref="B35:F36"/>
    <mergeCell ref="C55:I57"/>
    <mergeCell ref="H16:J16"/>
    <mergeCell ref="B17:F17"/>
    <mergeCell ref="B31:F31"/>
    <mergeCell ref="C10:G10"/>
    <mergeCell ref="C11:G11"/>
    <mergeCell ref="C13:G13"/>
    <mergeCell ref="B16:G16"/>
    <mergeCell ref="B18:G18"/>
    <mergeCell ref="B23:F23"/>
    <mergeCell ref="B28:F28"/>
    <mergeCell ref="B29:F29"/>
    <mergeCell ref="B30:F30"/>
  </mergeCells>
  <dataValidations disablePrompts="1" count="5">
    <dataValidation errorStyle="warning" allowBlank="1" showInputMessage="1" errorTitle="State" promptTitle="State" prompt="Enter the state abbreviation into this cell." sqref="E12" xr:uid="{EDDF119B-0B1C-4E3A-9AA5-8782D82C6A54}"/>
    <dataValidation type="textLength" errorStyle="warning" allowBlank="1" showErrorMessage="1" errorTitle="Tax" error="The shaded cells contain formulas and are automatically calculated by Excel. DO NOT enter any information into them." promptTitle="Tax" sqref="I39:I40" xr:uid="{D972F2EE-784B-4880-82B1-041B140754C8}">
      <formula1>0</formula1>
      <formula2>0</formula2>
    </dataValidation>
    <dataValidation type="whole" errorStyle="warning" allowBlank="1" showErrorMessage="1" errorTitle="Quantity" error="You must enter a number in this cell." promptTitle="Quantity" sqref="I18:I19 B35 J26:J41 J17:J22" xr:uid="{EDAE441E-0A06-40F8-81F3-51F0C151D368}">
      <formula1>0</formula1>
      <formula2>1000000000</formula2>
    </dataValidation>
    <dataValidation type="decimal" allowBlank="1" showErrorMessage="1" errorTitle="Unit Price" error="You must enter a number into this cell." promptTitle="Unit Price" sqref="I20:I21 I17" xr:uid="{6E1A2CC1-3885-46C3-B9FC-2F2D3A03B457}">
      <formula1>0</formula1>
      <formula2>1000000000</formula2>
    </dataValidation>
    <dataValidation errorStyle="warning" allowBlank="1" showInputMessage="1" errorTitle="Farewell Statement" promptTitle="Farewell Statement" prompt="Enter any parting message for your customers (company slogan, mission statement, etc.) If you do not want a parting message, use Edit|Clear|Contents to remove the existing test." sqref="C55" xr:uid="{CAB65E36-906F-4EA8-857E-D5CFF5AB2440}"/>
  </dataValidations>
  <hyperlinks>
    <hyperlink ref="B29" r:id="rId1" display="kcole@co.yuba.ca.us" xr:uid="{E48FAB3A-A867-4FE0-92B4-0824BD83EDA3}"/>
  </hyperlinks>
  <printOptions horizontalCentered="1"/>
  <pageMargins left="0.5" right="0.5" top="1" bottom="1" header="0.5" footer="0.3"/>
  <pageSetup scale="88" orientation="portrait" r:id="rId2"/>
  <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7">
    <pageSetUpPr fitToPage="1"/>
  </sheetPr>
  <dimension ref="A1:O59"/>
  <sheetViews>
    <sheetView workbookViewId="0">
      <selection activeCell="I36" sqref="I36"/>
    </sheetView>
  </sheetViews>
  <sheetFormatPr defaultRowHeight="12.5"/>
  <cols>
    <col min="9" max="9" width="12.453125" bestFit="1" customWidth="1"/>
    <col min="10" max="10" width="22.453125" customWidth="1"/>
  </cols>
  <sheetData>
    <row r="1" spans="1:11" s="4" customFormat="1" ht="13.5" thickTop="1">
      <c r="A1" s="2"/>
      <c r="B1" s="2"/>
      <c r="C1" s="2"/>
      <c r="D1" s="2"/>
      <c r="E1" s="2"/>
      <c r="F1" s="2"/>
      <c r="G1" s="2"/>
      <c r="H1" s="2"/>
      <c r="I1" s="3"/>
      <c r="J1" s="2"/>
      <c r="K1" s="2"/>
    </row>
    <row r="2" spans="1:11" s="4" customFormat="1" ht="13">
      <c r="A2" s="5"/>
      <c r="B2" s="5"/>
      <c r="C2" s="5"/>
      <c r="D2" s="5"/>
      <c r="E2" s="5"/>
      <c r="F2" s="5"/>
      <c r="G2" s="5"/>
      <c r="H2" s="5"/>
      <c r="I2" s="6"/>
      <c r="J2" s="5"/>
      <c r="K2" s="36"/>
    </row>
    <row r="3" spans="1:11" s="4" customFormat="1" ht="13">
      <c r="A3" s="5"/>
      <c r="B3" s="5"/>
      <c r="C3" s="5"/>
      <c r="D3" s="5"/>
      <c r="E3" s="5"/>
      <c r="F3" s="5"/>
      <c r="G3" s="5"/>
      <c r="H3" s="7"/>
      <c r="I3" s="8" t="s">
        <v>39</v>
      </c>
      <c r="J3" s="40" t="str">
        <f>+'Update Tab'!$B$2</f>
        <v>CalSAWS Admin 26 27</v>
      </c>
      <c r="K3" s="41" t="s">
        <v>180</v>
      </c>
    </row>
    <row r="4" spans="1:11" s="4" customFormat="1" ht="13">
      <c r="A4" s="5"/>
      <c r="B4" s="5"/>
      <c r="C4" s="5"/>
      <c r="D4" s="5"/>
      <c r="E4" s="5"/>
      <c r="F4" s="5"/>
      <c r="G4" s="5"/>
      <c r="H4" s="5"/>
      <c r="I4" s="6"/>
      <c r="J4" s="5"/>
      <c r="K4" s="36"/>
    </row>
    <row r="5" spans="1:11" s="4" customFormat="1" ht="13">
      <c r="A5" s="5"/>
      <c r="B5" s="5"/>
      <c r="C5" s="5"/>
      <c r="D5" s="5"/>
      <c r="E5" s="5"/>
      <c r="F5" s="5"/>
      <c r="G5" s="5"/>
      <c r="H5" s="5"/>
      <c r="I5" s="6"/>
      <c r="J5" s="5"/>
      <c r="K5" s="36"/>
    </row>
    <row r="6" spans="1:11" s="4" customFormat="1" ht="13">
      <c r="A6" s="5"/>
      <c r="B6" s="5"/>
      <c r="C6" s="5"/>
      <c r="D6" s="5"/>
      <c r="E6" s="5"/>
      <c r="F6" s="5"/>
      <c r="G6" s="5"/>
      <c r="H6" s="5"/>
      <c r="I6" s="6"/>
      <c r="J6" s="5"/>
      <c r="K6" s="36"/>
    </row>
    <row r="7" spans="1:11" s="4" customFormat="1" ht="13.5" thickBot="1">
      <c r="A7" s="5"/>
      <c r="B7" s="5"/>
      <c r="C7" s="5"/>
      <c r="D7" s="5"/>
      <c r="E7" s="5"/>
      <c r="F7" s="5"/>
      <c r="G7" s="5"/>
      <c r="H7" s="5"/>
      <c r="I7" s="6"/>
      <c r="J7" s="5"/>
      <c r="K7" s="36"/>
    </row>
    <row r="8" spans="1:11" s="4" customFormat="1" ht="18" thickTop="1">
      <c r="A8" s="5"/>
      <c r="B8" s="37"/>
      <c r="C8" s="37"/>
      <c r="D8" s="37"/>
      <c r="E8" s="37"/>
      <c r="F8" s="37"/>
      <c r="G8" s="38"/>
      <c r="H8" s="38"/>
      <c r="I8" s="39"/>
      <c r="J8" s="38"/>
      <c r="K8" s="36"/>
    </row>
    <row r="9" spans="1:11" s="4" customFormat="1" ht="13">
      <c r="A9" s="5"/>
      <c r="B9" s="5"/>
      <c r="C9" s="5"/>
      <c r="D9" s="5"/>
      <c r="E9" s="5"/>
      <c r="F9" s="5"/>
      <c r="G9" s="5"/>
      <c r="H9" s="5"/>
      <c r="I9" s="6"/>
      <c r="J9" s="5"/>
      <c r="K9" s="36"/>
    </row>
    <row r="10" spans="1:11" s="4" customFormat="1" ht="13">
      <c r="A10" s="5"/>
      <c r="B10" s="9" t="s">
        <v>40</v>
      </c>
      <c r="C10" s="307" t="s">
        <v>82</v>
      </c>
      <c r="D10" s="307"/>
      <c r="E10" s="307"/>
      <c r="F10" s="307"/>
      <c r="G10" s="307"/>
      <c r="H10" s="5"/>
      <c r="I10" s="10" t="s">
        <v>42</v>
      </c>
      <c r="J10" s="42">
        <f>+'Update Tab'!$B$4</f>
        <v>46246</v>
      </c>
      <c r="K10" s="36"/>
    </row>
    <row r="11" spans="1:11" s="4" customFormat="1" ht="13">
      <c r="A11" s="5"/>
      <c r="B11" s="9" t="s">
        <v>43</v>
      </c>
      <c r="C11" s="308"/>
      <c r="D11" s="308"/>
      <c r="E11" s="308"/>
      <c r="F11" s="308"/>
      <c r="G11" s="308"/>
      <c r="H11" s="5"/>
      <c r="I11" s="10"/>
      <c r="J11" s="43"/>
      <c r="K11" s="36"/>
    </row>
    <row r="12" spans="1:11" s="4" customFormat="1" ht="13">
      <c r="A12" s="5"/>
      <c r="B12" s="9" t="s">
        <v>44</v>
      </c>
      <c r="C12" s="73"/>
      <c r="D12" s="74" t="s">
        <v>45</v>
      </c>
      <c r="E12" s="73"/>
      <c r="F12" s="74" t="s">
        <v>46</v>
      </c>
      <c r="G12" s="73"/>
      <c r="H12" s="5"/>
      <c r="I12" s="10" t="s">
        <v>47</v>
      </c>
      <c r="J12" s="44" t="str">
        <f>'Update Tab'!$B$7</f>
        <v>Stephanie Aragon</v>
      </c>
      <c r="K12" s="36"/>
    </row>
    <row r="13" spans="1:11" s="4" customFormat="1" ht="13">
      <c r="A13" s="5"/>
      <c r="B13" s="9" t="s">
        <v>48</v>
      </c>
      <c r="C13" s="307"/>
      <c r="D13" s="307"/>
      <c r="E13" s="307"/>
      <c r="F13" s="307"/>
      <c r="G13" s="307"/>
      <c r="H13" s="5"/>
      <c r="I13" s="10" t="s">
        <v>49</v>
      </c>
      <c r="J13" s="44" t="str">
        <f>'Update Tab'!$B$8</f>
        <v>(916) 800-7641</v>
      </c>
      <c r="K13" s="36"/>
    </row>
    <row r="14" spans="1:11" s="4" customFormat="1" ht="13">
      <c r="A14" s="5"/>
      <c r="B14" s="9"/>
      <c r="C14" s="59"/>
      <c r="D14" s="59"/>
      <c r="E14" s="59"/>
      <c r="F14" s="59"/>
      <c r="G14" s="59"/>
      <c r="H14" s="5"/>
      <c r="I14" s="10"/>
      <c r="J14" s="60"/>
      <c r="K14" s="36"/>
    </row>
    <row r="15" spans="1:11" s="4" customFormat="1" ht="13">
      <c r="A15" s="5"/>
      <c r="B15" s="5"/>
      <c r="C15" s="5"/>
      <c r="D15" s="5"/>
      <c r="E15" s="5"/>
      <c r="F15" s="5"/>
      <c r="G15" s="5"/>
      <c r="H15" s="5"/>
      <c r="I15" s="6"/>
      <c r="J15" s="5"/>
      <c r="K15" s="36"/>
    </row>
    <row r="16" spans="1:11" s="4" customFormat="1" ht="13">
      <c r="A16" s="5"/>
      <c r="B16" s="297" t="s">
        <v>50</v>
      </c>
      <c r="C16" s="298"/>
      <c r="D16" s="298"/>
      <c r="E16" s="298"/>
      <c r="F16" s="298"/>
      <c r="G16" s="299"/>
      <c r="H16" s="297" t="s">
        <v>51</v>
      </c>
      <c r="I16" s="298"/>
      <c r="J16" s="299"/>
      <c r="K16" s="36"/>
    </row>
    <row r="17" spans="1:11" s="4" customFormat="1" ht="13">
      <c r="A17" s="5"/>
      <c r="B17" s="305"/>
      <c r="C17" s="306"/>
      <c r="D17" s="306"/>
      <c r="E17" s="306"/>
      <c r="F17" s="306"/>
      <c r="G17" s="81"/>
      <c r="H17" s="82"/>
      <c r="I17" s="83"/>
      <c r="J17" s="84"/>
      <c r="K17" s="36"/>
    </row>
    <row r="18" spans="1:11" s="4" customFormat="1" ht="15">
      <c r="A18" s="5"/>
      <c r="B18" s="302" t="s">
        <v>134</v>
      </c>
      <c r="C18" s="303"/>
      <c r="D18" s="303"/>
      <c r="E18" s="303"/>
      <c r="F18" s="303"/>
      <c r="G18" s="304"/>
      <c r="H18" s="85"/>
      <c r="I18" s="86"/>
      <c r="J18" s="87"/>
      <c r="K18" s="36"/>
    </row>
    <row r="19" spans="1:11" s="4" customFormat="1" ht="13">
      <c r="A19" s="5"/>
      <c r="B19" s="88"/>
      <c r="C19" s="89"/>
      <c r="D19" s="90"/>
      <c r="E19" s="90"/>
      <c r="F19" s="90"/>
      <c r="G19" s="91"/>
      <c r="H19" s="92"/>
      <c r="I19" s="86"/>
      <c r="J19" s="87"/>
      <c r="K19" s="36"/>
    </row>
    <row r="20" spans="1:11" s="4" customFormat="1" ht="13.5" thickBot="1">
      <c r="A20" s="5"/>
      <c r="B20" s="93"/>
      <c r="C20" s="94"/>
      <c r="D20" s="95"/>
      <c r="E20" s="95"/>
      <c r="F20" s="95"/>
      <c r="G20" s="96"/>
      <c r="H20" s="97"/>
      <c r="I20" s="98"/>
      <c r="J20" s="99"/>
      <c r="K20" s="36"/>
    </row>
    <row r="21" spans="1:11" s="4" customFormat="1" ht="13.5" thickTop="1">
      <c r="A21" s="5"/>
      <c r="B21" s="31"/>
      <c r="C21" s="22"/>
      <c r="D21" s="22"/>
      <c r="E21" s="22"/>
      <c r="F21" s="22"/>
      <c r="G21" s="62"/>
      <c r="H21" s="45"/>
      <c r="I21" s="76"/>
      <c r="J21" s="29"/>
      <c r="K21" s="36"/>
    </row>
    <row r="22" spans="1:11" s="4" customFormat="1" ht="13">
      <c r="A22" s="5"/>
      <c r="B22" s="33" t="s">
        <v>246</v>
      </c>
      <c r="C22" s="47"/>
      <c r="D22" s="47"/>
      <c r="E22" s="47"/>
      <c r="F22" s="47"/>
      <c r="G22" s="63"/>
      <c r="H22" s="7"/>
      <c r="I22" s="79">
        <f>'CalSAWS Admin Budget FY26-27'!D24</f>
        <v>5919</v>
      </c>
      <c r="J22" s="28"/>
      <c r="K22" s="36"/>
    </row>
    <row r="23" spans="1:11" s="4" customFormat="1" ht="13">
      <c r="A23" s="5"/>
      <c r="B23" s="300"/>
      <c r="C23" s="301"/>
      <c r="D23" s="301"/>
      <c r="E23" s="301"/>
      <c r="F23" s="301"/>
      <c r="G23" s="69"/>
      <c r="H23" s="46"/>
      <c r="I23" s="76"/>
      <c r="J23" s="34"/>
      <c r="K23" s="36"/>
    </row>
    <row r="24" spans="1:11" s="4" customFormat="1" ht="13">
      <c r="A24" s="5"/>
      <c r="B24" s="30"/>
      <c r="C24" s="32"/>
      <c r="D24" s="101"/>
      <c r="E24" s="101"/>
      <c r="F24" s="101"/>
      <c r="G24" s="104"/>
      <c r="H24" s="105"/>
      <c r="I24" s="103"/>
      <c r="J24" s="34"/>
      <c r="K24" s="36"/>
    </row>
    <row r="25" spans="1:11" s="4" customFormat="1" ht="13">
      <c r="A25" s="5"/>
      <c r="B25" s="30"/>
      <c r="C25" s="32"/>
      <c r="D25" s="101" t="s">
        <v>247</v>
      </c>
      <c r="E25" s="101"/>
      <c r="F25" s="101"/>
      <c r="G25" s="104"/>
      <c r="H25" s="105"/>
      <c r="I25" s="103">
        <f>'CalSAWS Admin Budget FY26-27'!E24</f>
        <v>-1145</v>
      </c>
      <c r="J25" s="34"/>
      <c r="K25" s="36"/>
    </row>
    <row r="26" spans="1:11" s="4" customFormat="1" ht="13">
      <c r="A26" s="5"/>
      <c r="B26" s="30"/>
      <c r="C26" s="5"/>
      <c r="D26" s="75"/>
      <c r="E26" s="75"/>
      <c r="F26" s="32"/>
      <c r="G26" s="69"/>
      <c r="H26" s="46"/>
      <c r="I26" s="80"/>
      <c r="J26" s="35"/>
      <c r="K26" s="36"/>
    </row>
    <row r="27" spans="1:11" s="4" customFormat="1" ht="13">
      <c r="A27" s="5"/>
      <c r="B27" s="56"/>
      <c r="C27" s="5"/>
      <c r="D27" s="5"/>
      <c r="E27" s="5"/>
      <c r="F27" s="5"/>
      <c r="G27" s="64"/>
      <c r="H27" s="45"/>
      <c r="I27" s="79"/>
      <c r="J27" s="29"/>
      <c r="K27" s="36"/>
    </row>
    <row r="28" spans="1:11" s="4" customFormat="1" ht="13">
      <c r="A28" s="5"/>
      <c r="B28" s="295" t="s">
        <v>69</v>
      </c>
      <c r="C28" s="296"/>
      <c r="D28" s="296"/>
      <c r="E28" s="296"/>
      <c r="F28" s="296"/>
      <c r="G28" s="70"/>
      <c r="H28" s="57"/>
      <c r="I28" s="77"/>
      <c r="J28" s="29"/>
      <c r="K28" s="36"/>
    </row>
    <row r="29" spans="1:11" s="4" customFormat="1" ht="13">
      <c r="A29" s="5"/>
      <c r="B29" s="295" t="s">
        <v>69</v>
      </c>
      <c r="C29" s="296"/>
      <c r="D29" s="296"/>
      <c r="E29" s="296"/>
      <c r="F29" s="296"/>
      <c r="G29" s="64"/>
      <c r="H29" s="45"/>
      <c r="I29" s="77"/>
      <c r="J29" s="29"/>
      <c r="K29" s="36"/>
    </row>
    <row r="30" spans="1:11" s="4" customFormat="1" ht="13">
      <c r="A30" s="5"/>
      <c r="B30" s="295"/>
      <c r="C30" s="296"/>
      <c r="D30" s="296"/>
      <c r="E30" s="296"/>
      <c r="F30" s="296"/>
      <c r="G30" s="64"/>
      <c r="H30" s="45"/>
      <c r="I30" s="77"/>
      <c r="J30" s="29"/>
      <c r="K30" s="36"/>
    </row>
    <row r="31" spans="1:11" s="4" customFormat="1" ht="13">
      <c r="A31" s="5"/>
      <c r="B31" s="295"/>
      <c r="C31" s="296"/>
      <c r="D31" s="296"/>
      <c r="E31" s="296"/>
      <c r="F31" s="296"/>
      <c r="G31" s="64"/>
      <c r="H31" s="45"/>
      <c r="I31" s="77"/>
      <c r="J31" s="29"/>
      <c r="K31" s="36"/>
    </row>
    <row r="32" spans="1:11" s="4" customFormat="1" ht="13">
      <c r="A32" s="5"/>
      <c r="B32" s="295"/>
      <c r="C32" s="296"/>
      <c r="D32" s="296"/>
      <c r="E32" s="296"/>
      <c r="F32" s="296"/>
      <c r="G32" s="70"/>
      <c r="H32" s="45"/>
      <c r="I32" s="77"/>
      <c r="J32" s="29"/>
      <c r="K32" s="36"/>
    </row>
    <row r="33" spans="1:15" s="4" customFormat="1" ht="13">
      <c r="A33" s="5"/>
      <c r="B33" s="288" t="s">
        <v>75</v>
      </c>
      <c r="C33" s="289"/>
      <c r="D33" s="289"/>
      <c r="E33" s="289"/>
      <c r="F33" s="289"/>
      <c r="G33" s="64"/>
      <c r="H33" s="45"/>
      <c r="I33" s="77"/>
      <c r="J33" s="29"/>
      <c r="K33" s="36"/>
    </row>
    <row r="34" spans="1:15" s="4" customFormat="1" ht="13">
      <c r="A34" s="5"/>
      <c r="B34" s="288" t="s">
        <v>52</v>
      </c>
      <c r="C34" s="289"/>
      <c r="D34" s="289"/>
      <c r="E34" s="289"/>
      <c r="F34" s="289"/>
      <c r="G34" s="64"/>
      <c r="H34" s="45"/>
      <c r="I34" s="77"/>
      <c r="J34" s="29"/>
      <c r="K34" s="36"/>
    </row>
    <row r="35" spans="1:15" s="4" customFormat="1" ht="13">
      <c r="A35" s="5"/>
      <c r="B35" s="290"/>
      <c r="C35" s="291"/>
      <c r="D35" s="291"/>
      <c r="E35" s="291"/>
      <c r="F35" s="291"/>
      <c r="G35" s="65"/>
      <c r="H35" s="54"/>
      <c r="I35" s="78"/>
      <c r="J35" s="58"/>
      <c r="K35" s="36"/>
    </row>
    <row r="36" spans="1:15" s="4" customFormat="1" ht="13">
      <c r="A36" s="5"/>
      <c r="B36" s="292"/>
      <c r="C36" s="293"/>
      <c r="D36" s="293"/>
      <c r="E36" s="293"/>
      <c r="F36" s="293"/>
      <c r="G36" s="66"/>
      <c r="H36" s="61" t="s">
        <v>74</v>
      </c>
      <c r="I36" s="107">
        <f>SUM(I21:I35)</f>
        <v>4774</v>
      </c>
      <c r="J36" s="55"/>
      <c r="K36" s="36"/>
    </row>
    <row r="37" spans="1:15" s="4" customFormat="1" ht="13">
      <c r="A37" s="5"/>
      <c r="B37" s="6"/>
      <c r="C37" s="6"/>
      <c r="D37" s="6"/>
      <c r="E37" s="6"/>
      <c r="F37" s="6"/>
      <c r="G37" s="15"/>
      <c r="H37" s="15"/>
      <c r="I37" s="67"/>
      <c r="J37" s="68"/>
      <c r="K37" s="36"/>
    </row>
    <row r="38" spans="1:15" s="4" customFormat="1" ht="13">
      <c r="A38" s="5"/>
      <c r="B38" s="49" t="s">
        <v>53</v>
      </c>
      <c r="C38" s="5"/>
      <c r="D38" s="5"/>
      <c r="E38" s="5"/>
      <c r="F38" s="5"/>
      <c r="G38" s="5"/>
      <c r="H38" s="5"/>
      <c r="I38" s="11"/>
      <c r="J38" s="6"/>
      <c r="K38" s="36"/>
    </row>
    <row r="39" spans="1:15" s="4" customFormat="1" ht="13">
      <c r="A39" s="5"/>
      <c r="B39" s="12"/>
      <c r="C39" s="5"/>
      <c r="D39" s="5"/>
      <c r="E39" s="5"/>
      <c r="F39" s="5"/>
      <c r="G39" s="14"/>
      <c r="H39" s="15"/>
      <c r="I39" s="11"/>
      <c r="J39" s="6"/>
      <c r="K39" s="36"/>
    </row>
    <row r="40" spans="1:15" s="4" customFormat="1" ht="13">
      <c r="A40" s="5"/>
      <c r="B40" s="50" t="s">
        <v>54</v>
      </c>
      <c r="C40" s="17"/>
      <c r="D40" s="5"/>
      <c r="E40" s="5"/>
      <c r="F40" s="5"/>
      <c r="G40" s="14"/>
      <c r="H40" s="5"/>
      <c r="I40" s="16"/>
      <c r="J40" s="18"/>
      <c r="K40" s="36"/>
      <c r="O40" s="19"/>
    </row>
    <row r="41" spans="1:15" s="4" customFormat="1" ht="13">
      <c r="A41" s="5"/>
      <c r="B41" s="20"/>
      <c r="C41" s="5"/>
      <c r="D41" s="5"/>
      <c r="E41" s="5"/>
      <c r="F41" s="5"/>
      <c r="G41" s="21"/>
      <c r="H41" s="5"/>
      <c r="I41" s="8" t="s">
        <v>55</v>
      </c>
      <c r="J41" s="71">
        <f>I36</f>
        <v>4774</v>
      </c>
      <c r="K41" s="36"/>
    </row>
    <row r="42" spans="1:15" s="4" customFormat="1" ht="13">
      <c r="A42" s="5"/>
      <c r="B42" s="51" t="s">
        <v>56</v>
      </c>
      <c r="C42" s="5"/>
      <c r="D42" s="5"/>
      <c r="E42" s="5"/>
      <c r="F42" s="5"/>
      <c r="G42" s="21"/>
      <c r="H42" s="5"/>
      <c r="I42" s="6"/>
      <c r="J42" s="5"/>
      <c r="K42" s="36"/>
      <c r="O42" s="19"/>
    </row>
    <row r="43" spans="1:15" s="4" customFormat="1" ht="13">
      <c r="A43" s="5"/>
      <c r="B43" s="20"/>
      <c r="C43" s="5"/>
      <c r="D43" s="5"/>
      <c r="E43" s="5"/>
      <c r="F43" s="5"/>
      <c r="G43" s="5"/>
      <c r="H43" s="100"/>
      <c r="I43" s="113"/>
      <c r="J43" s="114"/>
      <c r="K43" s="36"/>
    </row>
    <row r="44" spans="1:15" s="4" customFormat="1" ht="13">
      <c r="A44" s="5"/>
      <c r="B44" s="52" t="s">
        <v>54</v>
      </c>
      <c r="C44" s="5"/>
      <c r="D44" s="5"/>
      <c r="E44" s="5"/>
      <c r="F44" s="13"/>
      <c r="G44" s="5"/>
      <c r="H44" s="5"/>
      <c r="I44" s="6"/>
      <c r="J44" s="5"/>
      <c r="K44" s="36"/>
      <c r="O44" s="48"/>
    </row>
    <row r="45" spans="1:15" s="4" customFormat="1" ht="13">
      <c r="A45" s="5"/>
      <c r="B45" s="52" t="s">
        <v>136</v>
      </c>
      <c r="C45" s="5"/>
      <c r="D45" s="5"/>
      <c r="E45" s="5"/>
      <c r="F45" s="13"/>
      <c r="G45" s="5"/>
      <c r="H45" s="5"/>
      <c r="I45" s="6"/>
      <c r="J45" s="5"/>
      <c r="K45" s="36"/>
      <c r="O45" s="48"/>
    </row>
    <row r="46" spans="1:15" s="4" customFormat="1" ht="13">
      <c r="A46" s="5"/>
      <c r="B46" s="53" t="s">
        <v>100</v>
      </c>
      <c r="F46" s="5"/>
      <c r="H46" s="5"/>
      <c r="I46" s="23"/>
      <c r="J46" s="5"/>
      <c r="K46" s="36"/>
      <c r="O46" s="48"/>
    </row>
    <row r="47" spans="1:15" s="4" customFormat="1" ht="13">
      <c r="A47" s="5"/>
      <c r="B47" s="53" t="s">
        <v>57</v>
      </c>
      <c r="C47" s="13"/>
      <c r="D47" s="13"/>
      <c r="E47" s="13"/>
      <c r="F47" s="5"/>
      <c r="G47" s="13"/>
      <c r="H47" s="13"/>
      <c r="I47" s="24"/>
      <c r="J47" s="5"/>
      <c r="K47" s="36"/>
      <c r="O47" s="48"/>
    </row>
    <row r="48" spans="1:15" s="4" customFormat="1" ht="13">
      <c r="A48" s="5"/>
      <c r="B48" s="53" t="s">
        <v>135</v>
      </c>
      <c r="C48" s="13"/>
      <c r="D48" s="13"/>
      <c r="E48" s="13"/>
      <c r="F48" s="25"/>
      <c r="G48" s="13"/>
      <c r="H48" s="13"/>
      <c r="I48" s="24"/>
      <c r="J48" s="5"/>
      <c r="K48" s="36"/>
      <c r="O48" s="48"/>
    </row>
    <row r="49" spans="1:15" s="4" customFormat="1" ht="13">
      <c r="A49" s="5"/>
      <c r="B49" s="25"/>
      <c r="C49" s="13"/>
      <c r="D49" s="13"/>
      <c r="E49" s="13"/>
      <c r="F49" s="5"/>
      <c r="G49" s="13"/>
      <c r="H49" s="13"/>
      <c r="I49" s="24"/>
      <c r="J49" s="5"/>
      <c r="K49" s="36"/>
      <c r="O49" s="48"/>
    </row>
    <row r="50" spans="1:15" s="4" customFormat="1" ht="13">
      <c r="A50" s="5"/>
      <c r="B50" s="49"/>
      <c r="C50" s="13"/>
      <c r="D50" s="13"/>
      <c r="E50" s="13"/>
      <c r="F50" s="5"/>
      <c r="G50" s="13"/>
      <c r="H50" s="13"/>
      <c r="I50" s="24"/>
      <c r="J50" s="5"/>
      <c r="K50" s="36"/>
      <c r="O50" s="48"/>
    </row>
    <row r="51" spans="1:15" s="4" customFormat="1" ht="13">
      <c r="A51" s="5"/>
      <c r="B51" s="49"/>
      <c r="C51" s="13"/>
      <c r="D51" s="13"/>
      <c r="E51" s="13"/>
      <c r="F51" s="25"/>
      <c r="G51" s="13"/>
      <c r="H51" s="13"/>
      <c r="I51" s="24"/>
      <c r="J51" s="5"/>
      <c r="K51" s="36"/>
      <c r="O51" s="48"/>
    </row>
    <row r="52" spans="1:15" s="4" customFormat="1" ht="13">
      <c r="A52" s="5"/>
      <c r="B52" s="5"/>
      <c r="C52" s="13"/>
      <c r="D52" s="13"/>
      <c r="E52" s="13"/>
      <c r="F52" s="25"/>
      <c r="G52" s="13"/>
      <c r="H52" s="13"/>
      <c r="I52" s="24"/>
      <c r="J52" s="5"/>
      <c r="K52" s="36"/>
    </row>
    <row r="53" spans="1:15" s="4" customFormat="1" ht="13.5" thickBot="1">
      <c r="A53" s="5"/>
      <c r="B53" s="5"/>
      <c r="C53" s="5"/>
      <c r="D53" s="5"/>
      <c r="E53" s="5"/>
      <c r="F53" s="5"/>
      <c r="G53" s="5"/>
      <c r="H53" s="5"/>
      <c r="I53" s="6"/>
      <c r="J53" s="5"/>
      <c r="K53" s="36"/>
    </row>
    <row r="54" spans="1:15" s="4" customFormat="1" ht="13.5" thickTop="1">
      <c r="A54" s="5"/>
      <c r="B54" s="37"/>
      <c r="C54" s="37"/>
      <c r="D54" s="37"/>
      <c r="E54" s="37"/>
      <c r="F54" s="37"/>
      <c r="G54" s="37"/>
      <c r="H54" s="37"/>
      <c r="I54" s="39"/>
      <c r="J54" s="37"/>
      <c r="K54" s="36"/>
    </row>
    <row r="55" spans="1:15" s="4" customFormat="1" ht="12.75" customHeight="1">
      <c r="A55" s="5"/>
      <c r="B55" s="5"/>
      <c r="C55" s="294" t="s">
        <v>58</v>
      </c>
      <c r="D55" s="294"/>
      <c r="E55" s="294"/>
      <c r="F55" s="294"/>
      <c r="G55" s="294"/>
      <c r="H55" s="294"/>
      <c r="I55" s="294"/>
      <c r="J55" s="5"/>
      <c r="K55" s="36"/>
    </row>
    <row r="56" spans="1:15" s="4" customFormat="1" ht="13">
      <c r="A56" s="5"/>
      <c r="B56" s="5"/>
      <c r="C56" s="294"/>
      <c r="D56" s="294"/>
      <c r="E56" s="294"/>
      <c r="F56" s="294"/>
      <c r="G56" s="294"/>
      <c r="H56" s="294"/>
      <c r="I56" s="294"/>
      <c r="J56" s="5"/>
      <c r="K56" s="36"/>
    </row>
    <row r="57" spans="1:15" s="4" customFormat="1" ht="13">
      <c r="A57" s="5"/>
      <c r="B57" s="5"/>
      <c r="C57" s="294"/>
      <c r="D57" s="294"/>
      <c r="E57" s="294"/>
      <c r="F57" s="294"/>
      <c r="G57" s="294"/>
      <c r="H57" s="294"/>
      <c r="I57" s="294"/>
      <c r="J57" s="5"/>
      <c r="K57" s="36"/>
    </row>
    <row r="58" spans="1:15" s="4" customFormat="1" ht="13.5" thickBot="1">
      <c r="A58" s="26"/>
      <c r="B58" s="26"/>
      <c r="C58" s="26"/>
      <c r="D58" s="26"/>
      <c r="E58" s="26"/>
      <c r="F58" s="26"/>
      <c r="G58" s="26"/>
      <c r="H58" s="26"/>
      <c r="I58" s="27"/>
      <c r="J58" s="26"/>
      <c r="K58" s="26"/>
    </row>
    <row r="59" spans="1:15" ht="13" thickTop="1"/>
  </sheetData>
  <mergeCells count="17">
    <mergeCell ref="C10:G10"/>
    <mergeCell ref="C11:G11"/>
    <mergeCell ref="C13:G13"/>
    <mergeCell ref="B35:F36"/>
    <mergeCell ref="C55:I57"/>
    <mergeCell ref="B34:F34"/>
    <mergeCell ref="B16:G16"/>
    <mergeCell ref="B18:G18"/>
    <mergeCell ref="B23:F23"/>
    <mergeCell ref="B28:F28"/>
    <mergeCell ref="B29:F29"/>
    <mergeCell ref="B30:F30"/>
    <mergeCell ref="B31:F31"/>
    <mergeCell ref="B32:F32"/>
    <mergeCell ref="B33:F33"/>
    <mergeCell ref="H16:J16"/>
    <mergeCell ref="B17:F17"/>
  </mergeCells>
  <dataValidations count="5">
    <dataValidation errorStyle="warning" allowBlank="1" showInputMessage="1" errorTitle="State" promptTitle="State" prompt="Enter the state abbreviation into this cell." sqref="E12" xr:uid="{FB4AF38B-8B0E-40E2-8535-0D7EC3C92115}"/>
    <dataValidation type="textLength" errorStyle="warning" allowBlank="1" showErrorMessage="1" errorTitle="Tax" error="The shaded cells contain formulas and are automatically calculated by Excel. DO NOT enter any information into them." promptTitle="Tax" sqref="I39:I40" xr:uid="{A87B2F04-BCD5-4B0A-B7D7-39D3DCBF6BB8}">
      <formula1>0</formula1>
      <formula2>0</formula2>
    </dataValidation>
    <dataValidation type="whole" errorStyle="warning" allowBlank="1" showErrorMessage="1" errorTitle="Quantity" error="You must enter a number in this cell." promptTitle="Quantity" sqref="I18:I19 B35 J26:J41 J17:J22" xr:uid="{2AAE27CE-7106-49DF-B194-AF387123E926}">
      <formula1>0</formula1>
      <formula2>1000000000</formula2>
    </dataValidation>
    <dataValidation type="decimal" allowBlank="1" showErrorMessage="1" errorTitle="Unit Price" error="You must enter a number into this cell." promptTitle="Unit Price" sqref="I20:I21 I17" xr:uid="{CFB0D2A2-651E-4AF4-B47B-83DCC03AFBAF}">
      <formula1>0</formula1>
      <formula2>1000000000</formula2>
    </dataValidation>
    <dataValidation errorStyle="warning" allowBlank="1" showInputMessage="1" errorTitle="Farewell Statement" promptTitle="Farewell Statement" prompt="Enter any parting message for your customers (company slogan, mission statement, etc.) If you do not want a parting message, use Edit|Clear|Contents to remove the existing test." sqref="C55" xr:uid="{2224F08D-861F-4A0B-BD8D-BA81CBE0B547}"/>
  </dataValidations>
  <hyperlinks>
    <hyperlink ref="B29" r:id="rId1" display="kcole@co.yuba.ca.us" xr:uid="{07E2FC4C-51DD-40C8-A7B7-F5D5A2BB8578}"/>
  </hyperlinks>
  <printOptions horizontalCentered="1"/>
  <pageMargins left="0.5" right="0.5" top="1" bottom="1" header="0.5" footer="0.5"/>
  <pageSetup scale="88" orientation="portrait" r:id="rId2"/>
  <headerFooter alignWithMargins="0"/>
  <drawing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D77A6F-986D-40BA-AD97-CC8C7095B56B}">
  <sheetPr codeName="Sheet18">
    <pageSetUpPr fitToPage="1"/>
  </sheetPr>
  <dimension ref="A1:O59"/>
  <sheetViews>
    <sheetView workbookViewId="0">
      <selection activeCell="I36" sqref="I36"/>
    </sheetView>
  </sheetViews>
  <sheetFormatPr defaultRowHeight="12.5"/>
  <cols>
    <col min="9" max="9" width="12.453125" bestFit="1" customWidth="1"/>
    <col min="10" max="10" width="22.453125" customWidth="1"/>
  </cols>
  <sheetData>
    <row r="1" spans="1:11" s="4" customFormat="1" ht="13.5" thickTop="1">
      <c r="A1" s="2"/>
      <c r="B1" s="2"/>
      <c r="C1" s="2"/>
      <c r="D1" s="2"/>
      <c r="E1" s="2"/>
      <c r="F1" s="2"/>
      <c r="G1" s="2"/>
      <c r="H1" s="2"/>
      <c r="I1" s="3"/>
      <c r="J1" s="2"/>
      <c r="K1" s="2"/>
    </row>
    <row r="2" spans="1:11" s="4" customFormat="1" ht="13">
      <c r="A2" s="5"/>
      <c r="B2" s="5"/>
      <c r="C2" s="5"/>
      <c r="D2" s="5"/>
      <c r="E2" s="5"/>
      <c r="F2" s="5"/>
      <c r="G2" s="5"/>
      <c r="H2" s="5"/>
      <c r="I2" s="6"/>
      <c r="J2" s="5"/>
      <c r="K2" s="36"/>
    </row>
    <row r="3" spans="1:11" s="4" customFormat="1" ht="13">
      <c r="A3" s="5"/>
      <c r="B3" s="5"/>
      <c r="C3" s="5"/>
      <c r="D3" s="5"/>
      <c r="E3" s="5"/>
      <c r="F3" s="5"/>
      <c r="G3" s="5"/>
      <c r="H3" s="7"/>
      <c r="I3" s="8" t="s">
        <v>39</v>
      </c>
      <c r="J3" s="40" t="str">
        <f>+'Update Tab'!$B$2</f>
        <v>CalSAWS Admin 26 27</v>
      </c>
      <c r="K3" s="41" t="s">
        <v>181</v>
      </c>
    </row>
    <row r="4" spans="1:11" s="4" customFormat="1" ht="13">
      <c r="A4" s="5"/>
      <c r="B4" s="5"/>
      <c r="C4" s="5"/>
      <c r="D4" s="5"/>
      <c r="E4" s="5"/>
      <c r="F4" s="5"/>
      <c r="G4" s="5"/>
      <c r="H4" s="5"/>
      <c r="I4" s="6"/>
      <c r="J4" s="5"/>
      <c r="K4" s="36"/>
    </row>
    <row r="5" spans="1:11" s="4" customFormat="1" ht="13">
      <c r="A5" s="5"/>
      <c r="B5" s="5"/>
      <c r="C5" s="5"/>
      <c r="D5" s="5"/>
      <c r="E5" s="5"/>
      <c r="F5" s="5"/>
      <c r="G5" s="5"/>
      <c r="H5" s="5"/>
      <c r="I5" s="6"/>
      <c r="J5" s="5"/>
      <c r="K5" s="36"/>
    </row>
    <row r="6" spans="1:11" s="4" customFormat="1" ht="13">
      <c r="A6" s="5"/>
      <c r="B6" s="5"/>
      <c r="C6" s="5"/>
      <c r="D6" s="5"/>
      <c r="E6" s="5"/>
      <c r="F6" s="5"/>
      <c r="G6" s="5"/>
      <c r="H6" s="5"/>
      <c r="I6" s="6"/>
      <c r="J6" s="5"/>
      <c r="K6" s="36"/>
    </row>
    <row r="7" spans="1:11" s="4" customFormat="1" ht="13.5" thickBot="1">
      <c r="A7" s="5"/>
      <c r="B7" s="5"/>
      <c r="C7" s="5"/>
      <c r="D7" s="5"/>
      <c r="E7" s="5"/>
      <c r="F7" s="5"/>
      <c r="G7" s="5"/>
      <c r="H7" s="5"/>
      <c r="I7" s="6"/>
      <c r="J7" s="5"/>
      <c r="K7" s="36"/>
    </row>
    <row r="8" spans="1:11" s="4" customFormat="1" ht="18" thickTop="1">
      <c r="A8" s="5"/>
      <c r="B8" s="37"/>
      <c r="C8" s="37"/>
      <c r="D8" s="37"/>
      <c r="E8" s="37"/>
      <c r="F8" s="37"/>
      <c r="G8" s="38"/>
      <c r="H8" s="38"/>
      <c r="I8" s="39"/>
      <c r="J8" s="38"/>
      <c r="K8" s="36"/>
    </row>
    <row r="9" spans="1:11" s="4" customFormat="1" ht="13">
      <c r="A9" s="5"/>
      <c r="B9" s="5"/>
      <c r="C9" s="5"/>
      <c r="D9" s="5"/>
      <c r="E9" s="5"/>
      <c r="F9" s="5"/>
      <c r="G9" s="5"/>
      <c r="H9" s="5"/>
      <c r="I9" s="6"/>
      <c r="J9" s="5"/>
      <c r="K9" s="36"/>
    </row>
    <row r="10" spans="1:11" s="4" customFormat="1" ht="13">
      <c r="A10" s="5"/>
      <c r="B10" s="9" t="s">
        <v>40</v>
      </c>
      <c r="C10" s="307" t="s">
        <v>60</v>
      </c>
      <c r="D10" s="307"/>
      <c r="E10" s="307"/>
      <c r="F10" s="307"/>
      <c r="G10" s="307"/>
      <c r="H10" s="5"/>
      <c r="I10" s="10" t="s">
        <v>42</v>
      </c>
      <c r="J10" s="42">
        <f>+'Update Tab'!$B$4</f>
        <v>46246</v>
      </c>
      <c r="K10" s="36"/>
    </row>
    <row r="11" spans="1:11" s="4" customFormat="1" ht="13">
      <c r="A11" s="5"/>
      <c r="B11" s="9" t="s">
        <v>43</v>
      </c>
      <c r="C11" s="308"/>
      <c r="D11" s="308"/>
      <c r="E11" s="308"/>
      <c r="F11" s="308"/>
      <c r="G11" s="308"/>
      <c r="H11" s="5"/>
      <c r="I11" s="10"/>
      <c r="J11" s="43"/>
      <c r="K11" s="36"/>
    </row>
    <row r="12" spans="1:11" s="4" customFormat="1" ht="13">
      <c r="A12" s="5"/>
      <c r="B12" s="9" t="s">
        <v>44</v>
      </c>
      <c r="C12" s="73"/>
      <c r="D12" s="74" t="s">
        <v>45</v>
      </c>
      <c r="E12" s="73"/>
      <c r="F12" s="74" t="s">
        <v>46</v>
      </c>
      <c r="G12" s="73"/>
      <c r="H12" s="5"/>
      <c r="I12" s="10" t="s">
        <v>47</v>
      </c>
      <c r="J12" s="44" t="str">
        <f>'Update Tab'!$B$7</f>
        <v>Stephanie Aragon</v>
      </c>
      <c r="K12" s="36"/>
    </row>
    <row r="13" spans="1:11" s="4" customFormat="1" ht="13">
      <c r="A13" s="5"/>
      <c r="B13" s="9" t="s">
        <v>48</v>
      </c>
      <c r="C13" s="307"/>
      <c r="D13" s="307"/>
      <c r="E13" s="307"/>
      <c r="F13" s="307"/>
      <c r="G13" s="307"/>
      <c r="H13" s="5"/>
      <c r="I13" s="10" t="s">
        <v>49</v>
      </c>
      <c r="J13" s="44" t="str">
        <f>'Update Tab'!$B$8</f>
        <v>(916) 800-7641</v>
      </c>
      <c r="K13" s="36"/>
    </row>
    <row r="14" spans="1:11" s="4" customFormat="1" ht="13">
      <c r="A14" s="5"/>
      <c r="B14" s="9"/>
      <c r="C14" s="59"/>
      <c r="D14" s="59"/>
      <c r="E14" s="59"/>
      <c r="F14" s="59"/>
      <c r="G14" s="59"/>
      <c r="H14" s="5"/>
      <c r="I14" s="10"/>
      <c r="J14" s="60"/>
      <c r="K14" s="36"/>
    </row>
    <row r="15" spans="1:11" s="4" customFormat="1" ht="13">
      <c r="A15" s="5"/>
      <c r="B15" s="5"/>
      <c r="C15" s="5"/>
      <c r="D15" s="5"/>
      <c r="E15" s="5"/>
      <c r="F15" s="5"/>
      <c r="G15" s="5"/>
      <c r="H15" s="5"/>
      <c r="I15" s="6"/>
      <c r="J15" s="5"/>
      <c r="K15" s="36"/>
    </row>
    <row r="16" spans="1:11" s="4" customFormat="1" ht="13">
      <c r="A16" s="5"/>
      <c r="B16" s="297" t="s">
        <v>50</v>
      </c>
      <c r="C16" s="298"/>
      <c r="D16" s="298"/>
      <c r="E16" s="298"/>
      <c r="F16" s="298"/>
      <c r="G16" s="299"/>
      <c r="H16" s="297" t="s">
        <v>51</v>
      </c>
      <c r="I16" s="298"/>
      <c r="J16" s="299"/>
      <c r="K16" s="36"/>
    </row>
    <row r="17" spans="1:11" s="4" customFormat="1" ht="13">
      <c r="A17" s="5"/>
      <c r="B17" s="305"/>
      <c r="C17" s="306"/>
      <c r="D17" s="306"/>
      <c r="E17" s="306"/>
      <c r="F17" s="306"/>
      <c r="G17" s="81"/>
      <c r="H17" s="82"/>
      <c r="I17" s="83"/>
      <c r="J17" s="84"/>
      <c r="K17" s="36"/>
    </row>
    <row r="18" spans="1:11" s="4" customFormat="1" ht="15">
      <c r="A18" s="5"/>
      <c r="B18" s="302" t="s">
        <v>134</v>
      </c>
      <c r="C18" s="303"/>
      <c r="D18" s="303"/>
      <c r="E18" s="303"/>
      <c r="F18" s="303"/>
      <c r="G18" s="304"/>
      <c r="H18" s="85"/>
      <c r="I18" s="86"/>
      <c r="J18" s="87"/>
      <c r="K18" s="36"/>
    </row>
    <row r="19" spans="1:11" s="4" customFormat="1" ht="13">
      <c r="A19" s="5"/>
      <c r="B19" s="88"/>
      <c r="C19" s="89"/>
      <c r="D19" s="90"/>
      <c r="E19" s="90"/>
      <c r="F19" s="90"/>
      <c r="G19" s="91"/>
      <c r="H19" s="92"/>
      <c r="I19" s="86"/>
      <c r="J19" s="87"/>
      <c r="K19" s="36"/>
    </row>
    <row r="20" spans="1:11" s="4" customFormat="1" ht="13.5" thickBot="1">
      <c r="A20" s="5"/>
      <c r="B20" s="93"/>
      <c r="C20" s="94"/>
      <c r="D20" s="95"/>
      <c r="E20" s="95"/>
      <c r="F20" s="95"/>
      <c r="G20" s="96"/>
      <c r="H20" s="97"/>
      <c r="I20" s="98"/>
      <c r="J20" s="99"/>
      <c r="K20" s="36"/>
    </row>
    <row r="21" spans="1:11" s="4" customFormat="1" ht="13.5" thickTop="1">
      <c r="A21" s="5"/>
      <c r="B21" s="31"/>
      <c r="C21" s="22"/>
      <c r="D21" s="22"/>
      <c r="E21" s="22"/>
      <c r="F21" s="22"/>
      <c r="G21" s="62"/>
      <c r="H21" s="45"/>
      <c r="I21" s="76"/>
      <c r="J21" s="29"/>
      <c r="K21" s="36"/>
    </row>
    <row r="22" spans="1:11" s="4" customFormat="1" ht="13">
      <c r="A22" s="5"/>
      <c r="B22" s="33" t="s">
        <v>246</v>
      </c>
      <c r="C22" s="47"/>
      <c r="D22" s="47"/>
      <c r="E22" s="47"/>
      <c r="F22" s="47"/>
      <c r="G22" s="63"/>
      <c r="H22" s="7"/>
      <c r="I22" s="79">
        <f>'CalSAWS Admin Budget FY26-27'!D25</f>
        <v>320</v>
      </c>
      <c r="J22" s="28"/>
      <c r="K22" s="36"/>
    </row>
    <row r="23" spans="1:11" s="4" customFormat="1" ht="13">
      <c r="A23" s="5"/>
      <c r="B23" s="300"/>
      <c r="C23" s="301"/>
      <c r="D23" s="301"/>
      <c r="E23" s="301"/>
      <c r="F23" s="301"/>
      <c r="G23" s="69"/>
      <c r="H23" s="46"/>
      <c r="I23" s="76"/>
      <c r="J23" s="34"/>
      <c r="K23" s="36"/>
    </row>
    <row r="24" spans="1:11" s="4" customFormat="1" ht="13">
      <c r="A24" s="5"/>
      <c r="B24" s="30"/>
      <c r="C24" s="32"/>
      <c r="D24" s="101"/>
      <c r="E24" s="101"/>
      <c r="F24" s="101"/>
      <c r="G24" s="104"/>
      <c r="H24" s="105"/>
      <c r="I24" s="103"/>
      <c r="J24" s="34"/>
      <c r="K24" s="36"/>
    </row>
    <row r="25" spans="1:11" s="4" customFormat="1" ht="13">
      <c r="A25" s="5"/>
      <c r="B25" s="30"/>
      <c r="C25" s="32"/>
      <c r="D25" s="101" t="s">
        <v>247</v>
      </c>
      <c r="E25" s="101"/>
      <c r="F25" s="101"/>
      <c r="G25" s="104"/>
      <c r="H25" s="105"/>
      <c r="I25" s="103">
        <f>'CalSAWS Admin Budget FY26-27'!E25</f>
        <v>-61</v>
      </c>
      <c r="J25" s="34"/>
      <c r="K25" s="36"/>
    </row>
    <row r="26" spans="1:11" s="4" customFormat="1" ht="13">
      <c r="A26" s="5"/>
      <c r="B26" s="30"/>
      <c r="C26" s="5"/>
      <c r="D26" s="75"/>
      <c r="E26" s="75"/>
      <c r="F26" s="32"/>
      <c r="G26" s="69"/>
      <c r="H26" s="46"/>
      <c r="I26" s="80"/>
      <c r="J26" s="35"/>
      <c r="K26" s="36"/>
    </row>
    <row r="27" spans="1:11" s="4" customFormat="1" ht="13">
      <c r="A27" s="5"/>
      <c r="B27" s="56"/>
      <c r="C27" s="5"/>
      <c r="D27" s="5"/>
      <c r="E27" s="5"/>
      <c r="F27" s="5"/>
      <c r="G27" s="64"/>
      <c r="H27" s="45"/>
      <c r="I27" s="79"/>
      <c r="J27" s="29"/>
      <c r="K27" s="36"/>
    </row>
    <row r="28" spans="1:11" s="4" customFormat="1" ht="13">
      <c r="A28" s="5"/>
      <c r="B28" s="295" t="s">
        <v>69</v>
      </c>
      <c r="C28" s="296"/>
      <c r="D28" s="296"/>
      <c r="E28" s="296"/>
      <c r="F28" s="296"/>
      <c r="G28" s="70"/>
      <c r="H28" s="57"/>
      <c r="I28" s="77"/>
      <c r="J28" s="29"/>
      <c r="K28" s="36"/>
    </row>
    <row r="29" spans="1:11" s="4" customFormat="1" ht="13">
      <c r="A29" s="5"/>
      <c r="B29" s="295" t="s">
        <v>69</v>
      </c>
      <c r="C29" s="296"/>
      <c r="D29" s="296"/>
      <c r="E29" s="296"/>
      <c r="F29" s="296"/>
      <c r="G29" s="64"/>
      <c r="H29" s="45"/>
      <c r="I29" s="77"/>
      <c r="J29" s="29"/>
      <c r="K29" s="36"/>
    </row>
    <row r="30" spans="1:11" s="4" customFormat="1" ht="13">
      <c r="A30" s="5"/>
      <c r="B30" s="295"/>
      <c r="C30" s="296"/>
      <c r="D30" s="296"/>
      <c r="E30" s="296"/>
      <c r="F30" s="296"/>
      <c r="G30" s="64"/>
      <c r="H30" s="45"/>
      <c r="I30" s="77"/>
      <c r="J30" s="29"/>
      <c r="K30" s="36"/>
    </row>
    <row r="31" spans="1:11" s="4" customFormat="1" ht="13">
      <c r="A31" s="5"/>
      <c r="B31" s="295"/>
      <c r="C31" s="296"/>
      <c r="D31" s="296"/>
      <c r="E31" s="296"/>
      <c r="F31" s="296"/>
      <c r="G31" s="64"/>
      <c r="H31" s="45"/>
      <c r="I31" s="77"/>
      <c r="J31" s="29"/>
      <c r="K31" s="36"/>
    </row>
    <row r="32" spans="1:11" s="4" customFormat="1" ht="13">
      <c r="A32" s="5"/>
      <c r="B32" s="295"/>
      <c r="C32" s="296"/>
      <c r="D32" s="296"/>
      <c r="E32" s="296"/>
      <c r="F32" s="296"/>
      <c r="G32" s="70"/>
      <c r="H32" s="45"/>
      <c r="I32" s="77"/>
      <c r="J32" s="29"/>
      <c r="K32" s="36"/>
    </row>
    <row r="33" spans="1:15" s="4" customFormat="1" ht="13">
      <c r="A33" s="5"/>
      <c r="B33" s="288" t="s">
        <v>75</v>
      </c>
      <c r="C33" s="289"/>
      <c r="D33" s="289"/>
      <c r="E33" s="289"/>
      <c r="F33" s="289"/>
      <c r="G33" s="64"/>
      <c r="H33" s="45"/>
      <c r="I33" s="77"/>
      <c r="J33" s="29"/>
      <c r="K33" s="36"/>
    </row>
    <row r="34" spans="1:15" s="4" customFormat="1" ht="13">
      <c r="A34" s="5"/>
      <c r="B34" s="288" t="s">
        <v>52</v>
      </c>
      <c r="C34" s="289"/>
      <c r="D34" s="289"/>
      <c r="E34" s="289"/>
      <c r="F34" s="289"/>
      <c r="G34" s="64"/>
      <c r="H34" s="45"/>
      <c r="I34" s="77"/>
      <c r="J34" s="29"/>
      <c r="K34" s="36"/>
    </row>
    <row r="35" spans="1:15" s="4" customFormat="1" ht="13">
      <c r="A35" s="5"/>
      <c r="B35" s="290"/>
      <c r="C35" s="291"/>
      <c r="D35" s="291"/>
      <c r="E35" s="291"/>
      <c r="F35" s="291"/>
      <c r="G35" s="65"/>
      <c r="H35" s="54"/>
      <c r="I35" s="78"/>
      <c r="J35" s="58"/>
      <c r="K35" s="36"/>
    </row>
    <row r="36" spans="1:15" s="4" customFormat="1" ht="13">
      <c r="A36" s="5"/>
      <c r="B36" s="292"/>
      <c r="C36" s="293"/>
      <c r="D36" s="293"/>
      <c r="E36" s="293"/>
      <c r="F36" s="293"/>
      <c r="G36" s="66"/>
      <c r="H36" s="61" t="s">
        <v>74</v>
      </c>
      <c r="I36" s="107">
        <f>SUM(I21:I35)</f>
        <v>259</v>
      </c>
      <c r="J36" s="55"/>
      <c r="K36" s="36"/>
    </row>
    <row r="37" spans="1:15" s="4" customFormat="1" ht="13">
      <c r="A37" s="5"/>
      <c r="B37" s="6"/>
      <c r="C37" s="6"/>
      <c r="D37" s="6"/>
      <c r="E37" s="6"/>
      <c r="F37" s="6"/>
      <c r="G37" s="15"/>
      <c r="H37" s="15"/>
      <c r="I37" s="67"/>
      <c r="J37" s="68"/>
      <c r="K37" s="36"/>
    </row>
    <row r="38" spans="1:15" s="4" customFormat="1" ht="13">
      <c r="A38" s="5"/>
      <c r="B38" s="49" t="s">
        <v>53</v>
      </c>
      <c r="C38" s="5"/>
      <c r="D38" s="5"/>
      <c r="E38" s="5"/>
      <c r="F38" s="5"/>
      <c r="G38" s="5"/>
      <c r="H38" s="5"/>
      <c r="I38" s="11"/>
      <c r="J38" s="6"/>
      <c r="K38" s="36"/>
    </row>
    <row r="39" spans="1:15" s="4" customFormat="1" ht="13">
      <c r="A39" s="5"/>
      <c r="B39" s="12"/>
      <c r="C39" s="5"/>
      <c r="D39" s="5"/>
      <c r="E39" s="5"/>
      <c r="F39" s="5"/>
      <c r="G39" s="14"/>
      <c r="H39" s="15"/>
      <c r="I39" s="11"/>
      <c r="J39" s="6"/>
      <c r="K39" s="36"/>
    </row>
    <row r="40" spans="1:15" s="4" customFormat="1" ht="13">
      <c r="A40" s="5"/>
      <c r="B40" s="50" t="s">
        <v>54</v>
      </c>
      <c r="C40" s="17"/>
      <c r="D40" s="5"/>
      <c r="E40" s="5"/>
      <c r="F40" s="5"/>
      <c r="G40" s="14"/>
      <c r="H40" s="5"/>
      <c r="I40" s="16"/>
      <c r="J40" s="18"/>
      <c r="K40" s="36"/>
      <c r="O40" s="19"/>
    </row>
    <row r="41" spans="1:15" s="4" customFormat="1" ht="13">
      <c r="A41" s="5"/>
      <c r="B41" s="20"/>
      <c r="C41" s="5"/>
      <c r="D41" s="5"/>
      <c r="E41" s="5"/>
      <c r="F41" s="5"/>
      <c r="G41" s="21"/>
      <c r="H41" s="5"/>
      <c r="I41" s="8" t="s">
        <v>55</v>
      </c>
      <c r="J41" s="71">
        <f>I36</f>
        <v>259</v>
      </c>
      <c r="K41" s="36"/>
    </row>
    <row r="42" spans="1:15" s="4" customFormat="1" ht="13">
      <c r="A42" s="5"/>
      <c r="B42" s="51" t="s">
        <v>56</v>
      </c>
      <c r="C42" s="5"/>
      <c r="D42" s="5"/>
      <c r="E42" s="5"/>
      <c r="F42" s="5"/>
      <c r="G42" s="21"/>
      <c r="H42" s="5"/>
      <c r="I42" s="6"/>
      <c r="J42" s="5"/>
      <c r="K42" s="36"/>
      <c r="O42" s="19"/>
    </row>
    <row r="43" spans="1:15" s="4" customFormat="1" ht="13">
      <c r="A43" s="5"/>
      <c r="B43" s="20"/>
      <c r="C43" s="5"/>
      <c r="D43" s="5"/>
      <c r="E43" s="5"/>
      <c r="F43" s="5"/>
      <c r="G43" s="5"/>
      <c r="H43" s="5"/>
      <c r="I43" s="6"/>
      <c r="J43" s="5"/>
      <c r="K43" s="36"/>
    </row>
    <row r="44" spans="1:15" s="4" customFormat="1" ht="13">
      <c r="A44" s="5"/>
      <c r="B44" s="52" t="s">
        <v>54</v>
      </c>
      <c r="C44" s="5"/>
      <c r="D44" s="5"/>
      <c r="E44" s="5"/>
      <c r="F44" s="13"/>
      <c r="G44" s="5"/>
      <c r="H44" s="5"/>
      <c r="I44" s="6"/>
      <c r="J44" s="5"/>
      <c r="K44" s="36"/>
      <c r="O44" s="48"/>
    </row>
    <row r="45" spans="1:15" s="4" customFormat="1" ht="13">
      <c r="A45" s="5"/>
      <c r="B45" s="52" t="s">
        <v>136</v>
      </c>
      <c r="C45" s="5"/>
      <c r="D45" s="5"/>
      <c r="E45" s="5"/>
      <c r="F45" s="13"/>
      <c r="G45" s="5"/>
      <c r="H45" s="5"/>
      <c r="I45" s="6"/>
      <c r="J45" s="5"/>
      <c r="K45" s="36"/>
      <c r="O45" s="48"/>
    </row>
    <row r="46" spans="1:15" s="4" customFormat="1" ht="13">
      <c r="A46" s="5"/>
      <c r="B46" s="53" t="s">
        <v>100</v>
      </c>
      <c r="F46" s="5"/>
      <c r="H46" s="5"/>
      <c r="I46" s="23"/>
      <c r="J46" s="5"/>
      <c r="K46" s="36"/>
      <c r="O46" s="48"/>
    </row>
    <row r="47" spans="1:15" s="4" customFormat="1" ht="13">
      <c r="A47" s="5"/>
      <c r="B47" s="53" t="s">
        <v>57</v>
      </c>
      <c r="C47" s="13"/>
      <c r="D47" s="13"/>
      <c r="E47" s="13"/>
      <c r="F47" s="5"/>
      <c r="G47" s="13"/>
      <c r="H47" s="13"/>
      <c r="I47" s="24"/>
      <c r="J47" s="5"/>
      <c r="K47" s="36"/>
      <c r="O47" s="48"/>
    </row>
    <row r="48" spans="1:15" s="4" customFormat="1" ht="13">
      <c r="A48" s="5"/>
      <c r="B48" s="53" t="s">
        <v>135</v>
      </c>
      <c r="C48" s="13"/>
      <c r="D48" s="13"/>
      <c r="E48" s="13"/>
      <c r="F48" s="25"/>
      <c r="G48" s="13"/>
      <c r="H48" s="13"/>
      <c r="I48" s="24"/>
      <c r="J48" s="5"/>
      <c r="K48" s="36"/>
      <c r="O48" s="48"/>
    </row>
    <row r="49" spans="1:15" s="4" customFormat="1" ht="13">
      <c r="A49" s="5"/>
      <c r="B49" s="25"/>
      <c r="C49" s="13"/>
      <c r="D49" s="13"/>
      <c r="E49" s="13"/>
      <c r="F49" s="5"/>
      <c r="G49" s="13"/>
      <c r="H49" s="13"/>
      <c r="I49" s="24"/>
      <c r="J49" s="5"/>
      <c r="K49" s="36"/>
      <c r="O49" s="48"/>
    </row>
    <row r="50" spans="1:15" s="4" customFormat="1" ht="13">
      <c r="A50" s="5"/>
      <c r="B50" s="49"/>
      <c r="C50" s="13"/>
      <c r="D50" s="13"/>
      <c r="E50" s="13"/>
      <c r="F50" s="5"/>
      <c r="G50" s="13"/>
      <c r="H50" s="13"/>
      <c r="I50" s="24"/>
      <c r="J50" s="5"/>
      <c r="K50" s="36"/>
      <c r="O50" s="48"/>
    </row>
    <row r="51" spans="1:15" s="4" customFormat="1" ht="13">
      <c r="A51" s="5"/>
      <c r="B51" s="49"/>
      <c r="C51" s="13"/>
      <c r="D51" s="13"/>
      <c r="E51" s="13"/>
      <c r="F51" s="25"/>
      <c r="G51" s="13"/>
      <c r="H51" s="13"/>
      <c r="I51" s="24"/>
      <c r="J51" s="5"/>
      <c r="K51" s="36"/>
      <c r="O51" s="48"/>
    </row>
    <row r="52" spans="1:15" s="4" customFormat="1" ht="13">
      <c r="A52" s="5"/>
      <c r="B52" s="5"/>
      <c r="C52" s="13"/>
      <c r="D52" s="13"/>
      <c r="E52" s="13"/>
      <c r="F52" s="25"/>
      <c r="G52" s="13"/>
      <c r="H52" s="13"/>
      <c r="I52" s="24"/>
      <c r="J52" s="5"/>
      <c r="K52" s="36"/>
    </row>
    <row r="53" spans="1:15" s="4" customFormat="1" ht="13.5" thickBot="1">
      <c r="A53" s="5"/>
      <c r="B53" s="5"/>
      <c r="C53" s="5"/>
      <c r="D53" s="5"/>
      <c r="E53" s="5"/>
      <c r="F53" s="5"/>
      <c r="G53" s="5"/>
      <c r="H53" s="5"/>
      <c r="I53" s="6"/>
      <c r="J53" s="5"/>
      <c r="K53" s="36"/>
    </row>
    <row r="54" spans="1:15" s="4" customFormat="1" ht="13.5" thickTop="1">
      <c r="A54" s="5"/>
      <c r="B54" s="37"/>
      <c r="C54" s="37"/>
      <c r="D54" s="37"/>
      <c r="E54" s="37"/>
      <c r="F54" s="37"/>
      <c r="G54" s="37"/>
      <c r="H54" s="37"/>
      <c r="I54" s="39"/>
      <c r="J54" s="37"/>
      <c r="K54" s="36"/>
    </row>
    <row r="55" spans="1:15" s="4" customFormat="1" ht="12.75" customHeight="1">
      <c r="A55" s="5"/>
      <c r="B55" s="5"/>
      <c r="C55" s="294" t="s">
        <v>58</v>
      </c>
      <c r="D55" s="294"/>
      <c r="E55" s="294"/>
      <c r="F55" s="294"/>
      <c r="G55" s="294"/>
      <c r="H55" s="294"/>
      <c r="I55" s="294"/>
      <c r="J55" s="5"/>
      <c r="K55" s="36"/>
    </row>
    <row r="56" spans="1:15" s="4" customFormat="1" ht="13">
      <c r="A56" s="5"/>
      <c r="B56" s="5"/>
      <c r="C56" s="294"/>
      <c r="D56" s="294"/>
      <c r="E56" s="294"/>
      <c r="F56" s="294"/>
      <c r="G56" s="294"/>
      <c r="H56" s="294"/>
      <c r="I56" s="294"/>
      <c r="J56" s="5"/>
      <c r="K56" s="36"/>
    </row>
    <row r="57" spans="1:15" s="4" customFormat="1" ht="13">
      <c r="A57" s="5"/>
      <c r="B57" s="5"/>
      <c r="C57" s="294"/>
      <c r="D57" s="294"/>
      <c r="E57" s="294"/>
      <c r="F57" s="294"/>
      <c r="G57" s="294"/>
      <c r="H57" s="294"/>
      <c r="I57" s="294"/>
      <c r="J57" s="5"/>
      <c r="K57" s="36"/>
    </row>
    <row r="58" spans="1:15" s="4" customFormat="1" ht="13.5" thickBot="1">
      <c r="A58" s="26"/>
      <c r="B58" s="26"/>
      <c r="C58" s="26"/>
      <c r="D58" s="26"/>
      <c r="E58" s="26"/>
      <c r="F58" s="26"/>
      <c r="G58" s="26"/>
      <c r="H58" s="26"/>
      <c r="I58" s="27"/>
      <c r="J58" s="26"/>
      <c r="K58" s="26"/>
    </row>
    <row r="59" spans="1:15" ht="13" thickTop="1"/>
  </sheetData>
  <mergeCells count="17">
    <mergeCell ref="B32:F32"/>
    <mergeCell ref="B33:F33"/>
    <mergeCell ref="B34:F34"/>
    <mergeCell ref="B35:F36"/>
    <mergeCell ref="C55:I57"/>
    <mergeCell ref="H16:J16"/>
    <mergeCell ref="B17:F17"/>
    <mergeCell ref="B31:F31"/>
    <mergeCell ref="C10:G10"/>
    <mergeCell ref="C11:G11"/>
    <mergeCell ref="C13:G13"/>
    <mergeCell ref="B16:G16"/>
    <mergeCell ref="B18:G18"/>
    <mergeCell ref="B23:F23"/>
    <mergeCell ref="B28:F28"/>
    <mergeCell ref="B29:F29"/>
    <mergeCell ref="B30:F30"/>
  </mergeCells>
  <dataValidations count="5">
    <dataValidation errorStyle="warning" allowBlank="1" showInputMessage="1" errorTitle="Farewell Statement" promptTitle="Farewell Statement" prompt="Enter any parting message for your customers (company slogan, mission statement, etc.) If you do not want a parting message, use Edit|Clear|Contents to remove the existing test." sqref="C55" xr:uid="{E2476BF2-C8BC-4B5F-B7D1-66969376D2C3}"/>
    <dataValidation type="decimal" allowBlank="1" showErrorMessage="1" errorTitle="Unit Price" error="You must enter a number into this cell." promptTitle="Unit Price" sqref="I20:I21 I17" xr:uid="{562DA243-BD7B-45B1-AED3-BB8669910F60}">
      <formula1>0</formula1>
      <formula2>1000000000</formula2>
    </dataValidation>
    <dataValidation type="whole" errorStyle="warning" allowBlank="1" showErrorMessage="1" errorTitle="Quantity" error="You must enter a number in this cell." promptTitle="Quantity" sqref="I18:I19 B35 J26:J41 J17:J22" xr:uid="{26CD46E0-2BF3-4690-AEE6-26D488409251}">
      <formula1>0</formula1>
      <formula2>1000000000</formula2>
    </dataValidation>
    <dataValidation type="textLength" errorStyle="warning" allowBlank="1" showErrorMessage="1" errorTitle="Tax" error="The shaded cells contain formulas and are automatically calculated by Excel. DO NOT enter any information into them." promptTitle="Tax" sqref="I39:I40" xr:uid="{4B6BF2EA-C8D8-4AC1-90F1-CA053F5C8C83}">
      <formula1>0</formula1>
      <formula2>0</formula2>
    </dataValidation>
    <dataValidation errorStyle="warning" allowBlank="1" showInputMessage="1" errorTitle="State" promptTitle="State" prompt="Enter the state abbreviation into this cell." sqref="E12" xr:uid="{1F56D7CD-375F-4FD3-82D5-6F6C4E5F31B8}"/>
  </dataValidations>
  <hyperlinks>
    <hyperlink ref="B29" r:id="rId1" display="kcole@co.yuba.ca.us" xr:uid="{838C38F5-6DE9-4E96-85D7-989F460D477E}"/>
  </hyperlinks>
  <printOptions horizontalCentered="1"/>
  <pageMargins left="0.5" right="0.5" top="1" bottom="1" header="0.3" footer="0.3"/>
  <pageSetup scale="88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D4BE60-6418-4D25-B3D3-589638B46851}">
  <sheetPr codeName="Sheet2">
    <tabColor theme="7" tint="0.59999389629810485"/>
    <pageSetUpPr fitToPage="1"/>
  </sheetPr>
  <dimension ref="A1:H93"/>
  <sheetViews>
    <sheetView zoomScaleNormal="100" workbookViewId="0">
      <selection activeCell="E9" sqref="E9"/>
    </sheetView>
  </sheetViews>
  <sheetFormatPr defaultColWidth="9.26953125" defaultRowHeight="13.5"/>
  <cols>
    <col min="1" max="1" width="6.453125" style="116" customWidth="1"/>
    <col min="2" max="2" width="44.453125" style="110" customWidth="1"/>
    <col min="3" max="3" width="19" style="110" customWidth="1"/>
    <col min="4" max="4" width="16.54296875" style="118" customWidth="1"/>
    <col min="5" max="5" width="16.54296875" style="127" customWidth="1"/>
    <col min="6" max="6" width="18.26953125" style="110" customWidth="1"/>
    <col min="7" max="7" width="9.26953125" style="110"/>
    <col min="8" max="8" width="9.26953125" style="152"/>
    <col min="9" max="16384" width="9.26953125" style="110"/>
  </cols>
  <sheetData>
    <row r="1" spans="1:6" ht="67.400000000000006" customHeight="1" thickBot="1">
      <c r="A1" s="255" t="s">
        <v>101</v>
      </c>
      <c r="B1" s="256"/>
      <c r="C1" s="259" t="s">
        <v>226</v>
      </c>
      <c r="D1" s="260"/>
    </row>
    <row r="2" spans="1:6" ht="17.25" customHeight="1" thickBot="1">
      <c r="A2" s="257"/>
      <c r="B2" s="258"/>
      <c r="C2" s="259" t="s">
        <v>113</v>
      </c>
      <c r="D2" s="260"/>
    </row>
    <row r="3" spans="1:6" ht="16">
      <c r="A3" s="247" t="s">
        <v>109</v>
      </c>
      <c r="B3" s="248"/>
      <c r="C3" s="269">
        <v>57718.595000000001</v>
      </c>
      <c r="D3" s="270"/>
    </row>
    <row r="4" spans="1:6" ht="16">
      <c r="A4" s="251" t="s">
        <v>112</v>
      </c>
      <c r="B4" s="252"/>
      <c r="C4" s="265">
        <v>35386.050000000003</v>
      </c>
      <c r="D4" s="266"/>
    </row>
    <row r="5" spans="1:6" ht="16">
      <c r="A5" s="247" t="s">
        <v>99</v>
      </c>
      <c r="B5" s="248"/>
      <c r="C5" s="263">
        <v>83413</v>
      </c>
      <c r="D5" s="264"/>
      <c r="F5" s="111"/>
    </row>
    <row r="6" spans="1:6" ht="16">
      <c r="A6" s="251" t="s">
        <v>217</v>
      </c>
      <c r="B6" s="252"/>
      <c r="C6" s="265">
        <v>477630</v>
      </c>
      <c r="D6" s="266"/>
      <c r="F6" s="111"/>
    </row>
    <row r="7" spans="1:6" ht="14.5" thickBot="1">
      <c r="A7" s="241" t="s">
        <v>51</v>
      </c>
      <c r="B7" s="242"/>
      <c r="C7" s="241">
        <f>SUM(C3:D6)</f>
        <v>654147.64500000002</v>
      </c>
      <c r="D7" s="242"/>
    </row>
    <row r="8" spans="1:6" ht="14.5" thickBot="1">
      <c r="A8" s="129"/>
      <c r="B8" s="150"/>
      <c r="C8" s="151"/>
      <c r="D8" s="144"/>
    </row>
    <row r="9" spans="1:6" ht="67.400000000000006" customHeight="1" thickBot="1">
      <c r="A9" s="255" t="s">
        <v>101</v>
      </c>
      <c r="B9" s="256"/>
      <c r="C9" s="259" t="s">
        <v>226</v>
      </c>
      <c r="D9" s="260"/>
    </row>
    <row r="10" spans="1:6" ht="17.25" customHeight="1" thickBot="1">
      <c r="A10" s="257"/>
      <c r="B10" s="258"/>
      <c r="C10" s="259" t="s">
        <v>227</v>
      </c>
      <c r="D10" s="260"/>
    </row>
    <row r="11" spans="1:6">
      <c r="A11" s="247" t="s">
        <v>109</v>
      </c>
      <c r="B11" s="248"/>
      <c r="C11" s="267">
        <v>118434.04999999999</v>
      </c>
      <c r="D11" s="268"/>
    </row>
    <row r="12" spans="1:6">
      <c r="A12" s="251" t="s">
        <v>112</v>
      </c>
      <c r="B12" s="252"/>
      <c r="C12" s="253">
        <v>33701</v>
      </c>
      <c r="D12" s="254"/>
    </row>
    <row r="13" spans="1:6">
      <c r="A13" s="247" t="s">
        <v>99</v>
      </c>
      <c r="B13" s="248"/>
      <c r="C13" s="249">
        <v>75030</v>
      </c>
      <c r="D13" s="250"/>
      <c r="F13" s="111"/>
    </row>
    <row r="14" spans="1:6">
      <c r="A14" s="251" t="s">
        <v>217</v>
      </c>
      <c r="B14" s="252"/>
      <c r="C14" s="253">
        <v>265612.5</v>
      </c>
      <c r="D14" s="254"/>
      <c r="F14" s="111"/>
    </row>
    <row r="15" spans="1:6" ht="14.5" thickBot="1">
      <c r="A15" s="241" t="s">
        <v>51</v>
      </c>
      <c r="B15" s="242"/>
      <c r="C15" s="241">
        <f>SUM(C11:D14)</f>
        <v>492777.55</v>
      </c>
      <c r="D15" s="242"/>
    </row>
    <row r="16" spans="1:6" ht="14.5" thickBot="1">
      <c r="A16" s="129"/>
      <c r="B16" s="150"/>
      <c r="C16" s="151"/>
      <c r="D16" s="144"/>
    </row>
    <row r="17" spans="1:8" ht="67.400000000000006" customHeight="1" thickBot="1">
      <c r="A17" s="255" t="s">
        <v>101</v>
      </c>
      <c r="B17" s="256"/>
      <c r="C17" s="259" t="s">
        <v>226</v>
      </c>
      <c r="D17" s="260"/>
    </row>
    <row r="18" spans="1:8" ht="17.25" customHeight="1" thickBot="1">
      <c r="A18" s="257"/>
      <c r="B18" s="258"/>
      <c r="C18" s="259" t="s">
        <v>132</v>
      </c>
      <c r="D18" s="260"/>
    </row>
    <row r="19" spans="1:8">
      <c r="A19" s="247" t="s">
        <v>109</v>
      </c>
      <c r="B19" s="248"/>
      <c r="C19" s="261">
        <v>-60715.454999999987</v>
      </c>
      <c r="D19" s="262"/>
    </row>
    <row r="20" spans="1:8">
      <c r="A20" s="251" t="s">
        <v>112</v>
      </c>
      <c r="B20" s="252"/>
      <c r="C20" s="253">
        <v>1685.0500000000029</v>
      </c>
      <c r="D20" s="254"/>
    </row>
    <row r="21" spans="1:8">
      <c r="A21" s="247" t="s">
        <v>99</v>
      </c>
      <c r="B21" s="248"/>
      <c r="C21" s="249">
        <v>8383</v>
      </c>
      <c r="D21" s="250"/>
      <c r="F21" s="111"/>
    </row>
    <row r="22" spans="1:8">
      <c r="A22" s="251" t="s">
        <v>217</v>
      </c>
      <c r="B22" s="252"/>
      <c r="C22" s="253">
        <v>212016.5</v>
      </c>
      <c r="D22" s="254"/>
      <c r="F22" s="111"/>
    </row>
    <row r="23" spans="1:8" ht="14.5" thickBot="1">
      <c r="A23" s="241" t="s">
        <v>51</v>
      </c>
      <c r="B23" s="242"/>
      <c r="C23" s="241">
        <f>SUM(C19:D22)</f>
        <v>161369.09500000003</v>
      </c>
      <c r="D23" s="242"/>
    </row>
    <row r="24" spans="1:8" ht="19.399999999999999" customHeight="1" thickBot="1">
      <c r="A24" s="117"/>
      <c r="B24" s="116"/>
      <c r="C24" s="112"/>
    </row>
    <row r="25" spans="1:8" ht="84.65" customHeight="1">
      <c r="A25" s="109" t="s">
        <v>110</v>
      </c>
      <c r="B25" s="124" t="s">
        <v>111</v>
      </c>
      <c r="C25" s="123" t="s">
        <v>228</v>
      </c>
      <c r="D25" s="123" t="s">
        <v>229</v>
      </c>
      <c r="E25" s="124" t="s">
        <v>230</v>
      </c>
      <c r="F25" s="125" t="s">
        <v>231</v>
      </c>
      <c r="H25" s="110"/>
    </row>
    <row r="26" spans="1:8">
      <c r="A26" s="165" t="s">
        <v>105</v>
      </c>
      <c r="B26" s="166" t="s">
        <v>114</v>
      </c>
      <c r="C26" s="132">
        <v>3.1300000000000001E-2</v>
      </c>
      <c r="D26" s="120">
        <v>20475</v>
      </c>
      <c r="E26" s="120">
        <v>15424</v>
      </c>
      <c r="F26" s="153">
        <v>-5051</v>
      </c>
      <c r="H26" s="110"/>
    </row>
    <row r="27" spans="1:8">
      <c r="A27" s="167" t="s">
        <v>108</v>
      </c>
      <c r="B27" s="168" t="s">
        <v>4</v>
      </c>
      <c r="C27" s="133">
        <v>0</v>
      </c>
      <c r="D27" s="121">
        <v>0</v>
      </c>
      <c r="E27" s="121">
        <v>0</v>
      </c>
      <c r="F27" s="176">
        <v>0</v>
      </c>
      <c r="H27" s="110"/>
    </row>
    <row r="28" spans="1:8">
      <c r="A28" s="165" t="s">
        <v>108</v>
      </c>
      <c r="B28" s="166" t="s">
        <v>5</v>
      </c>
      <c r="C28" s="132">
        <v>5.9999999999999995E-4</v>
      </c>
      <c r="D28" s="120">
        <v>392</v>
      </c>
      <c r="E28" s="120">
        <v>296</v>
      </c>
      <c r="F28" s="153">
        <v>-96</v>
      </c>
      <c r="H28" s="110"/>
    </row>
    <row r="29" spans="1:8">
      <c r="A29" s="167" t="s">
        <v>106</v>
      </c>
      <c r="B29" s="168" t="s">
        <v>6</v>
      </c>
      <c r="C29" s="133">
        <v>5.8999999999999999E-3</v>
      </c>
      <c r="D29" s="121">
        <v>3859</v>
      </c>
      <c r="E29" s="121">
        <v>2907</v>
      </c>
      <c r="F29" s="154">
        <v>-952</v>
      </c>
      <c r="H29" s="110"/>
    </row>
    <row r="30" spans="1:8">
      <c r="A30" s="165" t="s">
        <v>108</v>
      </c>
      <c r="B30" s="166" t="s">
        <v>7</v>
      </c>
      <c r="C30" s="132">
        <v>1E-3</v>
      </c>
      <c r="D30" s="120">
        <v>654</v>
      </c>
      <c r="E30" s="120">
        <v>493</v>
      </c>
      <c r="F30" s="153">
        <v>-161</v>
      </c>
      <c r="H30" s="110"/>
    </row>
    <row r="31" spans="1:8">
      <c r="A31" s="167" t="s">
        <v>106</v>
      </c>
      <c r="B31" s="168" t="s">
        <v>8</v>
      </c>
      <c r="C31" s="133">
        <v>6.9999999999999999E-4</v>
      </c>
      <c r="D31" s="121">
        <v>458</v>
      </c>
      <c r="E31" s="121">
        <v>345</v>
      </c>
      <c r="F31" s="154">
        <v>-113</v>
      </c>
      <c r="H31" s="110"/>
    </row>
    <row r="32" spans="1:8">
      <c r="A32" s="165" t="s">
        <v>105</v>
      </c>
      <c r="B32" s="166" t="s">
        <v>115</v>
      </c>
      <c r="C32" s="132">
        <v>1.9900000000000001E-2</v>
      </c>
      <c r="D32" s="120">
        <v>13018</v>
      </c>
      <c r="E32" s="120">
        <v>9806</v>
      </c>
      <c r="F32" s="153">
        <v>-3212</v>
      </c>
      <c r="H32" s="110"/>
    </row>
    <row r="33" spans="1:8">
      <c r="A33" s="167" t="s">
        <v>106</v>
      </c>
      <c r="B33" s="168" t="s">
        <v>9</v>
      </c>
      <c r="C33" s="133">
        <v>1E-3</v>
      </c>
      <c r="D33" s="121">
        <v>654</v>
      </c>
      <c r="E33" s="121">
        <v>493</v>
      </c>
      <c r="F33" s="154">
        <v>-161</v>
      </c>
      <c r="H33" s="110"/>
    </row>
    <row r="34" spans="1:8">
      <c r="A34" s="165" t="s">
        <v>108</v>
      </c>
      <c r="B34" s="166" t="s">
        <v>10</v>
      </c>
      <c r="C34" s="132">
        <v>2.8E-3</v>
      </c>
      <c r="D34" s="120">
        <v>1832</v>
      </c>
      <c r="E34" s="120">
        <v>1380</v>
      </c>
      <c r="F34" s="153">
        <v>-452</v>
      </c>
      <c r="H34" s="110"/>
    </row>
    <row r="35" spans="1:8">
      <c r="A35" s="167" t="s">
        <v>107</v>
      </c>
      <c r="B35" s="168" t="s">
        <v>116</v>
      </c>
      <c r="C35" s="133">
        <v>3.9600000000000003E-2</v>
      </c>
      <c r="D35" s="121">
        <v>25904</v>
      </c>
      <c r="E35" s="121">
        <v>19514</v>
      </c>
      <c r="F35" s="154">
        <v>-6390</v>
      </c>
      <c r="H35" s="110"/>
    </row>
    <row r="36" spans="1:8">
      <c r="A36" s="165" t="s">
        <v>106</v>
      </c>
      <c r="B36" s="166" t="s">
        <v>11</v>
      </c>
      <c r="C36" s="132">
        <v>8.9999999999999998E-4</v>
      </c>
      <c r="D36" s="120">
        <v>589</v>
      </c>
      <c r="E36" s="120">
        <v>443</v>
      </c>
      <c r="F36" s="153">
        <v>-146</v>
      </c>
      <c r="H36" s="110"/>
    </row>
    <row r="37" spans="1:8">
      <c r="A37" s="167" t="s">
        <v>106</v>
      </c>
      <c r="B37" s="168" t="s">
        <v>12</v>
      </c>
      <c r="C37" s="133">
        <v>4.4000000000000003E-3</v>
      </c>
      <c r="D37" s="121">
        <v>2878</v>
      </c>
      <c r="E37" s="121">
        <v>2168</v>
      </c>
      <c r="F37" s="154">
        <v>-710</v>
      </c>
      <c r="H37" s="110"/>
    </row>
    <row r="38" spans="1:8">
      <c r="A38" s="165" t="s">
        <v>103</v>
      </c>
      <c r="B38" s="166" t="s">
        <v>13</v>
      </c>
      <c r="C38" s="132">
        <v>7.4999999999999997E-3</v>
      </c>
      <c r="D38" s="120">
        <v>4906</v>
      </c>
      <c r="E38" s="120">
        <v>3696</v>
      </c>
      <c r="F38" s="153">
        <v>-1210</v>
      </c>
      <c r="H38" s="110"/>
    </row>
    <row r="39" spans="1:8">
      <c r="A39" s="167" t="s">
        <v>107</v>
      </c>
      <c r="B39" s="168" t="s">
        <v>14</v>
      </c>
      <c r="C39" s="133">
        <v>4.0000000000000002E-4</v>
      </c>
      <c r="D39" s="121">
        <v>262</v>
      </c>
      <c r="E39" s="121">
        <v>197</v>
      </c>
      <c r="F39" s="154">
        <v>-65</v>
      </c>
      <c r="H39" s="110"/>
    </row>
    <row r="40" spans="1:8">
      <c r="A40" s="165" t="s">
        <v>107</v>
      </c>
      <c r="B40" s="166" t="s">
        <v>15</v>
      </c>
      <c r="C40" s="132">
        <v>3.3799999999999997E-2</v>
      </c>
      <c r="D40" s="120">
        <v>22110</v>
      </c>
      <c r="E40" s="120">
        <v>16656</v>
      </c>
      <c r="F40" s="153">
        <v>-5454</v>
      </c>
      <c r="H40" s="110"/>
    </row>
    <row r="41" spans="1:8">
      <c r="A41" s="167" t="s">
        <v>107</v>
      </c>
      <c r="B41" s="168" t="s">
        <v>16</v>
      </c>
      <c r="C41" s="133">
        <v>4.8999999999999998E-3</v>
      </c>
      <c r="D41" s="121">
        <v>3205</v>
      </c>
      <c r="E41" s="121">
        <v>2415</v>
      </c>
      <c r="F41" s="154">
        <v>-790</v>
      </c>
      <c r="H41" s="110"/>
    </row>
    <row r="42" spans="1:8">
      <c r="A42" s="165" t="s">
        <v>106</v>
      </c>
      <c r="B42" s="166" t="s">
        <v>17</v>
      </c>
      <c r="C42" s="132">
        <v>2.5000000000000001E-3</v>
      </c>
      <c r="D42" s="120">
        <v>1635</v>
      </c>
      <c r="E42" s="120">
        <v>1232</v>
      </c>
      <c r="F42" s="153">
        <v>-403</v>
      </c>
      <c r="H42" s="110"/>
    </row>
    <row r="43" spans="1:8">
      <c r="A43" s="167" t="s">
        <v>106</v>
      </c>
      <c r="B43" s="168" t="s">
        <v>18</v>
      </c>
      <c r="C43" s="133">
        <v>6.9999999999999999E-4</v>
      </c>
      <c r="D43" s="121">
        <v>458</v>
      </c>
      <c r="E43" s="121">
        <v>345</v>
      </c>
      <c r="F43" s="154">
        <v>-113</v>
      </c>
      <c r="H43" s="110"/>
    </row>
    <row r="44" spans="1:8">
      <c r="A44" s="165" t="s">
        <v>104</v>
      </c>
      <c r="B44" s="166" t="s">
        <v>102</v>
      </c>
      <c r="C44" s="132">
        <v>0.29670000000000002</v>
      </c>
      <c r="D44" s="120">
        <v>194086</v>
      </c>
      <c r="E44" s="120">
        <v>146208</v>
      </c>
      <c r="F44" s="153">
        <v>-47878</v>
      </c>
      <c r="H44" s="110"/>
    </row>
    <row r="45" spans="1:8">
      <c r="A45" s="169" t="s">
        <v>107</v>
      </c>
      <c r="B45" s="170" t="s">
        <v>19</v>
      </c>
      <c r="C45" s="133">
        <v>5.8999999999999999E-3</v>
      </c>
      <c r="D45" s="122">
        <v>3859</v>
      </c>
      <c r="E45" s="122">
        <v>2907</v>
      </c>
      <c r="F45" s="155">
        <v>-952</v>
      </c>
      <c r="H45" s="110"/>
    </row>
    <row r="46" spans="1:8">
      <c r="A46" s="165" t="s">
        <v>105</v>
      </c>
      <c r="B46" s="166" t="s">
        <v>20</v>
      </c>
      <c r="C46" s="132">
        <v>3.3999999999999998E-3</v>
      </c>
      <c r="D46" s="120">
        <v>2224</v>
      </c>
      <c r="E46" s="120">
        <v>1675</v>
      </c>
      <c r="F46" s="153">
        <v>-549</v>
      </c>
      <c r="H46" s="110"/>
    </row>
    <row r="47" spans="1:8">
      <c r="A47" s="167" t="s">
        <v>107</v>
      </c>
      <c r="B47" s="168" t="s">
        <v>21</v>
      </c>
      <c r="C47" s="133">
        <v>4.0000000000000002E-4</v>
      </c>
      <c r="D47" s="121">
        <v>262</v>
      </c>
      <c r="E47" s="121">
        <v>197</v>
      </c>
      <c r="F47" s="154">
        <v>-65</v>
      </c>
      <c r="H47" s="110"/>
    </row>
    <row r="48" spans="1:8">
      <c r="A48" s="165" t="s">
        <v>106</v>
      </c>
      <c r="B48" s="166" t="s">
        <v>22</v>
      </c>
      <c r="C48" s="132">
        <v>2.8999999999999998E-3</v>
      </c>
      <c r="D48" s="120">
        <v>1897</v>
      </c>
      <c r="E48" s="120">
        <v>1429</v>
      </c>
      <c r="F48" s="153">
        <v>-468</v>
      </c>
      <c r="H48" s="110"/>
    </row>
    <row r="49" spans="1:8">
      <c r="A49" s="167" t="s">
        <v>107</v>
      </c>
      <c r="B49" s="168" t="s">
        <v>0</v>
      </c>
      <c r="C49" s="133">
        <v>1.09E-2</v>
      </c>
      <c r="D49" s="121">
        <v>7130</v>
      </c>
      <c r="E49" s="121">
        <v>5371</v>
      </c>
      <c r="F49" s="154">
        <v>-1759</v>
      </c>
      <c r="H49" s="110"/>
    </row>
    <row r="50" spans="1:8">
      <c r="A50" s="165" t="s">
        <v>106</v>
      </c>
      <c r="B50" s="166" t="s">
        <v>23</v>
      </c>
      <c r="C50" s="132">
        <v>2.9999999999999997E-4</v>
      </c>
      <c r="D50" s="120">
        <v>196</v>
      </c>
      <c r="E50" s="120">
        <v>148</v>
      </c>
      <c r="F50" s="153">
        <v>-48</v>
      </c>
      <c r="H50" s="110"/>
    </row>
    <row r="51" spans="1:8">
      <c r="A51" s="167" t="s">
        <v>108</v>
      </c>
      <c r="B51" s="168" t="s">
        <v>24</v>
      </c>
      <c r="C51" s="133">
        <v>2.0000000000000001E-4</v>
      </c>
      <c r="D51" s="121">
        <v>131</v>
      </c>
      <c r="E51" s="121">
        <v>99</v>
      </c>
      <c r="F51" s="154">
        <v>-32</v>
      </c>
      <c r="H51" s="110"/>
    </row>
    <row r="52" spans="1:8">
      <c r="A52" s="165" t="s">
        <v>105</v>
      </c>
      <c r="B52" s="166" t="s">
        <v>25</v>
      </c>
      <c r="C52" s="132">
        <v>1.29E-2</v>
      </c>
      <c r="D52" s="120">
        <v>8439</v>
      </c>
      <c r="E52" s="120">
        <v>6357</v>
      </c>
      <c r="F52" s="153">
        <v>-2082</v>
      </c>
      <c r="H52" s="110"/>
    </row>
    <row r="53" spans="1:8">
      <c r="A53" s="167" t="s">
        <v>105</v>
      </c>
      <c r="B53" s="168" t="s">
        <v>26</v>
      </c>
      <c r="C53" s="133">
        <v>2.3E-3</v>
      </c>
      <c r="D53" s="121">
        <v>1505</v>
      </c>
      <c r="E53" s="121">
        <v>1133</v>
      </c>
      <c r="F53" s="154">
        <v>-372</v>
      </c>
      <c r="H53" s="110"/>
    </row>
    <row r="54" spans="1:8">
      <c r="A54" s="165" t="s">
        <v>108</v>
      </c>
      <c r="B54" s="166" t="s">
        <v>27</v>
      </c>
      <c r="C54" s="132">
        <v>1.9E-3</v>
      </c>
      <c r="D54" s="120">
        <v>1243</v>
      </c>
      <c r="E54" s="120">
        <v>936</v>
      </c>
      <c r="F54" s="153">
        <v>-307</v>
      </c>
      <c r="H54" s="110"/>
    </row>
    <row r="55" spans="1:8">
      <c r="A55" s="171" t="s">
        <v>103</v>
      </c>
      <c r="B55" s="170" t="s">
        <v>117</v>
      </c>
      <c r="C55" s="133">
        <v>6.3100000000000003E-2</v>
      </c>
      <c r="D55" s="122">
        <v>41277</v>
      </c>
      <c r="E55" s="122">
        <v>31094</v>
      </c>
      <c r="F55" s="156">
        <v>-10183</v>
      </c>
      <c r="H55" s="110"/>
    </row>
    <row r="56" spans="1:8">
      <c r="A56" s="172" t="s">
        <v>108</v>
      </c>
      <c r="B56" s="166" t="s">
        <v>118</v>
      </c>
      <c r="C56" s="132">
        <v>4.4999999999999997E-3</v>
      </c>
      <c r="D56" s="120">
        <v>2944</v>
      </c>
      <c r="E56" s="120">
        <v>2217</v>
      </c>
      <c r="F56" s="157">
        <v>-727</v>
      </c>
      <c r="H56" s="110"/>
    </row>
    <row r="57" spans="1:8">
      <c r="A57" s="173" t="s">
        <v>106</v>
      </c>
      <c r="B57" s="168" t="s">
        <v>28</v>
      </c>
      <c r="C57" s="133">
        <v>5.0000000000000001E-4</v>
      </c>
      <c r="D57" s="121">
        <v>327</v>
      </c>
      <c r="E57" s="121">
        <v>246</v>
      </c>
      <c r="F57" s="158">
        <v>-81</v>
      </c>
      <c r="H57" s="110"/>
    </row>
    <row r="58" spans="1:8">
      <c r="A58" s="172" t="s">
        <v>103</v>
      </c>
      <c r="B58" s="166" t="s">
        <v>1</v>
      </c>
      <c r="C58" s="132">
        <v>6.3200000000000006E-2</v>
      </c>
      <c r="D58" s="120">
        <v>41342</v>
      </c>
      <c r="E58" s="120">
        <v>31145</v>
      </c>
      <c r="F58" s="157">
        <v>-10197</v>
      </c>
      <c r="H58" s="110"/>
    </row>
    <row r="59" spans="1:8">
      <c r="A59" s="173" t="s">
        <v>108</v>
      </c>
      <c r="B59" s="168" t="s">
        <v>119</v>
      </c>
      <c r="C59" s="133">
        <v>4.4400000000000002E-2</v>
      </c>
      <c r="D59" s="121">
        <v>29044</v>
      </c>
      <c r="E59" s="121">
        <v>21879</v>
      </c>
      <c r="F59" s="158">
        <v>-7165</v>
      </c>
      <c r="H59" s="110"/>
    </row>
    <row r="60" spans="1:8">
      <c r="A60" s="172" t="s">
        <v>105</v>
      </c>
      <c r="B60" s="166" t="s">
        <v>29</v>
      </c>
      <c r="C60" s="132">
        <v>1.2999999999999999E-3</v>
      </c>
      <c r="D60" s="120">
        <v>850</v>
      </c>
      <c r="E60" s="120">
        <v>641</v>
      </c>
      <c r="F60" s="157">
        <v>-209</v>
      </c>
      <c r="H60" s="110"/>
    </row>
    <row r="61" spans="1:8">
      <c r="A61" s="173" t="s">
        <v>103</v>
      </c>
      <c r="B61" s="168" t="s">
        <v>2</v>
      </c>
      <c r="C61" s="133">
        <v>6.7400000000000002E-2</v>
      </c>
      <c r="D61" s="121">
        <v>44091</v>
      </c>
      <c r="E61" s="121">
        <v>33214</v>
      </c>
      <c r="F61" s="158">
        <v>-10876</v>
      </c>
      <c r="H61" s="110"/>
    </row>
    <row r="62" spans="1:8">
      <c r="A62" s="172" t="s">
        <v>103</v>
      </c>
      <c r="B62" s="166" t="s">
        <v>120</v>
      </c>
      <c r="C62" s="132">
        <v>6.8900000000000003E-2</v>
      </c>
      <c r="D62" s="120">
        <v>45071</v>
      </c>
      <c r="E62" s="120">
        <v>33953</v>
      </c>
      <c r="F62" s="157">
        <v>-11118</v>
      </c>
      <c r="H62" s="110"/>
    </row>
    <row r="63" spans="1:8">
      <c r="A63" s="173" t="s">
        <v>105</v>
      </c>
      <c r="B63" s="168" t="s">
        <v>121</v>
      </c>
      <c r="C63" s="133">
        <v>1.67E-2</v>
      </c>
      <c r="D63" s="121">
        <v>10924</v>
      </c>
      <c r="E63" s="121">
        <v>8229</v>
      </c>
      <c r="F63" s="158">
        <v>-2695</v>
      </c>
      <c r="H63" s="110"/>
    </row>
    <row r="64" spans="1:8">
      <c r="A64" s="172" t="s">
        <v>107</v>
      </c>
      <c r="B64" s="166" t="s">
        <v>30</v>
      </c>
      <c r="C64" s="132">
        <v>2.2099999999999998E-2</v>
      </c>
      <c r="D64" s="120">
        <v>14457</v>
      </c>
      <c r="E64" s="120">
        <v>10890</v>
      </c>
      <c r="F64" s="157">
        <v>-3567</v>
      </c>
      <c r="H64" s="110"/>
    </row>
    <row r="65" spans="1:8">
      <c r="A65" s="173" t="s">
        <v>107</v>
      </c>
      <c r="B65" s="168" t="s">
        <v>122</v>
      </c>
      <c r="C65" s="133">
        <v>4.4000000000000003E-3</v>
      </c>
      <c r="D65" s="121">
        <v>2878</v>
      </c>
      <c r="E65" s="121">
        <v>2168</v>
      </c>
      <c r="F65" s="158">
        <v>-710</v>
      </c>
      <c r="H65" s="110"/>
    </row>
    <row r="66" spans="1:8">
      <c r="A66" s="172" t="s">
        <v>105</v>
      </c>
      <c r="B66" s="166" t="s">
        <v>123</v>
      </c>
      <c r="C66" s="132">
        <v>9.5999999999999992E-3</v>
      </c>
      <c r="D66" s="120">
        <v>6280</v>
      </c>
      <c r="E66" s="120">
        <v>4731</v>
      </c>
      <c r="F66" s="157">
        <v>-1549</v>
      </c>
      <c r="H66" s="110"/>
    </row>
    <row r="67" spans="1:8">
      <c r="A67" s="173" t="s">
        <v>103</v>
      </c>
      <c r="B67" s="168" t="s">
        <v>124</v>
      </c>
      <c r="C67" s="133">
        <v>1.11E-2</v>
      </c>
      <c r="D67" s="121">
        <v>7261</v>
      </c>
      <c r="E67" s="121">
        <v>5470</v>
      </c>
      <c r="F67" s="158">
        <v>-1791</v>
      </c>
      <c r="H67" s="110"/>
    </row>
    <row r="68" spans="1:8">
      <c r="A68" s="172" t="s">
        <v>105</v>
      </c>
      <c r="B68" s="166" t="s">
        <v>125</v>
      </c>
      <c r="C68" s="132">
        <v>2.8299999999999999E-2</v>
      </c>
      <c r="D68" s="120">
        <v>18512</v>
      </c>
      <c r="E68" s="120">
        <v>13946</v>
      </c>
      <c r="F68" s="157">
        <v>-4566</v>
      </c>
      <c r="H68" s="110"/>
    </row>
    <row r="69" spans="1:8">
      <c r="A69" s="173" t="s">
        <v>105</v>
      </c>
      <c r="B69" s="168" t="s">
        <v>126</v>
      </c>
      <c r="C69" s="133">
        <v>5.7999999999999996E-3</v>
      </c>
      <c r="D69" s="121">
        <v>3794</v>
      </c>
      <c r="E69" s="121">
        <v>2858</v>
      </c>
      <c r="F69" s="158">
        <v>-936</v>
      </c>
      <c r="H69" s="110"/>
    </row>
    <row r="70" spans="1:8">
      <c r="A70" s="172" t="s">
        <v>106</v>
      </c>
      <c r="B70" s="166" t="s">
        <v>31</v>
      </c>
      <c r="C70" s="132">
        <v>5.0000000000000001E-3</v>
      </c>
      <c r="D70" s="120">
        <v>3271</v>
      </c>
      <c r="E70" s="120">
        <v>2464</v>
      </c>
      <c r="F70" s="157">
        <v>-807</v>
      </c>
      <c r="H70" s="110"/>
    </row>
    <row r="71" spans="1:8">
      <c r="A71" s="173" t="s">
        <v>108</v>
      </c>
      <c r="B71" s="168" t="s">
        <v>32</v>
      </c>
      <c r="C71" s="133">
        <v>1E-4</v>
      </c>
      <c r="D71" s="121">
        <v>65</v>
      </c>
      <c r="E71" s="121">
        <v>49</v>
      </c>
      <c r="F71" s="158">
        <v>-16</v>
      </c>
      <c r="H71" s="110"/>
    </row>
    <row r="72" spans="1:8">
      <c r="A72" s="172" t="s">
        <v>106</v>
      </c>
      <c r="B72" s="166" t="s">
        <v>33</v>
      </c>
      <c r="C72" s="132">
        <v>1.5E-3</v>
      </c>
      <c r="D72" s="120">
        <v>981</v>
      </c>
      <c r="E72" s="120">
        <v>739</v>
      </c>
      <c r="F72" s="157">
        <v>-242</v>
      </c>
      <c r="H72" s="110"/>
    </row>
    <row r="73" spans="1:8">
      <c r="A73" s="173" t="s">
        <v>105</v>
      </c>
      <c r="B73" s="168" t="s">
        <v>127</v>
      </c>
      <c r="C73" s="133">
        <v>9.4000000000000004E-3</v>
      </c>
      <c r="D73" s="121">
        <v>6149</v>
      </c>
      <c r="E73" s="121">
        <v>4632</v>
      </c>
      <c r="F73" s="158">
        <v>-1517</v>
      </c>
      <c r="H73" s="110"/>
    </row>
    <row r="74" spans="1:8">
      <c r="A74" s="172" t="s">
        <v>105</v>
      </c>
      <c r="B74" s="166" t="s">
        <v>128</v>
      </c>
      <c r="C74" s="132">
        <v>8.5000000000000006E-3</v>
      </c>
      <c r="D74" s="120">
        <v>5560</v>
      </c>
      <c r="E74" s="120">
        <v>4189</v>
      </c>
      <c r="F74" s="157">
        <v>-1371</v>
      </c>
      <c r="H74" s="110"/>
    </row>
    <row r="75" spans="1:8">
      <c r="A75" s="173" t="s">
        <v>107</v>
      </c>
      <c r="B75" s="168" t="s">
        <v>3</v>
      </c>
      <c r="C75" s="133">
        <v>1.7600000000000001E-2</v>
      </c>
      <c r="D75" s="121">
        <v>11513</v>
      </c>
      <c r="E75" s="121">
        <v>8673</v>
      </c>
      <c r="F75" s="158">
        <v>-2840</v>
      </c>
      <c r="H75" s="110"/>
    </row>
    <row r="76" spans="1:8">
      <c r="A76" s="172" t="s">
        <v>108</v>
      </c>
      <c r="B76" s="166" t="s">
        <v>34</v>
      </c>
      <c r="C76" s="132">
        <v>3.0000000000000001E-3</v>
      </c>
      <c r="D76" s="120">
        <v>1962</v>
      </c>
      <c r="E76" s="120">
        <v>1478</v>
      </c>
      <c r="F76" s="157">
        <v>-484</v>
      </c>
      <c r="H76" s="110"/>
    </row>
    <row r="77" spans="1:8">
      <c r="A77" s="173" t="s">
        <v>106</v>
      </c>
      <c r="B77" s="168" t="s">
        <v>35</v>
      </c>
      <c r="C77" s="133">
        <v>2.0999999999999999E-3</v>
      </c>
      <c r="D77" s="121">
        <v>1374</v>
      </c>
      <c r="E77" s="121">
        <v>1035</v>
      </c>
      <c r="F77" s="158">
        <v>-339</v>
      </c>
      <c r="H77" s="110"/>
    </row>
    <row r="78" spans="1:8">
      <c r="A78" s="172" t="s">
        <v>106</v>
      </c>
      <c r="B78" s="166" t="s">
        <v>36</v>
      </c>
      <c r="C78" s="132">
        <v>4.0000000000000002E-4</v>
      </c>
      <c r="D78" s="120">
        <v>262</v>
      </c>
      <c r="E78" s="120">
        <v>197</v>
      </c>
      <c r="F78" s="157">
        <v>-65</v>
      </c>
      <c r="H78" s="110"/>
    </row>
    <row r="79" spans="1:8">
      <c r="A79" s="173" t="s">
        <v>107</v>
      </c>
      <c r="B79" s="168" t="s">
        <v>129</v>
      </c>
      <c r="C79" s="133">
        <v>2.07E-2</v>
      </c>
      <c r="D79" s="121">
        <v>13541</v>
      </c>
      <c r="E79" s="121">
        <v>10200</v>
      </c>
      <c r="F79" s="158">
        <v>-3341</v>
      </c>
      <c r="H79" s="110"/>
    </row>
    <row r="80" spans="1:8">
      <c r="A80" s="172" t="s">
        <v>108</v>
      </c>
      <c r="B80" s="166" t="s">
        <v>37</v>
      </c>
      <c r="C80" s="132">
        <v>1E-3</v>
      </c>
      <c r="D80" s="120">
        <v>654</v>
      </c>
      <c r="E80" s="120">
        <v>493</v>
      </c>
      <c r="F80" s="157">
        <v>-161</v>
      </c>
      <c r="H80" s="110"/>
    </row>
    <row r="81" spans="1:8">
      <c r="A81" s="173" t="s">
        <v>103</v>
      </c>
      <c r="B81" s="168" t="s">
        <v>130</v>
      </c>
      <c r="C81" s="133">
        <v>1.67E-2</v>
      </c>
      <c r="D81" s="121">
        <v>10924</v>
      </c>
      <c r="E81" s="121">
        <v>8229</v>
      </c>
      <c r="F81" s="158">
        <v>-2695</v>
      </c>
      <c r="H81" s="110"/>
    </row>
    <row r="82" spans="1:8">
      <c r="A82" s="172" t="s">
        <v>108</v>
      </c>
      <c r="B82" s="166" t="s">
        <v>131</v>
      </c>
      <c r="C82" s="132">
        <v>4.3E-3</v>
      </c>
      <c r="D82" s="120">
        <v>2813</v>
      </c>
      <c r="E82" s="120">
        <v>2119</v>
      </c>
      <c r="F82" s="157">
        <v>-694</v>
      </c>
      <c r="H82" s="110"/>
    </row>
    <row r="83" spans="1:8">
      <c r="A83" s="173" t="s">
        <v>108</v>
      </c>
      <c r="B83" s="168" t="s">
        <v>38</v>
      </c>
      <c r="C83" s="133">
        <v>2.7000000000000001E-3</v>
      </c>
      <c r="D83" s="121">
        <v>1766</v>
      </c>
      <c r="E83" s="121">
        <v>1330</v>
      </c>
      <c r="F83" s="158">
        <v>-436</v>
      </c>
      <c r="H83" s="110"/>
    </row>
    <row r="84" spans="1:8" ht="14.5" thickBot="1">
      <c r="A84" s="241" t="s">
        <v>51</v>
      </c>
      <c r="B84" s="245"/>
      <c r="C84" s="159">
        <f>SUM(C24:C83)</f>
        <v>1</v>
      </c>
      <c r="D84" s="174">
        <f>SUM(D26:D83)</f>
        <v>654148</v>
      </c>
      <c r="E84" s="174">
        <f>SUM(E26:E83)</f>
        <v>492778</v>
      </c>
      <c r="F84" s="149">
        <f>SUM(F26:F83)</f>
        <v>-161369</v>
      </c>
      <c r="H84" s="110"/>
    </row>
    <row r="85" spans="1:8" s="108" customFormat="1" ht="12.5">
      <c r="A85" s="246"/>
      <c r="B85" s="246"/>
      <c r="D85" s="119"/>
      <c r="E85" s="126"/>
      <c r="H85" s="160"/>
    </row>
    <row r="86" spans="1:8" s="108" customFormat="1" ht="12.5">
      <c r="A86" s="244"/>
      <c r="B86" s="244"/>
      <c r="D86" s="119"/>
      <c r="E86" s="126"/>
      <c r="H86" s="160"/>
    </row>
    <row r="87" spans="1:8" s="108" customFormat="1" ht="12.5">
      <c r="A87" s="244"/>
      <c r="B87" s="244"/>
      <c r="D87" s="119"/>
      <c r="E87" s="126"/>
      <c r="H87" s="160"/>
    </row>
    <row r="88" spans="1:8" s="108" customFormat="1" ht="12.5">
      <c r="A88" s="244"/>
      <c r="B88" s="244"/>
      <c r="D88" s="119"/>
      <c r="E88" s="126"/>
      <c r="H88" s="160"/>
    </row>
    <row r="89" spans="1:8" s="108" customFormat="1" ht="12.5">
      <c r="A89" s="244"/>
      <c r="B89" s="244"/>
      <c r="D89" s="119"/>
      <c r="E89" s="126"/>
      <c r="H89" s="160"/>
    </row>
    <row r="90" spans="1:8" s="108" customFormat="1" ht="12.5">
      <c r="A90" s="243"/>
      <c r="B90" s="243"/>
      <c r="D90" s="119"/>
      <c r="E90" s="126"/>
      <c r="H90" s="160"/>
    </row>
    <row r="91" spans="1:8" s="108" customFormat="1" ht="12.5">
      <c r="A91" s="244"/>
      <c r="B91" s="244"/>
      <c r="D91" s="119"/>
      <c r="E91" s="126"/>
      <c r="H91" s="160"/>
    </row>
    <row r="92" spans="1:8" s="108" customFormat="1" ht="12.5">
      <c r="A92" s="115"/>
      <c r="D92" s="119"/>
      <c r="E92" s="126"/>
      <c r="H92" s="160"/>
    </row>
    <row r="93" spans="1:8" s="108" customFormat="1" ht="12.5">
      <c r="A93" s="115"/>
      <c r="D93" s="119"/>
      <c r="E93" s="126"/>
      <c r="H93" s="160"/>
    </row>
  </sheetData>
  <mergeCells count="47">
    <mergeCell ref="A4:B4"/>
    <mergeCell ref="C4:D4"/>
    <mergeCell ref="A1:B2"/>
    <mergeCell ref="C1:D1"/>
    <mergeCell ref="C2:D2"/>
    <mergeCell ref="A3:B3"/>
    <mergeCell ref="C3:D3"/>
    <mergeCell ref="A12:B12"/>
    <mergeCell ref="C12:D12"/>
    <mergeCell ref="A5:B5"/>
    <mergeCell ref="C5:D5"/>
    <mergeCell ref="A6:B6"/>
    <mergeCell ref="C6:D6"/>
    <mergeCell ref="A7:B7"/>
    <mergeCell ref="C7:D7"/>
    <mergeCell ref="A9:B10"/>
    <mergeCell ref="C9:D9"/>
    <mergeCell ref="C10:D10"/>
    <mergeCell ref="A11:B11"/>
    <mergeCell ref="C11:D11"/>
    <mergeCell ref="A20:B20"/>
    <mergeCell ref="C20:D20"/>
    <mergeCell ref="A13:B13"/>
    <mergeCell ref="C13:D13"/>
    <mergeCell ref="A14:B14"/>
    <mergeCell ref="C14:D14"/>
    <mergeCell ref="A15:B15"/>
    <mergeCell ref="C15:D15"/>
    <mergeCell ref="A17:B18"/>
    <mergeCell ref="C17:D17"/>
    <mergeCell ref="C18:D18"/>
    <mergeCell ref="A19:B19"/>
    <mergeCell ref="C19:D19"/>
    <mergeCell ref="A21:B21"/>
    <mergeCell ref="C21:D21"/>
    <mergeCell ref="A22:B22"/>
    <mergeCell ref="C22:D22"/>
    <mergeCell ref="A23:B23"/>
    <mergeCell ref="C23:D23"/>
    <mergeCell ref="A90:B90"/>
    <mergeCell ref="A91:B91"/>
    <mergeCell ref="A84:B84"/>
    <mergeCell ref="A85:B85"/>
    <mergeCell ref="A86:B86"/>
    <mergeCell ref="A87:B87"/>
    <mergeCell ref="A88:B88"/>
    <mergeCell ref="A89:B89"/>
  </mergeCells>
  <printOptions horizontalCentered="1"/>
  <pageMargins left="0.2" right="0.2" top="0.5" bottom="0.5" header="0.3" footer="0.3"/>
  <pageSetup scale="75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4A6F9-E311-470D-9FFF-16171AE1C63A}">
  <sheetPr codeName="Sheet19">
    <pageSetUpPr fitToPage="1"/>
  </sheetPr>
  <dimension ref="A1:O59"/>
  <sheetViews>
    <sheetView workbookViewId="0">
      <selection activeCell="I36" sqref="I36"/>
    </sheetView>
  </sheetViews>
  <sheetFormatPr defaultRowHeight="12.5"/>
  <cols>
    <col min="9" max="9" width="12.453125" bestFit="1" customWidth="1"/>
    <col min="10" max="10" width="22.453125" customWidth="1"/>
  </cols>
  <sheetData>
    <row r="1" spans="1:11" s="4" customFormat="1" ht="13.5" thickTop="1">
      <c r="A1" s="2"/>
      <c r="B1" s="2"/>
      <c r="C1" s="2"/>
      <c r="D1" s="2"/>
      <c r="E1" s="2"/>
      <c r="F1" s="2"/>
      <c r="G1" s="2"/>
      <c r="H1" s="2"/>
      <c r="I1" s="3"/>
      <c r="J1" s="2"/>
      <c r="K1" s="2"/>
    </row>
    <row r="2" spans="1:11" s="4" customFormat="1" ht="13">
      <c r="A2" s="5"/>
      <c r="B2" s="5"/>
      <c r="C2" s="5"/>
      <c r="D2" s="5"/>
      <c r="E2" s="5"/>
      <c r="F2" s="5"/>
      <c r="G2" s="5"/>
      <c r="H2" s="5"/>
      <c r="I2" s="6"/>
      <c r="J2" s="5"/>
      <c r="K2" s="36"/>
    </row>
    <row r="3" spans="1:11" s="4" customFormat="1" ht="13">
      <c r="A3" s="5"/>
      <c r="B3" s="5"/>
      <c r="C3" s="5"/>
      <c r="D3" s="5"/>
      <c r="E3" s="5"/>
      <c r="F3" s="5"/>
      <c r="G3" s="5"/>
      <c r="H3" s="7"/>
      <c r="I3" s="8" t="s">
        <v>39</v>
      </c>
      <c r="J3" s="40" t="str">
        <f>+'Update Tab'!$B$2</f>
        <v>CalSAWS Admin 26 27</v>
      </c>
      <c r="K3" s="41" t="s">
        <v>182</v>
      </c>
    </row>
    <row r="4" spans="1:11" s="4" customFormat="1" ht="13">
      <c r="A4" s="5"/>
      <c r="B4" s="5"/>
      <c r="C4" s="5"/>
      <c r="D4" s="5"/>
      <c r="E4" s="5"/>
      <c r="F4" s="5"/>
      <c r="G4" s="5"/>
      <c r="H4" s="5"/>
      <c r="I4" s="6"/>
      <c r="J4" s="5"/>
      <c r="K4" s="36"/>
    </row>
    <row r="5" spans="1:11" s="4" customFormat="1" ht="13">
      <c r="A5" s="5"/>
      <c r="B5" s="5"/>
      <c r="C5" s="5"/>
      <c r="D5" s="5"/>
      <c r="E5" s="5"/>
      <c r="F5" s="5"/>
      <c r="G5" s="5"/>
      <c r="H5" s="5"/>
      <c r="I5" s="6"/>
      <c r="J5" s="5"/>
      <c r="K5" s="36"/>
    </row>
    <row r="6" spans="1:11" s="4" customFormat="1" ht="13">
      <c r="A6" s="5"/>
      <c r="B6" s="5"/>
      <c r="C6" s="5"/>
      <c r="D6" s="5"/>
      <c r="E6" s="5"/>
      <c r="F6" s="5"/>
      <c r="G6" s="5"/>
      <c r="H6" s="5"/>
      <c r="I6" s="6"/>
      <c r="J6" s="5"/>
      <c r="K6" s="36"/>
    </row>
    <row r="7" spans="1:11" s="4" customFormat="1" ht="13.5" thickBot="1">
      <c r="A7" s="5"/>
      <c r="B7" s="5"/>
      <c r="C7" s="5"/>
      <c r="D7" s="5"/>
      <c r="E7" s="5"/>
      <c r="F7" s="5"/>
      <c r="G7" s="5"/>
      <c r="H7" s="5"/>
      <c r="I7" s="6"/>
      <c r="J7" s="5"/>
      <c r="K7" s="36"/>
    </row>
    <row r="8" spans="1:11" s="4" customFormat="1" ht="18" thickTop="1">
      <c r="A8" s="5"/>
      <c r="B8" s="37"/>
      <c r="C8" s="37"/>
      <c r="D8" s="37"/>
      <c r="E8" s="37"/>
      <c r="F8" s="37"/>
      <c r="G8" s="38"/>
      <c r="H8" s="38"/>
      <c r="I8" s="39"/>
      <c r="J8" s="38"/>
      <c r="K8" s="36"/>
    </row>
    <row r="9" spans="1:11" s="4" customFormat="1" ht="13">
      <c r="A9" s="5"/>
      <c r="B9" s="5"/>
      <c r="C9" s="5"/>
      <c r="D9" s="5"/>
      <c r="E9" s="5"/>
      <c r="F9" s="5"/>
      <c r="G9" s="5"/>
      <c r="H9" s="5"/>
      <c r="I9" s="6"/>
      <c r="J9" s="5"/>
      <c r="K9" s="36"/>
    </row>
    <row r="10" spans="1:11" s="4" customFormat="1" ht="13">
      <c r="A10" s="5"/>
      <c r="B10" s="9" t="s">
        <v>40</v>
      </c>
      <c r="C10" s="307" t="s">
        <v>83</v>
      </c>
      <c r="D10" s="307"/>
      <c r="E10" s="307"/>
      <c r="F10" s="307"/>
      <c r="G10" s="307"/>
      <c r="H10" s="5"/>
      <c r="I10" s="10" t="s">
        <v>42</v>
      </c>
      <c r="J10" s="42">
        <f>+'Update Tab'!$B$4</f>
        <v>46246</v>
      </c>
      <c r="K10" s="36"/>
    </row>
    <row r="11" spans="1:11" s="4" customFormat="1" ht="13">
      <c r="A11" s="5"/>
      <c r="B11" s="9" t="s">
        <v>43</v>
      </c>
      <c r="C11" s="308"/>
      <c r="D11" s="308"/>
      <c r="E11" s="308"/>
      <c r="F11" s="308"/>
      <c r="G11" s="308"/>
      <c r="H11" s="5"/>
      <c r="I11" s="10"/>
      <c r="J11" s="43"/>
      <c r="K11" s="36"/>
    </row>
    <row r="12" spans="1:11" s="4" customFormat="1" ht="13">
      <c r="A12" s="5"/>
      <c r="B12" s="9" t="s">
        <v>44</v>
      </c>
      <c r="C12" s="73"/>
      <c r="D12" s="74" t="s">
        <v>45</v>
      </c>
      <c r="E12" s="73"/>
      <c r="F12" s="74" t="s">
        <v>46</v>
      </c>
      <c r="G12" s="73"/>
      <c r="H12" s="5"/>
      <c r="I12" s="10" t="s">
        <v>47</v>
      </c>
      <c r="J12" s="44" t="str">
        <f>'Update Tab'!$B$7</f>
        <v>Stephanie Aragon</v>
      </c>
      <c r="K12" s="36"/>
    </row>
    <row r="13" spans="1:11" s="4" customFormat="1" ht="13">
      <c r="A13" s="5"/>
      <c r="B13" s="9" t="s">
        <v>48</v>
      </c>
      <c r="C13" s="307"/>
      <c r="D13" s="307"/>
      <c r="E13" s="307"/>
      <c r="F13" s="307"/>
      <c r="G13" s="307"/>
      <c r="H13" s="5"/>
      <c r="I13" s="10" t="s">
        <v>49</v>
      </c>
      <c r="J13" s="44" t="str">
        <f>'Update Tab'!$B$8</f>
        <v>(916) 800-7641</v>
      </c>
      <c r="K13" s="36"/>
    </row>
    <row r="14" spans="1:11" s="4" customFormat="1" ht="13">
      <c r="A14" s="5"/>
      <c r="B14" s="9"/>
      <c r="C14" s="59"/>
      <c r="D14" s="59"/>
      <c r="E14" s="59"/>
      <c r="F14" s="59"/>
      <c r="G14" s="59"/>
      <c r="H14" s="5"/>
      <c r="I14" s="10"/>
      <c r="J14" s="60"/>
      <c r="K14" s="36"/>
    </row>
    <row r="15" spans="1:11" s="4" customFormat="1" ht="13">
      <c r="A15" s="5"/>
      <c r="B15" s="5"/>
      <c r="C15" s="5"/>
      <c r="D15" s="5"/>
      <c r="E15" s="5"/>
      <c r="F15" s="5"/>
      <c r="G15" s="5"/>
      <c r="H15" s="5"/>
      <c r="I15" s="6"/>
      <c r="J15" s="5"/>
      <c r="K15" s="36"/>
    </row>
    <row r="16" spans="1:11" s="4" customFormat="1" ht="13">
      <c r="A16" s="5"/>
      <c r="B16" s="297" t="s">
        <v>50</v>
      </c>
      <c r="C16" s="298"/>
      <c r="D16" s="298"/>
      <c r="E16" s="298"/>
      <c r="F16" s="298"/>
      <c r="G16" s="299"/>
      <c r="H16" s="297" t="s">
        <v>51</v>
      </c>
      <c r="I16" s="298"/>
      <c r="J16" s="299"/>
      <c r="K16" s="36"/>
    </row>
    <row r="17" spans="1:11" s="4" customFormat="1" ht="13">
      <c r="A17" s="5"/>
      <c r="B17" s="305"/>
      <c r="C17" s="306"/>
      <c r="D17" s="306"/>
      <c r="E17" s="306"/>
      <c r="F17" s="306"/>
      <c r="G17" s="81"/>
      <c r="H17" s="82"/>
      <c r="I17" s="83"/>
      <c r="J17" s="84"/>
      <c r="K17" s="36"/>
    </row>
    <row r="18" spans="1:11" s="4" customFormat="1" ht="15">
      <c r="A18" s="5"/>
      <c r="B18" s="302" t="s">
        <v>134</v>
      </c>
      <c r="C18" s="303"/>
      <c r="D18" s="303"/>
      <c r="E18" s="303"/>
      <c r="F18" s="303"/>
      <c r="G18" s="304"/>
      <c r="H18" s="85"/>
      <c r="I18" s="86"/>
      <c r="J18" s="87"/>
      <c r="K18" s="36"/>
    </row>
    <row r="19" spans="1:11" s="4" customFormat="1" ht="13">
      <c r="A19" s="5"/>
      <c r="B19" s="88"/>
      <c r="C19" s="89"/>
      <c r="D19" s="90"/>
      <c r="E19" s="90"/>
      <c r="F19" s="90"/>
      <c r="G19" s="91"/>
      <c r="H19" s="92"/>
      <c r="I19" s="86"/>
      <c r="J19" s="87"/>
      <c r="K19" s="36"/>
    </row>
    <row r="20" spans="1:11" s="4" customFormat="1" ht="13.5" thickBot="1">
      <c r="A20" s="5"/>
      <c r="B20" s="93"/>
      <c r="C20" s="94"/>
      <c r="D20" s="95"/>
      <c r="E20" s="95"/>
      <c r="F20" s="95"/>
      <c r="G20" s="96"/>
      <c r="H20" s="97"/>
      <c r="I20" s="98"/>
      <c r="J20" s="99"/>
      <c r="K20" s="36"/>
    </row>
    <row r="21" spans="1:11" s="4" customFormat="1" ht="13.5" thickTop="1">
      <c r="A21" s="5"/>
      <c r="B21" s="31"/>
      <c r="C21" s="22"/>
      <c r="D21" s="22"/>
      <c r="E21" s="22"/>
      <c r="F21" s="22"/>
      <c r="G21" s="62"/>
      <c r="H21" s="45"/>
      <c r="I21" s="76"/>
      <c r="J21" s="29"/>
      <c r="K21" s="36"/>
    </row>
    <row r="22" spans="1:11" s="4" customFormat="1" ht="13">
      <c r="A22" s="5"/>
      <c r="B22" s="33" t="s">
        <v>246</v>
      </c>
      <c r="C22" s="47"/>
      <c r="D22" s="47"/>
      <c r="E22" s="47"/>
      <c r="F22" s="47"/>
      <c r="G22" s="63"/>
      <c r="H22" s="7"/>
      <c r="I22" s="79">
        <f>'CalSAWS Admin Budget FY26-27'!D26</f>
        <v>28153</v>
      </c>
      <c r="J22" s="28"/>
      <c r="K22" s="36"/>
    </row>
    <row r="23" spans="1:11" s="4" customFormat="1" ht="13">
      <c r="A23" s="5"/>
      <c r="B23" s="300"/>
      <c r="C23" s="301"/>
      <c r="D23" s="301"/>
      <c r="E23" s="301"/>
      <c r="F23" s="301"/>
      <c r="G23" s="69"/>
      <c r="H23" s="46"/>
      <c r="I23" s="76"/>
      <c r="J23" s="34"/>
      <c r="K23" s="36"/>
    </row>
    <row r="24" spans="1:11" s="4" customFormat="1" ht="13">
      <c r="A24" s="5"/>
      <c r="B24" s="30"/>
      <c r="C24" s="32"/>
      <c r="D24" s="101"/>
      <c r="E24" s="101"/>
      <c r="F24" s="101"/>
      <c r="G24" s="104"/>
      <c r="H24" s="105"/>
      <c r="I24" s="103"/>
      <c r="J24" s="34"/>
      <c r="K24" s="36"/>
    </row>
    <row r="25" spans="1:11" s="4" customFormat="1" ht="13">
      <c r="A25" s="5"/>
      <c r="B25" s="30"/>
      <c r="C25" s="32"/>
      <c r="D25" s="101" t="s">
        <v>247</v>
      </c>
      <c r="E25" s="101"/>
      <c r="F25" s="101"/>
      <c r="G25" s="104"/>
      <c r="H25" s="105"/>
      <c r="I25" s="103">
        <f>'CalSAWS Admin Budget FY26-27'!E26</f>
        <v>-5200</v>
      </c>
      <c r="J25" s="34"/>
      <c r="K25" s="36"/>
    </row>
    <row r="26" spans="1:11" s="4" customFormat="1" ht="13">
      <c r="A26" s="5"/>
      <c r="B26" s="30"/>
      <c r="C26" s="5"/>
      <c r="D26" s="75"/>
      <c r="E26" s="75"/>
      <c r="F26" s="32"/>
      <c r="G26" s="69"/>
      <c r="H26" s="46"/>
      <c r="I26" s="80"/>
      <c r="J26" s="35"/>
      <c r="K26" s="36"/>
    </row>
    <row r="27" spans="1:11" s="4" customFormat="1" ht="13">
      <c r="A27" s="5"/>
      <c r="B27" s="56"/>
      <c r="C27" s="5"/>
      <c r="D27" s="5"/>
      <c r="E27" s="5"/>
      <c r="F27" s="5"/>
      <c r="G27" s="64"/>
      <c r="H27" s="45"/>
      <c r="I27" s="79"/>
      <c r="J27" s="29"/>
      <c r="K27" s="36"/>
    </row>
    <row r="28" spans="1:11" s="4" customFormat="1" ht="13">
      <c r="A28" s="5"/>
      <c r="B28" s="295" t="s">
        <v>69</v>
      </c>
      <c r="C28" s="296"/>
      <c r="D28" s="296"/>
      <c r="E28" s="296"/>
      <c r="F28" s="296"/>
      <c r="G28" s="70"/>
      <c r="H28" s="57"/>
      <c r="I28" s="77"/>
      <c r="J28" s="29"/>
      <c r="K28" s="36"/>
    </row>
    <row r="29" spans="1:11" s="4" customFormat="1" ht="13">
      <c r="A29" s="5"/>
      <c r="B29" s="295" t="s">
        <v>69</v>
      </c>
      <c r="C29" s="296"/>
      <c r="D29" s="296"/>
      <c r="E29" s="296"/>
      <c r="F29" s="296"/>
      <c r="G29" s="64"/>
      <c r="H29" s="45"/>
      <c r="I29" s="77"/>
      <c r="J29" s="29"/>
      <c r="K29" s="36"/>
    </row>
    <row r="30" spans="1:11" s="4" customFormat="1" ht="13">
      <c r="A30" s="5"/>
      <c r="B30" s="295"/>
      <c r="C30" s="296"/>
      <c r="D30" s="296"/>
      <c r="E30" s="296"/>
      <c r="F30" s="296"/>
      <c r="G30" s="64"/>
      <c r="H30" s="45"/>
      <c r="I30" s="77"/>
      <c r="J30" s="29"/>
      <c r="K30" s="36"/>
    </row>
    <row r="31" spans="1:11" s="4" customFormat="1" ht="13">
      <c r="A31" s="5"/>
      <c r="B31" s="295"/>
      <c r="C31" s="296"/>
      <c r="D31" s="296"/>
      <c r="E31" s="296"/>
      <c r="F31" s="296"/>
      <c r="G31" s="64"/>
      <c r="H31" s="45"/>
      <c r="I31" s="77"/>
      <c r="J31" s="29"/>
      <c r="K31" s="36"/>
    </row>
    <row r="32" spans="1:11" s="4" customFormat="1" ht="13">
      <c r="A32" s="5"/>
      <c r="B32" s="295"/>
      <c r="C32" s="296"/>
      <c r="D32" s="296"/>
      <c r="E32" s="296"/>
      <c r="F32" s="296"/>
      <c r="G32" s="70"/>
      <c r="H32" s="45"/>
      <c r="I32" s="77"/>
      <c r="J32" s="29"/>
      <c r="K32" s="36"/>
    </row>
    <row r="33" spans="1:15" s="4" customFormat="1" ht="13">
      <c r="A33" s="5"/>
      <c r="B33" s="288" t="s">
        <v>75</v>
      </c>
      <c r="C33" s="289"/>
      <c r="D33" s="289"/>
      <c r="E33" s="289"/>
      <c r="F33" s="289"/>
      <c r="G33" s="64"/>
      <c r="H33" s="45"/>
      <c r="I33" s="77"/>
      <c r="J33" s="29"/>
      <c r="K33" s="36"/>
    </row>
    <row r="34" spans="1:15" s="4" customFormat="1" ht="13">
      <c r="A34" s="5"/>
      <c r="B34" s="288" t="s">
        <v>52</v>
      </c>
      <c r="C34" s="289"/>
      <c r="D34" s="289"/>
      <c r="E34" s="289"/>
      <c r="F34" s="289"/>
      <c r="G34" s="64"/>
      <c r="H34" s="45"/>
      <c r="I34" s="77"/>
      <c r="J34" s="29"/>
      <c r="K34" s="36"/>
    </row>
    <row r="35" spans="1:15" s="4" customFormat="1" ht="13">
      <c r="A35" s="5"/>
      <c r="B35" s="290"/>
      <c r="C35" s="291"/>
      <c r="D35" s="291"/>
      <c r="E35" s="291"/>
      <c r="F35" s="291"/>
      <c r="G35" s="65"/>
      <c r="H35" s="54"/>
      <c r="I35" s="78"/>
      <c r="J35" s="58"/>
      <c r="K35" s="36"/>
    </row>
    <row r="36" spans="1:15" s="4" customFormat="1" ht="13">
      <c r="A36" s="5"/>
      <c r="B36" s="292"/>
      <c r="C36" s="293"/>
      <c r="D36" s="293"/>
      <c r="E36" s="293"/>
      <c r="F36" s="293"/>
      <c r="G36" s="66"/>
      <c r="H36" s="61" t="s">
        <v>74</v>
      </c>
      <c r="I36" s="107">
        <f>SUM(I21:I35)</f>
        <v>22953</v>
      </c>
      <c r="J36" s="55"/>
      <c r="K36" s="36"/>
    </row>
    <row r="37" spans="1:15" s="4" customFormat="1" ht="13">
      <c r="A37" s="5"/>
      <c r="B37" s="6"/>
      <c r="C37" s="6"/>
      <c r="D37" s="6"/>
      <c r="E37" s="6"/>
      <c r="F37" s="6"/>
      <c r="G37" s="15"/>
      <c r="H37" s="15"/>
      <c r="I37" s="67"/>
      <c r="J37" s="68"/>
      <c r="K37" s="36"/>
    </row>
    <row r="38" spans="1:15" s="4" customFormat="1" ht="13">
      <c r="A38" s="5"/>
      <c r="B38" s="49" t="s">
        <v>53</v>
      </c>
      <c r="C38" s="5"/>
      <c r="D38" s="5"/>
      <c r="E38" s="5"/>
      <c r="F38" s="5"/>
      <c r="G38" s="5"/>
      <c r="H38" s="5"/>
      <c r="I38" s="11"/>
      <c r="J38" s="6"/>
      <c r="K38" s="36"/>
    </row>
    <row r="39" spans="1:15" s="4" customFormat="1" ht="13">
      <c r="A39" s="5"/>
      <c r="B39" s="12"/>
      <c r="C39" s="5"/>
      <c r="D39" s="5"/>
      <c r="E39" s="5"/>
      <c r="F39" s="5"/>
      <c r="G39" s="14"/>
      <c r="H39" s="15"/>
      <c r="I39" s="11"/>
      <c r="J39" s="6"/>
      <c r="K39" s="36"/>
    </row>
    <row r="40" spans="1:15" s="4" customFormat="1" ht="13">
      <c r="A40" s="5"/>
      <c r="B40" s="50" t="s">
        <v>54</v>
      </c>
      <c r="C40" s="17"/>
      <c r="D40" s="5"/>
      <c r="E40" s="5"/>
      <c r="F40" s="5"/>
      <c r="G40" s="14"/>
      <c r="H40" s="5"/>
      <c r="I40" s="16"/>
      <c r="J40" s="18"/>
      <c r="K40" s="36"/>
      <c r="O40" s="19"/>
    </row>
    <row r="41" spans="1:15" s="4" customFormat="1" ht="13">
      <c r="A41" s="5"/>
      <c r="B41" s="20"/>
      <c r="C41" s="5"/>
      <c r="D41" s="5"/>
      <c r="E41" s="5"/>
      <c r="F41" s="5"/>
      <c r="G41" s="21"/>
      <c r="H41" s="5"/>
      <c r="I41" s="8" t="s">
        <v>55</v>
      </c>
      <c r="J41" s="71">
        <f>I36</f>
        <v>22953</v>
      </c>
      <c r="K41" s="36"/>
    </row>
    <row r="42" spans="1:15" s="4" customFormat="1" ht="13">
      <c r="A42" s="5"/>
      <c r="B42" s="51" t="s">
        <v>56</v>
      </c>
      <c r="C42" s="5"/>
      <c r="D42" s="5"/>
      <c r="E42" s="5"/>
      <c r="F42" s="5"/>
      <c r="G42" s="21"/>
      <c r="H42" s="5"/>
      <c r="I42" s="6"/>
      <c r="J42" s="5"/>
      <c r="K42" s="36"/>
      <c r="O42" s="19"/>
    </row>
    <row r="43" spans="1:15" s="4" customFormat="1" ht="13">
      <c r="A43" s="5"/>
      <c r="B43" s="20"/>
      <c r="C43" s="5"/>
      <c r="D43" s="5"/>
      <c r="E43" s="5"/>
      <c r="F43" s="5"/>
      <c r="G43" s="5"/>
      <c r="H43" s="5"/>
      <c r="I43" s="6"/>
      <c r="J43" s="5"/>
      <c r="K43" s="36"/>
    </row>
    <row r="44" spans="1:15" s="4" customFormat="1" ht="13">
      <c r="A44" s="5"/>
      <c r="B44" s="52" t="s">
        <v>54</v>
      </c>
      <c r="C44" s="5"/>
      <c r="D44" s="5"/>
      <c r="E44" s="5"/>
      <c r="F44" s="13"/>
      <c r="G44" s="5"/>
      <c r="H44" s="5"/>
      <c r="I44" s="6"/>
      <c r="J44" s="5"/>
      <c r="K44" s="36"/>
      <c r="O44" s="48"/>
    </row>
    <row r="45" spans="1:15" s="4" customFormat="1" ht="13">
      <c r="A45" s="5"/>
      <c r="B45" s="52" t="s">
        <v>136</v>
      </c>
      <c r="C45" s="5"/>
      <c r="D45" s="5"/>
      <c r="E45" s="5"/>
      <c r="F45" s="13"/>
      <c r="G45" s="5"/>
      <c r="H45" s="5"/>
      <c r="I45" s="6"/>
      <c r="J45" s="5"/>
      <c r="K45" s="36"/>
      <c r="O45" s="48"/>
    </row>
    <row r="46" spans="1:15" s="4" customFormat="1" ht="13">
      <c r="A46" s="5"/>
      <c r="B46" s="53" t="s">
        <v>100</v>
      </c>
      <c r="F46" s="5"/>
      <c r="H46" s="5"/>
      <c r="I46" s="23"/>
      <c r="J46" s="5"/>
      <c r="K46" s="36"/>
      <c r="O46" s="48"/>
    </row>
    <row r="47" spans="1:15" s="4" customFormat="1" ht="13">
      <c r="A47" s="5"/>
      <c r="B47" s="53" t="s">
        <v>57</v>
      </c>
      <c r="C47" s="13"/>
      <c r="D47" s="13"/>
      <c r="E47" s="13"/>
      <c r="F47" s="5"/>
      <c r="G47" s="13"/>
      <c r="H47" s="13"/>
      <c r="I47" s="24"/>
      <c r="J47" s="5"/>
      <c r="K47" s="36"/>
      <c r="O47" s="48"/>
    </row>
    <row r="48" spans="1:15" s="4" customFormat="1" ht="13">
      <c r="A48" s="5"/>
      <c r="B48" s="53" t="s">
        <v>135</v>
      </c>
      <c r="C48" s="13"/>
      <c r="D48" s="13"/>
      <c r="E48" s="13"/>
      <c r="F48" s="25"/>
      <c r="G48" s="13"/>
      <c r="H48" s="13"/>
      <c r="I48" s="24"/>
      <c r="J48" s="5"/>
      <c r="K48" s="36"/>
      <c r="O48" s="48"/>
    </row>
    <row r="49" spans="1:15" s="4" customFormat="1" ht="13">
      <c r="A49" s="5"/>
      <c r="B49" s="25"/>
      <c r="C49" s="13"/>
      <c r="D49" s="13"/>
      <c r="E49" s="13"/>
      <c r="F49" s="5"/>
      <c r="G49" s="13"/>
      <c r="H49" s="13"/>
      <c r="I49" s="24"/>
      <c r="J49" s="5"/>
      <c r="K49" s="36"/>
      <c r="O49" s="48"/>
    </row>
    <row r="50" spans="1:15" s="4" customFormat="1" ht="13">
      <c r="A50" s="5"/>
      <c r="B50" s="49"/>
      <c r="C50" s="13"/>
      <c r="D50" s="13"/>
      <c r="E50" s="13"/>
      <c r="F50" s="5"/>
      <c r="G50" s="13"/>
      <c r="H50" s="13"/>
      <c r="I50" s="24"/>
      <c r="J50" s="5"/>
      <c r="K50" s="36"/>
      <c r="O50" s="48"/>
    </row>
    <row r="51" spans="1:15" s="4" customFormat="1" ht="13">
      <c r="A51" s="5"/>
      <c r="B51" s="49"/>
      <c r="C51" s="13"/>
      <c r="D51" s="13"/>
      <c r="E51" s="13"/>
      <c r="F51" s="25"/>
      <c r="G51" s="13"/>
      <c r="H51" s="13"/>
      <c r="I51" s="24"/>
      <c r="J51" s="5"/>
      <c r="K51" s="36"/>
      <c r="O51" s="48"/>
    </row>
    <row r="52" spans="1:15" s="4" customFormat="1" ht="13">
      <c r="A52" s="5"/>
      <c r="B52" s="5"/>
      <c r="C52" s="13"/>
      <c r="D52" s="13"/>
      <c r="E52" s="13"/>
      <c r="F52" s="25"/>
      <c r="G52" s="13"/>
      <c r="H52" s="13"/>
      <c r="I52" s="24"/>
      <c r="J52" s="5"/>
      <c r="K52" s="36"/>
    </row>
    <row r="53" spans="1:15" s="4" customFormat="1" ht="13.5" thickBot="1">
      <c r="A53" s="5"/>
      <c r="B53" s="5"/>
      <c r="C53" s="5"/>
      <c r="D53" s="5"/>
      <c r="E53" s="5"/>
      <c r="F53" s="5"/>
      <c r="G53" s="5"/>
      <c r="H53" s="5"/>
      <c r="I53" s="6"/>
      <c r="J53" s="5"/>
      <c r="K53" s="36"/>
    </row>
    <row r="54" spans="1:15" s="4" customFormat="1" ht="13.5" thickTop="1">
      <c r="A54" s="5"/>
      <c r="B54" s="37"/>
      <c r="C54" s="37"/>
      <c r="D54" s="37"/>
      <c r="E54" s="37"/>
      <c r="F54" s="37"/>
      <c r="G54" s="37"/>
      <c r="H54" s="37"/>
      <c r="I54" s="39"/>
      <c r="J54" s="37"/>
      <c r="K54" s="36"/>
    </row>
    <row r="55" spans="1:15" s="4" customFormat="1" ht="12.75" customHeight="1">
      <c r="A55" s="5"/>
      <c r="B55" s="5"/>
      <c r="C55" s="294" t="s">
        <v>58</v>
      </c>
      <c r="D55" s="294"/>
      <c r="E55" s="294"/>
      <c r="F55" s="294"/>
      <c r="G55" s="294"/>
      <c r="H55" s="294"/>
      <c r="I55" s="294"/>
      <c r="J55" s="5"/>
      <c r="K55" s="36"/>
    </row>
    <row r="56" spans="1:15" s="4" customFormat="1" ht="13">
      <c r="A56" s="5"/>
      <c r="B56" s="5"/>
      <c r="C56" s="294"/>
      <c r="D56" s="294"/>
      <c r="E56" s="294"/>
      <c r="F56" s="294"/>
      <c r="G56" s="294"/>
      <c r="H56" s="294"/>
      <c r="I56" s="294"/>
      <c r="J56" s="5"/>
      <c r="K56" s="36"/>
    </row>
    <row r="57" spans="1:15" s="4" customFormat="1" ht="13">
      <c r="A57" s="5"/>
      <c r="B57" s="5"/>
      <c r="C57" s="294"/>
      <c r="D57" s="294"/>
      <c r="E57" s="294"/>
      <c r="F57" s="294"/>
      <c r="G57" s="294"/>
      <c r="H57" s="294"/>
      <c r="I57" s="294"/>
      <c r="J57" s="5"/>
      <c r="K57" s="36"/>
    </row>
    <row r="58" spans="1:15" s="4" customFormat="1" ht="13.5" thickBot="1">
      <c r="A58" s="26"/>
      <c r="B58" s="26"/>
      <c r="C58" s="26"/>
      <c r="D58" s="26"/>
      <c r="E58" s="26"/>
      <c r="F58" s="26"/>
      <c r="G58" s="26"/>
      <c r="H58" s="26"/>
      <c r="I58" s="27"/>
      <c r="J58" s="26"/>
      <c r="K58" s="26"/>
    </row>
    <row r="59" spans="1:15" ht="13" thickTop="1"/>
  </sheetData>
  <mergeCells count="17">
    <mergeCell ref="B32:F32"/>
    <mergeCell ref="B33:F33"/>
    <mergeCell ref="B34:F34"/>
    <mergeCell ref="B35:F36"/>
    <mergeCell ref="C55:I57"/>
    <mergeCell ref="H16:J16"/>
    <mergeCell ref="B17:F17"/>
    <mergeCell ref="B31:F31"/>
    <mergeCell ref="C10:G10"/>
    <mergeCell ref="C11:G11"/>
    <mergeCell ref="C13:G13"/>
    <mergeCell ref="B16:G16"/>
    <mergeCell ref="B18:G18"/>
    <mergeCell ref="B23:F23"/>
    <mergeCell ref="B28:F28"/>
    <mergeCell ref="B29:F29"/>
    <mergeCell ref="B30:F30"/>
  </mergeCells>
  <dataValidations count="5">
    <dataValidation errorStyle="warning" allowBlank="1" showInputMessage="1" errorTitle="State" promptTitle="State" prompt="Enter the state abbreviation into this cell." sqref="E12" xr:uid="{D3783DB1-FA92-4FE7-9865-500D77BD7B7D}"/>
    <dataValidation type="textLength" errorStyle="warning" allowBlank="1" showErrorMessage="1" errorTitle="Tax" error="The shaded cells contain formulas and are automatically calculated by Excel. DO NOT enter any information into them." promptTitle="Tax" sqref="I39:I40" xr:uid="{505D7AEC-50DC-4CE4-B0A6-F5470EEAC80D}">
      <formula1>0</formula1>
      <formula2>0</formula2>
    </dataValidation>
    <dataValidation type="whole" errorStyle="warning" allowBlank="1" showErrorMessage="1" errorTitle="Quantity" error="You must enter a number in this cell." promptTitle="Quantity" sqref="I18:I19 B35 J26:J41 J17:J22" xr:uid="{FE2F8E4F-0A49-4BC7-9662-7E0C9D104042}">
      <formula1>0</formula1>
      <formula2>1000000000</formula2>
    </dataValidation>
    <dataValidation type="decimal" allowBlank="1" showErrorMessage="1" errorTitle="Unit Price" error="You must enter a number into this cell." promptTitle="Unit Price" sqref="I20:I21 I17" xr:uid="{F4AF2299-8C6A-4CA7-8B79-8E16E8E046AD}">
      <formula1>0</formula1>
      <formula2>1000000000</formula2>
    </dataValidation>
    <dataValidation errorStyle="warning" allowBlank="1" showInputMessage="1" errorTitle="Farewell Statement" promptTitle="Farewell Statement" prompt="Enter any parting message for your customers (company slogan, mission statement, etc.) If you do not want a parting message, use Edit|Clear|Contents to remove the existing test." sqref="C55" xr:uid="{AAC072EE-F0A4-48E4-8E4F-5E4EF7DC96B0}"/>
  </dataValidations>
  <hyperlinks>
    <hyperlink ref="B29" r:id="rId1" display="kcole@co.yuba.ca.us" xr:uid="{B8259A4A-9701-47EB-A2B8-AD54D3FC3229}"/>
  </hyperlinks>
  <printOptions horizontalCentered="1"/>
  <pageMargins left="0.5" right="0.5" top="1" bottom="1" header="0.3" footer="0.3"/>
  <pageSetup scale="88" orientation="portrait" r:id="rId2"/>
  <drawing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61A53C-AC06-41FD-A73E-C1EF3C280A17}">
  <sheetPr codeName="Sheet20">
    <pageSetUpPr fitToPage="1"/>
  </sheetPr>
  <dimension ref="A1:O59"/>
  <sheetViews>
    <sheetView workbookViewId="0">
      <selection activeCell="I36" sqref="I36"/>
    </sheetView>
  </sheetViews>
  <sheetFormatPr defaultRowHeight="12.5"/>
  <cols>
    <col min="9" max="9" width="12.453125" bestFit="1" customWidth="1"/>
    <col min="10" max="10" width="22.453125" customWidth="1"/>
  </cols>
  <sheetData>
    <row r="1" spans="1:11" s="4" customFormat="1" ht="13.5" thickTop="1">
      <c r="A1" s="2"/>
      <c r="B1" s="2"/>
      <c r="C1" s="2"/>
      <c r="D1" s="2"/>
      <c r="E1" s="2"/>
      <c r="F1" s="2"/>
      <c r="G1" s="2"/>
      <c r="H1" s="2"/>
      <c r="I1" s="3"/>
      <c r="J1" s="2"/>
      <c r="K1" s="2"/>
    </row>
    <row r="2" spans="1:11" s="4" customFormat="1" ht="13">
      <c r="A2" s="5"/>
      <c r="B2" s="5"/>
      <c r="C2" s="5"/>
      <c r="D2" s="5"/>
      <c r="E2" s="5"/>
      <c r="F2" s="5"/>
      <c r="G2" s="5"/>
      <c r="H2" s="5"/>
      <c r="I2" s="6"/>
      <c r="J2" s="5"/>
      <c r="K2" s="36"/>
    </row>
    <row r="3" spans="1:11" s="4" customFormat="1" ht="13">
      <c r="A3" s="5"/>
      <c r="B3" s="5"/>
      <c r="C3" s="5"/>
      <c r="D3" s="5"/>
      <c r="E3" s="5"/>
      <c r="F3" s="5"/>
      <c r="G3" s="5"/>
      <c r="H3" s="7"/>
      <c r="I3" s="8" t="s">
        <v>39</v>
      </c>
      <c r="J3" s="40" t="str">
        <f>+'Update Tab'!$B$2</f>
        <v>CalSAWS Admin 26 27</v>
      </c>
      <c r="K3" s="41" t="s">
        <v>183</v>
      </c>
    </row>
    <row r="4" spans="1:11" s="4" customFormat="1" ht="13">
      <c r="A4" s="5"/>
      <c r="B4" s="5"/>
      <c r="C4" s="5"/>
      <c r="D4" s="5"/>
      <c r="E4" s="5"/>
      <c r="F4" s="5"/>
      <c r="G4" s="5"/>
      <c r="H4" s="5"/>
      <c r="I4" s="6"/>
      <c r="J4" s="5"/>
      <c r="K4" s="36"/>
    </row>
    <row r="5" spans="1:11" s="4" customFormat="1" ht="13">
      <c r="A5" s="5"/>
      <c r="B5" s="5"/>
      <c r="C5" s="5"/>
      <c r="D5" s="5"/>
      <c r="E5" s="5"/>
      <c r="F5" s="5"/>
      <c r="G5" s="5"/>
      <c r="H5" s="5"/>
      <c r="I5" s="6"/>
      <c r="J5" s="5"/>
      <c r="K5" s="36"/>
    </row>
    <row r="6" spans="1:11" s="4" customFormat="1" ht="13">
      <c r="A6" s="5"/>
      <c r="B6" s="5"/>
      <c r="C6" s="5"/>
      <c r="D6" s="5"/>
      <c r="E6" s="5"/>
      <c r="F6" s="5"/>
      <c r="G6" s="5"/>
      <c r="H6" s="5"/>
      <c r="I6" s="6"/>
      <c r="J6" s="5"/>
      <c r="K6" s="36"/>
    </row>
    <row r="7" spans="1:11" s="4" customFormat="1" ht="13.5" thickBot="1">
      <c r="A7" s="5"/>
      <c r="B7" s="5"/>
      <c r="C7" s="5"/>
      <c r="D7" s="5"/>
      <c r="E7" s="5"/>
      <c r="F7" s="5"/>
      <c r="G7" s="5"/>
      <c r="H7" s="5"/>
      <c r="I7" s="6"/>
      <c r="J7" s="5"/>
      <c r="K7" s="36"/>
    </row>
    <row r="8" spans="1:11" s="4" customFormat="1" ht="18" thickTop="1">
      <c r="A8" s="5"/>
      <c r="B8" s="37"/>
      <c r="C8" s="37"/>
      <c r="D8" s="37"/>
      <c r="E8" s="37"/>
      <c r="F8" s="37"/>
      <c r="G8" s="38"/>
      <c r="H8" s="38"/>
      <c r="I8" s="39"/>
      <c r="J8" s="38"/>
      <c r="K8" s="36"/>
    </row>
    <row r="9" spans="1:11" s="4" customFormat="1" ht="13">
      <c r="A9" s="5"/>
      <c r="B9" s="5"/>
      <c r="C9" s="5"/>
      <c r="D9" s="5"/>
      <c r="E9" s="5"/>
      <c r="F9" s="5"/>
      <c r="G9" s="5"/>
      <c r="H9" s="5"/>
      <c r="I9" s="6"/>
      <c r="J9" s="5"/>
      <c r="K9" s="36"/>
    </row>
    <row r="10" spans="1:11" s="4" customFormat="1" ht="13">
      <c r="A10" s="5"/>
      <c r="B10" s="9" t="s">
        <v>40</v>
      </c>
      <c r="C10" s="307" t="s">
        <v>61</v>
      </c>
      <c r="D10" s="307"/>
      <c r="E10" s="307"/>
      <c r="F10" s="307"/>
      <c r="G10" s="307"/>
      <c r="H10" s="5"/>
      <c r="I10" s="10" t="s">
        <v>42</v>
      </c>
      <c r="J10" s="42">
        <f>+'Update Tab'!$B$4</f>
        <v>46246</v>
      </c>
      <c r="K10" s="36"/>
    </row>
    <row r="11" spans="1:11" s="4" customFormat="1" ht="13">
      <c r="A11" s="5"/>
      <c r="B11" s="9" t="s">
        <v>43</v>
      </c>
      <c r="C11" s="308"/>
      <c r="D11" s="308"/>
      <c r="E11" s="308"/>
      <c r="F11" s="308"/>
      <c r="G11" s="308"/>
      <c r="H11" s="5"/>
      <c r="I11" s="10"/>
      <c r="J11" s="43"/>
      <c r="K11" s="36"/>
    </row>
    <row r="12" spans="1:11" s="4" customFormat="1" ht="13">
      <c r="A12" s="5"/>
      <c r="B12" s="9" t="s">
        <v>44</v>
      </c>
      <c r="C12" s="73"/>
      <c r="D12" s="74" t="s">
        <v>45</v>
      </c>
      <c r="E12" s="73"/>
      <c r="F12" s="74" t="s">
        <v>46</v>
      </c>
      <c r="G12" s="73"/>
      <c r="H12" s="5"/>
      <c r="I12" s="10" t="s">
        <v>47</v>
      </c>
      <c r="J12" s="44" t="str">
        <f>'Update Tab'!$B$7</f>
        <v>Stephanie Aragon</v>
      </c>
      <c r="K12" s="36"/>
    </row>
    <row r="13" spans="1:11" s="4" customFormat="1" ht="13">
      <c r="A13" s="5"/>
      <c r="B13" s="9" t="s">
        <v>48</v>
      </c>
      <c r="C13" s="307"/>
      <c r="D13" s="307"/>
      <c r="E13" s="307"/>
      <c r="F13" s="307"/>
      <c r="G13" s="307"/>
      <c r="H13" s="5"/>
      <c r="I13" s="10" t="s">
        <v>49</v>
      </c>
      <c r="J13" s="44" t="str">
        <f>'Update Tab'!$B$8</f>
        <v>(916) 800-7641</v>
      </c>
      <c r="K13" s="36"/>
    </row>
    <row r="14" spans="1:11" s="4" customFormat="1" ht="13">
      <c r="A14" s="5"/>
      <c r="B14" s="9"/>
      <c r="C14" s="59"/>
      <c r="D14" s="59"/>
      <c r="E14" s="59"/>
      <c r="F14" s="59"/>
      <c r="G14" s="59"/>
      <c r="H14" s="5"/>
      <c r="I14" s="10"/>
      <c r="J14" s="60"/>
      <c r="K14" s="36"/>
    </row>
    <row r="15" spans="1:11" s="4" customFormat="1" ht="13">
      <c r="A15" s="5"/>
      <c r="B15" s="5"/>
      <c r="C15" s="5"/>
      <c r="D15" s="5"/>
      <c r="E15" s="5"/>
      <c r="F15" s="5"/>
      <c r="G15" s="5"/>
      <c r="H15" s="5"/>
      <c r="I15" s="6"/>
      <c r="J15" s="5"/>
      <c r="K15" s="36"/>
    </row>
    <row r="16" spans="1:11" s="4" customFormat="1" ht="13">
      <c r="A16" s="5"/>
      <c r="B16" s="297" t="s">
        <v>50</v>
      </c>
      <c r="C16" s="298"/>
      <c r="D16" s="298"/>
      <c r="E16" s="298"/>
      <c r="F16" s="298"/>
      <c r="G16" s="299"/>
      <c r="H16" s="297" t="s">
        <v>51</v>
      </c>
      <c r="I16" s="298"/>
      <c r="J16" s="299"/>
      <c r="K16" s="36"/>
    </row>
    <row r="17" spans="1:11" s="4" customFormat="1" ht="13">
      <c r="A17" s="5"/>
      <c r="B17" s="305"/>
      <c r="C17" s="306"/>
      <c r="D17" s="306"/>
      <c r="E17" s="306"/>
      <c r="F17" s="306"/>
      <c r="G17" s="81"/>
      <c r="H17" s="82"/>
      <c r="I17" s="83"/>
      <c r="J17" s="84"/>
      <c r="K17" s="36"/>
    </row>
    <row r="18" spans="1:11" s="4" customFormat="1" ht="15">
      <c r="A18" s="5"/>
      <c r="B18" s="302" t="s">
        <v>134</v>
      </c>
      <c r="C18" s="303"/>
      <c r="D18" s="303"/>
      <c r="E18" s="303"/>
      <c r="F18" s="303"/>
      <c r="G18" s="304"/>
      <c r="H18" s="85"/>
      <c r="I18" s="86"/>
      <c r="J18" s="87"/>
      <c r="K18" s="36"/>
    </row>
    <row r="19" spans="1:11" s="4" customFormat="1" ht="13">
      <c r="A19" s="5"/>
      <c r="B19" s="88"/>
      <c r="C19" s="89"/>
      <c r="D19" s="90"/>
      <c r="E19" s="90"/>
      <c r="F19" s="90"/>
      <c r="G19" s="91"/>
      <c r="H19" s="92"/>
      <c r="I19" s="86"/>
      <c r="J19" s="87"/>
      <c r="K19" s="36"/>
    </row>
    <row r="20" spans="1:11" s="4" customFormat="1" ht="13.5" thickBot="1">
      <c r="A20" s="5"/>
      <c r="B20" s="93"/>
      <c r="C20" s="94"/>
      <c r="D20" s="95"/>
      <c r="E20" s="95"/>
      <c r="F20" s="95"/>
      <c r="G20" s="96"/>
      <c r="H20" s="97"/>
      <c r="I20" s="98"/>
      <c r="J20" s="99"/>
      <c r="K20" s="36"/>
    </row>
    <row r="21" spans="1:11" s="4" customFormat="1" ht="13.5" thickTop="1">
      <c r="A21" s="5"/>
      <c r="B21" s="31"/>
      <c r="C21" s="22"/>
      <c r="D21" s="22"/>
      <c r="E21" s="22"/>
      <c r="F21" s="22"/>
      <c r="G21" s="62"/>
      <c r="H21" s="45"/>
      <c r="I21" s="76"/>
      <c r="J21" s="29"/>
      <c r="K21" s="36"/>
    </row>
    <row r="22" spans="1:11" s="4" customFormat="1" ht="13">
      <c r="A22" s="5"/>
      <c r="B22" s="33" t="s">
        <v>246</v>
      </c>
      <c r="C22" s="47"/>
      <c r="D22" s="47"/>
      <c r="E22" s="47"/>
      <c r="F22" s="47"/>
      <c r="G22" s="63"/>
      <c r="H22" s="7"/>
      <c r="I22" s="79">
        <f>'CalSAWS Admin Budget FY26-27'!D27</f>
        <v>3919</v>
      </c>
      <c r="J22" s="28"/>
      <c r="K22" s="36"/>
    </row>
    <row r="23" spans="1:11" s="4" customFormat="1" ht="13">
      <c r="A23" s="5"/>
      <c r="B23" s="300"/>
      <c r="C23" s="301"/>
      <c r="D23" s="301"/>
      <c r="E23" s="301"/>
      <c r="F23" s="301"/>
      <c r="G23" s="69"/>
      <c r="H23" s="46"/>
      <c r="I23" s="76"/>
      <c r="J23" s="34"/>
      <c r="K23" s="36"/>
    </row>
    <row r="24" spans="1:11" s="4" customFormat="1" ht="13">
      <c r="A24" s="5"/>
      <c r="B24" s="30"/>
      <c r="C24" s="32"/>
      <c r="D24" s="101"/>
      <c r="E24" s="101"/>
      <c r="F24" s="101"/>
      <c r="G24" s="104"/>
      <c r="H24" s="105"/>
      <c r="I24" s="103"/>
      <c r="J24" s="34"/>
      <c r="K24" s="36"/>
    </row>
    <row r="25" spans="1:11" s="4" customFormat="1" ht="13">
      <c r="A25" s="5"/>
      <c r="B25" s="30"/>
      <c r="C25" s="32"/>
      <c r="D25" s="101" t="s">
        <v>247</v>
      </c>
      <c r="E25" s="101"/>
      <c r="F25" s="101"/>
      <c r="G25" s="104"/>
      <c r="H25" s="105"/>
      <c r="I25" s="103">
        <f>'CalSAWS Admin Budget FY26-27'!E27</f>
        <v>-739</v>
      </c>
      <c r="J25" s="34"/>
      <c r="K25" s="36"/>
    </row>
    <row r="26" spans="1:11" s="4" customFormat="1" ht="13">
      <c r="A26" s="5"/>
      <c r="B26" s="30"/>
      <c r="C26" s="179"/>
      <c r="E26" s="75"/>
      <c r="F26" s="32"/>
      <c r="G26" s="69"/>
      <c r="H26" s="46"/>
      <c r="I26" s="178"/>
      <c r="J26" s="35"/>
      <c r="K26" s="36"/>
    </row>
    <row r="27" spans="1:11" s="4" customFormat="1" ht="13">
      <c r="A27" s="5"/>
      <c r="B27" s="56"/>
      <c r="C27" s="5"/>
      <c r="D27" s="5"/>
      <c r="E27" s="5"/>
      <c r="F27" s="5"/>
      <c r="G27" s="64"/>
      <c r="H27" s="45"/>
      <c r="I27" s="79"/>
      <c r="J27" s="29"/>
      <c r="K27" s="36"/>
    </row>
    <row r="28" spans="1:11" s="4" customFormat="1" ht="13">
      <c r="A28" s="5"/>
      <c r="B28" s="295" t="s">
        <v>69</v>
      </c>
      <c r="C28" s="296"/>
      <c r="D28" s="296"/>
      <c r="E28" s="296"/>
      <c r="F28" s="296"/>
      <c r="G28" s="70"/>
      <c r="H28" s="57"/>
      <c r="I28" s="77"/>
      <c r="J28" s="29"/>
      <c r="K28" s="36"/>
    </row>
    <row r="29" spans="1:11" s="4" customFormat="1" ht="13">
      <c r="A29" s="5"/>
      <c r="B29" s="295" t="s">
        <v>69</v>
      </c>
      <c r="C29" s="296"/>
      <c r="D29" s="296"/>
      <c r="E29" s="296"/>
      <c r="F29" s="296"/>
      <c r="G29" s="64"/>
      <c r="H29" s="45"/>
      <c r="I29" s="77"/>
      <c r="J29" s="29"/>
      <c r="K29" s="36"/>
    </row>
    <row r="30" spans="1:11" s="4" customFormat="1" ht="13">
      <c r="A30" s="5"/>
      <c r="B30" s="295"/>
      <c r="C30" s="296"/>
      <c r="D30" s="296"/>
      <c r="E30" s="296"/>
      <c r="F30" s="296"/>
      <c r="G30" s="64"/>
      <c r="H30" s="45"/>
      <c r="I30" s="77"/>
      <c r="J30" s="29"/>
      <c r="K30" s="36"/>
    </row>
    <row r="31" spans="1:11" s="4" customFormat="1" ht="13">
      <c r="A31" s="5"/>
      <c r="B31" s="295"/>
      <c r="C31" s="296"/>
      <c r="D31" s="296"/>
      <c r="E31" s="296"/>
      <c r="F31" s="296"/>
      <c r="G31" s="64"/>
      <c r="H31" s="45"/>
      <c r="I31" s="77"/>
      <c r="J31" s="29"/>
      <c r="K31" s="36"/>
    </row>
    <row r="32" spans="1:11" s="4" customFormat="1" ht="13">
      <c r="A32" s="5"/>
      <c r="B32" s="295"/>
      <c r="C32" s="296"/>
      <c r="D32" s="296"/>
      <c r="E32" s="296"/>
      <c r="F32" s="296"/>
      <c r="G32" s="70"/>
      <c r="H32" s="45"/>
      <c r="I32" s="77"/>
      <c r="J32" s="29"/>
      <c r="K32" s="36"/>
    </row>
    <row r="33" spans="1:15" s="4" customFormat="1" ht="13">
      <c r="A33" s="5"/>
      <c r="B33" s="288" t="s">
        <v>75</v>
      </c>
      <c r="C33" s="289"/>
      <c r="D33" s="289"/>
      <c r="E33" s="289"/>
      <c r="F33" s="289"/>
      <c r="G33" s="64"/>
      <c r="H33" s="45"/>
      <c r="I33" s="77"/>
      <c r="J33" s="29"/>
      <c r="K33" s="36"/>
    </row>
    <row r="34" spans="1:15" s="4" customFormat="1" ht="13">
      <c r="A34" s="5"/>
      <c r="B34" s="288" t="s">
        <v>52</v>
      </c>
      <c r="C34" s="289"/>
      <c r="D34" s="289"/>
      <c r="E34" s="289"/>
      <c r="F34" s="289"/>
      <c r="G34" s="64"/>
      <c r="H34" s="45"/>
      <c r="I34" s="77"/>
      <c r="J34" s="29"/>
      <c r="K34" s="36"/>
    </row>
    <row r="35" spans="1:15" s="4" customFormat="1" ht="13">
      <c r="A35" s="5"/>
      <c r="B35" s="290"/>
      <c r="C35" s="291"/>
      <c r="D35" s="291"/>
      <c r="E35" s="291"/>
      <c r="F35" s="291"/>
      <c r="G35" s="65"/>
      <c r="H35" s="54"/>
      <c r="I35" s="78"/>
      <c r="J35" s="58"/>
      <c r="K35" s="36"/>
    </row>
    <row r="36" spans="1:15" s="4" customFormat="1" ht="13">
      <c r="A36" s="5"/>
      <c r="B36" s="292"/>
      <c r="C36" s="293"/>
      <c r="D36" s="293"/>
      <c r="E36" s="293"/>
      <c r="F36" s="293"/>
      <c r="G36" s="66"/>
      <c r="H36" s="61" t="s">
        <v>74</v>
      </c>
      <c r="I36" s="107">
        <f>SUM(I21:I35)</f>
        <v>3180</v>
      </c>
      <c r="J36" s="55"/>
      <c r="K36" s="36"/>
    </row>
    <row r="37" spans="1:15" s="4" customFormat="1" ht="13">
      <c r="A37" s="5"/>
      <c r="B37" s="6"/>
      <c r="C37" s="6"/>
      <c r="D37" s="6"/>
      <c r="E37" s="6"/>
      <c r="F37" s="6"/>
      <c r="G37" s="15"/>
      <c r="H37" s="15"/>
      <c r="I37" s="67"/>
      <c r="J37" s="68"/>
      <c r="K37" s="36"/>
    </row>
    <row r="38" spans="1:15" s="4" customFormat="1" ht="13">
      <c r="A38" s="5"/>
      <c r="B38" s="49" t="s">
        <v>53</v>
      </c>
      <c r="C38" s="5"/>
      <c r="D38" s="5"/>
      <c r="E38" s="5"/>
      <c r="F38" s="5"/>
      <c r="G38" s="5"/>
      <c r="H38" s="5"/>
      <c r="I38" s="11"/>
      <c r="J38" s="6"/>
      <c r="K38" s="36"/>
    </row>
    <row r="39" spans="1:15" s="4" customFormat="1" ht="13">
      <c r="A39" s="5"/>
      <c r="B39" s="12"/>
      <c r="C39" s="5"/>
      <c r="D39" s="5"/>
      <c r="E39" s="5"/>
      <c r="F39" s="5"/>
      <c r="G39" s="14"/>
      <c r="H39" s="15"/>
      <c r="I39" s="11"/>
      <c r="J39" s="6"/>
      <c r="K39" s="36"/>
    </row>
    <row r="40" spans="1:15" s="4" customFormat="1" ht="13">
      <c r="A40" s="5"/>
      <c r="B40" s="50" t="s">
        <v>54</v>
      </c>
      <c r="C40" s="17"/>
      <c r="D40" s="5"/>
      <c r="E40" s="5"/>
      <c r="F40" s="5"/>
      <c r="G40" s="14"/>
      <c r="H40" s="5"/>
      <c r="I40" s="16"/>
      <c r="J40" s="18"/>
      <c r="K40" s="36"/>
      <c r="O40" s="19"/>
    </row>
    <row r="41" spans="1:15" s="4" customFormat="1" ht="13">
      <c r="A41" s="5"/>
      <c r="B41" s="20"/>
      <c r="C41" s="5"/>
      <c r="D41" s="5"/>
      <c r="E41" s="5"/>
      <c r="F41" s="5"/>
      <c r="G41" s="21"/>
      <c r="H41" s="5"/>
      <c r="I41" s="8" t="s">
        <v>55</v>
      </c>
      <c r="J41" s="71">
        <f>I36</f>
        <v>3180</v>
      </c>
      <c r="K41" s="36"/>
    </row>
    <row r="42" spans="1:15" s="4" customFormat="1" ht="13">
      <c r="A42" s="5"/>
      <c r="B42" s="51" t="s">
        <v>56</v>
      </c>
      <c r="C42" s="5"/>
      <c r="D42" s="5"/>
      <c r="E42" s="5"/>
      <c r="F42" s="5"/>
      <c r="G42" s="21"/>
      <c r="H42" s="5"/>
      <c r="I42" s="6"/>
      <c r="J42" s="5"/>
      <c r="K42" s="36"/>
      <c r="O42" s="19"/>
    </row>
    <row r="43" spans="1:15" s="4" customFormat="1" ht="13">
      <c r="A43" s="5"/>
      <c r="B43" s="20"/>
      <c r="C43" s="5"/>
      <c r="D43" s="5"/>
      <c r="E43" s="5"/>
      <c r="F43" s="5"/>
      <c r="G43" s="5"/>
      <c r="H43" s="5"/>
      <c r="I43" s="6"/>
      <c r="J43" s="5"/>
      <c r="K43" s="36"/>
    </row>
    <row r="44" spans="1:15" s="4" customFormat="1" ht="13">
      <c r="A44" s="5"/>
      <c r="B44" s="52" t="s">
        <v>54</v>
      </c>
      <c r="C44" s="5"/>
      <c r="D44" s="5"/>
      <c r="E44" s="5"/>
      <c r="F44" s="13"/>
      <c r="G44" s="5"/>
      <c r="H44" s="5"/>
      <c r="I44" s="6"/>
      <c r="J44" s="5"/>
      <c r="K44" s="36"/>
      <c r="O44" s="48"/>
    </row>
    <row r="45" spans="1:15" s="4" customFormat="1" ht="13">
      <c r="A45" s="5"/>
      <c r="B45" s="52" t="s">
        <v>136</v>
      </c>
      <c r="C45" s="5"/>
      <c r="D45" s="5"/>
      <c r="E45" s="5"/>
      <c r="F45" s="13"/>
      <c r="G45" s="5"/>
      <c r="H45" s="5"/>
      <c r="I45" s="6"/>
      <c r="J45" s="5"/>
      <c r="K45" s="36"/>
      <c r="O45" s="48"/>
    </row>
    <row r="46" spans="1:15" s="4" customFormat="1" ht="13">
      <c r="A46" s="5"/>
      <c r="B46" s="53" t="s">
        <v>100</v>
      </c>
      <c r="F46" s="5"/>
      <c r="H46" s="5"/>
      <c r="I46" s="23"/>
      <c r="J46" s="5"/>
      <c r="K46" s="36"/>
      <c r="O46" s="48"/>
    </row>
    <row r="47" spans="1:15" s="4" customFormat="1" ht="13">
      <c r="A47" s="5"/>
      <c r="B47" s="53" t="s">
        <v>57</v>
      </c>
      <c r="C47" s="13"/>
      <c r="D47" s="13"/>
      <c r="E47" s="13"/>
      <c r="F47" s="5"/>
      <c r="G47" s="13"/>
      <c r="H47" s="13"/>
      <c r="I47" s="24"/>
      <c r="J47" s="5"/>
      <c r="K47" s="36"/>
      <c r="O47" s="48"/>
    </row>
    <row r="48" spans="1:15" s="4" customFormat="1" ht="13">
      <c r="A48" s="5"/>
      <c r="B48" s="53" t="s">
        <v>135</v>
      </c>
      <c r="C48" s="13"/>
      <c r="D48" s="13"/>
      <c r="E48" s="13"/>
      <c r="F48" s="25"/>
      <c r="G48" s="13"/>
      <c r="H48" s="13"/>
      <c r="I48" s="24"/>
      <c r="J48" s="5"/>
      <c r="K48" s="36"/>
      <c r="O48" s="48"/>
    </row>
    <row r="49" spans="1:15" s="4" customFormat="1" ht="13">
      <c r="A49" s="5"/>
      <c r="B49" s="25"/>
      <c r="C49" s="13"/>
      <c r="D49" s="13"/>
      <c r="E49" s="13"/>
      <c r="F49" s="5"/>
      <c r="G49" s="13"/>
      <c r="H49" s="13"/>
      <c r="I49" s="24"/>
      <c r="J49" s="5"/>
      <c r="K49" s="36"/>
      <c r="O49" s="48"/>
    </row>
    <row r="50" spans="1:15" s="4" customFormat="1" ht="13">
      <c r="A50" s="5"/>
      <c r="B50" s="49"/>
      <c r="C50" s="13"/>
      <c r="D50" s="13"/>
      <c r="E50" s="13"/>
      <c r="F50" s="5"/>
      <c r="G50" s="13"/>
      <c r="H50" s="13"/>
      <c r="I50" s="24"/>
      <c r="J50" s="5"/>
      <c r="K50" s="36"/>
      <c r="O50" s="48"/>
    </row>
    <row r="51" spans="1:15" s="4" customFormat="1" ht="13">
      <c r="A51" s="5"/>
      <c r="B51" s="49"/>
      <c r="C51" s="13"/>
      <c r="D51" s="13"/>
      <c r="E51" s="13"/>
      <c r="F51" s="25"/>
      <c r="G51" s="13"/>
      <c r="H51" s="13"/>
      <c r="I51" s="24"/>
      <c r="J51" s="5"/>
      <c r="K51" s="36"/>
      <c r="O51" s="48"/>
    </row>
    <row r="52" spans="1:15" s="4" customFormat="1" ht="13">
      <c r="A52" s="5"/>
      <c r="B52" s="5"/>
      <c r="C52" s="13"/>
      <c r="D52" s="13"/>
      <c r="E52" s="13"/>
      <c r="F52" s="25"/>
      <c r="G52" s="13"/>
      <c r="H52" s="13"/>
      <c r="I52" s="24"/>
      <c r="J52" s="5"/>
      <c r="K52" s="36"/>
    </row>
    <row r="53" spans="1:15" s="4" customFormat="1" ht="13.5" thickBot="1">
      <c r="A53" s="5"/>
      <c r="B53" s="5"/>
      <c r="C53" s="5"/>
      <c r="D53" s="5"/>
      <c r="E53" s="5"/>
      <c r="F53" s="5"/>
      <c r="G53" s="5"/>
      <c r="H53" s="5"/>
      <c r="I53" s="6"/>
      <c r="J53" s="5"/>
      <c r="K53" s="36"/>
    </row>
    <row r="54" spans="1:15" s="4" customFormat="1" ht="13.5" thickTop="1">
      <c r="A54" s="5"/>
      <c r="B54" s="37"/>
      <c r="C54" s="37"/>
      <c r="D54" s="37"/>
      <c r="E54" s="37"/>
      <c r="F54" s="37"/>
      <c r="G54" s="37"/>
      <c r="H54" s="37"/>
      <c r="I54" s="39"/>
      <c r="J54" s="37"/>
      <c r="K54" s="36"/>
    </row>
    <row r="55" spans="1:15" s="4" customFormat="1" ht="12.75" customHeight="1">
      <c r="A55" s="5"/>
      <c r="B55" s="5"/>
      <c r="C55" s="294" t="s">
        <v>58</v>
      </c>
      <c r="D55" s="294"/>
      <c r="E55" s="294"/>
      <c r="F55" s="294"/>
      <c r="G55" s="294"/>
      <c r="H55" s="294"/>
      <c r="I55" s="294"/>
      <c r="J55" s="5"/>
      <c r="K55" s="36"/>
    </row>
    <row r="56" spans="1:15" s="4" customFormat="1" ht="13">
      <c r="A56" s="5"/>
      <c r="B56" s="5"/>
      <c r="C56" s="294"/>
      <c r="D56" s="294"/>
      <c r="E56" s="294"/>
      <c r="F56" s="294"/>
      <c r="G56" s="294"/>
      <c r="H56" s="294"/>
      <c r="I56" s="294"/>
      <c r="J56" s="5"/>
      <c r="K56" s="36"/>
    </row>
    <row r="57" spans="1:15" s="4" customFormat="1" ht="13">
      <c r="A57" s="5"/>
      <c r="B57" s="5"/>
      <c r="C57" s="294"/>
      <c r="D57" s="294"/>
      <c r="E57" s="294"/>
      <c r="F57" s="294"/>
      <c r="G57" s="294"/>
      <c r="H57" s="294"/>
      <c r="I57" s="294"/>
      <c r="J57" s="5"/>
      <c r="K57" s="36"/>
    </row>
    <row r="58" spans="1:15" s="4" customFormat="1" ht="13.5" thickBot="1">
      <c r="A58" s="26"/>
      <c r="B58" s="26"/>
      <c r="C58" s="26"/>
      <c r="D58" s="26"/>
      <c r="E58" s="26"/>
      <c r="F58" s="26"/>
      <c r="G58" s="26"/>
      <c r="H58" s="26"/>
      <c r="I58" s="27"/>
      <c r="J58" s="26"/>
      <c r="K58" s="26"/>
    </row>
    <row r="59" spans="1:15" ht="13" thickTop="1"/>
  </sheetData>
  <mergeCells count="17">
    <mergeCell ref="B32:F32"/>
    <mergeCell ref="B33:F33"/>
    <mergeCell ref="B34:F34"/>
    <mergeCell ref="B35:F36"/>
    <mergeCell ref="C55:I57"/>
    <mergeCell ref="H16:J16"/>
    <mergeCell ref="B17:F17"/>
    <mergeCell ref="B31:F31"/>
    <mergeCell ref="C10:G10"/>
    <mergeCell ref="C11:G11"/>
    <mergeCell ref="C13:G13"/>
    <mergeCell ref="B16:G16"/>
    <mergeCell ref="B18:G18"/>
    <mergeCell ref="B23:F23"/>
    <mergeCell ref="B28:F28"/>
    <mergeCell ref="B29:F29"/>
    <mergeCell ref="B30:F30"/>
  </mergeCells>
  <dataValidations count="5">
    <dataValidation errorStyle="warning" allowBlank="1" showInputMessage="1" errorTitle="Farewell Statement" promptTitle="Farewell Statement" prompt="Enter any parting message for your customers (company slogan, mission statement, etc.) If you do not want a parting message, use Edit|Clear|Contents to remove the existing test." sqref="C55" xr:uid="{289EDBCE-E270-4DC7-BC89-13619C6373DC}"/>
    <dataValidation type="decimal" allowBlank="1" showErrorMessage="1" errorTitle="Unit Price" error="You must enter a number into this cell." promptTitle="Unit Price" sqref="I20:I21 I17" xr:uid="{A820E6FD-7546-4DA7-BA65-877C3FAEDF6B}">
      <formula1>0</formula1>
      <formula2>1000000000</formula2>
    </dataValidation>
    <dataValidation type="whole" errorStyle="warning" allowBlank="1" showErrorMessage="1" errorTitle="Quantity" error="You must enter a number in this cell." promptTitle="Quantity" sqref="I18:I19 B35 J26:J41 J17:J22" xr:uid="{1EFD49C0-57EB-4C0F-8E88-CB8139ED2B06}">
      <formula1>0</formula1>
      <formula2>1000000000</formula2>
    </dataValidation>
    <dataValidation type="textLength" errorStyle="warning" allowBlank="1" showErrorMessage="1" errorTitle="Tax" error="The shaded cells contain formulas and are automatically calculated by Excel. DO NOT enter any information into them." promptTitle="Tax" sqref="I39:I40" xr:uid="{53A6E964-BAD7-4A96-B0C1-830600031435}">
      <formula1>0</formula1>
      <formula2>0</formula2>
    </dataValidation>
    <dataValidation errorStyle="warning" allowBlank="1" showInputMessage="1" errorTitle="State" promptTitle="State" prompt="Enter the state abbreviation into this cell." sqref="E12" xr:uid="{546334E0-6C24-4F38-AE28-F8D73CDE04B7}"/>
  </dataValidations>
  <hyperlinks>
    <hyperlink ref="B29" r:id="rId1" display="kcole@co.yuba.ca.us" xr:uid="{EC7D9533-F88F-4A2A-9730-7DFF1FD50C2D}"/>
  </hyperlinks>
  <printOptions horizontalCentered="1"/>
  <pageMargins left="0.5" right="0.5" top="1" bottom="1" header="0.3" footer="0.3"/>
  <pageSetup scale="88" orientation="portrait" r:id="rId2"/>
  <drawing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9A9C89-E385-4106-87BB-33AFEE192D1F}">
  <sheetPr codeName="Sheet21">
    <pageSetUpPr fitToPage="1"/>
  </sheetPr>
  <dimension ref="A1:O59"/>
  <sheetViews>
    <sheetView workbookViewId="0">
      <selection activeCell="I36" sqref="I36"/>
    </sheetView>
  </sheetViews>
  <sheetFormatPr defaultRowHeight="12.5"/>
  <cols>
    <col min="9" max="9" width="12.453125" bestFit="1" customWidth="1"/>
    <col min="10" max="10" width="22.453125" customWidth="1"/>
  </cols>
  <sheetData>
    <row r="1" spans="1:11" s="4" customFormat="1" ht="13.5" thickTop="1">
      <c r="A1" s="2"/>
      <c r="B1" s="2"/>
      <c r="C1" s="2"/>
      <c r="D1" s="2"/>
      <c r="E1" s="2"/>
      <c r="F1" s="2"/>
      <c r="G1" s="2"/>
      <c r="H1" s="2"/>
      <c r="I1" s="3"/>
      <c r="J1" s="2"/>
      <c r="K1" s="2"/>
    </row>
    <row r="2" spans="1:11" s="4" customFormat="1" ht="13">
      <c r="A2" s="5"/>
      <c r="B2" s="5"/>
      <c r="C2" s="5"/>
      <c r="D2" s="5"/>
      <c r="E2" s="5"/>
      <c r="F2" s="5"/>
      <c r="G2" s="5"/>
      <c r="H2" s="5"/>
      <c r="I2" s="6"/>
      <c r="J2" s="5"/>
      <c r="K2" s="36"/>
    </row>
    <row r="3" spans="1:11" s="4" customFormat="1" ht="13">
      <c r="A3" s="5"/>
      <c r="B3" s="5"/>
      <c r="C3" s="5"/>
      <c r="D3" s="5"/>
      <c r="E3" s="5"/>
      <c r="F3" s="5"/>
      <c r="G3" s="5"/>
      <c r="H3" s="7"/>
      <c r="I3" s="8" t="s">
        <v>39</v>
      </c>
      <c r="J3" s="40" t="str">
        <f>+'Update Tab'!$B$2</f>
        <v>CalSAWS Admin 26 27</v>
      </c>
      <c r="K3" s="41" t="s">
        <v>184</v>
      </c>
    </row>
    <row r="4" spans="1:11" s="4" customFormat="1" ht="13">
      <c r="A4" s="5"/>
      <c r="B4" s="5"/>
      <c r="C4" s="5"/>
      <c r="D4" s="5"/>
      <c r="E4" s="5"/>
      <c r="F4" s="5"/>
      <c r="G4" s="5"/>
      <c r="H4" s="5"/>
      <c r="I4" s="6"/>
      <c r="J4" s="5"/>
      <c r="K4" s="36"/>
    </row>
    <row r="5" spans="1:11" s="4" customFormat="1" ht="13">
      <c r="A5" s="5"/>
      <c r="B5" s="5"/>
      <c r="C5" s="5"/>
      <c r="D5" s="5"/>
      <c r="E5" s="5"/>
      <c r="F5" s="5"/>
      <c r="G5" s="5"/>
      <c r="H5" s="5"/>
      <c r="I5" s="6"/>
      <c r="J5" s="5"/>
      <c r="K5" s="36"/>
    </row>
    <row r="6" spans="1:11" s="4" customFormat="1" ht="13">
      <c r="A6" s="5"/>
      <c r="B6" s="5"/>
      <c r="C6" s="5"/>
      <c r="D6" s="5"/>
      <c r="E6" s="5"/>
      <c r="F6" s="5"/>
      <c r="G6" s="5"/>
      <c r="H6" s="5"/>
      <c r="I6" s="6"/>
      <c r="J6" s="5"/>
      <c r="K6" s="36"/>
    </row>
    <row r="7" spans="1:11" s="4" customFormat="1" ht="13.5" thickBot="1">
      <c r="A7" s="5"/>
      <c r="B7" s="5"/>
      <c r="C7" s="5"/>
      <c r="D7" s="5"/>
      <c r="E7" s="5"/>
      <c r="F7" s="5"/>
      <c r="G7" s="5"/>
      <c r="H7" s="5"/>
      <c r="I7" s="6"/>
      <c r="J7" s="5"/>
      <c r="K7" s="36"/>
    </row>
    <row r="8" spans="1:11" s="4" customFormat="1" ht="18" thickTop="1">
      <c r="A8" s="5"/>
      <c r="B8" s="37"/>
      <c r="C8" s="37"/>
      <c r="D8" s="37"/>
      <c r="E8" s="37"/>
      <c r="F8" s="37"/>
      <c r="G8" s="38"/>
      <c r="H8" s="38"/>
      <c r="I8" s="39"/>
      <c r="J8" s="38"/>
      <c r="K8" s="36"/>
    </row>
    <row r="9" spans="1:11" s="4" customFormat="1" ht="13">
      <c r="A9" s="5"/>
      <c r="B9" s="5"/>
      <c r="C9" s="5"/>
      <c r="D9" s="5"/>
      <c r="E9" s="5"/>
      <c r="F9" s="5"/>
      <c r="G9" s="5"/>
      <c r="H9" s="5"/>
      <c r="I9" s="6"/>
      <c r="J9" s="5"/>
      <c r="K9" s="36"/>
    </row>
    <row r="10" spans="1:11" s="4" customFormat="1" ht="13">
      <c r="A10" s="5"/>
      <c r="B10" s="9" t="s">
        <v>40</v>
      </c>
      <c r="C10" s="307" t="s">
        <v>62</v>
      </c>
      <c r="D10" s="307"/>
      <c r="E10" s="307"/>
      <c r="F10" s="307"/>
      <c r="G10" s="307"/>
      <c r="H10" s="5"/>
      <c r="I10" s="10" t="s">
        <v>42</v>
      </c>
      <c r="J10" s="42">
        <f>+'Update Tab'!$B$4</f>
        <v>46246</v>
      </c>
      <c r="K10" s="36"/>
    </row>
    <row r="11" spans="1:11" s="4" customFormat="1" ht="13">
      <c r="A11" s="5"/>
      <c r="B11" s="9" t="s">
        <v>43</v>
      </c>
      <c r="C11" s="308"/>
      <c r="D11" s="308"/>
      <c r="E11" s="308"/>
      <c r="F11" s="308"/>
      <c r="G11" s="308"/>
      <c r="H11" s="5"/>
      <c r="I11" s="10"/>
      <c r="J11" s="43"/>
      <c r="K11" s="36"/>
    </row>
    <row r="12" spans="1:11" s="4" customFormat="1" ht="13">
      <c r="A12" s="5"/>
      <c r="B12" s="9" t="s">
        <v>44</v>
      </c>
      <c r="C12" s="73"/>
      <c r="D12" s="74" t="s">
        <v>45</v>
      </c>
      <c r="E12" s="73"/>
      <c r="F12" s="74" t="s">
        <v>46</v>
      </c>
      <c r="G12" s="73"/>
      <c r="H12" s="5"/>
      <c r="I12" s="10" t="s">
        <v>47</v>
      </c>
      <c r="J12" s="44" t="str">
        <f>'Update Tab'!$B$7</f>
        <v>Stephanie Aragon</v>
      </c>
      <c r="K12" s="36"/>
    </row>
    <row r="13" spans="1:11" s="4" customFormat="1" ht="13">
      <c r="A13" s="5"/>
      <c r="B13" s="9" t="s">
        <v>48</v>
      </c>
      <c r="C13" s="307"/>
      <c r="D13" s="307"/>
      <c r="E13" s="307"/>
      <c r="F13" s="307"/>
      <c r="G13" s="307"/>
      <c r="H13" s="5"/>
      <c r="I13" s="10" t="s">
        <v>49</v>
      </c>
      <c r="J13" s="44" t="str">
        <f>'Update Tab'!$B$8</f>
        <v>(916) 800-7641</v>
      </c>
      <c r="K13" s="36"/>
    </row>
    <row r="14" spans="1:11" s="4" customFormat="1" ht="13">
      <c r="A14" s="5"/>
      <c r="B14" s="9"/>
      <c r="C14" s="59"/>
      <c r="D14" s="59"/>
      <c r="E14" s="59"/>
      <c r="F14" s="59"/>
      <c r="G14" s="59"/>
      <c r="H14" s="5"/>
      <c r="I14" s="10"/>
      <c r="J14" s="60"/>
      <c r="K14" s="36"/>
    </row>
    <row r="15" spans="1:11" s="4" customFormat="1" ht="13">
      <c r="A15" s="5"/>
      <c r="B15" s="5"/>
      <c r="C15" s="5"/>
      <c r="D15" s="5"/>
      <c r="E15" s="5"/>
      <c r="F15" s="5"/>
      <c r="G15" s="5"/>
      <c r="H15" s="5"/>
      <c r="I15" s="6"/>
      <c r="J15" s="5"/>
      <c r="K15" s="36"/>
    </row>
    <row r="16" spans="1:11" s="4" customFormat="1" ht="13">
      <c r="A16" s="5"/>
      <c r="B16" s="297" t="s">
        <v>50</v>
      </c>
      <c r="C16" s="298"/>
      <c r="D16" s="298"/>
      <c r="E16" s="298"/>
      <c r="F16" s="298"/>
      <c r="G16" s="299"/>
      <c r="H16" s="297" t="s">
        <v>51</v>
      </c>
      <c r="I16" s="298"/>
      <c r="J16" s="299"/>
      <c r="K16" s="36"/>
    </row>
    <row r="17" spans="1:11" s="4" customFormat="1" ht="13">
      <c r="A17" s="5"/>
      <c r="B17" s="305"/>
      <c r="C17" s="306"/>
      <c r="D17" s="306"/>
      <c r="E17" s="306"/>
      <c r="F17" s="306"/>
      <c r="G17" s="81"/>
      <c r="H17" s="82"/>
      <c r="I17" s="83"/>
      <c r="J17" s="84"/>
      <c r="K17" s="36"/>
    </row>
    <row r="18" spans="1:11" s="4" customFormat="1" ht="15">
      <c r="A18" s="5"/>
      <c r="B18" s="302" t="s">
        <v>134</v>
      </c>
      <c r="C18" s="303"/>
      <c r="D18" s="303"/>
      <c r="E18" s="303"/>
      <c r="F18" s="303"/>
      <c r="G18" s="304"/>
      <c r="H18" s="85"/>
      <c r="I18" s="86"/>
      <c r="J18" s="87"/>
      <c r="K18" s="36"/>
    </row>
    <row r="19" spans="1:11" s="4" customFormat="1" ht="13">
      <c r="A19" s="5"/>
      <c r="B19" s="88"/>
      <c r="C19" s="89"/>
      <c r="D19" s="90"/>
      <c r="E19" s="90"/>
      <c r="F19" s="90"/>
      <c r="G19" s="91"/>
      <c r="H19" s="92"/>
      <c r="I19" s="86"/>
      <c r="J19" s="87"/>
      <c r="K19" s="36"/>
    </row>
    <row r="20" spans="1:11" s="4" customFormat="1" ht="13.5" thickBot="1">
      <c r="A20" s="5"/>
      <c r="B20" s="93"/>
      <c r="C20" s="94"/>
      <c r="D20" s="95"/>
      <c r="E20" s="95"/>
      <c r="F20" s="95"/>
      <c r="G20" s="96"/>
      <c r="H20" s="97"/>
      <c r="I20" s="98"/>
      <c r="J20" s="99"/>
      <c r="K20" s="36"/>
    </row>
    <row r="21" spans="1:11" s="4" customFormat="1" ht="13.5" thickTop="1">
      <c r="A21" s="5"/>
      <c r="B21" s="31"/>
      <c r="C21" s="22"/>
      <c r="D21" s="22"/>
      <c r="E21" s="22"/>
      <c r="F21" s="22"/>
      <c r="G21" s="62"/>
      <c r="H21" s="45"/>
      <c r="I21" s="76"/>
      <c r="J21" s="29"/>
      <c r="K21" s="36"/>
    </row>
    <row r="22" spans="1:11" s="4" customFormat="1" ht="13">
      <c r="A22" s="5"/>
      <c r="B22" s="33" t="s">
        <v>246</v>
      </c>
      <c r="C22" s="47"/>
      <c r="D22" s="47"/>
      <c r="E22" s="47"/>
      <c r="F22" s="47"/>
      <c r="G22" s="63"/>
      <c r="H22" s="7"/>
      <c r="I22" s="79">
        <f>'CalSAWS Admin Budget FY26-27'!D28</f>
        <v>2000</v>
      </c>
      <c r="J22" s="28"/>
      <c r="K22" s="36"/>
    </row>
    <row r="23" spans="1:11" s="4" customFormat="1" ht="13">
      <c r="A23" s="5"/>
      <c r="B23" s="300"/>
      <c r="C23" s="301"/>
      <c r="D23" s="301"/>
      <c r="E23" s="301"/>
      <c r="F23" s="301"/>
      <c r="G23" s="69"/>
      <c r="H23" s="46"/>
      <c r="I23" s="76"/>
      <c r="J23" s="34"/>
      <c r="K23" s="36"/>
    </row>
    <row r="24" spans="1:11" s="4" customFormat="1" ht="13">
      <c r="A24" s="5"/>
      <c r="B24" s="30"/>
      <c r="C24" s="32"/>
      <c r="D24" s="101"/>
      <c r="E24" s="101"/>
      <c r="F24" s="101"/>
      <c r="G24" s="104"/>
      <c r="H24" s="105"/>
      <c r="I24" s="103"/>
      <c r="J24" s="34"/>
      <c r="K24" s="36"/>
    </row>
    <row r="25" spans="1:11" s="4" customFormat="1" ht="13">
      <c r="A25" s="5"/>
      <c r="B25" s="30"/>
      <c r="C25" s="32"/>
      <c r="D25" s="101" t="s">
        <v>247</v>
      </c>
      <c r="E25" s="101"/>
      <c r="F25" s="101"/>
      <c r="G25" s="104"/>
      <c r="H25" s="105"/>
      <c r="I25" s="103">
        <f>'CalSAWS Admin Budget FY26-27'!E28</f>
        <v>-392</v>
      </c>
      <c r="J25" s="34"/>
      <c r="K25" s="36"/>
    </row>
    <row r="26" spans="1:11" s="4" customFormat="1" ht="13">
      <c r="A26" s="5"/>
      <c r="B26" s="30"/>
      <c r="C26" s="5"/>
      <c r="D26" s="75"/>
      <c r="E26" s="75"/>
      <c r="F26" s="32"/>
      <c r="G26" s="69"/>
      <c r="H26" s="46"/>
      <c r="I26" s="80"/>
      <c r="J26" s="35"/>
      <c r="K26" s="36"/>
    </row>
    <row r="27" spans="1:11" s="4" customFormat="1" ht="13">
      <c r="A27" s="5"/>
      <c r="B27" s="56"/>
      <c r="C27" s="5"/>
      <c r="D27" s="5"/>
      <c r="E27" s="5"/>
      <c r="F27" s="5"/>
      <c r="G27" s="64"/>
      <c r="H27" s="45"/>
      <c r="I27" s="79"/>
      <c r="J27" s="29"/>
      <c r="K27" s="36"/>
    </row>
    <row r="28" spans="1:11" s="4" customFormat="1" ht="13">
      <c r="A28" s="5"/>
      <c r="B28" s="295" t="s">
        <v>69</v>
      </c>
      <c r="C28" s="296"/>
      <c r="D28" s="296"/>
      <c r="E28" s="296"/>
      <c r="F28" s="296"/>
      <c r="G28" s="70"/>
      <c r="H28" s="57"/>
      <c r="I28" s="77"/>
      <c r="J28" s="29"/>
      <c r="K28" s="36"/>
    </row>
    <row r="29" spans="1:11" s="4" customFormat="1" ht="13">
      <c r="A29" s="5"/>
      <c r="B29" s="295" t="s">
        <v>69</v>
      </c>
      <c r="C29" s="296"/>
      <c r="D29" s="296"/>
      <c r="E29" s="296"/>
      <c r="F29" s="296"/>
      <c r="G29" s="64"/>
      <c r="H29" s="45"/>
      <c r="I29" s="77"/>
      <c r="J29" s="29"/>
      <c r="K29" s="36"/>
    </row>
    <row r="30" spans="1:11" s="4" customFormat="1" ht="13">
      <c r="A30" s="5"/>
      <c r="B30" s="295"/>
      <c r="C30" s="296"/>
      <c r="D30" s="296"/>
      <c r="E30" s="296"/>
      <c r="F30" s="296"/>
      <c r="G30" s="64"/>
      <c r="H30" s="45"/>
      <c r="I30" s="77"/>
      <c r="J30" s="29"/>
      <c r="K30" s="36"/>
    </row>
    <row r="31" spans="1:11" s="4" customFormat="1" ht="13">
      <c r="A31" s="5"/>
      <c r="B31" s="295"/>
      <c r="C31" s="296"/>
      <c r="D31" s="296"/>
      <c r="E31" s="296"/>
      <c r="F31" s="296"/>
      <c r="G31" s="64"/>
      <c r="H31" s="45"/>
      <c r="I31" s="77"/>
      <c r="J31" s="29"/>
      <c r="K31" s="36"/>
    </row>
    <row r="32" spans="1:11" s="4" customFormat="1" ht="13">
      <c r="A32" s="5"/>
      <c r="B32" s="295"/>
      <c r="C32" s="296"/>
      <c r="D32" s="296"/>
      <c r="E32" s="296"/>
      <c r="F32" s="296"/>
      <c r="G32" s="70"/>
      <c r="H32" s="45"/>
      <c r="I32" s="77"/>
      <c r="J32" s="29"/>
      <c r="K32" s="36"/>
    </row>
    <row r="33" spans="1:15" s="4" customFormat="1" ht="13">
      <c r="A33" s="5"/>
      <c r="B33" s="288" t="s">
        <v>75</v>
      </c>
      <c r="C33" s="289"/>
      <c r="D33" s="289"/>
      <c r="E33" s="289"/>
      <c r="F33" s="289"/>
      <c r="G33" s="64"/>
      <c r="H33" s="45"/>
      <c r="I33" s="77"/>
      <c r="J33" s="29"/>
      <c r="K33" s="36"/>
    </row>
    <row r="34" spans="1:15" s="4" customFormat="1" ht="13">
      <c r="A34" s="5"/>
      <c r="B34" s="288" t="s">
        <v>52</v>
      </c>
      <c r="C34" s="289"/>
      <c r="D34" s="289"/>
      <c r="E34" s="289"/>
      <c r="F34" s="289"/>
      <c r="G34" s="64"/>
      <c r="H34" s="45"/>
      <c r="I34" s="77"/>
      <c r="J34" s="29"/>
      <c r="K34" s="36"/>
    </row>
    <row r="35" spans="1:15" s="4" customFormat="1" ht="13">
      <c r="A35" s="5"/>
      <c r="B35" s="290"/>
      <c r="C35" s="291"/>
      <c r="D35" s="291"/>
      <c r="E35" s="291"/>
      <c r="F35" s="291"/>
      <c r="G35" s="65"/>
      <c r="H35" s="54"/>
      <c r="I35" s="78"/>
      <c r="J35" s="58"/>
      <c r="K35" s="36"/>
    </row>
    <row r="36" spans="1:15" s="4" customFormat="1" ht="13">
      <c r="A36" s="5"/>
      <c r="B36" s="292"/>
      <c r="C36" s="293"/>
      <c r="D36" s="293"/>
      <c r="E36" s="293"/>
      <c r="F36" s="293"/>
      <c r="G36" s="66"/>
      <c r="H36" s="61" t="s">
        <v>74</v>
      </c>
      <c r="I36" s="107">
        <f>SUM(I21:I35)</f>
        <v>1608</v>
      </c>
      <c r="J36" s="55"/>
      <c r="K36" s="36"/>
    </row>
    <row r="37" spans="1:15" s="4" customFormat="1" ht="13">
      <c r="A37" s="5"/>
      <c r="B37" s="6"/>
      <c r="C37" s="6"/>
      <c r="D37" s="6"/>
      <c r="E37" s="6"/>
      <c r="F37" s="6"/>
      <c r="G37" s="15"/>
      <c r="H37" s="15"/>
      <c r="I37" s="67"/>
      <c r="J37" s="68"/>
      <c r="K37" s="36"/>
    </row>
    <row r="38" spans="1:15" s="4" customFormat="1" ht="13">
      <c r="A38" s="5"/>
      <c r="B38" s="49" t="s">
        <v>53</v>
      </c>
      <c r="C38" s="5"/>
      <c r="D38" s="5"/>
      <c r="E38" s="5"/>
      <c r="F38" s="5"/>
      <c r="G38" s="5"/>
      <c r="H38" s="5"/>
      <c r="I38" s="11"/>
      <c r="J38" s="6"/>
      <c r="K38" s="36"/>
    </row>
    <row r="39" spans="1:15" s="4" customFormat="1" ht="13">
      <c r="A39" s="5"/>
      <c r="B39" s="12"/>
      <c r="C39" s="5"/>
      <c r="D39" s="5"/>
      <c r="E39" s="5"/>
      <c r="F39" s="5"/>
      <c r="G39" s="14"/>
      <c r="H39" s="15"/>
      <c r="I39" s="11"/>
      <c r="J39" s="6"/>
      <c r="K39" s="36"/>
    </row>
    <row r="40" spans="1:15" s="4" customFormat="1" ht="13">
      <c r="A40" s="5"/>
      <c r="B40" s="50" t="s">
        <v>54</v>
      </c>
      <c r="C40" s="17"/>
      <c r="D40" s="5"/>
      <c r="E40" s="5"/>
      <c r="F40" s="5"/>
      <c r="G40" s="14"/>
      <c r="H40" s="5"/>
      <c r="I40" s="16"/>
      <c r="J40" s="18"/>
      <c r="K40" s="36"/>
      <c r="O40" s="19"/>
    </row>
    <row r="41" spans="1:15" s="4" customFormat="1" ht="13">
      <c r="A41" s="5"/>
      <c r="B41" s="20"/>
      <c r="C41" s="5"/>
      <c r="D41" s="5"/>
      <c r="E41" s="5"/>
      <c r="F41" s="5"/>
      <c r="G41" s="21"/>
      <c r="H41" s="5"/>
      <c r="I41" s="8" t="s">
        <v>55</v>
      </c>
      <c r="J41" s="71">
        <f>I36</f>
        <v>1608</v>
      </c>
      <c r="K41" s="36"/>
    </row>
    <row r="42" spans="1:15" s="4" customFormat="1" ht="13">
      <c r="A42" s="5"/>
      <c r="B42" s="51" t="s">
        <v>56</v>
      </c>
      <c r="C42" s="5"/>
      <c r="D42" s="5"/>
      <c r="E42" s="5"/>
      <c r="F42" s="5"/>
      <c r="G42" s="21"/>
      <c r="H42" s="5"/>
      <c r="I42" s="6"/>
      <c r="J42" s="5"/>
      <c r="K42" s="36"/>
      <c r="O42" s="19"/>
    </row>
    <row r="43" spans="1:15" s="4" customFormat="1" ht="13">
      <c r="A43" s="5"/>
      <c r="B43" s="20"/>
      <c r="C43" s="5"/>
      <c r="D43" s="5"/>
      <c r="E43" s="5"/>
      <c r="F43" s="5"/>
      <c r="G43" s="5"/>
      <c r="H43" s="5"/>
      <c r="I43" s="6"/>
      <c r="J43" s="5"/>
      <c r="K43" s="36"/>
    </row>
    <row r="44" spans="1:15" s="4" customFormat="1" ht="13">
      <c r="A44" s="5"/>
      <c r="B44" s="52" t="s">
        <v>54</v>
      </c>
      <c r="C44" s="5"/>
      <c r="D44" s="5"/>
      <c r="E44" s="5"/>
      <c r="F44" s="13"/>
      <c r="G44" s="5"/>
      <c r="H44" s="5"/>
      <c r="I44" s="6"/>
      <c r="J44" s="5"/>
      <c r="K44" s="36"/>
      <c r="O44" s="48"/>
    </row>
    <row r="45" spans="1:15" s="4" customFormat="1" ht="13">
      <c r="A45" s="5"/>
      <c r="B45" s="52" t="s">
        <v>136</v>
      </c>
      <c r="C45" s="5"/>
      <c r="D45" s="5"/>
      <c r="E45" s="5"/>
      <c r="F45" s="13"/>
      <c r="G45" s="5"/>
      <c r="H45" s="5"/>
      <c r="I45" s="6"/>
      <c r="J45" s="5"/>
      <c r="K45" s="36"/>
      <c r="O45" s="48"/>
    </row>
    <row r="46" spans="1:15" s="4" customFormat="1" ht="13">
      <c r="A46" s="5"/>
      <c r="B46" s="53" t="s">
        <v>100</v>
      </c>
      <c r="F46" s="5"/>
      <c r="H46" s="5"/>
      <c r="I46" s="23"/>
      <c r="J46" s="5"/>
      <c r="K46" s="36"/>
      <c r="O46" s="48"/>
    </row>
    <row r="47" spans="1:15" s="4" customFormat="1" ht="13">
      <c r="A47" s="5"/>
      <c r="B47" s="53" t="s">
        <v>57</v>
      </c>
      <c r="C47" s="13"/>
      <c r="D47" s="13"/>
      <c r="E47" s="13"/>
      <c r="F47" s="5"/>
      <c r="G47" s="13"/>
      <c r="H47" s="13"/>
      <c r="I47" s="24"/>
      <c r="J47" s="5"/>
      <c r="K47" s="36"/>
      <c r="O47" s="48"/>
    </row>
    <row r="48" spans="1:15" s="4" customFormat="1" ht="13">
      <c r="A48" s="5"/>
      <c r="B48" s="53" t="s">
        <v>135</v>
      </c>
      <c r="C48" s="13"/>
      <c r="D48" s="13"/>
      <c r="E48" s="13"/>
      <c r="F48" s="25"/>
      <c r="G48" s="13"/>
      <c r="H48" s="13"/>
      <c r="I48" s="24"/>
      <c r="J48" s="5"/>
      <c r="K48" s="36"/>
      <c r="O48" s="48"/>
    </row>
    <row r="49" spans="1:15" s="4" customFormat="1" ht="13">
      <c r="A49" s="5"/>
      <c r="B49" s="25"/>
      <c r="C49" s="13"/>
      <c r="D49" s="13"/>
      <c r="E49" s="13"/>
      <c r="F49" s="5"/>
      <c r="G49" s="13"/>
      <c r="H49" s="13"/>
      <c r="I49" s="24"/>
      <c r="J49" s="5"/>
      <c r="K49" s="36"/>
      <c r="O49" s="48"/>
    </row>
    <row r="50" spans="1:15" s="4" customFormat="1" ht="13">
      <c r="A50" s="5"/>
      <c r="B50" s="49"/>
      <c r="C50" s="13"/>
      <c r="D50" s="13"/>
      <c r="E50" s="13"/>
      <c r="F50" s="5"/>
      <c r="G50" s="13"/>
      <c r="H50" s="13"/>
      <c r="I50" s="24"/>
      <c r="J50" s="5"/>
      <c r="K50" s="36"/>
      <c r="O50" s="48"/>
    </row>
    <row r="51" spans="1:15" s="4" customFormat="1" ht="13">
      <c r="A51" s="5"/>
      <c r="B51" s="49"/>
      <c r="C51" s="13"/>
      <c r="D51" s="13"/>
      <c r="E51" s="13"/>
      <c r="F51" s="25"/>
      <c r="G51" s="13"/>
      <c r="H51" s="13"/>
      <c r="I51" s="24"/>
      <c r="J51" s="5"/>
      <c r="K51" s="36"/>
      <c r="O51" s="48"/>
    </row>
    <row r="52" spans="1:15" s="4" customFormat="1" ht="13">
      <c r="A52" s="5"/>
      <c r="B52" s="5"/>
      <c r="C52" s="13"/>
      <c r="D52" s="13"/>
      <c r="E52" s="13"/>
      <c r="F52" s="25"/>
      <c r="G52" s="13"/>
      <c r="H52" s="13"/>
      <c r="I52" s="24"/>
      <c r="J52" s="5"/>
      <c r="K52" s="36"/>
    </row>
    <row r="53" spans="1:15" s="4" customFormat="1" ht="13.5" thickBot="1">
      <c r="A53" s="5"/>
      <c r="B53" s="5"/>
      <c r="C53" s="5"/>
      <c r="D53" s="5"/>
      <c r="E53" s="5"/>
      <c r="F53" s="5"/>
      <c r="G53" s="5"/>
      <c r="H53" s="5"/>
      <c r="I53" s="6"/>
      <c r="J53" s="5"/>
      <c r="K53" s="36"/>
    </row>
    <row r="54" spans="1:15" s="4" customFormat="1" ht="13.5" thickTop="1">
      <c r="A54" s="5"/>
      <c r="B54" s="37"/>
      <c r="C54" s="37"/>
      <c r="D54" s="37"/>
      <c r="E54" s="37"/>
      <c r="F54" s="37"/>
      <c r="G54" s="37"/>
      <c r="H54" s="37"/>
      <c r="I54" s="39"/>
      <c r="J54" s="37"/>
      <c r="K54" s="36"/>
    </row>
    <row r="55" spans="1:15" s="4" customFormat="1" ht="12.75" customHeight="1">
      <c r="A55" s="5"/>
      <c r="B55" s="5"/>
      <c r="C55" s="294" t="s">
        <v>58</v>
      </c>
      <c r="D55" s="294"/>
      <c r="E55" s="294"/>
      <c r="F55" s="294"/>
      <c r="G55" s="294"/>
      <c r="H55" s="294"/>
      <c r="I55" s="294"/>
      <c r="J55" s="5"/>
      <c r="K55" s="36"/>
    </row>
    <row r="56" spans="1:15" s="4" customFormat="1" ht="13">
      <c r="A56" s="5"/>
      <c r="B56" s="5"/>
      <c r="C56" s="294"/>
      <c r="D56" s="294"/>
      <c r="E56" s="294"/>
      <c r="F56" s="294"/>
      <c r="G56" s="294"/>
      <c r="H56" s="294"/>
      <c r="I56" s="294"/>
      <c r="J56" s="5"/>
      <c r="K56" s="36"/>
    </row>
    <row r="57" spans="1:15" s="4" customFormat="1" ht="13">
      <c r="A57" s="5"/>
      <c r="B57" s="5"/>
      <c r="C57" s="294"/>
      <c r="D57" s="294"/>
      <c r="E57" s="294"/>
      <c r="F57" s="294"/>
      <c r="G57" s="294"/>
      <c r="H57" s="294"/>
      <c r="I57" s="294"/>
      <c r="J57" s="5"/>
      <c r="K57" s="36"/>
    </row>
    <row r="58" spans="1:15" s="4" customFormat="1" ht="13.5" thickBot="1">
      <c r="A58" s="26"/>
      <c r="B58" s="26"/>
      <c r="C58" s="26"/>
      <c r="D58" s="26"/>
      <c r="E58" s="26"/>
      <c r="F58" s="26"/>
      <c r="G58" s="26"/>
      <c r="H58" s="26"/>
      <c r="I58" s="27"/>
      <c r="J58" s="26"/>
      <c r="K58" s="26"/>
    </row>
    <row r="59" spans="1:15" ht="13" thickTop="1"/>
  </sheetData>
  <mergeCells count="17">
    <mergeCell ref="B32:F32"/>
    <mergeCell ref="B33:F33"/>
    <mergeCell ref="B34:F34"/>
    <mergeCell ref="B35:F36"/>
    <mergeCell ref="C55:I57"/>
    <mergeCell ref="H16:J16"/>
    <mergeCell ref="B17:F17"/>
    <mergeCell ref="B31:F31"/>
    <mergeCell ref="C10:G10"/>
    <mergeCell ref="C11:G11"/>
    <mergeCell ref="C13:G13"/>
    <mergeCell ref="B16:G16"/>
    <mergeCell ref="B18:G18"/>
    <mergeCell ref="B23:F23"/>
    <mergeCell ref="B28:F28"/>
    <mergeCell ref="B29:F29"/>
    <mergeCell ref="B30:F30"/>
  </mergeCells>
  <dataValidations disablePrompts="1" count="5">
    <dataValidation errorStyle="warning" allowBlank="1" showInputMessage="1" errorTitle="State" promptTitle="State" prompt="Enter the state abbreviation into this cell." sqref="E12" xr:uid="{0269798D-B35B-44AF-B063-75AC1D806F65}"/>
    <dataValidation type="textLength" errorStyle="warning" allowBlank="1" showErrorMessage="1" errorTitle="Tax" error="The shaded cells contain formulas and are automatically calculated by Excel. DO NOT enter any information into them." promptTitle="Tax" sqref="I39:I40" xr:uid="{7CF45D7B-6EE1-49D0-A126-3FD65A360F3D}">
      <formula1>0</formula1>
      <formula2>0</formula2>
    </dataValidation>
    <dataValidation type="whole" errorStyle="warning" allowBlank="1" showErrorMessage="1" errorTitle="Quantity" error="You must enter a number in this cell." promptTitle="Quantity" sqref="I18:I19 B35 J26:J41 J17:J22" xr:uid="{82393D24-01F0-4A17-A051-0A7E24A50E35}">
      <formula1>0</formula1>
      <formula2>1000000000</formula2>
    </dataValidation>
    <dataValidation type="decimal" allowBlank="1" showErrorMessage="1" errorTitle="Unit Price" error="You must enter a number into this cell." promptTitle="Unit Price" sqref="I20:I21 I17" xr:uid="{7E8D7EFE-282C-4882-B427-71236A9A44B8}">
      <formula1>0</formula1>
      <formula2>1000000000</formula2>
    </dataValidation>
    <dataValidation errorStyle="warning" allowBlank="1" showInputMessage="1" errorTitle="Farewell Statement" promptTitle="Farewell Statement" prompt="Enter any parting message for your customers (company slogan, mission statement, etc.) If you do not want a parting message, use Edit|Clear|Contents to remove the existing test." sqref="C55" xr:uid="{D812E51D-4772-4C36-A9B3-F9ACE5EAFE09}"/>
  </dataValidations>
  <hyperlinks>
    <hyperlink ref="B29" r:id="rId1" display="kcole@co.yuba.ca.us" xr:uid="{1BB0281F-9DF3-4E3E-ADA9-8243DFE31A6B}"/>
  </hyperlinks>
  <printOptions horizontalCentered="1"/>
  <pageMargins left="0.5" right="0.5" top="1" bottom="1" header="0.3" footer="0.3"/>
  <pageSetup scale="88" orientation="portrait" r:id="rId2"/>
  <drawing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6160A3-1C38-4AF0-AEC9-867EE3654849}">
  <sheetPr codeName="Sheet22">
    <pageSetUpPr fitToPage="1"/>
  </sheetPr>
  <dimension ref="A1:O59"/>
  <sheetViews>
    <sheetView workbookViewId="0">
      <selection activeCell="I36" sqref="I36"/>
    </sheetView>
  </sheetViews>
  <sheetFormatPr defaultRowHeight="12.5"/>
  <cols>
    <col min="9" max="9" width="12.453125" bestFit="1" customWidth="1"/>
    <col min="10" max="10" width="22.453125" customWidth="1"/>
  </cols>
  <sheetData>
    <row r="1" spans="1:11" s="4" customFormat="1" ht="13.5" thickTop="1">
      <c r="A1" s="2"/>
      <c r="B1" s="2"/>
      <c r="C1" s="2"/>
      <c r="D1" s="2"/>
      <c r="E1" s="2"/>
      <c r="F1" s="2"/>
      <c r="G1" s="2"/>
      <c r="H1" s="2"/>
      <c r="I1" s="3"/>
      <c r="J1" s="2"/>
      <c r="K1" s="2"/>
    </row>
    <row r="2" spans="1:11" s="4" customFormat="1" ht="13">
      <c r="A2" s="5"/>
      <c r="B2" s="5"/>
      <c r="C2" s="5"/>
      <c r="D2" s="5"/>
      <c r="E2" s="5"/>
      <c r="F2" s="5"/>
      <c r="G2" s="5"/>
      <c r="H2" s="5"/>
      <c r="I2" s="6"/>
      <c r="J2" s="5"/>
      <c r="K2" s="36"/>
    </row>
    <row r="3" spans="1:11" s="4" customFormat="1" ht="13">
      <c r="A3" s="5"/>
      <c r="B3" s="5"/>
      <c r="C3" s="5"/>
      <c r="D3" s="5"/>
      <c r="E3" s="5"/>
      <c r="F3" s="5"/>
      <c r="G3" s="5"/>
      <c r="H3" s="7"/>
      <c r="I3" s="8" t="s">
        <v>39</v>
      </c>
      <c r="J3" s="40" t="str">
        <f>+'Update Tab'!$B$2</f>
        <v>CalSAWS Admin 26 27</v>
      </c>
      <c r="K3" s="41" t="s">
        <v>185</v>
      </c>
    </row>
    <row r="4" spans="1:11" s="4" customFormat="1" ht="13">
      <c r="A4" s="5"/>
      <c r="B4" s="5"/>
      <c r="C4" s="5"/>
      <c r="D4" s="5"/>
      <c r="E4" s="5"/>
      <c r="F4" s="5"/>
      <c r="G4" s="5"/>
      <c r="H4" s="5"/>
      <c r="I4" s="6"/>
      <c r="J4" s="5"/>
      <c r="K4" s="36"/>
    </row>
    <row r="5" spans="1:11" s="4" customFormat="1" ht="13">
      <c r="A5" s="5"/>
      <c r="B5" s="5"/>
      <c r="C5" s="5"/>
      <c r="D5" s="5"/>
      <c r="E5" s="5"/>
      <c r="F5" s="5"/>
      <c r="G5" s="5"/>
      <c r="H5" s="5"/>
      <c r="I5" s="6"/>
      <c r="J5" s="5"/>
      <c r="K5" s="36"/>
    </row>
    <row r="6" spans="1:11" s="4" customFormat="1" ht="13">
      <c r="A6" s="5"/>
      <c r="B6" s="5"/>
      <c r="C6" s="5"/>
      <c r="D6" s="5"/>
      <c r="E6" s="5"/>
      <c r="F6" s="5"/>
      <c r="G6" s="5"/>
      <c r="H6" s="5"/>
      <c r="I6" s="6"/>
      <c r="J6" s="5"/>
      <c r="K6" s="36"/>
    </row>
    <row r="7" spans="1:11" s="4" customFormat="1" ht="13.5" thickBot="1">
      <c r="A7" s="5"/>
      <c r="B7" s="5"/>
      <c r="C7" s="5"/>
      <c r="D7" s="5"/>
      <c r="E7" s="5"/>
      <c r="F7" s="5"/>
      <c r="G7" s="5"/>
      <c r="H7" s="5"/>
      <c r="I7" s="6"/>
      <c r="J7" s="5"/>
      <c r="K7" s="36"/>
    </row>
    <row r="8" spans="1:11" s="4" customFormat="1" ht="18" thickTop="1">
      <c r="A8" s="5"/>
      <c r="B8" s="37"/>
      <c r="C8" s="37"/>
      <c r="D8" s="37"/>
      <c r="E8" s="37"/>
      <c r="F8" s="37"/>
      <c r="G8" s="38"/>
      <c r="H8" s="38"/>
      <c r="I8" s="39"/>
      <c r="J8" s="38"/>
      <c r="K8" s="36"/>
    </row>
    <row r="9" spans="1:11" s="4" customFormat="1" ht="13">
      <c r="A9" s="5"/>
      <c r="B9" s="5"/>
      <c r="C9" s="5"/>
      <c r="D9" s="5"/>
      <c r="E9" s="5"/>
      <c r="F9" s="5"/>
      <c r="G9" s="5"/>
      <c r="H9" s="5"/>
      <c r="I9" s="6"/>
      <c r="J9" s="5"/>
      <c r="K9" s="36"/>
    </row>
    <row r="10" spans="1:11" s="4" customFormat="1" ht="13">
      <c r="A10" s="5"/>
      <c r="B10" s="9" t="s">
        <v>40</v>
      </c>
      <c r="C10" s="307" t="s">
        <v>84</v>
      </c>
      <c r="D10" s="307"/>
      <c r="E10" s="307"/>
      <c r="F10" s="307"/>
      <c r="G10" s="307"/>
      <c r="H10" s="5"/>
      <c r="I10" s="10" t="s">
        <v>42</v>
      </c>
      <c r="J10" s="42">
        <f>+'Update Tab'!$B$4</f>
        <v>46246</v>
      </c>
      <c r="K10" s="36"/>
    </row>
    <row r="11" spans="1:11" s="4" customFormat="1" ht="13">
      <c r="A11" s="5"/>
      <c r="B11" s="9" t="s">
        <v>43</v>
      </c>
      <c r="C11" s="308"/>
      <c r="D11" s="308"/>
      <c r="E11" s="308"/>
      <c r="F11" s="308"/>
      <c r="G11" s="308"/>
      <c r="H11" s="5"/>
      <c r="I11" s="10"/>
      <c r="J11" s="43"/>
      <c r="K11" s="36"/>
    </row>
    <row r="12" spans="1:11" s="4" customFormat="1" ht="13">
      <c r="A12" s="5"/>
      <c r="B12" s="9" t="s">
        <v>44</v>
      </c>
      <c r="C12" s="73"/>
      <c r="D12" s="74" t="s">
        <v>45</v>
      </c>
      <c r="E12" s="73"/>
      <c r="F12" s="74" t="s">
        <v>46</v>
      </c>
      <c r="G12" s="73"/>
      <c r="H12" s="5"/>
      <c r="I12" s="10" t="s">
        <v>47</v>
      </c>
      <c r="J12" s="44" t="str">
        <f>'Update Tab'!$B$7</f>
        <v>Stephanie Aragon</v>
      </c>
      <c r="K12" s="36"/>
    </row>
    <row r="13" spans="1:11" s="4" customFormat="1" ht="13">
      <c r="A13" s="5"/>
      <c r="B13" s="9" t="s">
        <v>48</v>
      </c>
      <c r="C13" s="307"/>
      <c r="D13" s="307"/>
      <c r="E13" s="307"/>
      <c r="F13" s="307"/>
      <c r="G13" s="307"/>
      <c r="H13" s="5"/>
      <c r="I13" s="10" t="s">
        <v>49</v>
      </c>
      <c r="J13" s="44" t="str">
        <f>'Update Tab'!$B$8</f>
        <v>(916) 800-7641</v>
      </c>
      <c r="K13" s="36"/>
    </row>
    <row r="14" spans="1:11" s="4" customFormat="1" ht="13">
      <c r="A14" s="5"/>
      <c r="B14" s="9"/>
      <c r="C14" s="59"/>
      <c r="D14" s="59"/>
      <c r="E14" s="59"/>
      <c r="F14" s="59"/>
      <c r="G14" s="59"/>
      <c r="H14" s="5"/>
      <c r="I14" s="10"/>
      <c r="J14" s="60"/>
      <c r="K14" s="36"/>
    </row>
    <row r="15" spans="1:11" s="4" customFormat="1" ht="13">
      <c r="A15" s="5"/>
      <c r="B15" s="5"/>
      <c r="C15" s="5"/>
      <c r="D15" s="5"/>
      <c r="E15" s="5"/>
      <c r="F15" s="5"/>
      <c r="G15" s="5"/>
      <c r="H15" s="5"/>
      <c r="I15" s="6"/>
      <c r="J15" s="5"/>
      <c r="K15" s="36"/>
    </row>
    <row r="16" spans="1:11" s="4" customFormat="1" ht="13">
      <c r="A16" s="5"/>
      <c r="B16" s="297" t="s">
        <v>50</v>
      </c>
      <c r="C16" s="298"/>
      <c r="D16" s="298"/>
      <c r="E16" s="298"/>
      <c r="F16" s="298"/>
      <c r="G16" s="299"/>
      <c r="H16" s="297" t="s">
        <v>51</v>
      </c>
      <c r="I16" s="298"/>
      <c r="J16" s="299"/>
      <c r="K16" s="36"/>
    </row>
    <row r="17" spans="1:11" s="4" customFormat="1" ht="13">
      <c r="A17" s="5"/>
      <c r="B17" s="305"/>
      <c r="C17" s="306"/>
      <c r="D17" s="306"/>
      <c r="E17" s="306"/>
      <c r="F17" s="306"/>
      <c r="G17" s="81"/>
      <c r="H17" s="82"/>
      <c r="I17" s="83"/>
      <c r="J17" s="84"/>
      <c r="K17" s="36"/>
    </row>
    <row r="18" spans="1:11" s="4" customFormat="1" ht="15">
      <c r="A18" s="5"/>
      <c r="B18" s="302" t="s">
        <v>134</v>
      </c>
      <c r="C18" s="303"/>
      <c r="D18" s="303"/>
      <c r="E18" s="303"/>
      <c r="F18" s="303"/>
      <c r="G18" s="304"/>
      <c r="H18" s="85"/>
      <c r="I18" s="86"/>
      <c r="J18" s="87"/>
      <c r="K18" s="36"/>
    </row>
    <row r="19" spans="1:11" s="4" customFormat="1" ht="13">
      <c r="A19" s="5"/>
      <c r="B19" s="88"/>
      <c r="C19" s="89"/>
      <c r="D19" s="90"/>
      <c r="E19" s="90"/>
      <c r="F19" s="90"/>
      <c r="G19" s="91"/>
      <c r="H19" s="92"/>
      <c r="I19" s="86"/>
      <c r="J19" s="87"/>
      <c r="K19" s="36"/>
    </row>
    <row r="20" spans="1:11" s="4" customFormat="1" ht="13.5" thickBot="1">
      <c r="A20" s="5"/>
      <c r="B20" s="93"/>
      <c r="C20" s="94"/>
      <c r="D20" s="95"/>
      <c r="E20" s="95"/>
      <c r="F20" s="95"/>
      <c r="G20" s="96"/>
      <c r="H20" s="97"/>
      <c r="I20" s="98"/>
      <c r="J20" s="99"/>
      <c r="K20" s="36"/>
    </row>
    <row r="21" spans="1:11" s="4" customFormat="1" ht="13.5" thickTop="1">
      <c r="A21" s="5"/>
      <c r="B21" s="31"/>
      <c r="C21" s="22"/>
      <c r="D21" s="22"/>
      <c r="E21" s="22"/>
      <c r="F21" s="22"/>
      <c r="G21" s="62"/>
      <c r="H21" s="45"/>
      <c r="I21" s="76"/>
      <c r="J21" s="29"/>
      <c r="K21" s="36"/>
    </row>
    <row r="22" spans="1:11" s="4" customFormat="1" ht="13">
      <c r="A22" s="5"/>
      <c r="B22" s="33" t="s">
        <v>246</v>
      </c>
      <c r="C22" s="47"/>
      <c r="D22" s="47"/>
      <c r="E22" s="47"/>
      <c r="F22" s="47"/>
      <c r="G22" s="63"/>
      <c r="H22" s="7"/>
      <c r="I22" s="79">
        <f>'CalSAWS Admin Budget FY26-27'!D29</f>
        <v>560</v>
      </c>
      <c r="J22" s="28"/>
      <c r="K22" s="36"/>
    </row>
    <row r="23" spans="1:11" s="4" customFormat="1" ht="13">
      <c r="A23" s="5"/>
      <c r="B23" s="300"/>
      <c r="C23" s="301"/>
      <c r="D23" s="301"/>
      <c r="E23" s="301"/>
      <c r="F23" s="301"/>
      <c r="G23" s="69"/>
      <c r="H23" s="46"/>
      <c r="I23" s="76"/>
      <c r="J23" s="34"/>
      <c r="K23" s="36"/>
    </row>
    <row r="24" spans="1:11" s="4" customFormat="1" ht="13">
      <c r="A24" s="5"/>
      <c r="B24" s="30"/>
      <c r="C24" s="32"/>
      <c r="D24" s="101"/>
      <c r="E24" s="101"/>
      <c r="F24" s="101"/>
      <c r="G24" s="104"/>
      <c r="H24" s="105"/>
      <c r="I24" s="103"/>
      <c r="J24" s="34"/>
      <c r="K24" s="36"/>
    </row>
    <row r="25" spans="1:11" s="4" customFormat="1" ht="13">
      <c r="A25" s="5"/>
      <c r="B25" s="30"/>
      <c r="C25" s="32"/>
      <c r="D25" s="101" t="s">
        <v>247</v>
      </c>
      <c r="E25" s="101"/>
      <c r="F25" s="101"/>
      <c r="G25" s="104"/>
      <c r="H25" s="105"/>
      <c r="I25" s="103">
        <f>'CalSAWS Admin Budget FY26-27'!E29</f>
        <v>-106</v>
      </c>
      <c r="J25" s="34"/>
      <c r="K25" s="36"/>
    </row>
    <row r="26" spans="1:11" s="4" customFormat="1" ht="13">
      <c r="A26" s="5"/>
      <c r="B26" s="30"/>
      <c r="C26" s="5"/>
      <c r="D26" s="75"/>
      <c r="E26" s="75"/>
      <c r="F26" s="32"/>
      <c r="G26" s="69"/>
      <c r="H26" s="46"/>
      <c r="I26" s="80"/>
      <c r="J26" s="35"/>
      <c r="K26" s="36"/>
    </row>
    <row r="27" spans="1:11" s="4" customFormat="1" ht="13">
      <c r="A27" s="5"/>
      <c r="B27" s="56"/>
      <c r="C27" s="5"/>
      <c r="D27" s="5"/>
      <c r="E27" s="5"/>
      <c r="F27" s="5"/>
      <c r="G27" s="64"/>
      <c r="H27" s="45"/>
      <c r="I27" s="79"/>
      <c r="J27" s="29"/>
      <c r="K27" s="36"/>
    </row>
    <row r="28" spans="1:11" s="4" customFormat="1" ht="13">
      <c r="A28" s="5"/>
      <c r="B28" s="295" t="s">
        <v>69</v>
      </c>
      <c r="C28" s="296"/>
      <c r="D28" s="296"/>
      <c r="E28" s="296"/>
      <c r="F28" s="296"/>
      <c r="G28" s="70"/>
      <c r="H28" s="57"/>
      <c r="I28" s="77"/>
      <c r="J28" s="29"/>
      <c r="K28" s="36"/>
    </row>
    <row r="29" spans="1:11" s="4" customFormat="1" ht="13">
      <c r="A29" s="5"/>
      <c r="B29" s="295" t="s">
        <v>69</v>
      </c>
      <c r="C29" s="296"/>
      <c r="D29" s="296"/>
      <c r="E29" s="296"/>
      <c r="F29" s="296"/>
      <c r="G29" s="64"/>
      <c r="H29" s="45"/>
      <c r="I29" s="77"/>
      <c r="J29" s="29"/>
      <c r="K29" s="36"/>
    </row>
    <row r="30" spans="1:11" s="4" customFormat="1" ht="13">
      <c r="A30" s="5"/>
      <c r="B30" s="295"/>
      <c r="C30" s="296"/>
      <c r="D30" s="296"/>
      <c r="E30" s="296"/>
      <c r="F30" s="296"/>
      <c r="G30" s="64"/>
      <c r="H30" s="45"/>
      <c r="I30" s="77"/>
      <c r="J30" s="29"/>
      <c r="K30" s="36"/>
    </row>
    <row r="31" spans="1:11" s="4" customFormat="1" ht="13">
      <c r="A31" s="5"/>
      <c r="B31" s="295"/>
      <c r="C31" s="296"/>
      <c r="D31" s="296"/>
      <c r="E31" s="296"/>
      <c r="F31" s="296"/>
      <c r="G31" s="64"/>
      <c r="H31" s="45"/>
      <c r="I31" s="77"/>
      <c r="J31" s="29"/>
      <c r="K31" s="36"/>
    </row>
    <row r="32" spans="1:11" s="4" customFormat="1" ht="13">
      <c r="A32" s="5"/>
      <c r="B32" s="295"/>
      <c r="C32" s="296"/>
      <c r="D32" s="296"/>
      <c r="E32" s="296"/>
      <c r="F32" s="296"/>
      <c r="G32" s="70"/>
      <c r="H32" s="45"/>
      <c r="I32" s="77"/>
      <c r="J32" s="29"/>
      <c r="K32" s="36"/>
    </row>
    <row r="33" spans="1:15" s="4" customFormat="1" ht="13">
      <c r="A33" s="5"/>
      <c r="B33" s="288" t="s">
        <v>75</v>
      </c>
      <c r="C33" s="289"/>
      <c r="D33" s="289"/>
      <c r="E33" s="289"/>
      <c r="F33" s="289"/>
      <c r="G33" s="64"/>
      <c r="H33" s="45"/>
      <c r="I33" s="77"/>
      <c r="J33" s="29"/>
      <c r="K33" s="36"/>
    </row>
    <row r="34" spans="1:15" s="4" customFormat="1" ht="13">
      <c r="A34" s="5"/>
      <c r="B34" s="288" t="s">
        <v>52</v>
      </c>
      <c r="C34" s="289"/>
      <c r="D34" s="289"/>
      <c r="E34" s="289"/>
      <c r="F34" s="289"/>
      <c r="G34" s="64"/>
      <c r="H34" s="45"/>
      <c r="I34" s="77"/>
      <c r="J34" s="29"/>
      <c r="K34" s="36"/>
    </row>
    <row r="35" spans="1:15" s="4" customFormat="1" ht="13">
      <c r="A35" s="5"/>
      <c r="B35" s="290"/>
      <c r="C35" s="291"/>
      <c r="D35" s="291"/>
      <c r="E35" s="291"/>
      <c r="F35" s="291"/>
      <c r="G35" s="65"/>
      <c r="H35" s="54"/>
      <c r="I35" s="78"/>
      <c r="J35" s="58"/>
      <c r="K35" s="36"/>
    </row>
    <row r="36" spans="1:15" s="4" customFormat="1" ht="13">
      <c r="A36" s="5"/>
      <c r="B36" s="292"/>
      <c r="C36" s="293"/>
      <c r="D36" s="293"/>
      <c r="E36" s="293"/>
      <c r="F36" s="293"/>
      <c r="G36" s="66"/>
      <c r="H36" s="61" t="s">
        <v>74</v>
      </c>
      <c r="I36" s="107">
        <f>SUM(I21:I35)</f>
        <v>454</v>
      </c>
      <c r="J36" s="55"/>
      <c r="K36" s="36"/>
    </row>
    <row r="37" spans="1:15" s="4" customFormat="1" ht="13">
      <c r="A37" s="5"/>
      <c r="B37" s="6"/>
      <c r="C37" s="6"/>
      <c r="D37" s="6"/>
      <c r="E37" s="6"/>
      <c r="F37" s="6"/>
      <c r="G37" s="15"/>
      <c r="H37" s="15"/>
      <c r="I37" s="67"/>
      <c r="J37" s="68"/>
      <c r="K37" s="36"/>
    </row>
    <row r="38" spans="1:15" s="4" customFormat="1" ht="13">
      <c r="A38" s="5"/>
      <c r="B38" s="49" t="s">
        <v>53</v>
      </c>
      <c r="C38" s="5"/>
      <c r="D38" s="5"/>
      <c r="E38" s="5"/>
      <c r="F38" s="5"/>
      <c r="G38" s="5"/>
      <c r="H38" s="5"/>
      <c r="I38" s="11"/>
      <c r="J38" s="6"/>
      <c r="K38" s="36"/>
    </row>
    <row r="39" spans="1:15" s="4" customFormat="1" ht="13">
      <c r="A39" s="5"/>
      <c r="B39" s="12"/>
      <c r="C39" s="5"/>
      <c r="D39" s="5"/>
      <c r="E39" s="5"/>
      <c r="F39" s="5"/>
      <c r="G39" s="14"/>
      <c r="H39" s="15"/>
      <c r="I39" s="11"/>
      <c r="J39" s="6"/>
      <c r="K39" s="36"/>
    </row>
    <row r="40" spans="1:15" s="4" customFormat="1" ht="13">
      <c r="A40" s="5"/>
      <c r="B40" s="50" t="s">
        <v>54</v>
      </c>
      <c r="C40" s="17"/>
      <c r="D40" s="5"/>
      <c r="E40" s="5"/>
      <c r="F40" s="5"/>
      <c r="G40" s="14"/>
      <c r="H40" s="5"/>
      <c r="I40" s="16"/>
      <c r="J40" s="18"/>
      <c r="K40" s="36"/>
      <c r="O40" s="19"/>
    </row>
    <row r="41" spans="1:15" s="4" customFormat="1" ht="13">
      <c r="A41" s="5"/>
      <c r="B41" s="20"/>
      <c r="C41" s="5"/>
      <c r="D41" s="5"/>
      <c r="E41" s="5"/>
      <c r="F41" s="5"/>
      <c r="G41" s="21"/>
      <c r="H41" s="5"/>
      <c r="I41" s="8" t="s">
        <v>55</v>
      </c>
      <c r="J41" s="71">
        <f>I36</f>
        <v>454</v>
      </c>
      <c r="K41" s="36"/>
    </row>
    <row r="42" spans="1:15" s="4" customFormat="1" ht="13">
      <c r="A42" s="5"/>
      <c r="B42" s="51" t="s">
        <v>56</v>
      </c>
      <c r="C42" s="5"/>
      <c r="D42" s="5"/>
      <c r="E42" s="5"/>
      <c r="F42" s="5"/>
      <c r="G42" s="21"/>
      <c r="H42" s="5"/>
      <c r="I42" s="6"/>
      <c r="J42" s="5"/>
      <c r="K42" s="36"/>
      <c r="O42" s="19"/>
    </row>
    <row r="43" spans="1:15" s="4" customFormat="1" ht="13">
      <c r="A43" s="5"/>
      <c r="B43" s="20"/>
      <c r="C43" s="5"/>
      <c r="D43" s="5"/>
      <c r="E43" s="5"/>
      <c r="F43" s="5"/>
      <c r="G43" s="5"/>
      <c r="H43" s="100"/>
      <c r="I43" s="113"/>
      <c r="J43" s="114"/>
      <c r="K43" s="36"/>
    </row>
    <row r="44" spans="1:15" s="4" customFormat="1" ht="13">
      <c r="A44" s="5"/>
      <c r="B44" s="52" t="s">
        <v>54</v>
      </c>
      <c r="C44" s="5"/>
      <c r="D44" s="5"/>
      <c r="E44" s="5"/>
      <c r="F44" s="13"/>
      <c r="G44" s="5"/>
      <c r="H44" s="5"/>
      <c r="I44" s="6"/>
      <c r="J44" s="5"/>
      <c r="K44" s="36"/>
      <c r="O44" s="48"/>
    </row>
    <row r="45" spans="1:15" s="4" customFormat="1" ht="13">
      <c r="A45" s="5"/>
      <c r="B45" s="52" t="s">
        <v>136</v>
      </c>
      <c r="C45" s="5"/>
      <c r="D45" s="5"/>
      <c r="E45" s="5"/>
      <c r="F45" s="13"/>
      <c r="G45" s="5"/>
      <c r="H45" s="5"/>
      <c r="I45" s="6"/>
      <c r="J45" s="5"/>
      <c r="K45" s="36"/>
      <c r="O45" s="48"/>
    </row>
    <row r="46" spans="1:15" s="4" customFormat="1" ht="13">
      <c r="A46" s="5"/>
      <c r="B46" s="53" t="s">
        <v>100</v>
      </c>
      <c r="F46" s="5"/>
      <c r="H46" s="5"/>
      <c r="I46" s="23"/>
      <c r="J46" s="5"/>
      <c r="K46" s="36"/>
      <c r="O46" s="48"/>
    </row>
    <row r="47" spans="1:15" s="4" customFormat="1" ht="13">
      <c r="A47" s="5"/>
      <c r="B47" s="53" t="s">
        <v>57</v>
      </c>
      <c r="C47" s="13"/>
      <c r="D47" s="13"/>
      <c r="E47" s="13"/>
      <c r="F47" s="5"/>
      <c r="G47" s="13"/>
      <c r="H47" s="13"/>
      <c r="I47" s="24"/>
      <c r="J47" s="5"/>
      <c r="K47" s="36"/>
      <c r="O47" s="48"/>
    </row>
    <row r="48" spans="1:15" s="4" customFormat="1" ht="13">
      <c r="A48" s="5"/>
      <c r="B48" s="53" t="s">
        <v>135</v>
      </c>
      <c r="C48" s="13"/>
      <c r="D48" s="13"/>
      <c r="E48" s="13"/>
      <c r="F48" s="25"/>
      <c r="G48" s="13"/>
      <c r="H48" s="13"/>
      <c r="I48" s="24"/>
      <c r="J48" s="5"/>
      <c r="K48" s="36"/>
      <c r="O48" s="48"/>
    </row>
    <row r="49" spans="1:15" s="4" customFormat="1" ht="13">
      <c r="A49" s="5"/>
      <c r="B49" s="25"/>
      <c r="C49" s="13"/>
      <c r="D49" s="13"/>
      <c r="E49" s="13"/>
      <c r="F49" s="5"/>
      <c r="G49" s="13"/>
      <c r="H49" s="13"/>
      <c r="I49" s="24"/>
      <c r="J49" s="5"/>
      <c r="K49" s="36"/>
      <c r="O49" s="48"/>
    </row>
    <row r="50" spans="1:15" s="4" customFormat="1" ht="13">
      <c r="A50" s="5"/>
      <c r="B50" s="49"/>
      <c r="C50" s="13"/>
      <c r="D50" s="13"/>
      <c r="E50" s="13"/>
      <c r="F50" s="5"/>
      <c r="G50" s="13"/>
      <c r="H50" s="13"/>
      <c r="I50" s="24"/>
      <c r="J50" s="5"/>
      <c r="K50" s="36"/>
      <c r="O50" s="48"/>
    </row>
    <row r="51" spans="1:15" s="4" customFormat="1" ht="13">
      <c r="A51" s="5"/>
      <c r="B51" s="49"/>
      <c r="C51" s="13"/>
      <c r="D51" s="13"/>
      <c r="E51" s="13"/>
      <c r="F51" s="25"/>
      <c r="G51" s="13"/>
      <c r="H51" s="13"/>
      <c r="I51" s="24"/>
      <c r="J51" s="5"/>
      <c r="K51" s="36"/>
      <c r="O51" s="48"/>
    </row>
    <row r="52" spans="1:15" s="4" customFormat="1" ht="13">
      <c r="A52" s="5"/>
      <c r="B52" s="5"/>
      <c r="C52" s="13"/>
      <c r="D52" s="13"/>
      <c r="E52" s="13"/>
      <c r="F52" s="25"/>
      <c r="G52" s="13"/>
      <c r="H52" s="13"/>
      <c r="I52" s="24"/>
      <c r="J52" s="5"/>
      <c r="K52" s="36"/>
    </row>
    <row r="53" spans="1:15" s="4" customFormat="1" ht="13.5" thickBot="1">
      <c r="A53" s="5"/>
      <c r="B53" s="5"/>
      <c r="C53" s="5"/>
      <c r="D53" s="5"/>
      <c r="E53" s="5"/>
      <c r="F53" s="5"/>
      <c r="G53" s="5"/>
      <c r="H53" s="5"/>
      <c r="I53" s="6"/>
      <c r="J53" s="5"/>
      <c r="K53" s="36"/>
    </row>
    <row r="54" spans="1:15" s="4" customFormat="1" ht="13.5" thickTop="1">
      <c r="A54" s="5"/>
      <c r="B54" s="37"/>
      <c r="C54" s="37"/>
      <c r="D54" s="37"/>
      <c r="E54" s="37"/>
      <c r="F54" s="37"/>
      <c r="G54" s="37"/>
      <c r="H54" s="37"/>
      <c r="I54" s="39"/>
      <c r="J54" s="37"/>
      <c r="K54" s="36"/>
    </row>
    <row r="55" spans="1:15" s="4" customFormat="1" ht="12.75" customHeight="1">
      <c r="A55" s="5"/>
      <c r="B55" s="5"/>
      <c r="C55" s="294" t="s">
        <v>58</v>
      </c>
      <c r="D55" s="294"/>
      <c r="E55" s="294"/>
      <c r="F55" s="294"/>
      <c r="G55" s="294"/>
      <c r="H55" s="294"/>
      <c r="I55" s="294"/>
      <c r="J55" s="5"/>
      <c r="K55" s="36"/>
    </row>
    <row r="56" spans="1:15" s="4" customFormat="1" ht="13">
      <c r="A56" s="5"/>
      <c r="B56" s="5"/>
      <c r="C56" s="294"/>
      <c r="D56" s="294"/>
      <c r="E56" s="294"/>
      <c r="F56" s="294"/>
      <c r="G56" s="294"/>
      <c r="H56" s="294"/>
      <c r="I56" s="294"/>
      <c r="J56" s="5"/>
      <c r="K56" s="36"/>
    </row>
    <row r="57" spans="1:15" s="4" customFormat="1" ht="13">
      <c r="A57" s="5"/>
      <c r="B57" s="5"/>
      <c r="C57" s="294"/>
      <c r="D57" s="294"/>
      <c r="E57" s="294"/>
      <c r="F57" s="294"/>
      <c r="G57" s="294"/>
      <c r="H57" s="294"/>
      <c r="I57" s="294"/>
      <c r="J57" s="5"/>
      <c r="K57" s="36"/>
    </row>
    <row r="58" spans="1:15" s="4" customFormat="1" ht="13.5" thickBot="1">
      <c r="A58" s="26"/>
      <c r="B58" s="26"/>
      <c r="C58" s="26"/>
      <c r="D58" s="26"/>
      <c r="E58" s="26"/>
      <c r="F58" s="26"/>
      <c r="G58" s="26"/>
      <c r="H58" s="26"/>
      <c r="I58" s="27"/>
      <c r="J58" s="26"/>
      <c r="K58" s="26"/>
    </row>
    <row r="59" spans="1:15" ht="13" thickTop="1"/>
  </sheetData>
  <mergeCells count="17">
    <mergeCell ref="B32:F32"/>
    <mergeCell ref="B33:F33"/>
    <mergeCell ref="B34:F34"/>
    <mergeCell ref="B35:F36"/>
    <mergeCell ref="C55:I57"/>
    <mergeCell ref="H16:J16"/>
    <mergeCell ref="B17:F17"/>
    <mergeCell ref="B31:F31"/>
    <mergeCell ref="C10:G10"/>
    <mergeCell ref="C11:G11"/>
    <mergeCell ref="C13:G13"/>
    <mergeCell ref="B16:G16"/>
    <mergeCell ref="B18:G18"/>
    <mergeCell ref="B23:F23"/>
    <mergeCell ref="B28:F28"/>
    <mergeCell ref="B29:F29"/>
    <mergeCell ref="B30:F30"/>
  </mergeCells>
  <dataValidations disablePrompts="1" count="5">
    <dataValidation errorStyle="warning" allowBlank="1" showInputMessage="1" errorTitle="Farewell Statement" promptTitle="Farewell Statement" prompt="Enter any parting message for your customers (company slogan, mission statement, etc.) If you do not want a parting message, use Edit|Clear|Contents to remove the existing test." sqref="C55" xr:uid="{096C2B4C-74F2-4E89-90A7-29F8A99FFF8F}"/>
    <dataValidation type="decimal" allowBlank="1" showErrorMessage="1" errorTitle="Unit Price" error="You must enter a number into this cell." promptTitle="Unit Price" sqref="I20:I21 I17" xr:uid="{E41F984F-37D9-4DC8-8820-CE42DDF153F3}">
      <formula1>0</formula1>
      <formula2>1000000000</formula2>
    </dataValidation>
    <dataValidation type="whole" errorStyle="warning" allowBlank="1" showErrorMessage="1" errorTitle="Quantity" error="You must enter a number in this cell." promptTitle="Quantity" sqref="I18:I19 B35 J26:J41 J17:J22" xr:uid="{E6E633C4-14F2-4B6A-AEA8-E6F32F4159C5}">
      <formula1>0</formula1>
      <formula2>1000000000</formula2>
    </dataValidation>
    <dataValidation type="textLength" errorStyle="warning" allowBlank="1" showErrorMessage="1" errorTitle="Tax" error="The shaded cells contain formulas and are automatically calculated by Excel. DO NOT enter any information into them." promptTitle="Tax" sqref="I39:I40" xr:uid="{37872B33-4500-4CD7-86FD-6E6ACE35A592}">
      <formula1>0</formula1>
      <formula2>0</formula2>
    </dataValidation>
    <dataValidation errorStyle="warning" allowBlank="1" showInputMessage="1" errorTitle="State" promptTitle="State" prompt="Enter the state abbreviation into this cell." sqref="E12" xr:uid="{7D4E4241-52A3-4D3B-8F44-DFDFAF1E3422}"/>
  </dataValidations>
  <hyperlinks>
    <hyperlink ref="B29" r:id="rId1" display="kcole@co.yuba.ca.us" xr:uid="{6CB5681E-202E-4FB9-BC14-A9EDA101CC7A}"/>
  </hyperlinks>
  <printOptions horizontalCentered="1"/>
  <pageMargins left="0.5" right="0.5" top="1" bottom="1" header="0.3" footer="0.3"/>
  <pageSetup scale="88" orientation="portrait" r:id="rId2"/>
  <drawing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3687B6-BE4C-43EF-9B04-29EA4083F460}">
  <sheetPr codeName="Sheet23">
    <pageSetUpPr fitToPage="1"/>
  </sheetPr>
  <dimension ref="A1:O59"/>
  <sheetViews>
    <sheetView workbookViewId="0">
      <selection activeCell="I36" sqref="I36"/>
    </sheetView>
  </sheetViews>
  <sheetFormatPr defaultRowHeight="12.5"/>
  <cols>
    <col min="9" max="9" width="12.453125" bestFit="1" customWidth="1"/>
    <col min="10" max="10" width="22.453125" customWidth="1"/>
  </cols>
  <sheetData>
    <row r="1" spans="1:11" s="4" customFormat="1" ht="13.5" thickTop="1">
      <c r="A1" s="2"/>
      <c r="B1" s="2"/>
      <c r="C1" s="2"/>
      <c r="D1" s="2"/>
      <c r="E1" s="2"/>
      <c r="F1" s="2"/>
      <c r="G1" s="2"/>
      <c r="H1" s="2"/>
      <c r="I1" s="3"/>
      <c r="J1" s="2"/>
      <c r="K1" s="2"/>
    </row>
    <row r="2" spans="1:11" s="4" customFormat="1" ht="13">
      <c r="A2" s="5"/>
      <c r="B2" s="5"/>
      <c r="C2" s="5"/>
      <c r="D2" s="5"/>
      <c r="E2" s="5"/>
      <c r="F2" s="5"/>
      <c r="G2" s="5"/>
      <c r="H2" s="5"/>
      <c r="I2" s="6"/>
      <c r="J2" s="5"/>
      <c r="K2" s="36"/>
    </row>
    <row r="3" spans="1:11" s="4" customFormat="1" ht="13">
      <c r="A3" s="5"/>
      <c r="B3" s="5"/>
      <c r="C3" s="5"/>
      <c r="D3" s="5"/>
      <c r="E3" s="5"/>
      <c r="F3" s="5"/>
      <c r="G3" s="5"/>
      <c r="H3" s="7"/>
      <c r="I3" s="8" t="s">
        <v>39</v>
      </c>
      <c r="J3" s="40" t="str">
        <f>+'Update Tab'!$B$2</f>
        <v>CalSAWS Admin 26 27</v>
      </c>
      <c r="K3" s="41" t="s">
        <v>186</v>
      </c>
    </row>
    <row r="4" spans="1:11" s="4" customFormat="1" ht="13">
      <c r="A4" s="5"/>
      <c r="B4" s="5"/>
      <c r="C4" s="5"/>
      <c r="D4" s="5"/>
      <c r="E4" s="5"/>
      <c r="F4" s="5"/>
      <c r="G4" s="5"/>
      <c r="H4" s="5"/>
      <c r="I4" s="6"/>
      <c r="J4" s="5"/>
      <c r="K4" s="36"/>
    </row>
    <row r="5" spans="1:11" s="4" customFormat="1" ht="13">
      <c r="A5" s="5"/>
      <c r="B5" s="5"/>
      <c r="C5" s="5"/>
      <c r="D5" s="5"/>
      <c r="E5" s="5"/>
      <c r="F5" s="5"/>
      <c r="G5" s="5"/>
      <c r="H5" s="5"/>
      <c r="I5" s="6"/>
      <c r="J5" s="5"/>
      <c r="K5" s="36"/>
    </row>
    <row r="6" spans="1:11" s="4" customFormat="1" ht="13">
      <c r="A6" s="5"/>
      <c r="B6" s="5"/>
      <c r="C6" s="5"/>
      <c r="D6" s="5"/>
      <c r="E6" s="5"/>
      <c r="F6" s="5"/>
      <c r="G6" s="5"/>
      <c r="H6" s="5"/>
      <c r="I6" s="6"/>
      <c r="J6" s="5"/>
      <c r="K6" s="36"/>
    </row>
    <row r="7" spans="1:11" s="4" customFormat="1" ht="13.5" thickBot="1">
      <c r="A7" s="5"/>
      <c r="B7" s="5"/>
      <c r="C7" s="5"/>
      <c r="D7" s="5"/>
      <c r="E7" s="5"/>
      <c r="F7" s="5"/>
      <c r="G7" s="5"/>
      <c r="H7" s="5"/>
      <c r="I7" s="6"/>
      <c r="J7" s="5"/>
      <c r="K7" s="36"/>
    </row>
    <row r="8" spans="1:11" s="4" customFormat="1" ht="18" thickTop="1">
      <c r="A8" s="5"/>
      <c r="B8" s="37"/>
      <c r="C8" s="37"/>
      <c r="D8" s="37"/>
      <c r="E8" s="37"/>
      <c r="F8" s="37"/>
      <c r="G8" s="38"/>
      <c r="H8" s="38"/>
      <c r="I8" s="39"/>
      <c r="J8" s="38"/>
      <c r="K8" s="36"/>
    </row>
    <row r="9" spans="1:11" s="4" customFormat="1" ht="13">
      <c r="A9" s="5"/>
      <c r="B9" s="5"/>
      <c r="C9" s="5"/>
      <c r="D9" s="5"/>
      <c r="E9" s="5"/>
      <c r="F9" s="5"/>
      <c r="G9" s="5"/>
      <c r="H9" s="5"/>
      <c r="I9" s="6"/>
      <c r="J9" s="5"/>
      <c r="K9" s="36"/>
    </row>
    <row r="10" spans="1:11" s="4" customFormat="1" ht="13">
      <c r="A10" s="5"/>
      <c r="B10" s="9" t="s">
        <v>40</v>
      </c>
      <c r="C10" s="307" t="s">
        <v>187</v>
      </c>
      <c r="D10" s="307"/>
      <c r="E10" s="307"/>
      <c r="F10" s="307"/>
      <c r="G10" s="307"/>
      <c r="H10" s="5"/>
      <c r="I10" s="10" t="s">
        <v>42</v>
      </c>
      <c r="J10" s="42">
        <f>+'Update Tab'!$B$4</f>
        <v>46246</v>
      </c>
      <c r="K10" s="36"/>
    </row>
    <row r="11" spans="1:11" s="4" customFormat="1" ht="13">
      <c r="A11" s="5"/>
      <c r="B11" s="9" t="s">
        <v>43</v>
      </c>
      <c r="C11" s="308"/>
      <c r="D11" s="308"/>
      <c r="E11" s="308"/>
      <c r="F11" s="308"/>
      <c r="G11" s="308"/>
      <c r="H11" s="5"/>
      <c r="I11" s="10"/>
      <c r="J11" s="43"/>
      <c r="K11" s="36"/>
    </row>
    <row r="12" spans="1:11" s="4" customFormat="1" ht="13">
      <c r="A12" s="5"/>
      <c r="B12" s="9" t="s">
        <v>44</v>
      </c>
      <c r="C12" s="73"/>
      <c r="D12" s="74" t="s">
        <v>45</v>
      </c>
      <c r="E12" s="73"/>
      <c r="F12" s="74" t="s">
        <v>46</v>
      </c>
      <c r="G12" s="73"/>
      <c r="H12" s="5"/>
      <c r="I12" s="10" t="s">
        <v>47</v>
      </c>
      <c r="J12" s="44" t="str">
        <f>'Update Tab'!$B$7</f>
        <v>Stephanie Aragon</v>
      </c>
      <c r="K12" s="36"/>
    </row>
    <row r="13" spans="1:11" s="4" customFormat="1" ht="13">
      <c r="A13" s="5"/>
      <c r="B13" s="9" t="s">
        <v>48</v>
      </c>
      <c r="C13" s="307"/>
      <c r="D13" s="307"/>
      <c r="E13" s="307"/>
      <c r="F13" s="307"/>
      <c r="G13" s="307"/>
      <c r="H13" s="5"/>
      <c r="I13" s="10" t="s">
        <v>49</v>
      </c>
      <c r="J13" s="44" t="str">
        <f>'Update Tab'!$B$8</f>
        <v>(916) 800-7641</v>
      </c>
      <c r="K13" s="36"/>
    </row>
    <row r="14" spans="1:11" s="4" customFormat="1" ht="13">
      <c r="A14" s="5"/>
      <c r="B14" s="9"/>
      <c r="C14" s="59"/>
      <c r="D14" s="59"/>
      <c r="E14" s="59"/>
      <c r="F14" s="59"/>
      <c r="G14" s="59"/>
      <c r="H14" s="5"/>
      <c r="I14" s="10"/>
      <c r="J14" s="60"/>
      <c r="K14" s="36"/>
    </row>
    <row r="15" spans="1:11" s="4" customFormat="1" ht="13">
      <c r="A15" s="5"/>
      <c r="B15" s="5"/>
      <c r="C15" s="5"/>
      <c r="D15" s="5"/>
      <c r="E15" s="5"/>
      <c r="F15" s="5"/>
      <c r="G15" s="5"/>
      <c r="H15" s="5"/>
      <c r="I15" s="6"/>
      <c r="J15" s="5"/>
      <c r="K15" s="36"/>
    </row>
    <row r="16" spans="1:11" s="4" customFormat="1" ht="13">
      <c r="A16" s="5"/>
      <c r="B16" s="297" t="s">
        <v>50</v>
      </c>
      <c r="C16" s="298"/>
      <c r="D16" s="298"/>
      <c r="E16" s="298"/>
      <c r="F16" s="298"/>
      <c r="G16" s="299"/>
      <c r="H16" s="297" t="s">
        <v>51</v>
      </c>
      <c r="I16" s="298"/>
      <c r="J16" s="299"/>
      <c r="K16" s="36"/>
    </row>
    <row r="17" spans="1:11" s="4" customFormat="1" ht="13">
      <c r="A17" s="5"/>
      <c r="B17" s="305"/>
      <c r="C17" s="306"/>
      <c r="D17" s="306"/>
      <c r="E17" s="306"/>
      <c r="F17" s="306"/>
      <c r="G17" s="81"/>
      <c r="H17" s="82"/>
      <c r="I17" s="83"/>
      <c r="J17" s="84"/>
      <c r="K17" s="36"/>
    </row>
    <row r="18" spans="1:11" s="4" customFormat="1" ht="15">
      <c r="A18" s="5"/>
      <c r="B18" s="302" t="s">
        <v>134</v>
      </c>
      <c r="C18" s="303"/>
      <c r="D18" s="303"/>
      <c r="E18" s="303"/>
      <c r="F18" s="303"/>
      <c r="G18" s="304"/>
      <c r="H18" s="85"/>
      <c r="I18" s="86"/>
      <c r="J18" s="87"/>
      <c r="K18" s="36"/>
    </row>
    <row r="19" spans="1:11" s="4" customFormat="1" ht="13">
      <c r="A19" s="5"/>
      <c r="B19" s="88"/>
      <c r="C19" s="89"/>
      <c r="D19" s="90"/>
      <c r="E19" s="90"/>
      <c r="F19" s="90"/>
      <c r="G19" s="91"/>
      <c r="H19" s="92"/>
      <c r="I19" s="86"/>
      <c r="J19" s="87"/>
      <c r="K19" s="36"/>
    </row>
    <row r="20" spans="1:11" s="4" customFormat="1" ht="13.5" thickBot="1">
      <c r="A20" s="5"/>
      <c r="B20" s="93"/>
      <c r="C20" s="94"/>
      <c r="D20" s="95"/>
      <c r="E20" s="95"/>
      <c r="F20" s="95"/>
      <c r="G20" s="96"/>
      <c r="H20" s="97"/>
      <c r="I20" s="98"/>
      <c r="J20" s="99"/>
      <c r="K20" s="36"/>
    </row>
    <row r="21" spans="1:11" s="4" customFormat="1" ht="13.5" thickTop="1">
      <c r="A21" s="5"/>
      <c r="B21" s="31"/>
      <c r="C21" s="22"/>
      <c r="D21" s="22"/>
      <c r="E21" s="22"/>
      <c r="F21" s="22"/>
      <c r="G21" s="62"/>
      <c r="H21" s="45"/>
      <c r="I21" s="76"/>
      <c r="J21" s="29"/>
      <c r="K21" s="36"/>
    </row>
    <row r="22" spans="1:11" s="4" customFormat="1" ht="13">
      <c r="A22" s="5"/>
      <c r="B22" s="33" t="s">
        <v>246</v>
      </c>
      <c r="C22" s="47"/>
      <c r="D22" s="47"/>
      <c r="E22" s="47"/>
      <c r="F22" s="47"/>
      <c r="G22" s="63"/>
      <c r="H22" s="7"/>
      <c r="I22" s="79">
        <f>'CalSAWS Admin Budget FY26-27'!D30</f>
        <v>224741</v>
      </c>
      <c r="J22" s="28"/>
      <c r="K22" s="36"/>
    </row>
    <row r="23" spans="1:11" s="4" customFormat="1" ht="13">
      <c r="A23" s="5"/>
      <c r="B23" s="300"/>
      <c r="C23" s="301"/>
      <c r="D23" s="301"/>
      <c r="E23" s="301"/>
      <c r="F23" s="301"/>
      <c r="G23" s="69"/>
      <c r="H23" s="46"/>
      <c r="I23" s="76"/>
      <c r="J23" s="34"/>
      <c r="K23" s="36"/>
    </row>
    <row r="24" spans="1:11" s="4" customFormat="1" ht="13">
      <c r="A24" s="5"/>
      <c r="B24" s="30"/>
      <c r="C24" s="32"/>
      <c r="D24" s="101"/>
      <c r="E24" s="101"/>
      <c r="F24" s="101"/>
      <c r="G24" s="104"/>
      <c r="H24" s="105"/>
      <c r="I24" s="103"/>
      <c r="J24" s="34"/>
      <c r="K24" s="36"/>
    </row>
    <row r="25" spans="1:11" s="4" customFormat="1" ht="13">
      <c r="A25" s="5"/>
      <c r="B25" s="30"/>
      <c r="C25" s="32"/>
      <c r="D25" s="101" t="s">
        <v>247</v>
      </c>
      <c r="E25" s="101"/>
      <c r="F25" s="101"/>
      <c r="G25" s="104"/>
      <c r="H25" s="105"/>
      <c r="I25" s="103">
        <f>'CalSAWS Admin Budget FY26-27'!E30</f>
        <v>-44572</v>
      </c>
      <c r="J25" s="34"/>
      <c r="K25" s="36"/>
    </row>
    <row r="26" spans="1:11" s="4" customFormat="1" ht="13">
      <c r="A26" s="5"/>
      <c r="B26" s="30"/>
      <c r="C26" s="5"/>
      <c r="D26" s="75"/>
      <c r="E26" s="75"/>
      <c r="F26" s="32"/>
      <c r="G26" s="69"/>
      <c r="H26" s="46"/>
      <c r="I26" s="80"/>
      <c r="J26" s="35"/>
      <c r="K26" s="36"/>
    </row>
    <row r="27" spans="1:11" s="4" customFormat="1" ht="13">
      <c r="A27" s="5"/>
      <c r="B27" s="56"/>
      <c r="C27" s="5"/>
      <c r="D27" s="5"/>
      <c r="E27" s="5"/>
      <c r="F27" s="5"/>
      <c r="G27" s="64"/>
      <c r="H27" s="45"/>
      <c r="I27" s="79"/>
      <c r="J27" s="29"/>
      <c r="K27" s="36"/>
    </row>
    <row r="28" spans="1:11" s="4" customFormat="1" ht="13">
      <c r="A28" s="5"/>
      <c r="B28" s="295" t="s">
        <v>69</v>
      </c>
      <c r="C28" s="296"/>
      <c r="D28" s="296"/>
      <c r="E28" s="296"/>
      <c r="F28" s="296"/>
      <c r="G28" s="70"/>
      <c r="H28" s="57"/>
      <c r="I28" s="77"/>
      <c r="J28" s="29"/>
      <c r="K28" s="36"/>
    </row>
    <row r="29" spans="1:11" s="4" customFormat="1" ht="13">
      <c r="A29" s="5"/>
      <c r="B29" s="295" t="s">
        <v>69</v>
      </c>
      <c r="C29" s="296"/>
      <c r="D29" s="296"/>
      <c r="E29" s="296"/>
      <c r="F29" s="296"/>
      <c r="G29" s="64"/>
      <c r="H29" s="45"/>
      <c r="I29" s="77"/>
      <c r="J29" s="29"/>
      <c r="K29" s="36"/>
    </row>
    <row r="30" spans="1:11" s="4" customFormat="1" ht="13">
      <c r="A30" s="5"/>
      <c r="B30" s="295"/>
      <c r="C30" s="296"/>
      <c r="D30" s="296"/>
      <c r="E30" s="296"/>
      <c r="F30" s="296"/>
      <c r="G30" s="64"/>
      <c r="H30" s="45"/>
      <c r="I30" s="77"/>
      <c r="J30" s="29"/>
      <c r="K30" s="36"/>
    </row>
    <row r="31" spans="1:11" s="4" customFormat="1" ht="13">
      <c r="A31" s="5"/>
      <c r="B31" s="295"/>
      <c r="C31" s="296"/>
      <c r="D31" s="296"/>
      <c r="E31" s="296"/>
      <c r="F31" s="296"/>
      <c r="G31" s="64"/>
      <c r="H31" s="45"/>
      <c r="I31" s="77"/>
      <c r="J31" s="29"/>
      <c r="K31" s="36"/>
    </row>
    <row r="32" spans="1:11" s="4" customFormat="1" ht="13">
      <c r="A32" s="5"/>
      <c r="B32" s="295"/>
      <c r="C32" s="296"/>
      <c r="D32" s="296"/>
      <c r="E32" s="296"/>
      <c r="F32" s="296"/>
      <c r="G32" s="70"/>
      <c r="H32" s="45"/>
      <c r="I32" s="77"/>
      <c r="J32" s="29"/>
      <c r="K32" s="36"/>
    </row>
    <row r="33" spans="1:15" s="4" customFormat="1" ht="13">
      <c r="A33" s="5"/>
      <c r="B33" s="288" t="s">
        <v>75</v>
      </c>
      <c r="C33" s="289"/>
      <c r="D33" s="289"/>
      <c r="E33" s="289"/>
      <c r="F33" s="289"/>
      <c r="G33" s="64"/>
      <c r="H33" s="45"/>
      <c r="I33" s="77"/>
      <c r="J33" s="29"/>
      <c r="K33" s="36"/>
    </row>
    <row r="34" spans="1:15" s="4" customFormat="1" ht="13">
      <c r="A34" s="5"/>
      <c r="B34" s="288" t="s">
        <v>52</v>
      </c>
      <c r="C34" s="289"/>
      <c r="D34" s="289"/>
      <c r="E34" s="289"/>
      <c r="F34" s="289"/>
      <c r="G34" s="64"/>
      <c r="H34" s="45"/>
      <c r="I34" s="77"/>
      <c r="J34" s="29"/>
      <c r="K34" s="36"/>
    </row>
    <row r="35" spans="1:15" s="4" customFormat="1" ht="13">
      <c r="A35" s="5"/>
      <c r="B35" s="290"/>
      <c r="C35" s="291"/>
      <c r="D35" s="291"/>
      <c r="E35" s="291"/>
      <c r="F35" s="291"/>
      <c r="G35" s="65"/>
      <c r="H35" s="54"/>
      <c r="I35" s="78"/>
      <c r="J35" s="58"/>
      <c r="K35" s="36"/>
    </row>
    <row r="36" spans="1:15" s="4" customFormat="1" ht="13">
      <c r="A36" s="5"/>
      <c r="B36" s="292"/>
      <c r="C36" s="293"/>
      <c r="D36" s="293"/>
      <c r="E36" s="293"/>
      <c r="F36" s="293"/>
      <c r="G36" s="66"/>
      <c r="H36" s="61" t="s">
        <v>74</v>
      </c>
      <c r="I36" s="107">
        <f>SUM(I21:I35)</f>
        <v>180169</v>
      </c>
      <c r="J36" s="55"/>
      <c r="K36" s="36"/>
    </row>
    <row r="37" spans="1:15" s="4" customFormat="1" ht="13">
      <c r="A37" s="5"/>
      <c r="B37" s="6"/>
      <c r="C37" s="6"/>
      <c r="D37" s="6"/>
      <c r="E37" s="6"/>
      <c r="F37" s="6"/>
      <c r="G37" s="15"/>
      <c r="H37" s="15"/>
      <c r="I37" s="67"/>
      <c r="J37" s="68"/>
      <c r="K37" s="36"/>
    </row>
    <row r="38" spans="1:15" s="4" customFormat="1" ht="13">
      <c r="A38" s="5"/>
      <c r="B38" s="49" t="s">
        <v>53</v>
      </c>
      <c r="C38" s="5"/>
      <c r="D38" s="5"/>
      <c r="E38" s="5"/>
      <c r="F38" s="5"/>
      <c r="G38" s="5"/>
      <c r="H38" s="5"/>
      <c r="I38" s="11"/>
      <c r="J38" s="6"/>
      <c r="K38" s="36"/>
    </row>
    <row r="39" spans="1:15" s="4" customFormat="1" ht="13">
      <c r="A39" s="5"/>
      <c r="B39" s="12"/>
      <c r="C39" s="5"/>
      <c r="D39" s="5"/>
      <c r="E39" s="5"/>
      <c r="F39" s="5"/>
      <c r="G39" s="14"/>
      <c r="H39" s="15"/>
      <c r="I39" s="11"/>
      <c r="J39" s="6"/>
      <c r="K39" s="36"/>
    </row>
    <row r="40" spans="1:15" s="4" customFormat="1" ht="13">
      <c r="A40" s="5"/>
      <c r="B40" s="50" t="s">
        <v>54</v>
      </c>
      <c r="C40" s="17"/>
      <c r="D40" s="5"/>
      <c r="E40" s="5"/>
      <c r="F40" s="5"/>
      <c r="G40" s="14"/>
      <c r="H40" s="5"/>
      <c r="I40" s="16"/>
      <c r="J40" s="18"/>
      <c r="K40" s="36"/>
      <c r="O40" s="19"/>
    </row>
    <row r="41" spans="1:15" s="4" customFormat="1" ht="13">
      <c r="A41" s="5"/>
      <c r="B41" s="20"/>
      <c r="C41" s="5"/>
      <c r="D41" s="5"/>
      <c r="E41" s="5"/>
      <c r="F41" s="5"/>
      <c r="G41" s="21"/>
      <c r="H41" s="5"/>
      <c r="I41" s="8" t="s">
        <v>55</v>
      </c>
      <c r="J41" s="71">
        <f>I36</f>
        <v>180169</v>
      </c>
      <c r="K41" s="36"/>
    </row>
    <row r="42" spans="1:15" s="4" customFormat="1" ht="13">
      <c r="A42" s="5"/>
      <c r="B42" s="51" t="s">
        <v>56</v>
      </c>
      <c r="C42" s="5"/>
      <c r="D42" s="5"/>
      <c r="E42" s="5"/>
      <c r="F42" s="5"/>
      <c r="G42" s="21"/>
      <c r="H42" s="5"/>
      <c r="I42" s="6"/>
      <c r="J42" s="5"/>
      <c r="K42" s="36"/>
      <c r="O42" s="19"/>
    </row>
    <row r="43" spans="1:15" s="4" customFormat="1" ht="13">
      <c r="A43" s="5"/>
      <c r="B43" s="20"/>
      <c r="C43" s="5"/>
      <c r="D43" s="5"/>
      <c r="E43" s="5"/>
      <c r="F43" s="5"/>
      <c r="G43" s="5"/>
      <c r="H43" s="5"/>
      <c r="I43" s="6"/>
      <c r="J43" s="5"/>
      <c r="K43" s="36"/>
    </row>
    <row r="44" spans="1:15" s="4" customFormat="1" ht="13">
      <c r="A44" s="5"/>
      <c r="B44" s="52" t="s">
        <v>54</v>
      </c>
      <c r="C44" s="5"/>
      <c r="D44" s="5"/>
      <c r="E44" s="5"/>
      <c r="F44" s="13"/>
      <c r="G44" s="5"/>
      <c r="H44" s="5"/>
      <c r="I44" s="6"/>
      <c r="J44" s="5"/>
      <c r="K44" s="36"/>
      <c r="O44" s="48"/>
    </row>
    <row r="45" spans="1:15" s="4" customFormat="1" ht="13">
      <c r="A45" s="5"/>
      <c r="B45" s="52" t="s">
        <v>136</v>
      </c>
      <c r="C45" s="5"/>
      <c r="D45" s="5"/>
      <c r="E45" s="5"/>
      <c r="F45" s="13"/>
      <c r="G45" s="5"/>
      <c r="H45" s="5"/>
      <c r="I45" s="6"/>
      <c r="J45" s="5"/>
      <c r="K45" s="36"/>
      <c r="O45" s="48"/>
    </row>
    <row r="46" spans="1:15" s="4" customFormat="1" ht="13">
      <c r="A46" s="5"/>
      <c r="B46" s="53" t="s">
        <v>100</v>
      </c>
      <c r="F46" s="5"/>
      <c r="H46" s="5"/>
      <c r="I46" s="23"/>
      <c r="J46" s="5"/>
      <c r="K46" s="36"/>
      <c r="O46" s="48"/>
    </row>
    <row r="47" spans="1:15" s="4" customFormat="1" ht="13">
      <c r="A47" s="5"/>
      <c r="B47" s="53" t="s">
        <v>57</v>
      </c>
      <c r="C47" s="13"/>
      <c r="D47" s="13"/>
      <c r="E47" s="13"/>
      <c r="F47" s="5"/>
      <c r="G47" s="13"/>
      <c r="H47" s="13"/>
      <c r="I47" s="24"/>
      <c r="J47" s="5"/>
      <c r="K47" s="36"/>
      <c r="O47" s="48"/>
    </row>
    <row r="48" spans="1:15" s="4" customFormat="1" ht="13">
      <c r="A48" s="5"/>
      <c r="B48" s="53" t="s">
        <v>135</v>
      </c>
      <c r="C48" s="13"/>
      <c r="D48" s="13"/>
      <c r="E48" s="13"/>
      <c r="F48" s="25"/>
      <c r="G48" s="13"/>
      <c r="H48" s="13"/>
      <c r="I48" s="24"/>
      <c r="J48" s="5"/>
      <c r="K48" s="36"/>
      <c r="O48" s="48"/>
    </row>
    <row r="49" spans="1:15" s="4" customFormat="1" ht="13">
      <c r="A49" s="5"/>
      <c r="B49" s="25"/>
      <c r="C49" s="13"/>
      <c r="D49" s="13"/>
      <c r="E49" s="13"/>
      <c r="F49" s="5"/>
      <c r="G49" s="13"/>
      <c r="H49" s="13"/>
      <c r="I49" s="24"/>
      <c r="J49" s="5"/>
      <c r="K49" s="36"/>
      <c r="O49" s="48"/>
    </row>
    <row r="50" spans="1:15" s="4" customFormat="1" ht="13">
      <c r="A50" s="5"/>
      <c r="B50" s="49"/>
      <c r="C50" s="13"/>
      <c r="D50" s="13"/>
      <c r="E50" s="13"/>
      <c r="F50" s="5"/>
      <c r="G50" s="13"/>
      <c r="H50" s="13"/>
      <c r="I50" s="24"/>
      <c r="J50" s="5"/>
      <c r="K50" s="36"/>
      <c r="O50" s="48"/>
    </row>
    <row r="51" spans="1:15" s="4" customFormat="1" ht="13">
      <c r="A51" s="5"/>
      <c r="B51" s="49"/>
      <c r="C51" s="13"/>
      <c r="D51" s="13"/>
      <c r="E51" s="13"/>
      <c r="F51" s="25"/>
      <c r="G51" s="13"/>
      <c r="H51" s="13"/>
      <c r="I51" s="24"/>
      <c r="J51" s="5"/>
      <c r="K51" s="36"/>
      <c r="O51" s="48"/>
    </row>
    <row r="52" spans="1:15" s="4" customFormat="1" ht="13">
      <c r="A52" s="5"/>
      <c r="B52" s="5"/>
      <c r="C52" s="13"/>
      <c r="D52" s="13"/>
      <c r="E52" s="13"/>
      <c r="F52" s="25"/>
      <c r="G52" s="13"/>
      <c r="H52" s="13"/>
      <c r="I52" s="24"/>
      <c r="J52" s="5"/>
      <c r="K52" s="36"/>
    </row>
    <row r="53" spans="1:15" s="4" customFormat="1" ht="13.5" thickBot="1">
      <c r="A53" s="5"/>
      <c r="B53" s="5"/>
      <c r="C53" s="5"/>
      <c r="D53" s="5"/>
      <c r="E53" s="5"/>
      <c r="F53" s="5"/>
      <c r="G53" s="5"/>
      <c r="H53" s="5"/>
      <c r="I53" s="6"/>
      <c r="J53" s="5"/>
      <c r="K53" s="36"/>
    </row>
    <row r="54" spans="1:15" s="4" customFormat="1" ht="13.5" thickTop="1">
      <c r="A54" s="5"/>
      <c r="B54" s="37"/>
      <c r="C54" s="37"/>
      <c r="D54" s="37"/>
      <c r="E54" s="37"/>
      <c r="F54" s="37"/>
      <c r="G54" s="37"/>
      <c r="H54" s="37"/>
      <c r="I54" s="39"/>
      <c r="J54" s="37"/>
      <c r="K54" s="36"/>
    </row>
    <row r="55" spans="1:15" s="4" customFormat="1" ht="12.75" customHeight="1">
      <c r="A55" s="5"/>
      <c r="B55" s="5"/>
      <c r="C55" s="294" t="s">
        <v>58</v>
      </c>
      <c r="D55" s="294"/>
      <c r="E55" s="294"/>
      <c r="F55" s="294"/>
      <c r="G55" s="294"/>
      <c r="H55" s="294"/>
      <c r="I55" s="294"/>
      <c r="J55" s="5"/>
      <c r="K55" s="36"/>
    </row>
    <row r="56" spans="1:15" s="4" customFormat="1" ht="13">
      <c r="A56" s="5"/>
      <c r="B56" s="5"/>
      <c r="C56" s="294"/>
      <c r="D56" s="294"/>
      <c r="E56" s="294"/>
      <c r="F56" s="294"/>
      <c r="G56" s="294"/>
      <c r="H56" s="294"/>
      <c r="I56" s="294"/>
      <c r="J56" s="5"/>
      <c r="K56" s="36"/>
    </row>
    <row r="57" spans="1:15" s="4" customFormat="1" ht="13">
      <c r="A57" s="5"/>
      <c r="B57" s="5"/>
      <c r="C57" s="294"/>
      <c r="D57" s="294"/>
      <c r="E57" s="294"/>
      <c r="F57" s="294"/>
      <c r="G57" s="294"/>
      <c r="H57" s="294"/>
      <c r="I57" s="294"/>
      <c r="J57" s="5"/>
      <c r="K57" s="36"/>
    </row>
    <row r="58" spans="1:15" s="4" customFormat="1" ht="13.5" thickBot="1">
      <c r="A58" s="26"/>
      <c r="B58" s="26"/>
      <c r="C58" s="26"/>
      <c r="D58" s="26"/>
      <c r="E58" s="26"/>
      <c r="F58" s="26"/>
      <c r="G58" s="26"/>
      <c r="H58" s="26"/>
      <c r="I58" s="27"/>
      <c r="J58" s="26"/>
      <c r="K58" s="26"/>
    </row>
    <row r="59" spans="1:15" ht="13" thickTop="1"/>
  </sheetData>
  <mergeCells count="17">
    <mergeCell ref="B32:F32"/>
    <mergeCell ref="B33:F33"/>
    <mergeCell ref="B34:F34"/>
    <mergeCell ref="B35:F36"/>
    <mergeCell ref="C55:I57"/>
    <mergeCell ref="H16:J16"/>
    <mergeCell ref="B17:F17"/>
    <mergeCell ref="B31:F31"/>
    <mergeCell ref="C10:G10"/>
    <mergeCell ref="C11:G11"/>
    <mergeCell ref="C13:G13"/>
    <mergeCell ref="B16:G16"/>
    <mergeCell ref="B18:G18"/>
    <mergeCell ref="B23:F23"/>
    <mergeCell ref="B28:F28"/>
    <mergeCell ref="B29:F29"/>
    <mergeCell ref="B30:F30"/>
  </mergeCells>
  <dataValidations count="5">
    <dataValidation errorStyle="warning" allowBlank="1" showInputMessage="1" errorTitle="State" promptTitle="State" prompt="Enter the state abbreviation into this cell." sqref="E12" xr:uid="{44F4C6D3-3543-48C9-9AA9-8169E9A2D55C}"/>
    <dataValidation type="textLength" errorStyle="warning" allowBlank="1" showErrorMessage="1" errorTitle="Tax" error="The shaded cells contain formulas and are automatically calculated by Excel. DO NOT enter any information into them." promptTitle="Tax" sqref="I39:I40" xr:uid="{1AC84849-9843-433D-90C9-5B307877CE45}">
      <formula1>0</formula1>
      <formula2>0</formula2>
    </dataValidation>
    <dataValidation type="whole" errorStyle="warning" allowBlank="1" showErrorMessage="1" errorTitle="Quantity" error="You must enter a number in this cell." promptTitle="Quantity" sqref="I18:I19 B35 J26:J41 J17:J22" xr:uid="{CDF2CE90-ECB0-4F49-9ED4-74EF6097AF9A}">
      <formula1>0</formula1>
      <formula2>1000000000</formula2>
    </dataValidation>
    <dataValidation type="decimal" allowBlank="1" showErrorMessage="1" errorTitle="Unit Price" error="You must enter a number into this cell." promptTitle="Unit Price" sqref="I20:I21 I17" xr:uid="{B025AE2B-1DEC-4A29-95E0-87CF5B06FA64}">
      <formula1>0</formula1>
      <formula2>1000000000</formula2>
    </dataValidation>
    <dataValidation errorStyle="warning" allowBlank="1" showInputMessage="1" errorTitle="Farewell Statement" promptTitle="Farewell Statement" prompt="Enter any parting message for your customers (company slogan, mission statement, etc.) If you do not want a parting message, use Edit|Clear|Contents to remove the existing test." sqref="C55" xr:uid="{54BF090E-9000-4726-B323-B668B2ACE7F3}"/>
  </dataValidations>
  <hyperlinks>
    <hyperlink ref="B29" r:id="rId1" display="kcole@co.yuba.ca.us" xr:uid="{AD258FDC-1616-40DD-8DE2-50CB529CFDB4}"/>
  </hyperlinks>
  <printOptions horizontalCentered="1"/>
  <pageMargins left="0.5" right="0.5" top="1" bottom="1" header="0.5" footer="0.3"/>
  <pageSetup scale="88" orientation="portrait" r:id="rId2"/>
  <drawing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D08D5E-2CB7-42C5-8103-8EE0FA27A5EF}">
  <sheetPr codeName="Sheet24">
    <pageSetUpPr fitToPage="1"/>
  </sheetPr>
  <dimension ref="A1:O59"/>
  <sheetViews>
    <sheetView workbookViewId="0">
      <selection activeCell="I36" sqref="I36"/>
    </sheetView>
  </sheetViews>
  <sheetFormatPr defaultRowHeight="12.5"/>
  <cols>
    <col min="9" max="9" width="12.453125" bestFit="1" customWidth="1"/>
    <col min="10" max="10" width="22.453125" customWidth="1"/>
  </cols>
  <sheetData>
    <row r="1" spans="1:11" s="4" customFormat="1" ht="13.5" thickTop="1">
      <c r="A1" s="2"/>
      <c r="B1" s="2"/>
      <c r="C1" s="2"/>
      <c r="D1" s="2"/>
      <c r="E1" s="2"/>
      <c r="F1" s="2"/>
      <c r="G1" s="2"/>
      <c r="H1" s="2"/>
      <c r="I1" s="3"/>
      <c r="J1" s="2"/>
      <c r="K1" s="2"/>
    </row>
    <row r="2" spans="1:11" s="4" customFormat="1" ht="13">
      <c r="A2" s="5"/>
      <c r="B2" s="5"/>
      <c r="C2" s="5"/>
      <c r="D2" s="5"/>
      <c r="E2" s="5"/>
      <c r="F2" s="5"/>
      <c r="G2" s="5"/>
      <c r="H2" s="5"/>
      <c r="I2" s="6"/>
      <c r="J2" s="5"/>
      <c r="K2" s="36"/>
    </row>
    <row r="3" spans="1:11" s="4" customFormat="1" ht="13">
      <c r="A3" s="5"/>
      <c r="B3" s="5"/>
      <c r="C3" s="5"/>
      <c r="D3" s="5"/>
      <c r="E3" s="5"/>
      <c r="F3" s="5"/>
      <c r="G3" s="5"/>
      <c r="H3" s="7"/>
      <c r="I3" s="8" t="s">
        <v>39</v>
      </c>
      <c r="J3" s="40" t="str">
        <f>+'Update Tab'!$B$2</f>
        <v>CalSAWS Admin 26 27</v>
      </c>
      <c r="K3" s="41" t="s">
        <v>188</v>
      </c>
    </row>
    <row r="4" spans="1:11" s="4" customFormat="1" ht="13">
      <c r="A4" s="5"/>
      <c r="B4" s="5"/>
      <c r="C4" s="5"/>
      <c r="D4" s="5"/>
      <c r="E4" s="5"/>
      <c r="F4" s="5"/>
      <c r="G4" s="5"/>
      <c r="H4" s="5"/>
      <c r="I4" s="6"/>
      <c r="J4" s="5"/>
      <c r="K4" s="36"/>
    </row>
    <row r="5" spans="1:11" s="4" customFormat="1" ht="13">
      <c r="A5" s="5"/>
      <c r="B5" s="5"/>
      <c r="C5" s="5"/>
      <c r="D5" s="5"/>
      <c r="E5" s="5"/>
      <c r="F5" s="5"/>
      <c r="G5" s="5"/>
      <c r="H5" s="5"/>
      <c r="I5" s="6"/>
      <c r="J5" s="5"/>
      <c r="K5" s="36"/>
    </row>
    <row r="6" spans="1:11" s="4" customFormat="1" ht="13">
      <c r="A6" s="5"/>
      <c r="B6" s="5"/>
      <c r="C6" s="5"/>
      <c r="D6" s="5"/>
      <c r="E6" s="5"/>
      <c r="F6" s="5"/>
      <c r="G6" s="5"/>
      <c r="H6" s="5"/>
      <c r="I6" s="6"/>
      <c r="J6" s="5"/>
      <c r="K6" s="36"/>
    </row>
    <row r="7" spans="1:11" s="4" customFormat="1" ht="13.5" thickBot="1">
      <c r="A7" s="5"/>
      <c r="B7" s="5"/>
      <c r="C7" s="5"/>
      <c r="D7" s="5"/>
      <c r="E7" s="5"/>
      <c r="F7" s="5"/>
      <c r="G7" s="5"/>
      <c r="H7" s="5"/>
      <c r="I7" s="6"/>
      <c r="J7" s="5"/>
      <c r="K7" s="36"/>
    </row>
    <row r="8" spans="1:11" s="4" customFormat="1" ht="18" thickTop="1">
      <c r="A8" s="5"/>
      <c r="B8" s="37"/>
      <c r="C8" s="37"/>
      <c r="D8" s="37"/>
      <c r="E8" s="37"/>
      <c r="F8" s="37"/>
      <c r="G8" s="38"/>
      <c r="H8" s="38"/>
      <c r="I8" s="39"/>
      <c r="J8" s="38"/>
      <c r="K8" s="36"/>
    </row>
    <row r="9" spans="1:11" s="4" customFormat="1" ht="13">
      <c r="A9" s="5"/>
      <c r="B9" s="5"/>
      <c r="C9" s="5"/>
      <c r="D9" s="5"/>
      <c r="E9" s="5"/>
      <c r="F9" s="5"/>
      <c r="G9" s="5"/>
      <c r="H9" s="5"/>
      <c r="I9" s="6"/>
      <c r="J9" s="5"/>
      <c r="K9" s="36"/>
    </row>
    <row r="10" spans="1:11" s="4" customFormat="1" ht="13">
      <c r="A10" s="5"/>
      <c r="B10" s="9" t="s">
        <v>40</v>
      </c>
      <c r="C10" s="307" t="s">
        <v>70</v>
      </c>
      <c r="D10" s="307"/>
      <c r="E10" s="307"/>
      <c r="F10" s="307"/>
      <c r="G10" s="307"/>
      <c r="H10" s="5"/>
      <c r="I10" s="10" t="s">
        <v>42</v>
      </c>
      <c r="J10" s="42">
        <f>+'Update Tab'!$B$4</f>
        <v>46246</v>
      </c>
      <c r="K10" s="36"/>
    </row>
    <row r="11" spans="1:11" s="4" customFormat="1" ht="13">
      <c r="A11" s="5"/>
      <c r="B11" s="9" t="s">
        <v>43</v>
      </c>
      <c r="C11" s="308"/>
      <c r="D11" s="308"/>
      <c r="E11" s="308"/>
      <c r="F11" s="308"/>
      <c r="G11" s="308"/>
      <c r="H11" s="5"/>
      <c r="I11" s="10"/>
      <c r="J11" s="43"/>
      <c r="K11" s="36"/>
    </row>
    <row r="12" spans="1:11" s="4" customFormat="1" ht="13">
      <c r="A12" s="5"/>
      <c r="B12" s="9" t="s">
        <v>44</v>
      </c>
      <c r="C12" s="73"/>
      <c r="D12" s="74" t="s">
        <v>45</v>
      </c>
      <c r="E12" s="73"/>
      <c r="F12" s="74" t="s">
        <v>46</v>
      </c>
      <c r="G12" s="73"/>
      <c r="H12" s="5"/>
      <c r="I12" s="10" t="s">
        <v>47</v>
      </c>
      <c r="J12" s="44" t="str">
        <f>'Update Tab'!$B$7</f>
        <v>Stephanie Aragon</v>
      </c>
      <c r="K12" s="36"/>
    </row>
    <row r="13" spans="1:11" s="4" customFormat="1" ht="13">
      <c r="A13" s="5"/>
      <c r="B13" s="9" t="s">
        <v>48</v>
      </c>
      <c r="C13" s="307"/>
      <c r="D13" s="307"/>
      <c r="E13" s="307"/>
      <c r="F13" s="307"/>
      <c r="G13" s="307"/>
      <c r="H13" s="5"/>
      <c r="I13" s="10" t="s">
        <v>49</v>
      </c>
      <c r="J13" s="44" t="str">
        <f>'Update Tab'!$B$8</f>
        <v>(916) 800-7641</v>
      </c>
      <c r="K13" s="36"/>
    </row>
    <row r="14" spans="1:11" s="4" customFormat="1" ht="13">
      <c r="A14" s="5"/>
      <c r="B14" s="9"/>
      <c r="C14" s="59"/>
      <c r="D14" s="59"/>
      <c r="E14" s="59"/>
      <c r="F14" s="59"/>
      <c r="G14" s="59"/>
      <c r="H14" s="5"/>
      <c r="I14" s="10"/>
      <c r="J14" s="60"/>
      <c r="K14" s="36"/>
    </row>
    <row r="15" spans="1:11" s="4" customFormat="1" ht="13">
      <c r="A15" s="5"/>
      <c r="B15" s="5"/>
      <c r="C15" s="5"/>
      <c r="D15" s="5"/>
      <c r="E15" s="5"/>
      <c r="F15" s="5"/>
      <c r="G15" s="5"/>
      <c r="H15" s="5"/>
      <c r="I15" s="6"/>
      <c r="J15" s="5"/>
      <c r="K15" s="36"/>
    </row>
    <row r="16" spans="1:11" s="4" customFormat="1" ht="13">
      <c r="A16" s="5"/>
      <c r="B16" s="297" t="s">
        <v>50</v>
      </c>
      <c r="C16" s="298"/>
      <c r="D16" s="298"/>
      <c r="E16" s="298"/>
      <c r="F16" s="298"/>
      <c r="G16" s="299"/>
      <c r="H16" s="297" t="s">
        <v>51</v>
      </c>
      <c r="I16" s="298"/>
      <c r="J16" s="299"/>
      <c r="K16" s="36"/>
    </row>
    <row r="17" spans="1:11" s="4" customFormat="1" ht="13">
      <c r="A17" s="5"/>
      <c r="B17" s="305"/>
      <c r="C17" s="306"/>
      <c r="D17" s="306"/>
      <c r="E17" s="306"/>
      <c r="F17" s="306"/>
      <c r="G17" s="81"/>
      <c r="H17" s="82"/>
      <c r="I17" s="83"/>
      <c r="J17" s="84"/>
      <c r="K17" s="36"/>
    </row>
    <row r="18" spans="1:11" s="4" customFormat="1" ht="15">
      <c r="A18" s="5"/>
      <c r="B18" s="302" t="s">
        <v>134</v>
      </c>
      <c r="C18" s="303"/>
      <c r="D18" s="303"/>
      <c r="E18" s="303"/>
      <c r="F18" s="303"/>
      <c r="G18" s="304"/>
      <c r="H18" s="85"/>
      <c r="I18" s="86"/>
      <c r="J18" s="87"/>
      <c r="K18" s="36"/>
    </row>
    <row r="19" spans="1:11" s="4" customFormat="1" ht="13">
      <c r="A19" s="5"/>
      <c r="B19" s="88"/>
      <c r="C19" s="89"/>
      <c r="D19" s="90"/>
      <c r="E19" s="90"/>
      <c r="F19" s="90"/>
      <c r="G19" s="91"/>
      <c r="H19" s="92"/>
      <c r="I19" s="86"/>
      <c r="J19" s="87"/>
      <c r="K19" s="36"/>
    </row>
    <row r="20" spans="1:11" s="4" customFormat="1" ht="13.5" thickBot="1">
      <c r="A20" s="5"/>
      <c r="B20" s="93"/>
      <c r="C20" s="94"/>
      <c r="D20" s="95"/>
      <c r="E20" s="95"/>
      <c r="F20" s="95"/>
      <c r="G20" s="96"/>
      <c r="H20" s="97"/>
      <c r="I20" s="98"/>
      <c r="J20" s="99"/>
      <c r="K20" s="36"/>
    </row>
    <row r="21" spans="1:11" s="4" customFormat="1" ht="13.5" thickTop="1">
      <c r="A21" s="5"/>
      <c r="B21" s="31"/>
      <c r="C21" s="22"/>
      <c r="D21" s="22"/>
      <c r="E21" s="22"/>
      <c r="F21" s="22"/>
      <c r="G21" s="62"/>
      <c r="H21" s="45"/>
      <c r="I21" s="76"/>
      <c r="J21" s="29"/>
      <c r="K21" s="36"/>
    </row>
    <row r="22" spans="1:11" s="4" customFormat="1" ht="13">
      <c r="A22" s="5"/>
      <c r="B22" s="33" t="s">
        <v>246</v>
      </c>
      <c r="C22" s="47"/>
      <c r="D22" s="47"/>
      <c r="E22" s="47"/>
      <c r="F22" s="47"/>
      <c r="G22" s="63"/>
      <c r="H22" s="7"/>
      <c r="I22" s="79">
        <f>'CalSAWS Admin Budget FY26-27'!D31</f>
        <v>4719</v>
      </c>
      <c r="J22" s="28"/>
      <c r="K22" s="36"/>
    </row>
    <row r="23" spans="1:11" s="4" customFormat="1" ht="13">
      <c r="A23" s="5"/>
      <c r="B23" s="300"/>
      <c r="C23" s="301"/>
      <c r="D23" s="301"/>
      <c r="E23" s="301"/>
      <c r="F23" s="301"/>
      <c r="G23" s="69"/>
      <c r="H23" s="46"/>
      <c r="I23" s="76"/>
      <c r="J23" s="34"/>
      <c r="K23" s="36"/>
    </row>
    <row r="24" spans="1:11" s="4" customFormat="1" ht="13">
      <c r="A24" s="5"/>
      <c r="B24" s="30"/>
      <c r="C24" s="32"/>
      <c r="D24" s="101"/>
      <c r="E24" s="101"/>
      <c r="F24" s="101"/>
      <c r="G24" s="104"/>
      <c r="H24" s="105"/>
      <c r="I24" s="103"/>
      <c r="J24" s="34"/>
      <c r="K24" s="36"/>
    </row>
    <row r="25" spans="1:11" s="4" customFormat="1" ht="13">
      <c r="A25" s="5"/>
      <c r="B25" s="30"/>
      <c r="C25" s="32"/>
      <c r="D25" s="101" t="s">
        <v>247</v>
      </c>
      <c r="E25" s="101"/>
      <c r="F25" s="101"/>
      <c r="G25" s="104"/>
      <c r="H25" s="105"/>
      <c r="I25" s="103">
        <f>'CalSAWS Admin Budget FY26-27'!E31</f>
        <v>-889</v>
      </c>
      <c r="J25" s="34"/>
      <c r="K25" s="36"/>
    </row>
    <row r="26" spans="1:11" s="4" customFormat="1" ht="13">
      <c r="A26" s="5"/>
      <c r="B26" s="30"/>
      <c r="C26" s="5"/>
      <c r="D26" s="75"/>
      <c r="E26" s="75"/>
      <c r="F26" s="32"/>
      <c r="G26" s="69"/>
      <c r="H26" s="46"/>
      <c r="I26" s="80"/>
      <c r="J26" s="35"/>
      <c r="K26" s="36"/>
    </row>
    <row r="27" spans="1:11" s="4" customFormat="1" ht="13">
      <c r="A27" s="5"/>
      <c r="B27" s="56"/>
      <c r="C27" s="5"/>
      <c r="D27" s="5"/>
      <c r="E27" s="5"/>
      <c r="F27" s="5"/>
      <c r="G27" s="64"/>
      <c r="H27" s="45"/>
      <c r="I27" s="79"/>
      <c r="J27" s="29"/>
      <c r="K27" s="36"/>
    </row>
    <row r="28" spans="1:11" s="4" customFormat="1" ht="13">
      <c r="A28" s="5"/>
      <c r="B28" s="295" t="s">
        <v>69</v>
      </c>
      <c r="C28" s="296"/>
      <c r="D28" s="296"/>
      <c r="E28" s="296"/>
      <c r="F28" s="296"/>
      <c r="G28" s="70"/>
      <c r="H28" s="57"/>
      <c r="I28" s="77"/>
      <c r="J28" s="29"/>
      <c r="K28" s="36"/>
    </row>
    <row r="29" spans="1:11" s="4" customFormat="1" ht="13">
      <c r="A29" s="5"/>
      <c r="B29" s="295" t="s">
        <v>69</v>
      </c>
      <c r="C29" s="296"/>
      <c r="D29" s="296"/>
      <c r="E29" s="296"/>
      <c r="F29" s="296"/>
      <c r="G29" s="64"/>
      <c r="H29" s="45"/>
      <c r="I29" s="77"/>
      <c r="J29" s="29"/>
      <c r="K29" s="36"/>
    </row>
    <row r="30" spans="1:11" s="4" customFormat="1" ht="13">
      <c r="A30" s="5"/>
      <c r="B30" s="295"/>
      <c r="C30" s="296"/>
      <c r="D30" s="296"/>
      <c r="E30" s="296"/>
      <c r="F30" s="296"/>
      <c r="G30" s="64"/>
      <c r="H30" s="45"/>
      <c r="I30" s="77"/>
      <c r="J30" s="29"/>
      <c r="K30" s="36"/>
    </row>
    <row r="31" spans="1:11" s="4" customFormat="1" ht="13">
      <c r="A31" s="5"/>
      <c r="B31" s="295"/>
      <c r="C31" s="296"/>
      <c r="D31" s="296"/>
      <c r="E31" s="296"/>
      <c r="F31" s="296"/>
      <c r="G31" s="64"/>
      <c r="H31" s="45"/>
      <c r="I31" s="77"/>
      <c r="J31" s="29"/>
      <c r="K31" s="36"/>
    </row>
    <row r="32" spans="1:11" s="4" customFormat="1" ht="13">
      <c r="A32" s="5"/>
      <c r="B32" s="295"/>
      <c r="C32" s="296"/>
      <c r="D32" s="296"/>
      <c r="E32" s="296"/>
      <c r="F32" s="296"/>
      <c r="G32" s="70"/>
      <c r="H32" s="45"/>
      <c r="I32" s="77"/>
      <c r="J32" s="29"/>
      <c r="K32" s="36"/>
    </row>
    <row r="33" spans="1:15" s="4" customFormat="1" ht="13">
      <c r="A33" s="5"/>
      <c r="B33" s="288" t="s">
        <v>75</v>
      </c>
      <c r="C33" s="289"/>
      <c r="D33" s="289"/>
      <c r="E33" s="289"/>
      <c r="F33" s="289"/>
      <c r="G33" s="64"/>
      <c r="H33" s="45"/>
      <c r="I33" s="77"/>
      <c r="J33" s="29"/>
      <c r="K33" s="36"/>
    </row>
    <row r="34" spans="1:15" s="4" customFormat="1" ht="13">
      <c r="A34" s="5"/>
      <c r="B34" s="288" t="s">
        <v>52</v>
      </c>
      <c r="C34" s="289"/>
      <c r="D34" s="289"/>
      <c r="E34" s="289"/>
      <c r="F34" s="289"/>
      <c r="G34" s="64"/>
      <c r="H34" s="45"/>
      <c r="I34" s="77"/>
      <c r="J34" s="29"/>
      <c r="K34" s="36"/>
    </row>
    <row r="35" spans="1:15" s="4" customFormat="1" ht="13">
      <c r="A35" s="5"/>
      <c r="B35" s="290"/>
      <c r="C35" s="291"/>
      <c r="D35" s="291"/>
      <c r="E35" s="291"/>
      <c r="F35" s="291"/>
      <c r="G35" s="65"/>
      <c r="H35" s="54"/>
      <c r="I35" s="78"/>
      <c r="J35" s="58"/>
      <c r="K35" s="36"/>
    </row>
    <row r="36" spans="1:15" s="4" customFormat="1" ht="13">
      <c r="A36" s="5"/>
      <c r="B36" s="292"/>
      <c r="C36" s="293"/>
      <c r="D36" s="293"/>
      <c r="E36" s="293"/>
      <c r="F36" s="293"/>
      <c r="G36" s="66"/>
      <c r="H36" s="61" t="s">
        <v>74</v>
      </c>
      <c r="I36" s="107">
        <f>SUM(I21:I35)</f>
        <v>3830</v>
      </c>
      <c r="J36" s="55"/>
      <c r="K36" s="36"/>
    </row>
    <row r="37" spans="1:15" s="4" customFormat="1" ht="13">
      <c r="A37" s="5"/>
      <c r="B37" s="6"/>
      <c r="C37" s="6"/>
      <c r="D37" s="6"/>
      <c r="E37" s="6"/>
      <c r="F37" s="6"/>
      <c r="G37" s="15"/>
      <c r="H37" s="15"/>
      <c r="I37" s="67"/>
      <c r="J37" s="68"/>
      <c r="K37" s="36"/>
    </row>
    <row r="38" spans="1:15" s="4" customFormat="1" ht="13">
      <c r="A38" s="5"/>
      <c r="B38" s="49" t="s">
        <v>53</v>
      </c>
      <c r="C38" s="5"/>
      <c r="D38" s="5"/>
      <c r="E38" s="5"/>
      <c r="F38" s="5"/>
      <c r="G38" s="5"/>
      <c r="H38" s="5"/>
      <c r="I38" s="11"/>
      <c r="J38" s="6"/>
      <c r="K38" s="36"/>
    </row>
    <row r="39" spans="1:15" s="4" customFormat="1" ht="13">
      <c r="A39" s="5"/>
      <c r="B39" s="12"/>
      <c r="C39" s="5"/>
      <c r="D39" s="5"/>
      <c r="E39" s="5"/>
      <c r="F39" s="5"/>
      <c r="G39" s="14"/>
      <c r="H39" s="15"/>
      <c r="I39" s="11"/>
      <c r="J39" s="6"/>
      <c r="K39" s="36"/>
    </row>
    <row r="40" spans="1:15" s="4" customFormat="1" ht="13">
      <c r="A40" s="5"/>
      <c r="B40" s="50" t="s">
        <v>54</v>
      </c>
      <c r="C40" s="17"/>
      <c r="D40" s="5"/>
      <c r="E40" s="5"/>
      <c r="F40" s="5"/>
      <c r="G40" s="14"/>
      <c r="H40" s="5"/>
      <c r="I40" s="16"/>
      <c r="J40" s="18"/>
      <c r="K40" s="36"/>
      <c r="O40" s="19"/>
    </row>
    <row r="41" spans="1:15" s="4" customFormat="1" ht="13">
      <c r="A41" s="5"/>
      <c r="B41" s="20"/>
      <c r="C41" s="5"/>
      <c r="D41" s="5"/>
      <c r="E41" s="5"/>
      <c r="F41" s="5"/>
      <c r="G41" s="21"/>
      <c r="H41" s="5"/>
      <c r="I41" s="8" t="s">
        <v>55</v>
      </c>
      <c r="J41" s="71">
        <f>I36</f>
        <v>3830</v>
      </c>
      <c r="K41" s="36"/>
    </row>
    <row r="42" spans="1:15" s="4" customFormat="1" ht="13">
      <c r="A42" s="5"/>
      <c r="B42" s="51" t="s">
        <v>56</v>
      </c>
      <c r="C42" s="5"/>
      <c r="D42" s="5"/>
      <c r="E42" s="5"/>
      <c r="F42" s="5"/>
      <c r="G42" s="21"/>
      <c r="H42" s="5"/>
      <c r="I42" s="6"/>
      <c r="J42" s="5"/>
      <c r="K42" s="36"/>
      <c r="O42" s="19"/>
    </row>
    <row r="43" spans="1:15" s="4" customFormat="1" ht="13">
      <c r="A43" s="5"/>
      <c r="B43" s="20"/>
      <c r="C43" s="5"/>
      <c r="D43" s="5"/>
      <c r="E43" s="5"/>
      <c r="F43" s="5"/>
      <c r="G43" s="5"/>
      <c r="H43" s="5"/>
      <c r="I43" s="6"/>
      <c r="J43" s="5"/>
      <c r="K43" s="36"/>
    </row>
    <row r="44" spans="1:15" s="4" customFormat="1" ht="13">
      <c r="A44" s="5"/>
      <c r="B44" s="52" t="s">
        <v>54</v>
      </c>
      <c r="C44" s="5"/>
      <c r="D44" s="5"/>
      <c r="E44" s="5"/>
      <c r="F44" s="13"/>
      <c r="G44" s="5"/>
      <c r="H44" s="5"/>
      <c r="I44" s="6"/>
      <c r="J44" s="5"/>
      <c r="K44" s="36"/>
      <c r="O44" s="48"/>
    </row>
    <row r="45" spans="1:15" s="4" customFormat="1" ht="13">
      <c r="A45" s="5"/>
      <c r="B45" s="52" t="s">
        <v>136</v>
      </c>
      <c r="C45" s="5"/>
      <c r="D45" s="5"/>
      <c r="E45" s="5"/>
      <c r="F45" s="13"/>
      <c r="G45" s="5"/>
      <c r="H45" s="5"/>
      <c r="I45" s="6"/>
      <c r="J45" s="5"/>
      <c r="K45" s="36"/>
      <c r="O45" s="48"/>
    </row>
    <row r="46" spans="1:15" s="4" customFormat="1" ht="13">
      <c r="A46" s="5"/>
      <c r="B46" s="53" t="s">
        <v>100</v>
      </c>
      <c r="F46" s="5"/>
      <c r="H46" s="5"/>
      <c r="I46" s="23"/>
      <c r="J46" s="5"/>
      <c r="K46" s="36"/>
      <c r="O46" s="48"/>
    </row>
    <row r="47" spans="1:15" s="4" customFormat="1" ht="13">
      <c r="A47" s="5"/>
      <c r="B47" s="53" t="s">
        <v>57</v>
      </c>
      <c r="C47" s="13"/>
      <c r="D47" s="13"/>
      <c r="E47" s="13"/>
      <c r="F47" s="5"/>
      <c r="G47" s="13"/>
      <c r="H47" s="13"/>
      <c r="I47" s="24"/>
      <c r="J47" s="5"/>
      <c r="K47" s="36"/>
      <c r="O47" s="48"/>
    </row>
    <row r="48" spans="1:15" s="4" customFormat="1" ht="13">
      <c r="A48" s="5"/>
      <c r="B48" s="53" t="s">
        <v>135</v>
      </c>
      <c r="C48" s="13"/>
      <c r="D48" s="13"/>
      <c r="E48" s="13"/>
      <c r="F48" s="25"/>
      <c r="G48" s="13"/>
      <c r="H48" s="13"/>
      <c r="I48" s="24"/>
      <c r="J48" s="5"/>
      <c r="K48" s="36"/>
      <c r="O48" s="48"/>
    </row>
    <row r="49" spans="1:15" s="4" customFormat="1" ht="13">
      <c r="A49" s="5"/>
      <c r="B49" s="25"/>
      <c r="C49" s="13"/>
      <c r="D49" s="13"/>
      <c r="E49" s="13"/>
      <c r="F49" s="5"/>
      <c r="G49" s="13"/>
      <c r="H49" s="13"/>
      <c r="I49" s="24"/>
      <c r="J49" s="5"/>
      <c r="K49" s="36"/>
      <c r="O49" s="48"/>
    </row>
    <row r="50" spans="1:15" s="4" customFormat="1" ht="13">
      <c r="A50" s="5"/>
      <c r="B50" s="49"/>
      <c r="C50" s="13"/>
      <c r="D50" s="13"/>
      <c r="E50" s="13"/>
      <c r="F50" s="5"/>
      <c r="G50" s="13"/>
      <c r="H50" s="13"/>
      <c r="I50" s="24"/>
      <c r="J50" s="5"/>
      <c r="K50" s="36"/>
      <c r="O50" s="48"/>
    </row>
    <row r="51" spans="1:15" s="4" customFormat="1" ht="13">
      <c r="A51" s="5"/>
      <c r="B51" s="49"/>
      <c r="C51" s="13"/>
      <c r="D51" s="13"/>
      <c r="E51" s="13"/>
      <c r="F51" s="25"/>
      <c r="G51" s="13"/>
      <c r="H51" s="13"/>
      <c r="I51" s="24"/>
      <c r="J51" s="5"/>
      <c r="K51" s="36"/>
      <c r="O51" s="48"/>
    </row>
    <row r="52" spans="1:15" s="4" customFormat="1" ht="13">
      <c r="A52" s="5"/>
      <c r="B52" s="5"/>
      <c r="C52" s="13"/>
      <c r="D52" s="13"/>
      <c r="E52" s="13"/>
      <c r="F52" s="25"/>
      <c r="G52" s="13"/>
      <c r="H52" s="13"/>
      <c r="I52" s="24"/>
      <c r="J52" s="5"/>
      <c r="K52" s="36"/>
    </row>
    <row r="53" spans="1:15" s="4" customFormat="1" ht="13.5" thickBot="1">
      <c r="A53" s="5"/>
      <c r="B53" s="5"/>
      <c r="C53" s="5"/>
      <c r="D53" s="5"/>
      <c r="E53" s="5"/>
      <c r="F53" s="5"/>
      <c r="G53" s="5"/>
      <c r="H53" s="5"/>
      <c r="I53" s="6"/>
      <c r="J53" s="5"/>
      <c r="K53" s="36"/>
    </row>
    <row r="54" spans="1:15" s="4" customFormat="1" ht="13.5" thickTop="1">
      <c r="A54" s="5"/>
      <c r="B54" s="37"/>
      <c r="C54" s="37"/>
      <c r="D54" s="37"/>
      <c r="E54" s="37"/>
      <c r="F54" s="37"/>
      <c r="G54" s="37"/>
      <c r="H54" s="37"/>
      <c r="I54" s="39"/>
      <c r="J54" s="37"/>
      <c r="K54" s="36"/>
    </row>
    <row r="55" spans="1:15" s="4" customFormat="1" ht="12.75" customHeight="1">
      <c r="A55" s="5"/>
      <c r="B55" s="5"/>
      <c r="C55" s="294" t="s">
        <v>58</v>
      </c>
      <c r="D55" s="294"/>
      <c r="E55" s="294"/>
      <c r="F55" s="294"/>
      <c r="G55" s="294"/>
      <c r="H55" s="294"/>
      <c r="I55" s="294"/>
      <c r="J55" s="5"/>
      <c r="K55" s="36"/>
    </row>
    <row r="56" spans="1:15" s="4" customFormat="1" ht="13">
      <c r="A56" s="5"/>
      <c r="B56" s="5"/>
      <c r="C56" s="294"/>
      <c r="D56" s="294"/>
      <c r="E56" s="294"/>
      <c r="F56" s="294"/>
      <c r="G56" s="294"/>
      <c r="H56" s="294"/>
      <c r="I56" s="294"/>
      <c r="J56" s="5"/>
      <c r="K56" s="36"/>
    </row>
    <row r="57" spans="1:15" s="4" customFormat="1" ht="13">
      <c r="A57" s="5"/>
      <c r="B57" s="5"/>
      <c r="C57" s="294"/>
      <c r="D57" s="294"/>
      <c r="E57" s="294"/>
      <c r="F57" s="294"/>
      <c r="G57" s="294"/>
      <c r="H57" s="294"/>
      <c r="I57" s="294"/>
      <c r="J57" s="5"/>
      <c r="K57" s="36"/>
    </row>
    <row r="58" spans="1:15" s="4" customFormat="1" ht="13.5" thickBot="1">
      <c r="A58" s="26"/>
      <c r="B58" s="26"/>
      <c r="C58" s="26"/>
      <c r="D58" s="26"/>
      <c r="E58" s="26"/>
      <c r="F58" s="26"/>
      <c r="G58" s="26"/>
      <c r="H58" s="26"/>
      <c r="I58" s="27"/>
      <c r="J58" s="26"/>
      <c r="K58" s="26"/>
    </row>
    <row r="59" spans="1:15" ht="13" thickTop="1"/>
  </sheetData>
  <mergeCells count="17">
    <mergeCell ref="B32:F32"/>
    <mergeCell ref="B33:F33"/>
    <mergeCell ref="B34:F34"/>
    <mergeCell ref="B35:F36"/>
    <mergeCell ref="C55:I57"/>
    <mergeCell ref="H16:J16"/>
    <mergeCell ref="B17:F17"/>
    <mergeCell ref="B31:F31"/>
    <mergeCell ref="C10:G10"/>
    <mergeCell ref="C11:G11"/>
    <mergeCell ref="C13:G13"/>
    <mergeCell ref="B16:G16"/>
    <mergeCell ref="B18:G18"/>
    <mergeCell ref="B23:F23"/>
    <mergeCell ref="B28:F28"/>
    <mergeCell ref="B29:F29"/>
    <mergeCell ref="B30:F30"/>
  </mergeCells>
  <dataValidations count="5">
    <dataValidation errorStyle="warning" allowBlank="1" showInputMessage="1" errorTitle="Farewell Statement" promptTitle="Farewell Statement" prompt="Enter any parting message for your customers (company slogan, mission statement, etc.) If you do not want a parting message, use Edit|Clear|Contents to remove the existing test." sqref="C55" xr:uid="{A1C5D945-0C20-4167-A9A8-EAABF94F1E92}"/>
    <dataValidation type="decimal" allowBlank="1" showErrorMessage="1" errorTitle="Unit Price" error="You must enter a number into this cell." promptTitle="Unit Price" sqref="I20:I21 I17" xr:uid="{5B93FB8B-7BCF-4FFA-A6A2-C8861D9700D1}">
      <formula1>0</formula1>
      <formula2>1000000000</formula2>
    </dataValidation>
    <dataValidation type="whole" errorStyle="warning" allowBlank="1" showErrorMessage="1" errorTitle="Quantity" error="You must enter a number in this cell." promptTitle="Quantity" sqref="I18:I19 B35 J26:J41 J17:J22" xr:uid="{7C138ECA-AA55-487E-BB23-9E216679BECF}">
      <formula1>0</formula1>
      <formula2>1000000000</formula2>
    </dataValidation>
    <dataValidation type="textLength" errorStyle="warning" allowBlank="1" showErrorMessage="1" errorTitle="Tax" error="The shaded cells contain formulas and are automatically calculated by Excel. DO NOT enter any information into them." promptTitle="Tax" sqref="I39:I40" xr:uid="{2FE839E9-6F8E-4D50-99E0-5A49C9E02552}">
      <formula1>0</formula1>
      <formula2>0</formula2>
    </dataValidation>
    <dataValidation errorStyle="warning" allowBlank="1" showInputMessage="1" errorTitle="State" promptTitle="State" prompt="Enter the state abbreviation into this cell." sqref="E12" xr:uid="{22C00C46-1608-46C4-A6A8-7A63432E5E23}"/>
  </dataValidations>
  <hyperlinks>
    <hyperlink ref="B29" r:id="rId1" display="kcole@co.yuba.ca.us" xr:uid="{19FB6004-0BF9-4BDD-AB8F-A1C48C65A750}"/>
  </hyperlinks>
  <printOptions horizontalCentered="1"/>
  <pageMargins left="0.5" right="0.5" top="1" bottom="1" header="0.5" footer="0.3"/>
  <pageSetup scale="88" orientation="portrait" r:id="rId2"/>
  <drawing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029330-CB9F-41E2-A13D-6B7B2BBAB11F}">
  <sheetPr codeName="Sheet25">
    <pageSetUpPr fitToPage="1"/>
  </sheetPr>
  <dimension ref="A1:O59"/>
  <sheetViews>
    <sheetView workbookViewId="0">
      <selection activeCell="I36" sqref="I36"/>
    </sheetView>
  </sheetViews>
  <sheetFormatPr defaultRowHeight="12.5"/>
  <cols>
    <col min="9" max="9" width="12.453125" bestFit="1" customWidth="1"/>
    <col min="10" max="10" width="22.453125" customWidth="1"/>
  </cols>
  <sheetData>
    <row r="1" spans="1:11" s="4" customFormat="1" ht="13.5" thickTop="1">
      <c r="A1" s="2"/>
      <c r="B1" s="2"/>
      <c r="C1" s="2"/>
      <c r="D1" s="2"/>
      <c r="E1" s="2"/>
      <c r="F1" s="2"/>
      <c r="G1" s="2"/>
      <c r="H1" s="2"/>
      <c r="I1" s="3"/>
      <c r="J1" s="2"/>
      <c r="K1" s="2"/>
    </row>
    <row r="2" spans="1:11" s="4" customFormat="1" ht="13">
      <c r="A2" s="5"/>
      <c r="B2" s="5"/>
      <c r="C2" s="5"/>
      <c r="D2" s="5"/>
      <c r="E2" s="5"/>
      <c r="F2" s="5"/>
      <c r="G2" s="5"/>
      <c r="H2" s="5"/>
      <c r="I2" s="6"/>
      <c r="J2" s="5"/>
      <c r="K2" s="36"/>
    </row>
    <row r="3" spans="1:11" s="4" customFormat="1" ht="13">
      <c r="A3" s="5"/>
      <c r="B3" s="5"/>
      <c r="C3" s="5"/>
      <c r="D3" s="5"/>
      <c r="E3" s="5"/>
      <c r="F3" s="5"/>
      <c r="G3" s="5"/>
      <c r="H3" s="7"/>
      <c r="I3" s="8" t="s">
        <v>39</v>
      </c>
      <c r="J3" s="40" t="str">
        <f>+'Update Tab'!$B$2</f>
        <v>CalSAWS Admin 26 27</v>
      </c>
      <c r="K3" s="41" t="s">
        <v>189</v>
      </c>
    </row>
    <row r="4" spans="1:11" s="4" customFormat="1" ht="13">
      <c r="A4" s="5"/>
      <c r="B4" s="5"/>
      <c r="C4" s="5"/>
      <c r="D4" s="5"/>
      <c r="E4" s="5"/>
      <c r="F4" s="5"/>
      <c r="G4" s="5"/>
      <c r="H4" s="5"/>
      <c r="I4" s="6"/>
      <c r="J4" s="5"/>
      <c r="K4" s="36"/>
    </row>
    <row r="5" spans="1:11" s="4" customFormat="1" ht="13">
      <c r="A5" s="5"/>
      <c r="B5" s="5"/>
      <c r="C5" s="5"/>
      <c r="D5" s="5"/>
      <c r="E5" s="5"/>
      <c r="F5" s="5"/>
      <c r="G5" s="5"/>
      <c r="H5" s="5"/>
      <c r="I5" s="6"/>
      <c r="J5" s="5"/>
      <c r="K5" s="36"/>
    </row>
    <row r="6" spans="1:11" s="4" customFormat="1" ht="13">
      <c r="A6" s="5"/>
      <c r="B6" s="5"/>
      <c r="C6" s="5"/>
      <c r="D6" s="5"/>
      <c r="E6" s="5"/>
      <c r="F6" s="5"/>
      <c r="G6" s="5"/>
      <c r="H6" s="5"/>
      <c r="I6" s="6"/>
      <c r="J6" s="5"/>
      <c r="K6" s="36"/>
    </row>
    <row r="7" spans="1:11" s="4" customFormat="1" ht="13.5" thickBot="1">
      <c r="A7" s="5"/>
      <c r="B7" s="5"/>
      <c r="C7" s="5"/>
      <c r="D7" s="5"/>
      <c r="E7" s="5"/>
      <c r="F7" s="5"/>
      <c r="G7" s="5"/>
      <c r="H7" s="5"/>
      <c r="I7" s="6"/>
      <c r="J7" s="5"/>
      <c r="K7" s="36"/>
    </row>
    <row r="8" spans="1:11" s="4" customFormat="1" ht="18" thickTop="1">
      <c r="A8" s="5"/>
      <c r="B8" s="37"/>
      <c r="C8" s="37"/>
      <c r="D8" s="37"/>
      <c r="E8" s="37"/>
      <c r="F8" s="37"/>
      <c r="G8" s="38"/>
      <c r="H8" s="38"/>
      <c r="I8" s="39"/>
      <c r="J8" s="38"/>
      <c r="K8" s="36"/>
    </row>
    <row r="9" spans="1:11" s="4" customFormat="1" ht="13">
      <c r="A9" s="5"/>
      <c r="B9" s="5"/>
      <c r="C9" s="5"/>
      <c r="D9" s="5"/>
      <c r="E9" s="5"/>
      <c r="F9" s="5"/>
      <c r="G9" s="5"/>
      <c r="H9" s="5"/>
      <c r="I9" s="6"/>
      <c r="J9" s="5"/>
      <c r="K9" s="36"/>
    </row>
    <row r="10" spans="1:11" s="4" customFormat="1" ht="13">
      <c r="A10" s="5"/>
      <c r="B10" s="9" t="s">
        <v>40</v>
      </c>
      <c r="C10" s="307" t="s">
        <v>85</v>
      </c>
      <c r="D10" s="307"/>
      <c r="E10" s="307"/>
      <c r="F10" s="307"/>
      <c r="G10" s="307"/>
      <c r="H10" s="5"/>
      <c r="I10" s="10" t="s">
        <v>42</v>
      </c>
      <c r="J10" s="42">
        <f>+'Update Tab'!$B$4</f>
        <v>46246</v>
      </c>
      <c r="K10" s="36"/>
    </row>
    <row r="11" spans="1:11" s="4" customFormat="1" ht="13">
      <c r="A11" s="5"/>
      <c r="B11" s="9" t="s">
        <v>43</v>
      </c>
      <c r="C11" s="308"/>
      <c r="D11" s="308"/>
      <c r="E11" s="308"/>
      <c r="F11" s="308"/>
      <c r="G11" s="308"/>
      <c r="H11" s="5"/>
      <c r="I11" s="10"/>
      <c r="J11" s="43"/>
      <c r="K11" s="36"/>
    </row>
    <row r="12" spans="1:11" s="4" customFormat="1" ht="13">
      <c r="A12" s="5"/>
      <c r="B12" s="9" t="s">
        <v>44</v>
      </c>
      <c r="C12" s="73"/>
      <c r="D12" s="74" t="s">
        <v>45</v>
      </c>
      <c r="E12" s="73"/>
      <c r="F12" s="74" t="s">
        <v>46</v>
      </c>
      <c r="G12" s="73"/>
      <c r="H12" s="5"/>
      <c r="I12" s="10" t="s">
        <v>47</v>
      </c>
      <c r="J12" s="44" t="str">
        <f>'Update Tab'!$B$7</f>
        <v>Stephanie Aragon</v>
      </c>
      <c r="K12" s="36"/>
    </row>
    <row r="13" spans="1:11" s="4" customFormat="1" ht="13">
      <c r="A13" s="5"/>
      <c r="B13" s="9" t="s">
        <v>48</v>
      </c>
      <c r="C13" s="307"/>
      <c r="D13" s="307"/>
      <c r="E13" s="307"/>
      <c r="F13" s="307"/>
      <c r="G13" s="307"/>
      <c r="H13" s="5"/>
      <c r="I13" s="10" t="s">
        <v>49</v>
      </c>
      <c r="J13" s="44" t="str">
        <f>'Update Tab'!$B$8</f>
        <v>(916) 800-7641</v>
      </c>
      <c r="K13" s="36"/>
    </row>
    <row r="14" spans="1:11" s="4" customFormat="1" ht="13">
      <c r="A14" s="5"/>
      <c r="B14" s="9"/>
      <c r="C14" s="59"/>
      <c r="D14" s="59"/>
      <c r="E14" s="59"/>
      <c r="F14" s="59"/>
      <c r="G14" s="59"/>
      <c r="H14" s="5"/>
      <c r="I14" s="10"/>
      <c r="J14" s="60"/>
      <c r="K14" s="36"/>
    </row>
    <row r="15" spans="1:11" s="4" customFormat="1" ht="13">
      <c r="A15" s="5"/>
      <c r="B15" s="5"/>
      <c r="C15" s="5"/>
      <c r="D15" s="5"/>
      <c r="E15" s="5"/>
      <c r="F15" s="5"/>
      <c r="G15" s="5"/>
      <c r="H15" s="5"/>
      <c r="I15" s="6"/>
      <c r="J15" s="5"/>
      <c r="K15" s="36"/>
    </row>
    <row r="16" spans="1:11" s="4" customFormat="1" ht="13">
      <c r="A16" s="5"/>
      <c r="B16" s="297" t="s">
        <v>50</v>
      </c>
      <c r="C16" s="298"/>
      <c r="D16" s="298"/>
      <c r="E16" s="298"/>
      <c r="F16" s="298"/>
      <c r="G16" s="299"/>
      <c r="H16" s="297" t="s">
        <v>51</v>
      </c>
      <c r="I16" s="298"/>
      <c r="J16" s="299"/>
      <c r="K16" s="36"/>
    </row>
    <row r="17" spans="1:11" s="4" customFormat="1" ht="13">
      <c r="A17" s="5"/>
      <c r="B17" s="305"/>
      <c r="C17" s="306"/>
      <c r="D17" s="306"/>
      <c r="E17" s="306"/>
      <c r="F17" s="306"/>
      <c r="G17" s="81"/>
      <c r="H17" s="82"/>
      <c r="I17" s="83"/>
      <c r="J17" s="84"/>
      <c r="K17" s="36"/>
    </row>
    <row r="18" spans="1:11" s="4" customFormat="1" ht="15">
      <c r="A18" s="5"/>
      <c r="B18" s="302" t="s">
        <v>134</v>
      </c>
      <c r="C18" s="303"/>
      <c r="D18" s="303"/>
      <c r="E18" s="303"/>
      <c r="F18" s="303"/>
      <c r="G18" s="304"/>
      <c r="H18" s="85"/>
      <c r="I18" s="86"/>
      <c r="J18" s="87"/>
      <c r="K18" s="36"/>
    </row>
    <row r="19" spans="1:11" s="4" customFormat="1" ht="13">
      <c r="A19" s="5"/>
      <c r="B19" s="88"/>
      <c r="C19" s="89"/>
      <c r="D19" s="90"/>
      <c r="E19" s="90"/>
      <c r="F19" s="90"/>
      <c r="G19" s="91"/>
      <c r="H19" s="92"/>
      <c r="I19" s="86"/>
      <c r="J19" s="87"/>
      <c r="K19" s="36"/>
    </row>
    <row r="20" spans="1:11" s="4" customFormat="1" ht="13.5" thickBot="1">
      <c r="A20" s="5"/>
      <c r="B20" s="93"/>
      <c r="C20" s="94"/>
      <c r="D20" s="95"/>
      <c r="E20" s="95"/>
      <c r="F20" s="95"/>
      <c r="G20" s="96"/>
      <c r="H20" s="97"/>
      <c r="I20" s="98"/>
      <c r="J20" s="99"/>
      <c r="K20" s="36"/>
    </row>
    <row r="21" spans="1:11" s="4" customFormat="1" ht="13.5" thickTop="1">
      <c r="A21" s="5"/>
      <c r="B21" s="31"/>
      <c r="C21" s="22"/>
      <c r="D21" s="22"/>
      <c r="E21" s="22"/>
      <c r="F21" s="22"/>
      <c r="G21" s="62"/>
      <c r="H21" s="45"/>
      <c r="I21" s="76"/>
      <c r="J21" s="29"/>
      <c r="K21" s="36"/>
    </row>
    <row r="22" spans="1:11" s="4" customFormat="1" ht="13">
      <c r="A22" s="5"/>
      <c r="B22" s="33" t="s">
        <v>246</v>
      </c>
      <c r="C22" s="47"/>
      <c r="D22" s="47"/>
      <c r="E22" s="47"/>
      <c r="F22" s="47"/>
      <c r="G22" s="63"/>
      <c r="H22" s="7"/>
      <c r="I22" s="79">
        <f>'CalSAWS Admin Budget FY26-27'!D32</f>
        <v>2799</v>
      </c>
      <c r="J22" s="28"/>
      <c r="K22" s="36"/>
    </row>
    <row r="23" spans="1:11" s="4" customFormat="1" ht="13">
      <c r="A23" s="5"/>
      <c r="B23" s="300"/>
      <c r="C23" s="301"/>
      <c r="D23" s="301"/>
      <c r="E23" s="301"/>
      <c r="F23" s="301"/>
      <c r="G23" s="69"/>
      <c r="H23" s="46"/>
      <c r="I23" s="76"/>
      <c r="J23" s="34"/>
      <c r="K23" s="36"/>
    </row>
    <row r="24" spans="1:11" s="4" customFormat="1" ht="13">
      <c r="A24" s="5"/>
      <c r="B24" s="30"/>
      <c r="C24" s="32"/>
      <c r="D24" s="101"/>
      <c r="E24" s="101"/>
      <c r="F24" s="101"/>
      <c r="G24" s="104"/>
      <c r="H24" s="105"/>
      <c r="I24" s="103"/>
      <c r="J24" s="34"/>
      <c r="K24" s="36"/>
    </row>
    <row r="25" spans="1:11" s="4" customFormat="1" ht="13">
      <c r="A25" s="5"/>
      <c r="B25" s="30"/>
      <c r="C25" s="32"/>
      <c r="D25" s="101" t="s">
        <v>247</v>
      </c>
      <c r="E25" s="101"/>
      <c r="F25" s="101"/>
      <c r="G25" s="104"/>
      <c r="H25" s="105"/>
      <c r="I25" s="103">
        <f>'CalSAWS Admin Budget FY26-27'!E32</f>
        <v>-528</v>
      </c>
      <c r="J25" s="34"/>
      <c r="K25" s="36"/>
    </row>
    <row r="26" spans="1:11" s="4" customFormat="1" ht="13">
      <c r="A26" s="5"/>
      <c r="B26" s="30"/>
      <c r="C26" s="5"/>
      <c r="D26" s="75"/>
      <c r="E26" s="75"/>
      <c r="F26" s="32"/>
      <c r="G26" s="69"/>
      <c r="H26" s="46"/>
      <c r="I26" s="80"/>
      <c r="J26" s="35"/>
      <c r="K26" s="36"/>
    </row>
    <row r="27" spans="1:11" s="4" customFormat="1" ht="13">
      <c r="A27" s="5"/>
      <c r="B27" s="56"/>
      <c r="C27" s="5"/>
      <c r="D27" s="5"/>
      <c r="E27" s="5"/>
      <c r="F27" s="5"/>
      <c r="G27" s="64"/>
      <c r="H27" s="45"/>
      <c r="I27" s="79"/>
      <c r="J27" s="29"/>
      <c r="K27" s="36"/>
    </row>
    <row r="28" spans="1:11" s="4" customFormat="1" ht="13">
      <c r="A28" s="5"/>
      <c r="B28" s="295" t="s">
        <v>69</v>
      </c>
      <c r="C28" s="296"/>
      <c r="D28" s="296"/>
      <c r="E28" s="296"/>
      <c r="F28" s="296"/>
      <c r="G28" s="70"/>
      <c r="H28" s="57"/>
      <c r="I28" s="77"/>
      <c r="J28" s="29"/>
      <c r="K28" s="36"/>
    </row>
    <row r="29" spans="1:11" s="4" customFormat="1" ht="13">
      <c r="A29" s="5"/>
      <c r="B29" s="295" t="s">
        <v>69</v>
      </c>
      <c r="C29" s="296"/>
      <c r="D29" s="296"/>
      <c r="E29" s="296"/>
      <c r="F29" s="296"/>
      <c r="G29" s="64"/>
      <c r="H29" s="45"/>
      <c r="I29" s="77"/>
      <c r="J29" s="29"/>
      <c r="K29" s="36"/>
    </row>
    <row r="30" spans="1:11" s="4" customFormat="1" ht="13">
      <c r="A30" s="5"/>
      <c r="B30" s="295"/>
      <c r="C30" s="296"/>
      <c r="D30" s="296"/>
      <c r="E30" s="296"/>
      <c r="F30" s="296"/>
      <c r="G30" s="64"/>
      <c r="H30" s="45"/>
      <c r="I30" s="77"/>
      <c r="J30" s="29"/>
      <c r="K30" s="36"/>
    </row>
    <row r="31" spans="1:11" s="4" customFormat="1" ht="13">
      <c r="A31" s="5"/>
      <c r="B31" s="295"/>
      <c r="C31" s="296"/>
      <c r="D31" s="296"/>
      <c r="E31" s="296"/>
      <c r="F31" s="296"/>
      <c r="G31" s="64"/>
      <c r="H31" s="45"/>
      <c r="I31" s="77"/>
      <c r="J31" s="29"/>
      <c r="K31" s="36"/>
    </row>
    <row r="32" spans="1:11" s="4" customFormat="1" ht="13">
      <c r="A32" s="5"/>
      <c r="B32" s="295"/>
      <c r="C32" s="296"/>
      <c r="D32" s="296"/>
      <c r="E32" s="296"/>
      <c r="F32" s="296"/>
      <c r="G32" s="70"/>
      <c r="H32" s="45"/>
      <c r="I32" s="77"/>
      <c r="J32" s="29"/>
      <c r="K32" s="36"/>
    </row>
    <row r="33" spans="1:15" s="4" customFormat="1" ht="13">
      <c r="A33" s="5"/>
      <c r="B33" s="288" t="s">
        <v>75</v>
      </c>
      <c r="C33" s="289"/>
      <c r="D33" s="289"/>
      <c r="E33" s="289"/>
      <c r="F33" s="289"/>
      <c r="G33" s="64"/>
      <c r="H33" s="45"/>
      <c r="I33" s="77"/>
      <c r="J33" s="29"/>
      <c r="K33" s="36"/>
    </row>
    <row r="34" spans="1:15" s="4" customFormat="1" ht="13">
      <c r="A34" s="5"/>
      <c r="B34" s="288" t="s">
        <v>52</v>
      </c>
      <c r="C34" s="289"/>
      <c r="D34" s="289"/>
      <c r="E34" s="289"/>
      <c r="F34" s="289"/>
      <c r="G34" s="64"/>
      <c r="H34" s="45"/>
      <c r="I34" s="77"/>
      <c r="J34" s="29"/>
      <c r="K34" s="36"/>
    </row>
    <row r="35" spans="1:15" s="4" customFormat="1" ht="13">
      <c r="A35" s="5"/>
      <c r="B35" s="290"/>
      <c r="C35" s="291"/>
      <c r="D35" s="291"/>
      <c r="E35" s="291"/>
      <c r="F35" s="291"/>
      <c r="G35" s="65"/>
      <c r="H35" s="54"/>
      <c r="I35" s="78"/>
      <c r="J35" s="58"/>
      <c r="K35" s="36"/>
    </row>
    <row r="36" spans="1:15" s="4" customFormat="1" ht="13">
      <c r="A36" s="5"/>
      <c r="B36" s="292"/>
      <c r="C36" s="293"/>
      <c r="D36" s="293"/>
      <c r="E36" s="293"/>
      <c r="F36" s="293"/>
      <c r="G36" s="66"/>
      <c r="H36" s="61" t="s">
        <v>74</v>
      </c>
      <c r="I36" s="107">
        <f>SUM(I21:I35)</f>
        <v>2271</v>
      </c>
      <c r="J36" s="55"/>
      <c r="K36" s="36"/>
    </row>
    <row r="37" spans="1:15" s="4" customFormat="1" ht="13">
      <c r="A37" s="5"/>
      <c r="B37" s="6"/>
      <c r="C37" s="6"/>
      <c r="D37" s="6"/>
      <c r="E37" s="6"/>
      <c r="F37" s="6"/>
      <c r="G37" s="15"/>
      <c r="H37" s="15"/>
      <c r="I37" s="67"/>
      <c r="J37" s="68"/>
      <c r="K37" s="36"/>
    </row>
    <row r="38" spans="1:15" s="4" customFormat="1" ht="13">
      <c r="A38" s="5"/>
      <c r="B38" s="49" t="s">
        <v>53</v>
      </c>
      <c r="C38" s="5"/>
      <c r="D38" s="5"/>
      <c r="E38" s="5"/>
      <c r="F38" s="5"/>
      <c r="G38" s="5"/>
      <c r="H38" s="5"/>
      <c r="I38" s="11"/>
      <c r="J38" s="6"/>
      <c r="K38" s="36"/>
    </row>
    <row r="39" spans="1:15" s="4" customFormat="1" ht="13">
      <c r="A39" s="5"/>
      <c r="B39" s="12"/>
      <c r="C39" s="5"/>
      <c r="D39" s="5"/>
      <c r="E39" s="5"/>
      <c r="F39" s="5"/>
      <c r="G39" s="14"/>
      <c r="H39" s="15"/>
      <c r="I39" s="11"/>
      <c r="J39" s="6"/>
      <c r="K39" s="36"/>
    </row>
    <row r="40" spans="1:15" s="4" customFormat="1" ht="13">
      <c r="A40" s="5"/>
      <c r="B40" s="50" t="s">
        <v>54</v>
      </c>
      <c r="C40" s="17"/>
      <c r="D40" s="5"/>
      <c r="E40" s="5"/>
      <c r="F40" s="5"/>
      <c r="G40" s="14"/>
      <c r="H40" s="5"/>
      <c r="I40" s="16"/>
      <c r="J40" s="18"/>
      <c r="K40" s="36"/>
      <c r="O40" s="19"/>
    </row>
    <row r="41" spans="1:15" s="4" customFormat="1" ht="13">
      <c r="A41" s="5"/>
      <c r="B41" s="20"/>
      <c r="C41" s="5"/>
      <c r="D41" s="5"/>
      <c r="E41" s="5"/>
      <c r="F41" s="5"/>
      <c r="G41" s="21"/>
      <c r="H41" s="5"/>
      <c r="I41" s="8" t="s">
        <v>55</v>
      </c>
      <c r="J41" s="71">
        <f>I36</f>
        <v>2271</v>
      </c>
      <c r="K41" s="36"/>
    </row>
    <row r="42" spans="1:15" s="4" customFormat="1" ht="13">
      <c r="A42" s="5"/>
      <c r="B42" s="51" t="s">
        <v>56</v>
      </c>
      <c r="C42" s="5"/>
      <c r="D42" s="5"/>
      <c r="E42" s="5"/>
      <c r="F42" s="5"/>
      <c r="G42" s="21"/>
      <c r="H42" s="5"/>
      <c r="I42" s="6"/>
      <c r="J42" s="5"/>
      <c r="K42" s="36"/>
      <c r="O42" s="19"/>
    </row>
    <row r="43" spans="1:15" s="4" customFormat="1" ht="13">
      <c r="A43" s="5"/>
      <c r="B43" s="20"/>
      <c r="C43" s="5"/>
      <c r="D43" s="5"/>
      <c r="E43" s="5"/>
      <c r="F43" s="5"/>
      <c r="G43" s="5"/>
      <c r="H43" s="5"/>
      <c r="I43" s="6"/>
      <c r="J43" s="5"/>
      <c r="K43" s="36"/>
    </row>
    <row r="44" spans="1:15" s="4" customFormat="1" ht="13">
      <c r="A44" s="5"/>
      <c r="B44" s="52" t="s">
        <v>54</v>
      </c>
      <c r="C44" s="5"/>
      <c r="D44" s="5"/>
      <c r="E44" s="5"/>
      <c r="F44" s="13"/>
      <c r="G44" s="5"/>
      <c r="H44" s="5"/>
      <c r="I44" s="6"/>
      <c r="J44" s="5"/>
      <c r="K44" s="36"/>
      <c r="O44" s="48"/>
    </row>
    <row r="45" spans="1:15" s="4" customFormat="1" ht="13">
      <c r="A45" s="5"/>
      <c r="B45" s="52" t="s">
        <v>136</v>
      </c>
      <c r="C45" s="5"/>
      <c r="D45" s="5"/>
      <c r="E45" s="5"/>
      <c r="F45" s="13"/>
      <c r="G45" s="5"/>
      <c r="H45" s="5"/>
      <c r="I45" s="6"/>
      <c r="J45" s="5"/>
      <c r="K45" s="36"/>
      <c r="O45" s="48"/>
    </row>
    <row r="46" spans="1:15" s="4" customFormat="1" ht="13">
      <c r="A46" s="5"/>
      <c r="B46" s="53" t="s">
        <v>100</v>
      </c>
      <c r="F46" s="5"/>
      <c r="H46" s="5"/>
      <c r="I46" s="23"/>
      <c r="J46" s="5"/>
      <c r="K46" s="36"/>
      <c r="O46" s="48"/>
    </row>
    <row r="47" spans="1:15" s="4" customFormat="1" ht="13">
      <c r="A47" s="5"/>
      <c r="B47" s="53" t="s">
        <v>57</v>
      </c>
      <c r="C47" s="13"/>
      <c r="D47" s="13"/>
      <c r="E47" s="13"/>
      <c r="F47" s="5"/>
      <c r="G47" s="13"/>
      <c r="H47" s="13"/>
      <c r="I47" s="24"/>
      <c r="J47" s="5"/>
      <c r="K47" s="36"/>
      <c r="O47" s="48"/>
    </row>
    <row r="48" spans="1:15" s="4" customFormat="1" ht="13">
      <c r="A48" s="5"/>
      <c r="B48" s="53" t="s">
        <v>135</v>
      </c>
      <c r="C48" s="13"/>
      <c r="D48" s="13"/>
      <c r="E48" s="13"/>
      <c r="F48" s="25"/>
      <c r="G48" s="13"/>
      <c r="H48" s="13"/>
      <c r="I48" s="24"/>
      <c r="J48" s="5"/>
      <c r="K48" s="36"/>
      <c r="O48" s="48"/>
    </row>
    <row r="49" spans="1:15" s="4" customFormat="1" ht="13">
      <c r="A49" s="5"/>
      <c r="B49" s="25"/>
      <c r="C49" s="13"/>
      <c r="D49" s="13"/>
      <c r="E49" s="13"/>
      <c r="F49" s="5"/>
      <c r="G49" s="13"/>
      <c r="H49" s="13"/>
      <c r="I49" s="24"/>
      <c r="J49" s="5"/>
      <c r="K49" s="36"/>
      <c r="O49" s="48"/>
    </row>
    <row r="50" spans="1:15" s="4" customFormat="1" ht="13">
      <c r="A50" s="5"/>
      <c r="B50" s="49"/>
      <c r="C50" s="13"/>
      <c r="D50" s="13"/>
      <c r="E50" s="13"/>
      <c r="F50" s="5"/>
      <c r="G50" s="13"/>
      <c r="H50" s="13"/>
      <c r="I50" s="24"/>
      <c r="J50" s="5"/>
      <c r="K50" s="36"/>
      <c r="O50" s="48"/>
    </row>
    <row r="51" spans="1:15" s="4" customFormat="1" ht="13">
      <c r="A51" s="5"/>
      <c r="B51" s="49"/>
      <c r="C51" s="13"/>
      <c r="D51" s="13"/>
      <c r="E51" s="13"/>
      <c r="F51" s="25"/>
      <c r="G51" s="13"/>
      <c r="H51" s="13"/>
      <c r="I51" s="24"/>
      <c r="J51" s="5"/>
      <c r="K51" s="36"/>
      <c r="O51" s="48"/>
    </row>
    <row r="52" spans="1:15" s="4" customFormat="1" ht="13">
      <c r="A52" s="5"/>
      <c r="B52" s="5"/>
      <c r="C52" s="13"/>
      <c r="D52" s="13"/>
      <c r="E52" s="13"/>
      <c r="F52" s="25"/>
      <c r="G52" s="13"/>
      <c r="H52" s="13"/>
      <c r="I52" s="24"/>
      <c r="J52" s="5"/>
      <c r="K52" s="36"/>
    </row>
    <row r="53" spans="1:15" s="4" customFormat="1" ht="13.5" thickBot="1">
      <c r="A53" s="5"/>
      <c r="B53" s="5"/>
      <c r="C53" s="5"/>
      <c r="D53" s="5"/>
      <c r="E53" s="5"/>
      <c r="F53" s="5"/>
      <c r="G53" s="5"/>
      <c r="H53" s="5"/>
      <c r="I53" s="6"/>
      <c r="J53" s="5"/>
      <c r="K53" s="36"/>
    </row>
    <row r="54" spans="1:15" s="4" customFormat="1" ht="13.5" thickTop="1">
      <c r="A54" s="5"/>
      <c r="B54" s="37"/>
      <c r="C54" s="37"/>
      <c r="D54" s="37"/>
      <c r="E54" s="37"/>
      <c r="F54" s="37"/>
      <c r="G54" s="37"/>
      <c r="H54" s="37"/>
      <c r="I54" s="39"/>
      <c r="J54" s="37"/>
      <c r="K54" s="36"/>
    </row>
    <row r="55" spans="1:15" s="4" customFormat="1" ht="12.75" customHeight="1">
      <c r="A55" s="5"/>
      <c r="B55" s="5"/>
      <c r="C55" s="294" t="s">
        <v>58</v>
      </c>
      <c r="D55" s="294"/>
      <c r="E55" s="294"/>
      <c r="F55" s="294"/>
      <c r="G55" s="294"/>
      <c r="H55" s="294"/>
      <c r="I55" s="294"/>
      <c r="J55" s="5"/>
      <c r="K55" s="36"/>
    </row>
    <row r="56" spans="1:15" s="4" customFormat="1" ht="13">
      <c r="A56" s="5"/>
      <c r="B56" s="5"/>
      <c r="C56" s="294"/>
      <c r="D56" s="294"/>
      <c r="E56" s="294"/>
      <c r="F56" s="294"/>
      <c r="G56" s="294"/>
      <c r="H56" s="294"/>
      <c r="I56" s="294"/>
      <c r="J56" s="5"/>
      <c r="K56" s="36"/>
    </row>
    <row r="57" spans="1:15" s="4" customFormat="1" ht="13">
      <c r="A57" s="5"/>
      <c r="B57" s="5"/>
      <c r="C57" s="294"/>
      <c r="D57" s="294"/>
      <c r="E57" s="294"/>
      <c r="F57" s="294"/>
      <c r="G57" s="294"/>
      <c r="H57" s="294"/>
      <c r="I57" s="294"/>
      <c r="J57" s="5"/>
      <c r="K57" s="36"/>
    </row>
    <row r="58" spans="1:15" s="4" customFormat="1" ht="13.5" thickBot="1">
      <c r="A58" s="26"/>
      <c r="B58" s="26"/>
      <c r="C58" s="26"/>
      <c r="D58" s="26"/>
      <c r="E58" s="26"/>
      <c r="F58" s="26"/>
      <c r="G58" s="26"/>
      <c r="H58" s="26"/>
      <c r="I58" s="27"/>
      <c r="J58" s="26"/>
      <c r="K58" s="26"/>
    </row>
    <row r="59" spans="1:15" ht="13" thickTop="1"/>
  </sheetData>
  <mergeCells count="17">
    <mergeCell ref="B32:F32"/>
    <mergeCell ref="B33:F33"/>
    <mergeCell ref="B34:F34"/>
    <mergeCell ref="B35:F36"/>
    <mergeCell ref="C55:I57"/>
    <mergeCell ref="H16:J16"/>
    <mergeCell ref="B17:F17"/>
    <mergeCell ref="B31:F31"/>
    <mergeCell ref="C10:G10"/>
    <mergeCell ref="C11:G11"/>
    <mergeCell ref="C13:G13"/>
    <mergeCell ref="B16:G16"/>
    <mergeCell ref="B18:G18"/>
    <mergeCell ref="B23:F23"/>
    <mergeCell ref="B28:F28"/>
    <mergeCell ref="B29:F29"/>
    <mergeCell ref="B30:F30"/>
  </mergeCells>
  <dataValidations count="5">
    <dataValidation errorStyle="warning" allowBlank="1" showInputMessage="1" errorTitle="State" promptTitle="State" prompt="Enter the state abbreviation into this cell." sqref="E12" xr:uid="{A1C86BDD-C7B4-42C9-B6AB-CF2DFCA89FDE}"/>
    <dataValidation type="textLength" errorStyle="warning" allowBlank="1" showErrorMessage="1" errorTitle="Tax" error="The shaded cells contain formulas and are automatically calculated by Excel. DO NOT enter any information into them." promptTitle="Tax" sqref="I39:I40" xr:uid="{B8DED695-98FB-446C-93E1-D24E5589CDAB}">
      <formula1>0</formula1>
      <formula2>0</formula2>
    </dataValidation>
    <dataValidation type="whole" errorStyle="warning" allowBlank="1" showErrorMessage="1" errorTitle="Quantity" error="You must enter a number in this cell." promptTitle="Quantity" sqref="I18:I19 B35 J26:J41 J17:J22" xr:uid="{29D0507C-4491-4DE1-ABCF-5DA8E131E122}">
      <formula1>0</formula1>
      <formula2>1000000000</formula2>
    </dataValidation>
    <dataValidation type="decimal" allowBlank="1" showErrorMessage="1" errorTitle="Unit Price" error="You must enter a number into this cell." promptTitle="Unit Price" sqref="I20:I21 I17" xr:uid="{1FA4FA48-2656-4200-97AA-DC7E366E6CF8}">
      <formula1>0</formula1>
      <formula2>1000000000</formula2>
    </dataValidation>
    <dataValidation errorStyle="warning" allowBlank="1" showInputMessage="1" errorTitle="Farewell Statement" promptTitle="Farewell Statement" prompt="Enter any parting message for your customers (company slogan, mission statement, etc.) If you do not want a parting message, use Edit|Clear|Contents to remove the existing test." sqref="C55" xr:uid="{C0E1ED91-93B5-4CE1-B5A5-D3ACC1E43BE5}"/>
  </dataValidations>
  <hyperlinks>
    <hyperlink ref="B29" r:id="rId1" display="kcole@co.yuba.ca.us" xr:uid="{D8E81E0A-AA70-4FCD-B7A5-F943F7572D1C}"/>
  </hyperlinks>
  <printOptions horizontalCentered="1"/>
  <pageMargins left="0.5" right="0.5" top="1" bottom="1" header="0.5" footer="0.3"/>
  <pageSetup scale="88" orientation="portrait" r:id="rId2"/>
  <drawing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1F55D8-3E5C-4390-B29E-34B576376221}">
  <sheetPr codeName="Sheet26">
    <pageSetUpPr fitToPage="1"/>
  </sheetPr>
  <dimension ref="A1:O59"/>
  <sheetViews>
    <sheetView workbookViewId="0">
      <selection activeCell="I36" sqref="I36"/>
    </sheetView>
  </sheetViews>
  <sheetFormatPr defaultRowHeight="12.5"/>
  <cols>
    <col min="9" max="9" width="12.453125" bestFit="1" customWidth="1"/>
    <col min="10" max="10" width="22.453125" customWidth="1"/>
  </cols>
  <sheetData>
    <row r="1" spans="1:11" s="4" customFormat="1" ht="13.5" thickTop="1">
      <c r="A1" s="2"/>
      <c r="B1" s="2"/>
      <c r="C1" s="2"/>
      <c r="D1" s="2"/>
      <c r="E1" s="2"/>
      <c r="F1" s="2"/>
      <c r="G1" s="2"/>
      <c r="H1" s="2"/>
      <c r="I1" s="3"/>
      <c r="J1" s="2"/>
      <c r="K1" s="2"/>
    </row>
    <row r="2" spans="1:11" s="4" customFormat="1" ht="13">
      <c r="A2" s="5"/>
      <c r="B2" s="5"/>
      <c r="C2" s="5"/>
      <c r="D2" s="5"/>
      <c r="E2" s="5"/>
      <c r="F2" s="5"/>
      <c r="G2" s="5"/>
      <c r="H2" s="5"/>
      <c r="I2" s="6"/>
      <c r="J2" s="5"/>
      <c r="K2" s="36"/>
    </row>
    <row r="3" spans="1:11" s="4" customFormat="1" ht="13">
      <c r="A3" s="5"/>
      <c r="B3" s="5"/>
      <c r="C3" s="5"/>
      <c r="D3" s="5"/>
      <c r="E3" s="5"/>
      <c r="F3" s="5"/>
      <c r="G3" s="5"/>
      <c r="H3" s="7"/>
      <c r="I3" s="8" t="s">
        <v>39</v>
      </c>
      <c r="J3" s="40" t="str">
        <f>+'Update Tab'!$B$2</f>
        <v>CalSAWS Admin 26 27</v>
      </c>
      <c r="K3" s="41" t="s">
        <v>190</v>
      </c>
    </row>
    <row r="4" spans="1:11" s="4" customFormat="1" ht="13">
      <c r="A4" s="5"/>
      <c r="B4" s="5"/>
      <c r="C4" s="5"/>
      <c r="D4" s="5"/>
      <c r="E4" s="5"/>
      <c r="F4" s="5"/>
      <c r="G4" s="5"/>
      <c r="H4" s="5"/>
      <c r="I4" s="6"/>
      <c r="J4" s="5"/>
      <c r="K4" s="36"/>
    </row>
    <row r="5" spans="1:11" s="4" customFormat="1" ht="13">
      <c r="A5" s="5"/>
      <c r="B5" s="5"/>
      <c r="C5" s="5"/>
      <c r="D5" s="5"/>
      <c r="E5" s="5"/>
      <c r="F5" s="5"/>
      <c r="G5" s="5"/>
      <c r="H5" s="5"/>
      <c r="I5" s="6"/>
      <c r="J5" s="5"/>
      <c r="K5" s="36"/>
    </row>
    <row r="6" spans="1:11" s="4" customFormat="1" ht="13">
      <c r="A6" s="5"/>
      <c r="B6" s="5"/>
      <c r="C6" s="5"/>
      <c r="D6" s="5"/>
      <c r="E6" s="5"/>
      <c r="F6" s="5"/>
      <c r="G6" s="5"/>
      <c r="H6" s="5"/>
      <c r="I6" s="6"/>
      <c r="J6" s="5"/>
      <c r="K6" s="36"/>
    </row>
    <row r="7" spans="1:11" s="4" customFormat="1" ht="13.5" thickBot="1">
      <c r="A7" s="5"/>
      <c r="B7" s="5"/>
      <c r="C7" s="5"/>
      <c r="D7" s="5"/>
      <c r="E7" s="5"/>
      <c r="F7" s="5"/>
      <c r="G7" s="5"/>
      <c r="H7" s="5"/>
      <c r="I7" s="6"/>
      <c r="J7" s="5"/>
      <c r="K7" s="36"/>
    </row>
    <row r="8" spans="1:11" s="4" customFormat="1" ht="18" thickTop="1">
      <c r="A8" s="5"/>
      <c r="B8" s="37"/>
      <c r="C8" s="37"/>
      <c r="D8" s="37"/>
      <c r="E8" s="37"/>
      <c r="F8" s="37"/>
      <c r="G8" s="38"/>
      <c r="H8" s="38"/>
      <c r="I8" s="39"/>
      <c r="J8" s="38"/>
      <c r="K8" s="36"/>
    </row>
    <row r="9" spans="1:11" s="4" customFormat="1" ht="13">
      <c r="A9" s="5"/>
      <c r="B9" s="5"/>
      <c r="C9" s="5"/>
      <c r="D9" s="5"/>
      <c r="E9" s="5"/>
      <c r="F9" s="5"/>
      <c r="G9" s="5"/>
      <c r="H9" s="5"/>
      <c r="I9" s="6"/>
      <c r="J9" s="5"/>
      <c r="K9" s="36"/>
    </row>
    <row r="10" spans="1:11" s="4" customFormat="1" ht="13">
      <c r="A10" s="5"/>
      <c r="B10" s="9" t="s">
        <v>40</v>
      </c>
      <c r="C10" s="307" t="s">
        <v>63</v>
      </c>
      <c r="D10" s="307"/>
      <c r="E10" s="307"/>
      <c r="F10" s="307"/>
      <c r="G10" s="307"/>
      <c r="H10" s="5"/>
      <c r="I10" s="10" t="s">
        <v>42</v>
      </c>
      <c r="J10" s="42">
        <f>+'Update Tab'!$B$4</f>
        <v>46246</v>
      </c>
      <c r="K10" s="36"/>
    </row>
    <row r="11" spans="1:11" s="4" customFormat="1" ht="13">
      <c r="A11" s="5"/>
      <c r="B11" s="9" t="s">
        <v>43</v>
      </c>
      <c r="C11" s="308"/>
      <c r="D11" s="308"/>
      <c r="E11" s="308"/>
      <c r="F11" s="308"/>
      <c r="G11" s="308"/>
      <c r="H11" s="5"/>
      <c r="I11" s="10"/>
      <c r="J11" s="43"/>
      <c r="K11" s="36"/>
    </row>
    <row r="12" spans="1:11" s="4" customFormat="1" ht="13">
      <c r="A12" s="5"/>
      <c r="B12" s="9" t="s">
        <v>44</v>
      </c>
      <c r="C12" s="73"/>
      <c r="D12" s="74" t="s">
        <v>45</v>
      </c>
      <c r="E12" s="73"/>
      <c r="F12" s="74" t="s">
        <v>46</v>
      </c>
      <c r="G12" s="73"/>
      <c r="H12" s="5"/>
      <c r="I12" s="10" t="s">
        <v>47</v>
      </c>
      <c r="J12" s="44" t="str">
        <f>'Update Tab'!$B$7</f>
        <v>Stephanie Aragon</v>
      </c>
      <c r="K12" s="36"/>
    </row>
    <row r="13" spans="1:11" s="4" customFormat="1" ht="13">
      <c r="A13" s="5"/>
      <c r="B13" s="9" t="s">
        <v>48</v>
      </c>
      <c r="C13" s="307"/>
      <c r="D13" s="307"/>
      <c r="E13" s="307"/>
      <c r="F13" s="307"/>
      <c r="G13" s="307"/>
      <c r="H13" s="5"/>
      <c r="I13" s="10" t="s">
        <v>49</v>
      </c>
      <c r="J13" s="44" t="str">
        <f>'Update Tab'!$B$8</f>
        <v>(916) 800-7641</v>
      </c>
      <c r="K13" s="36"/>
    </row>
    <row r="14" spans="1:11" s="4" customFormat="1" ht="13">
      <c r="A14" s="5"/>
      <c r="B14" s="9"/>
      <c r="C14" s="59"/>
      <c r="D14" s="59"/>
      <c r="E14" s="59"/>
      <c r="F14" s="59"/>
      <c r="G14" s="59"/>
      <c r="H14" s="5"/>
      <c r="I14" s="10"/>
      <c r="J14" s="60"/>
      <c r="K14" s="36"/>
    </row>
    <row r="15" spans="1:11" s="4" customFormat="1" ht="13">
      <c r="A15" s="5"/>
      <c r="B15" s="5"/>
      <c r="C15" s="5"/>
      <c r="D15" s="5"/>
      <c r="E15" s="5"/>
      <c r="F15" s="5"/>
      <c r="G15" s="5"/>
      <c r="H15" s="5"/>
      <c r="I15" s="6"/>
      <c r="J15" s="5"/>
      <c r="K15" s="36"/>
    </row>
    <row r="16" spans="1:11" s="4" customFormat="1" ht="13">
      <c r="A16" s="5"/>
      <c r="B16" s="297" t="s">
        <v>50</v>
      </c>
      <c r="C16" s="298"/>
      <c r="D16" s="298"/>
      <c r="E16" s="298"/>
      <c r="F16" s="298"/>
      <c r="G16" s="299"/>
      <c r="H16" s="297" t="s">
        <v>51</v>
      </c>
      <c r="I16" s="298"/>
      <c r="J16" s="299"/>
      <c r="K16" s="36"/>
    </row>
    <row r="17" spans="1:11" s="4" customFormat="1" ht="13">
      <c r="A17" s="5"/>
      <c r="B17" s="305"/>
      <c r="C17" s="306"/>
      <c r="D17" s="306"/>
      <c r="E17" s="306"/>
      <c r="F17" s="306"/>
      <c r="G17" s="81"/>
      <c r="H17" s="82"/>
      <c r="I17" s="83"/>
      <c r="J17" s="84"/>
      <c r="K17" s="36"/>
    </row>
    <row r="18" spans="1:11" s="4" customFormat="1" ht="15">
      <c r="A18" s="5"/>
      <c r="B18" s="302" t="s">
        <v>134</v>
      </c>
      <c r="C18" s="303"/>
      <c r="D18" s="303"/>
      <c r="E18" s="303"/>
      <c r="F18" s="303"/>
      <c r="G18" s="304"/>
      <c r="H18" s="85"/>
      <c r="I18" s="86"/>
      <c r="J18" s="87"/>
      <c r="K18" s="36"/>
    </row>
    <row r="19" spans="1:11" s="4" customFormat="1" ht="13">
      <c r="A19" s="5"/>
      <c r="B19" s="88"/>
      <c r="C19" s="89"/>
      <c r="D19" s="90"/>
      <c r="E19" s="90"/>
      <c r="F19" s="90"/>
      <c r="G19" s="91"/>
      <c r="H19" s="92"/>
      <c r="I19" s="86"/>
      <c r="J19" s="87"/>
      <c r="K19" s="36"/>
    </row>
    <row r="20" spans="1:11" s="4" customFormat="1" ht="13.5" thickBot="1">
      <c r="A20" s="5"/>
      <c r="B20" s="93"/>
      <c r="C20" s="94"/>
      <c r="D20" s="95"/>
      <c r="E20" s="95"/>
      <c r="F20" s="95"/>
      <c r="G20" s="96"/>
      <c r="H20" s="97"/>
      <c r="I20" s="98"/>
      <c r="J20" s="99"/>
      <c r="K20" s="36"/>
    </row>
    <row r="21" spans="1:11" s="4" customFormat="1" ht="13.5" thickTop="1">
      <c r="A21" s="5"/>
      <c r="B21" s="31"/>
      <c r="C21" s="22"/>
      <c r="D21" s="22"/>
      <c r="E21" s="22"/>
      <c r="F21" s="22"/>
      <c r="G21" s="62"/>
      <c r="H21" s="45"/>
      <c r="I21" s="76"/>
      <c r="J21" s="29"/>
      <c r="K21" s="36"/>
    </row>
    <row r="22" spans="1:11" s="4" customFormat="1" ht="13">
      <c r="A22" s="5"/>
      <c r="B22" s="33" t="s">
        <v>246</v>
      </c>
      <c r="C22" s="47"/>
      <c r="D22" s="47"/>
      <c r="E22" s="47"/>
      <c r="F22" s="47"/>
      <c r="G22" s="63"/>
      <c r="H22" s="7"/>
      <c r="I22" s="79">
        <f>'CalSAWS Admin Budget FY26-27'!D33</f>
        <v>400</v>
      </c>
      <c r="J22" s="28"/>
      <c r="K22" s="36"/>
    </row>
    <row r="23" spans="1:11" s="4" customFormat="1" ht="13">
      <c r="A23" s="5"/>
      <c r="B23" s="300"/>
      <c r="C23" s="301"/>
      <c r="D23" s="301"/>
      <c r="E23" s="301"/>
      <c r="F23" s="301"/>
      <c r="G23" s="69"/>
      <c r="H23" s="46"/>
      <c r="I23" s="76"/>
      <c r="J23" s="34"/>
      <c r="K23" s="36"/>
    </row>
    <row r="24" spans="1:11" s="4" customFormat="1" ht="13">
      <c r="A24" s="5"/>
      <c r="B24" s="30"/>
      <c r="C24" s="32"/>
      <c r="D24" s="101"/>
      <c r="E24" s="101"/>
      <c r="F24" s="101"/>
      <c r="G24" s="104"/>
      <c r="H24" s="105"/>
      <c r="I24" s="103"/>
      <c r="J24" s="34"/>
      <c r="K24" s="36"/>
    </row>
    <row r="25" spans="1:11" s="4" customFormat="1" ht="13">
      <c r="A25" s="5"/>
      <c r="B25" s="30"/>
      <c r="C25" s="32"/>
      <c r="D25" s="101" t="s">
        <v>247</v>
      </c>
      <c r="E25" s="101"/>
      <c r="F25" s="101"/>
      <c r="G25" s="104"/>
      <c r="H25" s="105"/>
      <c r="I25" s="103">
        <f>'CalSAWS Admin Budget FY26-27'!E33</f>
        <v>-75</v>
      </c>
      <c r="J25" s="34"/>
      <c r="K25" s="36"/>
    </row>
    <row r="26" spans="1:11" s="4" customFormat="1" ht="13">
      <c r="A26" s="5"/>
      <c r="B26" s="30"/>
      <c r="C26" s="5"/>
      <c r="D26" s="75"/>
      <c r="E26" s="75"/>
      <c r="F26" s="32"/>
      <c r="G26" s="69"/>
      <c r="H26" s="46"/>
      <c r="I26" s="80"/>
      <c r="J26" s="35"/>
      <c r="K26" s="36"/>
    </row>
    <row r="27" spans="1:11" s="4" customFormat="1" ht="13">
      <c r="A27" s="5"/>
      <c r="B27" s="56"/>
      <c r="C27" s="5"/>
      <c r="D27" s="5"/>
      <c r="E27" s="5"/>
      <c r="F27" s="5"/>
      <c r="G27" s="64"/>
      <c r="H27" s="45"/>
      <c r="I27" s="79"/>
      <c r="J27" s="29"/>
      <c r="K27" s="36"/>
    </row>
    <row r="28" spans="1:11" s="4" customFormat="1" ht="13">
      <c r="A28" s="5"/>
      <c r="B28" s="295" t="s">
        <v>69</v>
      </c>
      <c r="C28" s="296"/>
      <c r="D28" s="296"/>
      <c r="E28" s="296"/>
      <c r="F28" s="296"/>
      <c r="G28" s="70"/>
      <c r="H28" s="57"/>
      <c r="I28" s="77"/>
      <c r="J28" s="29"/>
      <c r="K28" s="36"/>
    </row>
    <row r="29" spans="1:11" s="4" customFormat="1" ht="13">
      <c r="A29" s="5"/>
      <c r="B29" s="295" t="s">
        <v>69</v>
      </c>
      <c r="C29" s="296"/>
      <c r="D29" s="296"/>
      <c r="E29" s="296"/>
      <c r="F29" s="296"/>
      <c r="G29" s="64"/>
      <c r="H29" s="45"/>
      <c r="I29" s="77"/>
      <c r="J29" s="29"/>
      <c r="K29" s="36"/>
    </row>
    <row r="30" spans="1:11" s="4" customFormat="1" ht="13">
      <c r="A30" s="5"/>
      <c r="B30" s="295"/>
      <c r="C30" s="296"/>
      <c r="D30" s="296"/>
      <c r="E30" s="296"/>
      <c r="F30" s="296"/>
      <c r="G30" s="64"/>
      <c r="H30" s="45"/>
      <c r="I30" s="77"/>
      <c r="J30" s="29"/>
      <c r="K30" s="36"/>
    </row>
    <row r="31" spans="1:11" s="4" customFormat="1" ht="13">
      <c r="A31" s="5"/>
      <c r="B31" s="295"/>
      <c r="C31" s="296"/>
      <c r="D31" s="296"/>
      <c r="E31" s="296"/>
      <c r="F31" s="296"/>
      <c r="G31" s="64"/>
      <c r="H31" s="45"/>
      <c r="I31" s="77"/>
      <c r="J31" s="29"/>
      <c r="K31" s="36"/>
    </row>
    <row r="32" spans="1:11" s="4" customFormat="1" ht="13">
      <c r="A32" s="5"/>
      <c r="B32" s="295"/>
      <c r="C32" s="296"/>
      <c r="D32" s="296"/>
      <c r="E32" s="296"/>
      <c r="F32" s="296"/>
      <c r="G32" s="70"/>
      <c r="H32" s="45"/>
      <c r="I32" s="77"/>
      <c r="J32" s="29"/>
      <c r="K32" s="36"/>
    </row>
    <row r="33" spans="1:15" s="4" customFormat="1" ht="13">
      <c r="A33" s="5"/>
      <c r="B33" s="288" t="s">
        <v>75</v>
      </c>
      <c r="C33" s="289"/>
      <c r="D33" s="289"/>
      <c r="E33" s="289"/>
      <c r="F33" s="289"/>
      <c r="G33" s="64"/>
      <c r="H33" s="45"/>
      <c r="I33" s="77"/>
      <c r="J33" s="29"/>
      <c r="K33" s="36"/>
    </row>
    <row r="34" spans="1:15" s="4" customFormat="1" ht="13">
      <c r="A34" s="5"/>
      <c r="B34" s="288" t="s">
        <v>52</v>
      </c>
      <c r="C34" s="289"/>
      <c r="D34" s="289"/>
      <c r="E34" s="289"/>
      <c r="F34" s="289"/>
      <c r="G34" s="64"/>
      <c r="H34" s="45"/>
      <c r="I34" s="77"/>
      <c r="J34" s="29"/>
      <c r="K34" s="36"/>
    </row>
    <row r="35" spans="1:15" s="4" customFormat="1" ht="13">
      <c r="A35" s="5"/>
      <c r="B35" s="290"/>
      <c r="C35" s="291"/>
      <c r="D35" s="291"/>
      <c r="E35" s="291"/>
      <c r="F35" s="291"/>
      <c r="G35" s="65"/>
      <c r="H35" s="54"/>
      <c r="I35" s="78"/>
      <c r="J35" s="58"/>
      <c r="K35" s="36"/>
    </row>
    <row r="36" spans="1:15" s="4" customFormat="1" ht="13">
      <c r="A36" s="5"/>
      <c r="B36" s="292"/>
      <c r="C36" s="293"/>
      <c r="D36" s="293"/>
      <c r="E36" s="293"/>
      <c r="F36" s="293"/>
      <c r="G36" s="66"/>
      <c r="H36" s="61" t="s">
        <v>74</v>
      </c>
      <c r="I36" s="107">
        <f>SUM(I21:I35)</f>
        <v>325</v>
      </c>
      <c r="J36" s="55"/>
      <c r="K36" s="36"/>
    </row>
    <row r="37" spans="1:15" s="4" customFormat="1" ht="13">
      <c r="A37" s="5"/>
      <c r="B37" s="6"/>
      <c r="C37" s="6"/>
      <c r="D37" s="6"/>
      <c r="E37" s="6"/>
      <c r="F37" s="6"/>
      <c r="G37" s="15"/>
      <c r="H37" s="15"/>
      <c r="I37" s="67"/>
      <c r="J37" s="68"/>
      <c r="K37" s="36"/>
    </row>
    <row r="38" spans="1:15" s="4" customFormat="1" ht="13">
      <c r="A38" s="5"/>
      <c r="B38" s="49" t="s">
        <v>53</v>
      </c>
      <c r="C38" s="5"/>
      <c r="D38" s="5"/>
      <c r="E38" s="5"/>
      <c r="F38" s="5"/>
      <c r="G38" s="5"/>
      <c r="H38" s="5"/>
      <c r="I38" s="11"/>
      <c r="J38" s="6"/>
      <c r="K38" s="36"/>
    </row>
    <row r="39" spans="1:15" s="4" customFormat="1" ht="13">
      <c r="A39" s="5"/>
      <c r="B39" s="12"/>
      <c r="C39" s="5"/>
      <c r="D39" s="5"/>
      <c r="E39" s="5"/>
      <c r="F39" s="5"/>
      <c r="G39" s="14"/>
      <c r="H39" s="15"/>
      <c r="I39" s="11"/>
      <c r="J39" s="6"/>
      <c r="K39" s="36"/>
    </row>
    <row r="40" spans="1:15" s="4" customFormat="1" ht="13">
      <c r="A40" s="5"/>
      <c r="B40" s="50" t="s">
        <v>54</v>
      </c>
      <c r="C40" s="17"/>
      <c r="D40" s="5"/>
      <c r="E40" s="5"/>
      <c r="F40" s="5"/>
      <c r="G40" s="14"/>
      <c r="H40" s="5"/>
      <c r="I40" s="16"/>
      <c r="J40" s="18"/>
      <c r="K40" s="36"/>
      <c r="O40" s="19"/>
    </row>
    <row r="41" spans="1:15" s="4" customFormat="1" ht="13">
      <c r="A41" s="5"/>
      <c r="B41" s="20"/>
      <c r="C41" s="5"/>
      <c r="D41" s="5"/>
      <c r="E41" s="5"/>
      <c r="F41" s="5"/>
      <c r="G41" s="21"/>
      <c r="H41" s="5"/>
      <c r="I41" s="8" t="s">
        <v>55</v>
      </c>
      <c r="J41" s="71">
        <f>I36</f>
        <v>325</v>
      </c>
      <c r="K41" s="36"/>
    </row>
    <row r="42" spans="1:15" s="4" customFormat="1" ht="13">
      <c r="A42" s="5"/>
      <c r="B42" s="51" t="s">
        <v>56</v>
      </c>
      <c r="C42" s="5"/>
      <c r="D42" s="5"/>
      <c r="E42" s="5"/>
      <c r="F42" s="5"/>
      <c r="G42" s="21"/>
      <c r="H42" s="5"/>
      <c r="I42" s="6"/>
      <c r="J42" s="5"/>
      <c r="K42" s="36"/>
      <c r="O42" s="19"/>
    </row>
    <row r="43" spans="1:15" s="4" customFormat="1" ht="13">
      <c r="A43" s="5"/>
      <c r="B43" s="20"/>
      <c r="C43" s="5"/>
      <c r="D43" s="5"/>
      <c r="E43" s="5"/>
      <c r="F43" s="5"/>
      <c r="G43" s="5"/>
      <c r="H43" s="5"/>
      <c r="I43" s="6"/>
      <c r="J43" s="5"/>
      <c r="K43" s="36"/>
    </row>
    <row r="44" spans="1:15" s="4" customFormat="1" ht="13">
      <c r="A44" s="5"/>
      <c r="B44" s="52" t="s">
        <v>54</v>
      </c>
      <c r="C44" s="5"/>
      <c r="D44" s="5"/>
      <c r="E44" s="5"/>
      <c r="F44" s="13"/>
      <c r="G44" s="5"/>
      <c r="H44" s="5"/>
      <c r="I44" s="6"/>
      <c r="J44" s="5"/>
      <c r="K44" s="36"/>
      <c r="O44" s="48"/>
    </row>
    <row r="45" spans="1:15" s="4" customFormat="1" ht="13">
      <c r="A45" s="5"/>
      <c r="B45" s="52" t="s">
        <v>136</v>
      </c>
      <c r="C45" s="5"/>
      <c r="D45" s="5"/>
      <c r="E45" s="5"/>
      <c r="F45" s="13"/>
      <c r="G45" s="5"/>
      <c r="H45" s="5"/>
      <c r="I45" s="6"/>
      <c r="J45" s="5"/>
      <c r="K45" s="36"/>
      <c r="O45" s="48"/>
    </row>
    <row r="46" spans="1:15" s="4" customFormat="1" ht="13">
      <c r="A46" s="5"/>
      <c r="B46" s="53" t="s">
        <v>100</v>
      </c>
      <c r="F46" s="5"/>
      <c r="H46" s="5"/>
      <c r="I46" s="23"/>
      <c r="J46" s="5"/>
      <c r="K46" s="36"/>
      <c r="O46" s="48"/>
    </row>
    <row r="47" spans="1:15" s="4" customFormat="1" ht="13">
      <c r="A47" s="5"/>
      <c r="B47" s="53" t="s">
        <v>57</v>
      </c>
      <c r="C47" s="13"/>
      <c r="D47" s="13"/>
      <c r="E47" s="13"/>
      <c r="F47" s="5"/>
      <c r="G47" s="13"/>
      <c r="H47" s="13"/>
      <c r="I47" s="24"/>
      <c r="J47" s="5"/>
      <c r="K47" s="36"/>
      <c r="O47" s="48"/>
    </row>
    <row r="48" spans="1:15" s="4" customFormat="1" ht="13">
      <c r="A48" s="5"/>
      <c r="B48" s="53" t="s">
        <v>135</v>
      </c>
      <c r="C48" s="13"/>
      <c r="D48" s="13"/>
      <c r="E48" s="13"/>
      <c r="F48" s="25"/>
      <c r="G48" s="13"/>
      <c r="H48" s="13"/>
      <c r="I48" s="24"/>
      <c r="J48" s="5"/>
      <c r="K48" s="36"/>
      <c r="O48" s="48"/>
    </row>
    <row r="49" spans="1:15" s="4" customFormat="1" ht="13">
      <c r="A49" s="5"/>
      <c r="B49" s="25"/>
      <c r="C49" s="13"/>
      <c r="D49" s="13"/>
      <c r="E49" s="13"/>
      <c r="F49" s="5"/>
      <c r="G49" s="13"/>
      <c r="H49" s="13"/>
      <c r="I49" s="24"/>
      <c r="J49" s="5"/>
      <c r="K49" s="36"/>
      <c r="O49" s="48"/>
    </row>
    <row r="50" spans="1:15" s="4" customFormat="1" ht="13">
      <c r="A50" s="5"/>
      <c r="B50" s="49"/>
      <c r="C50" s="13"/>
      <c r="D50" s="13"/>
      <c r="E50" s="13"/>
      <c r="F50" s="5"/>
      <c r="G50" s="13"/>
      <c r="H50" s="13"/>
      <c r="I50" s="24"/>
      <c r="J50" s="5"/>
      <c r="K50" s="36"/>
      <c r="O50" s="48"/>
    </row>
    <row r="51" spans="1:15" s="4" customFormat="1" ht="13">
      <c r="A51" s="5"/>
      <c r="B51" s="49"/>
      <c r="C51" s="13"/>
      <c r="D51" s="13"/>
      <c r="E51" s="13"/>
      <c r="F51" s="25"/>
      <c r="G51" s="13"/>
      <c r="H51" s="13"/>
      <c r="I51" s="24"/>
      <c r="J51" s="5"/>
      <c r="K51" s="36"/>
      <c r="O51" s="48"/>
    </row>
    <row r="52" spans="1:15" s="4" customFormat="1" ht="13">
      <c r="A52" s="5"/>
      <c r="B52" s="5"/>
      <c r="C52" s="13"/>
      <c r="D52" s="13"/>
      <c r="E52" s="13"/>
      <c r="F52" s="25"/>
      <c r="G52" s="13"/>
      <c r="H52" s="13"/>
      <c r="I52" s="24"/>
      <c r="J52" s="5"/>
      <c r="K52" s="36"/>
    </row>
    <row r="53" spans="1:15" s="4" customFormat="1" ht="13.5" thickBot="1">
      <c r="A53" s="5"/>
      <c r="B53" s="5"/>
      <c r="C53" s="5"/>
      <c r="D53" s="5"/>
      <c r="E53" s="5"/>
      <c r="F53" s="5"/>
      <c r="G53" s="5"/>
      <c r="H53" s="5"/>
      <c r="I53" s="6"/>
      <c r="J53" s="5"/>
      <c r="K53" s="36"/>
    </row>
    <row r="54" spans="1:15" s="4" customFormat="1" ht="13.5" thickTop="1">
      <c r="A54" s="5"/>
      <c r="B54" s="37"/>
      <c r="C54" s="37"/>
      <c r="D54" s="37"/>
      <c r="E54" s="37"/>
      <c r="F54" s="37"/>
      <c r="G54" s="37"/>
      <c r="H54" s="37"/>
      <c r="I54" s="39"/>
      <c r="J54" s="37"/>
      <c r="K54" s="36"/>
    </row>
    <row r="55" spans="1:15" s="4" customFormat="1" ht="12.75" customHeight="1">
      <c r="A55" s="5"/>
      <c r="B55" s="5"/>
      <c r="C55" s="294" t="s">
        <v>58</v>
      </c>
      <c r="D55" s="294"/>
      <c r="E55" s="294"/>
      <c r="F55" s="294"/>
      <c r="G55" s="294"/>
      <c r="H55" s="294"/>
      <c r="I55" s="294"/>
      <c r="J55" s="5"/>
      <c r="K55" s="36"/>
    </row>
    <row r="56" spans="1:15" s="4" customFormat="1" ht="13">
      <c r="A56" s="5"/>
      <c r="B56" s="5"/>
      <c r="C56" s="294"/>
      <c r="D56" s="294"/>
      <c r="E56" s="294"/>
      <c r="F56" s="294"/>
      <c r="G56" s="294"/>
      <c r="H56" s="294"/>
      <c r="I56" s="294"/>
      <c r="J56" s="5"/>
      <c r="K56" s="36"/>
    </row>
    <row r="57" spans="1:15" s="4" customFormat="1" ht="13">
      <c r="A57" s="5"/>
      <c r="B57" s="5"/>
      <c r="C57" s="294"/>
      <c r="D57" s="294"/>
      <c r="E57" s="294"/>
      <c r="F57" s="294"/>
      <c r="G57" s="294"/>
      <c r="H57" s="294"/>
      <c r="I57" s="294"/>
      <c r="J57" s="5"/>
      <c r="K57" s="36"/>
    </row>
    <row r="58" spans="1:15" s="4" customFormat="1" ht="13.5" thickBot="1">
      <c r="A58" s="26"/>
      <c r="B58" s="26"/>
      <c r="C58" s="26"/>
      <c r="D58" s="26"/>
      <c r="E58" s="26"/>
      <c r="F58" s="26"/>
      <c r="G58" s="26"/>
      <c r="H58" s="26"/>
      <c r="I58" s="27"/>
      <c r="J58" s="26"/>
      <c r="K58" s="26"/>
    </row>
    <row r="59" spans="1:15" ht="13" thickTop="1"/>
  </sheetData>
  <mergeCells count="17">
    <mergeCell ref="B32:F32"/>
    <mergeCell ref="B33:F33"/>
    <mergeCell ref="B34:F34"/>
    <mergeCell ref="B35:F36"/>
    <mergeCell ref="C55:I57"/>
    <mergeCell ref="H16:J16"/>
    <mergeCell ref="B17:F17"/>
    <mergeCell ref="B31:F31"/>
    <mergeCell ref="C10:G10"/>
    <mergeCell ref="C11:G11"/>
    <mergeCell ref="C13:G13"/>
    <mergeCell ref="B16:G16"/>
    <mergeCell ref="B18:G18"/>
    <mergeCell ref="B23:F23"/>
    <mergeCell ref="B28:F28"/>
    <mergeCell ref="B29:F29"/>
    <mergeCell ref="B30:F30"/>
  </mergeCells>
  <dataValidations count="5">
    <dataValidation errorStyle="warning" allowBlank="1" showInputMessage="1" errorTitle="Farewell Statement" promptTitle="Farewell Statement" prompt="Enter any parting message for your customers (company slogan, mission statement, etc.) If you do not want a parting message, use Edit|Clear|Contents to remove the existing test." sqref="C55" xr:uid="{B0497F92-D759-4D60-9214-FF37B47A35DA}"/>
    <dataValidation type="decimal" allowBlank="1" showErrorMessage="1" errorTitle="Unit Price" error="You must enter a number into this cell." promptTitle="Unit Price" sqref="I20:I21 I17" xr:uid="{97928F5A-EFAE-4AFB-A510-19BF8BA86DC2}">
      <formula1>0</formula1>
      <formula2>1000000000</formula2>
    </dataValidation>
    <dataValidation type="whole" errorStyle="warning" allowBlank="1" showErrorMessage="1" errorTitle="Quantity" error="You must enter a number in this cell." promptTitle="Quantity" sqref="I18:I19 B35 J26:J41 J17:J22" xr:uid="{5605B6F4-859E-4B38-9781-1B67FDA0A4BE}">
      <formula1>0</formula1>
      <formula2>1000000000</formula2>
    </dataValidation>
    <dataValidation type="textLength" errorStyle="warning" allowBlank="1" showErrorMessage="1" errorTitle="Tax" error="The shaded cells contain formulas and are automatically calculated by Excel. DO NOT enter any information into them." promptTitle="Tax" sqref="I39:I40" xr:uid="{C0F72991-3B46-48EB-8618-3F556DFACFA4}">
      <formula1>0</formula1>
      <formula2>0</formula2>
    </dataValidation>
    <dataValidation errorStyle="warning" allowBlank="1" showInputMessage="1" errorTitle="State" promptTitle="State" prompt="Enter the state abbreviation into this cell." sqref="E12" xr:uid="{33F45EC7-0B90-4198-AAA0-E0FF5C8CEE38}"/>
  </dataValidations>
  <hyperlinks>
    <hyperlink ref="B29" r:id="rId1" display="kcole@co.yuba.ca.us" xr:uid="{70C558BC-807F-4FFB-850F-AC84F49ED786}"/>
  </hyperlinks>
  <printOptions horizontalCentered="1"/>
  <pageMargins left="0.5" right="0.5" top="1" bottom="1" header="0.5" footer="0.3"/>
  <pageSetup scale="88" orientation="portrait" r:id="rId2"/>
  <drawing r:id="rId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371161-06D0-46AB-9713-E3F827209ECD}">
  <sheetPr codeName="Sheet27">
    <pageSetUpPr fitToPage="1"/>
  </sheetPr>
  <dimension ref="A1:O59"/>
  <sheetViews>
    <sheetView workbookViewId="0">
      <selection activeCell="I36" sqref="I36"/>
    </sheetView>
  </sheetViews>
  <sheetFormatPr defaultRowHeight="12.5"/>
  <cols>
    <col min="9" max="9" width="12.453125" bestFit="1" customWidth="1"/>
    <col min="10" max="10" width="22.453125" customWidth="1"/>
  </cols>
  <sheetData>
    <row r="1" spans="1:11" s="4" customFormat="1" ht="13.5" thickTop="1">
      <c r="A1" s="2"/>
      <c r="B1" s="2"/>
      <c r="C1" s="2"/>
      <c r="D1" s="2"/>
      <c r="E1" s="2"/>
      <c r="F1" s="2"/>
      <c r="G1" s="2"/>
      <c r="H1" s="2"/>
      <c r="I1" s="3"/>
      <c r="J1" s="2"/>
      <c r="K1" s="2"/>
    </row>
    <row r="2" spans="1:11" s="4" customFormat="1" ht="13">
      <c r="A2" s="5"/>
      <c r="B2" s="5"/>
      <c r="C2" s="5"/>
      <c r="D2" s="5"/>
      <c r="E2" s="5"/>
      <c r="F2" s="5"/>
      <c r="G2" s="5"/>
      <c r="H2" s="5"/>
      <c r="I2" s="6"/>
      <c r="J2" s="5"/>
      <c r="K2" s="36"/>
    </row>
    <row r="3" spans="1:11" s="4" customFormat="1" ht="13">
      <c r="A3" s="5"/>
      <c r="B3" s="5"/>
      <c r="C3" s="5"/>
      <c r="D3" s="5"/>
      <c r="E3" s="5"/>
      <c r="F3" s="5"/>
      <c r="G3" s="5"/>
      <c r="H3" s="7"/>
      <c r="I3" s="8" t="s">
        <v>39</v>
      </c>
      <c r="J3" s="40" t="str">
        <f>+'Update Tab'!$B$2</f>
        <v>CalSAWS Admin 26 27</v>
      </c>
      <c r="K3" s="41" t="s">
        <v>191</v>
      </c>
    </row>
    <row r="4" spans="1:11" s="4" customFormat="1" ht="13">
      <c r="A4" s="5"/>
      <c r="B4" s="5"/>
      <c r="C4" s="5"/>
      <c r="D4" s="5"/>
      <c r="E4" s="5"/>
      <c r="F4" s="5"/>
      <c r="G4" s="5"/>
      <c r="H4" s="5"/>
      <c r="I4" s="6"/>
      <c r="J4" s="5"/>
      <c r="K4" s="36"/>
    </row>
    <row r="5" spans="1:11" s="4" customFormat="1" ht="13">
      <c r="A5" s="5"/>
      <c r="B5" s="5"/>
      <c r="C5" s="5"/>
      <c r="D5" s="5"/>
      <c r="E5" s="5"/>
      <c r="F5" s="5"/>
      <c r="G5" s="5"/>
      <c r="H5" s="5"/>
      <c r="I5" s="6"/>
      <c r="J5" s="5"/>
      <c r="K5" s="36"/>
    </row>
    <row r="6" spans="1:11" s="4" customFormat="1" ht="13">
      <c r="A6" s="5"/>
      <c r="B6" s="5"/>
      <c r="C6" s="5"/>
      <c r="D6" s="5"/>
      <c r="E6" s="5"/>
      <c r="F6" s="5"/>
      <c r="G6" s="5"/>
      <c r="H6" s="5"/>
      <c r="I6" s="6"/>
      <c r="J6" s="5"/>
      <c r="K6" s="36"/>
    </row>
    <row r="7" spans="1:11" s="4" customFormat="1" ht="13.5" thickBot="1">
      <c r="A7" s="5"/>
      <c r="B7" s="5"/>
      <c r="C7" s="5"/>
      <c r="D7" s="5"/>
      <c r="E7" s="5"/>
      <c r="F7" s="5"/>
      <c r="G7" s="5"/>
      <c r="H7" s="5"/>
      <c r="I7" s="6"/>
      <c r="J7" s="5"/>
      <c r="K7" s="36"/>
    </row>
    <row r="8" spans="1:11" s="4" customFormat="1" ht="18" thickTop="1">
      <c r="A8" s="5"/>
      <c r="B8" s="37"/>
      <c r="C8" s="37"/>
      <c r="D8" s="37"/>
      <c r="E8" s="37"/>
      <c r="F8" s="37"/>
      <c r="G8" s="38"/>
      <c r="H8" s="38"/>
      <c r="I8" s="39"/>
      <c r="J8" s="38"/>
      <c r="K8" s="36"/>
    </row>
    <row r="9" spans="1:11" s="4" customFormat="1" ht="13">
      <c r="A9" s="5"/>
      <c r="B9" s="5"/>
      <c r="C9" s="5"/>
      <c r="D9" s="5"/>
      <c r="E9" s="5"/>
      <c r="F9" s="5"/>
      <c r="G9" s="5"/>
      <c r="H9" s="5"/>
      <c r="I9" s="6"/>
      <c r="J9" s="5"/>
      <c r="K9" s="36"/>
    </row>
    <row r="10" spans="1:11" s="4" customFormat="1" ht="13">
      <c r="A10" s="5"/>
      <c r="B10" s="9" t="s">
        <v>40</v>
      </c>
      <c r="C10" s="307" t="s">
        <v>86</v>
      </c>
      <c r="D10" s="307"/>
      <c r="E10" s="307"/>
      <c r="F10" s="307"/>
      <c r="G10" s="307"/>
      <c r="H10" s="5"/>
      <c r="I10" s="10" t="s">
        <v>42</v>
      </c>
      <c r="J10" s="42">
        <f>+'Update Tab'!$B$4</f>
        <v>46246</v>
      </c>
      <c r="K10" s="36"/>
    </row>
    <row r="11" spans="1:11" s="4" customFormat="1" ht="13">
      <c r="A11" s="5"/>
      <c r="B11" s="9" t="s">
        <v>43</v>
      </c>
      <c r="C11" s="308"/>
      <c r="D11" s="308"/>
      <c r="E11" s="308"/>
      <c r="F11" s="308"/>
      <c r="G11" s="308"/>
      <c r="H11" s="5"/>
      <c r="I11" s="10"/>
      <c r="J11" s="43"/>
      <c r="K11" s="36"/>
    </row>
    <row r="12" spans="1:11" s="4" customFormat="1" ht="13">
      <c r="A12" s="5"/>
      <c r="B12" s="9" t="s">
        <v>44</v>
      </c>
      <c r="C12" s="73"/>
      <c r="D12" s="74" t="s">
        <v>45</v>
      </c>
      <c r="E12" s="73"/>
      <c r="F12" s="74" t="s">
        <v>46</v>
      </c>
      <c r="G12" s="73"/>
      <c r="H12" s="5"/>
      <c r="I12" s="10" t="s">
        <v>47</v>
      </c>
      <c r="J12" s="44" t="str">
        <f>'Update Tab'!$B$7</f>
        <v>Stephanie Aragon</v>
      </c>
      <c r="K12" s="36"/>
    </row>
    <row r="13" spans="1:11" s="4" customFormat="1" ht="13">
      <c r="A13" s="5"/>
      <c r="B13" s="9" t="s">
        <v>48</v>
      </c>
      <c r="C13" s="307"/>
      <c r="D13" s="307"/>
      <c r="E13" s="307"/>
      <c r="F13" s="307"/>
      <c r="G13" s="307"/>
      <c r="H13" s="5"/>
      <c r="I13" s="10" t="s">
        <v>49</v>
      </c>
      <c r="J13" s="44" t="str">
        <f>'Update Tab'!$B$8</f>
        <v>(916) 800-7641</v>
      </c>
      <c r="K13" s="36"/>
    </row>
    <row r="14" spans="1:11" s="4" customFormat="1" ht="13">
      <c r="A14" s="5"/>
      <c r="B14" s="9"/>
      <c r="C14" s="59"/>
      <c r="D14" s="59"/>
      <c r="E14" s="59"/>
      <c r="F14" s="59"/>
      <c r="G14" s="59"/>
      <c r="H14" s="5"/>
      <c r="I14" s="10"/>
      <c r="J14" s="60"/>
      <c r="K14" s="36"/>
    </row>
    <row r="15" spans="1:11" s="4" customFormat="1" ht="13">
      <c r="A15" s="5"/>
      <c r="B15" s="5"/>
      <c r="C15" s="5"/>
      <c r="D15" s="5"/>
      <c r="E15" s="5"/>
      <c r="F15" s="5"/>
      <c r="G15" s="5"/>
      <c r="H15" s="5"/>
      <c r="I15" s="6"/>
      <c r="J15" s="5"/>
      <c r="K15" s="36"/>
    </row>
    <row r="16" spans="1:11" s="4" customFormat="1" ht="13">
      <c r="A16" s="5"/>
      <c r="B16" s="297" t="s">
        <v>50</v>
      </c>
      <c r="C16" s="298"/>
      <c r="D16" s="298"/>
      <c r="E16" s="298"/>
      <c r="F16" s="298"/>
      <c r="G16" s="299"/>
      <c r="H16" s="297" t="s">
        <v>51</v>
      </c>
      <c r="I16" s="298"/>
      <c r="J16" s="299"/>
      <c r="K16" s="36"/>
    </row>
    <row r="17" spans="1:11" s="4" customFormat="1" ht="13">
      <c r="A17" s="5"/>
      <c r="B17" s="305"/>
      <c r="C17" s="306"/>
      <c r="D17" s="306"/>
      <c r="E17" s="306"/>
      <c r="F17" s="306"/>
      <c r="G17" s="81"/>
      <c r="H17" s="82"/>
      <c r="I17" s="83"/>
      <c r="J17" s="84"/>
      <c r="K17" s="36"/>
    </row>
    <row r="18" spans="1:11" s="4" customFormat="1" ht="15">
      <c r="A18" s="5"/>
      <c r="B18" s="302" t="s">
        <v>134</v>
      </c>
      <c r="C18" s="303"/>
      <c r="D18" s="303"/>
      <c r="E18" s="303"/>
      <c r="F18" s="303"/>
      <c r="G18" s="304"/>
      <c r="H18" s="85"/>
      <c r="I18" s="86"/>
      <c r="J18" s="87"/>
      <c r="K18" s="36"/>
    </row>
    <row r="19" spans="1:11" s="4" customFormat="1" ht="13">
      <c r="A19" s="5"/>
      <c r="B19" s="88"/>
      <c r="C19" s="89"/>
      <c r="D19" s="90"/>
      <c r="E19" s="90"/>
      <c r="F19" s="90"/>
      <c r="G19" s="91"/>
      <c r="H19" s="92"/>
      <c r="I19" s="86"/>
      <c r="J19" s="87"/>
      <c r="K19" s="36"/>
    </row>
    <row r="20" spans="1:11" s="4" customFormat="1" ht="13.5" thickBot="1">
      <c r="A20" s="5"/>
      <c r="B20" s="93"/>
      <c r="C20" s="94"/>
      <c r="D20" s="95"/>
      <c r="E20" s="95"/>
      <c r="F20" s="95"/>
      <c r="G20" s="96"/>
      <c r="H20" s="97"/>
      <c r="I20" s="98"/>
      <c r="J20" s="99"/>
      <c r="K20" s="36"/>
    </row>
    <row r="21" spans="1:11" s="4" customFormat="1" ht="13.5" thickTop="1">
      <c r="A21" s="5"/>
      <c r="B21" s="31"/>
      <c r="C21" s="22"/>
      <c r="D21" s="22"/>
      <c r="E21" s="22"/>
      <c r="F21" s="22"/>
      <c r="G21" s="62"/>
      <c r="H21" s="45"/>
      <c r="I21" s="76"/>
      <c r="J21" s="29"/>
      <c r="K21" s="36"/>
    </row>
    <row r="22" spans="1:11" s="4" customFormat="1" ht="13">
      <c r="A22" s="5"/>
      <c r="B22" s="33" t="s">
        <v>246</v>
      </c>
      <c r="C22" s="47"/>
      <c r="D22" s="47"/>
      <c r="E22" s="47"/>
      <c r="F22" s="47"/>
      <c r="G22" s="63"/>
      <c r="H22" s="7"/>
      <c r="I22" s="79">
        <f>'CalSAWS Admin Budget FY26-27'!D34</f>
        <v>2319</v>
      </c>
      <c r="J22" s="28"/>
      <c r="K22" s="36"/>
    </row>
    <row r="23" spans="1:11" s="4" customFormat="1" ht="13">
      <c r="A23" s="5"/>
      <c r="B23" s="300"/>
      <c r="C23" s="301"/>
      <c r="D23" s="301"/>
      <c r="E23" s="301"/>
      <c r="F23" s="301"/>
      <c r="G23" s="69"/>
      <c r="H23" s="46"/>
      <c r="I23" s="76"/>
      <c r="J23" s="34"/>
      <c r="K23" s="36"/>
    </row>
    <row r="24" spans="1:11" s="4" customFormat="1" ht="13">
      <c r="A24" s="5"/>
      <c r="B24" s="30"/>
      <c r="C24" s="32"/>
      <c r="D24" s="101"/>
      <c r="E24" s="101"/>
      <c r="F24" s="101"/>
      <c r="G24" s="104"/>
      <c r="H24" s="105"/>
      <c r="I24" s="103"/>
      <c r="J24" s="34"/>
      <c r="K24" s="36"/>
    </row>
    <row r="25" spans="1:11" s="4" customFormat="1" ht="13">
      <c r="A25" s="5"/>
      <c r="B25" s="30"/>
      <c r="C25" s="32"/>
      <c r="D25" s="101" t="s">
        <v>247</v>
      </c>
      <c r="E25" s="101"/>
      <c r="F25" s="101"/>
      <c r="G25" s="104"/>
      <c r="H25" s="105"/>
      <c r="I25" s="103">
        <f>'CalSAWS Admin Budget FY26-27'!E34</f>
        <v>-437</v>
      </c>
      <c r="J25" s="34"/>
      <c r="K25" s="36"/>
    </row>
    <row r="26" spans="1:11" s="4" customFormat="1" ht="13">
      <c r="A26" s="5"/>
      <c r="B26" s="30"/>
      <c r="C26" s="5"/>
      <c r="D26" s="75"/>
      <c r="E26" s="75"/>
      <c r="F26" s="32"/>
      <c r="G26" s="69"/>
      <c r="H26" s="46"/>
      <c r="I26" s="80"/>
      <c r="J26" s="35"/>
      <c r="K26" s="36"/>
    </row>
    <row r="27" spans="1:11" s="4" customFormat="1" ht="13">
      <c r="A27" s="5"/>
      <c r="B27" s="56"/>
      <c r="C27" s="5"/>
      <c r="D27" s="5"/>
      <c r="E27" s="5"/>
      <c r="F27" s="5"/>
      <c r="G27" s="64"/>
      <c r="H27" s="45"/>
      <c r="I27" s="79"/>
      <c r="J27" s="29"/>
      <c r="K27" s="36"/>
    </row>
    <row r="28" spans="1:11" s="4" customFormat="1" ht="13">
      <c r="A28" s="5"/>
      <c r="B28" s="295" t="s">
        <v>69</v>
      </c>
      <c r="C28" s="296"/>
      <c r="D28" s="296"/>
      <c r="E28" s="296"/>
      <c r="F28" s="296"/>
      <c r="G28" s="70"/>
      <c r="H28" s="57"/>
      <c r="I28" s="77"/>
      <c r="J28" s="29"/>
      <c r="K28" s="36"/>
    </row>
    <row r="29" spans="1:11" s="4" customFormat="1" ht="13">
      <c r="A29" s="5"/>
      <c r="B29" s="295" t="s">
        <v>69</v>
      </c>
      <c r="C29" s="296"/>
      <c r="D29" s="296"/>
      <c r="E29" s="296"/>
      <c r="F29" s="296"/>
      <c r="G29" s="64"/>
      <c r="H29" s="45"/>
      <c r="I29" s="77"/>
      <c r="J29" s="29"/>
      <c r="K29" s="36"/>
    </row>
    <row r="30" spans="1:11" s="4" customFormat="1" ht="13">
      <c r="A30" s="5"/>
      <c r="B30" s="295"/>
      <c r="C30" s="296"/>
      <c r="D30" s="296"/>
      <c r="E30" s="296"/>
      <c r="F30" s="296"/>
      <c r="G30" s="64"/>
      <c r="H30" s="45"/>
      <c r="I30" s="77"/>
      <c r="J30" s="29"/>
      <c r="K30" s="36"/>
    </row>
    <row r="31" spans="1:11" s="4" customFormat="1" ht="13">
      <c r="A31" s="5"/>
      <c r="B31" s="295"/>
      <c r="C31" s="296"/>
      <c r="D31" s="296"/>
      <c r="E31" s="296"/>
      <c r="F31" s="296"/>
      <c r="G31" s="64"/>
      <c r="H31" s="45"/>
      <c r="I31" s="77"/>
      <c r="J31" s="29"/>
      <c r="K31" s="36"/>
    </row>
    <row r="32" spans="1:11" s="4" customFormat="1" ht="13">
      <c r="A32" s="5"/>
      <c r="B32" s="295"/>
      <c r="C32" s="296"/>
      <c r="D32" s="296"/>
      <c r="E32" s="296"/>
      <c r="F32" s="296"/>
      <c r="G32" s="70"/>
      <c r="H32" s="45"/>
      <c r="I32" s="77"/>
      <c r="J32" s="29"/>
      <c r="K32" s="36"/>
    </row>
    <row r="33" spans="1:15" s="4" customFormat="1" ht="13">
      <c r="A33" s="5"/>
      <c r="B33" s="288" t="s">
        <v>75</v>
      </c>
      <c r="C33" s="289"/>
      <c r="D33" s="289"/>
      <c r="E33" s="289"/>
      <c r="F33" s="289"/>
      <c r="G33" s="64"/>
      <c r="H33" s="45"/>
      <c r="I33" s="77"/>
      <c r="J33" s="29"/>
      <c r="K33" s="36"/>
    </row>
    <row r="34" spans="1:15" s="4" customFormat="1" ht="13">
      <c r="A34" s="5"/>
      <c r="B34" s="288" t="s">
        <v>52</v>
      </c>
      <c r="C34" s="289"/>
      <c r="D34" s="289"/>
      <c r="E34" s="289"/>
      <c r="F34" s="289"/>
      <c r="G34" s="64"/>
      <c r="H34" s="45"/>
      <c r="I34" s="77"/>
      <c r="J34" s="29"/>
      <c r="K34" s="36"/>
    </row>
    <row r="35" spans="1:15" s="4" customFormat="1" ht="13">
      <c r="A35" s="5"/>
      <c r="B35" s="290"/>
      <c r="C35" s="291"/>
      <c r="D35" s="291"/>
      <c r="E35" s="291"/>
      <c r="F35" s="291"/>
      <c r="G35" s="65"/>
      <c r="H35" s="54"/>
      <c r="I35" s="78"/>
      <c r="J35" s="58"/>
      <c r="K35" s="36"/>
    </row>
    <row r="36" spans="1:15" s="4" customFormat="1" ht="13">
      <c r="A36" s="5"/>
      <c r="B36" s="292"/>
      <c r="C36" s="293"/>
      <c r="D36" s="293"/>
      <c r="E36" s="293"/>
      <c r="F36" s="293"/>
      <c r="G36" s="66"/>
      <c r="H36" s="61" t="s">
        <v>74</v>
      </c>
      <c r="I36" s="107">
        <f>SUM(I21:I35)</f>
        <v>1882</v>
      </c>
      <c r="J36" s="55"/>
      <c r="K36" s="36"/>
    </row>
    <row r="37" spans="1:15" s="4" customFormat="1" ht="13">
      <c r="A37" s="5"/>
      <c r="B37" s="6"/>
      <c r="C37" s="6"/>
      <c r="D37" s="6"/>
      <c r="E37" s="6"/>
      <c r="F37" s="6"/>
      <c r="G37" s="15"/>
      <c r="H37" s="15"/>
      <c r="I37" s="67"/>
      <c r="J37" s="68"/>
      <c r="K37" s="36"/>
    </row>
    <row r="38" spans="1:15" s="4" customFormat="1" ht="13">
      <c r="A38" s="5"/>
      <c r="B38" s="49" t="s">
        <v>53</v>
      </c>
      <c r="C38" s="5"/>
      <c r="D38" s="5"/>
      <c r="E38" s="5"/>
      <c r="F38" s="5"/>
      <c r="G38" s="5"/>
      <c r="H38" s="5"/>
      <c r="I38" s="11"/>
      <c r="J38" s="6"/>
      <c r="K38" s="36"/>
    </row>
    <row r="39" spans="1:15" s="4" customFormat="1" ht="13">
      <c r="A39" s="5"/>
      <c r="B39" s="12"/>
      <c r="C39" s="5"/>
      <c r="D39" s="5"/>
      <c r="E39" s="5"/>
      <c r="F39" s="5"/>
      <c r="G39" s="14"/>
      <c r="H39" s="15"/>
      <c r="I39" s="11"/>
      <c r="J39" s="6"/>
      <c r="K39" s="36"/>
    </row>
    <row r="40" spans="1:15" s="4" customFormat="1" ht="13">
      <c r="A40" s="5"/>
      <c r="B40" s="50" t="s">
        <v>54</v>
      </c>
      <c r="C40" s="17"/>
      <c r="D40" s="5"/>
      <c r="E40" s="5"/>
      <c r="F40" s="5"/>
      <c r="G40" s="14"/>
      <c r="H40" s="5"/>
      <c r="I40" s="16"/>
      <c r="J40" s="18"/>
      <c r="K40" s="36"/>
      <c r="O40" s="19"/>
    </row>
    <row r="41" spans="1:15" s="4" customFormat="1" ht="13">
      <c r="A41" s="5"/>
      <c r="B41" s="20"/>
      <c r="C41" s="5"/>
      <c r="D41" s="5"/>
      <c r="E41" s="5"/>
      <c r="F41" s="5"/>
      <c r="G41" s="21"/>
      <c r="H41" s="5"/>
      <c r="I41" s="8" t="s">
        <v>55</v>
      </c>
      <c r="J41" s="71">
        <f>I36</f>
        <v>1882</v>
      </c>
      <c r="K41" s="36"/>
    </row>
    <row r="42" spans="1:15" s="4" customFormat="1" ht="13">
      <c r="A42" s="5"/>
      <c r="B42" s="51" t="s">
        <v>56</v>
      </c>
      <c r="C42" s="5"/>
      <c r="D42" s="5"/>
      <c r="E42" s="5"/>
      <c r="F42" s="5"/>
      <c r="G42" s="21"/>
      <c r="H42" s="5"/>
      <c r="I42" s="6"/>
      <c r="J42" s="5"/>
      <c r="K42" s="36"/>
      <c r="O42" s="19"/>
    </row>
    <row r="43" spans="1:15" s="4" customFormat="1" ht="13">
      <c r="A43" s="5"/>
      <c r="B43" s="20"/>
      <c r="C43" s="5"/>
      <c r="D43" s="5"/>
      <c r="E43" s="5"/>
      <c r="F43" s="5"/>
      <c r="G43" s="5"/>
      <c r="H43" s="5"/>
      <c r="I43" s="6"/>
      <c r="J43" s="5"/>
      <c r="K43" s="36"/>
    </row>
    <row r="44" spans="1:15" s="4" customFormat="1" ht="13">
      <c r="A44" s="5"/>
      <c r="B44" s="52" t="s">
        <v>54</v>
      </c>
      <c r="C44" s="5"/>
      <c r="D44" s="5"/>
      <c r="E44" s="5"/>
      <c r="F44" s="13"/>
      <c r="G44" s="5"/>
      <c r="H44" s="5"/>
      <c r="I44" s="6"/>
      <c r="J44" s="5"/>
      <c r="K44" s="36"/>
      <c r="O44" s="48"/>
    </row>
    <row r="45" spans="1:15" s="4" customFormat="1" ht="13">
      <c r="A45" s="5"/>
      <c r="B45" s="52" t="s">
        <v>136</v>
      </c>
      <c r="C45" s="5"/>
      <c r="D45" s="5"/>
      <c r="E45" s="5"/>
      <c r="F45" s="13"/>
      <c r="G45" s="5"/>
      <c r="H45" s="5"/>
      <c r="I45" s="6"/>
      <c r="J45" s="5"/>
      <c r="K45" s="36"/>
      <c r="O45" s="48"/>
    </row>
    <row r="46" spans="1:15" s="4" customFormat="1" ht="13">
      <c r="A46" s="5"/>
      <c r="B46" s="53" t="s">
        <v>100</v>
      </c>
      <c r="F46" s="5"/>
      <c r="H46" s="5"/>
      <c r="I46" s="23"/>
      <c r="J46" s="5"/>
      <c r="K46" s="36"/>
      <c r="O46" s="48"/>
    </row>
    <row r="47" spans="1:15" s="4" customFormat="1" ht="13">
      <c r="A47" s="5"/>
      <c r="B47" s="53" t="s">
        <v>57</v>
      </c>
      <c r="C47" s="13"/>
      <c r="D47" s="13"/>
      <c r="E47" s="13"/>
      <c r="F47" s="5"/>
      <c r="G47" s="13"/>
      <c r="H47" s="13"/>
      <c r="I47" s="24"/>
      <c r="J47" s="5"/>
      <c r="K47" s="36"/>
      <c r="O47" s="48"/>
    </row>
    <row r="48" spans="1:15" s="4" customFormat="1" ht="13">
      <c r="A48" s="5"/>
      <c r="B48" s="53" t="s">
        <v>135</v>
      </c>
      <c r="C48" s="13"/>
      <c r="D48" s="13"/>
      <c r="E48" s="13"/>
      <c r="F48" s="25"/>
      <c r="G48" s="13"/>
      <c r="H48" s="13"/>
      <c r="I48" s="24"/>
      <c r="J48" s="5"/>
      <c r="K48" s="36"/>
      <c r="O48" s="48"/>
    </row>
    <row r="49" spans="1:15" s="4" customFormat="1" ht="13">
      <c r="A49" s="5"/>
      <c r="B49" s="25"/>
      <c r="C49" s="13"/>
      <c r="D49" s="13"/>
      <c r="E49" s="13"/>
      <c r="F49" s="5"/>
      <c r="G49" s="13"/>
      <c r="H49" s="13"/>
      <c r="I49" s="24"/>
      <c r="J49" s="5"/>
      <c r="K49" s="36"/>
      <c r="O49" s="48"/>
    </row>
    <row r="50" spans="1:15" s="4" customFormat="1" ht="13">
      <c r="A50" s="5"/>
      <c r="B50" s="49"/>
      <c r="C50" s="13"/>
      <c r="D50" s="13"/>
      <c r="E50" s="13"/>
      <c r="F50" s="5"/>
      <c r="G50" s="13"/>
      <c r="H50" s="13"/>
      <c r="I50" s="24"/>
      <c r="J50" s="5"/>
      <c r="K50" s="36"/>
      <c r="O50" s="48"/>
    </row>
    <row r="51" spans="1:15" s="4" customFormat="1" ht="13">
      <c r="A51" s="5"/>
      <c r="B51" s="49"/>
      <c r="C51" s="13"/>
      <c r="D51" s="13"/>
      <c r="E51" s="13"/>
      <c r="F51" s="25"/>
      <c r="G51" s="13"/>
      <c r="H51" s="13"/>
      <c r="I51" s="24"/>
      <c r="J51" s="5"/>
      <c r="K51" s="36"/>
      <c r="O51" s="48"/>
    </row>
    <row r="52" spans="1:15" s="4" customFormat="1" ht="13">
      <c r="A52" s="5"/>
      <c r="B52" s="5"/>
      <c r="C52" s="13"/>
      <c r="D52" s="13"/>
      <c r="E52" s="13"/>
      <c r="F52" s="25"/>
      <c r="G52" s="13"/>
      <c r="H52" s="13"/>
      <c r="I52" s="24"/>
      <c r="J52" s="5"/>
      <c r="K52" s="36"/>
    </row>
    <row r="53" spans="1:15" s="4" customFormat="1" ht="13.5" thickBot="1">
      <c r="A53" s="5"/>
      <c r="B53" s="5"/>
      <c r="C53" s="5"/>
      <c r="D53" s="5"/>
      <c r="E53" s="5"/>
      <c r="F53" s="5"/>
      <c r="G53" s="5"/>
      <c r="H53" s="5"/>
      <c r="I53" s="6"/>
      <c r="J53" s="5"/>
      <c r="K53" s="36"/>
    </row>
    <row r="54" spans="1:15" s="4" customFormat="1" ht="13.5" thickTop="1">
      <c r="A54" s="5"/>
      <c r="B54" s="37"/>
      <c r="C54" s="37"/>
      <c r="D54" s="37"/>
      <c r="E54" s="37"/>
      <c r="F54" s="37"/>
      <c r="G54" s="37"/>
      <c r="H54" s="37"/>
      <c r="I54" s="39"/>
      <c r="J54" s="37"/>
      <c r="K54" s="36"/>
    </row>
    <row r="55" spans="1:15" s="4" customFormat="1" ht="12.75" customHeight="1">
      <c r="A55" s="5"/>
      <c r="B55" s="5"/>
      <c r="C55" s="294" t="s">
        <v>58</v>
      </c>
      <c r="D55" s="294"/>
      <c r="E55" s="294"/>
      <c r="F55" s="294"/>
      <c r="G55" s="294"/>
      <c r="H55" s="294"/>
      <c r="I55" s="294"/>
      <c r="J55" s="5"/>
      <c r="K55" s="36"/>
    </row>
    <row r="56" spans="1:15" s="4" customFormat="1" ht="13">
      <c r="A56" s="5"/>
      <c r="B56" s="5"/>
      <c r="C56" s="294"/>
      <c r="D56" s="294"/>
      <c r="E56" s="294"/>
      <c r="F56" s="294"/>
      <c r="G56" s="294"/>
      <c r="H56" s="294"/>
      <c r="I56" s="294"/>
      <c r="J56" s="5"/>
      <c r="K56" s="36"/>
    </row>
    <row r="57" spans="1:15" s="4" customFormat="1" ht="13">
      <c r="A57" s="5"/>
      <c r="B57" s="5"/>
      <c r="C57" s="294"/>
      <c r="D57" s="294"/>
      <c r="E57" s="294"/>
      <c r="F57" s="294"/>
      <c r="G57" s="294"/>
      <c r="H57" s="294"/>
      <c r="I57" s="294"/>
      <c r="J57" s="5"/>
      <c r="K57" s="36"/>
    </row>
    <row r="58" spans="1:15" s="4" customFormat="1" ht="13.5" thickBot="1">
      <c r="A58" s="26"/>
      <c r="B58" s="26"/>
      <c r="C58" s="26"/>
      <c r="D58" s="26"/>
      <c r="E58" s="26"/>
      <c r="F58" s="26"/>
      <c r="G58" s="26"/>
      <c r="H58" s="26"/>
      <c r="I58" s="27"/>
      <c r="J58" s="26"/>
      <c r="K58" s="26"/>
    </row>
    <row r="59" spans="1:15" ht="13" thickTop="1"/>
  </sheetData>
  <mergeCells count="17">
    <mergeCell ref="B32:F32"/>
    <mergeCell ref="B33:F33"/>
    <mergeCell ref="B34:F34"/>
    <mergeCell ref="B35:F36"/>
    <mergeCell ref="C55:I57"/>
    <mergeCell ref="H16:J16"/>
    <mergeCell ref="B17:F17"/>
    <mergeCell ref="B31:F31"/>
    <mergeCell ref="C10:G10"/>
    <mergeCell ref="C11:G11"/>
    <mergeCell ref="C13:G13"/>
    <mergeCell ref="B16:G16"/>
    <mergeCell ref="B18:G18"/>
    <mergeCell ref="B23:F23"/>
    <mergeCell ref="B28:F28"/>
    <mergeCell ref="B29:F29"/>
    <mergeCell ref="B30:F30"/>
  </mergeCells>
  <dataValidations count="5">
    <dataValidation errorStyle="warning" allowBlank="1" showInputMessage="1" errorTitle="State" promptTitle="State" prompt="Enter the state abbreviation into this cell." sqref="E12" xr:uid="{E65B9787-F922-4594-8D1E-7B422C2F1D83}"/>
    <dataValidation type="textLength" errorStyle="warning" allowBlank="1" showErrorMessage="1" errorTitle="Tax" error="The shaded cells contain formulas and are automatically calculated by Excel. DO NOT enter any information into them." promptTitle="Tax" sqref="I39:I40" xr:uid="{B972E1B1-7E2D-4CCF-99DD-D7A1A064B0E4}">
      <formula1>0</formula1>
      <formula2>0</formula2>
    </dataValidation>
    <dataValidation type="whole" errorStyle="warning" allowBlank="1" showErrorMessage="1" errorTitle="Quantity" error="You must enter a number in this cell." promptTitle="Quantity" sqref="I18:I19 B35 J26:J41 J17:J22" xr:uid="{84544991-568C-4C83-B3D9-86A33E7DB787}">
      <formula1>0</formula1>
      <formula2>1000000000</formula2>
    </dataValidation>
    <dataValidation type="decimal" allowBlank="1" showErrorMessage="1" errorTitle="Unit Price" error="You must enter a number into this cell." promptTitle="Unit Price" sqref="I20:I21 I17" xr:uid="{47708B8E-2AD8-444F-A185-00823B4A773E}">
      <formula1>0</formula1>
      <formula2>1000000000</formula2>
    </dataValidation>
    <dataValidation errorStyle="warning" allowBlank="1" showInputMessage="1" errorTitle="Farewell Statement" promptTitle="Farewell Statement" prompt="Enter any parting message for your customers (company slogan, mission statement, etc.) If you do not want a parting message, use Edit|Clear|Contents to remove the existing test." sqref="C55" xr:uid="{0690AACA-7FD1-4605-910A-2404F94FD314}"/>
  </dataValidations>
  <hyperlinks>
    <hyperlink ref="B29" r:id="rId1" display="kcole@co.yuba.ca.us" xr:uid="{824D60BA-467E-4970-B7C1-6B96F84CD713}"/>
  </hyperlinks>
  <printOptions horizontalCentered="1"/>
  <pageMargins left="0.5" right="0.5" top="1" bottom="1" header="0.5" footer="0.3"/>
  <pageSetup scale="88" orientation="portrait" r:id="rId2"/>
  <drawing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67B47D-5E56-4F96-88D9-EC4271AD8D64}">
  <sheetPr codeName="Sheet28">
    <pageSetUpPr fitToPage="1"/>
  </sheetPr>
  <dimension ref="A1:O59"/>
  <sheetViews>
    <sheetView workbookViewId="0">
      <selection activeCell="I36" sqref="I36"/>
    </sheetView>
  </sheetViews>
  <sheetFormatPr defaultRowHeight="12.5"/>
  <cols>
    <col min="9" max="9" width="12.453125" bestFit="1" customWidth="1"/>
    <col min="10" max="10" width="22.453125" customWidth="1"/>
  </cols>
  <sheetData>
    <row r="1" spans="1:11" s="4" customFormat="1" ht="13.5" thickTop="1">
      <c r="A1" s="2"/>
      <c r="B1" s="2"/>
      <c r="C1" s="2"/>
      <c r="D1" s="2"/>
      <c r="E1" s="2"/>
      <c r="F1" s="2"/>
      <c r="G1" s="2"/>
      <c r="H1" s="2"/>
      <c r="I1" s="3"/>
      <c r="J1" s="2"/>
      <c r="K1" s="2"/>
    </row>
    <row r="2" spans="1:11" s="4" customFormat="1" ht="13">
      <c r="A2" s="5"/>
      <c r="B2" s="5"/>
      <c r="C2" s="5"/>
      <c r="D2" s="5"/>
      <c r="E2" s="5"/>
      <c r="F2" s="5"/>
      <c r="G2" s="5"/>
      <c r="H2" s="5"/>
      <c r="I2" s="6"/>
      <c r="J2" s="5"/>
      <c r="K2" s="36"/>
    </row>
    <row r="3" spans="1:11" s="4" customFormat="1" ht="13">
      <c r="A3" s="5"/>
      <c r="B3" s="5"/>
      <c r="C3" s="5"/>
      <c r="D3" s="5"/>
      <c r="E3" s="5"/>
      <c r="F3" s="5"/>
      <c r="G3" s="5"/>
      <c r="H3" s="7"/>
      <c r="I3" s="8" t="s">
        <v>39</v>
      </c>
      <c r="J3" s="40" t="str">
        <f>+'Update Tab'!$B$2</f>
        <v>CalSAWS Admin 26 27</v>
      </c>
      <c r="K3" s="41" t="s">
        <v>192</v>
      </c>
    </row>
    <row r="4" spans="1:11" s="4" customFormat="1" ht="13">
      <c r="A4" s="5"/>
      <c r="B4" s="5"/>
      <c r="C4" s="5"/>
      <c r="D4" s="5"/>
      <c r="E4" s="5"/>
      <c r="F4" s="5"/>
      <c r="G4" s="5"/>
      <c r="H4" s="5"/>
      <c r="I4" s="6"/>
      <c r="J4" s="5"/>
      <c r="K4" s="36"/>
    </row>
    <row r="5" spans="1:11" s="4" customFormat="1" ht="13">
      <c r="A5" s="5"/>
      <c r="B5" s="5"/>
      <c r="C5" s="5"/>
      <c r="D5" s="5"/>
      <c r="E5" s="5"/>
      <c r="F5" s="5"/>
      <c r="G5" s="5"/>
      <c r="H5" s="5"/>
      <c r="I5" s="6"/>
      <c r="J5" s="5"/>
      <c r="K5" s="36"/>
    </row>
    <row r="6" spans="1:11" s="4" customFormat="1" ht="13">
      <c r="A6" s="5"/>
      <c r="B6" s="5"/>
      <c r="C6" s="5"/>
      <c r="D6" s="5"/>
      <c r="E6" s="5"/>
      <c r="F6" s="5"/>
      <c r="G6" s="5"/>
      <c r="H6" s="5"/>
      <c r="I6" s="6"/>
      <c r="J6" s="5"/>
      <c r="K6" s="36"/>
    </row>
    <row r="7" spans="1:11" s="4" customFormat="1" ht="13.5" thickBot="1">
      <c r="A7" s="5"/>
      <c r="B7" s="5"/>
      <c r="C7" s="5"/>
      <c r="D7" s="5"/>
      <c r="E7" s="5"/>
      <c r="F7" s="5"/>
      <c r="G7" s="5"/>
      <c r="H7" s="5"/>
      <c r="I7" s="6"/>
      <c r="J7" s="5"/>
      <c r="K7" s="36"/>
    </row>
    <row r="8" spans="1:11" s="4" customFormat="1" ht="18" thickTop="1">
      <c r="A8" s="5"/>
      <c r="B8" s="37"/>
      <c r="C8" s="37"/>
      <c r="D8" s="37"/>
      <c r="E8" s="37"/>
      <c r="F8" s="37"/>
      <c r="G8" s="38"/>
      <c r="H8" s="38"/>
      <c r="I8" s="39"/>
      <c r="J8" s="38"/>
      <c r="K8" s="36"/>
    </row>
    <row r="9" spans="1:11" s="4" customFormat="1" ht="13">
      <c r="A9" s="5"/>
      <c r="B9" s="5"/>
      <c r="C9" s="5"/>
      <c r="D9" s="5"/>
      <c r="E9" s="5"/>
      <c r="F9" s="5"/>
      <c r="G9" s="5"/>
      <c r="H9" s="5"/>
      <c r="I9" s="6"/>
      <c r="J9" s="5"/>
      <c r="K9" s="36"/>
    </row>
    <row r="10" spans="1:11" s="4" customFormat="1" ht="13">
      <c r="A10" s="5"/>
      <c r="B10" s="9" t="s">
        <v>40</v>
      </c>
      <c r="C10" s="307" t="s">
        <v>193</v>
      </c>
      <c r="D10" s="307"/>
      <c r="E10" s="307"/>
      <c r="F10" s="307"/>
      <c r="G10" s="307"/>
      <c r="H10" s="5"/>
      <c r="I10" s="10" t="s">
        <v>42</v>
      </c>
      <c r="J10" s="42">
        <f>+'Update Tab'!$B$4</f>
        <v>46246</v>
      </c>
      <c r="K10" s="36"/>
    </row>
    <row r="11" spans="1:11" s="4" customFormat="1" ht="13">
      <c r="A11" s="5"/>
      <c r="B11" s="9" t="s">
        <v>43</v>
      </c>
      <c r="C11" s="308"/>
      <c r="D11" s="308"/>
      <c r="E11" s="308"/>
      <c r="F11" s="308"/>
      <c r="G11" s="308"/>
      <c r="H11" s="5"/>
      <c r="I11" s="10"/>
      <c r="J11" s="43"/>
      <c r="K11" s="36"/>
    </row>
    <row r="12" spans="1:11" s="4" customFormat="1" ht="13">
      <c r="A12" s="5"/>
      <c r="B12" s="9" t="s">
        <v>44</v>
      </c>
      <c r="C12" s="73"/>
      <c r="D12" s="74" t="s">
        <v>45</v>
      </c>
      <c r="E12" s="73"/>
      <c r="F12" s="74" t="s">
        <v>46</v>
      </c>
      <c r="G12" s="73"/>
      <c r="H12" s="5"/>
      <c r="I12" s="10" t="s">
        <v>47</v>
      </c>
      <c r="J12" s="44" t="str">
        <f>'Update Tab'!$B$7</f>
        <v>Stephanie Aragon</v>
      </c>
      <c r="K12" s="36"/>
    </row>
    <row r="13" spans="1:11" s="4" customFormat="1" ht="13">
      <c r="A13" s="5"/>
      <c r="B13" s="9" t="s">
        <v>48</v>
      </c>
      <c r="C13" s="307"/>
      <c r="D13" s="307"/>
      <c r="E13" s="307"/>
      <c r="F13" s="307"/>
      <c r="G13" s="307"/>
      <c r="H13" s="5"/>
      <c r="I13" s="10" t="s">
        <v>49</v>
      </c>
      <c r="J13" s="44" t="str">
        <f>'Update Tab'!$B$8</f>
        <v>(916) 800-7641</v>
      </c>
      <c r="K13" s="36"/>
    </row>
    <row r="14" spans="1:11" s="4" customFormat="1" ht="13">
      <c r="A14" s="5"/>
      <c r="B14" s="9"/>
      <c r="C14" s="59"/>
      <c r="D14" s="59"/>
      <c r="E14" s="59"/>
      <c r="F14" s="59"/>
      <c r="G14" s="59"/>
      <c r="H14" s="5"/>
      <c r="I14" s="10"/>
      <c r="J14" s="60"/>
      <c r="K14" s="36"/>
    </row>
    <row r="15" spans="1:11" s="4" customFormat="1" ht="13">
      <c r="A15" s="5"/>
      <c r="B15" s="5"/>
      <c r="C15" s="5"/>
      <c r="D15" s="5"/>
      <c r="E15" s="5"/>
      <c r="F15" s="5"/>
      <c r="G15" s="5"/>
      <c r="H15" s="5"/>
      <c r="I15" s="6"/>
      <c r="J15" s="5"/>
      <c r="K15" s="36"/>
    </row>
    <row r="16" spans="1:11" s="4" customFormat="1" ht="13">
      <c r="A16" s="5"/>
      <c r="B16" s="297" t="s">
        <v>50</v>
      </c>
      <c r="C16" s="298"/>
      <c r="D16" s="298"/>
      <c r="E16" s="298"/>
      <c r="F16" s="298"/>
      <c r="G16" s="299"/>
      <c r="H16" s="297" t="s">
        <v>51</v>
      </c>
      <c r="I16" s="298"/>
      <c r="J16" s="299"/>
      <c r="K16" s="36"/>
    </row>
    <row r="17" spans="1:11" s="4" customFormat="1" ht="13">
      <c r="A17" s="5"/>
      <c r="B17" s="305"/>
      <c r="C17" s="306"/>
      <c r="D17" s="306"/>
      <c r="E17" s="306"/>
      <c r="F17" s="306"/>
      <c r="G17" s="81"/>
      <c r="H17" s="82"/>
      <c r="I17" s="83"/>
      <c r="J17" s="84"/>
      <c r="K17" s="36"/>
    </row>
    <row r="18" spans="1:11" s="4" customFormat="1" ht="15">
      <c r="A18" s="5"/>
      <c r="B18" s="302" t="s">
        <v>134</v>
      </c>
      <c r="C18" s="303"/>
      <c r="D18" s="303"/>
      <c r="E18" s="303"/>
      <c r="F18" s="303"/>
      <c r="G18" s="304"/>
      <c r="H18" s="85"/>
      <c r="I18" s="86"/>
      <c r="J18" s="87"/>
      <c r="K18" s="36"/>
    </row>
    <row r="19" spans="1:11" s="4" customFormat="1" ht="13">
      <c r="A19" s="5"/>
      <c r="B19" s="88"/>
      <c r="C19" s="89"/>
      <c r="D19" s="90"/>
      <c r="E19" s="90"/>
      <c r="F19" s="90"/>
      <c r="G19" s="91"/>
      <c r="H19" s="92"/>
      <c r="I19" s="86"/>
      <c r="J19" s="87"/>
      <c r="K19" s="36"/>
    </row>
    <row r="20" spans="1:11" s="4" customFormat="1" ht="13.5" thickBot="1">
      <c r="A20" s="5"/>
      <c r="B20" s="93"/>
      <c r="C20" s="94"/>
      <c r="D20" s="95"/>
      <c r="E20" s="95"/>
      <c r="F20" s="95"/>
      <c r="G20" s="96"/>
      <c r="H20" s="97"/>
      <c r="I20" s="98"/>
      <c r="J20" s="99"/>
      <c r="K20" s="36"/>
    </row>
    <row r="21" spans="1:11" s="4" customFormat="1" ht="13.5" thickTop="1">
      <c r="A21" s="5"/>
      <c r="B21" s="31"/>
      <c r="C21" s="22"/>
      <c r="D21" s="22"/>
      <c r="E21" s="22"/>
      <c r="F21" s="22"/>
      <c r="G21" s="62"/>
      <c r="H21" s="45"/>
      <c r="I21" s="76"/>
      <c r="J21" s="29"/>
      <c r="K21" s="36"/>
    </row>
    <row r="22" spans="1:11" s="4" customFormat="1" ht="13">
      <c r="A22" s="5"/>
      <c r="B22" s="33" t="s">
        <v>246</v>
      </c>
      <c r="C22" s="47"/>
      <c r="D22" s="47"/>
      <c r="E22" s="47"/>
      <c r="F22" s="47"/>
      <c r="G22" s="63"/>
      <c r="H22" s="7"/>
      <c r="I22" s="79">
        <f>'CalSAWS Admin Budget FY26-27'!D35</f>
        <v>8478</v>
      </c>
      <c r="J22" s="28"/>
      <c r="K22" s="36"/>
    </row>
    <row r="23" spans="1:11" s="4" customFormat="1" ht="13">
      <c r="A23" s="5"/>
      <c r="B23" s="300"/>
      <c r="C23" s="301"/>
      <c r="D23" s="301"/>
      <c r="E23" s="301"/>
      <c r="F23" s="301"/>
      <c r="G23" s="69"/>
      <c r="H23" s="46"/>
      <c r="I23" s="76"/>
      <c r="J23" s="34"/>
      <c r="K23" s="36"/>
    </row>
    <row r="24" spans="1:11" s="4" customFormat="1" ht="13">
      <c r="A24" s="5"/>
      <c r="B24" s="30"/>
      <c r="C24" s="32"/>
      <c r="D24" s="101"/>
      <c r="E24" s="101"/>
      <c r="F24" s="101"/>
      <c r="G24" s="104"/>
      <c r="H24" s="105"/>
      <c r="I24" s="103"/>
      <c r="J24" s="34"/>
      <c r="K24" s="36"/>
    </row>
    <row r="25" spans="1:11" s="4" customFormat="1" ht="13">
      <c r="A25" s="5"/>
      <c r="B25" s="30"/>
      <c r="C25" s="32"/>
      <c r="D25" s="101" t="s">
        <v>247</v>
      </c>
      <c r="E25" s="101"/>
      <c r="F25" s="101"/>
      <c r="G25" s="104"/>
      <c r="H25" s="105"/>
      <c r="I25" s="103">
        <f>'CalSAWS Admin Budget FY26-27'!E35</f>
        <v>-1628</v>
      </c>
      <c r="J25" s="34"/>
      <c r="K25" s="36"/>
    </row>
    <row r="26" spans="1:11" s="4" customFormat="1" ht="13">
      <c r="A26" s="5"/>
      <c r="B26" s="30"/>
      <c r="C26" s="5"/>
      <c r="D26" s="75"/>
      <c r="E26" s="75"/>
      <c r="F26" s="32"/>
      <c r="G26" s="69"/>
      <c r="H26" s="46"/>
      <c r="I26" s="80"/>
      <c r="J26" s="35"/>
      <c r="K26" s="36"/>
    </row>
    <row r="27" spans="1:11" s="4" customFormat="1" ht="13">
      <c r="A27" s="5"/>
      <c r="B27" s="56"/>
      <c r="C27" s="5"/>
      <c r="D27" s="5"/>
      <c r="E27" s="5"/>
      <c r="F27" s="5"/>
      <c r="G27" s="64"/>
      <c r="H27" s="45"/>
      <c r="I27" s="79"/>
      <c r="J27" s="29"/>
      <c r="K27" s="36"/>
    </row>
    <row r="28" spans="1:11" s="4" customFormat="1" ht="13">
      <c r="A28" s="5"/>
      <c r="B28" s="295" t="s">
        <v>69</v>
      </c>
      <c r="C28" s="296"/>
      <c r="D28" s="296"/>
      <c r="E28" s="296"/>
      <c r="F28" s="296"/>
      <c r="G28" s="70"/>
      <c r="H28" s="57"/>
      <c r="I28" s="77"/>
      <c r="J28" s="29"/>
      <c r="K28" s="36"/>
    </row>
    <row r="29" spans="1:11" s="4" customFormat="1" ht="13">
      <c r="A29" s="5"/>
      <c r="B29" s="295" t="s">
        <v>69</v>
      </c>
      <c r="C29" s="296"/>
      <c r="D29" s="296"/>
      <c r="E29" s="296"/>
      <c r="F29" s="296"/>
      <c r="G29" s="64"/>
      <c r="H29" s="45"/>
      <c r="I29" s="77"/>
      <c r="J29" s="29"/>
      <c r="K29" s="36"/>
    </row>
    <row r="30" spans="1:11" s="4" customFormat="1" ht="13">
      <c r="A30" s="5"/>
      <c r="B30" s="295"/>
      <c r="C30" s="296"/>
      <c r="D30" s="296"/>
      <c r="E30" s="296"/>
      <c r="F30" s="296"/>
      <c r="G30" s="64"/>
      <c r="H30" s="45"/>
      <c r="I30" s="77"/>
      <c r="J30" s="29"/>
      <c r="K30" s="36"/>
    </row>
    <row r="31" spans="1:11" s="4" customFormat="1" ht="13">
      <c r="A31" s="5"/>
      <c r="B31" s="295"/>
      <c r="C31" s="296"/>
      <c r="D31" s="296"/>
      <c r="E31" s="296"/>
      <c r="F31" s="296"/>
      <c r="G31" s="64"/>
      <c r="H31" s="45"/>
      <c r="I31" s="77"/>
      <c r="J31" s="29"/>
      <c r="K31" s="36"/>
    </row>
    <row r="32" spans="1:11" s="4" customFormat="1" ht="13">
      <c r="A32" s="5"/>
      <c r="B32" s="295"/>
      <c r="C32" s="296"/>
      <c r="D32" s="296"/>
      <c r="E32" s="296"/>
      <c r="F32" s="296"/>
      <c r="G32" s="70"/>
      <c r="H32" s="45"/>
      <c r="I32" s="77"/>
      <c r="J32" s="29"/>
      <c r="K32" s="36"/>
    </row>
    <row r="33" spans="1:15" s="4" customFormat="1" ht="13">
      <c r="A33" s="5"/>
      <c r="B33" s="288" t="s">
        <v>75</v>
      </c>
      <c r="C33" s="289"/>
      <c r="D33" s="289"/>
      <c r="E33" s="289"/>
      <c r="F33" s="289"/>
      <c r="G33" s="64"/>
      <c r="H33" s="45"/>
      <c r="I33" s="77"/>
      <c r="J33" s="29"/>
      <c r="K33" s="36"/>
    </row>
    <row r="34" spans="1:15" s="4" customFormat="1" ht="13">
      <c r="A34" s="5"/>
      <c r="B34" s="288" t="s">
        <v>52</v>
      </c>
      <c r="C34" s="289"/>
      <c r="D34" s="289"/>
      <c r="E34" s="289"/>
      <c r="F34" s="289"/>
      <c r="G34" s="64"/>
      <c r="H34" s="45"/>
      <c r="I34" s="77"/>
      <c r="J34" s="29"/>
      <c r="K34" s="36"/>
    </row>
    <row r="35" spans="1:15" s="4" customFormat="1" ht="13">
      <c r="A35" s="5"/>
      <c r="B35" s="290"/>
      <c r="C35" s="291"/>
      <c r="D35" s="291"/>
      <c r="E35" s="291"/>
      <c r="F35" s="291"/>
      <c r="G35" s="65"/>
      <c r="H35" s="54"/>
      <c r="I35" s="78"/>
      <c r="J35" s="58"/>
      <c r="K35" s="36"/>
    </row>
    <row r="36" spans="1:15" s="4" customFormat="1" ht="13">
      <c r="A36" s="5"/>
      <c r="B36" s="292"/>
      <c r="C36" s="293"/>
      <c r="D36" s="293"/>
      <c r="E36" s="293"/>
      <c r="F36" s="293"/>
      <c r="G36" s="66"/>
      <c r="H36" s="61" t="s">
        <v>74</v>
      </c>
      <c r="I36" s="107">
        <f>SUM(I21:I35)</f>
        <v>6850</v>
      </c>
      <c r="J36" s="55"/>
      <c r="K36" s="36"/>
    </row>
    <row r="37" spans="1:15" s="4" customFormat="1" ht="13">
      <c r="A37" s="5"/>
      <c r="B37" s="6"/>
      <c r="C37" s="6"/>
      <c r="D37" s="6"/>
      <c r="E37" s="6"/>
      <c r="F37" s="6"/>
      <c r="G37" s="15"/>
      <c r="H37" s="15"/>
      <c r="I37" s="67"/>
      <c r="J37" s="68"/>
      <c r="K37" s="36"/>
    </row>
    <row r="38" spans="1:15" s="4" customFormat="1" ht="13">
      <c r="A38" s="5"/>
      <c r="B38" s="49" t="s">
        <v>53</v>
      </c>
      <c r="C38" s="5"/>
      <c r="D38" s="5"/>
      <c r="E38" s="5"/>
      <c r="F38" s="5"/>
      <c r="G38" s="5"/>
      <c r="H38" s="5"/>
      <c r="I38" s="11"/>
      <c r="J38" s="6"/>
      <c r="K38" s="36"/>
    </row>
    <row r="39" spans="1:15" s="4" customFormat="1" ht="13">
      <c r="A39" s="5"/>
      <c r="B39" s="12"/>
      <c r="C39" s="5"/>
      <c r="D39" s="5"/>
      <c r="E39" s="5"/>
      <c r="F39" s="5"/>
      <c r="G39" s="14"/>
      <c r="H39" s="15"/>
      <c r="I39" s="11"/>
      <c r="J39" s="6"/>
      <c r="K39" s="36"/>
    </row>
    <row r="40" spans="1:15" s="4" customFormat="1" ht="13">
      <c r="A40" s="5"/>
      <c r="B40" s="50" t="s">
        <v>54</v>
      </c>
      <c r="C40" s="17"/>
      <c r="D40" s="5"/>
      <c r="E40" s="5"/>
      <c r="F40" s="5"/>
      <c r="G40" s="14"/>
      <c r="H40" s="5"/>
      <c r="I40" s="16"/>
      <c r="J40" s="18"/>
      <c r="K40" s="36"/>
      <c r="O40" s="19"/>
    </row>
    <row r="41" spans="1:15" s="4" customFormat="1" ht="13">
      <c r="A41" s="5"/>
      <c r="B41" s="20"/>
      <c r="C41" s="5"/>
      <c r="D41" s="5"/>
      <c r="E41" s="5"/>
      <c r="F41" s="5"/>
      <c r="G41" s="21"/>
      <c r="H41" s="5"/>
      <c r="I41" s="8" t="s">
        <v>55</v>
      </c>
      <c r="J41" s="71">
        <f>I36</f>
        <v>6850</v>
      </c>
      <c r="K41" s="36"/>
    </row>
    <row r="42" spans="1:15" s="4" customFormat="1" ht="13">
      <c r="A42" s="5"/>
      <c r="B42" s="51" t="s">
        <v>56</v>
      </c>
      <c r="C42" s="5"/>
      <c r="D42" s="5"/>
      <c r="E42" s="5"/>
      <c r="F42" s="5"/>
      <c r="G42" s="21"/>
      <c r="H42" s="5"/>
      <c r="I42" s="6"/>
      <c r="J42" s="5"/>
      <c r="K42" s="36"/>
      <c r="O42" s="19"/>
    </row>
    <row r="43" spans="1:15" s="4" customFormat="1" ht="13">
      <c r="A43" s="5"/>
      <c r="B43" s="20"/>
      <c r="C43" s="5"/>
      <c r="D43" s="5"/>
      <c r="E43" s="5"/>
      <c r="F43" s="5"/>
      <c r="G43" s="5"/>
      <c r="H43" s="5"/>
      <c r="I43" s="6"/>
      <c r="J43" s="5"/>
      <c r="K43" s="36"/>
    </row>
    <row r="44" spans="1:15" s="4" customFormat="1" ht="13">
      <c r="A44" s="5"/>
      <c r="B44" s="52" t="s">
        <v>54</v>
      </c>
      <c r="C44" s="5"/>
      <c r="D44" s="5"/>
      <c r="E44" s="5"/>
      <c r="F44" s="13"/>
      <c r="G44" s="5"/>
      <c r="H44" s="5"/>
      <c r="I44" s="6"/>
      <c r="J44" s="5"/>
      <c r="K44" s="36"/>
      <c r="O44" s="48"/>
    </row>
    <row r="45" spans="1:15" s="4" customFormat="1" ht="13">
      <c r="A45" s="5"/>
      <c r="B45" s="52" t="s">
        <v>136</v>
      </c>
      <c r="C45" s="5"/>
      <c r="D45" s="5"/>
      <c r="E45" s="5"/>
      <c r="F45" s="13"/>
      <c r="G45" s="5"/>
      <c r="H45" s="5"/>
      <c r="I45" s="6"/>
      <c r="J45" s="5"/>
      <c r="K45" s="36"/>
      <c r="O45" s="48"/>
    </row>
    <row r="46" spans="1:15" s="4" customFormat="1" ht="13">
      <c r="A46" s="5"/>
      <c r="B46" s="53" t="s">
        <v>100</v>
      </c>
      <c r="F46" s="5"/>
      <c r="H46" s="5"/>
      <c r="I46" s="23"/>
      <c r="J46" s="5"/>
      <c r="K46" s="36"/>
      <c r="O46" s="48"/>
    </row>
    <row r="47" spans="1:15" s="4" customFormat="1" ht="13">
      <c r="A47" s="5"/>
      <c r="B47" s="53" t="s">
        <v>57</v>
      </c>
      <c r="C47" s="13"/>
      <c r="D47" s="13"/>
      <c r="E47" s="13"/>
      <c r="F47" s="5"/>
      <c r="G47" s="13"/>
      <c r="H47" s="13"/>
      <c r="I47" s="24"/>
      <c r="J47" s="5"/>
      <c r="K47" s="36"/>
      <c r="O47" s="48"/>
    </row>
    <row r="48" spans="1:15" s="4" customFormat="1" ht="13">
      <c r="A48" s="5"/>
      <c r="B48" s="53" t="s">
        <v>135</v>
      </c>
      <c r="C48" s="13"/>
      <c r="D48" s="13"/>
      <c r="E48" s="13"/>
      <c r="F48" s="25"/>
      <c r="G48" s="13"/>
      <c r="H48" s="13"/>
      <c r="I48" s="24"/>
      <c r="J48" s="5"/>
      <c r="K48" s="36"/>
      <c r="O48" s="48"/>
    </row>
    <row r="49" spans="1:15" s="4" customFormat="1" ht="13">
      <c r="A49" s="5"/>
      <c r="B49" s="25"/>
      <c r="C49" s="13"/>
      <c r="D49" s="13"/>
      <c r="E49" s="13"/>
      <c r="F49" s="5"/>
      <c r="G49" s="13"/>
      <c r="H49" s="13"/>
      <c r="I49" s="24"/>
      <c r="J49" s="5"/>
      <c r="K49" s="36"/>
      <c r="O49" s="48"/>
    </row>
    <row r="50" spans="1:15" s="4" customFormat="1" ht="13">
      <c r="A50" s="5"/>
      <c r="B50" s="49"/>
      <c r="C50" s="13"/>
      <c r="D50" s="13"/>
      <c r="E50" s="13"/>
      <c r="F50" s="5"/>
      <c r="G50" s="13"/>
      <c r="H50" s="13"/>
      <c r="I50" s="24"/>
      <c r="J50" s="5"/>
      <c r="K50" s="36"/>
      <c r="O50" s="48"/>
    </row>
    <row r="51" spans="1:15" s="4" customFormat="1" ht="13">
      <c r="A51" s="5"/>
      <c r="B51" s="49"/>
      <c r="C51" s="13"/>
      <c r="D51" s="13"/>
      <c r="E51" s="13"/>
      <c r="F51" s="25"/>
      <c r="G51" s="13"/>
      <c r="H51" s="13"/>
      <c r="I51" s="24"/>
      <c r="J51" s="5"/>
      <c r="K51" s="36"/>
      <c r="O51" s="48"/>
    </row>
    <row r="52" spans="1:15" s="4" customFormat="1" ht="13">
      <c r="A52" s="5"/>
      <c r="B52" s="5"/>
      <c r="C52" s="13"/>
      <c r="D52" s="13"/>
      <c r="E52" s="13"/>
      <c r="F52" s="25"/>
      <c r="G52" s="13"/>
      <c r="H52" s="13"/>
      <c r="I52" s="24"/>
      <c r="J52" s="5"/>
      <c r="K52" s="36"/>
    </row>
    <row r="53" spans="1:15" s="4" customFormat="1" ht="13.5" thickBot="1">
      <c r="A53" s="5"/>
      <c r="B53" s="5"/>
      <c r="C53" s="5"/>
      <c r="D53" s="5"/>
      <c r="E53" s="5"/>
      <c r="F53" s="5"/>
      <c r="G53" s="5"/>
      <c r="H53" s="5"/>
      <c r="I53" s="6"/>
      <c r="J53" s="5"/>
      <c r="K53" s="36"/>
    </row>
    <row r="54" spans="1:15" s="4" customFormat="1" ht="13.5" thickTop="1">
      <c r="A54" s="5"/>
      <c r="B54" s="37"/>
      <c r="C54" s="37"/>
      <c r="D54" s="37"/>
      <c r="E54" s="37"/>
      <c r="F54" s="37"/>
      <c r="G54" s="37"/>
      <c r="H54" s="37"/>
      <c r="I54" s="39"/>
      <c r="J54" s="37"/>
      <c r="K54" s="36"/>
    </row>
    <row r="55" spans="1:15" s="4" customFormat="1" ht="12.75" customHeight="1">
      <c r="A55" s="5"/>
      <c r="B55" s="5"/>
      <c r="C55" s="294" t="s">
        <v>58</v>
      </c>
      <c r="D55" s="294"/>
      <c r="E55" s="294"/>
      <c r="F55" s="294"/>
      <c r="G55" s="294"/>
      <c r="H55" s="294"/>
      <c r="I55" s="294"/>
      <c r="J55" s="5"/>
      <c r="K55" s="36"/>
    </row>
    <row r="56" spans="1:15" s="4" customFormat="1" ht="13">
      <c r="A56" s="5"/>
      <c r="B56" s="5"/>
      <c r="C56" s="294"/>
      <c r="D56" s="294"/>
      <c r="E56" s="294"/>
      <c r="F56" s="294"/>
      <c r="G56" s="294"/>
      <c r="H56" s="294"/>
      <c r="I56" s="294"/>
      <c r="J56" s="5"/>
      <c r="K56" s="36"/>
    </row>
    <row r="57" spans="1:15" s="4" customFormat="1" ht="13">
      <c r="A57" s="5"/>
      <c r="B57" s="5"/>
      <c r="C57" s="294"/>
      <c r="D57" s="294"/>
      <c r="E57" s="294"/>
      <c r="F57" s="294"/>
      <c r="G57" s="294"/>
      <c r="H57" s="294"/>
      <c r="I57" s="294"/>
      <c r="J57" s="5"/>
      <c r="K57" s="36"/>
    </row>
    <row r="58" spans="1:15" s="4" customFormat="1" ht="13.5" thickBot="1">
      <c r="A58" s="26"/>
      <c r="B58" s="26"/>
      <c r="C58" s="26"/>
      <c r="D58" s="26"/>
      <c r="E58" s="26"/>
      <c r="F58" s="26"/>
      <c r="G58" s="26"/>
      <c r="H58" s="26"/>
      <c r="I58" s="27"/>
      <c r="J58" s="26"/>
      <c r="K58" s="26"/>
    </row>
    <row r="59" spans="1:15" ht="13" thickTop="1"/>
  </sheetData>
  <mergeCells count="17">
    <mergeCell ref="B32:F32"/>
    <mergeCell ref="B33:F33"/>
    <mergeCell ref="B34:F34"/>
    <mergeCell ref="B35:F36"/>
    <mergeCell ref="C55:I57"/>
    <mergeCell ref="H16:J16"/>
    <mergeCell ref="B17:F17"/>
    <mergeCell ref="B31:F31"/>
    <mergeCell ref="C10:G10"/>
    <mergeCell ref="C11:G11"/>
    <mergeCell ref="C13:G13"/>
    <mergeCell ref="B16:G16"/>
    <mergeCell ref="B18:G18"/>
    <mergeCell ref="B23:F23"/>
    <mergeCell ref="B28:F28"/>
    <mergeCell ref="B29:F29"/>
    <mergeCell ref="B30:F30"/>
  </mergeCells>
  <dataValidations count="5">
    <dataValidation errorStyle="warning" allowBlank="1" showInputMessage="1" errorTitle="Farewell Statement" promptTitle="Farewell Statement" prompt="Enter any parting message for your customers (company slogan, mission statement, etc.) If you do not want a parting message, use Edit|Clear|Contents to remove the existing test." sqref="C55" xr:uid="{949A68D8-1B7A-416E-A39F-97258D1768D1}"/>
    <dataValidation type="decimal" allowBlank="1" showErrorMessage="1" errorTitle="Unit Price" error="You must enter a number into this cell." promptTitle="Unit Price" sqref="I20:I21 I17" xr:uid="{EA05A5AB-8941-48E5-8314-4B9587913C53}">
      <formula1>0</formula1>
      <formula2>1000000000</formula2>
    </dataValidation>
    <dataValidation type="whole" errorStyle="warning" allowBlank="1" showErrorMessage="1" errorTitle="Quantity" error="You must enter a number in this cell." promptTitle="Quantity" sqref="I18:I19 B35 J26:J41 J17:J22" xr:uid="{FFB66A24-1838-4A57-976F-1DC65BA16E99}">
      <formula1>0</formula1>
      <formula2>1000000000</formula2>
    </dataValidation>
    <dataValidation type="textLength" errorStyle="warning" allowBlank="1" showErrorMessage="1" errorTitle="Tax" error="The shaded cells contain formulas and are automatically calculated by Excel. DO NOT enter any information into them." promptTitle="Tax" sqref="I39:I40" xr:uid="{45740F14-B1DC-4E4A-A2FE-304F6864E53A}">
      <formula1>0</formula1>
      <formula2>0</formula2>
    </dataValidation>
    <dataValidation errorStyle="warning" allowBlank="1" showInputMessage="1" errorTitle="State" promptTitle="State" prompt="Enter the state abbreviation into this cell." sqref="E12" xr:uid="{50FCD2B2-66CB-46B4-BDF5-D0CFCADEC9F8}"/>
  </dataValidations>
  <hyperlinks>
    <hyperlink ref="B29" r:id="rId1" display="kcole@co.yuba.ca.us" xr:uid="{D9E5327F-9169-4F51-BA30-6EF9D8F0DA4D}"/>
  </hyperlinks>
  <printOptions horizontalCentered="1"/>
  <pageMargins left="0.5" right="0.5" top="1" bottom="1" header="0.5" footer="0.3"/>
  <pageSetup scale="88" orientation="portrait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74A4A0-E99F-4E63-A805-BCC3A0060649}">
  <sheetPr codeName="Sheet3">
    <tabColor rgb="FF92D050"/>
    <pageSetUpPr fitToPage="1"/>
  </sheetPr>
  <dimension ref="A1:J78"/>
  <sheetViews>
    <sheetView topLeftCell="A49" zoomScaleNormal="100" workbookViewId="0">
      <selection activeCell="F70" sqref="F70"/>
    </sheetView>
  </sheetViews>
  <sheetFormatPr defaultColWidth="9.26953125" defaultRowHeight="13.5"/>
  <cols>
    <col min="1" max="1" width="6.26953125" style="116" customWidth="1"/>
    <col min="2" max="2" width="41.26953125" style="110" customWidth="1"/>
    <col min="3" max="3" width="11.7265625" style="110" customWidth="1"/>
    <col min="4" max="6" width="24.54296875" style="110" customWidth="1"/>
    <col min="7" max="9" width="9.26953125" style="110"/>
    <col min="10" max="10" width="11.7265625" style="162" bestFit="1" customWidth="1"/>
    <col min="11" max="16384" width="9.26953125" style="110"/>
  </cols>
  <sheetData>
    <row r="1" spans="1:10" ht="67.400000000000006" customHeight="1" thickBot="1">
      <c r="A1" s="255" t="s">
        <v>101</v>
      </c>
      <c r="B1" s="256"/>
      <c r="C1" s="259" t="s">
        <v>221</v>
      </c>
      <c r="D1" s="260"/>
      <c r="F1" s="147"/>
    </row>
    <row r="2" spans="1:10" ht="17.25" customHeight="1">
      <c r="A2" s="257"/>
      <c r="B2" s="258"/>
      <c r="C2" s="255" t="s">
        <v>113</v>
      </c>
      <c r="D2" s="256"/>
      <c r="F2" s="147"/>
    </row>
    <row r="3" spans="1:10">
      <c r="A3" s="145" t="s">
        <v>109</v>
      </c>
      <c r="B3" s="146"/>
      <c r="C3" s="272">
        <f>(4741+45204+68488*1.15)</f>
        <v>128706.2</v>
      </c>
      <c r="D3" s="273"/>
      <c r="F3" s="147"/>
    </row>
    <row r="4" spans="1:10">
      <c r="A4" s="231" t="s">
        <v>112</v>
      </c>
      <c r="B4" s="232"/>
      <c r="C4" s="229">
        <f>33701*1.15+3370</f>
        <v>42126.149999999994</v>
      </c>
      <c r="D4" s="230"/>
      <c r="F4" s="161"/>
    </row>
    <row r="5" spans="1:10">
      <c r="A5" s="145" t="s">
        <v>218</v>
      </c>
      <c r="B5" s="146"/>
      <c r="C5" s="272">
        <f>75830*1.15-3370</f>
        <v>83834.5</v>
      </c>
      <c r="D5" s="273"/>
      <c r="F5" s="161"/>
    </row>
    <row r="6" spans="1:10">
      <c r="A6" s="231" t="s">
        <v>219</v>
      </c>
      <c r="B6" s="232"/>
      <c r="C6" s="229">
        <f>ROUND(1960*1.5*135,0)</f>
        <v>396900</v>
      </c>
      <c r="D6" s="230"/>
      <c r="F6" s="147"/>
    </row>
    <row r="7" spans="1:10" ht="14.5" thickBot="1">
      <c r="A7" s="274" t="s">
        <v>51</v>
      </c>
      <c r="B7" s="245"/>
      <c r="C7" s="274">
        <f>SUM(C3:D6)</f>
        <v>651566.85</v>
      </c>
      <c r="D7" s="245"/>
      <c r="F7" s="147"/>
    </row>
    <row r="8" spans="1:10" ht="14">
      <c r="A8" s="129"/>
      <c r="B8" s="130"/>
      <c r="C8" s="130"/>
      <c r="D8" s="130"/>
      <c r="E8" s="111"/>
      <c r="F8" s="111"/>
    </row>
    <row r="9" spans="1:10" ht="15.65" customHeight="1" thickBot="1">
      <c r="A9" s="275"/>
      <c r="B9" s="275"/>
      <c r="C9"/>
      <c r="D9"/>
      <c r="E9" s="112"/>
    </row>
    <row r="10" spans="1:10" ht="84.65" customHeight="1">
      <c r="A10" s="137" t="s">
        <v>110</v>
      </c>
      <c r="B10" s="138" t="s">
        <v>111</v>
      </c>
      <c r="C10" s="124" t="s">
        <v>222</v>
      </c>
      <c r="D10" s="138" t="s">
        <v>223</v>
      </c>
      <c r="E10" s="138" t="s">
        <v>224</v>
      </c>
      <c r="F10" s="139" t="s">
        <v>225</v>
      </c>
    </row>
    <row r="11" spans="1:10">
      <c r="A11" s="135" t="s">
        <v>105</v>
      </c>
      <c r="B11" s="120" t="s">
        <v>114</v>
      </c>
      <c r="C11" s="132">
        <v>3.15E-2</v>
      </c>
      <c r="D11" s="131">
        <f>C$7*C11</f>
        <v>20524.355775</v>
      </c>
      <c r="E11" s="175">
        <f>'CalSAWS Year End Stmt FY22-23'!F26</f>
        <v>-5051</v>
      </c>
      <c r="F11" s="131">
        <f>D11+E11</f>
        <v>15473.355775</v>
      </c>
      <c r="J11" s="127"/>
    </row>
    <row r="12" spans="1:10">
      <c r="A12" s="136" t="s">
        <v>108</v>
      </c>
      <c r="B12" s="121" t="s">
        <v>4</v>
      </c>
      <c r="C12" s="133">
        <v>0</v>
      </c>
      <c r="D12" s="134">
        <f t="shared" ref="D12:D68" si="0">C$7*C12</f>
        <v>0</v>
      </c>
      <c r="E12" s="176">
        <f>'CalSAWS Year End Stmt FY22-23'!F27</f>
        <v>0</v>
      </c>
      <c r="F12" s="134">
        <f t="shared" ref="F12:F68" si="1">D12+E12</f>
        <v>0</v>
      </c>
      <c r="J12" s="164"/>
    </row>
    <row r="13" spans="1:10">
      <c r="A13" s="135" t="s">
        <v>108</v>
      </c>
      <c r="B13" s="120" t="s">
        <v>5</v>
      </c>
      <c r="C13" s="132">
        <v>5.9999999999999995E-4</v>
      </c>
      <c r="D13" s="131">
        <f t="shared" si="0"/>
        <v>390.94010999999995</v>
      </c>
      <c r="E13" s="175">
        <f>'CalSAWS Year End Stmt FY22-23'!F28</f>
        <v>-96</v>
      </c>
      <c r="F13" s="131">
        <f t="shared" si="1"/>
        <v>294.94010999999995</v>
      </c>
      <c r="J13" s="127"/>
    </row>
    <row r="14" spans="1:10">
      <c r="A14" s="136" t="s">
        <v>106</v>
      </c>
      <c r="B14" s="121" t="s">
        <v>6</v>
      </c>
      <c r="C14" s="133">
        <v>5.8999999999999999E-3</v>
      </c>
      <c r="D14" s="134">
        <f t="shared" si="0"/>
        <v>3844.2444149999997</v>
      </c>
      <c r="E14" s="176">
        <f>'CalSAWS Year End Stmt FY22-23'!F29</f>
        <v>-952</v>
      </c>
      <c r="F14" s="134">
        <f t="shared" si="1"/>
        <v>2892.2444149999997</v>
      </c>
      <c r="J14" s="127"/>
    </row>
    <row r="15" spans="1:10">
      <c r="A15" s="135" t="s">
        <v>108</v>
      </c>
      <c r="B15" s="120" t="s">
        <v>7</v>
      </c>
      <c r="C15" s="132">
        <v>1E-3</v>
      </c>
      <c r="D15" s="131">
        <f t="shared" si="0"/>
        <v>651.56685000000004</v>
      </c>
      <c r="E15" s="175">
        <f>'CalSAWS Year End Stmt FY22-23'!F30</f>
        <v>-161</v>
      </c>
      <c r="F15" s="131">
        <f t="shared" si="1"/>
        <v>490.56685000000004</v>
      </c>
      <c r="J15" s="127"/>
    </row>
    <row r="16" spans="1:10">
      <c r="A16" s="136" t="s">
        <v>106</v>
      </c>
      <c r="B16" s="121" t="s">
        <v>8</v>
      </c>
      <c r="C16" s="133">
        <v>6.9999999999999999E-4</v>
      </c>
      <c r="D16" s="134">
        <f t="shared" si="0"/>
        <v>456.09679499999999</v>
      </c>
      <c r="E16" s="176">
        <f>'CalSAWS Year End Stmt FY22-23'!F31</f>
        <v>-113</v>
      </c>
      <c r="F16" s="134">
        <f t="shared" si="1"/>
        <v>343.09679499999999</v>
      </c>
      <c r="J16" s="127"/>
    </row>
    <row r="17" spans="1:10">
      <c r="A17" s="135" t="s">
        <v>105</v>
      </c>
      <c r="B17" s="120" t="s">
        <v>115</v>
      </c>
      <c r="C17" s="132">
        <v>2.0299999999999999E-2</v>
      </c>
      <c r="D17" s="131">
        <f t="shared" si="0"/>
        <v>13226.807054999999</v>
      </c>
      <c r="E17" s="175">
        <f>'CalSAWS Year End Stmt FY22-23'!F32</f>
        <v>-3212</v>
      </c>
      <c r="F17" s="131">
        <f t="shared" si="1"/>
        <v>10014.807054999999</v>
      </c>
      <c r="J17" s="127"/>
    </row>
    <row r="18" spans="1:10">
      <c r="A18" s="136" t="s">
        <v>106</v>
      </c>
      <c r="B18" s="121" t="s">
        <v>9</v>
      </c>
      <c r="C18" s="133">
        <v>1E-3</v>
      </c>
      <c r="D18" s="134">
        <f t="shared" si="0"/>
        <v>651.56685000000004</v>
      </c>
      <c r="E18" s="176">
        <f>'CalSAWS Year End Stmt FY22-23'!F33</f>
        <v>-161</v>
      </c>
      <c r="F18" s="134">
        <f t="shared" si="1"/>
        <v>490.56685000000004</v>
      </c>
      <c r="J18" s="127"/>
    </row>
    <row r="19" spans="1:10">
      <c r="A19" s="135" t="s">
        <v>108</v>
      </c>
      <c r="B19" s="120" t="s">
        <v>10</v>
      </c>
      <c r="C19" s="132">
        <v>2.8E-3</v>
      </c>
      <c r="D19" s="131">
        <f t="shared" si="0"/>
        <v>1824.3871799999999</v>
      </c>
      <c r="E19" s="175">
        <f>'CalSAWS Year End Stmt FY22-23'!F34</f>
        <v>-452</v>
      </c>
      <c r="F19" s="131">
        <f t="shared" si="1"/>
        <v>1372.3871799999999</v>
      </c>
      <c r="J19" s="127"/>
    </row>
    <row r="20" spans="1:10">
      <c r="A20" s="136" t="s">
        <v>107</v>
      </c>
      <c r="B20" s="121" t="s">
        <v>116</v>
      </c>
      <c r="C20" s="133">
        <v>3.9100000000000003E-2</v>
      </c>
      <c r="D20" s="134">
        <f t="shared" si="0"/>
        <v>25476.263835000002</v>
      </c>
      <c r="E20" s="176">
        <f>'CalSAWS Year End Stmt FY22-23'!F35</f>
        <v>-6390</v>
      </c>
      <c r="F20" s="134">
        <f t="shared" si="1"/>
        <v>19086.263835000002</v>
      </c>
      <c r="J20" s="127"/>
    </row>
    <row r="21" spans="1:10">
      <c r="A21" s="135" t="s">
        <v>106</v>
      </c>
      <c r="B21" s="120" t="s">
        <v>11</v>
      </c>
      <c r="C21" s="132">
        <v>8.9999999999999998E-4</v>
      </c>
      <c r="D21" s="131">
        <f t="shared" si="0"/>
        <v>586.41016500000001</v>
      </c>
      <c r="E21" s="175">
        <f>'CalSAWS Year End Stmt FY22-23'!F36</f>
        <v>-146</v>
      </c>
      <c r="F21" s="131">
        <f t="shared" si="1"/>
        <v>440.41016500000001</v>
      </c>
      <c r="J21" s="127"/>
    </row>
    <row r="22" spans="1:10">
      <c r="A22" s="136" t="s">
        <v>106</v>
      </c>
      <c r="B22" s="121" t="s">
        <v>12</v>
      </c>
      <c r="C22" s="133">
        <v>4.4000000000000003E-3</v>
      </c>
      <c r="D22" s="134">
        <f t="shared" si="0"/>
        <v>2866.8941399999999</v>
      </c>
      <c r="E22" s="176">
        <f>'CalSAWS Year End Stmt FY22-23'!F37</f>
        <v>-710</v>
      </c>
      <c r="F22" s="134">
        <f t="shared" si="1"/>
        <v>2156.8941399999999</v>
      </c>
      <c r="J22" s="127"/>
    </row>
    <row r="23" spans="1:10">
      <c r="A23" s="135" t="s">
        <v>103</v>
      </c>
      <c r="B23" s="120" t="s">
        <v>13</v>
      </c>
      <c r="C23" s="132">
        <v>7.4999999999999997E-3</v>
      </c>
      <c r="D23" s="131">
        <f t="shared" si="0"/>
        <v>4886.7513749999998</v>
      </c>
      <c r="E23" s="175">
        <f>'CalSAWS Year End Stmt FY22-23'!F38</f>
        <v>-1210</v>
      </c>
      <c r="F23" s="131">
        <f t="shared" si="1"/>
        <v>3676.7513749999998</v>
      </c>
      <c r="J23" s="127"/>
    </row>
    <row r="24" spans="1:10">
      <c r="A24" s="136" t="s">
        <v>107</v>
      </c>
      <c r="B24" s="121" t="s">
        <v>14</v>
      </c>
      <c r="C24" s="133">
        <v>4.0000000000000002E-4</v>
      </c>
      <c r="D24" s="134">
        <f t="shared" si="0"/>
        <v>260.62673999999998</v>
      </c>
      <c r="E24" s="176">
        <f>'CalSAWS Year End Stmt FY22-23'!F39</f>
        <v>-65</v>
      </c>
      <c r="F24" s="134">
        <f t="shared" si="1"/>
        <v>195.62673999999998</v>
      </c>
      <c r="J24" s="127"/>
    </row>
    <row r="25" spans="1:10">
      <c r="A25" s="135" t="s">
        <v>107</v>
      </c>
      <c r="B25" s="120" t="s">
        <v>15</v>
      </c>
      <c r="C25" s="132">
        <v>3.3700000000000001E-2</v>
      </c>
      <c r="D25" s="131">
        <f t="shared" si="0"/>
        <v>21957.802844999998</v>
      </c>
      <c r="E25" s="175">
        <f>'CalSAWS Year End Stmt FY22-23'!F40</f>
        <v>-5454</v>
      </c>
      <c r="F25" s="131">
        <f t="shared" si="1"/>
        <v>16503.802844999998</v>
      </c>
      <c r="J25" s="127"/>
    </row>
    <row r="26" spans="1:10">
      <c r="A26" s="136" t="s">
        <v>107</v>
      </c>
      <c r="B26" s="121" t="s">
        <v>16</v>
      </c>
      <c r="C26" s="133">
        <v>4.8999999999999998E-3</v>
      </c>
      <c r="D26" s="134">
        <f t="shared" si="0"/>
        <v>3192.677565</v>
      </c>
      <c r="E26" s="176">
        <f>'CalSAWS Year End Stmt FY22-23'!F41</f>
        <v>-790</v>
      </c>
      <c r="F26" s="134">
        <f t="shared" si="1"/>
        <v>2402.677565</v>
      </c>
      <c r="J26" s="127"/>
    </row>
    <row r="27" spans="1:10">
      <c r="A27" s="135" t="s">
        <v>106</v>
      </c>
      <c r="B27" s="120" t="s">
        <v>17</v>
      </c>
      <c r="C27" s="132">
        <v>2.5000000000000001E-3</v>
      </c>
      <c r="D27" s="131">
        <f t="shared" si="0"/>
        <v>1628.9171249999999</v>
      </c>
      <c r="E27" s="175">
        <f>'CalSAWS Year End Stmt FY22-23'!F42</f>
        <v>-403</v>
      </c>
      <c r="F27" s="131">
        <f t="shared" si="1"/>
        <v>1225.9171249999999</v>
      </c>
      <c r="J27" s="127"/>
    </row>
    <row r="28" spans="1:10">
      <c r="A28" s="136" t="s">
        <v>106</v>
      </c>
      <c r="B28" s="121" t="s">
        <v>18</v>
      </c>
      <c r="C28" s="133">
        <v>6.9999999999999999E-4</v>
      </c>
      <c r="D28" s="134">
        <f t="shared" si="0"/>
        <v>456.09679499999999</v>
      </c>
      <c r="E28" s="176">
        <f>'CalSAWS Year End Stmt FY22-23'!F43</f>
        <v>-113</v>
      </c>
      <c r="F28" s="134">
        <f t="shared" si="1"/>
        <v>343.09679499999999</v>
      </c>
      <c r="J28" s="127"/>
    </row>
    <row r="29" spans="1:10">
      <c r="A29" s="135" t="s">
        <v>104</v>
      </c>
      <c r="B29" s="120" t="s">
        <v>102</v>
      </c>
      <c r="C29" s="132">
        <v>0.29520000000000002</v>
      </c>
      <c r="D29" s="131">
        <f t="shared" si="0"/>
        <v>192342.53412</v>
      </c>
      <c r="E29" s="175">
        <f>'CalSAWS Year End Stmt FY22-23'!F44</f>
        <v>-47878</v>
      </c>
      <c r="F29" s="131">
        <f t="shared" si="1"/>
        <v>144464.53412</v>
      </c>
      <c r="J29" s="127"/>
    </row>
    <row r="30" spans="1:10">
      <c r="A30" s="136" t="s">
        <v>107</v>
      </c>
      <c r="B30" s="121" t="s">
        <v>19</v>
      </c>
      <c r="C30" s="133">
        <v>5.7999999999999996E-3</v>
      </c>
      <c r="D30" s="134">
        <f t="shared" si="0"/>
        <v>3779.0877299999997</v>
      </c>
      <c r="E30" s="176">
        <f>'CalSAWS Year End Stmt FY22-23'!F45</f>
        <v>-952</v>
      </c>
      <c r="F30" s="134">
        <f t="shared" si="1"/>
        <v>2827.0877299999997</v>
      </c>
      <c r="J30" s="127"/>
    </row>
    <row r="31" spans="1:10">
      <c r="A31" s="135" t="s">
        <v>105</v>
      </c>
      <c r="B31" s="120" t="s">
        <v>20</v>
      </c>
      <c r="C31" s="132">
        <v>3.3999999999999998E-3</v>
      </c>
      <c r="D31" s="131">
        <f t="shared" si="0"/>
        <v>2215.3272899999997</v>
      </c>
      <c r="E31" s="175">
        <f>'CalSAWS Year End Stmt FY22-23'!F46</f>
        <v>-549</v>
      </c>
      <c r="F31" s="131">
        <f t="shared" si="1"/>
        <v>1666.3272899999997</v>
      </c>
      <c r="J31" s="127"/>
    </row>
    <row r="32" spans="1:10">
      <c r="A32" s="136" t="s">
        <v>107</v>
      </c>
      <c r="B32" s="121" t="s">
        <v>21</v>
      </c>
      <c r="C32" s="133">
        <v>4.0000000000000002E-4</v>
      </c>
      <c r="D32" s="134">
        <f t="shared" si="0"/>
        <v>260.62673999999998</v>
      </c>
      <c r="E32" s="176">
        <f>'CalSAWS Year End Stmt FY22-23'!F47</f>
        <v>-65</v>
      </c>
      <c r="F32" s="134">
        <f t="shared" si="1"/>
        <v>195.62673999999998</v>
      </c>
      <c r="J32" s="127"/>
    </row>
    <row r="33" spans="1:10">
      <c r="A33" s="135" t="s">
        <v>106</v>
      </c>
      <c r="B33" s="120" t="s">
        <v>22</v>
      </c>
      <c r="C33" s="132">
        <v>2.8999999999999998E-3</v>
      </c>
      <c r="D33" s="131">
        <f t="shared" si="0"/>
        <v>1889.5438649999999</v>
      </c>
      <c r="E33" s="175">
        <f>'CalSAWS Year End Stmt FY22-23'!F48</f>
        <v>-468</v>
      </c>
      <c r="F33" s="131">
        <f t="shared" si="1"/>
        <v>1421.5438649999999</v>
      </c>
      <c r="J33" s="127"/>
    </row>
    <row r="34" spans="1:10">
      <c r="A34" s="136" t="s">
        <v>107</v>
      </c>
      <c r="B34" s="121" t="s">
        <v>0</v>
      </c>
      <c r="C34" s="133">
        <v>1.0800000000000001E-2</v>
      </c>
      <c r="D34" s="134">
        <f t="shared" si="0"/>
        <v>7036.9219800000001</v>
      </c>
      <c r="E34" s="176">
        <f>'CalSAWS Year End Stmt FY22-23'!F49</f>
        <v>-1759</v>
      </c>
      <c r="F34" s="134">
        <f t="shared" si="1"/>
        <v>5277.9219800000001</v>
      </c>
      <c r="J34" s="127"/>
    </row>
    <row r="35" spans="1:10">
      <c r="A35" s="135" t="s">
        <v>106</v>
      </c>
      <c r="B35" s="120" t="s">
        <v>23</v>
      </c>
      <c r="C35" s="132">
        <v>2.9999999999999997E-4</v>
      </c>
      <c r="D35" s="131">
        <f t="shared" si="0"/>
        <v>195.47005499999997</v>
      </c>
      <c r="E35" s="175">
        <f>'CalSAWS Year End Stmt FY22-23'!F50</f>
        <v>-48</v>
      </c>
      <c r="F35" s="131">
        <f t="shared" si="1"/>
        <v>147.47005499999997</v>
      </c>
      <c r="J35" s="127"/>
    </row>
    <row r="36" spans="1:10">
      <c r="A36" s="136" t="s">
        <v>108</v>
      </c>
      <c r="B36" s="121" t="s">
        <v>24</v>
      </c>
      <c r="C36" s="133">
        <v>2.0000000000000001E-4</v>
      </c>
      <c r="D36" s="134">
        <f t="shared" si="0"/>
        <v>130.31336999999999</v>
      </c>
      <c r="E36" s="176">
        <f>'CalSAWS Year End Stmt FY22-23'!F51</f>
        <v>-32</v>
      </c>
      <c r="F36" s="134">
        <f t="shared" si="1"/>
        <v>98.313369999999992</v>
      </c>
      <c r="J36" s="127"/>
    </row>
    <row r="37" spans="1:10">
      <c r="A37" s="135" t="s">
        <v>105</v>
      </c>
      <c r="B37" s="120" t="s">
        <v>25</v>
      </c>
      <c r="C37" s="132">
        <v>1.3100000000000001E-2</v>
      </c>
      <c r="D37" s="131">
        <f t="shared" si="0"/>
        <v>8535.5257349999993</v>
      </c>
      <c r="E37" s="175">
        <f>'CalSAWS Year End Stmt FY22-23'!F52</f>
        <v>-2082</v>
      </c>
      <c r="F37" s="131">
        <f t="shared" si="1"/>
        <v>6453.5257349999993</v>
      </c>
      <c r="J37" s="127"/>
    </row>
    <row r="38" spans="1:10">
      <c r="A38" s="136" t="s">
        <v>105</v>
      </c>
      <c r="B38" s="121" t="s">
        <v>26</v>
      </c>
      <c r="C38" s="133">
        <v>2.3E-3</v>
      </c>
      <c r="D38" s="134">
        <f t="shared" si="0"/>
        <v>1498.6037549999999</v>
      </c>
      <c r="E38" s="176">
        <f>'CalSAWS Year End Stmt FY22-23'!F53</f>
        <v>-372</v>
      </c>
      <c r="F38" s="134">
        <f t="shared" si="1"/>
        <v>1126.6037549999999</v>
      </c>
      <c r="J38" s="127"/>
    </row>
    <row r="39" spans="1:10">
      <c r="A39" s="135" t="s">
        <v>108</v>
      </c>
      <c r="B39" s="120" t="s">
        <v>27</v>
      </c>
      <c r="C39" s="132">
        <v>1.9E-3</v>
      </c>
      <c r="D39" s="131">
        <f t="shared" si="0"/>
        <v>1237.9770149999999</v>
      </c>
      <c r="E39" s="175">
        <f>'CalSAWS Year End Stmt FY22-23'!F54</f>
        <v>-307</v>
      </c>
      <c r="F39" s="131">
        <f t="shared" si="1"/>
        <v>930.97701499999994</v>
      </c>
      <c r="J39" s="127"/>
    </row>
    <row r="40" spans="1:10">
      <c r="A40" s="136" t="s">
        <v>103</v>
      </c>
      <c r="B40" s="121" t="s">
        <v>117</v>
      </c>
      <c r="C40" s="133">
        <v>6.4399999999999999E-2</v>
      </c>
      <c r="D40" s="134">
        <f t="shared" si="0"/>
        <v>41960.905139999995</v>
      </c>
      <c r="E40" s="176">
        <f>'CalSAWS Year End Stmt FY22-23'!F55</f>
        <v>-10183</v>
      </c>
      <c r="F40" s="134">
        <f t="shared" si="1"/>
        <v>31777.905139999995</v>
      </c>
      <c r="J40" s="127"/>
    </row>
    <row r="41" spans="1:10">
      <c r="A41" s="135" t="s">
        <v>108</v>
      </c>
      <c r="B41" s="120" t="s">
        <v>118</v>
      </c>
      <c r="C41" s="132">
        <v>4.7000000000000002E-3</v>
      </c>
      <c r="D41" s="131">
        <f t="shared" si="0"/>
        <v>3062.3641950000001</v>
      </c>
      <c r="E41" s="175">
        <f>'CalSAWS Year End Stmt FY22-23'!F56</f>
        <v>-727</v>
      </c>
      <c r="F41" s="131">
        <f t="shared" si="1"/>
        <v>2335.3641950000001</v>
      </c>
      <c r="J41" s="127"/>
    </row>
    <row r="42" spans="1:10">
      <c r="A42" s="136" t="s">
        <v>106</v>
      </c>
      <c r="B42" s="121" t="s">
        <v>28</v>
      </c>
      <c r="C42" s="133">
        <v>5.0000000000000001E-4</v>
      </c>
      <c r="D42" s="134">
        <f t="shared" si="0"/>
        <v>325.78342500000002</v>
      </c>
      <c r="E42" s="176">
        <f>'CalSAWS Year End Stmt FY22-23'!F57</f>
        <v>-81</v>
      </c>
      <c r="F42" s="134">
        <f t="shared" si="1"/>
        <v>244.78342500000002</v>
      </c>
      <c r="J42" s="127"/>
    </row>
    <row r="43" spans="1:10">
      <c r="A43" s="135" t="s">
        <v>103</v>
      </c>
      <c r="B43" s="120" t="s">
        <v>1</v>
      </c>
      <c r="C43" s="132">
        <v>6.3200000000000006E-2</v>
      </c>
      <c r="D43" s="131">
        <f t="shared" si="0"/>
        <v>41179.024920000003</v>
      </c>
      <c r="E43" s="175">
        <f>'CalSAWS Year End Stmt FY22-23'!F58</f>
        <v>-10197</v>
      </c>
      <c r="F43" s="131">
        <f t="shared" si="1"/>
        <v>30982.024920000003</v>
      </c>
      <c r="J43" s="127"/>
    </row>
    <row r="44" spans="1:10">
      <c r="A44" s="136" t="s">
        <v>108</v>
      </c>
      <c r="B44" s="121" t="s">
        <v>119</v>
      </c>
      <c r="C44" s="133">
        <v>4.4200000000000003E-2</v>
      </c>
      <c r="D44" s="134">
        <f t="shared" si="0"/>
        <v>28799.25477</v>
      </c>
      <c r="E44" s="176">
        <f>'CalSAWS Year End Stmt FY22-23'!F59</f>
        <v>-7165</v>
      </c>
      <c r="F44" s="134">
        <f t="shared" si="1"/>
        <v>21634.25477</v>
      </c>
      <c r="J44" s="127"/>
    </row>
    <row r="45" spans="1:10">
      <c r="A45" s="135" t="s">
        <v>105</v>
      </c>
      <c r="B45" s="120" t="s">
        <v>29</v>
      </c>
      <c r="C45" s="132">
        <v>1.2999999999999999E-3</v>
      </c>
      <c r="D45" s="131">
        <f t="shared" si="0"/>
        <v>847.03690499999993</v>
      </c>
      <c r="E45" s="175">
        <f>'CalSAWS Year End Stmt FY22-23'!F60</f>
        <v>-209</v>
      </c>
      <c r="F45" s="131">
        <f t="shared" si="1"/>
        <v>638.03690499999993</v>
      </c>
      <c r="J45" s="127"/>
    </row>
    <row r="46" spans="1:10">
      <c r="A46" s="136" t="s">
        <v>103</v>
      </c>
      <c r="B46" s="121" t="s">
        <v>2</v>
      </c>
      <c r="C46" s="133">
        <v>6.6000000000000003E-2</v>
      </c>
      <c r="D46" s="134">
        <f t="shared" si="0"/>
        <v>43003.412100000001</v>
      </c>
      <c r="E46" s="176">
        <f>'CalSAWS Year End Stmt FY22-23'!F61</f>
        <v>-10876</v>
      </c>
      <c r="F46" s="134">
        <f t="shared" si="1"/>
        <v>32127.412100000001</v>
      </c>
      <c r="J46" s="127"/>
    </row>
    <row r="47" spans="1:10">
      <c r="A47" s="135" t="s">
        <v>103</v>
      </c>
      <c r="B47" s="120" t="s">
        <v>120</v>
      </c>
      <c r="C47" s="132">
        <v>7.0099999999999996E-2</v>
      </c>
      <c r="D47" s="131">
        <f t="shared" si="0"/>
        <v>45674.836184999993</v>
      </c>
      <c r="E47" s="175">
        <f>'CalSAWS Year End Stmt FY22-23'!F62</f>
        <v>-11118</v>
      </c>
      <c r="F47" s="131">
        <f t="shared" si="1"/>
        <v>34556.836184999993</v>
      </c>
      <c r="J47" s="127"/>
    </row>
    <row r="48" spans="1:10">
      <c r="A48" s="136" t="s">
        <v>105</v>
      </c>
      <c r="B48" s="121" t="s">
        <v>121</v>
      </c>
      <c r="C48" s="133">
        <v>1.6799999999999999E-2</v>
      </c>
      <c r="D48" s="134">
        <f t="shared" si="0"/>
        <v>10946.323079999998</v>
      </c>
      <c r="E48" s="176">
        <f>'CalSAWS Year End Stmt FY22-23'!F63</f>
        <v>-2695</v>
      </c>
      <c r="F48" s="134">
        <f t="shared" si="1"/>
        <v>8251.3230799999983</v>
      </c>
      <c r="J48" s="127"/>
    </row>
    <row r="49" spans="1:10">
      <c r="A49" s="135" t="s">
        <v>107</v>
      </c>
      <c r="B49" s="120" t="s">
        <v>30</v>
      </c>
      <c r="C49" s="132">
        <v>2.2099999999999998E-2</v>
      </c>
      <c r="D49" s="131">
        <f t="shared" si="0"/>
        <v>14399.627384999998</v>
      </c>
      <c r="E49" s="175">
        <f>'CalSAWS Year End Stmt FY22-23'!F64</f>
        <v>-3567</v>
      </c>
      <c r="F49" s="131">
        <f t="shared" si="1"/>
        <v>10832.627384999998</v>
      </c>
      <c r="J49" s="127"/>
    </row>
    <row r="50" spans="1:10">
      <c r="A50" s="136" t="s">
        <v>107</v>
      </c>
      <c r="B50" s="121" t="s">
        <v>122</v>
      </c>
      <c r="C50" s="133">
        <v>4.4999999999999997E-3</v>
      </c>
      <c r="D50" s="134">
        <f t="shared" si="0"/>
        <v>2932.0508249999998</v>
      </c>
      <c r="E50" s="176">
        <f>'CalSAWS Year End Stmt FY22-23'!F65</f>
        <v>-710</v>
      </c>
      <c r="F50" s="134">
        <f t="shared" si="1"/>
        <v>2222.0508249999998</v>
      </c>
      <c r="J50" s="127"/>
    </row>
    <row r="51" spans="1:10">
      <c r="A51" s="135" t="s">
        <v>105</v>
      </c>
      <c r="B51" s="120" t="s">
        <v>123</v>
      </c>
      <c r="C51" s="132">
        <v>9.7000000000000003E-3</v>
      </c>
      <c r="D51" s="131">
        <f t="shared" si="0"/>
        <v>6320.198445</v>
      </c>
      <c r="E51" s="175">
        <f>'CalSAWS Year End Stmt FY22-23'!F66</f>
        <v>-1549</v>
      </c>
      <c r="F51" s="131">
        <f t="shared" si="1"/>
        <v>4771.198445</v>
      </c>
      <c r="J51" s="127"/>
    </row>
    <row r="52" spans="1:10">
      <c r="A52" s="136" t="s">
        <v>103</v>
      </c>
      <c r="B52" s="121" t="s">
        <v>124</v>
      </c>
      <c r="C52" s="133">
        <v>1.12E-2</v>
      </c>
      <c r="D52" s="134">
        <f t="shared" si="0"/>
        <v>7297.5487199999998</v>
      </c>
      <c r="E52" s="176">
        <f>'CalSAWS Year End Stmt FY22-23'!F67</f>
        <v>-1791</v>
      </c>
      <c r="F52" s="134">
        <f t="shared" si="1"/>
        <v>5506.5487199999998</v>
      </c>
      <c r="J52" s="127"/>
    </row>
    <row r="53" spans="1:10">
      <c r="A53" s="135" t="s">
        <v>105</v>
      </c>
      <c r="B53" s="120" t="s">
        <v>125</v>
      </c>
      <c r="C53" s="132">
        <v>2.87E-2</v>
      </c>
      <c r="D53" s="131">
        <f t="shared" si="0"/>
        <v>18699.968594999998</v>
      </c>
      <c r="E53" s="175">
        <f>'CalSAWS Year End Stmt FY22-23'!F68</f>
        <v>-4566</v>
      </c>
      <c r="F53" s="131">
        <f t="shared" si="1"/>
        <v>14133.968594999998</v>
      </c>
      <c r="J53" s="127"/>
    </row>
    <row r="54" spans="1:10">
      <c r="A54" s="136" t="s">
        <v>105</v>
      </c>
      <c r="B54" s="121" t="s">
        <v>126</v>
      </c>
      <c r="C54" s="133">
        <v>5.7999999999999996E-3</v>
      </c>
      <c r="D54" s="134">
        <f t="shared" si="0"/>
        <v>3779.0877299999997</v>
      </c>
      <c r="E54" s="176">
        <f>'CalSAWS Year End Stmt FY22-23'!F69</f>
        <v>-936</v>
      </c>
      <c r="F54" s="134">
        <f t="shared" si="1"/>
        <v>2843.0877299999997</v>
      </c>
      <c r="J54" s="127"/>
    </row>
    <row r="55" spans="1:10">
      <c r="A55" s="135" t="s">
        <v>106</v>
      </c>
      <c r="B55" s="120" t="s">
        <v>31</v>
      </c>
      <c r="C55" s="132">
        <v>4.8999999999999998E-3</v>
      </c>
      <c r="D55" s="131">
        <f t="shared" si="0"/>
        <v>3192.677565</v>
      </c>
      <c r="E55" s="175">
        <f>'CalSAWS Year End Stmt FY22-23'!F70</f>
        <v>-807</v>
      </c>
      <c r="F55" s="131">
        <f t="shared" si="1"/>
        <v>2385.677565</v>
      </c>
      <c r="J55" s="127"/>
    </row>
    <row r="56" spans="1:10">
      <c r="A56" s="136" t="s">
        <v>108</v>
      </c>
      <c r="B56" s="121" t="s">
        <v>32</v>
      </c>
      <c r="C56" s="133">
        <v>1E-4</v>
      </c>
      <c r="D56" s="134">
        <f t="shared" si="0"/>
        <v>65.156684999999996</v>
      </c>
      <c r="E56" s="176">
        <f>'CalSAWS Year End Stmt FY22-23'!F71</f>
        <v>-16</v>
      </c>
      <c r="F56" s="134">
        <f t="shared" si="1"/>
        <v>49.156684999999996</v>
      </c>
      <c r="J56" s="127"/>
    </row>
    <row r="57" spans="1:10">
      <c r="A57" s="135" t="s">
        <v>106</v>
      </c>
      <c r="B57" s="120" t="s">
        <v>33</v>
      </c>
      <c r="C57" s="132">
        <v>1.4E-3</v>
      </c>
      <c r="D57" s="131">
        <f t="shared" si="0"/>
        <v>912.19358999999997</v>
      </c>
      <c r="E57" s="175">
        <f>'CalSAWS Year End Stmt FY22-23'!F72</f>
        <v>-242</v>
      </c>
      <c r="F57" s="131">
        <f t="shared" si="1"/>
        <v>670.19358999999997</v>
      </c>
      <c r="J57" s="127"/>
    </row>
    <row r="58" spans="1:10">
      <c r="A58" s="136" t="s">
        <v>105</v>
      </c>
      <c r="B58" s="121" t="s">
        <v>127</v>
      </c>
      <c r="C58" s="133">
        <v>9.4999999999999998E-3</v>
      </c>
      <c r="D58" s="134">
        <f t="shared" si="0"/>
        <v>6189.8850749999992</v>
      </c>
      <c r="E58" s="176">
        <f>'CalSAWS Year End Stmt FY22-23'!F73</f>
        <v>-1517</v>
      </c>
      <c r="F58" s="134">
        <f t="shared" si="1"/>
        <v>4672.8850749999992</v>
      </c>
      <c r="J58" s="127"/>
    </row>
    <row r="59" spans="1:10">
      <c r="A59" s="135" t="s">
        <v>105</v>
      </c>
      <c r="B59" s="120" t="s">
        <v>128</v>
      </c>
      <c r="C59" s="132">
        <v>8.5000000000000006E-3</v>
      </c>
      <c r="D59" s="131">
        <f t="shared" si="0"/>
        <v>5538.318225</v>
      </c>
      <c r="E59" s="175">
        <f>'CalSAWS Year End Stmt FY22-23'!F74</f>
        <v>-1371</v>
      </c>
      <c r="F59" s="131">
        <f t="shared" si="1"/>
        <v>4167.318225</v>
      </c>
      <c r="J59" s="127"/>
    </row>
    <row r="60" spans="1:10">
      <c r="A60" s="136" t="s">
        <v>107</v>
      </c>
      <c r="B60" s="121" t="s">
        <v>3</v>
      </c>
      <c r="C60" s="133">
        <v>1.72E-2</v>
      </c>
      <c r="D60" s="134">
        <f t="shared" si="0"/>
        <v>11206.94982</v>
      </c>
      <c r="E60" s="176">
        <f>'CalSAWS Year End Stmt FY22-23'!F75</f>
        <v>-2840</v>
      </c>
      <c r="F60" s="134">
        <f t="shared" si="1"/>
        <v>8366.9498199999998</v>
      </c>
      <c r="J60" s="127"/>
    </row>
    <row r="61" spans="1:10">
      <c r="A61" s="135" t="s">
        <v>108</v>
      </c>
      <c r="B61" s="120" t="s">
        <v>34</v>
      </c>
      <c r="C61" s="132">
        <v>3.0000000000000001E-3</v>
      </c>
      <c r="D61" s="131">
        <f t="shared" si="0"/>
        <v>1954.70055</v>
      </c>
      <c r="E61" s="175">
        <f>'CalSAWS Year End Stmt FY22-23'!F76</f>
        <v>-484</v>
      </c>
      <c r="F61" s="131">
        <f t="shared" si="1"/>
        <v>1470.70055</v>
      </c>
      <c r="J61" s="127"/>
    </row>
    <row r="62" spans="1:10">
      <c r="A62" s="136" t="s">
        <v>106</v>
      </c>
      <c r="B62" s="121" t="s">
        <v>35</v>
      </c>
      <c r="C62" s="133">
        <v>2.0999999999999999E-3</v>
      </c>
      <c r="D62" s="134">
        <f t="shared" si="0"/>
        <v>1368.2903849999998</v>
      </c>
      <c r="E62" s="176">
        <f>'CalSAWS Year End Stmt FY22-23'!F77</f>
        <v>-339</v>
      </c>
      <c r="F62" s="134">
        <f t="shared" si="1"/>
        <v>1029.2903849999998</v>
      </c>
      <c r="J62" s="127"/>
    </row>
    <row r="63" spans="1:10">
      <c r="A63" s="135" t="s">
        <v>106</v>
      </c>
      <c r="B63" s="120" t="s">
        <v>36</v>
      </c>
      <c r="C63" s="132">
        <v>4.0000000000000002E-4</v>
      </c>
      <c r="D63" s="131">
        <f t="shared" si="0"/>
        <v>260.62673999999998</v>
      </c>
      <c r="E63" s="175">
        <f>'CalSAWS Year End Stmt FY22-23'!F78</f>
        <v>-65</v>
      </c>
      <c r="F63" s="131">
        <f t="shared" si="1"/>
        <v>195.62673999999998</v>
      </c>
      <c r="J63" s="127"/>
    </row>
    <row r="64" spans="1:10">
      <c r="A64" s="136" t="s">
        <v>107</v>
      </c>
      <c r="B64" s="121" t="s">
        <v>129</v>
      </c>
      <c r="C64" s="133">
        <v>2.0799999999999999E-2</v>
      </c>
      <c r="D64" s="134">
        <f t="shared" si="0"/>
        <v>13552.590479999999</v>
      </c>
      <c r="E64" s="176">
        <f>'CalSAWS Year End Stmt FY22-23'!F79</f>
        <v>-3341</v>
      </c>
      <c r="F64" s="134">
        <f t="shared" si="1"/>
        <v>10211.590479999999</v>
      </c>
      <c r="J64" s="127"/>
    </row>
    <row r="65" spans="1:10">
      <c r="A65" s="135" t="s">
        <v>108</v>
      </c>
      <c r="B65" s="120" t="s">
        <v>37</v>
      </c>
      <c r="C65" s="132">
        <v>1.1000000000000001E-3</v>
      </c>
      <c r="D65" s="131">
        <f t="shared" si="0"/>
        <v>716.72353499999997</v>
      </c>
      <c r="E65" s="175">
        <f>'CalSAWS Year End Stmt FY22-23'!F80</f>
        <v>-161</v>
      </c>
      <c r="F65" s="131">
        <f t="shared" si="1"/>
        <v>555.72353499999997</v>
      </c>
      <c r="J65" s="127"/>
    </row>
    <row r="66" spans="1:10">
      <c r="A66" s="136" t="s">
        <v>103</v>
      </c>
      <c r="B66" s="121" t="s">
        <v>130</v>
      </c>
      <c r="C66" s="133">
        <v>1.6500000000000001E-2</v>
      </c>
      <c r="D66" s="134">
        <f t="shared" si="0"/>
        <v>10750.853025</v>
      </c>
      <c r="E66" s="176">
        <f>'CalSAWS Year End Stmt FY22-23'!F81</f>
        <v>-2695</v>
      </c>
      <c r="F66" s="134">
        <f t="shared" si="1"/>
        <v>8055.8530250000003</v>
      </c>
      <c r="J66" s="127"/>
    </row>
    <row r="67" spans="1:10">
      <c r="A67" s="135" t="s">
        <v>108</v>
      </c>
      <c r="B67" s="120" t="s">
        <v>131</v>
      </c>
      <c r="C67" s="132">
        <v>4.3E-3</v>
      </c>
      <c r="D67" s="131">
        <f t="shared" si="0"/>
        <v>2801.737455</v>
      </c>
      <c r="E67" s="175">
        <f>'CalSAWS Year End Stmt FY22-23'!F82</f>
        <v>-694</v>
      </c>
      <c r="F67" s="131">
        <f t="shared" si="1"/>
        <v>2107.737455</v>
      </c>
      <c r="J67" s="127"/>
    </row>
    <row r="68" spans="1:10">
      <c r="A68" s="136" t="s">
        <v>108</v>
      </c>
      <c r="B68" s="121" t="s">
        <v>38</v>
      </c>
      <c r="C68" s="133">
        <v>2.8E-3</v>
      </c>
      <c r="D68" s="134">
        <f t="shared" si="0"/>
        <v>1824.3871799999999</v>
      </c>
      <c r="E68" s="176">
        <f>'CalSAWS Year End Stmt FY22-23'!F83</f>
        <v>-436</v>
      </c>
      <c r="F68" s="134">
        <f t="shared" si="1"/>
        <v>1388.3871799999999</v>
      </c>
      <c r="J68" s="127"/>
    </row>
    <row r="69" spans="1:10" ht="14.5" thickBot="1">
      <c r="A69" s="140" t="s">
        <v>51</v>
      </c>
      <c r="B69" s="141"/>
      <c r="C69" s="148">
        <v>1</v>
      </c>
      <c r="D69" s="141">
        <f>SUM(D11:D68)</f>
        <v>651566.84999999986</v>
      </c>
      <c r="E69" s="142">
        <f>SUM(E11:E68)</f>
        <v>-161369</v>
      </c>
      <c r="F69" s="143">
        <f>SUM(F11:F68)</f>
        <v>490197.85</v>
      </c>
      <c r="J69" s="127"/>
    </row>
    <row r="70" spans="1:10" s="108" customFormat="1" ht="12.5">
      <c r="A70" s="128" t="s">
        <v>220</v>
      </c>
      <c r="B70" s="128"/>
      <c r="C70" s="128"/>
      <c r="D70" s="128"/>
      <c r="J70" s="163"/>
    </row>
    <row r="71" spans="1:10" s="108" customFormat="1" ht="13.15" customHeight="1">
      <c r="A71" s="271"/>
      <c r="B71" s="271"/>
      <c r="C71" s="271"/>
      <c r="D71" s="271"/>
      <c r="J71" s="163"/>
    </row>
    <row r="72" spans="1:10" s="108" customFormat="1" ht="13.15" customHeight="1">
      <c r="A72" s="116"/>
      <c r="B72" s="110"/>
      <c r="C72" s="110"/>
      <c r="D72" s="110"/>
      <c r="J72" s="163"/>
    </row>
    <row r="73" spans="1:10" s="108" customFormat="1">
      <c r="A73" s="116"/>
      <c r="B73" s="110"/>
      <c r="C73" s="110"/>
      <c r="D73" s="110"/>
      <c r="J73" s="163"/>
    </row>
    <row r="74" spans="1:10" s="108" customFormat="1">
      <c r="A74" s="116"/>
      <c r="B74" s="110"/>
      <c r="C74" s="110"/>
      <c r="D74" s="110"/>
      <c r="J74" s="163"/>
    </row>
    <row r="75" spans="1:10" s="108" customFormat="1">
      <c r="A75" s="116"/>
      <c r="B75" s="110"/>
      <c r="C75" s="110"/>
      <c r="D75" s="110"/>
      <c r="J75" s="163"/>
    </row>
    <row r="76" spans="1:10" s="108" customFormat="1">
      <c r="A76" s="116"/>
      <c r="B76" s="110"/>
      <c r="C76" s="110"/>
      <c r="D76" s="110"/>
      <c r="J76" s="163"/>
    </row>
    <row r="77" spans="1:10" s="108" customFormat="1" ht="12.5">
      <c r="A77" s="115"/>
      <c r="J77" s="163"/>
    </row>
    <row r="78" spans="1:10" s="108" customFormat="1" ht="12.5">
      <c r="A78" s="115"/>
      <c r="J78" s="163"/>
    </row>
  </sheetData>
  <mergeCells count="13">
    <mergeCell ref="A1:B2"/>
    <mergeCell ref="C1:D1"/>
    <mergeCell ref="C2:D2"/>
    <mergeCell ref="C3:D3"/>
    <mergeCell ref="A4:B4"/>
    <mergeCell ref="C4:D4"/>
    <mergeCell ref="A71:D71"/>
    <mergeCell ref="C5:D5"/>
    <mergeCell ref="A6:B6"/>
    <mergeCell ref="C6:D6"/>
    <mergeCell ref="A7:B7"/>
    <mergeCell ref="C7:D7"/>
    <mergeCell ref="A9:B9"/>
  </mergeCells>
  <printOptions horizontalCentered="1"/>
  <pageMargins left="0.2" right="0.2" top="0.5" bottom="0.5" header="0.3" footer="0.3"/>
  <pageSetup scale="84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7816D0-FC0E-4657-B5DA-DFE21BFDFCE4}">
  <sheetPr codeName="Sheet29">
    <pageSetUpPr fitToPage="1"/>
  </sheetPr>
  <dimension ref="A1:O59"/>
  <sheetViews>
    <sheetView workbookViewId="0">
      <selection activeCell="I36" sqref="I36"/>
    </sheetView>
  </sheetViews>
  <sheetFormatPr defaultRowHeight="12.5"/>
  <cols>
    <col min="9" max="9" width="12.453125" bestFit="1" customWidth="1"/>
    <col min="10" max="10" width="22.453125" customWidth="1"/>
  </cols>
  <sheetData>
    <row r="1" spans="1:11" s="4" customFormat="1" ht="13.5" thickTop="1">
      <c r="A1" s="2"/>
      <c r="B1" s="2"/>
      <c r="C1" s="2"/>
      <c r="D1" s="2"/>
      <c r="E1" s="2"/>
      <c r="F1" s="2"/>
      <c r="G1" s="2"/>
      <c r="H1" s="2"/>
      <c r="I1" s="3"/>
      <c r="J1" s="2"/>
      <c r="K1" s="2"/>
    </row>
    <row r="2" spans="1:11" s="4" customFormat="1" ht="13">
      <c r="A2" s="5"/>
      <c r="B2" s="5"/>
      <c r="C2" s="5"/>
      <c r="D2" s="5"/>
      <c r="E2" s="5"/>
      <c r="F2" s="5"/>
      <c r="G2" s="5"/>
      <c r="H2" s="5"/>
      <c r="I2" s="6"/>
      <c r="J2" s="5"/>
      <c r="K2" s="36"/>
    </row>
    <row r="3" spans="1:11" s="4" customFormat="1" ht="13">
      <c r="A3" s="5"/>
      <c r="B3" s="5"/>
      <c r="C3" s="5"/>
      <c r="D3" s="5"/>
      <c r="E3" s="5"/>
      <c r="F3" s="5"/>
      <c r="G3" s="5"/>
      <c r="H3" s="7"/>
      <c r="I3" s="8" t="s">
        <v>39</v>
      </c>
      <c r="J3" s="40" t="str">
        <f>+'Update Tab'!$B$2</f>
        <v>CalSAWS Admin 26 27</v>
      </c>
      <c r="K3" s="41" t="s">
        <v>194</v>
      </c>
    </row>
    <row r="4" spans="1:11" s="4" customFormat="1" ht="13">
      <c r="A4" s="5"/>
      <c r="B4" s="5"/>
      <c r="C4" s="5"/>
      <c r="D4" s="5"/>
      <c r="E4" s="5"/>
      <c r="F4" s="5"/>
      <c r="G4" s="5"/>
      <c r="H4" s="5"/>
      <c r="I4" s="6"/>
      <c r="J4" s="5"/>
      <c r="K4" s="36"/>
    </row>
    <row r="5" spans="1:11" s="4" customFormat="1" ht="13">
      <c r="A5" s="5"/>
      <c r="B5" s="5"/>
      <c r="C5" s="5"/>
      <c r="D5" s="5"/>
      <c r="E5" s="5"/>
      <c r="F5" s="5"/>
      <c r="G5" s="5"/>
      <c r="H5" s="5"/>
      <c r="I5" s="6"/>
      <c r="J5" s="5"/>
      <c r="K5" s="36"/>
    </row>
    <row r="6" spans="1:11" s="4" customFormat="1" ht="13">
      <c r="A6" s="5"/>
      <c r="B6" s="5"/>
      <c r="C6" s="5"/>
      <c r="D6" s="5"/>
      <c r="E6" s="5"/>
      <c r="F6" s="5"/>
      <c r="G6" s="5"/>
      <c r="H6" s="5"/>
      <c r="I6" s="6"/>
      <c r="J6" s="5"/>
      <c r="K6" s="36"/>
    </row>
    <row r="7" spans="1:11" s="4" customFormat="1" ht="13.5" thickBot="1">
      <c r="A7" s="5"/>
      <c r="B7" s="5"/>
      <c r="C7" s="5"/>
      <c r="D7" s="5"/>
      <c r="E7" s="5"/>
      <c r="F7" s="5"/>
      <c r="G7" s="5"/>
      <c r="H7" s="5"/>
      <c r="I7" s="6"/>
      <c r="J7" s="5"/>
      <c r="K7" s="36"/>
    </row>
    <row r="8" spans="1:11" s="4" customFormat="1" ht="18" thickTop="1">
      <c r="A8" s="5"/>
      <c r="B8" s="37"/>
      <c r="C8" s="37"/>
      <c r="D8" s="37"/>
      <c r="E8" s="37"/>
      <c r="F8" s="37"/>
      <c r="G8" s="38"/>
      <c r="H8" s="38"/>
      <c r="I8" s="39"/>
      <c r="J8" s="38"/>
      <c r="K8" s="36"/>
    </row>
    <row r="9" spans="1:11" s="4" customFormat="1" ht="13">
      <c r="A9" s="5"/>
      <c r="B9" s="5"/>
      <c r="C9" s="5"/>
      <c r="D9" s="5"/>
      <c r="E9" s="5"/>
      <c r="F9" s="5"/>
      <c r="G9" s="5"/>
      <c r="H9" s="5"/>
      <c r="I9" s="6"/>
      <c r="J9" s="5"/>
      <c r="K9" s="36"/>
    </row>
    <row r="10" spans="1:11" s="4" customFormat="1" ht="13">
      <c r="A10" s="5"/>
      <c r="B10" s="9" t="s">
        <v>40</v>
      </c>
      <c r="C10" s="307" t="s">
        <v>64</v>
      </c>
      <c r="D10" s="307"/>
      <c r="E10" s="307"/>
      <c r="F10" s="307"/>
      <c r="G10" s="307"/>
      <c r="H10" s="5"/>
      <c r="I10" s="10" t="s">
        <v>42</v>
      </c>
      <c r="J10" s="42">
        <f>+'Update Tab'!$B$4</f>
        <v>46246</v>
      </c>
      <c r="K10" s="36"/>
    </row>
    <row r="11" spans="1:11" s="4" customFormat="1" ht="13">
      <c r="A11" s="5"/>
      <c r="B11" s="9" t="s">
        <v>43</v>
      </c>
      <c r="C11" s="308"/>
      <c r="D11" s="308"/>
      <c r="E11" s="308"/>
      <c r="F11" s="308"/>
      <c r="G11" s="308"/>
      <c r="H11" s="5"/>
      <c r="I11" s="10"/>
      <c r="J11" s="43"/>
      <c r="K11" s="36"/>
    </row>
    <row r="12" spans="1:11" s="4" customFormat="1" ht="13">
      <c r="A12" s="5"/>
      <c r="B12" s="9" t="s">
        <v>44</v>
      </c>
      <c r="C12" s="73"/>
      <c r="D12" s="74" t="s">
        <v>45</v>
      </c>
      <c r="E12" s="73"/>
      <c r="F12" s="74" t="s">
        <v>46</v>
      </c>
      <c r="G12" s="73"/>
      <c r="H12" s="5"/>
      <c r="I12" s="10" t="s">
        <v>47</v>
      </c>
      <c r="J12" s="44" t="str">
        <f>'Update Tab'!$B$7</f>
        <v>Stephanie Aragon</v>
      </c>
      <c r="K12" s="36"/>
    </row>
    <row r="13" spans="1:11" s="4" customFormat="1" ht="13">
      <c r="A13" s="5"/>
      <c r="B13" s="9" t="s">
        <v>48</v>
      </c>
      <c r="C13" s="307"/>
      <c r="D13" s="307"/>
      <c r="E13" s="307"/>
      <c r="F13" s="307"/>
      <c r="G13" s="307"/>
      <c r="H13" s="5"/>
      <c r="I13" s="10" t="s">
        <v>49</v>
      </c>
      <c r="J13" s="44" t="str">
        <f>'Update Tab'!$B$8</f>
        <v>(916) 800-7641</v>
      </c>
      <c r="K13" s="36"/>
    </row>
    <row r="14" spans="1:11" s="4" customFormat="1" ht="13">
      <c r="A14" s="5"/>
      <c r="B14" s="9"/>
      <c r="C14" s="59"/>
      <c r="D14" s="59"/>
      <c r="E14" s="59"/>
      <c r="F14" s="59"/>
      <c r="G14" s="59"/>
      <c r="H14" s="5"/>
      <c r="I14" s="10"/>
      <c r="J14" s="60"/>
      <c r="K14" s="36"/>
    </row>
    <row r="15" spans="1:11" s="4" customFormat="1" ht="13">
      <c r="A15" s="5"/>
      <c r="B15" s="5"/>
      <c r="C15" s="5"/>
      <c r="D15" s="5"/>
      <c r="E15" s="5"/>
      <c r="F15" s="5"/>
      <c r="G15" s="5"/>
      <c r="H15" s="5"/>
      <c r="I15" s="6"/>
      <c r="J15" s="5"/>
      <c r="K15" s="36"/>
    </row>
    <row r="16" spans="1:11" s="4" customFormat="1" ht="13">
      <c r="A16" s="5"/>
      <c r="B16" s="297" t="s">
        <v>50</v>
      </c>
      <c r="C16" s="298"/>
      <c r="D16" s="298"/>
      <c r="E16" s="298"/>
      <c r="F16" s="298"/>
      <c r="G16" s="299"/>
      <c r="H16" s="297" t="s">
        <v>51</v>
      </c>
      <c r="I16" s="298"/>
      <c r="J16" s="299"/>
      <c r="K16" s="36"/>
    </row>
    <row r="17" spans="1:11" s="4" customFormat="1" ht="13">
      <c r="A17" s="5"/>
      <c r="B17" s="305"/>
      <c r="C17" s="306"/>
      <c r="D17" s="306"/>
      <c r="E17" s="306"/>
      <c r="F17" s="306"/>
      <c r="G17" s="81"/>
      <c r="H17" s="82"/>
      <c r="I17" s="83"/>
      <c r="J17" s="84"/>
      <c r="K17" s="36"/>
    </row>
    <row r="18" spans="1:11" s="4" customFormat="1" ht="15">
      <c r="A18" s="5"/>
      <c r="B18" s="302" t="s">
        <v>134</v>
      </c>
      <c r="C18" s="303"/>
      <c r="D18" s="303"/>
      <c r="E18" s="303"/>
      <c r="F18" s="303"/>
      <c r="G18" s="304"/>
      <c r="H18" s="85"/>
      <c r="I18" s="86"/>
      <c r="J18" s="87"/>
      <c r="K18" s="36"/>
    </row>
    <row r="19" spans="1:11" s="4" customFormat="1" ht="13">
      <c r="A19" s="5"/>
      <c r="B19" s="88"/>
      <c r="C19" s="89"/>
      <c r="D19" s="90"/>
      <c r="E19" s="90"/>
      <c r="F19" s="90"/>
      <c r="G19" s="91"/>
      <c r="H19" s="92"/>
      <c r="I19" s="86"/>
      <c r="J19" s="87"/>
      <c r="K19" s="36"/>
    </row>
    <row r="20" spans="1:11" s="4" customFormat="1" ht="13.5" thickBot="1">
      <c r="A20" s="5"/>
      <c r="B20" s="93"/>
      <c r="C20" s="94"/>
      <c r="D20" s="95"/>
      <c r="E20" s="95"/>
      <c r="F20" s="95"/>
      <c r="G20" s="96"/>
      <c r="H20" s="97"/>
      <c r="I20" s="98"/>
      <c r="J20" s="99"/>
      <c r="K20" s="36"/>
    </row>
    <row r="21" spans="1:11" s="4" customFormat="1" ht="13.5" thickTop="1">
      <c r="A21" s="5"/>
      <c r="B21" s="31"/>
      <c r="C21" s="22"/>
      <c r="D21" s="22"/>
      <c r="E21" s="22"/>
      <c r="F21" s="22"/>
      <c r="G21" s="62"/>
      <c r="H21" s="45"/>
      <c r="I21" s="76"/>
      <c r="J21" s="29"/>
      <c r="K21" s="36"/>
    </row>
    <row r="22" spans="1:11" s="4" customFormat="1" ht="13">
      <c r="A22" s="5"/>
      <c r="B22" s="33" t="s">
        <v>246</v>
      </c>
      <c r="C22" s="47"/>
      <c r="D22" s="47"/>
      <c r="E22" s="47"/>
      <c r="F22" s="47"/>
      <c r="G22" s="63"/>
      <c r="H22" s="7"/>
      <c r="I22" s="79">
        <f>'CalSAWS Admin Budget FY26-27'!D36</f>
        <v>240</v>
      </c>
      <c r="J22" s="28"/>
      <c r="K22" s="36"/>
    </row>
    <row r="23" spans="1:11" s="4" customFormat="1" ht="13">
      <c r="A23" s="5"/>
      <c r="B23" s="300"/>
      <c r="C23" s="301"/>
      <c r="D23" s="301"/>
      <c r="E23" s="301"/>
      <c r="F23" s="301"/>
      <c r="G23" s="69"/>
      <c r="H23" s="46"/>
      <c r="I23" s="76"/>
      <c r="J23" s="34"/>
      <c r="K23" s="36"/>
    </row>
    <row r="24" spans="1:11" s="4" customFormat="1" ht="13">
      <c r="A24" s="5"/>
      <c r="B24" s="30"/>
      <c r="C24" s="101"/>
      <c r="D24" s="101"/>
      <c r="E24" s="101"/>
      <c r="F24" s="101"/>
      <c r="G24" s="104"/>
      <c r="H24" s="105"/>
      <c r="I24" s="103"/>
      <c r="J24" s="34"/>
      <c r="K24" s="36"/>
    </row>
    <row r="25" spans="1:11" s="4" customFormat="1" ht="13">
      <c r="A25" s="5"/>
      <c r="B25" s="30"/>
      <c r="C25" s="101"/>
      <c r="D25" s="177" t="s">
        <v>247</v>
      </c>
      <c r="E25" s="101"/>
      <c r="F25" s="101"/>
      <c r="G25" s="104"/>
      <c r="H25" s="105"/>
      <c r="I25" s="103">
        <f>'CalSAWS Admin Budget FY26-27'!E36</f>
        <v>-45</v>
      </c>
      <c r="J25" s="34"/>
      <c r="K25" s="36"/>
    </row>
    <row r="26" spans="1:11" s="4" customFormat="1" ht="13">
      <c r="A26" s="5"/>
      <c r="B26" s="30"/>
      <c r="C26" s="5"/>
      <c r="D26" s="75"/>
      <c r="E26" s="75"/>
      <c r="F26" s="32"/>
      <c r="G26" s="69"/>
      <c r="H26" s="46"/>
      <c r="I26" s="80"/>
      <c r="J26" s="35"/>
      <c r="K26" s="36"/>
    </row>
    <row r="27" spans="1:11" s="4" customFormat="1" ht="13">
      <c r="A27" s="5"/>
      <c r="B27" s="56"/>
      <c r="C27" s="5"/>
      <c r="D27" s="5"/>
      <c r="E27" s="5"/>
      <c r="F27" s="5"/>
      <c r="G27" s="64"/>
      <c r="H27" s="45"/>
      <c r="I27" s="79"/>
      <c r="J27" s="29"/>
      <c r="K27" s="36"/>
    </row>
    <row r="28" spans="1:11" s="4" customFormat="1" ht="13">
      <c r="A28" s="5"/>
      <c r="B28" s="295" t="s">
        <v>69</v>
      </c>
      <c r="C28" s="296"/>
      <c r="D28" s="296"/>
      <c r="E28" s="296"/>
      <c r="F28" s="296"/>
      <c r="G28" s="70"/>
      <c r="H28" s="57"/>
      <c r="I28" s="77"/>
      <c r="J28" s="29"/>
      <c r="K28" s="36"/>
    </row>
    <row r="29" spans="1:11" s="4" customFormat="1" ht="13">
      <c r="A29" s="5"/>
      <c r="B29" s="295" t="s">
        <v>69</v>
      </c>
      <c r="C29" s="296"/>
      <c r="D29" s="296"/>
      <c r="E29" s="296"/>
      <c r="F29" s="296"/>
      <c r="G29" s="64"/>
      <c r="H29" s="45"/>
      <c r="I29" s="77"/>
      <c r="J29" s="29"/>
      <c r="K29" s="36"/>
    </row>
    <row r="30" spans="1:11" s="4" customFormat="1" ht="13">
      <c r="A30" s="5"/>
      <c r="B30" s="295"/>
      <c r="C30" s="296"/>
      <c r="D30" s="296"/>
      <c r="E30" s="296"/>
      <c r="F30" s="296"/>
      <c r="G30" s="64"/>
      <c r="H30" s="45"/>
      <c r="I30" s="77"/>
      <c r="J30" s="29"/>
      <c r="K30" s="36"/>
    </row>
    <row r="31" spans="1:11" s="4" customFormat="1" ht="25.9" customHeight="1">
      <c r="A31" s="5"/>
      <c r="B31" s="312"/>
      <c r="C31" s="313"/>
      <c r="D31" s="313"/>
      <c r="E31" s="313"/>
      <c r="F31" s="313"/>
      <c r="G31" s="64"/>
      <c r="H31" s="45"/>
      <c r="I31" s="77"/>
      <c r="J31" s="29"/>
      <c r="K31" s="36"/>
    </row>
    <row r="32" spans="1:11" s="4" customFormat="1" ht="13">
      <c r="A32" s="5"/>
      <c r="B32" s="295"/>
      <c r="C32" s="296"/>
      <c r="D32" s="296"/>
      <c r="E32" s="296"/>
      <c r="F32" s="296"/>
      <c r="G32" s="70"/>
      <c r="H32" s="45"/>
      <c r="I32" s="77"/>
      <c r="J32" s="29"/>
      <c r="K32" s="36"/>
    </row>
    <row r="33" spans="1:15" s="4" customFormat="1" ht="13">
      <c r="A33" s="5"/>
      <c r="B33" s="288" t="s">
        <v>75</v>
      </c>
      <c r="C33" s="289"/>
      <c r="D33" s="289"/>
      <c r="E33" s="289"/>
      <c r="F33" s="289"/>
      <c r="G33" s="64"/>
      <c r="H33" s="45"/>
      <c r="I33" s="77"/>
      <c r="J33" s="29"/>
      <c r="K33" s="36"/>
    </row>
    <row r="34" spans="1:15" s="4" customFormat="1" ht="13">
      <c r="A34" s="5"/>
      <c r="B34" s="288" t="s">
        <v>52</v>
      </c>
      <c r="C34" s="289"/>
      <c r="D34" s="289"/>
      <c r="E34" s="289"/>
      <c r="F34" s="289"/>
      <c r="G34" s="64"/>
      <c r="H34" s="45"/>
      <c r="I34" s="77"/>
      <c r="J34" s="29"/>
      <c r="K34" s="36"/>
    </row>
    <row r="35" spans="1:15" s="4" customFormat="1" ht="13">
      <c r="A35" s="5"/>
      <c r="B35" s="290"/>
      <c r="C35" s="291"/>
      <c r="D35" s="291"/>
      <c r="E35" s="291"/>
      <c r="F35" s="291"/>
      <c r="G35" s="65"/>
      <c r="H35" s="54"/>
      <c r="I35" s="78"/>
      <c r="J35" s="58"/>
      <c r="K35" s="36"/>
    </row>
    <row r="36" spans="1:15" s="4" customFormat="1" ht="13">
      <c r="A36" s="5"/>
      <c r="B36" s="292"/>
      <c r="C36" s="293"/>
      <c r="D36" s="293"/>
      <c r="E36" s="293"/>
      <c r="F36" s="293"/>
      <c r="G36" s="66"/>
      <c r="H36" s="61" t="s">
        <v>74</v>
      </c>
      <c r="I36" s="107">
        <f>SUM(I21:I35)</f>
        <v>195</v>
      </c>
      <c r="J36" s="55"/>
      <c r="K36" s="36"/>
    </row>
    <row r="37" spans="1:15" s="4" customFormat="1" ht="13">
      <c r="A37" s="5"/>
      <c r="B37" s="6"/>
      <c r="C37" s="6"/>
      <c r="D37" s="6"/>
      <c r="E37" s="6"/>
      <c r="F37" s="6"/>
      <c r="G37" s="15"/>
      <c r="H37" s="15"/>
      <c r="I37" s="67"/>
      <c r="J37" s="68"/>
      <c r="K37" s="36"/>
    </row>
    <row r="38" spans="1:15" s="4" customFormat="1" ht="13">
      <c r="A38" s="5"/>
      <c r="B38" s="49" t="s">
        <v>53</v>
      </c>
      <c r="C38" s="5"/>
      <c r="D38" s="5"/>
      <c r="E38" s="5"/>
      <c r="F38" s="5"/>
      <c r="G38" s="5"/>
      <c r="H38" s="5"/>
      <c r="I38" s="11"/>
      <c r="J38" s="6"/>
      <c r="K38" s="36"/>
    </row>
    <row r="39" spans="1:15" s="4" customFormat="1" ht="13">
      <c r="A39" s="5"/>
      <c r="B39" s="12"/>
      <c r="C39" s="5"/>
      <c r="D39" s="5"/>
      <c r="E39" s="5"/>
      <c r="F39" s="5"/>
      <c r="G39" s="14"/>
      <c r="H39" s="15"/>
      <c r="I39" s="11"/>
      <c r="J39" s="6"/>
      <c r="K39" s="36"/>
    </row>
    <row r="40" spans="1:15" s="4" customFormat="1" ht="13">
      <c r="A40" s="5"/>
      <c r="B40" s="50" t="s">
        <v>54</v>
      </c>
      <c r="C40" s="17"/>
      <c r="D40" s="5"/>
      <c r="E40" s="5"/>
      <c r="F40" s="5"/>
      <c r="G40" s="14"/>
      <c r="H40" s="5"/>
      <c r="I40" s="16"/>
      <c r="J40" s="18"/>
      <c r="K40" s="36"/>
      <c r="O40" s="19"/>
    </row>
    <row r="41" spans="1:15" s="4" customFormat="1" ht="13">
      <c r="A41" s="5"/>
      <c r="B41" s="20"/>
      <c r="C41" s="5"/>
      <c r="D41" s="5"/>
      <c r="E41" s="5"/>
      <c r="F41" s="5"/>
      <c r="G41" s="21"/>
      <c r="H41" s="5"/>
      <c r="I41" s="8" t="s">
        <v>55</v>
      </c>
      <c r="J41" s="71">
        <f>I36</f>
        <v>195</v>
      </c>
      <c r="K41" s="36"/>
    </row>
    <row r="42" spans="1:15" s="4" customFormat="1" ht="13">
      <c r="A42" s="5"/>
      <c r="B42" s="51" t="s">
        <v>56</v>
      </c>
      <c r="C42" s="5"/>
      <c r="D42" s="5"/>
      <c r="E42" s="5"/>
      <c r="F42" s="5"/>
      <c r="G42" s="21"/>
      <c r="H42" s="5"/>
      <c r="I42" s="6"/>
      <c r="J42" s="5"/>
      <c r="K42" s="36"/>
      <c r="O42" s="19"/>
    </row>
    <row r="43" spans="1:15" s="4" customFormat="1" ht="13">
      <c r="A43" s="5"/>
      <c r="B43" s="20"/>
      <c r="C43" s="5"/>
      <c r="D43" s="5"/>
      <c r="E43" s="5"/>
      <c r="F43" s="5"/>
      <c r="G43" s="5"/>
      <c r="H43" s="5"/>
      <c r="I43" s="113"/>
      <c r="J43" s="114"/>
      <c r="K43" s="36"/>
    </row>
    <row r="44" spans="1:15" s="4" customFormat="1" ht="13">
      <c r="A44" s="5"/>
      <c r="B44" s="52" t="s">
        <v>54</v>
      </c>
      <c r="C44" s="5"/>
      <c r="D44" s="5"/>
      <c r="E44" s="5"/>
      <c r="F44" s="13"/>
      <c r="G44" s="5"/>
      <c r="H44" s="5"/>
      <c r="I44" s="6"/>
      <c r="J44" s="5"/>
      <c r="K44" s="36"/>
      <c r="O44" s="48"/>
    </row>
    <row r="45" spans="1:15" s="4" customFormat="1" ht="13">
      <c r="A45" s="5"/>
      <c r="B45" s="52" t="s">
        <v>136</v>
      </c>
      <c r="C45" s="5"/>
      <c r="D45" s="5"/>
      <c r="E45" s="5"/>
      <c r="F45" s="13"/>
      <c r="G45" s="5"/>
      <c r="H45" s="5"/>
      <c r="I45" s="6"/>
      <c r="J45" s="5"/>
      <c r="K45" s="36"/>
      <c r="O45" s="48"/>
    </row>
    <row r="46" spans="1:15" s="4" customFormat="1" ht="13">
      <c r="A46" s="5"/>
      <c r="B46" s="53" t="s">
        <v>100</v>
      </c>
      <c r="F46" s="5"/>
      <c r="H46" s="5"/>
      <c r="I46" s="23"/>
      <c r="J46" s="5"/>
      <c r="K46" s="36"/>
      <c r="O46" s="48"/>
    </row>
    <row r="47" spans="1:15" s="4" customFormat="1" ht="13">
      <c r="A47" s="5"/>
      <c r="B47" s="53" t="s">
        <v>57</v>
      </c>
      <c r="C47" s="13"/>
      <c r="D47" s="13"/>
      <c r="E47" s="13"/>
      <c r="F47" s="5"/>
      <c r="G47" s="13"/>
      <c r="H47" s="13"/>
      <c r="I47" s="24"/>
      <c r="J47" s="5"/>
      <c r="K47" s="36"/>
      <c r="O47" s="48"/>
    </row>
    <row r="48" spans="1:15" s="4" customFormat="1" ht="13">
      <c r="A48" s="5"/>
      <c r="B48" s="53" t="s">
        <v>135</v>
      </c>
      <c r="C48" s="13"/>
      <c r="D48" s="13"/>
      <c r="E48" s="13"/>
      <c r="F48" s="25"/>
      <c r="G48" s="13"/>
      <c r="H48" s="13"/>
      <c r="I48" s="24"/>
      <c r="J48" s="5"/>
      <c r="K48" s="36"/>
      <c r="O48" s="48"/>
    </row>
    <row r="49" spans="1:15" s="4" customFormat="1" ht="13">
      <c r="A49" s="5"/>
      <c r="B49" s="25"/>
      <c r="C49" s="13"/>
      <c r="D49" s="13"/>
      <c r="E49" s="13"/>
      <c r="F49" s="5"/>
      <c r="G49" s="13"/>
      <c r="H49" s="13"/>
      <c r="I49" s="24"/>
      <c r="J49" s="5"/>
      <c r="K49" s="36"/>
      <c r="O49" s="48"/>
    </row>
    <row r="50" spans="1:15" s="4" customFormat="1" ht="13">
      <c r="A50" s="5"/>
      <c r="B50" s="49"/>
      <c r="C50" s="13"/>
      <c r="D50" s="13"/>
      <c r="E50" s="13"/>
      <c r="F50" s="5"/>
      <c r="G50" s="13"/>
      <c r="H50" s="13"/>
      <c r="I50" s="24"/>
      <c r="J50" s="5"/>
      <c r="K50" s="36"/>
      <c r="O50" s="48"/>
    </row>
    <row r="51" spans="1:15" s="4" customFormat="1" ht="13">
      <c r="A51" s="5"/>
      <c r="B51" s="49"/>
      <c r="C51" s="13"/>
      <c r="D51" s="13"/>
      <c r="E51" s="13"/>
      <c r="F51" s="25"/>
      <c r="G51" s="13"/>
      <c r="H51" s="13"/>
      <c r="I51" s="24"/>
      <c r="J51" s="5"/>
      <c r="K51" s="36"/>
      <c r="O51" s="48"/>
    </row>
    <row r="52" spans="1:15" s="4" customFormat="1" ht="13">
      <c r="A52" s="5"/>
      <c r="B52" s="5"/>
      <c r="C52" s="13"/>
      <c r="D52" s="13"/>
      <c r="E52" s="13"/>
      <c r="F52" s="25"/>
      <c r="G52" s="13"/>
      <c r="H52" s="13"/>
      <c r="I52" s="24"/>
      <c r="J52" s="5"/>
      <c r="K52" s="36"/>
    </row>
    <row r="53" spans="1:15" s="4" customFormat="1" ht="13.5" thickBot="1">
      <c r="A53" s="5"/>
      <c r="B53" s="5"/>
      <c r="C53" s="5"/>
      <c r="D53" s="5"/>
      <c r="E53" s="5"/>
      <c r="F53" s="5"/>
      <c r="G53" s="5"/>
      <c r="H53" s="5"/>
      <c r="I53" s="6"/>
      <c r="J53" s="5"/>
      <c r="K53" s="36"/>
    </row>
    <row r="54" spans="1:15" s="4" customFormat="1" ht="13.5" thickTop="1">
      <c r="A54" s="5"/>
      <c r="B54" s="37"/>
      <c r="C54" s="37"/>
      <c r="D54" s="37"/>
      <c r="E54" s="37"/>
      <c r="F54" s="37"/>
      <c r="G54" s="37"/>
      <c r="H54" s="37"/>
      <c r="I54" s="39"/>
      <c r="J54" s="37"/>
      <c r="K54" s="36"/>
    </row>
    <row r="55" spans="1:15" s="4" customFormat="1" ht="12.75" customHeight="1">
      <c r="A55" s="5"/>
      <c r="B55" s="5"/>
      <c r="C55" s="294" t="s">
        <v>58</v>
      </c>
      <c r="D55" s="294"/>
      <c r="E55" s="294"/>
      <c r="F55" s="294"/>
      <c r="G55" s="294"/>
      <c r="H55" s="294"/>
      <c r="I55" s="294"/>
      <c r="J55" s="5"/>
      <c r="K55" s="36"/>
    </row>
    <row r="56" spans="1:15" s="4" customFormat="1" ht="13">
      <c r="A56" s="5"/>
      <c r="B56" s="5"/>
      <c r="C56" s="294"/>
      <c r="D56" s="294"/>
      <c r="E56" s="294"/>
      <c r="F56" s="294"/>
      <c r="G56" s="294"/>
      <c r="H56" s="294"/>
      <c r="I56" s="294"/>
      <c r="J56" s="5"/>
      <c r="K56" s="36"/>
    </row>
    <row r="57" spans="1:15" s="4" customFormat="1" ht="13">
      <c r="A57" s="5"/>
      <c r="B57" s="5"/>
      <c r="C57" s="294"/>
      <c r="D57" s="294"/>
      <c r="E57" s="294"/>
      <c r="F57" s="294"/>
      <c r="G57" s="294"/>
      <c r="H57" s="294"/>
      <c r="I57" s="294"/>
      <c r="J57" s="5"/>
      <c r="K57" s="36"/>
    </row>
    <row r="58" spans="1:15" s="4" customFormat="1" ht="13.5" thickBot="1">
      <c r="A58" s="26"/>
      <c r="B58" s="26"/>
      <c r="C58" s="26"/>
      <c r="D58" s="26"/>
      <c r="E58" s="26"/>
      <c r="F58" s="26"/>
      <c r="G58" s="26"/>
      <c r="H58" s="26"/>
      <c r="I58" s="27"/>
      <c r="J58" s="26"/>
      <c r="K58" s="26"/>
    </row>
    <row r="59" spans="1:15" ht="13" thickTop="1"/>
  </sheetData>
  <mergeCells count="17">
    <mergeCell ref="B32:F32"/>
    <mergeCell ref="B33:F33"/>
    <mergeCell ref="B34:F34"/>
    <mergeCell ref="B35:F36"/>
    <mergeCell ref="C55:I57"/>
    <mergeCell ref="H16:J16"/>
    <mergeCell ref="B17:F17"/>
    <mergeCell ref="B31:F31"/>
    <mergeCell ref="C10:G10"/>
    <mergeCell ref="C11:G11"/>
    <mergeCell ref="C13:G13"/>
    <mergeCell ref="B16:G16"/>
    <mergeCell ref="B18:G18"/>
    <mergeCell ref="B23:F23"/>
    <mergeCell ref="B28:F28"/>
    <mergeCell ref="B29:F29"/>
    <mergeCell ref="B30:F30"/>
  </mergeCells>
  <dataValidations count="5">
    <dataValidation errorStyle="warning" allowBlank="1" showInputMessage="1" errorTitle="State" promptTitle="State" prompt="Enter the state abbreviation into this cell." sqref="E12" xr:uid="{26BB8DF5-2531-4DF3-A8F6-51D07D36FB1B}"/>
    <dataValidation type="textLength" errorStyle="warning" allowBlank="1" showErrorMessage="1" errorTitle="Tax" error="The shaded cells contain formulas and are automatically calculated by Excel. DO NOT enter any information into them." promptTitle="Tax" sqref="I39:I40" xr:uid="{B7A7AAC0-C995-41F9-87DD-F627452EB241}">
      <formula1>0</formula1>
      <formula2>0</formula2>
    </dataValidation>
    <dataValidation type="whole" errorStyle="warning" allowBlank="1" showErrorMessage="1" errorTitle="Quantity" error="You must enter a number in this cell." promptTitle="Quantity" sqref="I18:I19 B35 J26:J41 J17:J22" xr:uid="{97955A4D-02F6-4AFA-B62D-A1BAF6A33BC5}">
      <formula1>0</formula1>
      <formula2>1000000000</formula2>
    </dataValidation>
    <dataValidation type="decimal" allowBlank="1" showErrorMessage="1" errorTitle="Unit Price" error="You must enter a number into this cell." promptTitle="Unit Price" sqref="I20:I21 I17" xr:uid="{20271C2D-7F7E-4FDF-A179-D3DADC4DF45F}">
      <formula1>0</formula1>
      <formula2>1000000000</formula2>
    </dataValidation>
    <dataValidation errorStyle="warning" allowBlank="1" showInputMessage="1" errorTitle="Farewell Statement" promptTitle="Farewell Statement" prompt="Enter any parting message for your customers (company slogan, mission statement, etc.) If you do not want a parting message, use Edit|Clear|Contents to remove the existing test." sqref="C55" xr:uid="{1F40A8F7-7F36-48D8-9AFD-E0E96224D199}"/>
  </dataValidations>
  <hyperlinks>
    <hyperlink ref="B29" r:id="rId1" display="kcole@co.yuba.ca.us" xr:uid="{BD9D2178-4D07-4C77-BBB9-F8D53C3BECC2}"/>
  </hyperlinks>
  <printOptions horizontalCentered="1"/>
  <pageMargins left="0.5" right="0.5" top="1" bottom="1" header="0.5" footer="0.3"/>
  <pageSetup scale="88" orientation="portrait" r:id="rId2"/>
  <drawing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BCA32F-498B-4BCA-B97B-4E08F5EA775B}">
  <sheetPr codeName="Sheet30">
    <pageSetUpPr fitToPage="1"/>
  </sheetPr>
  <dimension ref="A1:O59"/>
  <sheetViews>
    <sheetView workbookViewId="0">
      <selection activeCell="I36" sqref="I36"/>
    </sheetView>
  </sheetViews>
  <sheetFormatPr defaultRowHeight="12.5"/>
  <cols>
    <col min="9" max="9" width="12.453125" bestFit="1" customWidth="1"/>
    <col min="10" max="10" width="22.453125" customWidth="1"/>
  </cols>
  <sheetData>
    <row r="1" spans="1:11" s="4" customFormat="1" ht="13.5" thickTop="1">
      <c r="A1" s="2"/>
      <c r="B1" s="2"/>
      <c r="C1" s="2"/>
      <c r="D1" s="2"/>
      <c r="E1" s="2"/>
      <c r="F1" s="2"/>
      <c r="G1" s="2"/>
      <c r="H1" s="2"/>
      <c r="I1" s="3"/>
      <c r="J1" s="2"/>
      <c r="K1" s="2"/>
    </row>
    <row r="2" spans="1:11" s="4" customFormat="1" ht="13">
      <c r="A2" s="5"/>
      <c r="B2" s="5"/>
      <c r="C2" s="5"/>
      <c r="D2" s="5"/>
      <c r="E2" s="5"/>
      <c r="F2" s="5"/>
      <c r="G2" s="5"/>
      <c r="H2" s="5"/>
      <c r="I2" s="6"/>
      <c r="J2" s="5"/>
      <c r="K2" s="36"/>
    </row>
    <row r="3" spans="1:11" s="4" customFormat="1" ht="13">
      <c r="A3" s="5"/>
      <c r="B3" s="5"/>
      <c r="C3" s="5"/>
      <c r="D3" s="5"/>
      <c r="E3" s="5"/>
      <c r="F3" s="5"/>
      <c r="G3" s="5"/>
      <c r="H3" s="7"/>
      <c r="I3" s="8" t="s">
        <v>39</v>
      </c>
      <c r="J3" s="40" t="str">
        <f>+'Update Tab'!$B$2</f>
        <v>CalSAWS Admin 26 27</v>
      </c>
      <c r="K3" s="41" t="s">
        <v>195</v>
      </c>
    </row>
    <row r="4" spans="1:11" s="4" customFormat="1" ht="13">
      <c r="A4" s="5"/>
      <c r="B4" s="5"/>
      <c r="C4" s="5"/>
      <c r="D4" s="5"/>
      <c r="E4" s="5"/>
      <c r="F4" s="5"/>
      <c r="G4" s="5"/>
      <c r="H4" s="5"/>
      <c r="I4" s="6"/>
      <c r="J4" s="5"/>
      <c r="K4" s="36"/>
    </row>
    <row r="5" spans="1:11" s="4" customFormat="1" ht="13">
      <c r="A5" s="5"/>
      <c r="B5" s="5"/>
      <c r="C5" s="5"/>
      <c r="D5" s="5"/>
      <c r="E5" s="5"/>
      <c r="F5" s="5"/>
      <c r="G5" s="5"/>
      <c r="H5" s="5"/>
      <c r="I5" s="6"/>
      <c r="J5" s="5"/>
      <c r="K5" s="36"/>
    </row>
    <row r="6" spans="1:11" s="4" customFormat="1" ht="13">
      <c r="A6" s="5"/>
      <c r="B6" s="5"/>
      <c r="C6" s="5"/>
      <c r="D6" s="5"/>
      <c r="E6" s="5"/>
      <c r="F6" s="5"/>
      <c r="G6" s="5"/>
      <c r="H6" s="5"/>
      <c r="I6" s="6"/>
      <c r="J6" s="5"/>
      <c r="K6" s="36"/>
    </row>
    <row r="7" spans="1:11" s="4" customFormat="1" ht="13.5" thickBot="1">
      <c r="A7" s="5"/>
      <c r="B7" s="5"/>
      <c r="C7" s="5"/>
      <c r="D7" s="5"/>
      <c r="E7" s="5"/>
      <c r="F7" s="5"/>
      <c r="G7" s="5"/>
      <c r="H7" s="5"/>
      <c r="I7" s="6"/>
      <c r="J7" s="5"/>
      <c r="K7" s="36"/>
    </row>
    <row r="8" spans="1:11" s="4" customFormat="1" ht="18" thickTop="1">
      <c r="A8" s="5"/>
      <c r="B8" s="37"/>
      <c r="C8" s="37"/>
      <c r="D8" s="37"/>
      <c r="E8" s="37"/>
      <c r="F8" s="37"/>
      <c r="G8" s="38"/>
      <c r="H8" s="38"/>
      <c r="I8" s="39"/>
      <c r="J8" s="38"/>
      <c r="K8" s="36"/>
    </row>
    <row r="9" spans="1:11" s="4" customFormat="1" ht="13">
      <c r="A9" s="5"/>
      <c r="B9" s="5"/>
      <c r="C9" s="5"/>
      <c r="D9" s="5"/>
      <c r="E9" s="5"/>
      <c r="F9" s="5"/>
      <c r="G9" s="5"/>
      <c r="H9" s="5"/>
      <c r="I9" s="6"/>
      <c r="J9" s="5"/>
      <c r="K9" s="36"/>
    </row>
    <row r="10" spans="1:11" s="4" customFormat="1" ht="13">
      <c r="A10" s="5"/>
      <c r="B10" s="9" t="s">
        <v>40</v>
      </c>
      <c r="C10" s="307" t="s">
        <v>71</v>
      </c>
      <c r="D10" s="307"/>
      <c r="E10" s="307"/>
      <c r="F10" s="307"/>
      <c r="G10" s="307"/>
      <c r="H10" s="5"/>
      <c r="I10" s="10" t="s">
        <v>42</v>
      </c>
      <c r="J10" s="42">
        <f>+'Update Tab'!$B$4</f>
        <v>46246</v>
      </c>
      <c r="K10" s="36"/>
    </row>
    <row r="11" spans="1:11" s="4" customFormat="1" ht="13">
      <c r="A11" s="5"/>
      <c r="B11" s="9" t="s">
        <v>43</v>
      </c>
      <c r="C11" s="308"/>
      <c r="D11" s="308"/>
      <c r="E11" s="308"/>
      <c r="F11" s="308"/>
      <c r="G11" s="308"/>
      <c r="H11" s="5"/>
      <c r="I11" s="10"/>
      <c r="J11" s="43"/>
      <c r="K11" s="36"/>
    </row>
    <row r="12" spans="1:11" s="4" customFormat="1" ht="13">
      <c r="A12" s="5"/>
      <c r="B12" s="9" t="s">
        <v>44</v>
      </c>
      <c r="C12" s="73"/>
      <c r="D12" s="74" t="s">
        <v>45</v>
      </c>
      <c r="E12" s="73"/>
      <c r="F12" s="74" t="s">
        <v>46</v>
      </c>
      <c r="G12" s="73"/>
      <c r="H12" s="5"/>
      <c r="I12" s="10" t="s">
        <v>47</v>
      </c>
      <c r="J12" s="44" t="str">
        <f>'Update Tab'!$B$7</f>
        <v>Stephanie Aragon</v>
      </c>
      <c r="K12" s="36"/>
    </row>
    <row r="13" spans="1:11" s="4" customFormat="1" ht="13">
      <c r="A13" s="5"/>
      <c r="B13" s="9" t="s">
        <v>48</v>
      </c>
      <c r="C13" s="307"/>
      <c r="D13" s="307"/>
      <c r="E13" s="307"/>
      <c r="F13" s="307"/>
      <c r="G13" s="307"/>
      <c r="H13" s="5"/>
      <c r="I13" s="10" t="s">
        <v>49</v>
      </c>
      <c r="J13" s="44" t="str">
        <f>'Update Tab'!$B$8</f>
        <v>(916) 800-7641</v>
      </c>
      <c r="K13" s="36"/>
    </row>
    <row r="14" spans="1:11" s="4" customFormat="1" ht="13">
      <c r="A14" s="5"/>
      <c r="B14" s="9"/>
      <c r="C14" s="59"/>
      <c r="D14" s="59"/>
      <c r="E14" s="59"/>
      <c r="F14" s="59"/>
      <c r="G14" s="59"/>
      <c r="H14" s="5"/>
      <c r="I14" s="10"/>
      <c r="J14" s="60"/>
      <c r="K14" s="36"/>
    </row>
    <row r="15" spans="1:11" s="4" customFormat="1" ht="13">
      <c r="A15" s="5"/>
      <c r="B15" s="5"/>
      <c r="C15" s="5"/>
      <c r="D15" s="5"/>
      <c r="E15" s="5"/>
      <c r="F15" s="5"/>
      <c r="G15" s="5"/>
      <c r="H15" s="5"/>
      <c r="I15" s="6"/>
      <c r="J15" s="5"/>
      <c r="K15" s="36"/>
    </row>
    <row r="16" spans="1:11" s="4" customFormat="1" ht="13">
      <c r="A16" s="5"/>
      <c r="B16" s="297" t="s">
        <v>50</v>
      </c>
      <c r="C16" s="298"/>
      <c r="D16" s="298"/>
      <c r="E16" s="298"/>
      <c r="F16" s="298"/>
      <c r="G16" s="299"/>
      <c r="H16" s="297" t="s">
        <v>51</v>
      </c>
      <c r="I16" s="298"/>
      <c r="J16" s="299"/>
      <c r="K16" s="36"/>
    </row>
    <row r="17" spans="1:11" s="4" customFormat="1" ht="13">
      <c r="A17" s="5"/>
      <c r="B17" s="305"/>
      <c r="C17" s="306"/>
      <c r="D17" s="306"/>
      <c r="E17" s="306"/>
      <c r="F17" s="306"/>
      <c r="G17" s="81"/>
      <c r="H17" s="82"/>
      <c r="I17" s="83"/>
      <c r="J17" s="84"/>
      <c r="K17" s="36"/>
    </row>
    <row r="18" spans="1:11" s="4" customFormat="1" ht="15">
      <c r="A18" s="5"/>
      <c r="B18" s="302" t="s">
        <v>134</v>
      </c>
      <c r="C18" s="303"/>
      <c r="D18" s="303"/>
      <c r="E18" s="303"/>
      <c r="F18" s="303"/>
      <c r="G18" s="304"/>
      <c r="H18" s="85"/>
      <c r="I18" s="86"/>
      <c r="J18" s="87"/>
      <c r="K18" s="36"/>
    </row>
    <row r="19" spans="1:11" s="4" customFormat="1" ht="13">
      <c r="A19" s="5"/>
      <c r="B19" s="88"/>
      <c r="C19" s="89"/>
      <c r="D19" s="90"/>
      <c r="E19" s="90"/>
      <c r="F19" s="90"/>
      <c r="G19" s="91"/>
      <c r="H19" s="92"/>
      <c r="I19" s="86"/>
      <c r="J19" s="87"/>
      <c r="K19" s="36"/>
    </row>
    <row r="20" spans="1:11" s="4" customFormat="1" ht="13.5" thickBot="1">
      <c r="A20" s="5"/>
      <c r="B20" s="93"/>
      <c r="C20" s="94"/>
      <c r="D20" s="95"/>
      <c r="E20" s="95"/>
      <c r="F20" s="95"/>
      <c r="G20" s="96"/>
      <c r="H20" s="97"/>
      <c r="I20" s="98"/>
      <c r="J20" s="99"/>
      <c r="K20" s="36"/>
    </row>
    <row r="21" spans="1:11" s="4" customFormat="1" ht="13.5" thickTop="1">
      <c r="A21" s="5"/>
      <c r="B21" s="31"/>
      <c r="C21" s="22"/>
      <c r="D21" s="22"/>
      <c r="E21" s="22"/>
      <c r="F21" s="22"/>
      <c r="G21" s="62"/>
      <c r="H21" s="45"/>
      <c r="I21" s="76"/>
      <c r="J21" s="29"/>
      <c r="K21" s="36"/>
    </row>
    <row r="22" spans="1:11" s="4" customFormat="1" ht="13">
      <c r="A22" s="5"/>
      <c r="B22" s="33" t="s">
        <v>246</v>
      </c>
      <c r="C22" s="47"/>
      <c r="D22" s="47"/>
      <c r="E22" s="47"/>
      <c r="F22" s="47"/>
      <c r="G22" s="63"/>
      <c r="H22" s="7"/>
      <c r="I22" s="79">
        <f>'CalSAWS Admin Budget FY26-27'!D37</f>
        <v>160</v>
      </c>
      <c r="J22" s="28"/>
      <c r="K22" s="36"/>
    </row>
    <row r="23" spans="1:11" s="4" customFormat="1" ht="13">
      <c r="A23" s="5"/>
      <c r="B23" s="300"/>
      <c r="C23" s="301"/>
      <c r="D23" s="301"/>
      <c r="E23" s="301"/>
      <c r="F23" s="301"/>
      <c r="G23" s="69"/>
      <c r="H23" s="46"/>
      <c r="I23" s="76"/>
      <c r="J23" s="34"/>
      <c r="K23" s="36"/>
    </row>
    <row r="24" spans="1:11" s="4" customFormat="1" ht="13">
      <c r="A24" s="5"/>
      <c r="B24" s="30"/>
      <c r="C24" s="32"/>
      <c r="D24" s="101"/>
      <c r="E24" s="101"/>
      <c r="F24" s="101"/>
      <c r="G24" s="104"/>
      <c r="H24" s="105"/>
      <c r="I24" s="103"/>
      <c r="J24" s="34"/>
      <c r="K24" s="36"/>
    </row>
    <row r="25" spans="1:11" s="4" customFormat="1" ht="13">
      <c r="A25" s="5"/>
      <c r="B25" s="30"/>
      <c r="C25" s="32"/>
      <c r="D25" s="101" t="s">
        <v>247</v>
      </c>
      <c r="E25" s="101"/>
      <c r="F25" s="101"/>
      <c r="G25" s="104"/>
      <c r="H25" s="105"/>
      <c r="I25" s="103">
        <f>'CalSAWS Admin Budget FY26-27'!E37</f>
        <v>-30</v>
      </c>
      <c r="J25" s="34"/>
      <c r="K25" s="36"/>
    </row>
    <row r="26" spans="1:11" s="4" customFormat="1" ht="13">
      <c r="A26" s="5"/>
      <c r="B26" s="30"/>
      <c r="C26" s="5"/>
      <c r="D26" s="75"/>
      <c r="E26" s="75"/>
      <c r="F26" s="32"/>
      <c r="G26" s="69"/>
      <c r="H26" s="46"/>
      <c r="I26" s="80"/>
      <c r="J26" s="35"/>
      <c r="K26" s="36"/>
    </row>
    <row r="27" spans="1:11" s="4" customFormat="1" ht="13">
      <c r="A27" s="5"/>
      <c r="B27" s="56"/>
      <c r="C27" s="5"/>
      <c r="D27" s="5"/>
      <c r="E27" s="5"/>
      <c r="F27" s="5"/>
      <c r="G27" s="64"/>
      <c r="H27" s="45"/>
      <c r="I27" s="79"/>
      <c r="J27" s="29"/>
      <c r="K27" s="36"/>
    </row>
    <row r="28" spans="1:11" s="4" customFormat="1" ht="13">
      <c r="A28" s="5"/>
      <c r="B28" s="295" t="s">
        <v>69</v>
      </c>
      <c r="C28" s="296"/>
      <c r="D28" s="296"/>
      <c r="E28" s="296"/>
      <c r="F28" s="296"/>
      <c r="G28" s="70"/>
      <c r="H28" s="57"/>
      <c r="I28" s="77"/>
      <c r="J28" s="29"/>
      <c r="K28" s="36"/>
    </row>
    <row r="29" spans="1:11" s="4" customFormat="1" ht="13">
      <c r="A29" s="5"/>
      <c r="B29" s="295" t="s">
        <v>69</v>
      </c>
      <c r="C29" s="296"/>
      <c r="D29" s="296"/>
      <c r="E29" s="296"/>
      <c r="F29" s="296"/>
      <c r="G29" s="64"/>
      <c r="H29" s="45"/>
      <c r="I29" s="77"/>
      <c r="J29" s="29"/>
      <c r="K29" s="36"/>
    </row>
    <row r="30" spans="1:11" s="4" customFormat="1" ht="13">
      <c r="A30" s="5"/>
      <c r="B30" s="295"/>
      <c r="C30" s="296"/>
      <c r="D30" s="296"/>
      <c r="E30" s="296"/>
      <c r="F30" s="296"/>
      <c r="G30" s="64"/>
      <c r="H30" s="45"/>
      <c r="I30" s="77"/>
      <c r="J30" s="29"/>
      <c r="K30" s="36"/>
    </row>
    <row r="31" spans="1:11" s="4" customFormat="1" ht="13">
      <c r="A31" s="5"/>
      <c r="B31" s="295"/>
      <c r="C31" s="296"/>
      <c r="D31" s="296"/>
      <c r="E31" s="296"/>
      <c r="F31" s="296"/>
      <c r="G31" s="64"/>
      <c r="H31" s="45"/>
      <c r="I31" s="77"/>
      <c r="J31" s="29"/>
      <c r="K31" s="36"/>
    </row>
    <row r="32" spans="1:11" s="4" customFormat="1" ht="13">
      <c r="A32" s="5"/>
      <c r="B32" s="295"/>
      <c r="C32" s="296"/>
      <c r="D32" s="296"/>
      <c r="E32" s="296"/>
      <c r="F32" s="296"/>
      <c r="G32" s="70"/>
      <c r="H32" s="45"/>
      <c r="I32" s="77"/>
      <c r="J32" s="29"/>
      <c r="K32" s="36"/>
    </row>
    <row r="33" spans="1:15" s="4" customFormat="1" ht="13">
      <c r="A33" s="5"/>
      <c r="B33" s="288" t="s">
        <v>75</v>
      </c>
      <c r="C33" s="289"/>
      <c r="D33" s="289"/>
      <c r="E33" s="289"/>
      <c r="F33" s="289"/>
      <c r="G33" s="64"/>
      <c r="H33" s="45"/>
      <c r="I33" s="77"/>
      <c r="J33" s="29"/>
      <c r="K33" s="36"/>
    </row>
    <row r="34" spans="1:15" s="4" customFormat="1" ht="13">
      <c r="A34" s="5"/>
      <c r="B34" s="288" t="s">
        <v>52</v>
      </c>
      <c r="C34" s="289"/>
      <c r="D34" s="289"/>
      <c r="E34" s="289"/>
      <c r="F34" s="289"/>
      <c r="G34" s="64"/>
      <c r="H34" s="45"/>
      <c r="I34" s="77"/>
      <c r="J34" s="29"/>
      <c r="K34" s="36"/>
    </row>
    <row r="35" spans="1:15" s="4" customFormat="1" ht="13">
      <c r="A35" s="5"/>
      <c r="B35" s="290"/>
      <c r="C35" s="291"/>
      <c r="D35" s="291"/>
      <c r="E35" s="291"/>
      <c r="F35" s="291"/>
      <c r="G35" s="65"/>
      <c r="H35" s="54"/>
      <c r="I35" s="78"/>
      <c r="J35" s="58"/>
      <c r="K35" s="36"/>
    </row>
    <row r="36" spans="1:15" s="4" customFormat="1" ht="13">
      <c r="A36" s="5"/>
      <c r="B36" s="292"/>
      <c r="C36" s="293"/>
      <c r="D36" s="293"/>
      <c r="E36" s="293"/>
      <c r="F36" s="293"/>
      <c r="G36" s="66"/>
      <c r="H36" s="61" t="s">
        <v>74</v>
      </c>
      <c r="I36" s="107">
        <f>SUM(I21:I35)</f>
        <v>130</v>
      </c>
      <c r="J36" s="55"/>
      <c r="K36" s="36"/>
    </row>
    <row r="37" spans="1:15" s="4" customFormat="1" ht="13">
      <c r="A37" s="5"/>
      <c r="B37" s="6"/>
      <c r="C37" s="6"/>
      <c r="D37" s="6"/>
      <c r="E37" s="6"/>
      <c r="F37" s="6"/>
      <c r="G37" s="15"/>
      <c r="H37" s="15"/>
      <c r="I37" s="67"/>
      <c r="J37" s="68"/>
      <c r="K37" s="36"/>
    </row>
    <row r="38" spans="1:15" s="4" customFormat="1" ht="13">
      <c r="A38" s="5"/>
      <c r="B38" s="49" t="s">
        <v>53</v>
      </c>
      <c r="C38" s="5"/>
      <c r="D38" s="5"/>
      <c r="E38" s="5"/>
      <c r="F38" s="5"/>
      <c r="G38" s="5"/>
      <c r="H38" s="5"/>
      <c r="I38" s="11"/>
      <c r="J38" s="6"/>
      <c r="K38" s="36"/>
    </row>
    <row r="39" spans="1:15" s="4" customFormat="1" ht="13">
      <c r="A39" s="5"/>
      <c r="B39" s="12"/>
      <c r="C39" s="5"/>
      <c r="D39" s="5"/>
      <c r="E39" s="5"/>
      <c r="F39" s="5"/>
      <c r="G39" s="14"/>
      <c r="H39" s="15"/>
      <c r="I39" s="11"/>
      <c r="J39" s="6"/>
      <c r="K39" s="36"/>
    </row>
    <row r="40" spans="1:15" s="4" customFormat="1" ht="13">
      <c r="A40" s="5"/>
      <c r="B40" s="50" t="s">
        <v>54</v>
      </c>
      <c r="C40" s="17"/>
      <c r="D40" s="5"/>
      <c r="E40" s="5"/>
      <c r="F40" s="5"/>
      <c r="G40" s="14"/>
      <c r="H40" s="5"/>
      <c r="I40" s="16"/>
      <c r="J40" s="18"/>
      <c r="K40" s="36"/>
      <c r="O40" s="19"/>
    </row>
    <row r="41" spans="1:15" s="4" customFormat="1" ht="13">
      <c r="A41" s="5"/>
      <c r="B41" s="20"/>
      <c r="C41" s="5"/>
      <c r="D41" s="5"/>
      <c r="E41" s="5"/>
      <c r="F41" s="5"/>
      <c r="G41" s="21"/>
      <c r="H41" s="5"/>
      <c r="I41" s="8" t="s">
        <v>55</v>
      </c>
      <c r="J41" s="71">
        <f>I36</f>
        <v>130</v>
      </c>
      <c r="K41" s="36"/>
    </row>
    <row r="42" spans="1:15" s="4" customFormat="1" ht="13">
      <c r="A42" s="5"/>
      <c r="B42" s="51" t="s">
        <v>56</v>
      </c>
      <c r="C42" s="5"/>
      <c r="D42" s="5"/>
      <c r="E42" s="5"/>
      <c r="F42" s="5"/>
      <c r="G42" s="21"/>
      <c r="H42" s="5"/>
      <c r="I42" s="6"/>
      <c r="J42" s="5"/>
      <c r="K42" s="36"/>
      <c r="O42" s="19"/>
    </row>
    <row r="43" spans="1:15" s="4" customFormat="1" ht="13">
      <c r="A43" s="5"/>
      <c r="B43" s="20"/>
      <c r="C43" s="5"/>
      <c r="D43" s="5"/>
      <c r="E43" s="5"/>
      <c r="F43" s="5"/>
      <c r="G43" s="5"/>
      <c r="H43" s="5"/>
      <c r="I43" s="6"/>
      <c r="J43" s="5"/>
      <c r="K43" s="36"/>
    </row>
    <row r="44" spans="1:15" s="4" customFormat="1" ht="13">
      <c r="A44" s="5"/>
      <c r="B44" s="52" t="s">
        <v>54</v>
      </c>
      <c r="C44" s="5"/>
      <c r="D44" s="5"/>
      <c r="E44" s="5"/>
      <c r="F44" s="13"/>
      <c r="G44" s="5"/>
      <c r="H44" s="5"/>
      <c r="I44" s="6"/>
      <c r="J44" s="5"/>
      <c r="K44" s="36"/>
      <c r="O44" s="48"/>
    </row>
    <row r="45" spans="1:15" s="4" customFormat="1" ht="13">
      <c r="A45" s="5"/>
      <c r="B45" s="52" t="s">
        <v>136</v>
      </c>
      <c r="C45" s="5"/>
      <c r="D45" s="5"/>
      <c r="E45" s="5"/>
      <c r="F45" s="13"/>
      <c r="G45" s="5"/>
      <c r="H45" s="5"/>
      <c r="I45" s="6"/>
      <c r="J45" s="5"/>
      <c r="K45" s="36"/>
      <c r="O45" s="48"/>
    </row>
    <row r="46" spans="1:15" s="4" customFormat="1" ht="13">
      <c r="A46" s="5"/>
      <c r="B46" s="53" t="s">
        <v>100</v>
      </c>
      <c r="F46" s="5"/>
      <c r="H46" s="5"/>
      <c r="I46" s="23"/>
      <c r="J46" s="5"/>
      <c r="K46" s="36"/>
      <c r="O46" s="48"/>
    </row>
    <row r="47" spans="1:15" s="4" customFormat="1" ht="13">
      <c r="A47" s="5"/>
      <c r="B47" s="53" t="s">
        <v>57</v>
      </c>
      <c r="C47" s="13"/>
      <c r="D47" s="13"/>
      <c r="E47" s="13"/>
      <c r="F47" s="5"/>
      <c r="G47" s="13"/>
      <c r="H47" s="13"/>
      <c r="I47" s="24"/>
      <c r="J47" s="5"/>
      <c r="K47" s="36"/>
      <c r="O47" s="48"/>
    </row>
    <row r="48" spans="1:15" s="4" customFormat="1" ht="13">
      <c r="A48" s="5"/>
      <c r="B48" s="53" t="s">
        <v>135</v>
      </c>
      <c r="C48" s="13"/>
      <c r="D48" s="13"/>
      <c r="E48" s="13"/>
      <c r="F48" s="25"/>
      <c r="G48" s="13"/>
      <c r="H48" s="13"/>
      <c r="I48" s="24"/>
      <c r="J48" s="5"/>
      <c r="K48" s="36"/>
      <c r="O48" s="48"/>
    </row>
    <row r="49" spans="1:15" s="4" customFormat="1" ht="13">
      <c r="A49" s="5"/>
      <c r="B49" s="25"/>
      <c r="C49" s="13"/>
      <c r="D49" s="13"/>
      <c r="E49" s="13"/>
      <c r="F49" s="5"/>
      <c r="G49" s="13"/>
      <c r="H49" s="13"/>
      <c r="I49" s="24"/>
      <c r="J49" s="5"/>
      <c r="K49" s="36"/>
      <c r="O49" s="48"/>
    </row>
    <row r="50" spans="1:15" s="4" customFormat="1" ht="13">
      <c r="A50" s="5"/>
      <c r="B50" s="49"/>
      <c r="C50" s="13"/>
      <c r="D50" s="13"/>
      <c r="E50" s="13"/>
      <c r="F50" s="5"/>
      <c r="G50" s="13"/>
      <c r="H50" s="13"/>
      <c r="I50" s="24"/>
      <c r="J50" s="5"/>
      <c r="K50" s="36"/>
      <c r="O50" s="48"/>
    </row>
    <row r="51" spans="1:15" s="4" customFormat="1" ht="13">
      <c r="A51" s="5"/>
      <c r="B51" s="49"/>
      <c r="C51" s="13"/>
      <c r="D51" s="13"/>
      <c r="E51" s="13"/>
      <c r="F51" s="25"/>
      <c r="G51" s="13"/>
      <c r="H51" s="13"/>
      <c r="I51" s="24"/>
      <c r="J51" s="5"/>
      <c r="K51" s="36"/>
      <c r="O51" s="48"/>
    </row>
    <row r="52" spans="1:15" s="4" customFormat="1" ht="13">
      <c r="A52" s="5"/>
      <c r="B52" s="5"/>
      <c r="C52" s="13"/>
      <c r="D52" s="13"/>
      <c r="E52" s="13"/>
      <c r="F52" s="25"/>
      <c r="G52" s="13"/>
      <c r="H52" s="13"/>
      <c r="I52" s="24"/>
      <c r="J52" s="5"/>
      <c r="K52" s="36"/>
    </row>
    <row r="53" spans="1:15" s="4" customFormat="1" ht="13.5" thickBot="1">
      <c r="A53" s="5"/>
      <c r="B53" s="5"/>
      <c r="C53" s="5"/>
      <c r="D53" s="5"/>
      <c r="E53" s="5"/>
      <c r="F53" s="5"/>
      <c r="G53" s="5"/>
      <c r="H53" s="5"/>
      <c r="I53" s="6"/>
      <c r="J53" s="5"/>
      <c r="K53" s="36"/>
    </row>
    <row r="54" spans="1:15" s="4" customFormat="1" ht="13.5" thickTop="1">
      <c r="A54" s="5"/>
      <c r="B54" s="37"/>
      <c r="C54" s="37"/>
      <c r="D54" s="37"/>
      <c r="E54" s="37"/>
      <c r="F54" s="37"/>
      <c r="G54" s="37"/>
      <c r="H54" s="37"/>
      <c r="I54" s="39"/>
      <c r="J54" s="37"/>
      <c r="K54" s="36"/>
    </row>
    <row r="55" spans="1:15" s="4" customFormat="1" ht="12.75" customHeight="1">
      <c r="A55" s="5"/>
      <c r="B55" s="5"/>
      <c r="C55" s="294" t="s">
        <v>58</v>
      </c>
      <c r="D55" s="294"/>
      <c r="E55" s="294"/>
      <c r="F55" s="294"/>
      <c r="G55" s="294"/>
      <c r="H55" s="294"/>
      <c r="I55" s="294"/>
      <c r="J55" s="5"/>
      <c r="K55" s="36"/>
    </row>
    <row r="56" spans="1:15" s="4" customFormat="1" ht="13">
      <c r="A56" s="5"/>
      <c r="B56" s="5"/>
      <c r="C56" s="294"/>
      <c r="D56" s="294"/>
      <c r="E56" s="294"/>
      <c r="F56" s="294"/>
      <c r="G56" s="294"/>
      <c r="H56" s="294"/>
      <c r="I56" s="294"/>
      <c r="J56" s="5"/>
      <c r="K56" s="36"/>
    </row>
    <row r="57" spans="1:15" s="4" customFormat="1" ht="13">
      <c r="A57" s="5"/>
      <c r="B57" s="5"/>
      <c r="C57" s="294"/>
      <c r="D57" s="294"/>
      <c r="E57" s="294"/>
      <c r="F57" s="294"/>
      <c r="G57" s="294"/>
      <c r="H57" s="294"/>
      <c r="I57" s="294"/>
      <c r="J57" s="5"/>
      <c r="K57" s="36"/>
    </row>
    <row r="58" spans="1:15" s="4" customFormat="1" ht="13.5" thickBot="1">
      <c r="A58" s="26"/>
      <c r="B58" s="26"/>
      <c r="C58" s="26"/>
      <c r="D58" s="26"/>
      <c r="E58" s="26"/>
      <c r="F58" s="26"/>
      <c r="G58" s="26"/>
      <c r="H58" s="26"/>
      <c r="I58" s="27"/>
      <c r="J58" s="26"/>
      <c r="K58" s="26"/>
    </row>
    <row r="59" spans="1:15" ht="13" thickTop="1"/>
  </sheetData>
  <mergeCells count="17">
    <mergeCell ref="B32:F32"/>
    <mergeCell ref="B33:F33"/>
    <mergeCell ref="B34:F34"/>
    <mergeCell ref="B35:F36"/>
    <mergeCell ref="C55:I57"/>
    <mergeCell ref="H16:J16"/>
    <mergeCell ref="B17:F17"/>
    <mergeCell ref="B31:F31"/>
    <mergeCell ref="C10:G10"/>
    <mergeCell ref="C11:G11"/>
    <mergeCell ref="C13:G13"/>
    <mergeCell ref="B16:G16"/>
    <mergeCell ref="B18:G18"/>
    <mergeCell ref="B23:F23"/>
    <mergeCell ref="B28:F28"/>
    <mergeCell ref="B29:F29"/>
    <mergeCell ref="B30:F30"/>
  </mergeCells>
  <dataValidations count="5">
    <dataValidation errorStyle="warning" allowBlank="1" showInputMessage="1" errorTitle="Farewell Statement" promptTitle="Farewell Statement" prompt="Enter any parting message for your customers (company slogan, mission statement, etc.) If you do not want a parting message, use Edit|Clear|Contents to remove the existing test." sqref="C55" xr:uid="{C91BDAB1-31AD-4E30-BF38-D5708B2F5F25}"/>
    <dataValidation type="decimal" allowBlank="1" showErrorMessage="1" errorTitle="Unit Price" error="You must enter a number into this cell." promptTitle="Unit Price" sqref="I20:I21 I17" xr:uid="{B6AB1361-A64A-4D15-A920-69B6C9ED436F}">
      <formula1>0</formula1>
      <formula2>1000000000</formula2>
    </dataValidation>
    <dataValidation type="whole" errorStyle="warning" allowBlank="1" showErrorMessage="1" errorTitle="Quantity" error="You must enter a number in this cell." promptTitle="Quantity" sqref="I18:I19 B35 J26:J41 J17:J22" xr:uid="{4883DC14-4DC0-4671-95F3-C1D2431FA0E6}">
      <formula1>0</formula1>
      <formula2>1000000000</formula2>
    </dataValidation>
    <dataValidation type="textLength" errorStyle="warning" allowBlank="1" showErrorMessage="1" errorTitle="Tax" error="The shaded cells contain formulas and are automatically calculated by Excel. DO NOT enter any information into them." promptTitle="Tax" sqref="I39:I40" xr:uid="{70C25B3B-BCDE-4098-8B89-BE4D726E2343}">
      <formula1>0</formula1>
      <formula2>0</formula2>
    </dataValidation>
    <dataValidation errorStyle="warning" allowBlank="1" showInputMessage="1" errorTitle="State" promptTitle="State" prompt="Enter the state abbreviation into this cell." sqref="E12" xr:uid="{A34A2074-F294-4B86-8D6D-A2AC9D19A516}"/>
  </dataValidations>
  <hyperlinks>
    <hyperlink ref="B29" r:id="rId1" display="kcole@co.yuba.ca.us" xr:uid="{0A41E6F3-6B64-4FB4-BD52-208ECE4C8FF6}"/>
  </hyperlinks>
  <printOptions horizontalCentered="1"/>
  <pageMargins left="0.5" right="0.5" top="1" bottom="1" header="0.5" footer="0.3"/>
  <pageSetup scale="88" orientation="portrait" r:id="rId2"/>
  <drawing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80D3F5-3CB3-48B8-941A-3D49FE939924}">
  <sheetPr codeName="Sheet31">
    <pageSetUpPr fitToPage="1"/>
  </sheetPr>
  <dimension ref="A1:O59"/>
  <sheetViews>
    <sheetView workbookViewId="0">
      <selection activeCell="I36" sqref="I36"/>
    </sheetView>
  </sheetViews>
  <sheetFormatPr defaultRowHeight="12.5"/>
  <cols>
    <col min="9" max="9" width="12.453125" bestFit="1" customWidth="1"/>
    <col min="10" max="10" width="22.453125" customWidth="1"/>
  </cols>
  <sheetData>
    <row r="1" spans="1:11" s="4" customFormat="1" ht="13.5" thickTop="1">
      <c r="A1" s="2"/>
      <c r="B1" s="2"/>
      <c r="C1" s="2"/>
      <c r="D1" s="2"/>
      <c r="E1" s="2"/>
      <c r="F1" s="2"/>
      <c r="G1" s="2"/>
      <c r="H1" s="2"/>
      <c r="I1" s="3"/>
      <c r="J1" s="2"/>
      <c r="K1" s="2"/>
    </row>
    <row r="2" spans="1:11" s="4" customFormat="1" ht="13">
      <c r="A2" s="5"/>
      <c r="B2" s="5"/>
      <c r="C2" s="5"/>
      <c r="D2" s="5"/>
      <c r="E2" s="5"/>
      <c r="F2" s="5"/>
      <c r="G2" s="5"/>
      <c r="H2" s="5"/>
      <c r="I2" s="6"/>
      <c r="J2" s="5"/>
      <c r="K2" s="36"/>
    </row>
    <row r="3" spans="1:11" s="4" customFormat="1" ht="13">
      <c r="A3" s="5"/>
      <c r="B3" s="5"/>
      <c r="C3" s="5"/>
      <c r="D3" s="5"/>
      <c r="E3" s="5"/>
      <c r="F3" s="5"/>
      <c r="G3" s="5"/>
      <c r="H3" s="7"/>
      <c r="I3" s="8" t="s">
        <v>39</v>
      </c>
      <c r="J3" s="40" t="str">
        <f>+'Update Tab'!$B$2</f>
        <v>CalSAWS Admin 26 27</v>
      </c>
      <c r="K3" s="41" t="s">
        <v>196</v>
      </c>
    </row>
    <row r="4" spans="1:11" s="4" customFormat="1" ht="13">
      <c r="A4" s="5"/>
      <c r="B4" s="5"/>
      <c r="C4" s="5"/>
      <c r="D4" s="5"/>
      <c r="E4" s="5"/>
      <c r="F4" s="5"/>
      <c r="G4" s="5"/>
      <c r="H4" s="5"/>
      <c r="I4" s="6"/>
      <c r="J4" s="5"/>
      <c r="K4" s="36"/>
    </row>
    <row r="5" spans="1:11" s="4" customFormat="1" ht="13">
      <c r="A5" s="5"/>
      <c r="B5" s="5"/>
      <c r="C5" s="5"/>
      <c r="D5" s="5"/>
      <c r="E5" s="5"/>
      <c r="F5" s="5"/>
      <c r="G5" s="5"/>
      <c r="H5" s="5"/>
      <c r="I5" s="6"/>
      <c r="J5" s="5"/>
      <c r="K5" s="36"/>
    </row>
    <row r="6" spans="1:11" s="4" customFormat="1" ht="13">
      <c r="A6" s="5"/>
      <c r="B6" s="5"/>
      <c r="C6" s="5"/>
      <c r="D6" s="5"/>
      <c r="E6" s="5"/>
      <c r="F6" s="5"/>
      <c r="G6" s="5"/>
      <c r="H6" s="5"/>
      <c r="I6" s="6"/>
      <c r="J6" s="5"/>
      <c r="K6" s="36"/>
    </row>
    <row r="7" spans="1:11" s="4" customFormat="1" ht="13.5" thickBot="1">
      <c r="A7" s="5"/>
      <c r="B7" s="5"/>
      <c r="C7" s="5"/>
      <c r="D7" s="5"/>
      <c r="E7" s="5"/>
      <c r="F7" s="5"/>
      <c r="G7" s="5"/>
      <c r="H7" s="5"/>
      <c r="I7" s="6"/>
      <c r="J7" s="5"/>
      <c r="K7" s="36"/>
    </row>
    <row r="8" spans="1:11" s="4" customFormat="1" ht="18" thickTop="1">
      <c r="A8" s="5"/>
      <c r="B8" s="37"/>
      <c r="C8" s="37"/>
      <c r="D8" s="37"/>
      <c r="E8" s="37"/>
      <c r="F8" s="37"/>
      <c r="G8" s="38"/>
      <c r="H8" s="38"/>
      <c r="I8" s="39"/>
      <c r="J8" s="38"/>
      <c r="K8" s="36"/>
    </row>
    <row r="9" spans="1:11" s="4" customFormat="1" ht="13">
      <c r="A9" s="5"/>
      <c r="B9" s="5"/>
      <c r="C9" s="5"/>
      <c r="D9" s="5"/>
      <c r="E9" s="5"/>
      <c r="F9" s="5"/>
      <c r="G9" s="5"/>
      <c r="H9" s="5"/>
      <c r="I9" s="6"/>
      <c r="J9" s="5"/>
      <c r="K9" s="36"/>
    </row>
    <row r="10" spans="1:11" s="4" customFormat="1" ht="13">
      <c r="A10" s="5"/>
      <c r="B10" s="9" t="s">
        <v>40</v>
      </c>
      <c r="C10" s="307" t="s">
        <v>95</v>
      </c>
      <c r="D10" s="307"/>
      <c r="E10" s="307"/>
      <c r="F10" s="307"/>
      <c r="G10" s="307"/>
      <c r="H10" s="5"/>
      <c r="I10" s="10" t="s">
        <v>42</v>
      </c>
      <c r="J10" s="42">
        <f>+'Update Tab'!$B$4</f>
        <v>46246</v>
      </c>
      <c r="K10" s="36"/>
    </row>
    <row r="11" spans="1:11" s="4" customFormat="1" ht="13">
      <c r="A11" s="5"/>
      <c r="B11" s="9" t="s">
        <v>43</v>
      </c>
      <c r="C11" s="308"/>
      <c r="D11" s="308"/>
      <c r="E11" s="308"/>
      <c r="F11" s="308"/>
      <c r="G11" s="308"/>
      <c r="H11" s="5"/>
      <c r="I11" s="10"/>
      <c r="J11" s="43"/>
      <c r="K11" s="36"/>
    </row>
    <row r="12" spans="1:11" s="4" customFormat="1" ht="13">
      <c r="A12" s="5"/>
      <c r="B12" s="9" t="s">
        <v>44</v>
      </c>
      <c r="C12" s="73"/>
      <c r="D12" s="74" t="s">
        <v>45</v>
      </c>
      <c r="E12" s="73"/>
      <c r="F12" s="74" t="s">
        <v>46</v>
      </c>
      <c r="G12" s="73"/>
      <c r="H12" s="5"/>
      <c r="I12" s="10" t="s">
        <v>47</v>
      </c>
      <c r="J12" s="44" t="str">
        <f>'Update Tab'!$B$7</f>
        <v>Stephanie Aragon</v>
      </c>
      <c r="K12" s="36"/>
    </row>
    <row r="13" spans="1:11" s="4" customFormat="1" ht="13">
      <c r="A13" s="5"/>
      <c r="B13" s="9" t="s">
        <v>48</v>
      </c>
      <c r="C13" s="307"/>
      <c r="D13" s="307"/>
      <c r="E13" s="307"/>
      <c r="F13" s="307"/>
      <c r="G13" s="307"/>
      <c r="H13" s="5"/>
      <c r="I13" s="10" t="s">
        <v>49</v>
      </c>
      <c r="J13" s="44" t="str">
        <f>'Update Tab'!$B$8</f>
        <v>(916) 800-7641</v>
      </c>
      <c r="K13" s="36"/>
    </row>
    <row r="14" spans="1:11" s="4" customFormat="1" ht="13">
      <c r="A14" s="5"/>
      <c r="B14" s="9"/>
      <c r="C14" s="59"/>
      <c r="D14" s="59"/>
      <c r="E14" s="59"/>
      <c r="F14" s="59"/>
      <c r="G14" s="59"/>
      <c r="H14" s="5"/>
      <c r="I14" s="10"/>
      <c r="J14" s="60"/>
      <c r="K14" s="36"/>
    </row>
    <row r="15" spans="1:11" s="4" customFormat="1" ht="13">
      <c r="A15" s="5"/>
      <c r="B15" s="5"/>
      <c r="C15" s="5"/>
      <c r="D15" s="5"/>
      <c r="E15" s="5"/>
      <c r="F15" s="5"/>
      <c r="G15" s="5"/>
      <c r="H15" s="5"/>
      <c r="I15" s="6"/>
      <c r="J15" s="5"/>
      <c r="K15" s="36"/>
    </row>
    <row r="16" spans="1:11" s="4" customFormat="1" ht="13">
      <c r="A16" s="5"/>
      <c r="B16" s="297" t="s">
        <v>50</v>
      </c>
      <c r="C16" s="298"/>
      <c r="D16" s="298"/>
      <c r="E16" s="298"/>
      <c r="F16" s="298"/>
      <c r="G16" s="299"/>
      <c r="H16" s="297" t="s">
        <v>51</v>
      </c>
      <c r="I16" s="298"/>
      <c r="J16" s="299"/>
      <c r="K16" s="36"/>
    </row>
    <row r="17" spans="1:11" s="4" customFormat="1" ht="13">
      <c r="A17" s="5"/>
      <c r="B17" s="305"/>
      <c r="C17" s="306"/>
      <c r="D17" s="306"/>
      <c r="E17" s="306"/>
      <c r="F17" s="306"/>
      <c r="G17" s="81"/>
      <c r="H17" s="82"/>
      <c r="I17" s="83"/>
      <c r="J17" s="84"/>
      <c r="K17" s="36"/>
    </row>
    <row r="18" spans="1:11" s="4" customFormat="1" ht="15">
      <c r="A18" s="5"/>
      <c r="B18" s="302" t="s">
        <v>134</v>
      </c>
      <c r="C18" s="303"/>
      <c r="D18" s="303"/>
      <c r="E18" s="303"/>
      <c r="F18" s="303"/>
      <c r="G18" s="304"/>
      <c r="H18" s="85"/>
      <c r="I18" s="86"/>
      <c r="J18" s="87"/>
      <c r="K18" s="36"/>
    </row>
    <row r="19" spans="1:11" s="4" customFormat="1" ht="13">
      <c r="A19" s="5"/>
      <c r="B19" s="88"/>
      <c r="C19" s="89"/>
      <c r="D19" s="90"/>
      <c r="E19" s="90"/>
      <c r="F19" s="90"/>
      <c r="G19" s="91"/>
      <c r="H19" s="92"/>
      <c r="I19" s="86"/>
      <c r="J19" s="87"/>
      <c r="K19" s="36"/>
    </row>
    <row r="20" spans="1:11" s="4" customFormat="1" ht="13.5" thickBot="1">
      <c r="A20" s="5"/>
      <c r="B20" s="93"/>
      <c r="C20" s="94"/>
      <c r="D20" s="95"/>
      <c r="E20" s="95"/>
      <c r="F20" s="95"/>
      <c r="G20" s="96"/>
      <c r="H20" s="97"/>
      <c r="I20" s="98"/>
      <c r="J20" s="99"/>
      <c r="K20" s="36"/>
    </row>
    <row r="21" spans="1:11" s="4" customFormat="1" ht="13.5" thickTop="1">
      <c r="A21" s="5"/>
      <c r="B21" s="31"/>
      <c r="C21" s="22"/>
      <c r="D21" s="22"/>
      <c r="E21" s="22"/>
      <c r="F21" s="22"/>
      <c r="G21" s="62"/>
      <c r="H21" s="45"/>
      <c r="I21" s="76"/>
      <c r="J21" s="29"/>
      <c r="K21" s="36"/>
    </row>
    <row r="22" spans="1:11" s="4" customFormat="1" ht="13">
      <c r="A22" s="5"/>
      <c r="B22" s="33" t="s">
        <v>246</v>
      </c>
      <c r="C22" s="47"/>
      <c r="D22" s="47"/>
      <c r="E22" s="47"/>
      <c r="F22" s="47"/>
      <c r="G22" s="63"/>
      <c r="H22" s="7"/>
      <c r="I22" s="79">
        <f>'CalSAWS Admin Budget FY26-27'!D38</f>
        <v>9918</v>
      </c>
      <c r="J22" s="28"/>
      <c r="K22" s="36"/>
    </row>
    <row r="23" spans="1:11" s="4" customFormat="1" ht="13">
      <c r="A23" s="5"/>
      <c r="B23" s="300"/>
      <c r="C23" s="301"/>
      <c r="D23" s="301"/>
      <c r="E23" s="301"/>
      <c r="F23" s="301"/>
      <c r="G23" s="69"/>
      <c r="H23" s="46"/>
      <c r="I23" s="76"/>
      <c r="J23" s="34"/>
      <c r="K23" s="36"/>
    </row>
    <row r="24" spans="1:11" s="4" customFormat="1" ht="13">
      <c r="A24" s="5"/>
      <c r="B24" s="30"/>
      <c r="C24" s="32"/>
      <c r="D24" s="101"/>
      <c r="E24" s="101"/>
      <c r="F24" s="101"/>
      <c r="G24" s="104"/>
      <c r="H24" s="105"/>
      <c r="I24" s="103"/>
      <c r="J24" s="34"/>
      <c r="K24" s="36"/>
    </row>
    <row r="25" spans="1:11" s="4" customFormat="1" ht="13">
      <c r="A25" s="5"/>
      <c r="B25" s="30"/>
      <c r="C25" s="32"/>
      <c r="D25" s="101" t="s">
        <v>247</v>
      </c>
      <c r="E25" s="101"/>
      <c r="F25" s="101"/>
      <c r="G25" s="104"/>
      <c r="H25" s="105"/>
      <c r="I25" s="103">
        <f>'CalSAWS Admin Budget FY26-27'!E38</f>
        <v>-1989</v>
      </c>
      <c r="J25" s="34"/>
      <c r="K25" s="36"/>
    </row>
    <row r="26" spans="1:11" s="4" customFormat="1" ht="13">
      <c r="A26" s="5"/>
      <c r="B26" s="30"/>
      <c r="C26" s="5"/>
      <c r="D26" s="75"/>
      <c r="E26" s="75"/>
      <c r="F26" s="32"/>
      <c r="G26" s="69"/>
      <c r="H26" s="46"/>
      <c r="I26" s="80"/>
      <c r="J26" s="35"/>
      <c r="K26" s="36"/>
    </row>
    <row r="27" spans="1:11" s="4" customFormat="1" ht="13">
      <c r="A27" s="5"/>
      <c r="B27" s="56"/>
      <c r="C27" s="5"/>
      <c r="D27" s="5"/>
      <c r="E27" s="5"/>
      <c r="F27" s="5"/>
      <c r="G27" s="64"/>
      <c r="H27" s="45"/>
      <c r="I27" s="79"/>
      <c r="J27" s="29"/>
      <c r="K27" s="36"/>
    </row>
    <row r="28" spans="1:11" s="4" customFormat="1" ht="13">
      <c r="A28" s="5"/>
      <c r="B28" s="295" t="s">
        <v>69</v>
      </c>
      <c r="C28" s="296"/>
      <c r="D28" s="296"/>
      <c r="E28" s="296"/>
      <c r="F28" s="296"/>
      <c r="G28" s="70"/>
      <c r="H28" s="57"/>
      <c r="I28" s="77"/>
      <c r="J28" s="29"/>
      <c r="K28" s="36"/>
    </row>
    <row r="29" spans="1:11" s="4" customFormat="1" ht="13">
      <c r="A29" s="5"/>
      <c r="B29" s="295" t="s">
        <v>69</v>
      </c>
      <c r="C29" s="296"/>
      <c r="D29" s="296"/>
      <c r="E29" s="296"/>
      <c r="F29" s="296"/>
      <c r="G29" s="64"/>
      <c r="H29" s="45"/>
      <c r="I29" s="77"/>
      <c r="J29" s="29"/>
      <c r="K29" s="36"/>
    </row>
    <row r="30" spans="1:11" s="4" customFormat="1" ht="13">
      <c r="A30" s="5"/>
      <c r="B30" s="295"/>
      <c r="C30" s="296"/>
      <c r="D30" s="296"/>
      <c r="E30" s="296"/>
      <c r="F30" s="296"/>
      <c r="G30" s="64"/>
      <c r="H30" s="45"/>
      <c r="I30" s="77"/>
      <c r="J30" s="29"/>
      <c r="K30" s="36"/>
    </row>
    <row r="31" spans="1:11" s="4" customFormat="1" ht="13">
      <c r="A31" s="5"/>
      <c r="B31" s="295"/>
      <c r="C31" s="296"/>
      <c r="D31" s="296"/>
      <c r="E31" s="296"/>
      <c r="F31" s="296"/>
      <c r="G31" s="64"/>
      <c r="H31" s="45"/>
      <c r="I31" s="77"/>
      <c r="J31" s="29"/>
      <c r="K31" s="36"/>
    </row>
    <row r="32" spans="1:11" s="4" customFormat="1" ht="13">
      <c r="A32" s="5"/>
      <c r="B32" s="295"/>
      <c r="C32" s="296"/>
      <c r="D32" s="296"/>
      <c r="E32" s="296"/>
      <c r="F32" s="296"/>
      <c r="G32" s="70"/>
      <c r="H32" s="45"/>
      <c r="I32" s="77"/>
      <c r="J32" s="29"/>
      <c r="K32" s="36"/>
    </row>
    <row r="33" spans="1:15" s="4" customFormat="1" ht="13">
      <c r="A33" s="5"/>
      <c r="B33" s="288" t="s">
        <v>75</v>
      </c>
      <c r="C33" s="289"/>
      <c r="D33" s="289"/>
      <c r="E33" s="289"/>
      <c r="F33" s="289"/>
      <c r="G33" s="64"/>
      <c r="H33" s="45"/>
      <c r="I33" s="77"/>
      <c r="J33" s="29"/>
      <c r="K33" s="36"/>
    </row>
    <row r="34" spans="1:15" s="4" customFormat="1" ht="13">
      <c r="A34" s="5"/>
      <c r="B34" s="288" t="s">
        <v>52</v>
      </c>
      <c r="C34" s="289"/>
      <c r="D34" s="289"/>
      <c r="E34" s="289"/>
      <c r="F34" s="289"/>
      <c r="G34" s="64"/>
      <c r="H34" s="45"/>
      <c r="I34" s="77"/>
      <c r="J34" s="29"/>
      <c r="K34" s="36"/>
    </row>
    <row r="35" spans="1:15" s="4" customFormat="1" ht="13">
      <c r="A35" s="5"/>
      <c r="B35" s="290"/>
      <c r="C35" s="291"/>
      <c r="D35" s="291"/>
      <c r="E35" s="291"/>
      <c r="F35" s="291"/>
      <c r="G35" s="65"/>
      <c r="H35" s="54"/>
      <c r="I35" s="78"/>
      <c r="J35" s="58"/>
      <c r="K35" s="36"/>
    </row>
    <row r="36" spans="1:15" s="4" customFormat="1" ht="13">
      <c r="A36" s="5"/>
      <c r="B36" s="292"/>
      <c r="C36" s="293"/>
      <c r="D36" s="293"/>
      <c r="E36" s="293"/>
      <c r="F36" s="293"/>
      <c r="G36" s="66"/>
      <c r="H36" s="61" t="s">
        <v>74</v>
      </c>
      <c r="I36" s="107">
        <f>SUM(I21:I35)</f>
        <v>7929</v>
      </c>
      <c r="J36" s="55"/>
      <c r="K36" s="36"/>
    </row>
    <row r="37" spans="1:15" s="4" customFormat="1" ht="13">
      <c r="A37" s="5"/>
      <c r="B37" s="6"/>
      <c r="C37" s="6"/>
      <c r="D37" s="6"/>
      <c r="E37" s="6"/>
      <c r="F37" s="6"/>
      <c r="G37" s="15"/>
      <c r="H37" s="15"/>
      <c r="I37" s="67"/>
      <c r="J37" s="68"/>
      <c r="K37" s="36"/>
    </row>
    <row r="38" spans="1:15" s="4" customFormat="1" ht="13">
      <c r="A38" s="5"/>
      <c r="B38" s="49" t="s">
        <v>53</v>
      </c>
      <c r="C38" s="5"/>
      <c r="D38" s="5"/>
      <c r="E38" s="5"/>
      <c r="F38" s="5"/>
      <c r="G38" s="5"/>
      <c r="H38" s="5"/>
      <c r="I38" s="11"/>
      <c r="J38" s="6"/>
      <c r="K38" s="36"/>
    </row>
    <row r="39" spans="1:15" s="4" customFormat="1" ht="13">
      <c r="A39" s="5"/>
      <c r="B39" s="12"/>
      <c r="C39" s="5"/>
      <c r="D39" s="5"/>
      <c r="E39" s="5"/>
      <c r="F39" s="5"/>
      <c r="G39" s="14"/>
      <c r="H39" s="15"/>
      <c r="I39" s="11"/>
      <c r="J39" s="6"/>
      <c r="K39" s="36"/>
    </row>
    <row r="40" spans="1:15" s="4" customFormat="1" ht="13">
      <c r="A40" s="5"/>
      <c r="B40" s="50" t="s">
        <v>54</v>
      </c>
      <c r="C40" s="17"/>
      <c r="D40" s="5"/>
      <c r="E40" s="5"/>
      <c r="F40" s="5"/>
      <c r="G40" s="14"/>
      <c r="H40" s="5"/>
      <c r="I40" s="16"/>
      <c r="J40" s="18"/>
      <c r="K40" s="36"/>
      <c r="O40" s="19"/>
    </row>
    <row r="41" spans="1:15" s="4" customFormat="1" ht="13">
      <c r="A41" s="5"/>
      <c r="B41" s="20"/>
      <c r="C41" s="5"/>
      <c r="D41" s="5"/>
      <c r="E41" s="5"/>
      <c r="F41" s="5"/>
      <c r="G41" s="21"/>
      <c r="H41" s="5"/>
      <c r="I41" s="8" t="s">
        <v>55</v>
      </c>
      <c r="J41" s="71">
        <f>I36</f>
        <v>7929</v>
      </c>
      <c r="K41" s="36"/>
    </row>
    <row r="42" spans="1:15" s="4" customFormat="1" ht="13">
      <c r="A42" s="5"/>
      <c r="B42" s="51" t="s">
        <v>56</v>
      </c>
      <c r="C42" s="5"/>
      <c r="D42" s="5"/>
      <c r="E42" s="5"/>
      <c r="F42" s="5"/>
      <c r="G42" s="21"/>
      <c r="H42" s="5"/>
      <c r="I42" s="6"/>
      <c r="J42" s="5"/>
      <c r="K42" s="36"/>
      <c r="O42" s="19"/>
    </row>
    <row r="43" spans="1:15" s="4" customFormat="1" ht="13">
      <c r="A43" s="5"/>
      <c r="B43" s="20"/>
      <c r="C43" s="5"/>
      <c r="D43" s="5"/>
      <c r="E43" s="5"/>
      <c r="F43" s="5"/>
      <c r="G43" s="5"/>
      <c r="H43" s="5"/>
      <c r="I43" s="113"/>
      <c r="J43" s="114"/>
      <c r="K43" s="36"/>
    </row>
    <row r="44" spans="1:15" s="4" customFormat="1" ht="13">
      <c r="A44" s="5"/>
      <c r="B44" s="52" t="s">
        <v>54</v>
      </c>
      <c r="C44" s="5"/>
      <c r="D44" s="5"/>
      <c r="E44" s="5"/>
      <c r="F44" s="13"/>
      <c r="G44" s="5"/>
      <c r="H44" s="5"/>
      <c r="I44" s="6"/>
      <c r="J44" s="5"/>
      <c r="K44" s="36"/>
      <c r="O44" s="48"/>
    </row>
    <row r="45" spans="1:15" s="4" customFormat="1" ht="13">
      <c r="A45" s="5"/>
      <c r="B45" s="52" t="s">
        <v>136</v>
      </c>
      <c r="C45" s="5"/>
      <c r="D45" s="5"/>
      <c r="E45" s="5"/>
      <c r="F45" s="13"/>
      <c r="G45" s="5"/>
      <c r="H45" s="5"/>
      <c r="I45" s="6"/>
      <c r="J45" s="5"/>
      <c r="K45" s="36"/>
      <c r="O45" s="48"/>
    </row>
    <row r="46" spans="1:15" s="4" customFormat="1" ht="13">
      <c r="A46" s="5"/>
      <c r="B46" s="53" t="s">
        <v>100</v>
      </c>
      <c r="F46" s="5"/>
      <c r="H46" s="5"/>
      <c r="I46" s="23"/>
      <c r="J46" s="5"/>
      <c r="K46" s="36"/>
      <c r="O46" s="48"/>
    </row>
    <row r="47" spans="1:15" s="4" customFormat="1" ht="13">
      <c r="A47" s="5"/>
      <c r="B47" s="53" t="s">
        <v>57</v>
      </c>
      <c r="C47" s="13"/>
      <c r="D47" s="13"/>
      <c r="E47" s="13"/>
      <c r="F47" s="5"/>
      <c r="G47" s="13"/>
      <c r="H47" s="13"/>
      <c r="I47" s="24"/>
      <c r="J47" s="5"/>
      <c r="K47" s="36"/>
      <c r="O47" s="48"/>
    </row>
    <row r="48" spans="1:15" s="4" customFormat="1" ht="13">
      <c r="A48" s="5"/>
      <c r="B48" s="53" t="s">
        <v>135</v>
      </c>
      <c r="C48" s="13"/>
      <c r="D48" s="13"/>
      <c r="E48" s="13"/>
      <c r="F48" s="25"/>
      <c r="G48" s="13"/>
      <c r="H48" s="13"/>
      <c r="I48" s="24"/>
      <c r="J48" s="5"/>
      <c r="K48" s="36"/>
      <c r="O48" s="48"/>
    </row>
    <row r="49" spans="1:15" s="4" customFormat="1" ht="13">
      <c r="A49" s="5"/>
      <c r="B49" s="25"/>
      <c r="C49" s="13"/>
      <c r="D49" s="13"/>
      <c r="E49" s="13"/>
      <c r="F49" s="5"/>
      <c r="G49" s="13"/>
      <c r="H49" s="13"/>
      <c r="I49" s="24"/>
      <c r="J49" s="5"/>
      <c r="K49" s="36"/>
      <c r="O49" s="48"/>
    </row>
    <row r="50" spans="1:15" s="4" customFormat="1" ht="13">
      <c r="A50" s="5"/>
      <c r="B50" s="49"/>
      <c r="C50" s="13"/>
      <c r="D50" s="13"/>
      <c r="E50" s="13"/>
      <c r="F50" s="5"/>
      <c r="G50" s="13"/>
      <c r="H50" s="13"/>
      <c r="I50" s="24"/>
      <c r="J50" s="5"/>
      <c r="K50" s="36"/>
      <c r="O50" s="48"/>
    </row>
    <row r="51" spans="1:15" s="4" customFormat="1" ht="13">
      <c r="A51" s="5"/>
      <c r="B51" s="49"/>
      <c r="C51" s="13"/>
      <c r="D51" s="13"/>
      <c r="E51" s="13"/>
      <c r="F51" s="25"/>
      <c r="G51" s="13"/>
      <c r="H51" s="13"/>
      <c r="I51" s="24"/>
      <c r="J51" s="5"/>
      <c r="K51" s="36"/>
      <c r="O51" s="48"/>
    </row>
    <row r="52" spans="1:15" s="4" customFormat="1" ht="13">
      <c r="A52" s="5"/>
      <c r="B52" s="5"/>
      <c r="C52" s="13"/>
      <c r="D52" s="13"/>
      <c r="E52" s="13"/>
      <c r="F52" s="25"/>
      <c r="G52" s="13"/>
      <c r="H52" s="13"/>
      <c r="I52" s="24"/>
      <c r="J52" s="5"/>
      <c r="K52" s="36"/>
    </row>
    <row r="53" spans="1:15" s="4" customFormat="1" ht="13.5" thickBot="1">
      <c r="A53" s="5"/>
      <c r="B53" s="5"/>
      <c r="C53" s="5"/>
      <c r="D53" s="5"/>
      <c r="E53" s="5"/>
      <c r="F53" s="5"/>
      <c r="G53" s="5"/>
      <c r="H53" s="5"/>
      <c r="I53" s="6"/>
      <c r="J53" s="5"/>
      <c r="K53" s="36"/>
    </row>
    <row r="54" spans="1:15" s="4" customFormat="1" ht="13.5" thickTop="1">
      <c r="A54" s="5"/>
      <c r="B54" s="37"/>
      <c r="C54" s="37"/>
      <c r="D54" s="37"/>
      <c r="E54" s="37"/>
      <c r="F54" s="37"/>
      <c r="G54" s="37"/>
      <c r="H54" s="37"/>
      <c r="I54" s="39"/>
      <c r="J54" s="37"/>
      <c r="K54" s="36"/>
    </row>
    <row r="55" spans="1:15" s="4" customFormat="1" ht="12.75" customHeight="1">
      <c r="A55" s="5"/>
      <c r="B55" s="5"/>
      <c r="C55" s="294" t="s">
        <v>58</v>
      </c>
      <c r="D55" s="294"/>
      <c r="E55" s="294"/>
      <c r="F55" s="294"/>
      <c r="G55" s="294"/>
      <c r="H55" s="294"/>
      <c r="I55" s="294"/>
      <c r="J55" s="5"/>
      <c r="K55" s="36"/>
    </row>
    <row r="56" spans="1:15" s="4" customFormat="1" ht="13">
      <c r="A56" s="5"/>
      <c r="B56" s="5"/>
      <c r="C56" s="294"/>
      <c r="D56" s="294"/>
      <c r="E56" s="294"/>
      <c r="F56" s="294"/>
      <c r="G56" s="294"/>
      <c r="H56" s="294"/>
      <c r="I56" s="294"/>
      <c r="J56" s="5"/>
      <c r="K56" s="36"/>
    </row>
    <row r="57" spans="1:15" s="4" customFormat="1" ht="13">
      <c r="A57" s="5"/>
      <c r="B57" s="5"/>
      <c r="C57" s="294"/>
      <c r="D57" s="294"/>
      <c r="E57" s="294"/>
      <c r="F57" s="294"/>
      <c r="G57" s="294"/>
      <c r="H57" s="294"/>
      <c r="I57" s="294"/>
      <c r="J57" s="5"/>
      <c r="K57" s="36"/>
    </row>
    <row r="58" spans="1:15" s="4" customFormat="1" ht="13.5" thickBot="1">
      <c r="A58" s="26"/>
      <c r="B58" s="26"/>
      <c r="C58" s="26"/>
      <c r="D58" s="26"/>
      <c r="E58" s="26"/>
      <c r="F58" s="26"/>
      <c r="G58" s="26"/>
      <c r="H58" s="26"/>
      <c r="I58" s="27"/>
      <c r="J58" s="26"/>
      <c r="K58" s="26"/>
    </row>
    <row r="59" spans="1:15" ht="13" thickTop="1"/>
  </sheetData>
  <mergeCells count="17">
    <mergeCell ref="B32:F32"/>
    <mergeCell ref="B33:F33"/>
    <mergeCell ref="B34:F34"/>
    <mergeCell ref="B35:F36"/>
    <mergeCell ref="C55:I57"/>
    <mergeCell ref="H16:J16"/>
    <mergeCell ref="B17:F17"/>
    <mergeCell ref="B31:F31"/>
    <mergeCell ref="C10:G10"/>
    <mergeCell ref="C11:G11"/>
    <mergeCell ref="C13:G13"/>
    <mergeCell ref="B16:G16"/>
    <mergeCell ref="B18:G18"/>
    <mergeCell ref="B23:F23"/>
    <mergeCell ref="B28:F28"/>
    <mergeCell ref="B29:F29"/>
    <mergeCell ref="B30:F30"/>
  </mergeCells>
  <dataValidations count="5">
    <dataValidation errorStyle="warning" allowBlank="1" showInputMessage="1" errorTitle="State" promptTitle="State" prompt="Enter the state abbreviation into this cell." sqref="E12" xr:uid="{547C6FE8-E970-4388-8D63-BE07C7167068}"/>
    <dataValidation type="textLength" errorStyle="warning" allowBlank="1" showErrorMessage="1" errorTitle="Tax" error="The shaded cells contain formulas and are automatically calculated by Excel. DO NOT enter any information into them." promptTitle="Tax" sqref="I39:I40" xr:uid="{94F29DD0-A5EA-44D5-9A35-8103E1075BDD}">
      <formula1>0</formula1>
      <formula2>0</formula2>
    </dataValidation>
    <dataValidation type="whole" errorStyle="warning" allowBlank="1" showErrorMessage="1" errorTitle="Quantity" error="You must enter a number in this cell." promptTitle="Quantity" sqref="I18:I19 B35 J26:J41 J17:J22" xr:uid="{0A29E3A8-2BBE-4C72-8B1E-131B22C78ED4}">
      <formula1>0</formula1>
      <formula2>1000000000</formula2>
    </dataValidation>
    <dataValidation type="decimal" allowBlank="1" showErrorMessage="1" errorTitle="Unit Price" error="You must enter a number into this cell." promptTitle="Unit Price" sqref="I20:I21 I17" xr:uid="{D1ADAD7B-2485-409F-A1A8-C8F4F58EFE96}">
      <formula1>0</formula1>
      <formula2>1000000000</formula2>
    </dataValidation>
    <dataValidation errorStyle="warning" allowBlank="1" showInputMessage="1" errorTitle="Farewell Statement" promptTitle="Farewell Statement" prompt="Enter any parting message for your customers (company slogan, mission statement, etc.) If you do not want a parting message, use Edit|Clear|Contents to remove the existing test." sqref="C55" xr:uid="{FC97FEB3-A573-4E13-8E5D-13F63F3CE37D}"/>
  </dataValidations>
  <hyperlinks>
    <hyperlink ref="B29" r:id="rId1" display="kcole@co.yuba.ca.us" xr:uid="{C117B57A-959D-484A-801C-2599BAF70AFB}"/>
  </hyperlinks>
  <printOptions horizontalCentered="1"/>
  <pageMargins left="0.5" right="0.5" top="1" bottom="1" header="0.5" footer="0.3"/>
  <pageSetup scale="88" orientation="portrait" r:id="rId2"/>
  <drawing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FAA04-581A-4A5D-A24A-2FF9B73E0070}">
  <sheetPr codeName="Sheet32">
    <pageSetUpPr fitToPage="1"/>
  </sheetPr>
  <dimension ref="A1:O59"/>
  <sheetViews>
    <sheetView workbookViewId="0">
      <selection activeCell="I36" sqref="I36"/>
    </sheetView>
  </sheetViews>
  <sheetFormatPr defaultRowHeight="12.5"/>
  <cols>
    <col min="9" max="9" width="12.453125" bestFit="1" customWidth="1"/>
    <col min="10" max="10" width="22.453125" customWidth="1"/>
  </cols>
  <sheetData>
    <row r="1" spans="1:11" s="4" customFormat="1" ht="13.5" thickTop="1">
      <c r="A1" s="2"/>
      <c r="B1" s="2"/>
      <c r="C1" s="2"/>
      <c r="D1" s="2"/>
      <c r="E1" s="2"/>
      <c r="F1" s="2"/>
      <c r="G1" s="2"/>
      <c r="H1" s="2"/>
      <c r="I1" s="3"/>
      <c r="J1" s="2"/>
      <c r="K1" s="2"/>
    </row>
    <row r="2" spans="1:11" s="4" customFormat="1" ht="13">
      <c r="A2" s="5"/>
      <c r="B2" s="5"/>
      <c r="C2" s="5"/>
      <c r="D2" s="5"/>
      <c r="E2" s="5"/>
      <c r="F2" s="5"/>
      <c r="G2" s="5"/>
      <c r="H2" s="5"/>
      <c r="I2" s="6"/>
      <c r="J2" s="5"/>
      <c r="K2" s="36"/>
    </row>
    <row r="3" spans="1:11" s="4" customFormat="1" ht="13">
      <c r="A3" s="5"/>
      <c r="B3" s="5"/>
      <c r="C3" s="5"/>
      <c r="D3" s="5"/>
      <c r="E3" s="5"/>
      <c r="F3" s="5"/>
      <c r="G3" s="5"/>
      <c r="H3" s="7"/>
      <c r="I3" s="8" t="s">
        <v>39</v>
      </c>
      <c r="J3" s="40" t="str">
        <f>+'Update Tab'!$B$2</f>
        <v>CalSAWS Admin 26 27</v>
      </c>
      <c r="K3" s="41" t="s">
        <v>197</v>
      </c>
    </row>
    <row r="4" spans="1:11" s="4" customFormat="1" ht="13">
      <c r="A4" s="5"/>
      <c r="B4" s="5"/>
      <c r="C4" s="5"/>
      <c r="D4" s="5"/>
      <c r="E4" s="5"/>
      <c r="F4" s="5"/>
      <c r="G4" s="5"/>
      <c r="H4" s="5"/>
      <c r="I4" s="6"/>
      <c r="J4" s="5"/>
      <c r="K4" s="36"/>
    </row>
    <row r="5" spans="1:11" s="4" customFormat="1" ht="13">
      <c r="A5" s="5"/>
      <c r="B5" s="5"/>
      <c r="C5" s="5"/>
      <c r="D5" s="5"/>
      <c r="E5" s="5"/>
      <c r="F5" s="5"/>
      <c r="G5" s="5"/>
      <c r="H5" s="5"/>
      <c r="I5" s="6"/>
      <c r="J5" s="5"/>
      <c r="K5" s="36"/>
    </row>
    <row r="6" spans="1:11" s="4" customFormat="1" ht="13">
      <c r="A6" s="5"/>
      <c r="B6" s="5"/>
      <c r="C6" s="5"/>
      <c r="D6" s="5"/>
      <c r="E6" s="5"/>
      <c r="F6" s="5"/>
      <c r="G6" s="5"/>
      <c r="H6" s="5"/>
      <c r="I6" s="6"/>
      <c r="J6" s="5"/>
      <c r="K6" s="36"/>
    </row>
    <row r="7" spans="1:11" s="4" customFormat="1" ht="13.5" thickBot="1">
      <c r="A7" s="5"/>
      <c r="B7" s="5"/>
      <c r="C7" s="5"/>
      <c r="D7" s="5"/>
      <c r="E7" s="5"/>
      <c r="F7" s="5"/>
      <c r="G7" s="5"/>
      <c r="H7" s="5"/>
      <c r="I7" s="6"/>
      <c r="J7" s="5"/>
      <c r="K7" s="36"/>
    </row>
    <row r="8" spans="1:11" s="4" customFormat="1" ht="18" thickTop="1">
      <c r="A8" s="5"/>
      <c r="B8" s="37"/>
      <c r="C8" s="37"/>
      <c r="D8" s="37"/>
      <c r="E8" s="37"/>
      <c r="F8" s="37"/>
      <c r="G8" s="38"/>
      <c r="H8" s="38"/>
      <c r="I8" s="39"/>
      <c r="J8" s="38"/>
      <c r="K8" s="36"/>
    </row>
    <row r="9" spans="1:11" s="4" customFormat="1" ht="13">
      <c r="A9" s="5"/>
      <c r="B9" s="5"/>
      <c r="C9" s="5"/>
      <c r="D9" s="5"/>
      <c r="E9" s="5"/>
      <c r="F9" s="5"/>
      <c r="G9" s="5"/>
      <c r="H9" s="5"/>
      <c r="I9" s="6"/>
      <c r="J9" s="5"/>
      <c r="K9" s="36"/>
    </row>
    <row r="10" spans="1:11" s="4" customFormat="1" ht="13">
      <c r="A10" s="5"/>
      <c r="B10" s="9" t="s">
        <v>40</v>
      </c>
      <c r="C10" s="307" t="s">
        <v>87</v>
      </c>
      <c r="D10" s="307"/>
      <c r="E10" s="307"/>
      <c r="F10" s="307"/>
      <c r="G10" s="307"/>
      <c r="H10" s="5"/>
      <c r="I10" s="10" t="s">
        <v>42</v>
      </c>
      <c r="J10" s="42">
        <f>+'Update Tab'!$B$4</f>
        <v>46246</v>
      </c>
      <c r="K10" s="36"/>
    </row>
    <row r="11" spans="1:11" s="4" customFormat="1" ht="13">
      <c r="A11" s="5"/>
      <c r="B11" s="9" t="s">
        <v>43</v>
      </c>
      <c r="C11" s="308"/>
      <c r="D11" s="308"/>
      <c r="E11" s="308"/>
      <c r="F11" s="308"/>
      <c r="G11" s="308"/>
      <c r="H11" s="5"/>
      <c r="I11" s="10"/>
      <c r="J11" s="43"/>
      <c r="K11" s="36"/>
    </row>
    <row r="12" spans="1:11" s="4" customFormat="1" ht="13">
      <c r="A12" s="5"/>
      <c r="B12" s="9" t="s">
        <v>44</v>
      </c>
      <c r="C12" s="73"/>
      <c r="D12" s="74" t="s">
        <v>45</v>
      </c>
      <c r="E12" s="73"/>
      <c r="F12" s="74" t="s">
        <v>46</v>
      </c>
      <c r="G12" s="73"/>
      <c r="H12" s="5"/>
      <c r="I12" s="10" t="s">
        <v>47</v>
      </c>
      <c r="J12" s="44" t="str">
        <f>'Update Tab'!$B$7</f>
        <v>Stephanie Aragon</v>
      </c>
      <c r="K12" s="36"/>
    </row>
    <row r="13" spans="1:11" s="4" customFormat="1" ht="13">
      <c r="A13" s="5"/>
      <c r="B13" s="9" t="s">
        <v>48</v>
      </c>
      <c r="C13" s="307"/>
      <c r="D13" s="307"/>
      <c r="E13" s="307"/>
      <c r="F13" s="307"/>
      <c r="G13" s="307"/>
      <c r="H13" s="5"/>
      <c r="I13" s="10" t="s">
        <v>49</v>
      </c>
      <c r="J13" s="44" t="str">
        <f>'Update Tab'!$B$8</f>
        <v>(916) 800-7641</v>
      </c>
      <c r="K13" s="36"/>
    </row>
    <row r="14" spans="1:11" s="4" customFormat="1" ht="13">
      <c r="A14" s="5"/>
      <c r="B14" s="9"/>
      <c r="C14" s="59"/>
      <c r="D14" s="59"/>
      <c r="E14" s="59"/>
      <c r="F14" s="59"/>
      <c r="G14" s="59"/>
      <c r="H14" s="5"/>
      <c r="I14" s="10"/>
      <c r="J14" s="60"/>
      <c r="K14" s="36"/>
    </row>
    <row r="15" spans="1:11" s="4" customFormat="1" ht="13">
      <c r="A15" s="5"/>
      <c r="B15" s="5"/>
      <c r="C15" s="5"/>
      <c r="D15" s="5"/>
      <c r="E15" s="5"/>
      <c r="F15" s="5"/>
      <c r="G15" s="5"/>
      <c r="H15" s="5"/>
      <c r="I15" s="6"/>
      <c r="J15" s="5"/>
      <c r="K15" s="36"/>
    </row>
    <row r="16" spans="1:11" s="4" customFormat="1" ht="13">
      <c r="A16" s="5"/>
      <c r="B16" s="297" t="s">
        <v>50</v>
      </c>
      <c r="C16" s="298"/>
      <c r="D16" s="298"/>
      <c r="E16" s="298"/>
      <c r="F16" s="298"/>
      <c r="G16" s="299"/>
      <c r="H16" s="297" t="s">
        <v>51</v>
      </c>
      <c r="I16" s="298"/>
      <c r="J16" s="299"/>
      <c r="K16" s="36"/>
    </row>
    <row r="17" spans="1:11" s="4" customFormat="1" ht="13">
      <c r="A17" s="5"/>
      <c r="B17" s="305"/>
      <c r="C17" s="306"/>
      <c r="D17" s="306"/>
      <c r="E17" s="306"/>
      <c r="F17" s="306"/>
      <c r="G17" s="81"/>
      <c r="H17" s="82"/>
      <c r="I17" s="83"/>
      <c r="J17" s="84"/>
      <c r="K17" s="36"/>
    </row>
    <row r="18" spans="1:11" s="4" customFormat="1" ht="15">
      <c r="A18" s="5"/>
      <c r="B18" s="302" t="s">
        <v>134</v>
      </c>
      <c r="C18" s="303"/>
      <c r="D18" s="303"/>
      <c r="E18" s="303"/>
      <c r="F18" s="303"/>
      <c r="G18" s="304"/>
      <c r="H18" s="85"/>
      <c r="I18" s="86"/>
      <c r="J18" s="87"/>
      <c r="K18" s="36"/>
    </row>
    <row r="19" spans="1:11" s="4" customFormat="1" ht="13">
      <c r="A19" s="5"/>
      <c r="B19" s="88"/>
      <c r="C19" s="89"/>
      <c r="D19" s="90"/>
      <c r="E19" s="90"/>
      <c r="F19" s="90"/>
      <c r="G19" s="91"/>
      <c r="H19" s="92"/>
      <c r="I19" s="86"/>
      <c r="J19" s="87"/>
      <c r="K19" s="36"/>
    </row>
    <row r="20" spans="1:11" s="4" customFormat="1" ht="13.5" thickBot="1">
      <c r="A20" s="5"/>
      <c r="B20" s="93"/>
      <c r="C20" s="94"/>
      <c r="D20" s="95"/>
      <c r="E20" s="95"/>
      <c r="F20" s="95"/>
      <c r="G20" s="96"/>
      <c r="H20" s="97"/>
      <c r="I20" s="98"/>
      <c r="J20" s="99"/>
      <c r="K20" s="36"/>
    </row>
    <row r="21" spans="1:11" s="4" customFormat="1" ht="13.5" thickTop="1">
      <c r="A21" s="5"/>
      <c r="B21" s="31"/>
      <c r="C21" s="22"/>
      <c r="D21" s="22"/>
      <c r="E21" s="22"/>
      <c r="F21" s="22"/>
      <c r="G21" s="62"/>
      <c r="H21" s="45"/>
      <c r="I21" s="76"/>
      <c r="J21" s="29"/>
      <c r="K21" s="36"/>
    </row>
    <row r="22" spans="1:11" s="4" customFormat="1" ht="13">
      <c r="A22" s="5"/>
      <c r="B22" s="33" t="s">
        <v>246</v>
      </c>
      <c r="C22" s="47"/>
      <c r="D22" s="47"/>
      <c r="E22" s="47"/>
      <c r="F22" s="47"/>
      <c r="G22" s="63"/>
      <c r="H22" s="7"/>
      <c r="I22" s="79">
        <f>'CalSAWS Admin Budget FY26-27'!D39</f>
        <v>1840</v>
      </c>
      <c r="J22" s="28"/>
      <c r="K22" s="36"/>
    </row>
    <row r="23" spans="1:11" s="4" customFormat="1" ht="13">
      <c r="A23" s="5"/>
      <c r="B23" s="300"/>
      <c r="C23" s="301"/>
      <c r="D23" s="301"/>
      <c r="E23" s="301"/>
      <c r="F23" s="301"/>
      <c r="G23" s="69"/>
      <c r="H23" s="46"/>
      <c r="I23" s="76"/>
      <c r="J23" s="34"/>
      <c r="K23" s="36"/>
    </row>
    <row r="24" spans="1:11" s="4" customFormat="1" ht="13">
      <c r="A24" s="5"/>
      <c r="B24" s="30"/>
      <c r="C24" s="32"/>
      <c r="D24" s="101"/>
      <c r="E24" s="101"/>
      <c r="F24" s="101"/>
      <c r="G24" s="104"/>
      <c r="H24" s="105"/>
      <c r="I24" s="103"/>
      <c r="J24" s="34"/>
      <c r="K24" s="36"/>
    </row>
    <row r="25" spans="1:11" s="4" customFormat="1" ht="13">
      <c r="A25" s="5"/>
      <c r="B25" s="30"/>
      <c r="C25" s="32"/>
      <c r="D25" s="101" t="s">
        <v>247</v>
      </c>
      <c r="E25" s="101"/>
      <c r="F25" s="101"/>
      <c r="G25" s="104"/>
      <c r="H25" s="105"/>
      <c r="I25" s="103">
        <f>'CalSAWS Admin Budget FY26-27'!E39</f>
        <v>-347</v>
      </c>
      <c r="J25" s="34"/>
      <c r="K25" s="36"/>
    </row>
    <row r="26" spans="1:11" s="4" customFormat="1" ht="13">
      <c r="A26" s="5"/>
      <c r="B26" s="30"/>
      <c r="C26" s="5"/>
      <c r="D26" s="75"/>
      <c r="E26" s="75"/>
      <c r="F26" s="32"/>
      <c r="G26" s="69"/>
      <c r="H26" s="46"/>
      <c r="I26" s="80"/>
      <c r="J26" s="35"/>
      <c r="K26" s="36"/>
    </row>
    <row r="27" spans="1:11" s="4" customFormat="1" ht="13">
      <c r="A27" s="5"/>
      <c r="B27" s="56"/>
      <c r="C27" s="5"/>
      <c r="D27" s="5"/>
      <c r="E27" s="5"/>
      <c r="F27" s="5"/>
      <c r="G27" s="64"/>
      <c r="H27" s="45"/>
      <c r="I27" s="79"/>
      <c r="J27" s="29"/>
      <c r="K27" s="36"/>
    </row>
    <row r="28" spans="1:11" s="4" customFormat="1" ht="13">
      <c r="A28" s="5"/>
      <c r="B28" s="295" t="s">
        <v>69</v>
      </c>
      <c r="C28" s="296"/>
      <c r="D28" s="296"/>
      <c r="E28" s="296"/>
      <c r="F28" s="296"/>
      <c r="G28" s="70"/>
      <c r="H28" s="57"/>
      <c r="I28" s="77"/>
      <c r="J28" s="29"/>
      <c r="K28" s="36"/>
    </row>
    <row r="29" spans="1:11" s="4" customFormat="1" ht="13">
      <c r="A29" s="5"/>
      <c r="B29" s="295" t="s">
        <v>69</v>
      </c>
      <c r="C29" s="296"/>
      <c r="D29" s="296"/>
      <c r="E29" s="296"/>
      <c r="F29" s="296"/>
      <c r="G29" s="64"/>
      <c r="H29" s="45"/>
      <c r="I29" s="77"/>
      <c r="J29" s="29"/>
      <c r="K29" s="36"/>
    </row>
    <row r="30" spans="1:11" s="4" customFormat="1" ht="13">
      <c r="A30" s="5"/>
      <c r="B30" s="295"/>
      <c r="C30" s="296"/>
      <c r="D30" s="296"/>
      <c r="E30" s="296"/>
      <c r="F30" s="296"/>
      <c r="G30" s="64"/>
      <c r="H30" s="45"/>
      <c r="I30" s="77"/>
      <c r="J30" s="29"/>
      <c r="K30" s="36"/>
    </row>
    <row r="31" spans="1:11" s="4" customFormat="1" ht="13">
      <c r="A31" s="5"/>
      <c r="B31" s="295"/>
      <c r="C31" s="296"/>
      <c r="D31" s="296"/>
      <c r="E31" s="296"/>
      <c r="F31" s="296"/>
      <c r="G31" s="64"/>
      <c r="H31" s="45"/>
      <c r="I31" s="77"/>
      <c r="J31" s="29"/>
      <c r="K31" s="36"/>
    </row>
    <row r="32" spans="1:11" s="4" customFormat="1" ht="13">
      <c r="A32" s="5"/>
      <c r="B32" s="295"/>
      <c r="C32" s="296"/>
      <c r="D32" s="296"/>
      <c r="E32" s="296"/>
      <c r="F32" s="296"/>
      <c r="G32" s="70"/>
      <c r="H32" s="45"/>
      <c r="I32" s="77"/>
      <c r="J32" s="29"/>
      <c r="K32" s="36"/>
    </row>
    <row r="33" spans="1:15" s="4" customFormat="1" ht="13">
      <c r="A33" s="5"/>
      <c r="B33" s="288" t="s">
        <v>75</v>
      </c>
      <c r="C33" s="289"/>
      <c r="D33" s="289"/>
      <c r="E33" s="289"/>
      <c r="F33" s="289"/>
      <c r="G33" s="64"/>
      <c r="H33" s="45"/>
      <c r="I33" s="77"/>
      <c r="J33" s="29"/>
      <c r="K33" s="36"/>
    </row>
    <row r="34" spans="1:15" s="4" customFormat="1" ht="13">
      <c r="A34" s="5"/>
      <c r="B34" s="288" t="s">
        <v>52</v>
      </c>
      <c r="C34" s="289"/>
      <c r="D34" s="289"/>
      <c r="E34" s="289"/>
      <c r="F34" s="289"/>
      <c r="G34" s="64"/>
      <c r="H34" s="45"/>
      <c r="I34" s="77"/>
      <c r="J34" s="29"/>
      <c r="K34" s="36"/>
    </row>
    <row r="35" spans="1:15" s="4" customFormat="1" ht="13">
      <c r="A35" s="5"/>
      <c r="B35" s="290"/>
      <c r="C35" s="291"/>
      <c r="D35" s="291"/>
      <c r="E35" s="291"/>
      <c r="F35" s="291"/>
      <c r="G35" s="65"/>
      <c r="H35" s="54"/>
      <c r="I35" s="78"/>
      <c r="J35" s="58"/>
      <c r="K35" s="36"/>
    </row>
    <row r="36" spans="1:15" s="4" customFormat="1" ht="13">
      <c r="A36" s="5"/>
      <c r="B36" s="292"/>
      <c r="C36" s="293"/>
      <c r="D36" s="293"/>
      <c r="E36" s="293"/>
      <c r="F36" s="293"/>
      <c r="G36" s="66"/>
      <c r="H36" s="61" t="s">
        <v>74</v>
      </c>
      <c r="I36" s="107">
        <f>SUM(I21:I35)</f>
        <v>1493</v>
      </c>
      <c r="J36" s="55"/>
      <c r="K36" s="36"/>
    </row>
    <row r="37" spans="1:15" s="4" customFormat="1" ht="13">
      <c r="A37" s="5"/>
      <c r="B37" s="6"/>
      <c r="C37" s="6"/>
      <c r="D37" s="6"/>
      <c r="E37" s="6"/>
      <c r="F37" s="6"/>
      <c r="G37" s="15"/>
      <c r="H37" s="15"/>
      <c r="I37" s="67"/>
      <c r="J37" s="68"/>
      <c r="K37" s="36"/>
    </row>
    <row r="38" spans="1:15" s="4" customFormat="1" ht="13">
      <c r="A38" s="5"/>
      <c r="B38" s="49" t="s">
        <v>53</v>
      </c>
      <c r="C38" s="5"/>
      <c r="D38" s="5"/>
      <c r="E38" s="5"/>
      <c r="F38" s="5"/>
      <c r="G38" s="5"/>
      <c r="H38" s="5"/>
      <c r="I38" s="11"/>
      <c r="J38" s="6"/>
      <c r="K38" s="36"/>
    </row>
    <row r="39" spans="1:15" s="4" customFormat="1" ht="13">
      <c r="A39" s="5"/>
      <c r="B39" s="12"/>
      <c r="C39" s="5"/>
      <c r="D39" s="5"/>
      <c r="E39" s="5"/>
      <c r="F39" s="5"/>
      <c r="G39" s="14"/>
      <c r="H39" s="15"/>
      <c r="I39" s="11"/>
      <c r="J39" s="6"/>
      <c r="K39" s="36"/>
    </row>
    <row r="40" spans="1:15" s="4" customFormat="1" ht="13">
      <c r="A40" s="5"/>
      <c r="B40" s="50" t="s">
        <v>54</v>
      </c>
      <c r="C40" s="17"/>
      <c r="D40" s="5"/>
      <c r="E40" s="5"/>
      <c r="F40" s="5"/>
      <c r="G40" s="14"/>
      <c r="H40" s="5"/>
      <c r="I40" s="16"/>
      <c r="J40" s="18"/>
      <c r="K40" s="36"/>
      <c r="O40" s="19"/>
    </row>
    <row r="41" spans="1:15" s="4" customFormat="1" ht="13">
      <c r="A41" s="5"/>
      <c r="B41" s="20"/>
      <c r="C41" s="5"/>
      <c r="D41" s="5"/>
      <c r="E41" s="5"/>
      <c r="F41" s="5"/>
      <c r="G41" s="21"/>
      <c r="H41" s="5"/>
      <c r="I41" s="8" t="s">
        <v>55</v>
      </c>
      <c r="J41" s="71">
        <f>I36</f>
        <v>1493</v>
      </c>
      <c r="K41" s="36"/>
    </row>
    <row r="42" spans="1:15" s="4" customFormat="1" ht="13">
      <c r="A42" s="5"/>
      <c r="B42" s="51" t="s">
        <v>56</v>
      </c>
      <c r="C42" s="5"/>
      <c r="D42" s="5"/>
      <c r="E42" s="5"/>
      <c r="F42" s="5"/>
      <c r="G42" s="21"/>
      <c r="H42" s="5"/>
      <c r="I42" s="6"/>
      <c r="J42" s="5"/>
      <c r="K42" s="36"/>
      <c r="O42" s="19"/>
    </row>
    <row r="43" spans="1:15" s="4" customFormat="1" ht="13">
      <c r="A43" s="5"/>
      <c r="B43" s="20"/>
      <c r="C43" s="5"/>
      <c r="D43" s="5"/>
      <c r="E43" s="5"/>
      <c r="F43" s="5"/>
      <c r="G43" s="5"/>
      <c r="H43" s="5"/>
      <c r="I43" s="113"/>
      <c r="J43" s="114"/>
      <c r="K43" s="36"/>
    </row>
    <row r="44" spans="1:15" s="4" customFormat="1" ht="13">
      <c r="A44" s="5"/>
      <c r="B44" s="52" t="s">
        <v>54</v>
      </c>
      <c r="C44" s="5"/>
      <c r="D44" s="5"/>
      <c r="E44" s="5"/>
      <c r="F44" s="13"/>
      <c r="G44" s="5"/>
      <c r="H44" s="5"/>
      <c r="I44" s="6"/>
      <c r="J44" s="5"/>
      <c r="K44" s="36"/>
      <c r="O44" s="48"/>
    </row>
    <row r="45" spans="1:15" s="4" customFormat="1" ht="13">
      <c r="A45" s="5"/>
      <c r="B45" s="52" t="s">
        <v>136</v>
      </c>
      <c r="C45" s="5"/>
      <c r="D45" s="5"/>
      <c r="E45" s="5"/>
      <c r="F45" s="13"/>
      <c r="G45" s="5"/>
      <c r="H45" s="5"/>
      <c r="I45" s="6"/>
      <c r="J45" s="5"/>
      <c r="K45" s="36"/>
      <c r="O45" s="48"/>
    </row>
    <row r="46" spans="1:15" s="4" customFormat="1" ht="13">
      <c r="A46" s="5"/>
      <c r="B46" s="53" t="s">
        <v>100</v>
      </c>
      <c r="F46" s="5"/>
      <c r="H46" s="5"/>
      <c r="I46" s="23"/>
      <c r="J46" s="5"/>
      <c r="K46" s="36"/>
      <c r="O46" s="48"/>
    </row>
    <row r="47" spans="1:15" s="4" customFormat="1" ht="13">
      <c r="A47" s="5"/>
      <c r="B47" s="53" t="s">
        <v>57</v>
      </c>
      <c r="C47" s="13"/>
      <c r="D47" s="13"/>
      <c r="E47" s="13"/>
      <c r="F47" s="5"/>
      <c r="G47" s="13"/>
      <c r="H47" s="13"/>
      <c r="I47" s="24"/>
      <c r="J47" s="5"/>
      <c r="K47" s="36"/>
      <c r="O47" s="48"/>
    </row>
    <row r="48" spans="1:15" s="4" customFormat="1" ht="13">
      <c r="A48" s="5"/>
      <c r="B48" s="53" t="s">
        <v>135</v>
      </c>
      <c r="C48" s="13"/>
      <c r="D48" s="13"/>
      <c r="E48" s="13"/>
      <c r="F48" s="25"/>
      <c r="G48" s="13"/>
      <c r="H48" s="13"/>
      <c r="I48" s="24"/>
      <c r="J48" s="5"/>
      <c r="K48" s="36"/>
      <c r="O48" s="48"/>
    </row>
    <row r="49" spans="1:15" s="4" customFormat="1" ht="13">
      <c r="A49" s="5"/>
      <c r="B49" s="25"/>
      <c r="C49" s="13"/>
      <c r="D49" s="13"/>
      <c r="E49" s="13"/>
      <c r="F49" s="5"/>
      <c r="G49" s="13"/>
      <c r="H49" s="13"/>
      <c r="I49" s="24"/>
      <c r="J49" s="5"/>
      <c r="K49" s="36"/>
      <c r="O49" s="48"/>
    </row>
    <row r="50" spans="1:15" s="4" customFormat="1" ht="13">
      <c r="A50" s="5"/>
      <c r="B50" s="49"/>
      <c r="C50" s="13"/>
      <c r="D50" s="13"/>
      <c r="E50" s="13"/>
      <c r="F50" s="5"/>
      <c r="G50" s="13"/>
      <c r="H50" s="13"/>
      <c r="I50" s="24"/>
      <c r="J50" s="5"/>
      <c r="K50" s="36"/>
      <c r="O50" s="48"/>
    </row>
    <row r="51" spans="1:15" s="4" customFormat="1" ht="13">
      <c r="A51" s="5"/>
      <c r="B51" s="49"/>
      <c r="C51" s="13"/>
      <c r="D51" s="13"/>
      <c r="E51" s="13"/>
      <c r="F51" s="25"/>
      <c r="G51" s="13"/>
      <c r="H51" s="13"/>
      <c r="I51" s="24"/>
      <c r="J51" s="5"/>
      <c r="K51" s="36"/>
      <c r="O51" s="48"/>
    </row>
    <row r="52" spans="1:15" s="4" customFormat="1" ht="13">
      <c r="A52" s="5"/>
      <c r="B52" s="5"/>
      <c r="C52" s="13"/>
      <c r="D52" s="13"/>
      <c r="E52" s="13"/>
      <c r="F52" s="25"/>
      <c r="G52" s="13"/>
      <c r="H52" s="13"/>
      <c r="I52" s="24"/>
      <c r="J52" s="5"/>
      <c r="K52" s="36"/>
    </row>
    <row r="53" spans="1:15" s="4" customFormat="1" ht="13.5" thickBot="1">
      <c r="A53" s="5"/>
      <c r="B53" s="5"/>
      <c r="C53" s="5"/>
      <c r="D53" s="5"/>
      <c r="E53" s="5"/>
      <c r="F53" s="5"/>
      <c r="G53" s="5"/>
      <c r="H53" s="5"/>
      <c r="I53" s="6"/>
      <c r="J53" s="5"/>
      <c r="K53" s="36"/>
    </row>
    <row r="54" spans="1:15" s="4" customFormat="1" ht="13.5" thickTop="1">
      <c r="A54" s="5"/>
      <c r="B54" s="37"/>
      <c r="C54" s="37"/>
      <c r="D54" s="37"/>
      <c r="E54" s="37"/>
      <c r="F54" s="37"/>
      <c r="G54" s="37"/>
      <c r="H54" s="37"/>
      <c r="I54" s="39"/>
      <c r="J54" s="37"/>
      <c r="K54" s="36"/>
    </row>
    <row r="55" spans="1:15" s="4" customFormat="1" ht="12.75" customHeight="1">
      <c r="A55" s="5"/>
      <c r="B55" s="5"/>
      <c r="C55" s="294" t="s">
        <v>58</v>
      </c>
      <c r="D55" s="294"/>
      <c r="E55" s="294"/>
      <c r="F55" s="294"/>
      <c r="G55" s="294"/>
      <c r="H55" s="294"/>
      <c r="I55" s="294"/>
      <c r="J55" s="5"/>
      <c r="K55" s="36"/>
    </row>
    <row r="56" spans="1:15" s="4" customFormat="1" ht="13">
      <c r="A56" s="5"/>
      <c r="B56" s="5"/>
      <c r="C56" s="294"/>
      <c r="D56" s="294"/>
      <c r="E56" s="294"/>
      <c r="F56" s="294"/>
      <c r="G56" s="294"/>
      <c r="H56" s="294"/>
      <c r="I56" s="294"/>
      <c r="J56" s="5"/>
      <c r="K56" s="36"/>
    </row>
    <row r="57" spans="1:15" s="4" customFormat="1" ht="13">
      <c r="A57" s="5"/>
      <c r="B57" s="5"/>
      <c r="C57" s="294"/>
      <c r="D57" s="294"/>
      <c r="E57" s="294"/>
      <c r="F57" s="294"/>
      <c r="G57" s="294"/>
      <c r="H57" s="294"/>
      <c r="I57" s="294"/>
      <c r="J57" s="5"/>
      <c r="K57" s="36"/>
    </row>
    <row r="58" spans="1:15" s="4" customFormat="1" ht="13.5" thickBot="1">
      <c r="A58" s="26"/>
      <c r="B58" s="26"/>
      <c r="C58" s="26"/>
      <c r="D58" s="26"/>
      <c r="E58" s="26"/>
      <c r="F58" s="26"/>
      <c r="G58" s="26"/>
      <c r="H58" s="26"/>
      <c r="I58" s="27"/>
      <c r="J58" s="26"/>
      <c r="K58" s="26"/>
    </row>
    <row r="59" spans="1:15" ht="13" thickTop="1"/>
  </sheetData>
  <mergeCells count="17">
    <mergeCell ref="B32:F32"/>
    <mergeCell ref="B33:F33"/>
    <mergeCell ref="B34:F34"/>
    <mergeCell ref="B35:F36"/>
    <mergeCell ref="C55:I57"/>
    <mergeCell ref="H16:J16"/>
    <mergeCell ref="B17:F17"/>
    <mergeCell ref="B31:F31"/>
    <mergeCell ref="C10:G10"/>
    <mergeCell ref="C11:G11"/>
    <mergeCell ref="C13:G13"/>
    <mergeCell ref="B16:G16"/>
    <mergeCell ref="B18:G18"/>
    <mergeCell ref="B23:F23"/>
    <mergeCell ref="B28:F28"/>
    <mergeCell ref="B29:F29"/>
    <mergeCell ref="B30:F30"/>
  </mergeCells>
  <dataValidations count="5">
    <dataValidation errorStyle="warning" allowBlank="1" showInputMessage="1" errorTitle="Farewell Statement" promptTitle="Farewell Statement" prompt="Enter any parting message for your customers (company slogan, mission statement, etc.) If you do not want a parting message, use Edit|Clear|Contents to remove the existing test." sqref="C55" xr:uid="{366D82CE-B7DE-49E4-9E62-0A64BA279001}"/>
    <dataValidation type="decimal" allowBlank="1" showErrorMessage="1" errorTitle="Unit Price" error="You must enter a number into this cell." promptTitle="Unit Price" sqref="I20:I21 I17" xr:uid="{A92B5EC7-67AC-4564-B6D2-3AE8515C9561}">
      <formula1>0</formula1>
      <formula2>1000000000</formula2>
    </dataValidation>
    <dataValidation type="whole" errorStyle="warning" allowBlank="1" showErrorMessage="1" errorTitle="Quantity" error="You must enter a number in this cell." promptTitle="Quantity" sqref="I18:I19 B35 J26:J41 J17:J22" xr:uid="{0EC0AC8E-A858-41EC-8B9D-61646FC34A0C}">
      <formula1>0</formula1>
      <formula2>1000000000</formula2>
    </dataValidation>
    <dataValidation type="textLength" errorStyle="warning" allowBlank="1" showErrorMessage="1" errorTitle="Tax" error="The shaded cells contain formulas and are automatically calculated by Excel. DO NOT enter any information into them." promptTitle="Tax" sqref="I39:I40" xr:uid="{DFCE436B-7E88-4904-8227-783EF0EC4E39}">
      <formula1>0</formula1>
      <formula2>0</formula2>
    </dataValidation>
    <dataValidation errorStyle="warning" allowBlank="1" showInputMessage="1" errorTitle="State" promptTitle="State" prompt="Enter the state abbreviation into this cell." sqref="E12" xr:uid="{695750E3-28B1-4520-AD8B-F50362A4AB1A}"/>
  </dataValidations>
  <hyperlinks>
    <hyperlink ref="B29" r:id="rId1" display="kcole@co.yuba.ca.us" xr:uid="{12E14BDC-7A57-4614-848A-AB28322BC0CD}"/>
  </hyperlinks>
  <printOptions horizontalCentered="1"/>
  <pageMargins left="0.5" right="0.5" top="1" bottom="1" header="0.5" footer="0.3"/>
  <pageSetup scale="88" orientation="portrait" r:id="rId2"/>
  <drawing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533FBC-F9CB-4E69-BC7F-178ED88013D8}">
  <sheetPr codeName="Sheet33">
    <pageSetUpPr fitToPage="1"/>
  </sheetPr>
  <dimension ref="A1:O59"/>
  <sheetViews>
    <sheetView workbookViewId="0">
      <selection activeCell="I36" sqref="I36"/>
    </sheetView>
  </sheetViews>
  <sheetFormatPr defaultRowHeight="12.5"/>
  <cols>
    <col min="9" max="9" width="12.453125" bestFit="1" customWidth="1"/>
    <col min="10" max="10" width="22.453125" customWidth="1"/>
  </cols>
  <sheetData>
    <row r="1" spans="1:11" s="4" customFormat="1" ht="13.5" thickTop="1">
      <c r="A1" s="2"/>
      <c r="B1" s="2"/>
      <c r="C1" s="2"/>
      <c r="D1" s="2"/>
      <c r="E1" s="2"/>
      <c r="F1" s="2"/>
      <c r="G1" s="2"/>
      <c r="H1" s="2"/>
      <c r="I1" s="3"/>
      <c r="J1" s="2"/>
      <c r="K1" s="2"/>
    </row>
    <row r="2" spans="1:11" s="4" customFormat="1" ht="13">
      <c r="A2" s="5"/>
      <c r="B2" s="5"/>
      <c r="C2" s="5"/>
      <c r="D2" s="5"/>
      <c r="E2" s="5"/>
      <c r="F2" s="5"/>
      <c r="G2" s="5"/>
      <c r="H2" s="5"/>
      <c r="I2" s="6"/>
      <c r="J2" s="5"/>
      <c r="K2" s="36"/>
    </row>
    <row r="3" spans="1:11" s="4" customFormat="1" ht="13">
      <c r="A3" s="5"/>
      <c r="B3" s="5"/>
      <c r="C3" s="5"/>
      <c r="D3" s="5"/>
      <c r="E3" s="5"/>
      <c r="F3" s="5"/>
      <c r="G3" s="5"/>
      <c r="H3" s="7"/>
      <c r="I3" s="8" t="s">
        <v>39</v>
      </c>
      <c r="J3" s="40" t="str">
        <f>+'Update Tab'!$B$2</f>
        <v>CalSAWS Admin 26 27</v>
      </c>
      <c r="K3" s="41" t="s">
        <v>198</v>
      </c>
    </row>
    <row r="4" spans="1:11" s="4" customFormat="1" ht="13">
      <c r="A4" s="5"/>
      <c r="B4" s="5"/>
      <c r="C4" s="5"/>
      <c r="D4" s="5"/>
      <c r="E4" s="5"/>
      <c r="F4" s="5"/>
      <c r="G4" s="5"/>
      <c r="H4" s="5"/>
      <c r="I4" s="6"/>
      <c r="J4" s="5"/>
      <c r="K4" s="36"/>
    </row>
    <row r="5" spans="1:11" s="4" customFormat="1" ht="13">
      <c r="A5" s="5"/>
      <c r="B5" s="5"/>
      <c r="C5" s="5"/>
      <c r="D5" s="5"/>
      <c r="E5" s="5"/>
      <c r="F5" s="5"/>
      <c r="G5" s="5"/>
      <c r="H5" s="5"/>
      <c r="I5" s="6"/>
      <c r="J5" s="5"/>
      <c r="K5" s="36"/>
    </row>
    <row r="6" spans="1:11" s="4" customFormat="1" ht="13">
      <c r="A6" s="5"/>
      <c r="B6" s="5"/>
      <c r="C6" s="5"/>
      <c r="D6" s="5"/>
      <c r="E6" s="5"/>
      <c r="F6" s="5"/>
      <c r="G6" s="5"/>
      <c r="H6" s="5"/>
      <c r="I6" s="6"/>
      <c r="J6" s="5"/>
      <c r="K6" s="36"/>
    </row>
    <row r="7" spans="1:11" s="4" customFormat="1" ht="13.5" thickBot="1">
      <c r="A7" s="5"/>
      <c r="B7" s="5"/>
      <c r="C7" s="5"/>
      <c r="D7" s="5"/>
      <c r="E7" s="5"/>
      <c r="F7" s="5"/>
      <c r="G7" s="5"/>
      <c r="H7" s="5"/>
      <c r="I7" s="6"/>
      <c r="J7" s="5"/>
      <c r="K7" s="36"/>
    </row>
    <row r="8" spans="1:11" s="4" customFormat="1" ht="18" thickTop="1">
      <c r="A8" s="5"/>
      <c r="B8" s="37"/>
      <c r="C8" s="37"/>
      <c r="D8" s="37"/>
      <c r="E8" s="37"/>
      <c r="F8" s="37"/>
      <c r="G8" s="38"/>
      <c r="H8" s="38"/>
      <c r="I8" s="39"/>
      <c r="J8" s="38"/>
      <c r="K8" s="36"/>
    </row>
    <row r="9" spans="1:11" s="4" customFormat="1" ht="13">
      <c r="A9" s="5"/>
      <c r="B9" s="5"/>
      <c r="C9" s="5"/>
      <c r="D9" s="5"/>
      <c r="E9" s="5"/>
      <c r="F9" s="5"/>
      <c r="G9" s="5"/>
      <c r="H9" s="5"/>
      <c r="I9" s="6"/>
      <c r="J9" s="5"/>
      <c r="K9" s="36"/>
    </row>
    <row r="10" spans="1:11" s="4" customFormat="1" ht="13">
      <c r="A10" s="5"/>
      <c r="B10" s="9" t="s">
        <v>40</v>
      </c>
      <c r="C10" s="307" t="s">
        <v>88</v>
      </c>
      <c r="D10" s="307"/>
      <c r="E10" s="307"/>
      <c r="F10" s="307"/>
      <c r="G10" s="307"/>
      <c r="H10" s="5"/>
      <c r="I10" s="10" t="s">
        <v>42</v>
      </c>
      <c r="J10" s="42">
        <f>+'Update Tab'!$B$4</f>
        <v>46246</v>
      </c>
      <c r="K10" s="36"/>
    </row>
    <row r="11" spans="1:11" s="4" customFormat="1" ht="13">
      <c r="A11" s="5"/>
      <c r="B11" s="9" t="s">
        <v>43</v>
      </c>
      <c r="C11" s="308"/>
      <c r="D11" s="308"/>
      <c r="E11" s="308"/>
      <c r="F11" s="308"/>
      <c r="G11" s="308"/>
      <c r="H11" s="5"/>
      <c r="I11" s="10"/>
      <c r="J11" s="43"/>
      <c r="K11" s="36"/>
    </row>
    <row r="12" spans="1:11" s="4" customFormat="1" ht="13">
      <c r="A12" s="5"/>
      <c r="B12" s="9" t="s">
        <v>44</v>
      </c>
      <c r="C12" s="73"/>
      <c r="D12" s="74" t="s">
        <v>45</v>
      </c>
      <c r="E12" s="73"/>
      <c r="F12" s="74" t="s">
        <v>46</v>
      </c>
      <c r="G12" s="73"/>
      <c r="H12" s="5"/>
      <c r="I12" s="10" t="s">
        <v>47</v>
      </c>
      <c r="J12" s="44" t="str">
        <f>'Update Tab'!$B$7</f>
        <v>Stephanie Aragon</v>
      </c>
      <c r="K12" s="36"/>
    </row>
    <row r="13" spans="1:11" s="4" customFormat="1" ht="13">
      <c r="A13" s="5"/>
      <c r="B13" s="9" t="s">
        <v>48</v>
      </c>
      <c r="C13" s="307"/>
      <c r="D13" s="307"/>
      <c r="E13" s="307"/>
      <c r="F13" s="307"/>
      <c r="G13" s="307"/>
      <c r="H13" s="5"/>
      <c r="I13" s="10" t="s">
        <v>49</v>
      </c>
      <c r="J13" s="44" t="str">
        <f>'Update Tab'!$B$8</f>
        <v>(916) 800-7641</v>
      </c>
      <c r="K13" s="36"/>
    </row>
    <row r="14" spans="1:11" s="4" customFormat="1" ht="13">
      <c r="A14" s="5"/>
      <c r="B14" s="9"/>
      <c r="C14" s="59"/>
      <c r="D14" s="59"/>
      <c r="E14" s="59"/>
      <c r="F14" s="59"/>
      <c r="G14" s="59"/>
      <c r="H14" s="5"/>
      <c r="I14" s="10"/>
      <c r="J14" s="60"/>
      <c r="K14" s="36"/>
    </row>
    <row r="15" spans="1:11" s="4" customFormat="1" ht="13">
      <c r="A15" s="5"/>
      <c r="B15" s="5"/>
      <c r="C15" s="5"/>
      <c r="D15" s="5"/>
      <c r="E15" s="5"/>
      <c r="F15" s="5"/>
      <c r="G15" s="5"/>
      <c r="H15" s="5"/>
      <c r="I15" s="6"/>
      <c r="J15" s="5"/>
      <c r="K15" s="36"/>
    </row>
    <row r="16" spans="1:11" s="4" customFormat="1" ht="13">
      <c r="A16" s="5"/>
      <c r="B16" s="297" t="s">
        <v>50</v>
      </c>
      <c r="C16" s="298"/>
      <c r="D16" s="298"/>
      <c r="E16" s="298"/>
      <c r="F16" s="298"/>
      <c r="G16" s="299"/>
      <c r="H16" s="297" t="s">
        <v>51</v>
      </c>
      <c r="I16" s="298"/>
      <c r="J16" s="299"/>
      <c r="K16" s="36"/>
    </row>
    <row r="17" spans="1:11" s="4" customFormat="1" ht="13">
      <c r="A17" s="5"/>
      <c r="B17" s="305"/>
      <c r="C17" s="306"/>
      <c r="D17" s="306"/>
      <c r="E17" s="306"/>
      <c r="F17" s="306"/>
      <c r="G17" s="81"/>
      <c r="H17" s="82"/>
      <c r="I17" s="83"/>
      <c r="J17" s="84"/>
      <c r="K17" s="36"/>
    </row>
    <row r="18" spans="1:11" s="4" customFormat="1" ht="15">
      <c r="A18" s="5"/>
      <c r="B18" s="302" t="s">
        <v>134</v>
      </c>
      <c r="C18" s="303"/>
      <c r="D18" s="303"/>
      <c r="E18" s="303"/>
      <c r="F18" s="303"/>
      <c r="G18" s="304"/>
      <c r="H18" s="85"/>
      <c r="I18" s="86"/>
      <c r="J18" s="87"/>
      <c r="K18" s="36"/>
    </row>
    <row r="19" spans="1:11" s="4" customFormat="1" ht="13">
      <c r="A19" s="5"/>
      <c r="B19" s="88"/>
      <c r="C19" s="89"/>
      <c r="D19" s="90"/>
      <c r="E19" s="90"/>
      <c r="F19" s="90"/>
      <c r="G19" s="91"/>
      <c r="H19" s="92"/>
      <c r="I19" s="86"/>
      <c r="J19" s="87"/>
      <c r="K19" s="36"/>
    </row>
    <row r="20" spans="1:11" s="4" customFormat="1" ht="13.5" thickBot="1">
      <c r="A20" s="5"/>
      <c r="B20" s="93"/>
      <c r="C20" s="94"/>
      <c r="D20" s="95"/>
      <c r="E20" s="95"/>
      <c r="F20" s="95"/>
      <c r="G20" s="96"/>
      <c r="H20" s="97"/>
      <c r="I20" s="98"/>
      <c r="J20" s="99"/>
      <c r="K20" s="36"/>
    </row>
    <row r="21" spans="1:11" s="4" customFormat="1" ht="13.5" thickTop="1">
      <c r="A21" s="5"/>
      <c r="B21" s="31"/>
      <c r="C21" s="22"/>
      <c r="D21" s="22"/>
      <c r="E21" s="22"/>
      <c r="F21" s="22"/>
      <c r="G21" s="62"/>
      <c r="H21" s="45"/>
      <c r="I21" s="76"/>
      <c r="J21" s="29"/>
      <c r="K21" s="36"/>
    </row>
    <row r="22" spans="1:11" s="4" customFormat="1" ht="13">
      <c r="A22" s="5"/>
      <c r="B22" s="33" t="s">
        <v>246</v>
      </c>
      <c r="C22" s="47"/>
      <c r="D22" s="47"/>
      <c r="E22" s="47"/>
      <c r="F22" s="47"/>
      <c r="G22" s="63"/>
      <c r="H22" s="7"/>
      <c r="I22" s="79">
        <f>'CalSAWS Admin Budget FY26-27'!D40</f>
        <v>1600</v>
      </c>
      <c r="J22" s="28"/>
      <c r="K22" s="36"/>
    </row>
    <row r="23" spans="1:11" s="4" customFormat="1" ht="13">
      <c r="A23" s="5"/>
      <c r="B23" s="300"/>
      <c r="C23" s="301"/>
      <c r="D23" s="301"/>
      <c r="E23" s="301"/>
      <c r="F23" s="301"/>
      <c r="G23" s="69"/>
      <c r="H23" s="46"/>
      <c r="I23" s="76"/>
      <c r="J23" s="34"/>
      <c r="K23" s="36"/>
    </row>
    <row r="24" spans="1:11" s="4" customFormat="1" ht="13">
      <c r="A24" s="5"/>
      <c r="B24" s="30"/>
      <c r="C24" s="32"/>
      <c r="D24" s="101"/>
      <c r="E24" s="101"/>
      <c r="F24" s="101"/>
      <c r="G24" s="104"/>
      <c r="H24" s="105"/>
      <c r="I24" s="103"/>
      <c r="J24" s="34"/>
      <c r="K24" s="36"/>
    </row>
    <row r="25" spans="1:11" s="4" customFormat="1" ht="13">
      <c r="A25" s="5"/>
      <c r="B25" s="30"/>
      <c r="C25" s="32"/>
      <c r="D25" s="101" t="s">
        <v>247</v>
      </c>
      <c r="E25" s="101"/>
      <c r="F25" s="101"/>
      <c r="G25" s="104"/>
      <c r="H25" s="105"/>
      <c r="I25" s="103">
        <f>'CalSAWS Admin Budget FY26-27'!E40</f>
        <v>-286</v>
      </c>
      <c r="J25" s="34"/>
      <c r="K25" s="36"/>
    </row>
    <row r="26" spans="1:11" s="4" customFormat="1" ht="13">
      <c r="A26" s="5"/>
      <c r="B26" s="30"/>
      <c r="C26" s="5"/>
      <c r="D26" s="75"/>
      <c r="E26" s="75"/>
      <c r="F26" s="32"/>
      <c r="G26" s="69"/>
      <c r="H26" s="46"/>
      <c r="I26" s="80"/>
      <c r="J26" s="35"/>
      <c r="K26" s="36"/>
    </row>
    <row r="27" spans="1:11" s="4" customFormat="1" ht="13">
      <c r="A27" s="5"/>
      <c r="B27" s="56"/>
      <c r="C27" s="5"/>
      <c r="D27" s="5"/>
      <c r="E27" s="5"/>
      <c r="F27" s="5"/>
      <c r="G27" s="64"/>
      <c r="H27" s="45"/>
      <c r="I27" s="79"/>
      <c r="J27" s="29"/>
      <c r="K27" s="36"/>
    </row>
    <row r="28" spans="1:11" s="4" customFormat="1" ht="13">
      <c r="A28" s="5"/>
      <c r="B28" s="295" t="s">
        <v>69</v>
      </c>
      <c r="C28" s="296"/>
      <c r="D28" s="296"/>
      <c r="E28" s="296"/>
      <c r="F28" s="296"/>
      <c r="G28" s="70"/>
      <c r="H28" s="57"/>
      <c r="I28" s="77"/>
      <c r="J28" s="29"/>
      <c r="K28" s="36"/>
    </row>
    <row r="29" spans="1:11" s="4" customFormat="1" ht="13">
      <c r="A29" s="5"/>
      <c r="B29" s="295" t="s">
        <v>69</v>
      </c>
      <c r="C29" s="296"/>
      <c r="D29" s="296"/>
      <c r="E29" s="296"/>
      <c r="F29" s="296"/>
      <c r="G29" s="64"/>
      <c r="H29" s="45"/>
      <c r="I29" s="77"/>
      <c r="J29" s="29"/>
      <c r="K29" s="36"/>
    </row>
    <row r="30" spans="1:11" s="4" customFormat="1" ht="13">
      <c r="A30" s="5"/>
      <c r="B30" s="295"/>
      <c r="C30" s="296"/>
      <c r="D30" s="296"/>
      <c r="E30" s="296"/>
      <c r="F30" s="296"/>
      <c r="G30" s="64"/>
      <c r="H30" s="45"/>
      <c r="I30" s="77"/>
      <c r="J30" s="29"/>
      <c r="K30" s="36"/>
    </row>
    <row r="31" spans="1:11" s="4" customFormat="1" ht="13">
      <c r="A31" s="5"/>
      <c r="B31" s="295"/>
      <c r="C31" s="296"/>
      <c r="D31" s="296"/>
      <c r="E31" s="296"/>
      <c r="F31" s="296"/>
      <c r="G31" s="64"/>
      <c r="H31" s="45"/>
      <c r="I31" s="77"/>
      <c r="J31" s="29"/>
      <c r="K31" s="36"/>
    </row>
    <row r="32" spans="1:11" s="4" customFormat="1" ht="13">
      <c r="A32" s="5"/>
      <c r="B32" s="295"/>
      <c r="C32" s="296"/>
      <c r="D32" s="296"/>
      <c r="E32" s="296"/>
      <c r="F32" s="296"/>
      <c r="G32" s="70"/>
      <c r="H32" s="45"/>
      <c r="I32" s="77"/>
      <c r="J32" s="29"/>
      <c r="K32" s="36"/>
    </row>
    <row r="33" spans="1:15" s="4" customFormat="1" ht="13">
      <c r="A33" s="5"/>
      <c r="B33" s="288" t="s">
        <v>75</v>
      </c>
      <c r="C33" s="289"/>
      <c r="D33" s="289"/>
      <c r="E33" s="289"/>
      <c r="F33" s="289"/>
      <c r="G33" s="64"/>
      <c r="H33" s="45"/>
      <c r="I33" s="77"/>
      <c r="J33" s="29"/>
      <c r="K33" s="36"/>
    </row>
    <row r="34" spans="1:15" s="4" customFormat="1" ht="13">
      <c r="A34" s="5"/>
      <c r="B34" s="288" t="s">
        <v>52</v>
      </c>
      <c r="C34" s="289"/>
      <c r="D34" s="289"/>
      <c r="E34" s="289"/>
      <c r="F34" s="289"/>
      <c r="G34" s="64"/>
      <c r="H34" s="45"/>
      <c r="I34" s="77"/>
      <c r="J34" s="29"/>
      <c r="K34" s="36"/>
    </row>
    <row r="35" spans="1:15" s="4" customFormat="1" ht="13">
      <c r="A35" s="5"/>
      <c r="B35" s="290"/>
      <c r="C35" s="291"/>
      <c r="D35" s="291"/>
      <c r="E35" s="291"/>
      <c r="F35" s="291"/>
      <c r="G35" s="65"/>
      <c r="H35" s="54"/>
      <c r="I35" s="78"/>
      <c r="J35" s="58"/>
      <c r="K35" s="36"/>
    </row>
    <row r="36" spans="1:15" s="4" customFormat="1" ht="13">
      <c r="A36" s="5"/>
      <c r="B36" s="292"/>
      <c r="C36" s="293"/>
      <c r="D36" s="293"/>
      <c r="E36" s="293"/>
      <c r="F36" s="293"/>
      <c r="G36" s="66"/>
      <c r="H36" s="61" t="s">
        <v>74</v>
      </c>
      <c r="I36" s="107">
        <f>SUM(I21:I35)</f>
        <v>1314</v>
      </c>
      <c r="J36" s="55"/>
      <c r="K36" s="36"/>
    </row>
    <row r="37" spans="1:15" s="4" customFormat="1" ht="13">
      <c r="A37" s="5"/>
      <c r="B37" s="6"/>
      <c r="C37" s="6"/>
      <c r="D37" s="6"/>
      <c r="E37" s="6"/>
      <c r="F37" s="6"/>
      <c r="G37" s="15"/>
      <c r="H37" s="15"/>
      <c r="I37" s="67"/>
      <c r="J37" s="68"/>
      <c r="K37" s="36"/>
    </row>
    <row r="38" spans="1:15" s="4" customFormat="1" ht="13">
      <c r="A38" s="5"/>
      <c r="B38" s="49" t="s">
        <v>53</v>
      </c>
      <c r="C38" s="5"/>
      <c r="D38" s="5"/>
      <c r="E38" s="5"/>
      <c r="F38" s="5"/>
      <c r="G38" s="5"/>
      <c r="H38" s="5"/>
      <c r="I38" s="11"/>
      <c r="J38" s="6"/>
      <c r="K38" s="36"/>
    </row>
    <row r="39" spans="1:15" s="4" customFormat="1" ht="13">
      <c r="A39" s="5"/>
      <c r="B39" s="12"/>
      <c r="C39" s="5"/>
      <c r="D39" s="5"/>
      <c r="E39" s="5"/>
      <c r="F39" s="5"/>
      <c r="G39" s="14"/>
      <c r="H39" s="15"/>
      <c r="I39" s="11"/>
      <c r="J39" s="6"/>
      <c r="K39" s="36"/>
    </row>
    <row r="40" spans="1:15" s="4" customFormat="1" ht="13">
      <c r="A40" s="5"/>
      <c r="B40" s="50" t="s">
        <v>54</v>
      </c>
      <c r="C40" s="17"/>
      <c r="D40" s="5"/>
      <c r="E40" s="5"/>
      <c r="F40" s="5"/>
      <c r="G40" s="14"/>
      <c r="H40" s="5"/>
      <c r="I40" s="16"/>
      <c r="J40" s="18"/>
      <c r="K40" s="36"/>
      <c r="O40" s="19"/>
    </row>
    <row r="41" spans="1:15" s="4" customFormat="1" ht="13">
      <c r="A41" s="5"/>
      <c r="B41" s="20"/>
      <c r="C41" s="5"/>
      <c r="D41" s="5"/>
      <c r="E41" s="5"/>
      <c r="F41" s="5"/>
      <c r="G41" s="21"/>
      <c r="H41" s="5"/>
      <c r="I41" s="8" t="s">
        <v>55</v>
      </c>
      <c r="J41" s="71">
        <f>I36</f>
        <v>1314</v>
      </c>
      <c r="K41" s="36"/>
    </row>
    <row r="42" spans="1:15" s="4" customFormat="1" ht="13">
      <c r="A42" s="5"/>
      <c r="B42" s="51" t="s">
        <v>56</v>
      </c>
      <c r="C42" s="5"/>
      <c r="D42" s="5"/>
      <c r="E42" s="5"/>
      <c r="F42" s="5"/>
      <c r="G42" s="21"/>
      <c r="H42" s="5"/>
      <c r="I42" s="6"/>
      <c r="J42" s="5"/>
      <c r="K42" s="36"/>
      <c r="O42" s="19"/>
    </row>
    <row r="43" spans="1:15" s="4" customFormat="1" ht="13">
      <c r="A43" s="5"/>
      <c r="B43" s="20"/>
      <c r="C43" s="5"/>
      <c r="D43" s="5"/>
      <c r="E43" s="5"/>
      <c r="F43" s="5"/>
      <c r="G43" s="5"/>
      <c r="H43" s="100"/>
      <c r="I43" s="113"/>
      <c r="J43" s="114"/>
      <c r="K43" s="36"/>
    </row>
    <row r="44" spans="1:15" s="4" customFormat="1" ht="13">
      <c r="A44" s="5"/>
      <c r="B44" s="52" t="s">
        <v>54</v>
      </c>
      <c r="C44" s="5"/>
      <c r="D44" s="5"/>
      <c r="E44" s="5"/>
      <c r="F44" s="13"/>
      <c r="G44" s="5"/>
      <c r="H44" s="5"/>
      <c r="I44" s="6"/>
      <c r="J44" s="5"/>
      <c r="K44" s="36"/>
      <c r="O44" s="48"/>
    </row>
    <row r="45" spans="1:15" s="4" customFormat="1" ht="13">
      <c r="A45" s="5"/>
      <c r="B45" s="52" t="s">
        <v>136</v>
      </c>
      <c r="C45" s="5"/>
      <c r="D45" s="5"/>
      <c r="E45" s="5"/>
      <c r="F45" s="13"/>
      <c r="G45" s="5"/>
      <c r="H45" s="5"/>
      <c r="I45" s="6"/>
      <c r="J45" s="5"/>
      <c r="K45" s="36"/>
      <c r="O45" s="48"/>
    </row>
    <row r="46" spans="1:15" s="4" customFormat="1" ht="13">
      <c r="A46" s="5"/>
      <c r="B46" s="53" t="s">
        <v>100</v>
      </c>
      <c r="F46" s="5"/>
      <c r="H46" s="5"/>
      <c r="I46" s="23"/>
      <c r="J46" s="5"/>
      <c r="K46" s="36"/>
      <c r="O46" s="48"/>
    </row>
    <row r="47" spans="1:15" s="4" customFormat="1" ht="13">
      <c r="A47" s="5"/>
      <c r="B47" s="53" t="s">
        <v>57</v>
      </c>
      <c r="C47" s="13"/>
      <c r="D47" s="13"/>
      <c r="E47" s="13"/>
      <c r="F47" s="5"/>
      <c r="G47" s="13"/>
      <c r="H47" s="13"/>
      <c r="I47" s="24"/>
      <c r="J47" s="5"/>
      <c r="K47" s="36"/>
      <c r="O47" s="48"/>
    </row>
    <row r="48" spans="1:15" s="4" customFormat="1" ht="13">
      <c r="A48" s="5"/>
      <c r="B48" s="53" t="s">
        <v>135</v>
      </c>
      <c r="C48" s="13"/>
      <c r="D48" s="13"/>
      <c r="E48" s="13"/>
      <c r="F48" s="25"/>
      <c r="G48" s="13"/>
      <c r="H48" s="13"/>
      <c r="I48" s="24"/>
      <c r="J48" s="5"/>
      <c r="K48" s="36"/>
      <c r="O48" s="48"/>
    </row>
    <row r="49" spans="1:15" s="4" customFormat="1" ht="13">
      <c r="A49" s="5"/>
      <c r="B49" s="25"/>
      <c r="C49" s="13"/>
      <c r="D49" s="13"/>
      <c r="E49" s="13"/>
      <c r="F49" s="5"/>
      <c r="G49" s="13"/>
      <c r="H49" s="13"/>
      <c r="I49" s="24"/>
      <c r="J49" s="5"/>
      <c r="K49" s="36"/>
      <c r="O49" s="48"/>
    </row>
    <row r="50" spans="1:15" s="4" customFormat="1" ht="13">
      <c r="A50" s="5"/>
      <c r="B50" s="49"/>
      <c r="C50" s="13"/>
      <c r="D50" s="13"/>
      <c r="E50" s="13"/>
      <c r="F50" s="5"/>
      <c r="G50" s="13"/>
      <c r="H50" s="13"/>
      <c r="I50" s="24"/>
      <c r="J50" s="5"/>
      <c r="K50" s="36"/>
      <c r="O50" s="48"/>
    </row>
    <row r="51" spans="1:15" s="4" customFormat="1" ht="13">
      <c r="A51" s="5"/>
      <c r="B51" s="49"/>
      <c r="C51" s="13"/>
      <c r="D51" s="13"/>
      <c r="E51" s="13"/>
      <c r="F51" s="25"/>
      <c r="G51" s="13"/>
      <c r="H51" s="13"/>
      <c r="I51" s="24"/>
      <c r="J51" s="5"/>
      <c r="K51" s="36"/>
      <c r="O51" s="48"/>
    </row>
    <row r="52" spans="1:15" s="4" customFormat="1" ht="13">
      <c r="A52" s="5"/>
      <c r="B52" s="5"/>
      <c r="C52" s="13"/>
      <c r="D52" s="13"/>
      <c r="E52" s="13"/>
      <c r="F52" s="25"/>
      <c r="G52" s="13"/>
      <c r="H52" s="13"/>
      <c r="I52" s="24"/>
      <c r="J52" s="5"/>
      <c r="K52" s="36"/>
    </row>
    <row r="53" spans="1:15" s="4" customFormat="1" ht="13.5" thickBot="1">
      <c r="A53" s="5"/>
      <c r="B53" s="5"/>
      <c r="C53" s="5"/>
      <c r="D53" s="5"/>
      <c r="E53" s="5"/>
      <c r="F53" s="5"/>
      <c r="G53" s="5"/>
      <c r="H53" s="5"/>
      <c r="I53" s="6"/>
      <c r="J53" s="5"/>
      <c r="K53" s="36"/>
    </row>
    <row r="54" spans="1:15" s="4" customFormat="1" ht="13.5" thickTop="1">
      <c r="A54" s="5"/>
      <c r="B54" s="37"/>
      <c r="C54" s="37"/>
      <c r="D54" s="37"/>
      <c r="E54" s="37"/>
      <c r="F54" s="37"/>
      <c r="G54" s="37"/>
      <c r="H54" s="37"/>
      <c r="I54" s="39"/>
      <c r="J54" s="37"/>
      <c r="K54" s="36"/>
    </row>
    <row r="55" spans="1:15" s="4" customFormat="1" ht="12.75" customHeight="1">
      <c r="A55" s="5"/>
      <c r="B55" s="5"/>
      <c r="C55" s="294" t="s">
        <v>58</v>
      </c>
      <c r="D55" s="294"/>
      <c r="E55" s="294"/>
      <c r="F55" s="294"/>
      <c r="G55" s="294"/>
      <c r="H55" s="294"/>
      <c r="I55" s="294"/>
      <c r="J55" s="5"/>
      <c r="K55" s="36"/>
    </row>
    <row r="56" spans="1:15" s="4" customFormat="1" ht="13">
      <c r="A56" s="5"/>
      <c r="B56" s="5"/>
      <c r="C56" s="294"/>
      <c r="D56" s="294"/>
      <c r="E56" s="294"/>
      <c r="F56" s="294"/>
      <c r="G56" s="294"/>
      <c r="H56" s="294"/>
      <c r="I56" s="294"/>
      <c r="J56" s="5"/>
      <c r="K56" s="36"/>
    </row>
    <row r="57" spans="1:15" s="4" customFormat="1" ht="13">
      <c r="A57" s="5"/>
      <c r="B57" s="5"/>
      <c r="C57" s="294"/>
      <c r="D57" s="294"/>
      <c r="E57" s="294"/>
      <c r="F57" s="294"/>
      <c r="G57" s="294"/>
      <c r="H57" s="294"/>
      <c r="I57" s="294"/>
      <c r="J57" s="5"/>
      <c r="K57" s="36"/>
    </row>
    <row r="58" spans="1:15" s="4" customFormat="1" ht="13.5" thickBot="1">
      <c r="A58" s="26"/>
      <c r="B58" s="26"/>
      <c r="C58" s="26"/>
      <c r="D58" s="26"/>
      <c r="E58" s="26"/>
      <c r="F58" s="26"/>
      <c r="G58" s="26"/>
      <c r="H58" s="26"/>
      <c r="I58" s="27"/>
      <c r="J58" s="26"/>
      <c r="K58" s="26"/>
    </row>
    <row r="59" spans="1:15" ht="13" thickTop="1"/>
  </sheetData>
  <mergeCells count="17">
    <mergeCell ref="B32:F32"/>
    <mergeCell ref="B33:F33"/>
    <mergeCell ref="B34:F34"/>
    <mergeCell ref="B35:F36"/>
    <mergeCell ref="C55:I57"/>
    <mergeCell ref="H16:J16"/>
    <mergeCell ref="B17:F17"/>
    <mergeCell ref="B31:F31"/>
    <mergeCell ref="C10:G10"/>
    <mergeCell ref="C11:G11"/>
    <mergeCell ref="C13:G13"/>
    <mergeCell ref="B16:G16"/>
    <mergeCell ref="B18:G18"/>
    <mergeCell ref="B23:F23"/>
    <mergeCell ref="B28:F28"/>
    <mergeCell ref="B29:F29"/>
    <mergeCell ref="B30:F30"/>
  </mergeCells>
  <dataValidations count="5">
    <dataValidation errorStyle="warning" allowBlank="1" showInputMessage="1" errorTitle="State" promptTitle="State" prompt="Enter the state abbreviation into this cell." sqref="E12" xr:uid="{02042167-7ED9-48EF-98FA-97FD36BED616}"/>
    <dataValidation type="textLength" errorStyle="warning" allowBlank="1" showErrorMessage="1" errorTitle="Tax" error="The shaded cells contain formulas and are automatically calculated by Excel. DO NOT enter any information into them." promptTitle="Tax" sqref="I39:I40" xr:uid="{2F38D790-7F6B-429E-9E37-D092868C2CC3}">
      <formula1>0</formula1>
      <formula2>0</formula2>
    </dataValidation>
    <dataValidation type="whole" errorStyle="warning" allowBlank="1" showErrorMessage="1" errorTitle="Quantity" error="You must enter a number in this cell." promptTitle="Quantity" sqref="I18:I19 B35 J26:J41 J17:J22" xr:uid="{B30C2D33-5CBC-4E00-8829-4F1F974AF8E7}">
      <formula1>0</formula1>
      <formula2>1000000000</formula2>
    </dataValidation>
    <dataValidation type="decimal" allowBlank="1" showErrorMessage="1" errorTitle="Unit Price" error="You must enter a number into this cell." promptTitle="Unit Price" sqref="I20:I21 I17" xr:uid="{4B263A01-A488-4538-A256-65284F4774F2}">
      <formula1>0</formula1>
      <formula2>1000000000</formula2>
    </dataValidation>
    <dataValidation errorStyle="warning" allowBlank="1" showInputMessage="1" errorTitle="Farewell Statement" promptTitle="Farewell Statement" prompt="Enter any parting message for your customers (company slogan, mission statement, etc.) If you do not want a parting message, use Edit|Clear|Contents to remove the existing test." sqref="C55" xr:uid="{7A33BFC1-39E0-49F3-BC26-B1082B3AB742}"/>
  </dataValidations>
  <hyperlinks>
    <hyperlink ref="B29" r:id="rId1" display="kcole@co.yuba.ca.us" xr:uid="{7BC2DF51-E28B-4AB0-BB03-154D78DE4408}"/>
  </hyperlinks>
  <printOptions horizontalCentered="1"/>
  <pageMargins left="0.5" right="0.5" top="1" bottom="1" header="0.5" footer="0.3"/>
  <pageSetup scale="88" orientation="portrait" r:id="rId2"/>
  <drawing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790708-1763-4DFE-BFB6-964C8342348B}">
  <sheetPr codeName="Sheet34">
    <pageSetUpPr fitToPage="1"/>
  </sheetPr>
  <dimension ref="A1:O59"/>
  <sheetViews>
    <sheetView workbookViewId="0">
      <selection activeCell="I36" sqref="I36"/>
    </sheetView>
  </sheetViews>
  <sheetFormatPr defaultRowHeight="12.5"/>
  <cols>
    <col min="9" max="9" width="12.453125" bestFit="1" customWidth="1"/>
    <col min="10" max="10" width="22.453125" customWidth="1"/>
  </cols>
  <sheetData>
    <row r="1" spans="1:11" s="4" customFormat="1" ht="13.5" thickTop="1">
      <c r="A1" s="2"/>
      <c r="B1" s="2"/>
      <c r="C1" s="2"/>
      <c r="D1" s="2"/>
      <c r="E1" s="2"/>
      <c r="F1" s="2"/>
      <c r="G1" s="2"/>
      <c r="H1" s="2"/>
      <c r="I1" s="3"/>
      <c r="J1" s="2"/>
      <c r="K1" s="2"/>
    </row>
    <row r="2" spans="1:11" s="4" customFormat="1" ht="13">
      <c r="A2" s="5"/>
      <c r="B2" s="5"/>
      <c r="C2" s="5"/>
      <c r="D2" s="5"/>
      <c r="E2" s="5"/>
      <c r="F2" s="5"/>
      <c r="G2" s="5"/>
      <c r="H2" s="5"/>
      <c r="I2" s="6"/>
      <c r="J2" s="5"/>
      <c r="K2" s="36"/>
    </row>
    <row r="3" spans="1:11" s="4" customFormat="1" ht="13">
      <c r="A3" s="5"/>
      <c r="B3" s="5"/>
      <c r="C3" s="5"/>
      <c r="D3" s="5"/>
      <c r="E3" s="5"/>
      <c r="F3" s="5"/>
      <c r="G3" s="5"/>
      <c r="H3" s="7"/>
      <c r="I3" s="8" t="s">
        <v>39</v>
      </c>
      <c r="J3" s="40" t="str">
        <f>+'Update Tab'!$B$2</f>
        <v>CalSAWS Admin 26 27</v>
      </c>
      <c r="K3" s="41" t="s">
        <v>143</v>
      </c>
    </row>
    <row r="4" spans="1:11" s="4" customFormat="1" ht="13">
      <c r="A4" s="5"/>
      <c r="B4" s="5"/>
      <c r="C4" s="5"/>
      <c r="D4" s="5"/>
      <c r="E4" s="5"/>
      <c r="F4" s="5"/>
      <c r="G4" s="5"/>
      <c r="H4" s="5"/>
      <c r="I4" s="6"/>
      <c r="J4" s="5"/>
      <c r="K4" s="36"/>
    </row>
    <row r="5" spans="1:11" s="4" customFormat="1" ht="13">
      <c r="A5" s="5"/>
      <c r="B5" s="5"/>
      <c r="C5" s="5"/>
      <c r="D5" s="5"/>
      <c r="E5" s="5"/>
      <c r="F5" s="5"/>
      <c r="G5" s="5"/>
      <c r="H5" s="5"/>
      <c r="I5" s="6"/>
      <c r="J5" s="5"/>
      <c r="K5" s="36"/>
    </row>
    <row r="6" spans="1:11" s="4" customFormat="1" ht="13">
      <c r="A6" s="5"/>
      <c r="B6" s="5"/>
      <c r="C6" s="5"/>
      <c r="D6" s="5"/>
      <c r="E6" s="5"/>
      <c r="F6" s="5"/>
      <c r="G6" s="5"/>
      <c r="H6" s="5"/>
      <c r="I6" s="6"/>
      <c r="J6" s="5"/>
      <c r="K6" s="36"/>
    </row>
    <row r="7" spans="1:11" s="4" customFormat="1" ht="13.5" thickBot="1">
      <c r="A7" s="5"/>
      <c r="B7" s="5"/>
      <c r="C7" s="5"/>
      <c r="D7" s="5"/>
      <c r="E7" s="5"/>
      <c r="F7" s="5"/>
      <c r="G7" s="5"/>
      <c r="H7" s="5"/>
      <c r="I7" s="6"/>
      <c r="J7" s="5"/>
      <c r="K7" s="36"/>
    </row>
    <row r="8" spans="1:11" s="4" customFormat="1" ht="18" thickTop="1">
      <c r="A8" s="5"/>
      <c r="B8" s="37"/>
      <c r="C8" s="37"/>
      <c r="D8" s="37"/>
      <c r="E8" s="37"/>
      <c r="F8" s="37"/>
      <c r="G8" s="38"/>
      <c r="H8" s="38"/>
      <c r="I8" s="39"/>
      <c r="J8" s="38"/>
      <c r="K8" s="36"/>
    </row>
    <row r="9" spans="1:11" s="4" customFormat="1" ht="13">
      <c r="A9" s="5"/>
      <c r="B9" s="5"/>
      <c r="C9" s="5"/>
      <c r="D9" s="5"/>
      <c r="E9" s="5"/>
      <c r="F9" s="5"/>
      <c r="G9" s="5"/>
      <c r="H9" s="5"/>
      <c r="I9" s="6"/>
      <c r="J9" s="5"/>
      <c r="K9" s="36"/>
    </row>
    <row r="10" spans="1:11" s="4" customFormat="1" ht="13">
      <c r="A10" s="5"/>
      <c r="B10" s="9" t="s">
        <v>40</v>
      </c>
      <c r="C10" s="307" t="s">
        <v>144</v>
      </c>
      <c r="D10" s="307"/>
      <c r="E10" s="307"/>
      <c r="F10" s="307"/>
      <c r="G10" s="307"/>
      <c r="H10" s="5"/>
      <c r="I10" s="10" t="s">
        <v>42</v>
      </c>
      <c r="J10" s="42">
        <f>+'Update Tab'!$B$4</f>
        <v>46246</v>
      </c>
      <c r="K10" s="36"/>
    </row>
    <row r="11" spans="1:11" s="4" customFormat="1" ht="13">
      <c r="A11" s="5"/>
      <c r="B11" s="9" t="s">
        <v>43</v>
      </c>
      <c r="C11" s="308"/>
      <c r="D11" s="308"/>
      <c r="E11" s="308"/>
      <c r="F11" s="308"/>
      <c r="G11" s="308"/>
      <c r="H11" s="5"/>
      <c r="I11" s="10"/>
      <c r="J11" s="43"/>
      <c r="K11" s="36"/>
    </row>
    <row r="12" spans="1:11" s="4" customFormat="1" ht="13">
      <c r="A12" s="5"/>
      <c r="B12" s="9" t="s">
        <v>44</v>
      </c>
      <c r="C12" s="73"/>
      <c r="D12" s="74" t="s">
        <v>45</v>
      </c>
      <c r="E12" s="73"/>
      <c r="F12" s="74" t="s">
        <v>46</v>
      </c>
      <c r="G12" s="73"/>
      <c r="H12" s="5"/>
      <c r="I12" s="10" t="s">
        <v>47</v>
      </c>
      <c r="J12" s="44" t="str">
        <f>'Update Tab'!$B$7</f>
        <v>Stephanie Aragon</v>
      </c>
      <c r="K12" s="36"/>
    </row>
    <row r="13" spans="1:11" s="4" customFormat="1" ht="13">
      <c r="A13" s="5"/>
      <c r="B13" s="9" t="s">
        <v>48</v>
      </c>
      <c r="C13" s="307"/>
      <c r="D13" s="307"/>
      <c r="E13" s="307"/>
      <c r="F13" s="307"/>
      <c r="G13" s="307"/>
      <c r="H13" s="5"/>
      <c r="I13" s="10" t="s">
        <v>49</v>
      </c>
      <c r="J13" s="44" t="str">
        <f>'Update Tab'!$B$8</f>
        <v>(916) 800-7641</v>
      </c>
      <c r="K13" s="36"/>
    </row>
    <row r="14" spans="1:11" s="4" customFormat="1" ht="13">
      <c r="A14" s="5"/>
      <c r="B14" s="9"/>
      <c r="C14" s="59"/>
      <c r="D14" s="59"/>
      <c r="E14" s="59"/>
      <c r="F14" s="59"/>
      <c r="G14" s="59"/>
      <c r="H14" s="5"/>
      <c r="I14" s="10"/>
      <c r="J14" s="60"/>
      <c r="K14" s="36"/>
    </row>
    <row r="15" spans="1:11" s="4" customFormat="1" ht="13">
      <c r="A15" s="5"/>
      <c r="B15" s="5"/>
      <c r="C15" s="5"/>
      <c r="D15" s="5"/>
      <c r="E15" s="5"/>
      <c r="F15" s="5"/>
      <c r="G15" s="5"/>
      <c r="H15" s="5"/>
      <c r="I15" s="6"/>
      <c r="J15" s="5"/>
      <c r="K15" s="36"/>
    </row>
    <row r="16" spans="1:11" s="4" customFormat="1" ht="13">
      <c r="A16" s="5"/>
      <c r="B16" s="297" t="s">
        <v>50</v>
      </c>
      <c r="C16" s="298"/>
      <c r="D16" s="298"/>
      <c r="E16" s="298"/>
      <c r="F16" s="298"/>
      <c r="G16" s="299"/>
      <c r="H16" s="297" t="s">
        <v>51</v>
      </c>
      <c r="I16" s="298"/>
      <c r="J16" s="299"/>
      <c r="K16" s="36"/>
    </row>
    <row r="17" spans="1:11" s="4" customFormat="1" ht="13">
      <c r="A17" s="5"/>
      <c r="B17" s="305"/>
      <c r="C17" s="306"/>
      <c r="D17" s="306"/>
      <c r="E17" s="306"/>
      <c r="F17" s="306"/>
      <c r="G17" s="81"/>
      <c r="H17" s="82"/>
      <c r="I17" s="83"/>
      <c r="J17" s="84"/>
      <c r="K17" s="36"/>
    </row>
    <row r="18" spans="1:11" s="4" customFormat="1" ht="15">
      <c r="A18" s="5"/>
      <c r="B18" s="302" t="s">
        <v>134</v>
      </c>
      <c r="C18" s="303"/>
      <c r="D18" s="303"/>
      <c r="E18" s="303"/>
      <c r="F18" s="303"/>
      <c r="G18" s="304"/>
      <c r="H18" s="85"/>
      <c r="I18" s="86"/>
      <c r="J18" s="87"/>
      <c r="K18" s="36"/>
    </row>
    <row r="19" spans="1:11" s="4" customFormat="1" ht="13">
      <c r="A19" s="5"/>
      <c r="B19" s="88"/>
      <c r="C19" s="89"/>
      <c r="D19" s="90"/>
      <c r="E19" s="90"/>
      <c r="F19" s="90"/>
      <c r="G19" s="91"/>
      <c r="H19" s="92"/>
      <c r="I19" s="86"/>
      <c r="J19" s="87"/>
      <c r="K19" s="36"/>
    </row>
    <row r="20" spans="1:11" s="4" customFormat="1" ht="13.5" thickBot="1">
      <c r="A20" s="5"/>
      <c r="B20" s="93"/>
      <c r="C20" s="94"/>
      <c r="D20" s="95"/>
      <c r="E20" s="95"/>
      <c r="F20" s="95"/>
      <c r="G20" s="96"/>
      <c r="H20" s="97"/>
      <c r="I20" s="98"/>
      <c r="J20" s="99"/>
      <c r="K20" s="36"/>
    </row>
    <row r="21" spans="1:11" s="4" customFormat="1" ht="13.5" thickTop="1">
      <c r="A21" s="5"/>
      <c r="B21" s="31"/>
      <c r="C21" s="22"/>
      <c r="D21" s="22"/>
      <c r="E21" s="22"/>
      <c r="F21" s="22"/>
      <c r="G21" s="62"/>
      <c r="H21" s="45"/>
      <c r="I21" s="76"/>
      <c r="J21" s="29"/>
      <c r="K21" s="36"/>
    </row>
    <row r="22" spans="1:11" s="4" customFormat="1" ht="13">
      <c r="A22" s="5"/>
      <c r="B22" s="33" t="s">
        <v>246</v>
      </c>
      <c r="C22" s="47"/>
      <c r="D22" s="47"/>
      <c r="E22" s="47"/>
      <c r="F22" s="47"/>
      <c r="G22" s="63"/>
      <c r="H22" s="7"/>
      <c r="I22" s="79">
        <f>'CalSAWS Admin Budget FY26-27'!D41</f>
        <v>51267</v>
      </c>
      <c r="J22" s="28"/>
      <c r="K22" s="36"/>
    </row>
    <row r="23" spans="1:11" s="4" customFormat="1" ht="13">
      <c r="A23" s="5"/>
      <c r="B23" s="300"/>
      <c r="C23" s="301"/>
      <c r="D23" s="301"/>
      <c r="E23" s="301"/>
      <c r="F23" s="301"/>
      <c r="G23" s="69"/>
      <c r="H23" s="46"/>
      <c r="I23" s="76"/>
      <c r="J23" s="34"/>
      <c r="K23" s="36"/>
    </row>
    <row r="24" spans="1:11" s="4" customFormat="1" ht="13">
      <c r="A24" s="5"/>
      <c r="B24" s="30"/>
      <c r="C24" s="32"/>
      <c r="D24" s="101"/>
      <c r="E24" s="101"/>
      <c r="F24" s="101"/>
      <c r="G24" s="104"/>
      <c r="H24" s="105"/>
      <c r="I24" s="103"/>
      <c r="J24" s="34"/>
      <c r="K24" s="36"/>
    </row>
    <row r="25" spans="1:11" s="4" customFormat="1" ht="13">
      <c r="A25" s="5"/>
      <c r="B25" s="30"/>
      <c r="C25" s="32"/>
      <c r="D25" s="101" t="s">
        <v>247</v>
      </c>
      <c r="E25" s="101"/>
      <c r="F25" s="101"/>
      <c r="G25" s="104"/>
      <c r="H25" s="105"/>
      <c r="I25" s="103">
        <f>'CalSAWS Admin Budget FY26-27'!E41</f>
        <v>-9662</v>
      </c>
      <c r="J25" s="34"/>
      <c r="K25" s="36"/>
    </row>
    <row r="26" spans="1:11" s="4" customFormat="1" ht="13">
      <c r="A26" s="5"/>
      <c r="B26" s="30"/>
      <c r="C26" s="5"/>
      <c r="D26" s="75"/>
      <c r="E26" s="75"/>
      <c r="F26" s="32"/>
      <c r="G26" s="69"/>
      <c r="H26" s="46"/>
      <c r="I26" s="80"/>
      <c r="J26" s="35"/>
      <c r="K26" s="36"/>
    </row>
    <row r="27" spans="1:11" s="4" customFormat="1" ht="13">
      <c r="A27" s="5"/>
      <c r="B27" s="56"/>
      <c r="C27" s="5"/>
      <c r="D27" s="5"/>
      <c r="E27" s="5"/>
      <c r="F27" s="5"/>
      <c r="G27" s="64"/>
      <c r="H27" s="45"/>
      <c r="I27" s="79"/>
      <c r="J27" s="29"/>
      <c r="K27" s="36"/>
    </row>
    <row r="28" spans="1:11" s="4" customFormat="1" ht="13">
      <c r="A28" s="5"/>
      <c r="B28" s="295" t="s">
        <v>69</v>
      </c>
      <c r="C28" s="296"/>
      <c r="D28" s="296"/>
      <c r="E28" s="296"/>
      <c r="F28" s="296"/>
      <c r="G28" s="70"/>
      <c r="H28" s="57"/>
      <c r="I28" s="77"/>
      <c r="J28" s="29"/>
      <c r="K28" s="36"/>
    </row>
    <row r="29" spans="1:11" s="4" customFormat="1" ht="13">
      <c r="A29" s="5"/>
      <c r="B29" s="295" t="s">
        <v>69</v>
      </c>
      <c r="C29" s="296"/>
      <c r="D29" s="296"/>
      <c r="E29" s="296"/>
      <c r="F29" s="296"/>
      <c r="G29" s="64"/>
      <c r="H29" s="45"/>
      <c r="I29" s="77"/>
      <c r="J29" s="29"/>
      <c r="K29" s="36"/>
    </row>
    <row r="30" spans="1:11" s="4" customFormat="1" ht="13">
      <c r="A30" s="5"/>
      <c r="B30" s="295"/>
      <c r="C30" s="296"/>
      <c r="D30" s="296"/>
      <c r="E30" s="296"/>
      <c r="F30" s="296"/>
      <c r="G30" s="64"/>
      <c r="H30" s="45"/>
      <c r="I30" s="77"/>
      <c r="J30" s="29"/>
      <c r="K30" s="36"/>
    </row>
    <row r="31" spans="1:11" s="4" customFormat="1" ht="13">
      <c r="A31" s="5"/>
      <c r="B31" s="295"/>
      <c r="C31" s="296"/>
      <c r="D31" s="296"/>
      <c r="E31" s="296"/>
      <c r="F31" s="296"/>
      <c r="G31" s="64"/>
      <c r="H31" s="45"/>
      <c r="I31" s="77"/>
      <c r="J31" s="29"/>
      <c r="K31" s="36"/>
    </row>
    <row r="32" spans="1:11" s="4" customFormat="1" ht="13">
      <c r="A32" s="5"/>
      <c r="B32" s="295"/>
      <c r="C32" s="296"/>
      <c r="D32" s="296"/>
      <c r="E32" s="296"/>
      <c r="F32" s="296"/>
      <c r="G32" s="70"/>
      <c r="H32" s="45"/>
      <c r="I32" s="77"/>
      <c r="J32" s="29"/>
      <c r="K32" s="36"/>
    </row>
    <row r="33" spans="1:15" s="4" customFormat="1" ht="13">
      <c r="A33" s="5"/>
      <c r="B33" s="288" t="s">
        <v>75</v>
      </c>
      <c r="C33" s="289"/>
      <c r="D33" s="289"/>
      <c r="E33" s="289"/>
      <c r="F33" s="289"/>
      <c r="G33" s="64"/>
      <c r="H33" s="45"/>
      <c r="I33" s="77"/>
      <c r="J33" s="29"/>
      <c r="K33" s="36"/>
    </row>
    <row r="34" spans="1:15" s="4" customFormat="1" ht="13">
      <c r="A34" s="5"/>
      <c r="B34" s="288" t="s">
        <v>52</v>
      </c>
      <c r="C34" s="289"/>
      <c r="D34" s="289"/>
      <c r="E34" s="289"/>
      <c r="F34" s="289"/>
      <c r="G34" s="64"/>
      <c r="H34" s="45"/>
      <c r="I34" s="77"/>
      <c r="J34" s="29"/>
      <c r="K34" s="36"/>
    </row>
    <row r="35" spans="1:15" s="4" customFormat="1" ht="13">
      <c r="A35" s="5"/>
      <c r="B35" s="290"/>
      <c r="C35" s="291"/>
      <c r="D35" s="291"/>
      <c r="E35" s="291"/>
      <c r="F35" s="291"/>
      <c r="G35" s="65"/>
      <c r="H35" s="54"/>
      <c r="I35" s="78"/>
      <c r="J35" s="58"/>
      <c r="K35" s="36"/>
    </row>
    <row r="36" spans="1:15" s="4" customFormat="1" ht="13">
      <c r="A36" s="5"/>
      <c r="B36" s="292"/>
      <c r="C36" s="293"/>
      <c r="D36" s="293"/>
      <c r="E36" s="293"/>
      <c r="F36" s="293"/>
      <c r="G36" s="66"/>
      <c r="H36" s="61" t="s">
        <v>74</v>
      </c>
      <c r="I36" s="107">
        <f>SUM(I21:I35)</f>
        <v>41605</v>
      </c>
      <c r="J36" s="55"/>
      <c r="K36" s="36"/>
    </row>
    <row r="37" spans="1:15" s="4" customFormat="1" ht="13">
      <c r="A37" s="5"/>
      <c r="B37" s="6"/>
      <c r="C37" s="6"/>
      <c r="D37" s="6"/>
      <c r="E37" s="6"/>
      <c r="F37" s="6"/>
      <c r="G37" s="15"/>
      <c r="H37" s="15"/>
      <c r="I37" s="67"/>
      <c r="J37" s="68"/>
      <c r="K37" s="36"/>
    </row>
    <row r="38" spans="1:15" s="4" customFormat="1" ht="13">
      <c r="A38" s="5"/>
      <c r="B38" s="49" t="s">
        <v>53</v>
      </c>
      <c r="C38" s="5"/>
      <c r="D38" s="5"/>
      <c r="E38" s="5"/>
      <c r="F38" s="5"/>
      <c r="G38" s="5"/>
      <c r="H38" s="5"/>
      <c r="I38" s="11"/>
      <c r="J38" s="6"/>
      <c r="K38" s="36"/>
    </row>
    <row r="39" spans="1:15" s="4" customFormat="1" ht="13">
      <c r="A39" s="5"/>
      <c r="B39" s="12"/>
      <c r="C39" s="5"/>
      <c r="D39" s="5"/>
      <c r="E39" s="5"/>
      <c r="F39" s="5"/>
      <c r="G39" s="14"/>
      <c r="H39" s="15"/>
      <c r="I39" s="11"/>
      <c r="J39" s="6"/>
      <c r="K39" s="36"/>
    </row>
    <row r="40" spans="1:15" s="4" customFormat="1" ht="13">
      <c r="A40" s="5"/>
      <c r="B40" s="50" t="s">
        <v>54</v>
      </c>
      <c r="C40" s="17"/>
      <c r="D40" s="5"/>
      <c r="E40" s="5"/>
      <c r="F40" s="5"/>
      <c r="G40" s="14"/>
      <c r="H40" s="5"/>
      <c r="I40" s="16"/>
      <c r="J40" s="18"/>
      <c r="K40" s="36"/>
      <c r="O40" s="19"/>
    </row>
    <row r="41" spans="1:15" s="4" customFormat="1" ht="13">
      <c r="A41" s="5"/>
      <c r="B41" s="20"/>
      <c r="C41" s="5"/>
      <c r="D41" s="5"/>
      <c r="E41" s="5"/>
      <c r="F41" s="5"/>
      <c r="G41" s="21"/>
      <c r="H41" s="5"/>
      <c r="I41" s="8" t="s">
        <v>55</v>
      </c>
      <c r="J41" s="71">
        <f>I36</f>
        <v>41605</v>
      </c>
      <c r="K41" s="36"/>
    </row>
    <row r="42" spans="1:15" s="4" customFormat="1" ht="13">
      <c r="A42" s="5"/>
      <c r="B42" s="51" t="s">
        <v>56</v>
      </c>
      <c r="C42" s="5"/>
      <c r="D42" s="5"/>
      <c r="E42" s="5"/>
      <c r="F42" s="5"/>
      <c r="G42" s="21"/>
      <c r="H42" s="5"/>
      <c r="I42" s="6"/>
      <c r="J42" s="5"/>
      <c r="K42" s="36"/>
      <c r="O42" s="19"/>
    </row>
    <row r="43" spans="1:15" s="4" customFormat="1" ht="13">
      <c r="A43" s="5"/>
      <c r="B43" s="20"/>
      <c r="C43" s="5"/>
      <c r="D43" s="5"/>
      <c r="E43" s="5"/>
      <c r="F43" s="5"/>
      <c r="G43" s="5"/>
      <c r="H43" s="5"/>
      <c r="I43" s="6"/>
      <c r="J43" s="5"/>
      <c r="K43" s="36"/>
    </row>
    <row r="44" spans="1:15" s="4" customFormat="1" ht="13">
      <c r="A44" s="5"/>
      <c r="B44" s="52" t="s">
        <v>54</v>
      </c>
      <c r="C44" s="5"/>
      <c r="D44" s="5"/>
      <c r="E44" s="5"/>
      <c r="F44" s="13"/>
      <c r="G44" s="5"/>
      <c r="H44" s="5"/>
      <c r="I44" s="6"/>
      <c r="J44" s="5"/>
      <c r="K44" s="36"/>
      <c r="O44" s="48"/>
    </row>
    <row r="45" spans="1:15" s="4" customFormat="1" ht="13">
      <c r="A45" s="5"/>
      <c r="B45" s="52" t="s">
        <v>136</v>
      </c>
      <c r="C45" s="5"/>
      <c r="D45" s="5"/>
      <c r="E45" s="5"/>
      <c r="F45" s="13"/>
      <c r="G45" s="5"/>
      <c r="H45" s="5"/>
      <c r="I45" s="6"/>
      <c r="J45" s="5"/>
      <c r="K45" s="36"/>
      <c r="O45" s="48"/>
    </row>
    <row r="46" spans="1:15" s="4" customFormat="1" ht="13">
      <c r="A46" s="5"/>
      <c r="B46" s="53" t="s">
        <v>100</v>
      </c>
      <c r="F46" s="5"/>
      <c r="H46" s="5"/>
      <c r="I46" s="23"/>
      <c r="J46" s="5"/>
      <c r="K46" s="36"/>
      <c r="O46" s="48"/>
    </row>
    <row r="47" spans="1:15" s="4" customFormat="1" ht="13">
      <c r="A47" s="5"/>
      <c r="B47" s="53" t="s">
        <v>57</v>
      </c>
      <c r="C47" s="13"/>
      <c r="D47" s="13"/>
      <c r="E47" s="13"/>
      <c r="F47" s="5"/>
      <c r="G47" s="13"/>
      <c r="H47" s="13"/>
      <c r="I47" s="24"/>
      <c r="J47" s="5"/>
      <c r="K47" s="36"/>
      <c r="O47" s="48"/>
    </row>
    <row r="48" spans="1:15" s="4" customFormat="1" ht="13">
      <c r="A48" s="5"/>
      <c r="B48" s="53" t="s">
        <v>135</v>
      </c>
      <c r="C48" s="13"/>
      <c r="D48" s="13"/>
      <c r="E48" s="13"/>
      <c r="F48" s="25"/>
      <c r="G48" s="13"/>
      <c r="H48" s="13"/>
      <c r="I48" s="24"/>
      <c r="J48" s="5"/>
      <c r="K48" s="36"/>
      <c r="O48" s="48"/>
    </row>
    <row r="49" spans="1:15" s="4" customFormat="1" ht="13">
      <c r="A49" s="5"/>
      <c r="B49" s="25"/>
      <c r="C49" s="13"/>
      <c r="D49" s="13"/>
      <c r="E49" s="13"/>
      <c r="F49" s="5"/>
      <c r="G49" s="13"/>
      <c r="H49" s="13"/>
      <c r="I49" s="24"/>
      <c r="J49" s="5"/>
      <c r="K49" s="36"/>
      <c r="O49" s="48"/>
    </row>
    <row r="50" spans="1:15" s="4" customFormat="1" ht="13">
      <c r="A50" s="5"/>
      <c r="B50" s="49"/>
      <c r="C50" s="13"/>
      <c r="D50" s="13"/>
      <c r="E50" s="13"/>
      <c r="F50" s="5"/>
      <c r="G50" s="13"/>
      <c r="H50" s="13"/>
      <c r="I50" s="24"/>
      <c r="J50" s="5"/>
      <c r="K50" s="36"/>
      <c r="O50" s="48"/>
    </row>
    <row r="51" spans="1:15" s="4" customFormat="1" ht="13">
      <c r="A51" s="5"/>
      <c r="B51" s="49"/>
      <c r="C51" s="13"/>
      <c r="D51" s="13"/>
      <c r="E51" s="13"/>
      <c r="F51" s="25"/>
      <c r="G51" s="13"/>
      <c r="H51" s="13"/>
      <c r="I51" s="24"/>
      <c r="J51" s="5"/>
      <c r="K51" s="36"/>
      <c r="O51" s="48"/>
    </row>
    <row r="52" spans="1:15" s="4" customFormat="1" ht="13">
      <c r="A52" s="5"/>
      <c r="B52" s="5"/>
      <c r="C52" s="13"/>
      <c r="D52" s="13"/>
      <c r="E52" s="13"/>
      <c r="F52" s="25"/>
      <c r="G52" s="13"/>
      <c r="H52" s="13"/>
      <c r="I52" s="24"/>
      <c r="J52" s="5"/>
      <c r="K52" s="36"/>
    </row>
    <row r="53" spans="1:15" s="4" customFormat="1" ht="13.5" thickBot="1">
      <c r="A53" s="5"/>
      <c r="B53" s="5"/>
      <c r="C53" s="5"/>
      <c r="D53" s="5"/>
      <c r="E53" s="5"/>
      <c r="F53" s="5"/>
      <c r="G53" s="5"/>
      <c r="H53" s="5"/>
      <c r="I53" s="6"/>
      <c r="J53" s="5"/>
      <c r="K53" s="36"/>
    </row>
    <row r="54" spans="1:15" s="4" customFormat="1" ht="13.5" thickTop="1">
      <c r="A54" s="5"/>
      <c r="B54" s="37"/>
      <c r="C54" s="37"/>
      <c r="D54" s="37"/>
      <c r="E54" s="37"/>
      <c r="F54" s="37"/>
      <c r="G54" s="37"/>
      <c r="H54" s="37"/>
      <c r="I54" s="39"/>
      <c r="J54" s="37"/>
      <c r="K54" s="36"/>
    </row>
    <row r="55" spans="1:15" s="4" customFormat="1" ht="12.75" customHeight="1">
      <c r="A55" s="5"/>
      <c r="B55" s="5"/>
      <c r="C55" s="294" t="s">
        <v>58</v>
      </c>
      <c r="D55" s="294"/>
      <c r="E55" s="294"/>
      <c r="F55" s="294"/>
      <c r="G55" s="294"/>
      <c r="H55" s="294"/>
      <c r="I55" s="294"/>
      <c r="J55" s="5"/>
      <c r="K55" s="36"/>
    </row>
    <row r="56" spans="1:15" s="4" customFormat="1" ht="13">
      <c r="A56" s="5"/>
      <c r="B56" s="5"/>
      <c r="C56" s="294"/>
      <c r="D56" s="294"/>
      <c r="E56" s="294"/>
      <c r="F56" s="294"/>
      <c r="G56" s="294"/>
      <c r="H56" s="294"/>
      <c r="I56" s="294"/>
      <c r="J56" s="5"/>
      <c r="K56" s="36"/>
    </row>
    <row r="57" spans="1:15" s="4" customFormat="1" ht="13">
      <c r="A57" s="5"/>
      <c r="B57" s="5"/>
      <c r="C57" s="294"/>
      <c r="D57" s="294"/>
      <c r="E57" s="294"/>
      <c r="F57" s="294"/>
      <c r="G57" s="294"/>
      <c r="H57" s="294"/>
      <c r="I57" s="294"/>
      <c r="J57" s="5"/>
      <c r="K57" s="36"/>
    </row>
    <row r="58" spans="1:15" s="4" customFormat="1" ht="13.5" thickBot="1">
      <c r="A58" s="26"/>
      <c r="B58" s="26"/>
      <c r="C58" s="26"/>
      <c r="D58" s="26"/>
      <c r="E58" s="26"/>
      <c r="F58" s="26"/>
      <c r="G58" s="26"/>
      <c r="H58" s="26"/>
      <c r="I58" s="27"/>
      <c r="J58" s="26"/>
      <c r="K58" s="26"/>
    </row>
    <row r="59" spans="1:15" ht="13" thickTop="1"/>
  </sheetData>
  <mergeCells count="17">
    <mergeCell ref="H16:J16"/>
    <mergeCell ref="B17:F17"/>
    <mergeCell ref="B31:F31"/>
    <mergeCell ref="C10:G10"/>
    <mergeCell ref="C11:G11"/>
    <mergeCell ref="C13:G13"/>
    <mergeCell ref="B16:G16"/>
    <mergeCell ref="B18:G18"/>
    <mergeCell ref="B23:F23"/>
    <mergeCell ref="B28:F28"/>
    <mergeCell ref="B29:F29"/>
    <mergeCell ref="B30:F30"/>
    <mergeCell ref="B32:F32"/>
    <mergeCell ref="B33:F33"/>
    <mergeCell ref="B34:F34"/>
    <mergeCell ref="B35:F36"/>
    <mergeCell ref="C55:I57"/>
  </mergeCells>
  <dataValidations count="5">
    <dataValidation errorStyle="warning" allowBlank="1" showInputMessage="1" errorTitle="State" promptTitle="State" prompt="Enter the state abbreviation into this cell." sqref="E12" xr:uid="{C8C24295-2C1A-474A-BA75-920F6E06F361}"/>
    <dataValidation type="textLength" errorStyle="warning" allowBlank="1" showErrorMessage="1" errorTitle="Tax" error="The shaded cells contain formulas and are automatically calculated by Excel. DO NOT enter any information into them." promptTitle="Tax" sqref="I39:I40" xr:uid="{5495CDBB-19A3-41C2-B09D-EAB8D4584218}">
      <formula1>0</formula1>
      <formula2>0</formula2>
    </dataValidation>
    <dataValidation type="whole" errorStyle="warning" allowBlank="1" showErrorMessage="1" errorTitle="Quantity" error="You must enter a number in this cell." promptTitle="Quantity" sqref="I18:I19 B35 J26:J41 J17:J22" xr:uid="{560B63CE-D0E7-463D-8DAD-CD0A5763B257}">
      <formula1>0</formula1>
      <formula2>1000000000</formula2>
    </dataValidation>
    <dataValidation type="decimal" allowBlank="1" showErrorMessage="1" errorTitle="Unit Price" error="You must enter a number into this cell." promptTitle="Unit Price" sqref="I20:I21 I17" xr:uid="{682DB2E9-8C82-4728-86F3-EDF8BBC4E321}">
      <formula1>0</formula1>
      <formula2>1000000000</formula2>
    </dataValidation>
    <dataValidation errorStyle="warning" allowBlank="1" showInputMessage="1" errorTitle="Farewell Statement" promptTitle="Farewell Statement" prompt="Enter any parting message for your customers (company slogan, mission statement, etc.) If you do not want a parting message, use Edit|Clear|Contents to remove the existing test." sqref="C55" xr:uid="{9B5A20DC-EFD5-4E20-BED9-A808CE15AFFA}"/>
  </dataValidations>
  <hyperlinks>
    <hyperlink ref="B29" r:id="rId1" display="kcole@co.yuba.ca.us" xr:uid="{A6B89EC7-56BB-4702-8178-6EFA714CE20A}"/>
  </hyperlinks>
  <printOptions horizontalCentered="1"/>
  <pageMargins left="0.5" right="0.5" top="1" bottom="1" header="0.5" footer="0.3"/>
  <pageSetup scale="88" orientation="portrait" r:id="rId2"/>
  <drawing r:id="rId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5E0A27-9490-44E0-ACF9-2F322ED27034}">
  <sheetPr codeName="Sheet35">
    <pageSetUpPr fitToPage="1"/>
  </sheetPr>
  <dimension ref="A1:O59"/>
  <sheetViews>
    <sheetView workbookViewId="0">
      <selection activeCell="I36" sqref="I36"/>
    </sheetView>
  </sheetViews>
  <sheetFormatPr defaultRowHeight="12.5"/>
  <cols>
    <col min="9" max="9" width="12.453125" bestFit="1" customWidth="1"/>
    <col min="10" max="10" width="22.453125" customWidth="1"/>
  </cols>
  <sheetData>
    <row r="1" spans="1:11" s="4" customFormat="1" ht="13.5" thickTop="1">
      <c r="A1" s="2"/>
      <c r="B1" s="2"/>
      <c r="C1" s="2"/>
      <c r="D1" s="2"/>
      <c r="E1" s="2"/>
      <c r="F1" s="2"/>
      <c r="G1" s="2"/>
      <c r="H1" s="2"/>
      <c r="I1" s="3"/>
      <c r="J1" s="2"/>
      <c r="K1" s="2"/>
    </row>
    <row r="2" spans="1:11" s="4" customFormat="1" ht="13">
      <c r="A2" s="5"/>
      <c r="B2" s="5"/>
      <c r="C2" s="5"/>
      <c r="D2" s="5"/>
      <c r="E2" s="5"/>
      <c r="F2" s="5"/>
      <c r="G2" s="5"/>
      <c r="H2" s="5"/>
      <c r="I2" s="6"/>
      <c r="J2" s="5"/>
      <c r="K2" s="36"/>
    </row>
    <row r="3" spans="1:11" s="4" customFormat="1" ht="13">
      <c r="A3" s="5"/>
      <c r="B3" s="5"/>
      <c r="C3" s="5"/>
      <c r="D3" s="5"/>
      <c r="E3" s="5"/>
      <c r="F3" s="5"/>
      <c r="G3" s="5"/>
      <c r="H3" s="7"/>
      <c r="I3" s="8" t="s">
        <v>39</v>
      </c>
      <c r="J3" s="40" t="str">
        <f>+'Update Tab'!$B$2</f>
        <v>CalSAWS Admin 26 27</v>
      </c>
      <c r="K3" s="41" t="s">
        <v>145</v>
      </c>
    </row>
    <row r="4" spans="1:11" s="4" customFormat="1" ht="13">
      <c r="A4" s="5"/>
      <c r="B4" s="5"/>
      <c r="C4" s="5"/>
      <c r="D4" s="5"/>
      <c r="E4" s="5"/>
      <c r="F4" s="5"/>
      <c r="G4" s="5"/>
      <c r="H4" s="5"/>
      <c r="I4" s="6"/>
      <c r="J4" s="5"/>
      <c r="K4" s="36"/>
    </row>
    <row r="5" spans="1:11" s="4" customFormat="1" ht="13">
      <c r="A5" s="5"/>
      <c r="B5" s="5"/>
      <c r="C5" s="5"/>
      <c r="D5" s="5"/>
      <c r="E5" s="5"/>
      <c r="F5" s="5"/>
      <c r="G5" s="5"/>
      <c r="H5" s="5"/>
      <c r="I5" s="6"/>
      <c r="J5" s="5"/>
      <c r="K5" s="36"/>
    </row>
    <row r="6" spans="1:11" s="4" customFormat="1" ht="13">
      <c r="A6" s="5"/>
      <c r="B6" s="5"/>
      <c r="C6" s="5"/>
      <c r="D6" s="5"/>
      <c r="E6" s="5"/>
      <c r="F6" s="5"/>
      <c r="G6" s="5"/>
      <c r="H6" s="5"/>
      <c r="I6" s="6"/>
      <c r="J6" s="5"/>
      <c r="K6" s="36"/>
    </row>
    <row r="7" spans="1:11" s="4" customFormat="1" ht="13.5" thickBot="1">
      <c r="A7" s="5"/>
      <c r="B7" s="5"/>
      <c r="C7" s="5"/>
      <c r="D7" s="5"/>
      <c r="E7" s="5"/>
      <c r="F7" s="5"/>
      <c r="G7" s="5"/>
      <c r="H7" s="5"/>
      <c r="I7" s="6"/>
      <c r="J7" s="5"/>
      <c r="K7" s="36"/>
    </row>
    <row r="8" spans="1:11" s="4" customFormat="1" ht="18" thickTop="1">
      <c r="A8" s="5"/>
      <c r="B8" s="37"/>
      <c r="C8" s="37"/>
      <c r="D8" s="37"/>
      <c r="E8" s="37"/>
      <c r="F8" s="37"/>
      <c r="G8" s="38"/>
      <c r="H8" s="38"/>
      <c r="I8" s="39"/>
      <c r="J8" s="38"/>
      <c r="K8" s="36"/>
    </row>
    <row r="9" spans="1:11" s="4" customFormat="1" ht="13">
      <c r="A9" s="5"/>
      <c r="B9" s="5"/>
      <c r="C9" s="5"/>
      <c r="D9" s="5"/>
      <c r="E9" s="5"/>
      <c r="F9" s="5"/>
      <c r="G9" s="5"/>
      <c r="H9" s="5"/>
      <c r="I9" s="6"/>
      <c r="J9" s="5"/>
      <c r="K9" s="36"/>
    </row>
    <row r="10" spans="1:11" s="4" customFormat="1" ht="13">
      <c r="A10" s="5"/>
      <c r="B10" s="9" t="s">
        <v>40</v>
      </c>
      <c r="C10" s="307" t="s">
        <v>146</v>
      </c>
      <c r="D10" s="307"/>
      <c r="E10" s="307"/>
      <c r="F10" s="307"/>
      <c r="G10" s="307"/>
      <c r="H10" s="5"/>
      <c r="I10" s="10" t="s">
        <v>42</v>
      </c>
      <c r="J10" s="42">
        <f>+'Update Tab'!$B$4</f>
        <v>46246</v>
      </c>
      <c r="K10" s="36"/>
    </row>
    <row r="11" spans="1:11" s="4" customFormat="1" ht="13">
      <c r="A11" s="5"/>
      <c r="B11" s="9" t="s">
        <v>43</v>
      </c>
      <c r="C11" s="308"/>
      <c r="D11" s="308"/>
      <c r="E11" s="308"/>
      <c r="F11" s="308"/>
      <c r="G11" s="308"/>
      <c r="H11" s="5"/>
      <c r="I11" s="10"/>
      <c r="J11" s="43"/>
      <c r="K11" s="36"/>
    </row>
    <row r="12" spans="1:11" s="4" customFormat="1" ht="13">
      <c r="A12" s="5"/>
      <c r="B12" s="9" t="s">
        <v>44</v>
      </c>
      <c r="C12" s="73"/>
      <c r="D12" s="74" t="s">
        <v>45</v>
      </c>
      <c r="E12" s="73"/>
      <c r="F12" s="74" t="s">
        <v>46</v>
      </c>
      <c r="G12" s="73"/>
      <c r="H12" s="5"/>
      <c r="I12" s="10" t="s">
        <v>47</v>
      </c>
      <c r="J12" s="44" t="str">
        <f>'Update Tab'!$B$7</f>
        <v>Stephanie Aragon</v>
      </c>
      <c r="K12" s="36"/>
    </row>
    <row r="13" spans="1:11" s="4" customFormat="1" ht="13">
      <c r="A13" s="5"/>
      <c r="B13" s="9" t="s">
        <v>48</v>
      </c>
      <c r="C13" s="307"/>
      <c r="D13" s="307"/>
      <c r="E13" s="307"/>
      <c r="F13" s="307"/>
      <c r="G13" s="307"/>
      <c r="H13" s="5"/>
      <c r="I13" s="10" t="s">
        <v>49</v>
      </c>
      <c r="J13" s="44" t="str">
        <f>'Update Tab'!$B$8</f>
        <v>(916) 800-7641</v>
      </c>
      <c r="K13" s="36"/>
    </row>
    <row r="14" spans="1:11" s="4" customFormat="1" ht="13">
      <c r="A14" s="5"/>
      <c r="B14" s="9"/>
      <c r="C14" s="59"/>
      <c r="D14" s="59"/>
      <c r="E14" s="59"/>
      <c r="F14" s="59"/>
      <c r="G14" s="59"/>
      <c r="H14" s="5"/>
      <c r="I14" s="10"/>
      <c r="J14" s="60"/>
      <c r="K14" s="36"/>
    </row>
    <row r="15" spans="1:11" s="4" customFormat="1" ht="13">
      <c r="A15" s="5"/>
      <c r="B15" s="5"/>
      <c r="C15" s="5"/>
      <c r="D15" s="5"/>
      <c r="E15" s="5"/>
      <c r="F15" s="5"/>
      <c r="G15" s="5"/>
      <c r="H15" s="5"/>
      <c r="I15" s="6"/>
      <c r="J15" s="5"/>
      <c r="K15" s="36"/>
    </row>
    <row r="16" spans="1:11" s="4" customFormat="1" ht="13">
      <c r="A16" s="5"/>
      <c r="B16" s="297" t="s">
        <v>50</v>
      </c>
      <c r="C16" s="298"/>
      <c r="D16" s="298"/>
      <c r="E16" s="298"/>
      <c r="F16" s="298"/>
      <c r="G16" s="299"/>
      <c r="H16" s="297" t="s">
        <v>51</v>
      </c>
      <c r="I16" s="298"/>
      <c r="J16" s="299"/>
      <c r="K16" s="36"/>
    </row>
    <row r="17" spans="1:11" s="4" customFormat="1" ht="13">
      <c r="A17" s="5"/>
      <c r="B17" s="305"/>
      <c r="C17" s="306"/>
      <c r="D17" s="306"/>
      <c r="E17" s="306"/>
      <c r="F17" s="306"/>
      <c r="G17" s="81"/>
      <c r="H17" s="82"/>
      <c r="I17" s="83"/>
      <c r="J17" s="84"/>
      <c r="K17" s="36"/>
    </row>
    <row r="18" spans="1:11" s="4" customFormat="1" ht="15">
      <c r="A18" s="5"/>
      <c r="B18" s="302" t="s">
        <v>134</v>
      </c>
      <c r="C18" s="303"/>
      <c r="D18" s="303"/>
      <c r="E18" s="303"/>
      <c r="F18" s="303"/>
      <c r="G18" s="304"/>
      <c r="H18" s="85"/>
      <c r="I18" s="86"/>
      <c r="J18" s="87"/>
      <c r="K18" s="36"/>
    </row>
    <row r="19" spans="1:11" s="4" customFormat="1" ht="13">
      <c r="A19" s="5"/>
      <c r="B19" s="88"/>
      <c r="C19" s="89"/>
      <c r="D19" s="90"/>
      <c r="E19" s="90"/>
      <c r="F19" s="90"/>
      <c r="G19" s="91"/>
      <c r="H19" s="92"/>
      <c r="I19" s="86"/>
      <c r="J19" s="87"/>
      <c r="K19" s="36"/>
    </row>
    <row r="20" spans="1:11" s="4" customFormat="1" ht="13.5" thickBot="1">
      <c r="A20" s="5"/>
      <c r="B20" s="93"/>
      <c r="C20" s="94"/>
      <c r="D20" s="95"/>
      <c r="E20" s="95"/>
      <c r="F20" s="95"/>
      <c r="G20" s="96"/>
      <c r="H20" s="97"/>
      <c r="I20" s="98"/>
      <c r="J20" s="99"/>
      <c r="K20" s="36"/>
    </row>
    <row r="21" spans="1:11" s="4" customFormat="1" ht="13.5" thickTop="1">
      <c r="A21" s="5"/>
      <c r="B21" s="31"/>
      <c r="C21" s="22"/>
      <c r="D21" s="22"/>
      <c r="E21" s="22"/>
      <c r="F21" s="22"/>
      <c r="G21" s="62"/>
      <c r="H21" s="45"/>
      <c r="I21" s="76"/>
      <c r="J21" s="29"/>
      <c r="K21" s="36"/>
    </row>
    <row r="22" spans="1:11" s="4" customFormat="1" ht="13">
      <c r="A22" s="5"/>
      <c r="B22" s="33" t="s">
        <v>246</v>
      </c>
      <c r="C22" s="47"/>
      <c r="D22" s="47"/>
      <c r="E22" s="47"/>
      <c r="F22" s="47"/>
      <c r="G22" s="63"/>
      <c r="H22" s="7"/>
      <c r="I22" s="79">
        <f>'CalSAWS Admin Budget FY26-27'!D42</f>
        <v>4319</v>
      </c>
      <c r="J22" s="28"/>
      <c r="K22" s="36"/>
    </row>
    <row r="23" spans="1:11" s="4" customFormat="1" ht="13">
      <c r="A23" s="5"/>
      <c r="B23" s="300"/>
      <c r="C23" s="301"/>
      <c r="D23" s="301"/>
      <c r="E23" s="301"/>
      <c r="F23" s="301"/>
      <c r="G23" s="69"/>
      <c r="H23" s="46"/>
      <c r="I23" s="76"/>
      <c r="J23" s="34"/>
      <c r="K23" s="36"/>
    </row>
    <row r="24" spans="1:11" s="4" customFormat="1" ht="13">
      <c r="A24" s="5"/>
      <c r="B24" s="30"/>
      <c r="C24" s="32"/>
      <c r="D24" s="101"/>
      <c r="E24" s="101"/>
      <c r="F24" s="101"/>
      <c r="G24" s="104"/>
      <c r="H24" s="105"/>
      <c r="I24" s="103"/>
      <c r="J24" s="34"/>
      <c r="K24" s="36"/>
    </row>
    <row r="25" spans="1:11" s="4" customFormat="1" ht="13">
      <c r="A25" s="5"/>
      <c r="B25" s="30"/>
      <c r="C25" s="32"/>
      <c r="D25" s="101" t="s">
        <v>247</v>
      </c>
      <c r="E25" s="101"/>
      <c r="F25" s="101"/>
      <c r="G25" s="104"/>
      <c r="H25" s="105"/>
      <c r="I25" s="103">
        <f>'CalSAWS Admin Budget FY26-27'!E42</f>
        <v>-753</v>
      </c>
      <c r="J25" s="34"/>
      <c r="K25" s="36"/>
    </row>
    <row r="26" spans="1:11" s="4" customFormat="1" ht="13">
      <c r="A26" s="5"/>
      <c r="B26" s="30"/>
      <c r="C26" s="5"/>
      <c r="D26" s="75"/>
      <c r="E26" s="75"/>
      <c r="F26" s="32"/>
      <c r="G26" s="69"/>
      <c r="H26" s="46"/>
      <c r="I26" s="80"/>
      <c r="J26" s="35"/>
      <c r="K26" s="36"/>
    </row>
    <row r="27" spans="1:11" s="4" customFormat="1" ht="13">
      <c r="A27" s="5"/>
      <c r="B27" s="56"/>
      <c r="C27" s="5"/>
      <c r="D27" s="5"/>
      <c r="E27" s="5"/>
      <c r="F27" s="5"/>
      <c r="G27" s="64"/>
      <c r="H27" s="45"/>
      <c r="I27" s="79"/>
      <c r="J27" s="29"/>
      <c r="K27" s="36"/>
    </row>
    <row r="28" spans="1:11" s="4" customFormat="1" ht="13">
      <c r="A28" s="5"/>
      <c r="B28" s="295" t="s">
        <v>69</v>
      </c>
      <c r="C28" s="296"/>
      <c r="D28" s="296"/>
      <c r="E28" s="296"/>
      <c r="F28" s="296"/>
      <c r="G28" s="70"/>
      <c r="H28" s="57"/>
      <c r="I28" s="77"/>
      <c r="J28" s="29"/>
      <c r="K28" s="36"/>
    </row>
    <row r="29" spans="1:11" s="4" customFormat="1" ht="13">
      <c r="A29" s="5"/>
      <c r="B29" s="295" t="s">
        <v>69</v>
      </c>
      <c r="C29" s="296"/>
      <c r="D29" s="296"/>
      <c r="E29" s="296"/>
      <c r="F29" s="296"/>
      <c r="G29" s="64"/>
      <c r="H29" s="45"/>
      <c r="I29" s="77"/>
      <c r="J29" s="29"/>
      <c r="K29" s="36"/>
    </row>
    <row r="30" spans="1:11" s="4" customFormat="1" ht="13">
      <c r="A30" s="5"/>
      <c r="B30" s="295"/>
      <c r="C30" s="296"/>
      <c r="D30" s="296"/>
      <c r="E30" s="296"/>
      <c r="F30" s="296"/>
      <c r="G30" s="64"/>
      <c r="H30" s="45"/>
      <c r="I30" s="77"/>
      <c r="J30" s="29"/>
      <c r="K30" s="36"/>
    </row>
    <row r="31" spans="1:11" s="4" customFormat="1" ht="13">
      <c r="A31" s="5"/>
      <c r="B31" s="295"/>
      <c r="C31" s="296"/>
      <c r="D31" s="296"/>
      <c r="E31" s="296"/>
      <c r="F31" s="296"/>
      <c r="G31" s="64"/>
      <c r="H31" s="45"/>
      <c r="I31" s="77"/>
      <c r="J31" s="29"/>
      <c r="K31" s="36"/>
    </row>
    <row r="32" spans="1:11" s="4" customFormat="1" ht="13">
      <c r="A32" s="5"/>
      <c r="B32" s="295"/>
      <c r="C32" s="296"/>
      <c r="D32" s="296"/>
      <c r="E32" s="296"/>
      <c r="F32" s="296"/>
      <c r="G32" s="70"/>
      <c r="H32" s="45"/>
      <c r="I32" s="77"/>
      <c r="J32" s="29"/>
      <c r="K32" s="36"/>
    </row>
    <row r="33" spans="1:15" s="4" customFormat="1" ht="13">
      <c r="A33" s="5"/>
      <c r="B33" s="288" t="s">
        <v>75</v>
      </c>
      <c r="C33" s="289"/>
      <c r="D33" s="289"/>
      <c r="E33" s="289"/>
      <c r="F33" s="289"/>
      <c r="G33" s="64"/>
      <c r="H33" s="45"/>
      <c r="I33" s="77"/>
      <c r="J33" s="29"/>
      <c r="K33" s="36"/>
    </row>
    <row r="34" spans="1:15" s="4" customFormat="1" ht="13">
      <c r="A34" s="5"/>
      <c r="B34" s="288" t="s">
        <v>52</v>
      </c>
      <c r="C34" s="289"/>
      <c r="D34" s="289"/>
      <c r="E34" s="289"/>
      <c r="F34" s="289"/>
      <c r="G34" s="64"/>
      <c r="H34" s="45"/>
      <c r="I34" s="77"/>
      <c r="J34" s="29"/>
      <c r="K34" s="36"/>
    </row>
    <row r="35" spans="1:15" s="4" customFormat="1" ht="13">
      <c r="A35" s="5"/>
      <c r="B35" s="290"/>
      <c r="C35" s="291"/>
      <c r="D35" s="291"/>
      <c r="E35" s="291"/>
      <c r="F35" s="291"/>
      <c r="G35" s="65"/>
      <c r="H35" s="54"/>
      <c r="I35" s="78"/>
      <c r="J35" s="58"/>
      <c r="K35" s="36"/>
    </row>
    <row r="36" spans="1:15" s="4" customFormat="1" ht="13">
      <c r="A36" s="5"/>
      <c r="B36" s="292"/>
      <c r="C36" s="293"/>
      <c r="D36" s="293"/>
      <c r="E36" s="293"/>
      <c r="F36" s="293"/>
      <c r="G36" s="66"/>
      <c r="H36" s="61" t="s">
        <v>74</v>
      </c>
      <c r="I36" s="107">
        <f>SUM(I21:I35)</f>
        <v>3566</v>
      </c>
      <c r="J36" s="55"/>
      <c r="K36" s="36"/>
    </row>
    <row r="37" spans="1:15" s="4" customFormat="1" ht="13">
      <c r="A37" s="5"/>
      <c r="B37" s="6"/>
      <c r="C37" s="6"/>
      <c r="D37" s="6"/>
      <c r="E37" s="6"/>
      <c r="F37" s="6"/>
      <c r="G37" s="15"/>
      <c r="H37" s="15"/>
      <c r="I37" s="67"/>
      <c r="J37" s="68"/>
      <c r="K37" s="36"/>
    </row>
    <row r="38" spans="1:15" s="4" customFormat="1" ht="13">
      <c r="A38" s="5"/>
      <c r="B38" s="49" t="s">
        <v>53</v>
      </c>
      <c r="C38" s="5"/>
      <c r="D38" s="5"/>
      <c r="E38" s="5"/>
      <c r="F38" s="5"/>
      <c r="G38" s="5"/>
      <c r="H38" s="5"/>
      <c r="I38" s="11"/>
      <c r="J38" s="6"/>
      <c r="K38" s="36"/>
    </row>
    <row r="39" spans="1:15" s="4" customFormat="1" ht="13">
      <c r="A39" s="5"/>
      <c r="B39" s="12"/>
      <c r="C39" s="5"/>
      <c r="D39" s="5"/>
      <c r="E39" s="5"/>
      <c r="F39" s="5"/>
      <c r="G39" s="14"/>
      <c r="H39" s="15"/>
      <c r="I39" s="11"/>
      <c r="J39" s="6"/>
      <c r="K39" s="36"/>
    </row>
    <row r="40" spans="1:15" s="4" customFormat="1" ht="13">
      <c r="A40" s="5"/>
      <c r="B40" s="50" t="s">
        <v>54</v>
      </c>
      <c r="C40" s="17"/>
      <c r="D40" s="5"/>
      <c r="E40" s="5"/>
      <c r="F40" s="5"/>
      <c r="G40" s="14"/>
      <c r="H40" s="5"/>
      <c r="I40" s="16"/>
      <c r="J40" s="18"/>
      <c r="K40" s="36"/>
      <c r="O40" s="19"/>
    </row>
    <row r="41" spans="1:15" s="4" customFormat="1" ht="13">
      <c r="A41" s="5"/>
      <c r="B41" s="20"/>
      <c r="C41" s="5"/>
      <c r="D41" s="5"/>
      <c r="E41" s="5"/>
      <c r="F41" s="5"/>
      <c r="G41" s="21"/>
      <c r="H41" s="5"/>
      <c r="I41" s="8" t="s">
        <v>55</v>
      </c>
      <c r="J41" s="71">
        <f>I36</f>
        <v>3566</v>
      </c>
      <c r="K41" s="36"/>
    </row>
    <row r="42" spans="1:15" s="4" customFormat="1" ht="13">
      <c r="A42" s="5"/>
      <c r="B42" s="51" t="s">
        <v>56</v>
      </c>
      <c r="C42" s="5"/>
      <c r="D42" s="5"/>
      <c r="E42" s="5"/>
      <c r="F42" s="5"/>
      <c r="G42" s="21"/>
      <c r="H42" s="5"/>
      <c r="I42" s="6"/>
      <c r="J42" s="5"/>
      <c r="K42" s="36"/>
      <c r="O42" s="19"/>
    </row>
    <row r="43" spans="1:15" s="4" customFormat="1" ht="13">
      <c r="A43" s="5"/>
      <c r="B43" s="20"/>
      <c r="C43" s="5"/>
      <c r="D43" s="5"/>
      <c r="E43" s="5"/>
      <c r="F43" s="5"/>
      <c r="G43" s="5"/>
      <c r="H43" s="5"/>
      <c r="I43" s="6"/>
      <c r="J43" s="5"/>
      <c r="K43" s="36"/>
    </row>
    <row r="44" spans="1:15" s="4" customFormat="1" ht="13">
      <c r="A44" s="5"/>
      <c r="B44" s="52" t="s">
        <v>54</v>
      </c>
      <c r="C44" s="5"/>
      <c r="D44" s="5"/>
      <c r="E44" s="5"/>
      <c r="F44" s="13"/>
      <c r="G44" s="5"/>
      <c r="H44" s="5"/>
      <c r="I44" s="6"/>
      <c r="J44" s="5"/>
      <c r="K44" s="36"/>
      <c r="O44" s="48"/>
    </row>
    <row r="45" spans="1:15" s="4" customFormat="1" ht="13">
      <c r="A45" s="5"/>
      <c r="B45" s="52" t="s">
        <v>136</v>
      </c>
      <c r="C45" s="5"/>
      <c r="D45" s="5"/>
      <c r="E45" s="5"/>
      <c r="F45" s="13"/>
      <c r="G45" s="5"/>
      <c r="H45" s="5"/>
      <c r="I45" s="6"/>
      <c r="J45" s="5"/>
      <c r="K45" s="36"/>
      <c r="O45" s="48"/>
    </row>
    <row r="46" spans="1:15" s="4" customFormat="1" ht="13">
      <c r="A46" s="5"/>
      <c r="B46" s="53" t="s">
        <v>100</v>
      </c>
      <c r="F46" s="5"/>
      <c r="H46" s="5"/>
      <c r="I46" s="23"/>
      <c r="J46" s="5"/>
      <c r="K46" s="36"/>
      <c r="O46" s="48"/>
    </row>
    <row r="47" spans="1:15" s="4" customFormat="1" ht="13">
      <c r="A47" s="5"/>
      <c r="B47" s="53" t="s">
        <v>57</v>
      </c>
      <c r="C47" s="13"/>
      <c r="D47" s="13"/>
      <c r="E47" s="13"/>
      <c r="F47" s="5"/>
      <c r="G47" s="13"/>
      <c r="H47" s="13"/>
      <c r="I47" s="24"/>
      <c r="J47" s="5"/>
      <c r="K47" s="36"/>
      <c r="O47" s="48"/>
    </row>
    <row r="48" spans="1:15" s="4" customFormat="1" ht="13">
      <c r="A48" s="5"/>
      <c r="B48" s="53" t="s">
        <v>135</v>
      </c>
      <c r="C48" s="13"/>
      <c r="D48" s="13"/>
      <c r="E48" s="13"/>
      <c r="F48" s="25"/>
      <c r="G48" s="13"/>
      <c r="H48" s="13"/>
      <c r="I48" s="24"/>
      <c r="J48" s="5"/>
      <c r="K48" s="36"/>
      <c r="O48" s="48"/>
    </row>
    <row r="49" spans="1:15" s="4" customFormat="1" ht="13">
      <c r="A49" s="5"/>
      <c r="B49" s="25"/>
      <c r="C49" s="13"/>
      <c r="D49" s="13"/>
      <c r="E49" s="13"/>
      <c r="F49" s="5"/>
      <c r="G49" s="13"/>
      <c r="H49" s="13"/>
      <c r="I49" s="24"/>
      <c r="J49" s="5"/>
      <c r="K49" s="36"/>
      <c r="O49" s="48"/>
    </row>
    <row r="50" spans="1:15" s="4" customFormat="1" ht="13">
      <c r="A50" s="5"/>
      <c r="B50" s="49"/>
      <c r="C50" s="13"/>
      <c r="D50" s="13"/>
      <c r="E50" s="13"/>
      <c r="F50" s="5"/>
      <c r="G50" s="13"/>
      <c r="H50" s="13"/>
      <c r="I50" s="24"/>
      <c r="J50" s="5"/>
      <c r="K50" s="36"/>
      <c r="O50" s="48"/>
    </row>
    <row r="51" spans="1:15" s="4" customFormat="1" ht="13">
      <c r="A51" s="5"/>
      <c r="B51" s="49"/>
      <c r="C51" s="13"/>
      <c r="D51" s="13"/>
      <c r="E51" s="13"/>
      <c r="F51" s="25"/>
      <c r="G51" s="13"/>
      <c r="H51" s="13"/>
      <c r="I51" s="24"/>
      <c r="J51" s="5"/>
      <c r="K51" s="36"/>
      <c r="O51" s="48"/>
    </row>
    <row r="52" spans="1:15" s="4" customFormat="1" ht="13">
      <c r="A52" s="5"/>
      <c r="B52" s="5"/>
      <c r="C52" s="13"/>
      <c r="D52" s="13"/>
      <c r="E52" s="13"/>
      <c r="F52" s="25"/>
      <c r="G52" s="13"/>
      <c r="H52" s="13"/>
      <c r="I52" s="24"/>
      <c r="J52" s="5"/>
      <c r="K52" s="36"/>
    </row>
    <row r="53" spans="1:15" s="4" customFormat="1" ht="13.5" thickBot="1">
      <c r="A53" s="5"/>
      <c r="B53" s="5"/>
      <c r="C53" s="5"/>
      <c r="D53" s="5"/>
      <c r="E53" s="5"/>
      <c r="F53" s="5"/>
      <c r="G53" s="5"/>
      <c r="H53" s="5"/>
      <c r="I53" s="6"/>
      <c r="J53" s="5"/>
      <c r="K53" s="36"/>
    </row>
    <row r="54" spans="1:15" s="4" customFormat="1" ht="13.5" thickTop="1">
      <c r="A54" s="5"/>
      <c r="B54" s="37"/>
      <c r="C54" s="37"/>
      <c r="D54" s="37"/>
      <c r="E54" s="37"/>
      <c r="F54" s="37"/>
      <c r="G54" s="37"/>
      <c r="H54" s="37"/>
      <c r="I54" s="39"/>
      <c r="J54" s="37"/>
      <c r="K54" s="36"/>
    </row>
    <row r="55" spans="1:15" s="4" customFormat="1" ht="12.75" customHeight="1">
      <c r="A55" s="5"/>
      <c r="B55" s="5"/>
      <c r="C55" s="294" t="s">
        <v>58</v>
      </c>
      <c r="D55" s="294"/>
      <c r="E55" s="294"/>
      <c r="F55" s="294"/>
      <c r="G55" s="294"/>
      <c r="H55" s="294"/>
      <c r="I55" s="294"/>
      <c r="J55" s="5"/>
      <c r="K55" s="36"/>
    </row>
    <row r="56" spans="1:15" s="4" customFormat="1" ht="13">
      <c r="A56" s="5"/>
      <c r="B56" s="5"/>
      <c r="C56" s="294"/>
      <c r="D56" s="294"/>
      <c r="E56" s="294"/>
      <c r="F56" s="294"/>
      <c r="G56" s="294"/>
      <c r="H56" s="294"/>
      <c r="I56" s="294"/>
      <c r="J56" s="5"/>
      <c r="K56" s="36"/>
    </row>
    <row r="57" spans="1:15" s="4" customFormat="1" ht="13">
      <c r="A57" s="5"/>
      <c r="B57" s="5"/>
      <c r="C57" s="294"/>
      <c r="D57" s="294"/>
      <c r="E57" s="294"/>
      <c r="F57" s="294"/>
      <c r="G57" s="294"/>
      <c r="H57" s="294"/>
      <c r="I57" s="294"/>
      <c r="J57" s="5"/>
      <c r="K57" s="36"/>
    </row>
    <row r="58" spans="1:15" s="4" customFormat="1" ht="13.5" thickBot="1">
      <c r="A58" s="26"/>
      <c r="B58" s="26"/>
      <c r="C58" s="26"/>
      <c r="D58" s="26"/>
      <c r="E58" s="26"/>
      <c r="F58" s="26"/>
      <c r="G58" s="26"/>
      <c r="H58" s="26"/>
      <c r="I58" s="27"/>
      <c r="J58" s="26"/>
      <c r="K58" s="26"/>
    </row>
    <row r="59" spans="1:15" ht="13" thickTop="1"/>
  </sheetData>
  <mergeCells count="17">
    <mergeCell ref="B32:F32"/>
    <mergeCell ref="B33:F33"/>
    <mergeCell ref="B34:F34"/>
    <mergeCell ref="B35:F36"/>
    <mergeCell ref="C55:I57"/>
    <mergeCell ref="H16:J16"/>
    <mergeCell ref="B17:F17"/>
    <mergeCell ref="B31:F31"/>
    <mergeCell ref="C10:G10"/>
    <mergeCell ref="C11:G11"/>
    <mergeCell ref="C13:G13"/>
    <mergeCell ref="B16:G16"/>
    <mergeCell ref="B18:G18"/>
    <mergeCell ref="B23:F23"/>
    <mergeCell ref="B28:F28"/>
    <mergeCell ref="B29:F29"/>
    <mergeCell ref="B30:F30"/>
  </mergeCells>
  <dataValidations disablePrompts="1" count="5">
    <dataValidation errorStyle="warning" allowBlank="1" showInputMessage="1" errorTitle="Farewell Statement" promptTitle="Farewell Statement" prompt="Enter any parting message for your customers (company slogan, mission statement, etc.) If you do not want a parting message, use Edit|Clear|Contents to remove the existing test." sqref="C55" xr:uid="{E16B497C-6A46-4AF8-8365-9E5FB63F5F8D}"/>
    <dataValidation type="decimal" allowBlank="1" showErrorMessage="1" errorTitle="Unit Price" error="You must enter a number into this cell." promptTitle="Unit Price" sqref="I20:I21 I17" xr:uid="{2D69EE84-77A0-4A06-B481-7963A79CA83B}">
      <formula1>0</formula1>
      <formula2>1000000000</formula2>
    </dataValidation>
    <dataValidation type="whole" errorStyle="warning" allowBlank="1" showErrorMessage="1" errorTitle="Quantity" error="You must enter a number in this cell." promptTitle="Quantity" sqref="I18:I19 B35 J26:J41 J17:J22" xr:uid="{B679AB39-4667-4523-81C7-F496150D43BD}">
      <formula1>0</formula1>
      <formula2>1000000000</formula2>
    </dataValidation>
    <dataValidation type="textLength" errorStyle="warning" allowBlank="1" showErrorMessage="1" errorTitle="Tax" error="The shaded cells contain formulas and are automatically calculated by Excel. DO NOT enter any information into them." promptTitle="Tax" sqref="I39:I40" xr:uid="{DA45EB8B-A943-4B7D-BA43-2EEFB777FCB0}">
      <formula1>0</formula1>
      <formula2>0</formula2>
    </dataValidation>
    <dataValidation errorStyle="warning" allowBlank="1" showInputMessage="1" errorTitle="State" promptTitle="State" prompt="Enter the state abbreviation into this cell." sqref="E12" xr:uid="{D7775184-34E1-4CF1-800E-225AD4D2CB58}"/>
  </dataValidations>
  <hyperlinks>
    <hyperlink ref="B29" r:id="rId1" display="kcole@co.yuba.ca.us" xr:uid="{F27FA2F9-4F21-4507-BC69-966F83F060B9}"/>
  </hyperlinks>
  <printOptions horizontalCentered="1"/>
  <pageMargins left="0.5" right="0.5" top="1" bottom="1" header="0.5" footer="0.3"/>
  <pageSetup scale="88" orientation="portrait" r:id="rId2"/>
  <drawing r:id="rId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1DEA31-D067-40DD-8C17-76DC2E24AECC}">
  <sheetPr codeName="Sheet36">
    <pageSetUpPr fitToPage="1"/>
  </sheetPr>
  <dimension ref="A1:O59"/>
  <sheetViews>
    <sheetView workbookViewId="0">
      <selection activeCell="I36" sqref="I36"/>
    </sheetView>
  </sheetViews>
  <sheetFormatPr defaultRowHeight="12.5"/>
  <cols>
    <col min="9" max="9" width="12.453125" bestFit="1" customWidth="1"/>
    <col min="10" max="10" width="22.453125" customWidth="1"/>
  </cols>
  <sheetData>
    <row r="1" spans="1:11" s="4" customFormat="1" ht="13.5" thickTop="1">
      <c r="A1" s="2"/>
      <c r="B1" s="2"/>
      <c r="C1" s="2"/>
      <c r="D1" s="2"/>
      <c r="E1" s="2"/>
      <c r="F1" s="2"/>
      <c r="G1" s="2"/>
      <c r="H1" s="2"/>
      <c r="I1" s="3"/>
      <c r="J1" s="2"/>
      <c r="K1" s="2"/>
    </row>
    <row r="2" spans="1:11" s="4" customFormat="1" ht="13">
      <c r="A2" s="5"/>
      <c r="B2" s="5"/>
      <c r="C2" s="5"/>
      <c r="D2" s="5"/>
      <c r="E2" s="5"/>
      <c r="F2" s="5"/>
      <c r="G2" s="5"/>
      <c r="H2" s="5"/>
      <c r="I2" s="6"/>
      <c r="J2" s="5"/>
      <c r="K2" s="36"/>
    </row>
    <row r="3" spans="1:11" s="4" customFormat="1" ht="13">
      <c r="A3" s="5"/>
      <c r="B3" s="5"/>
      <c r="C3" s="5"/>
      <c r="D3" s="5"/>
      <c r="E3" s="5"/>
      <c r="F3" s="5"/>
      <c r="G3" s="5"/>
      <c r="H3" s="7"/>
      <c r="I3" s="8" t="s">
        <v>39</v>
      </c>
      <c r="J3" s="40" t="str">
        <f>+'Update Tab'!$B$2</f>
        <v>CalSAWS Admin 26 27</v>
      </c>
      <c r="K3" s="41" t="s">
        <v>199</v>
      </c>
    </row>
    <row r="4" spans="1:11" s="4" customFormat="1" ht="13">
      <c r="A4" s="5"/>
      <c r="B4" s="5"/>
      <c r="C4" s="5"/>
      <c r="D4" s="5"/>
      <c r="E4" s="5"/>
      <c r="F4" s="5"/>
      <c r="G4" s="5"/>
      <c r="H4" s="5"/>
      <c r="I4" s="6"/>
      <c r="J4" s="5"/>
      <c r="K4" s="36"/>
    </row>
    <row r="5" spans="1:11" s="4" customFormat="1" ht="13">
      <c r="A5" s="5"/>
      <c r="B5" s="5"/>
      <c r="C5" s="5"/>
      <c r="D5" s="5"/>
      <c r="E5" s="5"/>
      <c r="F5" s="5"/>
      <c r="G5" s="5"/>
      <c r="H5" s="5"/>
      <c r="I5" s="6"/>
      <c r="J5" s="5"/>
      <c r="K5" s="36"/>
    </row>
    <row r="6" spans="1:11" s="4" customFormat="1" ht="13">
      <c r="A6" s="5"/>
      <c r="B6" s="5"/>
      <c r="C6" s="5"/>
      <c r="D6" s="5"/>
      <c r="E6" s="5"/>
      <c r="F6" s="5"/>
      <c r="G6" s="5"/>
      <c r="H6" s="5"/>
      <c r="I6" s="6"/>
      <c r="J6" s="5"/>
      <c r="K6" s="36"/>
    </row>
    <row r="7" spans="1:11" s="4" customFormat="1" ht="13.5" thickBot="1">
      <c r="A7" s="5"/>
      <c r="B7" s="5"/>
      <c r="C7" s="5"/>
      <c r="D7" s="5"/>
      <c r="E7" s="5"/>
      <c r="F7" s="5"/>
      <c r="G7" s="5"/>
      <c r="H7" s="5"/>
      <c r="I7" s="6"/>
      <c r="J7" s="5"/>
      <c r="K7" s="36"/>
    </row>
    <row r="8" spans="1:11" s="4" customFormat="1" ht="18" thickTop="1">
      <c r="A8" s="5"/>
      <c r="B8" s="37"/>
      <c r="C8" s="37"/>
      <c r="D8" s="37"/>
      <c r="E8" s="37"/>
      <c r="F8" s="37"/>
      <c r="G8" s="38"/>
      <c r="H8" s="38"/>
      <c r="I8" s="39"/>
      <c r="J8" s="38"/>
      <c r="K8" s="36"/>
    </row>
    <row r="9" spans="1:11" s="4" customFormat="1" ht="13">
      <c r="A9" s="5"/>
      <c r="B9" s="5"/>
      <c r="C9" s="5"/>
      <c r="D9" s="5"/>
      <c r="E9" s="5"/>
      <c r="F9" s="5"/>
      <c r="G9" s="5"/>
      <c r="H9" s="5"/>
      <c r="I9" s="6"/>
      <c r="J9" s="5"/>
      <c r="K9" s="36"/>
    </row>
    <row r="10" spans="1:11" s="4" customFormat="1" ht="13">
      <c r="A10" s="5"/>
      <c r="B10" s="9" t="s">
        <v>40</v>
      </c>
      <c r="C10" s="307" t="s">
        <v>89</v>
      </c>
      <c r="D10" s="307"/>
      <c r="E10" s="307"/>
      <c r="F10" s="307"/>
      <c r="G10" s="307"/>
      <c r="H10" s="5"/>
      <c r="I10" s="10" t="s">
        <v>42</v>
      </c>
      <c r="J10" s="42">
        <f>+'Update Tab'!$B$4</f>
        <v>46246</v>
      </c>
      <c r="K10" s="36"/>
    </row>
    <row r="11" spans="1:11" s="4" customFormat="1" ht="13">
      <c r="A11" s="5"/>
      <c r="B11" s="9" t="s">
        <v>43</v>
      </c>
      <c r="C11" s="308"/>
      <c r="D11" s="308"/>
      <c r="E11" s="308"/>
      <c r="F11" s="308"/>
      <c r="G11" s="308"/>
      <c r="H11" s="5"/>
      <c r="I11" s="10"/>
      <c r="J11" s="43"/>
      <c r="K11" s="36"/>
    </row>
    <row r="12" spans="1:11" s="4" customFormat="1" ht="13">
      <c r="A12" s="5"/>
      <c r="B12" s="9" t="s">
        <v>44</v>
      </c>
      <c r="C12" s="73"/>
      <c r="D12" s="74" t="s">
        <v>45</v>
      </c>
      <c r="E12" s="73"/>
      <c r="F12" s="74" t="s">
        <v>46</v>
      </c>
      <c r="G12" s="73"/>
      <c r="H12" s="5"/>
      <c r="I12" s="10" t="s">
        <v>47</v>
      </c>
      <c r="J12" s="44" t="str">
        <f>'Update Tab'!$B$7</f>
        <v>Stephanie Aragon</v>
      </c>
      <c r="K12" s="36"/>
    </row>
    <row r="13" spans="1:11" s="4" customFormat="1" ht="13">
      <c r="A13" s="5"/>
      <c r="B13" s="9" t="s">
        <v>48</v>
      </c>
      <c r="C13" s="307"/>
      <c r="D13" s="307"/>
      <c r="E13" s="307"/>
      <c r="F13" s="307"/>
      <c r="G13" s="307"/>
      <c r="H13" s="5"/>
      <c r="I13" s="10" t="s">
        <v>49</v>
      </c>
      <c r="J13" s="44" t="str">
        <f>'Update Tab'!$B$8</f>
        <v>(916) 800-7641</v>
      </c>
      <c r="K13" s="36"/>
    </row>
    <row r="14" spans="1:11" s="4" customFormat="1" ht="13">
      <c r="A14" s="5"/>
      <c r="B14" s="9"/>
      <c r="C14" s="59"/>
      <c r="D14" s="59"/>
      <c r="E14" s="59"/>
      <c r="F14" s="59"/>
      <c r="G14" s="59"/>
      <c r="H14" s="5"/>
      <c r="I14" s="10"/>
      <c r="J14" s="60"/>
      <c r="K14" s="36"/>
    </row>
    <row r="15" spans="1:11" s="4" customFormat="1" ht="13">
      <c r="A15" s="5"/>
      <c r="B15" s="5"/>
      <c r="C15" s="5"/>
      <c r="D15" s="5"/>
      <c r="E15" s="5"/>
      <c r="F15" s="5"/>
      <c r="G15" s="5"/>
      <c r="H15" s="5"/>
      <c r="I15" s="6"/>
      <c r="J15" s="5"/>
      <c r="K15" s="36"/>
    </row>
    <row r="16" spans="1:11" s="4" customFormat="1" ht="13">
      <c r="A16" s="5"/>
      <c r="B16" s="297" t="s">
        <v>50</v>
      </c>
      <c r="C16" s="298"/>
      <c r="D16" s="298"/>
      <c r="E16" s="298"/>
      <c r="F16" s="298"/>
      <c r="G16" s="299"/>
      <c r="H16" s="297" t="s">
        <v>51</v>
      </c>
      <c r="I16" s="298"/>
      <c r="J16" s="299"/>
      <c r="K16" s="36"/>
    </row>
    <row r="17" spans="1:11" s="4" customFormat="1" ht="13">
      <c r="A17" s="5"/>
      <c r="B17" s="305"/>
      <c r="C17" s="306"/>
      <c r="D17" s="306"/>
      <c r="E17" s="306"/>
      <c r="F17" s="306"/>
      <c r="G17" s="81"/>
      <c r="H17" s="82"/>
      <c r="I17" s="83"/>
      <c r="J17" s="84"/>
      <c r="K17" s="36"/>
    </row>
    <row r="18" spans="1:11" s="4" customFormat="1" ht="15">
      <c r="A18" s="5"/>
      <c r="B18" s="302" t="s">
        <v>134</v>
      </c>
      <c r="C18" s="303"/>
      <c r="D18" s="303"/>
      <c r="E18" s="303"/>
      <c r="F18" s="303"/>
      <c r="G18" s="304"/>
      <c r="H18" s="85"/>
      <c r="I18" s="86"/>
      <c r="J18" s="87"/>
      <c r="K18" s="36"/>
    </row>
    <row r="19" spans="1:11" s="4" customFormat="1" ht="13">
      <c r="A19" s="5"/>
      <c r="B19" s="88"/>
      <c r="C19" s="89"/>
      <c r="D19" s="90"/>
      <c r="E19" s="90"/>
      <c r="F19" s="90"/>
      <c r="G19" s="91"/>
      <c r="H19" s="92"/>
      <c r="I19" s="86"/>
      <c r="J19" s="87"/>
      <c r="K19" s="36"/>
    </row>
    <row r="20" spans="1:11" s="4" customFormat="1" ht="13.5" thickBot="1">
      <c r="A20" s="5"/>
      <c r="B20" s="93"/>
      <c r="C20" s="94"/>
      <c r="D20" s="95"/>
      <c r="E20" s="95"/>
      <c r="F20" s="95"/>
      <c r="G20" s="96"/>
      <c r="H20" s="97"/>
      <c r="I20" s="98"/>
      <c r="J20" s="99"/>
      <c r="K20" s="36"/>
    </row>
    <row r="21" spans="1:11" s="4" customFormat="1" ht="13.5" thickTop="1">
      <c r="A21" s="5"/>
      <c r="B21" s="31"/>
      <c r="C21" s="22"/>
      <c r="D21" s="22"/>
      <c r="E21" s="22"/>
      <c r="F21" s="22"/>
      <c r="G21" s="62"/>
      <c r="H21" s="45"/>
      <c r="I21" s="76"/>
      <c r="J21" s="29"/>
      <c r="K21" s="36"/>
    </row>
    <row r="22" spans="1:11" s="4" customFormat="1" ht="13">
      <c r="A22" s="5"/>
      <c r="B22" s="33" t="s">
        <v>246</v>
      </c>
      <c r="C22" s="47"/>
      <c r="D22" s="47"/>
      <c r="E22" s="47"/>
      <c r="F22" s="47"/>
      <c r="G22" s="63"/>
      <c r="H22" s="7"/>
      <c r="I22" s="79">
        <f>'CalSAWS Admin Budget FY26-27'!D43</f>
        <v>320</v>
      </c>
      <c r="J22" s="28"/>
      <c r="K22" s="36"/>
    </row>
    <row r="23" spans="1:11" s="4" customFormat="1" ht="13">
      <c r="A23" s="5"/>
      <c r="B23" s="300"/>
      <c r="C23" s="301"/>
      <c r="D23" s="301"/>
      <c r="E23" s="301"/>
      <c r="F23" s="301"/>
      <c r="G23" s="69"/>
      <c r="H23" s="46"/>
      <c r="I23" s="76"/>
      <c r="J23" s="34"/>
      <c r="K23" s="36"/>
    </row>
    <row r="24" spans="1:11" s="4" customFormat="1" ht="13">
      <c r="A24" s="5"/>
      <c r="B24" s="30"/>
      <c r="C24" s="32"/>
      <c r="D24" s="101"/>
      <c r="E24" s="101"/>
      <c r="F24" s="101"/>
      <c r="G24" s="104"/>
      <c r="H24" s="105"/>
      <c r="I24" s="103"/>
      <c r="J24" s="34"/>
      <c r="K24" s="36"/>
    </row>
    <row r="25" spans="1:11" s="4" customFormat="1" ht="13">
      <c r="A25" s="5"/>
      <c r="B25" s="30"/>
      <c r="C25" s="32"/>
      <c r="D25" s="101" t="s">
        <v>247</v>
      </c>
      <c r="E25" s="101"/>
      <c r="F25" s="101"/>
      <c r="G25" s="104"/>
      <c r="H25" s="105"/>
      <c r="I25" s="103">
        <f>'CalSAWS Admin Budget FY26-27'!E43</f>
        <v>-61</v>
      </c>
      <c r="J25" s="34"/>
      <c r="K25" s="36"/>
    </row>
    <row r="26" spans="1:11" s="4" customFormat="1" ht="13">
      <c r="A26" s="5"/>
      <c r="B26" s="30"/>
      <c r="C26" s="5"/>
      <c r="D26" s="75"/>
      <c r="E26" s="75"/>
      <c r="F26" s="32"/>
      <c r="G26" s="69"/>
      <c r="H26" s="46"/>
      <c r="I26" s="80"/>
      <c r="J26" s="35"/>
      <c r="K26" s="36"/>
    </row>
    <row r="27" spans="1:11" s="4" customFormat="1" ht="13">
      <c r="A27" s="5"/>
      <c r="B27" s="56"/>
      <c r="C27" s="5"/>
      <c r="D27" s="5"/>
      <c r="E27" s="5"/>
      <c r="F27" s="5"/>
      <c r="G27" s="64"/>
      <c r="H27" s="45"/>
      <c r="I27" s="79"/>
      <c r="J27" s="29"/>
      <c r="K27" s="36"/>
    </row>
    <row r="28" spans="1:11" s="4" customFormat="1" ht="13">
      <c r="A28" s="5"/>
      <c r="B28" s="295" t="s">
        <v>69</v>
      </c>
      <c r="C28" s="296"/>
      <c r="D28" s="296"/>
      <c r="E28" s="296"/>
      <c r="F28" s="296"/>
      <c r="G28" s="70"/>
      <c r="H28" s="57"/>
      <c r="I28" s="77"/>
      <c r="J28" s="29"/>
      <c r="K28" s="36"/>
    </row>
    <row r="29" spans="1:11" s="4" customFormat="1" ht="13">
      <c r="A29" s="5"/>
      <c r="B29" s="295" t="s">
        <v>69</v>
      </c>
      <c r="C29" s="296"/>
      <c r="D29" s="296"/>
      <c r="E29" s="296"/>
      <c r="F29" s="296"/>
      <c r="G29" s="64"/>
      <c r="H29" s="45"/>
      <c r="I29" s="77"/>
      <c r="J29" s="29"/>
      <c r="K29" s="36"/>
    </row>
    <row r="30" spans="1:11" s="4" customFormat="1" ht="13">
      <c r="A30" s="5"/>
      <c r="B30" s="295"/>
      <c r="C30" s="296"/>
      <c r="D30" s="296"/>
      <c r="E30" s="296"/>
      <c r="F30" s="296"/>
      <c r="G30" s="64"/>
      <c r="H30" s="45"/>
      <c r="I30" s="77"/>
      <c r="J30" s="29"/>
      <c r="K30" s="36"/>
    </row>
    <row r="31" spans="1:11" s="4" customFormat="1" ht="13">
      <c r="A31" s="5"/>
      <c r="B31" s="295"/>
      <c r="C31" s="296"/>
      <c r="D31" s="296"/>
      <c r="E31" s="296"/>
      <c r="F31" s="296"/>
      <c r="G31" s="64"/>
      <c r="H31" s="45"/>
      <c r="I31" s="77"/>
      <c r="J31" s="29"/>
      <c r="K31" s="36"/>
    </row>
    <row r="32" spans="1:11" s="4" customFormat="1" ht="13">
      <c r="A32" s="5"/>
      <c r="B32" s="295"/>
      <c r="C32" s="296"/>
      <c r="D32" s="296"/>
      <c r="E32" s="296"/>
      <c r="F32" s="296"/>
      <c r="G32" s="70"/>
      <c r="H32" s="45"/>
      <c r="I32" s="77"/>
      <c r="J32" s="29"/>
      <c r="K32" s="36"/>
    </row>
    <row r="33" spans="1:15" s="4" customFormat="1" ht="13">
      <c r="A33" s="5"/>
      <c r="B33" s="288" t="s">
        <v>75</v>
      </c>
      <c r="C33" s="289"/>
      <c r="D33" s="289"/>
      <c r="E33" s="289"/>
      <c r="F33" s="289"/>
      <c r="G33" s="64"/>
      <c r="H33" s="45"/>
      <c r="I33" s="77"/>
      <c r="J33" s="29"/>
      <c r="K33" s="36"/>
    </row>
    <row r="34" spans="1:15" s="4" customFormat="1" ht="13">
      <c r="A34" s="5"/>
      <c r="B34" s="288" t="s">
        <v>52</v>
      </c>
      <c r="C34" s="289"/>
      <c r="D34" s="289"/>
      <c r="E34" s="289"/>
      <c r="F34" s="289"/>
      <c r="G34" s="64"/>
      <c r="H34" s="45"/>
      <c r="I34" s="77"/>
      <c r="J34" s="29"/>
      <c r="K34" s="36"/>
    </row>
    <row r="35" spans="1:15" s="4" customFormat="1" ht="13">
      <c r="A35" s="5"/>
      <c r="B35" s="290"/>
      <c r="C35" s="291"/>
      <c r="D35" s="291"/>
      <c r="E35" s="291"/>
      <c r="F35" s="291"/>
      <c r="G35" s="65"/>
      <c r="H35" s="54"/>
      <c r="I35" s="78"/>
      <c r="J35" s="58"/>
      <c r="K35" s="36"/>
    </row>
    <row r="36" spans="1:15" s="4" customFormat="1" ht="13">
      <c r="A36" s="5"/>
      <c r="B36" s="292"/>
      <c r="C36" s="293"/>
      <c r="D36" s="293"/>
      <c r="E36" s="293"/>
      <c r="F36" s="293"/>
      <c r="G36" s="66"/>
      <c r="H36" s="61" t="s">
        <v>74</v>
      </c>
      <c r="I36" s="107">
        <f>SUM(I21:I35)</f>
        <v>259</v>
      </c>
      <c r="J36" s="55"/>
      <c r="K36" s="36"/>
    </row>
    <row r="37" spans="1:15" s="4" customFormat="1" ht="13">
      <c r="A37" s="5"/>
      <c r="B37" s="6"/>
      <c r="C37" s="6"/>
      <c r="D37" s="6"/>
      <c r="E37" s="6"/>
      <c r="F37" s="6"/>
      <c r="G37" s="15"/>
      <c r="H37" s="15"/>
      <c r="I37" s="67"/>
      <c r="J37" s="68"/>
      <c r="K37" s="36"/>
    </row>
    <row r="38" spans="1:15" s="4" customFormat="1" ht="13">
      <c r="A38" s="5"/>
      <c r="B38" s="49" t="s">
        <v>53</v>
      </c>
      <c r="C38" s="5"/>
      <c r="D38" s="5"/>
      <c r="E38" s="5"/>
      <c r="F38" s="5"/>
      <c r="G38" s="5"/>
      <c r="H38" s="5"/>
      <c r="I38" s="11"/>
      <c r="J38" s="6"/>
      <c r="K38" s="36"/>
    </row>
    <row r="39" spans="1:15" s="4" customFormat="1" ht="13">
      <c r="A39" s="5"/>
      <c r="B39" s="12"/>
      <c r="C39" s="5"/>
      <c r="D39" s="5"/>
      <c r="E39" s="5"/>
      <c r="F39" s="5"/>
      <c r="G39" s="14"/>
      <c r="H39" s="15"/>
      <c r="I39" s="11"/>
      <c r="J39" s="6"/>
      <c r="K39" s="36"/>
    </row>
    <row r="40" spans="1:15" s="4" customFormat="1" ht="13">
      <c r="A40" s="5"/>
      <c r="B40" s="50" t="s">
        <v>54</v>
      </c>
      <c r="C40" s="17"/>
      <c r="D40" s="5"/>
      <c r="E40" s="5"/>
      <c r="F40" s="5"/>
      <c r="G40" s="14"/>
      <c r="H40" s="5"/>
      <c r="I40" s="16"/>
      <c r="J40" s="18"/>
      <c r="K40" s="36"/>
      <c r="O40" s="19"/>
    </row>
    <row r="41" spans="1:15" s="4" customFormat="1" ht="13">
      <c r="A41" s="5"/>
      <c r="B41" s="20"/>
      <c r="C41" s="5"/>
      <c r="D41" s="5"/>
      <c r="E41" s="5"/>
      <c r="F41" s="5"/>
      <c r="G41" s="21"/>
      <c r="H41" s="5"/>
      <c r="I41" s="8" t="s">
        <v>55</v>
      </c>
      <c r="J41" s="71">
        <f>I36</f>
        <v>259</v>
      </c>
      <c r="K41" s="36"/>
    </row>
    <row r="42" spans="1:15" s="4" customFormat="1" ht="13">
      <c r="A42" s="5"/>
      <c r="B42" s="51" t="s">
        <v>56</v>
      </c>
      <c r="C42" s="5"/>
      <c r="D42" s="5"/>
      <c r="E42" s="5"/>
      <c r="F42" s="5"/>
      <c r="G42" s="21"/>
      <c r="H42" s="5"/>
      <c r="I42" s="6"/>
      <c r="J42" s="5"/>
      <c r="K42" s="36"/>
      <c r="O42" s="19"/>
    </row>
    <row r="43" spans="1:15" s="4" customFormat="1" ht="13">
      <c r="A43" s="5"/>
      <c r="B43" s="20"/>
      <c r="C43" s="5"/>
      <c r="D43" s="5"/>
      <c r="E43" s="5"/>
      <c r="F43" s="5"/>
      <c r="G43" s="5"/>
      <c r="H43" s="5"/>
      <c r="I43" s="6"/>
      <c r="J43" s="5"/>
      <c r="K43" s="36"/>
    </row>
    <row r="44" spans="1:15" s="4" customFormat="1" ht="13">
      <c r="A44" s="5"/>
      <c r="B44" s="52" t="s">
        <v>54</v>
      </c>
      <c r="C44" s="5"/>
      <c r="D44" s="5"/>
      <c r="E44" s="5"/>
      <c r="F44" s="13"/>
      <c r="G44" s="5"/>
      <c r="H44" s="5"/>
      <c r="I44" s="6"/>
      <c r="J44" s="5"/>
      <c r="K44" s="36"/>
      <c r="O44" s="48"/>
    </row>
    <row r="45" spans="1:15" s="4" customFormat="1" ht="13">
      <c r="A45" s="5"/>
      <c r="B45" s="52" t="s">
        <v>136</v>
      </c>
      <c r="C45" s="5"/>
      <c r="D45" s="5"/>
      <c r="E45" s="5"/>
      <c r="F45" s="13"/>
      <c r="G45" s="5"/>
      <c r="H45" s="5"/>
      <c r="I45" s="6"/>
      <c r="J45" s="5"/>
      <c r="K45" s="36"/>
      <c r="O45" s="48"/>
    </row>
    <row r="46" spans="1:15" s="4" customFormat="1" ht="13">
      <c r="A46" s="5"/>
      <c r="B46" s="53" t="s">
        <v>100</v>
      </c>
      <c r="F46" s="5"/>
      <c r="H46" s="5"/>
      <c r="I46" s="23"/>
      <c r="J46" s="5"/>
      <c r="K46" s="36"/>
      <c r="O46" s="48"/>
    </row>
    <row r="47" spans="1:15" s="4" customFormat="1" ht="13">
      <c r="A47" s="5"/>
      <c r="B47" s="53" t="s">
        <v>57</v>
      </c>
      <c r="C47" s="13"/>
      <c r="D47" s="13"/>
      <c r="E47" s="13"/>
      <c r="F47" s="5"/>
      <c r="G47" s="13"/>
      <c r="H47" s="13"/>
      <c r="I47" s="24"/>
      <c r="J47" s="5"/>
      <c r="K47" s="36"/>
      <c r="O47" s="48"/>
    </row>
    <row r="48" spans="1:15" s="4" customFormat="1" ht="13">
      <c r="A48" s="5"/>
      <c r="B48" s="53" t="s">
        <v>135</v>
      </c>
      <c r="C48" s="13"/>
      <c r="D48" s="13"/>
      <c r="E48" s="13"/>
      <c r="F48" s="25"/>
      <c r="G48" s="13"/>
      <c r="H48" s="13"/>
      <c r="I48" s="24"/>
      <c r="J48" s="5"/>
      <c r="K48" s="36"/>
      <c r="O48" s="48"/>
    </row>
    <row r="49" spans="1:15" s="4" customFormat="1" ht="13">
      <c r="A49" s="5"/>
      <c r="B49" s="25"/>
      <c r="C49" s="13"/>
      <c r="D49" s="13"/>
      <c r="E49" s="13"/>
      <c r="F49" s="5"/>
      <c r="G49" s="13"/>
      <c r="H49" s="13"/>
      <c r="I49" s="24"/>
      <c r="J49" s="5"/>
      <c r="K49" s="36"/>
      <c r="O49" s="48"/>
    </row>
    <row r="50" spans="1:15" s="4" customFormat="1" ht="13">
      <c r="A50" s="5"/>
      <c r="B50" s="49"/>
      <c r="C50" s="13"/>
      <c r="D50" s="13"/>
      <c r="E50" s="13"/>
      <c r="F50" s="5"/>
      <c r="G50" s="13"/>
      <c r="H50" s="13"/>
      <c r="I50" s="24"/>
      <c r="J50" s="5"/>
      <c r="K50" s="36"/>
      <c r="O50" s="48"/>
    </row>
    <row r="51" spans="1:15" s="4" customFormat="1" ht="13">
      <c r="A51" s="5"/>
      <c r="B51" s="49"/>
      <c r="C51" s="13"/>
      <c r="D51" s="13"/>
      <c r="E51" s="13"/>
      <c r="F51" s="25"/>
      <c r="G51" s="13"/>
      <c r="H51" s="13"/>
      <c r="I51" s="24"/>
      <c r="J51" s="5"/>
      <c r="K51" s="36"/>
      <c r="O51" s="48"/>
    </row>
    <row r="52" spans="1:15" s="4" customFormat="1" ht="13">
      <c r="A52" s="5"/>
      <c r="B52" s="5"/>
      <c r="C52" s="13"/>
      <c r="D52" s="13"/>
      <c r="E52" s="13"/>
      <c r="F52" s="25"/>
      <c r="G52" s="13"/>
      <c r="H52" s="13"/>
      <c r="I52" s="24"/>
      <c r="J52" s="5"/>
      <c r="K52" s="36"/>
    </row>
    <row r="53" spans="1:15" s="4" customFormat="1" ht="13.5" thickBot="1">
      <c r="A53" s="5"/>
      <c r="B53" s="5"/>
      <c r="C53" s="5"/>
      <c r="D53" s="5"/>
      <c r="E53" s="5"/>
      <c r="F53" s="5"/>
      <c r="G53" s="5"/>
      <c r="H53" s="5"/>
      <c r="I53" s="6"/>
      <c r="J53" s="5"/>
      <c r="K53" s="36"/>
    </row>
    <row r="54" spans="1:15" s="4" customFormat="1" ht="13.5" thickTop="1">
      <c r="A54" s="5"/>
      <c r="B54" s="37"/>
      <c r="C54" s="37"/>
      <c r="D54" s="37"/>
      <c r="E54" s="37"/>
      <c r="F54" s="37"/>
      <c r="G54" s="37"/>
      <c r="H54" s="37"/>
      <c r="I54" s="39"/>
      <c r="J54" s="37"/>
      <c r="K54" s="36"/>
    </row>
    <row r="55" spans="1:15" s="4" customFormat="1" ht="12.75" customHeight="1">
      <c r="A55" s="5"/>
      <c r="B55" s="5"/>
      <c r="C55" s="294" t="s">
        <v>58</v>
      </c>
      <c r="D55" s="294"/>
      <c r="E55" s="294"/>
      <c r="F55" s="294"/>
      <c r="G55" s="294"/>
      <c r="H55" s="294"/>
      <c r="I55" s="294"/>
      <c r="J55" s="5"/>
      <c r="K55" s="36"/>
    </row>
    <row r="56" spans="1:15" s="4" customFormat="1" ht="13">
      <c r="A56" s="5"/>
      <c r="B56" s="5"/>
      <c r="C56" s="294"/>
      <c r="D56" s="294"/>
      <c r="E56" s="294"/>
      <c r="F56" s="294"/>
      <c r="G56" s="294"/>
      <c r="H56" s="294"/>
      <c r="I56" s="294"/>
      <c r="J56" s="5"/>
      <c r="K56" s="36"/>
    </row>
    <row r="57" spans="1:15" s="4" customFormat="1" ht="13">
      <c r="A57" s="5"/>
      <c r="B57" s="5"/>
      <c r="C57" s="294"/>
      <c r="D57" s="294"/>
      <c r="E57" s="294"/>
      <c r="F57" s="294"/>
      <c r="G57" s="294"/>
      <c r="H57" s="294"/>
      <c r="I57" s="294"/>
      <c r="J57" s="5"/>
      <c r="K57" s="36"/>
    </row>
    <row r="58" spans="1:15" s="4" customFormat="1" ht="13.5" thickBot="1">
      <c r="A58" s="26"/>
      <c r="B58" s="26"/>
      <c r="C58" s="26"/>
      <c r="D58" s="26"/>
      <c r="E58" s="26"/>
      <c r="F58" s="26"/>
      <c r="G58" s="26"/>
      <c r="H58" s="26"/>
      <c r="I58" s="27"/>
      <c r="J58" s="26"/>
      <c r="K58" s="26"/>
    </row>
    <row r="59" spans="1:15" ht="13" thickTop="1"/>
  </sheetData>
  <mergeCells count="17">
    <mergeCell ref="B32:F32"/>
    <mergeCell ref="B33:F33"/>
    <mergeCell ref="B34:F34"/>
    <mergeCell ref="B35:F36"/>
    <mergeCell ref="C55:I57"/>
    <mergeCell ref="H16:J16"/>
    <mergeCell ref="B17:F17"/>
    <mergeCell ref="B31:F31"/>
    <mergeCell ref="C10:G10"/>
    <mergeCell ref="C11:G11"/>
    <mergeCell ref="C13:G13"/>
    <mergeCell ref="B16:G16"/>
    <mergeCell ref="B18:G18"/>
    <mergeCell ref="B23:F23"/>
    <mergeCell ref="B28:F28"/>
    <mergeCell ref="B29:F29"/>
    <mergeCell ref="B30:F30"/>
  </mergeCells>
  <dataValidations count="5">
    <dataValidation errorStyle="warning" allowBlank="1" showInputMessage="1" errorTitle="Farewell Statement" promptTitle="Farewell Statement" prompt="Enter any parting message for your customers (company slogan, mission statement, etc.) If you do not want a parting message, use Edit|Clear|Contents to remove the existing test." sqref="C55" xr:uid="{5D63F8EE-AC92-425E-BC19-F3F0AE514D96}"/>
    <dataValidation type="decimal" allowBlank="1" showErrorMessage="1" errorTitle="Unit Price" error="You must enter a number into this cell." promptTitle="Unit Price" sqref="I20:I21 I17" xr:uid="{C1805AC4-8AA7-423E-B49A-BCED3C1072FA}">
      <formula1>0</formula1>
      <formula2>1000000000</formula2>
    </dataValidation>
    <dataValidation type="whole" errorStyle="warning" allowBlank="1" showErrorMessage="1" errorTitle="Quantity" error="You must enter a number in this cell." promptTitle="Quantity" sqref="I18:I19 B35 J26:J41 J17:J22" xr:uid="{AD8BCDB8-C97B-47D7-9B2A-CCC42AADCB81}">
      <formula1>0</formula1>
      <formula2>1000000000</formula2>
    </dataValidation>
    <dataValidation type="textLength" errorStyle="warning" allowBlank="1" showErrorMessage="1" errorTitle="Tax" error="The shaded cells contain formulas and are automatically calculated by Excel. DO NOT enter any information into them." promptTitle="Tax" sqref="I39:I40" xr:uid="{81D1B69C-08BE-4115-8987-E6ADB7957DEC}">
      <formula1>0</formula1>
      <formula2>0</formula2>
    </dataValidation>
    <dataValidation errorStyle="warning" allowBlank="1" showInputMessage="1" errorTitle="State" promptTitle="State" prompt="Enter the state abbreviation into this cell." sqref="E12" xr:uid="{FD66994B-ECAB-43E0-B294-F433C863B3F2}"/>
  </dataValidations>
  <hyperlinks>
    <hyperlink ref="B29" r:id="rId1" display="kcole@co.yuba.ca.us" xr:uid="{82460B2B-2AF6-4485-A4C2-8E3FE33FA633}"/>
  </hyperlinks>
  <printOptions horizontalCentered="1"/>
  <pageMargins left="0.5" right="0.5" top="1" bottom="1" header="0.5" footer="0.3"/>
  <pageSetup scale="88" orientation="portrait" r:id="rId2"/>
  <drawing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E076F8-2210-43AF-8168-0E996A9C78FA}">
  <sheetPr codeName="Sheet37">
    <pageSetUpPr fitToPage="1"/>
  </sheetPr>
  <dimension ref="A1:O59"/>
  <sheetViews>
    <sheetView workbookViewId="0">
      <selection activeCell="I36" sqref="I36"/>
    </sheetView>
  </sheetViews>
  <sheetFormatPr defaultRowHeight="12.5"/>
  <cols>
    <col min="9" max="9" width="12.453125" bestFit="1" customWidth="1"/>
    <col min="10" max="10" width="22.453125" customWidth="1"/>
  </cols>
  <sheetData>
    <row r="1" spans="1:11" s="4" customFormat="1" ht="13.5" thickTop="1">
      <c r="A1" s="2"/>
      <c r="B1" s="2"/>
      <c r="C1" s="2"/>
      <c r="D1" s="2"/>
      <c r="E1" s="2"/>
      <c r="F1" s="2"/>
      <c r="G1" s="2"/>
      <c r="H1" s="2"/>
      <c r="I1" s="3"/>
      <c r="J1" s="2"/>
      <c r="K1" s="2"/>
    </row>
    <row r="2" spans="1:11" s="4" customFormat="1" ht="13">
      <c r="A2" s="5"/>
      <c r="B2" s="5"/>
      <c r="C2" s="5"/>
      <c r="D2" s="5"/>
      <c r="E2" s="5"/>
      <c r="F2" s="5"/>
      <c r="G2" s="5"/>
      <c r="H2" s="5"/>
      <c r="I2" s="6"/>
      <c r="J2" s="5"/>
      <c r="K2" s="36"/>
    </row>
    <row r="3" spans="1:11" s="4" customFormat="1" ht="13">
      <c r="A3" s="5"/>
      <c r="B3" s="5"/>
      <c r="C3" s="5"/>
      <c r="D3" s="5"/>
      <c r="E3" s="5"/>
      <c r="F3" s="5"/>
      <c r="G3" s="5"/>
      <c r="H3" s="7"/>
      <c r="I3" s="8" t="s">
        <v>39</v>
      </c>
      <c r="J3" s="40" t="str">
        <f>+'Update Tab'!$B$2</f>
        <v>CalSAWS Admin 26 27</v>
      </c>
      <c r="K3" s="41" t="s">
        <v>200</v>
      </c>
    </row>
    <row r="4" spans="1:11" s="4" customFormat="1" ht="13">
      <c r="A4" s="5"/>
      <c r="B4" s="5"/>
      <c r="C4" s="5"/>
      <c r="D4" s="5"/>
      <c r="E4" s="5"/>
      <c r="F4" s="5"/>
      <c r="G4" s="5"/>
      <c r="H4" s="5"/>
      <c r="I4" s="6"/>
      <c r="J4" s="5"/>
      <c r="K4" s="36"/>
    </row>
    <row r="5" spans="1:11" s="4" customFormat="1" ht="13">
      <c r="A5" s="5"/>
      <c r="B5" s="5"/>
      <c r="C5" s="5"/>
      <c r="D5" s="5"/>
      <c r="E5" s="5"/>
      <c r="F5" s="5"/>
      <c r="G5" s="5"/>
      <c r="H5" s="5"/>
      <c r="I5" s="6"/>
      <c r="J5" s="5"/>
      <c r="K5" s="36"/>
    </row>
    <row r="6" spans="1:11" s="4" customFormat="1" ht="13">
      <c r="A6" s="5"/>
      <c r="B6" s="5"/>
      <c r="C6" s="5"/>
      <c r="D6" s="5"/>
      <c r="E6" s="5"/>
      <c r="F6" s="5"/>
      <c r="G6" s="5"/>
      <c r="H6" s="5"/>
      <c r="I6" s="6"/>
      <c r="J6" s="5"/>
      <c r="K6" s="36"/>
    </row>
    <row r="7" spans="1:11" s="4" customFormat="1" ht="13.5" thickBot="1">
      <c r="A7" s="5"/>
      <c r="B7" s="5"/>
      <c r="C7" s="5"/>
      <c r="D7" s="5"/>
      <c r="E7" s="5"/>
      <c r="F7" s="5"/>
      <c r="G7" s="5"/>
      <c r="H7" s="5"/>
      <c r="I7" s="6"/>
      <c r="J7" s="5"/>
      <c r="K7" s="36"/>
    </row>
    <row r="8" spans="1:11" s="4" customFormat="1" ht="18" thickTop="1">
      <c r="A8" s="5"/>
      <c r="B8" s="37"/>
      <c r="C8" s="37"/>
      <c r="D8" s="37"/>
      <c r="E8" s="37"/>
      <c r="F8" s="37"/>
      <c r="G8" s="38"/>
      <c r="H8" s="38"/>
      <c r="I8" s="39"/>
      <c r="J8" s="38"/>
      <c r="K8" s="36"/>
    </row>
    <row r="9" spans="1:11" s="4" customFormat="1" ht="13">
      <c r="A9" s="5"/>
      <c r="B9" s="5"/>
      <c r="C9" s="5"/>
      <c r="D9" s="5"/>
      <c r="E9" s="5"/>
      <c r="F9" s="5"/>
      <c r="G9" s="5"/>
      <c r="H9" s="5"/>
      <c r="I9" s="6"/>
      <c r="J9" s="5"/>
      <c r="K9" s="36"/>
    </row>
    <row r="10" spans="1:11" s="4" customFormat="1" ht="13">
      <c r="A10" s="5"/>
      <c r="B10" s="9" t="s">
        <v>40</v>
      </c>
      <c r="C10" s="307" t="s">
        <v>201</v>
      </c>
      <c r="D10" s="307"/>
      <c r="E10" s="307"/>
      <c r="F10" s="307"/>
      <c r="G10" s="307"/>
      <c r="H10" s="5"/>
      <c r="I10" s="10" t="s">
        <v>42</v>
      </c>
      <c r="J10" s="42">
        <f>+'Update Tab'!$B$4</f>
        <v>46246</v>
      </c>
      <c r="K10" s="36"/>
    </row>
    <row r="11" spans="1:11" s="4" customFormat="1" ht="13">
      <c r="A11" s="5"/>
      <c r="B11" s="9" t="s">
        <v>43</v>
      </c>
      <c r="C11" s="308"/>
      <c r="D11" s="308"/>
      <c r="E11" s="308"/>
      <c r="F11" s="308"/>
      <c r="G11" s="308"/>
      <c r="H11" s="5"/>
      <c r="I11" s="10"/>
      <c r="J11" s="43"/>
      <c r="K11" s="36"/>
    </row>
    <row r="12" spans="1:11" s="4" customFormat="1" ht="13">
      <c r="A12" s="5"/>
      <c r="B12" s="9" t="s">
        <v>44</v>
      </c>
      <c r="C12" s="73"/>
      <c r="D12" s="74" t="s">
        <v>45</v>
      </c>
      <c r="E12" s="73"/>
      <c r="F12" s="74" t="s">
        <v>46</v>
      </c>
      <c r="G12" s="73"/>
      <c r="H12" s="5"/>
      <c r="I12" s="10" t="s">
        <v>47</v>
      </c>
      <c r="J12" s="44" t="str">
        <f>'Update Tab'!$B$7</f>
        <v>Stephanie Aragon</v>
      </c>
      <c r="K12" s="36"/>
    </row>
    <row r="13" spans="1:11" s="4" customFormat="1" ht="13">
      <c r="A13" s="5"/>
      <c r="B13" s="9" t="s">
        <v>48</v>
      </c>
      <c r="C13" s="307"/>
      <c r="D13" s="307"/>
      <c r="E13" s="307"/>
      <c r="F13" s="307"/>
      <c r="G13" s="307"/>
      <c r="H13" s="5"/>
      <c r="I13" s="10" t="s">
        <v>49</v>
      </c>
      <c r="J13" s="44" t="str">
        <f>'Update Tab'!$B$8</f>
        <v>(916) 800-7641</v>
      </c>
      <c r="K13" s="36"/>
    </row>
    <row r="14" spans="1:11" s="4" customFormat="1" ht="13">
      <c r="A14" s="5"/>
      <c r="B14" s="9"/>
      <c r="C14" s="59"/>
      <c r="D14" s="59"/>
      <c r="E14" s="59"/>
      <c r="F14" s="59"/>
      <c r="G14" s="59"/>
      <c r="H14" s="5"/>
      <c r="I14" s="10"/>
      <c r="J14" s="60"/>
      <c r="K14" s="36"/>
    </row>
    <row r="15" spans="1:11" s="4" customFormat="1" ht="13">
      <c r="A15" s="5"/>
      <c r="B15" s="5"/>
      <c r="C15" s="5"/>
      <c r="D15" s="5"/>
      <c r="E15" s="5"/>
      <c r="F15" s="5"/>
      <c r="G15" s="5"/>
      <c r="H15" s="5"/>
      <c r="I15" s="6"/>
      <c r="J15" s="5"/>
      <c r="K15" s="36"/>
    </row>
    <row r="16" spans="1:11" s="4" customFormat="1" ht="13">
      <c r="A16" s="5"/>
      <c r="B16" s="297" t="s">
        <v>50</v>
      </c>
      <c r="C16" s="298"/>
      <c r="D16" s="298"/>
      <c r="E16" s="298"/>
      <c r="F16" s="298"/>
      <c r="G16" s="299"/>
      <c r="H16" s="297" t="s">
        <v>51</v>
      </c>
      <c r="I16" s="298"/>
      <c r="J16" s="299"/>
      <c r="K16" s="36"/>
    </row>
    <row r="17" spans="1:11" s="4" customFormat="1" ht="13">
      <c r="A17" s="5"/>
      <c r="B17" s="305"/>
      <c r="C17" s="306"/>
      <c r="D17" s="306"/>
      <c r="E17" s="306"/>
      <c r="F17" s="306"/>
      <c r="G17" s="81"/>
      <c r="H17" s="82"/>
      <c r="I17" s="83"/>
      <c r="J17" s="84"/>
      <c r="K17" s="36"/>
    </row>
    <row r="18" spans="1:11" s="4" customFormat="1" ht="15">
      <c r="A18" s="5"/>
      <c r="B18" s="302" t="s">
        <v>134</v>
      </c>
      <c r="C18" s="303"/>
      <c r="D18" s="303"/>
      <c r="E18" s="303"/>
      <c r="F18" s="303"/>
      <c r="G18" s="304"/>
      <c r="H18" s="85"/>
      <c r="I18" s="86"/>
      <c r="J18" s="87"/>
      <c r="K18" s="36"/>
    </row>
    <row r="19" spans="1:11" s="4" customFormat="1" ht="13">
      <c r="A19" s="5"/>
      <c r="B19" s="88"/>
      <c r="C19" s="89"/>
      <c r="D19" s="90"/>
      <c r="E19" s="90"/>
      <c r="F19" s="90"/>
      <c r="G19" s="91"/>
      <c r="H19" s="92"/>
      <c r="I19" s="86"/>
      <c r="J19" s="87"/>
      <c r="K19" s="36"/>
    </row>
    <row r="20" spans="1:11" s="4" customFormat="1" ht="13.5" thickBot="1">
      <c r="A20" s="5"/>
      <c r="B20" s="93"/>
      <c r="C20" s="94"/>
      <c r="D20" s="95"/>
      <c r="E20" s="95"/>
      <c r="F20" s="95"/>
      <c r="G20" s="96"/>
      <c r="H20" s="97"/>
      <c r="I20" s="98"/>
      <c r="J20" s="99"/>
      <c r="K20" s="36"/>
    </row>
    <row r="21" spans="1:11" s="4" customFormat="1" ht="13.5" thickTop="1">
      <c r="A21" s="5"/>
      <c r="B21" s="31"/>
      <c r="C21" s="22"/>
      <c r="D21" s="22"/>
      <c r="E21" s="22"/>
      <c r="F21" s="22"/>
      <c r="G21" s="62"/>
      <c r="H21" s="45"/>
      <c r="I21" s="76"/>
      <c r="J21" s="29"/>
      <c r="K21" s="36"/>
    </row>
    <row r="22" spans="1:11" s="4" customFormat="1" ht="13">
      <c r="A22" s="5"/>
      <c r="B22" s="33" t="s">
        <v>246</v>
      </c>
      <c r="C22" s="47"/>
      <c r="D22" s="47"/>
      <c r="E22" s="47"/>
      <c r="F22" s="47"/>
      <c r="G22" s="63"/>
      <c r="H22" s="7"/>
      <c r="I22" s="79">
        <f>'CalSAWS Admin Budget FY26-27'!D44</f>
        <v>53347</v>
      </c>
      <c r="J22" s="28"/>
      <c r="K22" s="36"/>
    </row>
    <row r="23" spans="1:11" s="4" customFormat="1" ht="13">
      <c r="A23" s="5"/>
      <c r="B23" s="300"/>
      <c r="C23" s="301"/>
      <c r="D23" s="301"/>
      <c r="E23" s="301"/>
      <c r="F23" s="301"/>
      <c r="G23" s="69"/>
      <c r="H23" s="46"/>
      <c r="I23" s="76"/>
      <c r="J23" s="34"/>
      <c r="K23" s="36"/>
    </row>
    <row r="24" spans="1:11" s="4" customFormat="1" ht="13">
      <c r="A24" s="5"/>
      <c r="B24" s="30"/>
      <c r="C24" s="32"/>
      <c r="D24" s="101"/>
      <c r="E24" s="101"/>
      <c r="F24" s="101"/>
      <c r="G24" s="104"/>
      <c r="H24" s="105"/>
      <c r="I24" s="103"/>
      <c r="J24" s="34"/>
      <c r="K24" s="36"/>
    </row>
    <row r="25" spans="1:11" s="4" customFormat="1" ht="13">
      <c r="A25" s="5"/>
      <c r="B25" s="30"/>
      <c r="C25" s="32"/>
      <c r="D25" s="101" t="s">
        <v>247</v>
      </c>
      <c r="E25" s="101"/>
      <c r="F25" s="101"/>
      <c r="G25" s="104"/>
      <c r="H25" s="105"/>
      <c r="I25" s="103">
        <f>'CalSAWS Admin Budget FY26-27'!E44</f>
        <v>-9737</v>
      </c>
      <c r="J25" s="34"/>
      <c r="K25" s="36"/>
    </row>
    <row r="26" spans="1:11" s="4" customFormat="1" ht="13">
      <c r="A26" s="5"/>
      <c r="B26" s="30"/>
      <c r="C26" s="5"/>
      <c r="D26" s="75"/>
      <c r="E26" s="75"/>
      <c r="F26" s="32"/>
      <c r="G26" s="69"/>
      <c r="H26" s="46"/>
      <c r="I26" s="80"/>
      <c r="J26" s="35"/>
      <c r="K26" s="36"/>
    </row>
    <row r="27" spans="1:11" s="4" customFormat="1" ht="13">
      <c r="A27" s="5"/>
      <c r="B27" s="56"/>
      <c r="C27" s="5"/>
      <c r="D27" s="5"/>
      <c r="E27" s="5"/>
      <c r="F27" s="5"/>
      <c r="G27" s="64"/>
      <c r="H27" s="45"/>
      <c r="I27" s="79"/>
      <c r="J27" s="29"/>
      <c r="K27" s="36"/>
    </row>
    <row r="28" spans="1:11" s="4" customFormat="1" ht="13">
      <c r="A28" s="5"/>
      <c r="B28" s="295" t="s">
        <v>69</v>
      </c>
      <c r="C28" s="296"/>
      <c r="D28" s="296"/>
      <c r="E28" s="296"/>
      <c r="F28" s="296"/>
      <c r="G28" s="70"/>
      <c r="H28" s="57"/>
      <c r="I28" s="77"/>
      <c r="J28" s="29"/>
      <c r="K28" s="36"/>
    </row>
    <row r="29" spans="1:11" s="4" customFormat="1" ht="13">
      <c r="A29" s="5"/>
      <c r="B29" s="295" t="s">
        <v>69</v>
      </c>
      <c r="C29" s="296"/>
      <c r="D29" s="296"/>
      <c r="E29" s="296"/>
      <c r="F29" s="296"/>
      <c r="G29" s="64"/>
      <c r="H29" s="45"/>
      <c r="I29" s="77"/>
      <c r="J29" s="29"/>
      <c r="K29" s="36"/>
    </row>
    <row r="30" spans="1:11" s="4" customFormat="1" ht="13">
      <c r="A30" s="5"/>
      <c r="B30" s="295"/>
      <c r="C30" s="296"/>
      <c r="D30" s="296"/>
      <c r="E30" s="296"/>
      <c r="F30" s="296"/>
      <c r="G30" s="64"/>
      <c r="H30" s="45"/>
      <c r="I30" s="77"/>
      <c r="J30" s="29"/>
      <c r="K30" s="36"/>
    </row>
    <row r="31" spans="1:11" s="4" customFormat="1" ht="13">
      <c r="A31" s="5"/>
      <c r="B31" s="295"/>
      <c r="C31" s="296"/>
      <c r="D31" s="296"/>
      <c r="E31" s="296"/>
      <c r="F31" s="296"/>
      <c r="G31" s="64"/>
      <c r="H31" s="45"/>
      <c r="I31" s="77"/>
      <c r="J31" s="29"/>
      <c r="K31" s="36"/>
    </row>
    <row r="32" spans="1:11" s="4" customFormat="1" ht="13">
      <c r="A32" s="5"/>
      <c r="B32" s="295"/>
      <c r="C32" s="296"/>
      <c r="D32" s="296"/>
      <c r="E32" s="296"/>
      <c r="F32" s="296"/>
      <c r="G32" s="70"/>
      <c r="H32" s="45"/>
      <c r="I32" s="77"/>
      <c r="J32" s="29"/>
      <c r="K32" s="36"/>
    </row>
    <row r="33" spans="1:15" s="4" customFormat="1" ht="13">
      <c r="A33" s="5"/>
      <c r="B33" s="288" t="s">
        <v>75</v>
      </c>
      <c r="C33" s="289"/>
      <c r="D33" s="289"/>
      <c r="E33" s="289"/>
      <c r="F33" s="289"/>
      <c r="G33" s="64"/>
      <c r="H33" s="45"/>
      <c r="I33" s="77"/>
      <c r="J33" s="29"/>
      <c r="K33" s="36"/>
    </row>
    <row r="34" spans="1:15" s="4" customFormat="1" ht="13">
      <c r="A34" s="5"/>
      <c r="B34" s="288" t="s">
        <v>52</v>
      </c>
      <c r="C34" s="289"/>
      <c r="D34" s="289"/>
      <c r="E34" s="289"/>
      <c r="F34" s="289"/>
      <c r="G34" s="64"/>
      <c r="H34" s="45"/>
      <c r="I34" s="77"/>
      <c r="J34" s="29"/>
      <c r="K34" s="36"/>
    </row>
    <row r="35" spans="1:15" s="4" customFormat="1" ht="13">
      <c r="A35" s="5"/>
      <c r="B35" s="290"/>
      <c r="C35" s="291"/>
      <c r="D35" s="291"/>
      <c r="E35" s="291"/>
      <c r="F35" s="291"/>
      <c r="G35" s="65"/>
      <c r="H35" s="54"/>
      <c r="I35" s="78"/>
      <c r="J35" s="58"/>
      <c r="K35" s="36"/>
    </row>
    <row r="36" spans="1:15" s="4" customFormat="1" ht="13">
      <c r="A36" s="5"/>
      <c r="B36" s="292"/>
      <c r="C36" s="293"/>
      <c r="D36" s="293"/>
      <c r="E36" s="293"/>
      <c r="F36" s="293"/>
      <c r="G36" s="66"/>
      <c r="H36" s="61" t="s">
        <v>74</v>
      </c>
      <c r="I36" s="107">
        <f>SUM(I21:I35)</f>
        <v>43610</v>
      </c>
      <c r="J36" s="55"/>
      <c r="K36" s="36"/>
    </row>
    <row r="37" spans="1:15" s="4" customFormat="1" ht="13">
      <c r="A37" s="5"/>
      <c r="B37" s="6"/>
      <c r="C37" s="6"/>
      <c r="D37" s="6"/>
      <c r="E37" s="6"/>
      <c r="F37" s="6"/>
      <c r="G37" s="15"/>
      <c r="H37" s="15"/>
      <c r="I37" s="67"/>
      <c r="J37" s="68"/>
      <c r="K37" s="36"/>
    </row>
    <row r="38" spans="1:15" s="4" customFormat="1" ht="13">
      <c r="A38" s="5"/>
      <c r="B38" s="49" t="s">
        <v>53</v>
      </c>
      <c r="C38" s="5"/>
      <c r="D38" s="5"/>
      <c r="E38" s="5"/>
      <c r="F38" s="5"/>
      <c r="G38" s="5"/>
      <c r="H38" s="5"/>
      <c r="I38" s="11"/>
      <c r="J38" s="6"/>
      <c r="K38" s="36"/>
    </row>
    <row r="39" spans="1:15" s="4" customFormat="1" ht="13">
      <c r="A39" s="5"/>
      <c r="B39" s="12"/>
      <c r="C39" s="5"/>
      <c r="D39" s="5"/>
      <c r="E39" s="5"/>
      <c r="F39" s="5"/>
      <c r="G39" s="14"/>
      <c r="H39" s="15"/>
      <c r="I39" s="11"/>
      <c r="J39" s="6"/>
      <c r="K39" s="36"/>
    </row>
    <row r="40" spans="1:15" s="4" customFormat="1" ht="13">
      <c r="A40" s="5"/>
      <c r="B40" s="50" t="s">
        <v>54</v>
      </c>
      <c r="C40" s="17"/>
      <c r="D40" s="5"/>
      <c r="E40" s="5"/>
      <c r="F40" s="5"/>
      <c r="G40" s="14"/>
      <c r="H40" s="5"/>
      <c r="I40" s="16"/>
      <c r="J40" s="18"/>
      <c r="K40" s="36"/>
      <c r="O40" s="19"/>
    </row>
    <row r="41" spans="1:15" s="4" customFormat="1" ht="13">
      <c r="A41" s="5"/>
      <c r="B41" s="20"/>
      <c r="C41" s="5"/>
      <c r="D41" s="5"/>
      <c r="E41" s="5"/>
      <c r="F41" s="5"/>
      <c r="G41" s="21"/>
      <c r="H41" s="5"/>
      <c r="I41" s="8" t="s">
        <v>55</v>
      </c>
      <c r="J41" s="71">
        <f>I36</f>
        <v>43610</v>
      </c>
      <c r="K41" s="36"/>
    </row>
    <row r="42" spans="1:15" s="4" customFormat="1" ht="13">
      <c r="A42" s="5"/>
      <c r="B42" s="51" t="s">
        <v>56</v>
      </c>
      <c r="C42" s="5"/>
      <c r="D42" s="5"/>
      <c r="E42" s="5"/>
      <c r="F42" s="5"/>
      <c r="G42" s="21"/>
      <c r="H42" s="5"/>
      <c r="I42" s="6"/>
      <c r="J42" s="5"/>
      <c r="K42" s="36"/>
      <c r="O42" s="19"/>
    </row>
    <row r="43" spans="1:15" s="4" customFormat="1" ht="13">
      <c r="A43" s="5"/>
      <c r="B43" s="20"/>
      <c r="C43" s="5"/>
      <c r="D43" s="5"/>
      <c r="E43" s="5"/>
      <c r="F43" s="5"/>
      <c r="G43" s="5"/>
      <c r="H43" s="5"/>
      <c r="I43" s="6"/>
      <c r="J43" s="5"/>
      <c r="K43" s="36"/>
    </row>
    <row r="44" spans="1:15" s="4" customFormat="1" ht="13">
      <c r="A44" s="5"/>
      <c r="B44" s="52" t="s">
        <v>54</v>
      </c>
      <c r="C44" s="5"/>
      <c r="D44" s="5"/>
      <c r="E44" s="5"/>
      <c r="F44" s="13"/>
      <c r="G44" s="5"/>
      <c r="H44" s="5"/>
      <c r="I44" s="6"/>
      <c r="J44" s="5"/>
      <c r="K44" s="36"/>
      <c r="O44" s="48"/>
    </row>
    <row r="45" spans="1:15" s="4" customFormat="1" ht="13">
      <c r="A45" s="5"/>
      <c r="B45" s="52" t="s">
        <v>136</v>
      </c>
      <c r="C45" s="5"/>
      <c r="D45" s="5"/>
      <c r="E45" s="5"/>
      <c r="F45" s="13"/>
      <c r="G45" s="5"/>
      <c r="H45" s="5"/>
      <c r="I45" s="6"/>
      <c r="J45" s="5"/>
      <c r="K45" s="36"/>
      <c r="O45" s="48"/>
    </row>
    <row r="46" spans="1:15" s="4" customFormat="1" ht="13">
      <c r="A46" s="5"/>
      <c r="B46" s="53" t="s">
        <v>100</v>
      </c>
      <c r="F46" s="5"/>
      <c r="H46" s="5"/>
      <c r="I46" s="23"/>
      <c r="J46" s="5"/>
      <c r="K46" s="36"/>
      <c r="O46" s="48"/>
    </row>
    <row r="47" spans="1:15" s="4" customFormat="1" ht="13">
      <c r="A47" s="5"/>
      <c r="B47" s="53" t="s">
        <v>57</v>
      </c>
      <c r="C47" s="13"/>
      <c r="D47" s="13"/>
      <c r="E47" s="13"/>
      <c r="F47" s="5"/>
      <c r="G47" s="13"/>
      <c r="H47" s="13"/>
      <c r="I47" s="24"/>
      <c r="J47" s="5"/>
      <c r="K47" s="36"/>
      <c r="O47" s="48"/>
    </row>
    <row r="48" spans="1:15" s="4" customFormat="1" ht="13">
      <c r="A48" s="5"/>
      <c r="B48" s="53" t="s">
        <v>135</v>
      </c>
      <c r="C48" s="13"/>
      <c r="D48" s="13"/>
      <c r="E48" s="13"/>
      <c r="F48" s="25"/>
      <c r="G48" s="13"/>
      <c r="H48" s="13"/>
      <c r="I48" s="24"/>
      <c r="J48" s="5"/>
      <c r="K48" s="36"/>
      <c r="O48" s="48"/>
    </row>
    <row r="49" spans="1:15" s="4" customFormat="1" ht="13">
      <c r="A49" s="5"/>
      <c r="B49" s="25"/>
      <c r="C49" s="13"/>
      <c r="D49" s="13"/>
      <c r="E49" s="13"/>
      <c r="F49" s="5"/>
      <c r="G49" s="13"/>
      <c r="H49" s="13"/>
      <c r="I49" s="24"/>
      <c r="J49" s="5"/>
      <c r="K49" s="36"/>
      <c r="O49" s="48"/>
    </row>
    <row r="50" spans="1:15" s="4" customFormat="1" ht="13">
      <c r="A50" s="5"/>
      <c r="B50" s="49"/>
      <c r="C50" s="13"/>
      <c r="D50" s="13"/>
      <c r="E50" s="13"/>
      <c r="F50" s="5"/>
      <c r="G50" s="13"/>
      <c r="H50" s="13"/>
      <c r="I50" s="24"/>
      <c r="J50" s="5"/>
      <c r="K50" s="36"/>
      <c r="O50" s="48"/>
    </row>
    <row r="51" spans="1:15" s="4" customFormat="1" ht="13">
      <c r="A51" s="5"/>
      <c r="B51" s="49"/>
      <c r="C51" s="13"/>
      <c r="D51" s="13"/>
      <c r="E51" s="13"/>
      <c r="F51" s="25"/>
      <c r="G51" s="13"/>
      <c r="H51" s="13"/>
      <c r="I51" s="24"/>
      <c r="J51" s="5"/>
      <c r="K51" s="36"/>
      <c r="O51" s="48"/>
    </row>
    <row r="52" spans="1:15" s="4" customFormat="1" ht="13">
      <c r="A52" s="5"/>
      <c r="B52" s="5"/>
      <c r="C52" s="13"/>
      <c r="D52" s="13"/>
      <c r="E52" s="13"/>
      <c r="F52" s="25"/>
      <c r="G52" s="13"/>
      <c r="H52" s="13"/>
      <c r="I52" s="24"/>
      <c r="J52" s="5"/>
      <c r="K52" s="36"/>
    </row>
    <row r="53" spans="1:15" s="4" customFormat="1" ht="13.5" thickBot="1">
      <c r="A53" s="5"/>
      <c r="B53" s="5"/>
      <c r="C53" s="5"/>
      <c r="D53" s="5"/>
      <c r="E53" s="5"/>
      <c r="F53" s="5"/>
      <c r="G53" s="5"/>
      <c r="H53" s="5"/>
      <c r="I53" s="6"/>
      <c r="J53" s="5"/>
      <c r="K53" s="36"/>
    </row>
    <row r="54" spans="1:15" s="4" customFormat="1" ht="13.5" thickTop="1">
      <c r="A54" s="5"/>
      <c r="B54" s="37"/>
      <c r="C54" s="37"/>
      <c r="D54" s="37"/>
      <c r="E54" s="37"/>
      <c r="F54" s="37"/>
      <c r="G54" s="37"/>
      <c r="H54" s="37"/>
      <c r="I54" s="39"/>
      <c r="J54" s="37"/>
      <c r="K54" s="36"/>
    </row>
    <row r="55" spans="1:15" s="4" customFormat="1" ht="12.75" customHeight="1">
      <c r="A55" s="5"/>
      <c r="B55" s="5"/>
      <c r="C55" s="294" t="s">
        <v>58</v>
      </c>
      <c r="D55" s="294"/>
      <c r="E55" s="294"/>
      <c r="F55" s="294"/>
      <c r="G55" s="294"/>
      <c r="H55" s="294"/>
      <c r="I55" s="294"/>
      <c r="J55" s="5"/>
      <c r="K55" s="36"/>
    </row>
    <row r="56" spans="1:15" s="4" customFormat="1" ht="13">
      <c r="A56" s="5"/>
      <c r="B56" s="5"/>
      <c r="C56" s="294"/>
      <c r="D56" s="294"/>
      <c r="E56" s="294"/>
      <c r="F56" s="294"/>
      <c r="G56" s="294"/>
      <c r="H56" s="294"/>
      <c r="I56" s="294"/>
      <c r="J56" s="5"/>
      <c r="K56" s="36"/>
    </row>
    <row r="57" spans="1:15" s="4" customFormat="1" ht="13">
      <c r="A57" s="5"/>
      <c r="B57" s="5"/>
      <c r="C57" s="294"/>
      <c r="D57" s="294"/>
      <c r="E57" s="294"/>
      <c r="F57" s="294"/>
      <c r="G57" s="294"/>
      <c r="H57" s="294"/>
      <c r="I57" s="294"/>
      <c r="J57" s="5"/>
      <c r="K57" s="36"/>
    </row>
    <row r="58" spans="1:15" s="4" customFormat="1" ht="13.5" thickBot="1">
      <c r="A58" s="26"/>
      <c r="B58" s="26"/>
      <c r="C58" s="26"/>
      <c r="D58" s="26"/>
      <c r="E58" s="26"/>
      <c r="F58" s="26"/>
      <c r="G58" s="26"/>
      <c r="H58" s="26"/>
      <c r="I58" s="27"/>
      <c r="J58" s="26"/>
      <c r="K58" s="26"/>
    </row>
    <row r="59" spans="1:15" ht="13" thickTop="1"/>
  </sheetData>
  <mergeCells count="17">
    <mergeCell ref="B32:F32"/>
    <mergeCell ref="B33:F33"/>
    <mergeCell ref="B34:F34"/>
    <mergeCell ref="B35:F36"/>
    <mergeCell ref="C55:I57"/>
    <mergeCell ref="H16:J16"/>
    <mergeCell ref="B17:F17"/>
    <mergeCell ref="B31:F31"/>
    <mergeCell ref="C10:G10"/>
    <mergeCell ref="C11:G11"/>
    <mergeCell ref="C13:G13"/>
    <mergeCell ref="B16:G16"/>
    <mergeCell ref="B18:G18"/>
    <mergeCell ref="B23:F23"/>
    <mergeCell ref="B28:F28"/>
    <mergeCell ref="B29:F29"/>
    <mergeCell ref="B30:F30"/>
  </mergeCells>
  <dataValidations count="5">
    <dataValidation errorStyle="warning" allowBlank="1" showInputMessage="1" errorTitle="State" promptTitle="State" prompt="Enter the state abbreviation into this cell." sqref="E12" xr:uid="{ED06F211-5280-48A8-B906-EDB4D98FF85C}"/>
    <dataValidation type="textLength" errorStyle="warning" allowBlank="1" showErrorMessage="1" errorTitle="Tax" error="The shaded cells contain formulas and are automatically calculated by Excel. DO NOT enter any information into them." promptTitle="Tax" sqref="I39:I40" xr:uid="{8DED538D-8561-41E2-B9ED-09ED51A4B07B}">
      <formula1>0</formula1>
      <formula2>0</formula2>
    </dataValidation>
    <dataValidation type="whole" errorStyle="warning" allowBlank="1" showErrorMessage="1" errorTitle="Quantity" error="You must enter a number in this cell." promptTitle="Quantity" sqref="I18:I19 B35 J26:J41 J17:J22" xr:uid="{709F76BA-E1E8-49D4-A06A-30D460E200B1}">
      <formula1>0</formula1>
      <formula2>1000000000</formula2>
    </dataValidation>
    <dataValidation type="decimal" allowBlank="1" showErrorMessage="1" errorTitle="Unit Price" error="You must enter a number into this cell." promptTitle="Unit Price" sqref="I20:I21 I17" xr:uid="{2DA8A1E3-9615-4D93-9551-9D864C4F6109}">
      <formula1>0</formula1>
      <formula2>1000000000</formula2>
    </dataValidation>
    <dataValidation errorStyle="warning" allowBlank="1" showInputMessage="1" errorTitle="Farewell Statement" promptTitle="Farewell Statement" prompt="Enter any parting message for your customers (company slogan, mission statement, etc.) If you do not want a parting message, use Edit|Clear|Contents to remove the existing test." sqref="C55" xr:uid="{FA442D16-7707-4165-8914-6875497C033A}"/>
  </dataValidations>
  <hyperlinks>
    <hyperlink ref="B29" r:id="rId1" display="kcole@co.yuba.ca.us" xr:uid="{3A505462-C5DB-45A1-AD5B-7118678292D3}"/>
  </hyperlinks>
  <printOptions horizontalCentered="1"/>
  <pageMargins left="0.5" right="0.5" top="1" bottom="1" header="0.5" footer="0.3"/>
  <pageSetup scale="88" orientation="portrait" r:id="rId2"/>
  <drawing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9EE7DF-99A4-4814-B63B-C37243A2AFCB}">
  <sheetPr codeName="Sheet38">
    <pageSetUpPr fitToPage="1"/>
  </sheetPr>
  <dimension ref="A1:O59"/>
  <sheetViews>
    <sheetView workbookViewId="0">
      <selection activeCell="I36" sqref="I36"/>
    </sheetView>
  </sheetViews>
  <sheetFormatPr defaultRowHeight="12.5"/>
  <cols>
    <col min="9" max="9" width="12.453125" bestFit="1" customWidth="1"/>
    <col min="10" max="10" width="22.453125" customWidth="1"/>
  </cols>
  <sheetData>
    <row r="1" spans="1:11" s="4" customFormat="1" ht="13.5" thickTop="1">
      <c r="A1" s="2"/>
      <c r="B1" s="2"/>
      <c r="C1" s="2"/>
      <c r="D1" s="2"/>
      <c r="E1" s="2"/>
      <c r="F1" s="2"/>
      <c r="G1" s="2"/>
      <c r="H1" s="2"/>
      <c r="I1" s="3"/>
      <c r="J1" s="2"/>
      <c r="K1" s="2"/>
    </row>
    <row r="2" spans="1:11" s="4" customFormat="1" ht="13">
      <c r="A2" s="5"/>
      <c r="B2" s="5"/>
      <c r="C2" s="5"/>
      <c r="D2" s="5"/>
      <c r="E2" s="5"/>
      <c r="F2" s="5"/>
      <c r="G2" s="5"/>
      <c r="H2" s="5"/>
      <c r="I2" s="6"/>
      <c r="J2" s="5"/>
      <c r="K2" s="36"/>
    </row>
    <row r="3" spans="1:11" s="4" customFormat="1" ht="13">
      <c r="A3" s="5"/>
      <c r="B3" s="5"/>
      <c r="C3" s="5"/>
      <c r="D3" s="5"/>
      <c r="E3" s="5"/>
      <c r="F3" s="5"/>
      <c r="G3" s="5"/>
      <c r="H3" s="7"/>
      <c r="I3" s="8" t="s">
        <v>39</v>
      </c>
      <c r="J3" s="40" t="str">
        <f>+'Update Tab'!$B$2</f>
        <v>CalSAWS Admin 26 27</v>
      </c>
      <c r="K3" s="41" t="s">
        <v>147</v>
      </c>
    </row>
    <row r="4" spans="1:11" s="4" customFormat="1" ht="13">
      <c r="A4" s="5"/>
      <c r="B4" s="5"/>
      <c r="C4" s="5"/>
      <c r="D4" s="5"/>
      <c r="E4" s="5"/>
      <c r="F4" s="5"/>
      <c r="G4" s="5"/>
      <c r="H4" s="5"/>
      <c r="I4" s="6"/>
      <c r="J4" s="5"/>
      <c r="K4" s="36"/>
    </row>
    <row r="5" spans="1:11" s="4" customFormat="1" ht="13">
      <c r="A5" s="5"/>
      <c r="B5" s="5"/>
      <c r="C5" s="5"/>
      <c r="D5" s="5"/>
      <c r="E5" s="5"/>
      <c r="F5" s="5"/>
      <c r="G5" s="5"/>
      <c r="H5" s="5"/>
      <c r="I5" s="6"/>
      <c r="J5" s="5"/>
      <c r="K5" s="36"/>
    </row>
    <row r="6" spans="1:11" s="4" customFormat="1" ht="13">
      <c r="A6" s="5"/>
      <c r="B6" s="5"/>
      <c r="C6" s="5"/>
      <c r="D6" s="5"/>
      <c r="E6" s="5"/>
      <c r="F6" s="5"/>
      <c r="G6" s="5"/>
      <c r="H6" s="5"/>
      <c r="I6" s="6"/>
      <c r="J6" s="5"/>
      <c r="K6" s="36"/>
    </row>
    <row r="7" spans="1:11" s="4" customFormat="1" ht="13.5" thickBot="1">
      <c r="A7" s="5"/>
      <c r="B7" s="5"/>
      <c r="C7" s="5"/>
      <c r="D7" s="5"/>
      <c r="E7" s="5"/>
      <c r="F7" s="5"/>
      <c r="G7" s="5"/>
      <c r="H7" s="5"/>
      <c r="I7" s="6"/>
      <c r="J7" s="5"/>
      <c r="K7" s="36"/>
    </row>
    <row r="8" spans="1:11" s="4" customFormat="1" ht="18" thickTop="1">
      <c r="A8" s="5"/>
      <c r="B8" s="37"/>
      <c r="C8" s="37"/>
      <c r="D8" s="37"/>
      <c r="E8" s="37"/>
      <c r="F8" s="37"/>
      <c r="G8" s="38"/>
      <c r="H8" s="38"/>
      <c r="I8" s="39"/>
      <c r="J8" s="38"/>
      <c r="K8" s="36"/>
    </row>
    <row r="9" spans="1:11" s="4" customFormat="1" ht="13">
      <c r="A9" s="5"/>
      <c r="B9" s="5"/>
      <c r="C9" s="5"/>
      <c r="D9" s="5"/>
      <c r="E9" s="5"/>
      <c r="F9" s="5"/>
      <c r="G9" s="5"/>
      <c r="H9" s="5"/>
      <c r="I9" s="6"/>
      <c r="J9" s="5"/>
      <c r="K9" s="36"/>
    </row>
    <row r="10" spans="1:11" s="4" customFormat="1" ht="13">
      <c r="A10" s="5"/>
      <c r="B10" s="9" t="s">
        <v>40</v>
      </c>
      <c r="C10" s="307" t="s">
        <v>148</v>
      </c>
      <c r="D10" s="307"/>
      <c r="E10" s="307"/>
      <c r="F10" s="307"/>
      <c r="G10" s="307"/>
      <c r="H10" s="5"/>
      <c r="I10" s="10" t="s">
        <v>42</v>
      </c>
      <c r="J10" s="42">
        <f>+'Update Tab'!$B$4</f>
        <v>46246</v>
      </c>
      <c r="K10" s="36"/>
    </row>
    <row r="11" spans="1:11" s="4" customFormat="1" ht="13">
      <c r="A11" s="5"/>
      <c r="B11" s="9" t="s">
        <v>43</v>
      </c>
      <c r="C11" s="308"/>
      <c r="D11" s="308"/>
      <c r="E11" s="308"/>
      <c r="F11" s="308"/>
      <c r="G11" s="308"/>
      <c r="H11" s="5"/>
      <c r="I11" s="10"/>
      <c r="J11" s="43"/>
      <c r="K11" s="36"/>
    </row>
    <row r="12" spans="1:11" s="4" customFormat="1" ht="13">
      <c r="A12" s="5"/>
      <c r="B12" s="9" t="s">
        <v>44</v>
      </c>
      <c r="C12" s="73"/>
      <c r="D12" s="74" t="s">
        <v>45</v>
      </c>
      <c r="E12" s="73"/>
      <c r="F12" s="74" t="s">
        <v>46</v>
      </c>
      <c r="G12" s="73"/>
      <c r="H12" s="5"/>
      <c r="I12" s="10" t="s">
        <v>47</v>
      </c>
      <c r="J12" s="44" t="str">
        <f>'Update Tab'!$B$7</f>
        <v>Stephanie Aragon</v>
      </c>
      <c r="K12" s="36"/>
    </row>
    <row r="13" spans="1:11" s="4" customFormat="1" ht="13">
      <c r="A13" s="5"/>
      <c r="B13" s="9" t="s">
        <v>48</v>
      </c>
      <c r="C13" s="307"/>
      <c r="D13" s="307"/>
      <c r="E13" s="307"/>
      <c r="F13" s="307"/>
      <c r="G13" s="307"/>
      <c r="H13" s="5"/>
      <c r="I13" s="10" t="s">
        <v>49</v>
      </c>
      <c r="J13" s="44" t="str">
        <f>'Update Tab'!$B$8</f>
        <v>(916) 800-7641</v>
      </c>
      <c r="K13" s="36"/>
    </row>
    <row r="14" spans="1:11" s="4" customFormat="1" ht="13">
      <c r="A14" s="5"/>
      <c r="B14" s="9"/>
      <c r="C14" s="59"/>
      <c r="D14" s="59"/>
      <c r="E14" s="59"/>
      <c r="F14" s="59"/>
      <c r="G14" s="59"/>
      <c r="H14" s="5"/>
      <c r="I14" s="10"/>
      <c r="J14" s="60"/>
      <c r="K14" s="36"/>
    </row>
    <row r="15" spans="1:11" s="4" customFormat="1" ht="13">
      <c r="A15" s="5"/>
      <c r="B15" s="5"/>
      <c r="C15" s="5"/>
      <c r="D15" s="5"/>
      <c r="E15" s="5"/>
      <c r="F15" s="5"/>
      <c r="G15" s="5"/>
      <c r="H15" s="5"/>
      <c r="I15" s="6"/>
      <c r="J15" s="5"/>
      <c r="K15" s="36"/>
    </row>
    <row r="16" spans="1:11" s="4" customFormat="1" ht="13">
      <c r="A16" s="5"/>
      <c r="B16" s="297" t="s">
        <v>50</v>
      </c>
      <c r="C16" s="298"/>
      <c r="D16" s="298"/>
      <c r="E16" s="298"/>
      <c r="F16" s="298"/>
      <c r="G16" s="299"/>
      <c r="H16" s="297" t="s">
        <v>51</v>
      </c>
      <c r="I16" s="298"/>
      <c r="J16" s="299"/>
      <c r="K16" s="36"/>
    </row>
    <row r="17" spans="1:11" s="4" customFormat="1" ht="13">
      <c r="A17" s="5"/>
      <c r="B17" s="305"/>
      <c r="C17" s="306"/>
      <c r="D17" s="306"/>
      <c r="E17" s="306"/>
      <c r="F17" s="306"/>
      <c r="G17" s="81"/>
      <c r="H17" s="82"/>
      <c r="I17" s="83"/>
      <c r="J17" s="84"/>
      <c r="K17" s="36"/>
    </row>
    <row r="18" spans="1:11" s="4" customFormat="1" ht="15">
      <c r="A18" s="5"/>
      <c r="B18" s="302" t="s">
        <v>134</v>
      </c>
      <c r="C18" s="303"/>
      <c r="D18" s="303"/>
      <c r="E18" s="303"/>
      <c r="F18" s="303"/>
      <c r="G18" s="304"/>
      <c r="H18" s="85"/>
      <c r="I18" s="86"/>
      <c r="J18" s="87"/>
      <c r="K18" s="36"/>
    </row>
    <row r="19" spans="1:11" s="4" customFormat="1" ht="13">
      <c r="A19" s="5"/>
      <c r="B19" s="88"/>
      <c r="C19" s="89"/>
      <c r="D19" s="90"/>
      <c r="E19" s="90"/>
      <c r="F19" s="90"/>
      <c r="G19" s="91"/>
      <c r="H19" s="92"/>
      <c r="I19" s="86"/>
      <c r="J19" s="87"/>
      <c r="K19" s="36"/>
    </row>
    <row r="20" spans="1:11" s="4" customFormat="1" ht="13.5" thickBot="1">
      <c r="A20" s="5"/>
      <c r="B20" s="93"/>
      <c r="C20" s="94"/>
      <c r="D20" s="95"/>
      <c r="E20" s="95"/>
      <c r="F20" s="95"/>
      <c r="G20" s="96"/>
      <c r="H20" s="97"/>
      <c r="I20" s="98"/>
      <c r="J20" s="99"/>
      <c r="K20" s="36"/>
    </row>
    <row r="21" spans="1:11" s="4" customFormat="1" ht="13.5" thickTop="1">
      <c r="A21" s="5"/>
      <c r="B21" s="31"/>
      <c r="C21" s="22"/>
      <c r="D21" s="22"/>
      <c r="E21" s="22"/>
      <c r="F21" s="22"/>
      <c r="G21" s="62"/>
      <c r="H21" s="45"/>
      <c r="I21" s="76"/>
      <c r="J21" s="29"/>
      <c r="K21" s="36"/>
    </row>
    <row r="22" spans="1:11" s="4" customFormat="1" ht="13">
      <c r="A22" s="5"/>
      <c r="B22" s="33" t="s">
        <v>246</v>
      </c>
      <c r="C22" s="47"/>
      <c r="D22" s="47"/>
      <c r="E22" s="47"/>
      <c r="F22" s="47"/>
      <c r="G22" s="63"/>
      <c r="H22" s="7"/>
      <c r="I22" s="79">
        <f>'CalSAWS Admin Budget FY26-27'!D45</f>
        <v>36791</v>
      </c>
      <c r="J22" s="28"/>
      <c r="K22" s="36"/>
    </row>
    <row r="23" spans="1:11" s="4" customFormat="1" ht="13">
      <c r="A23" s="5"/>
      <c r="B23" s="300"/>
      <c r="C23" s="301"/>
      <c r="D23" s="301"/>
      <c r="E23" s="301"/>
      <c r="F23" s="301"/>
      <c r="G23" s="69"/>
      <c r="H23" s="46"/>
      <c r="I23" s="76"/>
      <c r="J23" s="34"/>
      <c r="K23" s="36"/>
    </row>
    <row r="24" spans="1:11" s="4" customFormat="1" ht="13">
      <c r="A24" s="5"/>
      <c r="B24" s="30"/>
      <c r="C24" s="32"/>
      <c r="D24" s="101"/>
      <c r="E24" s="101"/>
      <c r="F24" s="101"/>
      <c r="G24" s="104"/>
      <c r="H24" s="105"/>
      <c r="I24" s="103"/>
      <c r="J24" s="34"/>
      <c r="K24" s="36"/>
    </row>
    <row r="25" spans="1:11" s="4" customFormat="1" ht="13">
      <c r="A25" s="5"/>
      <c r="B25" s="30"/>
      <c r="C25" s="32"/>
      <c r="D25" s="101" t="s">
        <v>247</v>
      </c>
      <c r="E25" s="101"/>
      <c r="F25" s="101"/>
      <c r="G25" s="104"/>
      <c r="H25" s="105"/>
      <c r="I25" s="103">
        <f>'CalSAWS Admin Budget FY26-27'!E45</f>
        <v>-6572</v>
      </c>
      <c r="J25" s="34"/>
      <c r="K25" s="36"/>
    </row>
    <row r="26" spans="1:11" s="4" customFormat="1" ht="13">
      <c r="A26" s="5"/>
      <c r="B26" s="30"/>
      <c r="C26" s="5"/>
      <c r="D26" s="75"/>
      <c r="E26" s="75"/>
      <c r="F26" s="32"/>
      <c r="G26" s="69"/>
      <c r="H26" s="46"/>
      <c r="I26" s="80"/>
      <c r="J26" s="35"/>
      <c r="K26" s="36"/>
    </row>
    <row r="27" spans="1:11" s="4" customFormat="1" ht="13">
      <c r="A27" s="5"/>
      <c r="B27" s="56"/>
      <c r="C27" s="5"/>
      <c r="D27" s="5"/>
      <c r="E27" s="5"/>
      <c r="F27" s="5"/>
      <c r="G27" s="64"/>
      <c r="H27" s="45"/>
      <c r="I27" s="79"/>
      <c r="J27" s="29"/>
      <c r="K27" s="36"/>
    </row>
    <row r="28" spans="1:11" s="4" customFormat="1" ht="13">
      <c r="A28" s="5"/>
      <c r="B28" s="295" t="s">
        <v>69</v>
      </c>
      <c r="C28" s="296"/>
      <c r="D28" s="296"/>
      <c r="E28" s="296"/>
      <c r="F28" s="296"/>
      <c r="G28" s="70"/>
      <c r="H28" s="57"/>
      <c r="I28" s="77"/>
      <c r="J28" s="29"/>
      <c r="K28" s="36"/>
    </row>
    <row r="29" spans="1:11" s="4" customFormat="1" ht="13">
      <c r="A29" s="5"/>
      <c r="B29" s="295" t="s">
        <v>69</v>
      </c>
      <c r="C29" s="296"/>
      <c r="D29" s="296"/>
      <c r="E29" s="296"/>
      <c r="F29" s="296"/>
      <c r="G29" s="64"/>
      <c r="H29" s="45"/>
      <c r="I29" s="77"/>
      <c r="J29" s="29"/>
      <c r="K29" s="36"/>
    </row>
    <row r="30" spans="1:11" s="4" customFormat="1" ht="13">
      <c r="A30" s="5"/>
      <c r="B30" s="295"/>
      <c r="C30" s="296"/>
      <c r="D30" s="296"/>
      <c r="E30" s="296"/>
      <c r="F30" s="296"/>
      <c r="G30" s="64"/>
      <c r="H30" s="45"/>
      <c r="I30" s="77"/>
      <c r="J30" s="29"/>
      <c r="K30" s="36"/>
    </row>
    <row r="31" spans="1:11" s="4" customFormat="1" ht="13">
      <c r="A31" s="5"/>
      <c r="B31" s="295"/>
      <c r="C31" s="296"/>
      <c r="D31" s="296"/>
      <c r="E31" s="296"/>
      <c r="F31" s="296"/>
      <c r="G31" s="64"/>
      <c r="H31" s="45"/>
      <c r="I31" s="77"/>
      <c r="J31" s="29"/>
      <c r="K31" s="36"/>
    </row>
    <row r="32" spans="1:11" s="4" customFormat="1" ht="13">
      <c r="A32" s="5"/>
      <c r="B32" s="295"/>
      <c r="C32" s="296"/>
      <c r="D32" s="296"/>
      <c r="E32" s="296"/>
      <c r="F32" s="296"/>
      <c r="G32" s="70"/>
      <c r="H32" s="45"/>
      <c r="I32" s="77"/>
      <c r="J32" s="29"/>
      <c r="K32" s="36"/>
    </row>
    <row r="33" spans="1:15" s="4" customFormat="1" ht="13">
      <c r="A33" s="5"/>
      <c r="B33" s="288" t="s">
        <v>75</v>
      </c>
      <c r="C33" s="289"/>
      <c r="D33" s="289"/>
      <c r="E33" s="289"/>
      <c r="F33" s="289"/>
      <c r="G33" s="64"/>
      <c r="H33" s="45"/>
      <c r="I33" s="77"/>
      <c r="J33" s="29"/>
      <c r="K33" s="36"/>
    </row>
    <row r="34" spans="1:15" s="4" customFormat="1" ht="13">
      <c r="A34" s="5"/>
      <c r="B34" s="288" t="s">
        <v>52</v>
      </c>
      <c r="C34" s="289"/>
      <c r="D34" s="289"/>
      <c r="E34" s="289"/>
      <c r="F34" s="289"/>
      <c r="G34" s="64"/>
      <c r="H34" s="45"/>
      <c r="I34" s="77"/>
      <c r="J34" s="29"/>
      <c r="K34" s="36"/>
    </row>
    <row r="35" spans="1:15" s="4" customFormat="1" ht="13">
      <c r="A35" s="5"/>
      <c r="B35" s="290"/>
      <c r="C35" s="291"/>
      <c r="D35" s="291"/>
      <c r="E35" s="291"/>
      <c r="F35" s="291"/>
      <c r="G35" s="65"/>
      <c r="H35" s="54"/>
      <c r="I35" s="78"/>
      <c r="J35" s="58"/>
      <c r="K35" s="36"/>
    </row>
    <row r="36" spans="1:15" s="4" customFormat="1" ht="13">
      <c r="A36" s="5"/>
      <c r="B36" s="292"/>
      <c r="C36" s="293"/>
      <c r="D36" s="293"/>
      <c r="E36" s="293"/>
      <c r="F36" s="293"/>
      <c r="G36" s="66"/>
      <c r="H36" s="61" t="s">
        <v>74</v>
      </c>
      <c r="I36" s="107">
        <f>SUM(I21:I35)</f>
        <v>30219</v>
      </c>
      <c r="J36" s="55"/>
      <c r="K36" s="36"/>
    </row>
    <row r="37" spans="1:15" s="4" customFormat="1" ht="13">
      <c r="A37" s="5"/>
      <c r="B37" s="6"/>
      <c r="C37" s="6"/>
      <c r="D37" s="6"/>
      <c r="E37" s="6"/>
      <c r="F37" s="6"/>
      <c r="G37" s="15"/>
      <c r="H37" s="15"/>
      <c r="I37" s="67"/>
      <c r="J37" s="68"/>
      <c r="K37" s="36"/>
    </row>
    <row r="38" spans="1:15" s="4" customFormat="1" ht="13">
      <c r="A38" s="5"/>
      <c r="B38" s="49" t="s">
        <v>53</v>
      </c>
      <c r="C38" s="5"/>
      <c r="D38" s="5"/>
      <c r="E38" s="5"/>
      <c r="F38" s="5"/>
      <c r="G38" s="5"/>
      <c r="H38" s="5"/>
      <c r="I38" s="11"/>
      <c r="J38" s="6"/>
      <c r="K38" s="36"/>
    </row>
    <row r="39" spans="1:15" s="4" customFormat="1" ht="13">
      <c r="A39" s="5"/>
      <c r="B39" s="12"/>
      <c r="C39" s="5"/>
      <c r="D39" s="5"/>
      <c r="E39" s="5"/>
      <c r="F39" s="5"/>
      <c r="G39" s="14"/>
      <c r="H39" s="15"/>
      <c r="I39" s="11"/>
      <c r="J39" s="6"/>
      <c r="K39" s="36"/>
    </row>
    <row r="40" spans="1:15" s="4" customFormat="1" ht="13">
      <c r="A40" s="5"/>
      <c r="B40" s="50" t="s">
        <v>54</v>
      </c>
      <c r="C40" s="17"/>
      <c r="D40" s="5"/>
      <c r="E40" s="5"/>
      <c r="F40" s="5"/>
      <c r="G40" s="14"/>
      <c r="H40" s="5"/>
      <c r="I40" s="16"/>
      <c r="J40" s="18"/>
      <c r="K40" s="36"/>
      <c r="O40" s="19"/>
    </row>
    <row r="41" spans="1:15" s="4" customFormat="1" ht="13">
      <c r="A41" s="5"/>
      <c r="B41" s="20"/>
      <c r="C41" s="5"/>
      <c r="D41" s="5"/>
      <c r="E41" s="5"/>
      <c r="F41" s="5"/>
      <c r="G41" s="21"/>
      <c r="H41" s="5"/>
      <c r="I41" s="8" t="s">
        <v>55</v>
      </c>
      <c r="J41" s="71">
        <f>I36</f>
        <v>30219</v>
      </c>
      <c r="K41" s="36"/>
    </row>
    <row r="42" spans="1:15" s="4" customFormat="1" ht="13">
      <c r="A42" s="5"/>
      <c r="B42" s="51" t="s">
        <v>56</v>
      </c>
      <c r="C42" s="5"/>
      <c r="D42" s="5"/>
      <c r="E42" s="5"/>
      <c r="F42" s="5"/>
      <c r="G42" s="21"/>
      <c r="H42" s="5"/>
      <c r="I42" s="6"/>
      <c r="J42" s="5"/>
      <c r="K42" s="36"/>
      <c r="O42" s="19"/>
    </row>
    <row r="43" spans="1:15" s="4" customFormat="1" ht="13">
      <c r="A43" s="5"/>
      <c r="B43" s="20"/>
      <c r="C43" s="5"/>
      <c r="D43" s="5"/>
      <c r="E43" s="5"/>
      <c r="F43" s="5"/>
      <c r="G43" s="5"/>
      <c r="H43" s="5"/>
      <c r="I43" s="6"/>
      <c r="J43" s="5"/>
      <c r="K43" s="36"/>
    </row>
    <row r="44" spans="1:15" s="4" customFormat="1" ht="13">
      <c r="A44" s="5"/>
      <c r="B44" s="52" t="s">
        <v>54</v>
      </c>
      <c r="C44" s="5"/>
      <c r="D44" s="5"/>
      <c r="E44" s="5"/>
      <c r="F44" s="13"/>
      <c r="G44" s="5"/>
      <c r="H44" s="5"/>
      <c r="I44" s="6"/>
      <c r="J44" s="5"/>
      <c r="K44" s="36"/>
      <c r="O44" s="48"/>
    </row>
    <row r="45" spans="1:15" s="4" customFormat="1" ht="13">
      <c r="A45" s="5"/>
      <c r="B45" s="52" t="s">
        <v>136</v>
      </c>
      <c r="C45" s="5"/>
      <c r="D45" s="5"/>
      <c r="E45" s="5"/>
      <c r="F45" s="13"/>
      <c r="G45" s="5"/>
      <c r="H45" s="5"/>
      <c r="I45" s="6"/>
      <c r="J45" s="5"/>
      <c r="K45" s="36"/>
      <c r="O45" s="48"/>
    </row>
    <row r="46" spans="1:15" s="4" customFormat="1" ht="13">
      <c r="A46" s="5"/>
      <c r="B46" s="53" t="s">
        <v>100</v>
      </c>
      <c r="F46" s="5"/>
      <c r="H46" s="5"/>
      <c r="I46" s="23"/>
      <c r="J46" s="5"/>
      <c r="K46" s="36"/>
      <c r="O46" s="48"/>
    </row>
    <row r="47" spans="1:15" s="4" customFormat="1" ht="13">
      <c r="A47" s="5"/>
      <c r="B47" s="53" t="s">
        <v>57</v>
      </c>
      <c r="C47" s="13"/>
      <c r="D47" s="13"/>
      <c r="E47" s="13"/>
      <c r="F47" s="5"/>
      <c r="G47" s="13"/>
      <c r="H47" s="13"/>
      <c r="I47" s="24"/>
      <c r="J47" s="5"/>
      <c r="K47" s="36"/>
      <c r="O47" s="48"/>
    </row>
    <row r="48" spans="1:15" s="4" customFormat="1" ht="13">
      <c r="A48" s="5"/>
      <c r="B48" s="53" t="s">
        <v>135</v>
      </c>
      <c r="C48" s="13"/>
      <c r="D48" s="13"/>
      <c r="E48" s="13"/>
      <c r="F48" s="25"/>
      <c r="G48" s="13"/>
      <c r="H48" s="13"/>
      <c r="I48" s="24"/>
      <c r="J48" s="5"/>
      <c r="K48" s="36"/>
      <c r="O48" s="48"/>
    </row>
    <row r="49" spans="1:15" s="4" customFormat="1" ht="13">
      <c r="A49" s="5"/>
      <c r="B49" s="25"/>
      <c r="C49" s="13"/>
      <c r="D49" s="13"/>
      <c r="E49" s="13"/>
      <c r="F49" s="5"/>
      <c r="G49" s="13"/>
      <c r="H49" s="13"/>
      <c r="I49" s="24"/>
      <c r="J49" s="5"/>
      <c r="K49" s="36"/>
      <c r="O49" s="48"/>
    </row>
    <row r="50" spans="1:15" s="4" customFormat="1" ht="13">
      <c r="A50" s="5"/>
      <c r="B50" s="49"/>
      <c r="C50" s="13"/>
      <c r="D50" s="13"/>
      <c r="E50" s="13"/>
      <c r="F50" s="5"/>
      <c r="G50" s="13"/>
      <c r="H50" s="13"/>
      <c r="I50" s="24"/>
      <c r="J50" s="5"/>
      <c r="K50" s="36"/>
      <c r="O50" s="48"/>
    </row>
    <row r="51" spans="1:15" s="4" customFormat="1" ht="13">
      <c r="A51" s="5"/>
      <c r="B51" s="49"/>
      <c r="C51" s="13"/>
      <c r="D51" s="13"/>
      <c r="E51" s="13"/>
      <c r="F51" s="25"/>
      <c r="G51" s="13"/>
      <c r="H51" s="13"/>
      <c r="I51" s="24"/>
      <c r="J51" s="5"/>
      <c r="K51" s="36"/>
      <c r="O51" s="48"/>
    </row>
    <row r="52" spans="1:15" s="4" customFormat="1" ht="13">
      <c r="A52" s="5"/>
      <c r="B52" s="5"/>
      <c r="C52" s="13"/>
      <c r="D52" s="13"/>
      <c r="E52" s="13"/>
      <c r="F52" s="25"/>
      <c r="G52" s="13"/>
      <c r="H52" s="13"/>
      <c r="I52" s="24"/>
      <c r="J52" s="5"/>
      <c r="K52" s="36"/>
    </row>
    <row r="53" spans="1:15" s="4" customFormat="1" ht="13.5" thickBot="1">
      <c r="A53" s="5"/>
      <c r="B53" s="5"/>
      <c r="C53" s="5"/>
      <c r="D53" s="5"/>
      <c r="E53" s="5"/>
      <c r="F53" s="5"/>
      <c r="G53" s="5"/>
      <c r="H53" s="5"/>
      <c r="I53" s="6"/>
      <c r="J53" s="5"/>
      <c r="K53" s="36"/>
    </row>
    <row r="54" spans="1:15" s="4" customFormat="1" ht="13.5" thickTop="1">
      <c r="A54" s="5"/>
      <c r="B54" s="37"/>
      <c r="C54" s="37"/>
      <c r="D54" s="37"/>
      <c r="E54" s="37"/>
      <c r="F54" s="37"/>
      <c r="G54" s="37"/>
      <c r="H54" s="37"/>
      <c r="I54" s="39"/>
      <c r="J54" s="37"/>
      <c r="K54" s="36"/>
    </row>
    <row r="55" spans="1:15" s="4" customFormat="1" ht="12.75" customHeight="1">
      <c r="A55" s="5"/>
      <c r="B55" s="5"/>
      <c r="C55" s="294" t="s">
        <v>58</v>
      </c>
      <c r="D55" s="294"/>
      <c r="E55" s="294"/>
      <c r="F55" s="294"/>
      <c r="G55" s="294"/>
      <c r="H55" s="294"/>
      <c r="I55" s="294"/>
      <c r="J55" s="5"/>
      <c r="K55" s="36"/>
    </row>
    <row r="56" spans="1:15" s="4" customFormat="1" ht="13">
      <c r="A56" s="5"/>
      <c r="B56" s="5"/>
      <c r="C56" s="294"/>
      <c r="D56" s="294"/>
      <c r="E56" s="294"/>
      <c r="F56" s="294"/>
      <c r="G56" s="294"/>
      <c r="H56" s="294"/>
      <c r="I56" s="294"/>
      <c r="J56" s="5"/>
      <c r="K56" s="36"/>
    </row>
    <row r="57" spans="1:15" s="4" customFormat="1" ht="13">
      <c r="A57" s="5"/>
      <c r="B57" s="5"/>
      <c r="C57" s="294"/>
      <c r="D57" s="294"/>
      <c r="E57" s="294"/>
      <c r="F57" s="294"/>
      <c r="G57" s="294"/>
      <c r="H57" s="294"/>
      <c r="I57" s="294"/>
      <c r="J57" s="5"/>
      <c r="K57" s="36"/>
    </row>
    <row r="58" spans="1:15" s="4" customFormat="1" ht="13.5" thickBot="1">
      <c r="A58" s="26"/>
      <c r="B58" s="26"/>
      <c r="C58" s="26"/>
      <c r="D58" s="26"/>
      <c r="E58" s="26"/>
      <c r="F58" s="26"/>
      <c r="G58" s="26"/>
      <c r="H58" s="26"/>
      <c r="I58" s="27"/>
      <c r="J58" s="26"/>
      <c r="K58" s="26"/>
    </row>
    <row r="59" spans="1:15" ht="13" thickTop="1"/>
  </sheetData>
  <mergeCells count="17">
    <mergeCell ref="H16:J16"/>
    <mergeCell ref="B17:F17"/>
    <mergeCell ref="B31:F31"/>
    <mergeCell ref="C10:G10"/>
    <mergeCell ref="C11:G11"/>
    <mergeCell ref="C13:G13"/>
    <mergeCell ref="B16:G16"/>
    <mergeCell ref="B18:G18"/>
    <mergeCell ref="B23:F23"/>
    <mergeCell ref="B28:F28"/>
    <mergeCell ref="B29:F29"/>
    <mergeCell ref="B30:F30"/>
    <mergeCell ref="B32:F32"/>
    <mergeCell ref="B33:F33"/>
    <mergeCell ref="B34:F34"/>
    <mergeCell ref="B35:F36"/>
    <mergeCell ref="C55:I57"/>
  </mergeCells>
  <dataValidations count="5">
    <dataValidation errorStyle="warning" allowBlank="1" showInputMessage="1" errorTitle="State" promptTitle="State" prompt="Enter the state abbreviation into this cell." sqref="E12" xr:uid="{05D3C407-3DB0-4399-997D-B98E215F3217}"/>
    <dataValidation type="textLength" errorStyle="warning" allowBlank="1" showErrorMessage="1" errorTitle="Tax" error="The shaded cells contain formulas and are automatically calculated by Excel. DO NOT enter any information into them." promptTitle="Tax" sqref="I39:I40" xr:uid="{4FA26646-BE69-40ED-A6EA-74939F340513}">
      <formula1>0</formula1>
      <formula2>0</formula2>
    </dataValidation>
    <dataValidation type="whole" errorStyle="warning" allowBlank="1" showErrorMessage="1" errorTitle="Quantity" error="You must enter a number in this cell." promptTitle="Quantity" sqref="I18:I19 B35 J26:J41 J17:J22" xr:uid="{EA8F8E15-5958-415D-BBC0-54190EB6E9E5}">
      <formula1>0</formula1>
      <formula2>1000000000</formula2>
    </dataValidation>
    <dataValidation type="decimal" allowBlank="1" showErrorMessage="1" errorTitle="Unit Price" error="You must enter a number into this cell." promptTitle="Unit Price" sqref="I20:I21 I17" xr:uid="{3EFA20DA-0ED7-4524-B512-49A04B3AD056}">
      <formula1>0</formula1>
      <formula2>1000000000</formula2>
    </dataValidation>
    <dataValidation errorStyle="warning" allowBlank="1" showInputMessage="1" errorTitle="Farewell Statement" promptTitle="Farewell Statement" prompt="Enter any parting message for your customers (company slogan, mission statement, etc.) If you do not want a parting message, use Edit|Clear|Contents to remove the existing test." sqref="C55" xr:uid="{B1458C8D-A7A0-46D5-A21A-8B3C858A7317}"/>
  </dataValidations>
  <hyperlinks>
    <hyperlink ref="B29" r:id="rId1" display="kcole@co.yuba.ca.us" xr:uid="{B0F54097-7BAB-4CCF-8F2B-29A0F30BC186}"/>
  </hyperlinks>
  <printOptions horizontalCentered="1"/>
  <pageMargins left="0.5" right="0.5" top="1" bottom="1" header="0.5" footer="0.3"/>
  <pageSetup scale="88" orientation="portrait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81878D-05AA-4DB3-84EB-2645744EA155}">
  <sheetPr>
    <pageSetUpPr fitToPage="1"/>
  </sheetPr>
  <dimension ref="A1:H79"/>
  <sheetViews>
    <sheetView zoomScale="110" zoomScaleNormal="110" workbookViewId="0">
      <selection activeCell="K25" sqref="K25"/>
    </sheetView>
  </sheetViews>
  <sheetFormatPr defaultColWidth="9.1796875" defaultRowHeight="13.5"/>
  <cols>
    <col min="1" max="1" width="6.453125" style="116" customWidth="1"/>
    <col min="2" max="2" width="20.54296875" style="110" customWidth="1"/>
    <col min="3" max="3" width="15.54296875" style="110" customWidth="1"/>
    <col min="4" max="4" width="15.54296875" style="118" customWidth="1"/>
    <col min="5" max="5" width="3.453125" style="199" customWidth="1"/>
    <col min="6" max="6" width="16.1796875" style="110" bestFit="1" customWidth="1"/>
    <col min="7" max="7" width="1.6328125" style="199" customWidth="1"/>
    <col min="8" max="8" width="26.54296875" style="200" bestFit="1" customWidth="1"/>
    <col min="9" max="16384" width="9.1796875" style="110"/>
  </cols>
  <sheetData>
    <row r="1" spans="1:8" ht="67.400000000000006" customHeight="1">
      <c r="A1" s="278" t="s">
        <v>101</v>
      </c>
      <c r="B1" s="222"/>
      <c r="C1" s="222"/>
      <c r="D1" s="190" t="s">
        <v>248</v>
      </c>
    </row>
    <row r="2" spans="1:8" ht="36.75" customHeight="1">
      <c r="A2" s="279"/>
      <c r="B2" s="280"/>
      <c r="C2" s="280"/>
      <c r="D2" s="185" t="s">
        <v>249</v>
      </c>
      <c r="F2" s="110" t="s">
        <v>250</v>
      </c>
      <c r="H2" s="201" t="s">
        <v>251</v>
      </c>
    </row>
    <row r="3" spans="1:8">
      <c r="A3" s="281" t="s">
        <v>109</v>
      </c>
      <c r="B3" s="282"/>
      <c r="C3" s="282"/>
      <c r="D3" s="189">
        <f>SUM(30000+5430+33368+59535)*1.15</f>
        <v>147582.94999999998</v>
      </c>
      <c r="F3" s="218">
        <f>D3</f>
        <v>147582.94999999998</v>
      </c>
      <c r="H3" s="203">
        <f>ROUND(F3,0)</f>
        <v>147583</v>
      </c>
    </row>
    <row r="4" spans="1:8">
      <c r="A4" s="276" t="s">
        <v>112</v>
      </c>
      <c r="B4" s="277"/>
      <c r="C4" s="277"/>
      <c r="D4" s="188">
        <v>56070</v>
      </c>
      <c r="F4" s="218">
        <f>D4</f>
        <v>56070</v>
      </c>
      <c r="H4" s="203">
        <f>ROUND(F4,0)</f>
        <v>56070</v>
      </c>
    </row>
    <row r="5" spans="1:8">
      <c r="A5" s="281" t="s">
        <v>218</v>
      </c>
      <c r="B5" s="282"/>
      <c r="C5" s="282"/>
      <c r="D5" s="189">
        <v>75700</v>
      </c>
      <c r="F5" s="218">
        <f>D5</f>
        <v>75700</v>
      </c>
      <c r="H5" s="203">
        <f>ROUND(F5,0)</f>
        <v>75700</v>
      </c>
    </row>
    <row r="6" spans="1:8">
      <c r="A6" s="276" t="s">
        <v>219</v>
      </c>
      <c r="B6" s="277"/>
      <c r="C6" s="277"/>
      <c r="D6" s="188">
        <f>ROUND(1645*1.5*140,0)</f>
        <v>345450</v>
      </c>
      <c r="F6" s="218">
        <f>D6</f>
        <v>345450</v>
      </c>
      <c r="H6" s="203">
        <f>ROUND(F6,0)</f>
        <v>345450</v>
      </c>
    </row>
    <row r="7" spans="1:8">
      <c r="A7" s="281" t="s">
        <v>252</v>
      </c>
      <c r="B7" s="282"/>
      <c r="C7" s="282"/>
      <c r="D7" s="189">
        <f>150000+25000</f>
        <v>175000</v>
      </c>
      <c r="F7" s="218">
        <f>D7</f>
        <v>175000</v>
      </c>
      <c r="H7" s="203">
        <f>ROUND(F7,0)</f>
        <v>175000</v>
      </c>
    </row>
    <row r="8" spans="1:8" ht="14.5" thickBot="1">
      <c r="A8" s="283" t="s">
        <v>51</v>
      </c>
      <c r="B8" s="284"/>
      <c r="C8" s="284"/>
      <c r="D8" s="142">
        <f>SUM(D3:D7)</f>
        <v>799802.95</v>
      </c>
      <c r="F8" s="217">
        <f>SUM(F3:F7)</f>
        <v>799802.95</v>
      </c>
      <c r="H8" s="204">
        <f>SUM(H3:H7)</f>
        <v>799803</v>
      </c>
    </row>
    <row r="9" spans="1:8" ht="19.399999999999999" customHeight="1">
      <c r="A9" s="117"/>
      <c r="B9" s="116"/>
      <c r="C9" s="112"/>
    </row>
    <row r="10" spans="1:8" ht="19.399999999999999" customHeight="1" thickBot="1">
      <c r="A10" s="117"/>
      <c r="B10" s="116"/>
      <c r="C10" s="112"/>
    </row>
    <row r="11" spans="1:8" ht="84.65" customHeight="1">
      <c r="A11" s="192" t="s">
        <v>110</v>
      </c>
      <c r="B11" s="190" t="s">
        <v>111</v>
      </c>
      <c r="C11" s="190" t="s">
        <v>235</v>
      </c>
      <c r="D11" s="190" t="s">
        <v>253</v>
      </c>
      <c r="F11" s="110" t="s">
        <v>250</v>
      </c>
      <c r="H11" s="201" t="s">
        <v>251</v>
      </c>
    </row>
    <row r="12" spans="1:8">
      <c r="A12" s="205" t="s">
        <v>105</v>
      </c>
      <c r="B12" s="206" t="s">
        <v>114</v>
      </c>
      <c r="C12" s="196">
        <v>3.3099999999999997E-2</v>
      </c>
      <c r="D12" s="188">
        <f>C12*$D$8</f>
        <v>26473.477644999995</v>
      </c>
      <c r="F12" s="202">
        <f t="shared" ref="F12:F43" si="0">D$8*C12</f>
        <v>26473.477644999995</v>
      </c>
      <c r="G12" s="207"/>
      <c r="H12" s="208">
        <f t="shared" ref="H12:H29" si="1">ROUND(F12,0)</f>
        <v>26473</v>
      </c>
    </row>
    <row r="13" spans="1:8">
      <c r="A13" s="209" t="s">
        <v>108</v>
      </c>
      <c r="B13" s="210" t="s">
        <v>4</v>
      </c>
      <c r="C13" s="197">
        <v>0</v>
      </c>
      <c r="D13" s="189">
        <f t="shared" ref="D13:D69" si="2">C13*$D$8</f>
        <v>0</v>
      </c>
      <c r="F13" s="202">
        <f t="shared" si="0"/>
        <v>0</v>
      </c>
      <c r="G13" s="207"/>
      <c r="H13" s="208">
        <f t="shared" si="1"/>
        <v>0</v>
      </c>
    </row>
    <row r="14" spans="1:8">
      <c r="A14" s="205" t="s">
        <v>108</v>
      </c>
      <c r="B14" s="206" t="s">
        <v>5</v>
      </c>
      <c r="C14" s="196">
        <v>6.9999999999999999E-4</v>
      </c>
      <c r="D14" s="188">
        <f t="shared" si="2"/>
        <v>559.86206499999992</v>
      </c>
      <c r="F14" s="202">
        <f t="shared" si="0"/>
        <v>559.86206499999992</v>
      </c>
      <c r="G14" s="207"/>
      <c r="H14" s="208">
        <f t="shared" si="1"/>
        <v>560</v>
      </c>
    </row>
    <row r="15" spans="1:8">
      <c r="A15" s="209" t="s">
        <v>106</v>
      </c>
      <c r="B15" s="210" t="s">
        <v>6</v>
      </c>
      <c r="C15" s="197">
        <v>6.3E-3</v>
      </c>
      <c r="D15" s="189">
        <f t="shared" si="2"/>
        <v>5038.7585849999996</v>
      </c>
      <c r="F15" s="202">
        <f t="shared" si="0"/>
        <v>5038.7585849999996</v>
      </c>
      <c r="G15" s="207"/>
      <c r="H15" s="208">
        <f t="shared" si="1"/>
        <v>5039</v>
      </c>
    </row>
    <row r="16" spans="1:8">
      <c r="A16" s="205" t="s">
        <v>108</v>
      </c>
      <c r="B16" s="206" t="s">
        <v>7</v>
      </c>
      <c r="C16" s="196">
        <v>1E-3</v>
      </c>
      <c r="D16" s="188">
        <f t="shared" si="2"/>
        <v>799.80295000000001</v>
      </c>
      <c r="F16" s="202">
        <f t="shared" si="0"/>
        <v>799.80295000000001</v>
      </c>
      <c r="G16" s="207"/>
      <c r="H16" s="208">
        <f t="shared" si="1"/>
        <v>800</v>
      </c>
    </row>
    <row r="17" spans="1:8">
      <c r="A17" s="209" t="s">
        <v>106</v>
      </c>
      <c r="B17" s="210" t="s">
        <v>8</v>
      </c>
      <c r="C17" s="197">
        <v>6.9999999999999999E-4</v>
      </c>
      <c r="D17" s="189">
        <f t="shared" si="2"/>
        <v>559.86206499999992</v>
      </c>
      <c r="F17" s="202">
        <f t="shared" si="0"/>
        <v>559.86206499999992</v>
      </c>
      <c r="G17" s="207"/>
      <c r="H17" s="208">
        <f t="shared" si="1"/>
        <v>560</v>
      </c>
    </row>
    <row r="18" spans="1:8">
      <c r="A18" s="205" t="s">
        <v>105</v>
      </c>
      <c r="B18" s="206" t="s">
        <v>115</v>
      </c>
      <c r="C18" s="196">
        <v>2.18E-2</v>
      </c>
      <c r="D18" s="188">
        <f t="shared" si="2"/>
        <v>17435.704309999997</v>
      </c>
      <c r="F18" s="202">
        <f t="shared" si="0"/>
        <v>17435.704309999997</v>
      </c>
      <c r="G18" s="207"/>
      <c r="H18" s="208">
        <f t="shared" si="1"/>
        <v>17436</v>
      </c>
    </row>
    <row r="19" spans="1:8">
      <c r="A19" s="209" t="s">
        <v>106</v>
      </c>
      <c r="B19" s="210" t="s">
        <v>9</v>
      </c>
      <c r="C19" s="197">
        <v>1E-3</v>
      </c>
      <c r="D19" s="189">
        <f t="shared" si="2"/>
        <v>799.80295000000001</v>
      </c>
      <c r="F19" s="202">
        <f t="shared" si="0"/>
        <v>799.80295000000001</v>
      </c>
      <c r="G19" s="207"/>
      <c r="H19" s="208">
        <f t="shared" si="1"/>
        <v>800</v>
      </c>
    </row>
    <row r="20" spans="1:8">
      <c r="A20" s="205" t="s">
        <v>108</v>
      </c>
      <c r="B20" s="206" t="s">
        <v>10</v>
      </c>
      <c r="C20" s="196">
        <v>2.8E-3</v>
      </c>
      <c r="D20" s="188">
        <f t="shared" si="2"/>
        <v>2239.4482599999997</v>
      </c>
      <c r="F20" s="202">
        <f t="shared" si="0"/>
        <v>2239.4482599999997</v>
      </c>
      <c r="G20" s="207"/>
      <c r="H20" s="208">
        <f t="shared" si="1"/>
        <v>2239</v>
      </c>
    </row>
    <row r="21" spans="1:8">
      <c r="A21" s="209" t="s">
        <v>107</v>
      </c>
      <c r="B21" s="210" t="s">
        <v>116</v>
      </c>
      <c r="C21" s="197">
        <v>3.9100000000000003E-2</v>
      </c>
      <c r="D21" s="189">
        <f t="shared" si="2"/>
        <v>31272.295344999999</v>
      </c>
      <c r="F21" s="202">
        <f t="shared" si="0"/>
        <v>31272.295344999999</v>
      </c>
      <c r="G21" s="207"/>
      <c r="H21" s="208">
        <f t="shared" si="1"/>
        <v>31272</v>
      </c>
    </row>
    <row r="22" spans="1:8">
      <c r="A22" s="205" t="s">
        <v>106</v>
      </c>
      <c r="B22" s="206" t="s">
        <v>11</v>
      </c>
      <c r="C22" s="196">
        <v>8.9999999999999998E-4</v>
      </c>
      <c r="D22" s="188">
        <f t="shared" si="2"/>
        <v>719.82265499999994</v>
      </c>
      <c r="F22" s="202">
        <f t="shared" si="0"/>
        <v>719.82265499999994</v>
      </c>
      <c r="G22" s="207"/>
      <c r="H22" s="208">
        <f t="shared" si="1"/>
        <v>720</v>
      </c>
    </row>
    <row r="23" spans="1:8">
      <c r="A23" s="209" t="s">
        <v>106</v>
      </c>
      <c r="B23" s="210" t="s">
        <v>12</v>
      </c>
      <c r="C23" s="197">
        <v>4.4000000000000003E-3</v>
      </c>
      <c r="D23" s="189">
        <f t="shared" si="2"/>
        <v>3519.1329799999999</v>
      </c>
      <c r="F23" s="202">
        <f t="shared" si="0"/>
        <v>3519.1329799999999</v>
      </c>
      <c r="G23" s="207"/>
      <c r="H23" s="208">
        <f t="shared" si="1"/>
        <v>3519</v>
      </c>
    </row>
    <row r="24" spans="1:8">
      <c r="A24" s="205" t="s">
        <v>103</v>
      </c>
      <c r="B24" s="206" t="s">
        <v>13</v>
      </c>
      <c r="C24" s="196">
        <v>7.4000000000000003E-3</v>
      </c>
      <c r="D24" s="188">
        <f t="shared" si="2"/>
        <v>5918.5418300000001</v>
      </c>
      <c r="F24" s="202">
        <f t="shared" si="0"/>
        <v>5918.5418300000001</v>
      </c>
      <c r="G24" s="207"/>
      <c r="H24" s="208">
        <f t="shared" si="1"/>
        <v>5919</v>
      </c>
    </row>
    <row r="25" spans="1:8">
      <c r="A25" s="209" t="s">
        <v>107</v>
      </c>
      <c r="B25" s="210" t="s">
        <v>14</v>
      </c>
      <c r="C25" s="197">
        <v>4.0000000000000002E-4</v>
      </c>
      <c r="D25" s="189">
        <f t="shared" si="2"/>
        <v>319.92117999999999</v>
      </c>
      <c r="F25" s="202">
        <f t="shared" si="0"/>
        <v>319.92117999999999</v>
      </c>
      <c r="G25" s="207"/>
      <c r="H25" s="208">
        <f t="shared" si="1"/>
        <v>320</v>
      </c>
    </row>
    <row r="26" spans="1:8">
      <c r="A26" s="205" t="s">
        <v>107</v>
      </c>
      <c r="B26" s="206" t="s">
        <v>15</v>
      </c>
      <c r="C26" s="196">
        <v>3.5200000000000002E-2</v>
      </c>
      <c r="D26" s="188">
        <f t="shared" si="2"/>
        <v>28153.063839999999</v>
      </c>
      <c r="F26" s="202">
        <f t="shared" si="0"/>
        <v>28153.063839999999</v>
      </c>
      <c r="G26" s="207"/>
      <c r="H26" s="208">
        <f t="shared" si="1"/>
        <v>28153</v>
      </c>
    </row>
    <row r="27" spans="1:8">
      <c r="A27" s="209" t="s">
        <v>107</v>
      </c>
      <c r="B27" s="210" t="s">
        <v>16</v>
      </c>
      <c r="C27" s="197">
        <v>4.8999999999999998E-3</v>
      </c>
      <c r="D27" s="189">
        <f t="shared" si="2"/>
        <v>3919.0344549999995</v>
      </c>
      <c r="F27" s="202">
        <f t="shared" si="0"/>
        <v>3919.0344549999995</v>
      </c>
      <c r="G27" s="207"/>
      <c r="H27" s="208">
        <f t="shared" si="1"/>
        <v>3919</v>
      </c>
    </row>
    <row r="28" spans="1:8">
      <c r="A28" s="205" t="s">
        <v>106</v>
      </c>
      <c r="B28" s="206" t="s">
        <v>17</v>
      </c>
      <c r="C28" s="196">
        <v>2.5000000000000001E-3</v>
      </c>
      <c r="D28" s="188">
        <f t="shared" si="2"/>
        <v>1999.5073749999999</v>
      </c>
      <c r="F28" s="202">
        <f t="shared" si="0"/>
        <v>1999.5073749999999</v>
      </c>
      <c r="G28" s="207"/>
      <c r="H28" s="208">
        <f t="shared" si="1"/>
        <v>2000</v>
      </c>
    </row>
    <row r="29" spans="1:8">
      <c r="A29" s="209" t="s">
        <v>106</v>
      </c>
      <c r="B29" s="210" t="s">
        <v>18</v>
      </c>
      <c r="C29" s="197">
        <v>6.9999999999999999E-4</v>
      </c>
      <c r="D29" s="189">
        <f t="shared" si="2"/>
        <v>559.86206499999992</v>
      </c>
      <c r="F29" s="202">
        <f t="shared" si="0"/>
        <v>559.86206499999992</v>
      </c>
      <c r="G29" s="207"/>
      <c r="H29" s="208">
        <f t="shared" si="1"/>
        <v>560</v>
      </c>
    </row>
    <row r="30" spans="1:8">
      <c r="A30" s="205" t="s">
        <v>104</v>
      </c>
      <c r="B30" s="206" t="s">
        <v>102</v>
      </c>
      <c r="C30" s="196">
        <v>0.28100000000000003</v>
      </c>
      <c r="D30" s="188">
        <f>C30*$D$8-4</f>
        <v>224740.62895000001</v>
      </c>
      <c r="F30" s="202">
        <f t="shared" si="0"/>
        <v>224744.62895000001</v>
      </c>
      <c r="G30" s="207"/>
      <c r="H30" s="208">
        <f>ROUND(F30,0)-4</f>
        <v>224741</v>
      </c>
    </row>
    <row r="31" spans="1:8">
      <c r="A31" s="209" t="s">
        <v>107</v>
      </c>
      <c r="B31" s="210" t="s">
        <v>19</v>
      </c>
      <c r="C31" s="197">
        <v>5.8999999999999999E-3</v>
      </c>
      <c r="D31" s="189">
        <f t="shared" si="2"/>
        <v>4718.8374049999993</v>
      </c>
      <c r="F31" s="202">
        <f t="shared" si="0"/>
        <v>4718.8374049999993</v>
      </c>
      <c r="G31" s="207"/>
      <c r="H31" s="208">
        <f t="shared" ref="H31:H69" si="3">ROUND(F31,0)</f>
        <v>4719</v>
      </c>
    </row>
    <row r="32" spans="1:8">
      <c r="A32" s="205" t="s">
        <v>105</v>
      </c>
      <c r="B32" s="206" t="s">
        <v>20</v>
      </c>
      <c r="C32" s="196">
        <v>3.5000000000000001E-3</v>
      </c>
      <c r="D32" s="188">
        <f t="shared" si="2"/>
        <v>2799.3103249999999</v>
      </c>
      <c r="F32" s="202">
        <f t="shared" si="0"/>
        <v>2799.3103249999999</v>
      </c>
      <c r="G32" s="207"/>
      <c r="H32" s="208">
        <f t="shared" si="3"/>
        <v>2799</v>
      </c>
    </row>
    <row r="33" spans="1:8">
      <c r="A33" s="209" t="s">
        <v>107</v>
      </c>
      <c r="B33" s="210" t="s">
        <v>21</v>
      </c>
      <c r="C33" s="197">
        <v>5.0000000000000001E-4</v>
      </c>
      <c r="D33" s="189">
        <f t="shared" si="2"/>
        <v>399.901475</v>
      </c>
      <c r="F33" s="202">
        <f t="shared" si="0"/>
        <v>399.901475</v>
      </c>
      <c r="G33" s="207"/>
      <c r="H33" s="208">
        <f t="shared" si="3"/>
        <v>400</v>
      </c>
    </row>
    <row r="34" spans="1:8">
      <c r="A34" s="205" t="s">
        <v>106</v>
      </c>
      <c r="B34" s="206" t="s">
        <v>22</v>
      </c>
      <c r="C34" s="196">
        <v>2.8999999999999998E-3</v>
      </c>
      <c r="D34" s="188">
        <f t="shared" si="2"/>
        <v>2319.4285549999995</v>
      </c>
      <c r="F34" s="202">
        <f t="shared" si="0"/>
        <v>2319.4285549999995</v>
      </c>
      <c r="G34" s="207"/>
      <c r="H34" s="208">
        <f t="shared" si="3"/>
        <v>2319</v>
      </c>
    </row>
    <row r="35" spans="1:8">
      <c r="A35" s="209" t="s">
        <v>107</v>
      </c>
      <c r="B35" s="210" t="s">
        <v>0</v>
      </c>
      <c r="C35" s="197">
        <v>1.06E-2</v>
      </c>
      <c r="D35" s="189">
        <f t="shared" si="2"/>
        <v>8477.9112699999987</v>
      </c>
      <c r="F35" s="202">
        <f t="shared" si="0"/>
        <v>8477.9112699999987</v>
      </c>
      <c r="G35" s="207"/>
      <c r="H35" s="208">
        <f t="shared" si="3"/>
        <v>8478</v>
      </c>
    </row>
    <row r="36" spans="1:8">
      <c r="A36" s="205" t="s">
        <v>106</v>
      </c>
      <c r="B36" s="206" t="s">
        <v>23</v>
      </c>
      <c r="C36" s="196">
        <v>2.9999999999999997E-4</v>
      </c>
      <c r="D36" s="188">
        <f t="shared" si="2"/>
        <v>239.94088499999995</v>
      </c>
      <c r="F36" s="202">
        <f t="shared" si="0"/>
        <v>239.94088499999995</v>
      </c>
      <c r="G36" s="207"/>
      <c r="H36" s="208">
        <f t="shared" si="3"/>
        <v>240</v>
      </c>
    </row>
    <row r="37" spans="1:8">
      <c r="A37" s="209" t="s">
        <v>108</v>
      </c>
      <c r="B37" s="210" t="s">
        <v>24</v>
      </c>
      <c r="C37" s="197">
        <v>2.0000000000000001E-4</v>
      </c>
      <c r="D37" s="189">
        <f t="shared" si="2"/>
        <v>159.96059</v>
      </c>
      <c r="F37" s="202">
        <f t="shared" si="0"/>
        <v>159.96059</v>
      </c>
      <c r="G37" s="207"/>
      <c r="H37" s="208">
        <f t="shared" si="3"/>
        <v>160</v>
      </c>
    </row>
    <row r="38" spans="1:8">
      <c r="A38" s="205" t="s">
        <v>105</v>
      </c>
      <c r="B38" s="206" t="s">
        <v>25</v>
      </c>
      <c r="C38" s="196">
        <v>1.24E-2</v>
      </c>
      <c r="D38" s="188">
        <f t="shared" si="2"/>
        <v>9917.5565799999986</v>
      </c>
      <c r="F38" s="202">
        <f t="shared" si="0"/>
        <v>9917.5565799999986</v>
      </c>
      <c r="G38" s="207"/>
      <c r="H38" s="208">
        <f t="shared" si="3"/>
        <v>9918</v>
      </c>
    </row>
    <row r="39" spans="1:8">
      <c r="A39" s="209" t="s">
        <v>105</v>
      </c>
      <c r="B39" s="210" t="s">
        <v>26</v>
      </c>
      <c r="C39" s="197">
        <v>2.3E-3</v>
      </c>
      <c r="D39" s="189">
        <f t="shared" si="2"/>
        <v>1839.5467849999998</v>
      </c>
      <c r="F39" s="202">
        <f t="shared" si="0"/>
        <v>1839.5467849999998</v>
      </c>
      <c r="G39" s="207"/>
      <c r="H39" s="208">
        <f t="shared" si="3"/>
        <v>1840</v>
      </c>
    </row>
    <row r="40" spans="1:8">
      <c r="A40" s="205" t="s">
        <v>108</v>
      </c>
      <c r="B40" s="206" t="s">
        <v>27</v>
      </c>
      <c r="C40" s="196">
        <v>2E-3</v>
      </c>
      <c r="D40" s="188">
        <f t="shared" si="2"/>
        <v>1599.6059</v>
      </c>
      <c r="F40" s="202">
        <f t="shared" si="0"/>
        <v>1599.6059</v>
      </c>
      <c r="G40" s="207"/>
      <c r="H40" s="208">
        <f t="shared" si="3"/>
        <v>1600</v>
      </c>
    </row>
    <row r="41" spans="1:8">
      <c r="A41" s="209" t="s">
        <v>103</v>
      </c>
      <c r="B41" s="210" t="s">
        <v>117</v>
      </c>
      <c r="C41" s="197">
        <v>6.4100000000000004E-2</v>
      </c>
      <c r="D41" s="189">
        <f t="shared" si="2"/>
        <v>51267.369095000002</v>
      </c>
      <c r="F41" s="202">
        <f t="shared" si="0"/>
        <v>51267.369095000002</v>
      </c>
      <c r="G41" s="207"/>
      <c r="H41" s="208">
        <f t="shared" si="3"/>
        <v>51267</v>
      </c>
    </row>
    <row r="42" spans="1:8">
      <c r="A42" s="205" t="s">
        <v>108</v>
      </c>
      <c r="B42" s="206" t="s">
        <v>118</v>
      </c>
      <c r="C42" s="196">
        <v>5.4000000000000003E-3</v>
      </c>
      <c r="D42" s="188">
        <f t="shared" si="2"/>
        <v>4318.9359299999996</v>
      </c>
      <c r="F42" s="202">
        <f t="shared" si="0"/>
        <v>4318.9359299999996</v>
      </c>
      <c r="G42" s="207"/>
      <c r="H42" s="208">
        <f t="shared" si="3"/>
        <v>4319</v>
      </c>
    </row>
    <row r="43" spans="1:8">
      <c r="A43" s="209" t="s">
        <v>106</v>
      </c>
      <c r="B43" s="210" t="s">
        <v>28</v>
      </c>
      <c r="C43" s="197">
        <v>4.0000000000000002E-4</v>
      </c>
      <c r="D43" s="189">
        <f t="shared" si="2"/>
        <v>319.92117999999999</v>
      </c>
      <c r="F43" s="202">
        <f t="shared" si="0"/>
        <v>319.92117999999999</v>
      </c>
      <c r="G43" s="207"/>
      <c r="H43" s="208">
        <f t="shared" si="3"/>
        <v>320</v>
      </c>
    </row>
    <row r="44" spans="1:8">
      <c r="A44" s="205" t="s">
        <v>103</v>
      </c>
      <c r="B44" s="206" t="s">
        <v>1</v>
      </c>
      <c r="C44" s="196">
        <v>6.6699999999999995E-2</v>
      </c>
      <c r="D44" s="188">
        <f t="shared" si="2"/>
        <v>53346.856764999997</v>
      </c>
      <c r="F44" s="202">
        <f t="shared" ref="F44:F69" si="4">D$8*C44</f>
        <v>53346.856764999997</v>
      </c>
      <c r="G44" s="207"/>
      <c r="H44" s="208">
        <f t="shared" si="3"/>
        <v>53347</v>
      </c>
    </row>
    <row r="45" spans="1:8">
      <c r="A45" s="209" t="s">
        <v>108</v>
      </c>
      <c r="B45" s="210" t="s">
        <v>119</v>
      </c>
      <c r="C45" s="197">
        <v>4.5999999999999999E-2</v>
      </c>
      <c r="D45" s="189">
        <f t="shared" si="2"/>
        <v>36790.935699999995</v>
      </c>
      <c r="F45" s="202">
        <f t="shared" si="4"/>
        <v>36790.935699999995</v>
      </c>
      <c r="G45" s="207"/>
      <c r="H45" s="208">
        <f t="shared" si="3"/>
        <v>36791</v>
      </c>
    </row>
    <row r="46" spans="1:8">
      <c r="A46" s="205" t="s">
        <v>105</v>
      </c>
      <c r="B46" s="206" t="s">
        <v>29</v>
      </c>
      <c r="C46" s="196">
        <v>1.4E-3</v>
      </c>
      <c r="D46" s="188">
        <f t="shared" si="2"/>
        <v>1119.7241299999998</v>
      </c>
      <c r="F46" s="202">
        <f t="shared" si="4"/>
        <v>1119.7241299999998</v>
      </c>
      <c r="G46" s="207"/>
      <c r="H46" s="208">
        <f t="shared" si="3"/>
        <v>1120</v>
      </c>
    </row>
    <row r="47" spans="1:8">
      <c r="A47" s="209" t="s">
        <v>103</v>
      </c>
      <c r="B47" s="210" t="s">
        <v>2</v>
      </c>
      <c r="C47" s="197">
        <v>6.7199999999999996E-2</v>
      </c>
      <c r="D47" s="189">
        <f t="shared" si="2"/>
        <v>53746.758239999996</v>
      </c>
      <c r="F47" s="202">
        <f t="shared" si="4"/>
        <v>53746.758239999996</v>
      </c>
      <c r="G47" s="207"/>
      <c r="H47" s="208">
        <f t="shared" si="3"/>
        <v>53747</v>
      </c>
    </row>
    <row r="48" spans="1:8">
      <c r="A48" s="205" t="s">
        <v>103</v>
      </c>
      <c r="B48" s="206" t="s">
        <v>120</v>
      </c>
      <c r="C48" s="196">
        <v>6.93E-2</v>
      </c>
      <c r="D48" s="188">
        <f>C48*$D$8</f>
        <v>55426.344434999999</v>
      </c>
      <c r="F48" s="202">
        <f t="shared" si="4"/>
        <v>55426.344434999999</v>
      </c>
      <c r="G48" s="207"/>
      <c r="H48" s="208">
        <f t="shared" si="3"/>
        <v>55426</v>
      </c>
    </row>
    <row r="49" spans="1:8">
      <c r="A49" s="209" t="s">
        <v>105</v>
      </c>
      <c r="B49" s="210" t="s">
        <v>121</v>
      </c>
      <c r="C49" s="197">
        <v>1.7600000000000001E-2</v>
      </c>
      <c r="D49" s="189">
        <f t="shared" si="2"/>
        <v>14076.531919999999</v>
      </c>
      <c r="F49" s="202">
        <f t="shared" si="4"/>
        <v>14076.531919999999</v>
      </c>
      <c r="G49" s="207"/>
      <c r="H49" s="208">
        <f t="shared" si="3"/>
        <v>14077</v>
      </c>
    </row>
    <row r="50" spans="1:8">
      <c r="A50" s="205" t="s">
        <v>107</v>
      </c>
      <c r="B50" s="206" t="s">
        <v>30</v>
      </c>
      <c r="C50" s="196">
        <v>2.1899999999999999E-2</v>
      </c>
      <c r="D50" s="188">
        <f t="shared" si="2"/>
        <v>17515.684604999999</v>
      </c>
      <c r="F50" s="202">
        <f t="shared" si="4"/>
        <v>17515.684604999999</v>
      </c>
      <c r="G50" s="207"/>
      <c r="H50" s="208">
        <f t="shared" si="3"/>
        <v>17516</v>
      </c>
    </row>
    <row r="51" spans="1:8">
      <c r="A51" s="209" t="s">
        <v>107</v>
      </c>
      <c r="B51" s="210" t="s">
        <v>122</v>
      </c>
      <c r="C51" s="197">
        <v>4.7000000000000002E-3</v>
      </c>
      <c r="D51" s="189">
        <f t="shared" si="2"/>
        <v>3759.0738649999998</v>
      </c>
      <c r="F51" s="202">
        <f t="shared" si="4"/>
        <v>3759.0738649999998</v>
      </c>
      <c r="G51" s="207"/>
      <c r="H51" s="208">
        <f t="shared" si="3"/>
        <v>3759</v>
      </c>
    </row>
    <row r="52" spans="1:8">
      <c r="A52" s="205" t="s">
        <v>105</v>
      </c>
      <c r="B52" s="206" t="s">
        <v>123</v>
      </c>
      <c r="C52" s="196">
        <v>9.9000000000000008E-3</v>
      </c>
      <c r="D52" s="188">
        <f t="shared" si="2"/>
        <v>7918.0492050000003</v>
      </c>
      <c r="F52" s="202">
        <f t="shared" si="4"/>
        <v>7918.0492050000003</v>
      </c>
      <c r="G52" s="207"/>
      <c r="H52" s="208">
        <f t="shared" si="3"/>
        <v>7918</v>
      </c>
    </row>
    <row r="53" spans="1:8">
      <c r="A53" s="209" t="s">
        <v>103</v>
      </c>
      <c r="B53" s="210" t="s">
        <v>124</v>
      </c>
      <c r="C53" s="197">
        <v>1.15E-2</v>
      </c>
      <c r="D53" s="189">
        <f t="shared" si="2"/>
        <v>9197.7339249999986</v>
      </c>
      <c r="F53" s="202">
        <f t="shared" si="4"/>
        <v>9197.7339249999986</v>
      </c>
      <c r="G53" s="207"/>
      <c r="H53" s="208">
        <f t="shared" si="3"/>
        <v>9198</v>
      </c>
    </row>
    <row r="54" spans="1:8">
      <c r="A54" s="205" t="s">
        <v>105</v>
      </c>
      <c r="B54" s="206" t="s">
        <v>125</v>
      </c>
      <c r="C54" s="196">
        <v>2.93E-2</v>
      </c>
      <c r="D54" s="188">
        <f t="shared" si="2"/>
        <v>23434.226434999997</v>
      </c>
      <c r="F54" s="202">
        <f t="shared" si="4"/>
        <v>23434.226434999997</v>
      </c>
      <c r="G54" s="207"/>
      <c r="H54" s="208">
        <f t="shared" si="3"/>
        <v>23434</v>
      </c>
    </row>
    <row r="55" spans="1:8">
      <c r="A55" s="209" t="s">
        <v>105</v>
      </c>
      <c r="B55" s="210" t="s">
        <v>126</v>
      </c>
      <c r="C55" s="197">
        <v>5.4999999999999997E-3</v>
      </c>
      <c r="D55" s="189">
        <f t="shared" si="2"/>
        <v>4398.9162249999999</v>
      </c>
      <c r="F55" s="202">
        <f t="shared" si="4"/>
        <v>4398.9162249999999</v>
      </c>
      <c r="G55" s="207"/>
      <c r="H55" s="208">
        <f t="shared" si="3"/>
        <v>4399</v>
      </c>
    </row>
    <row r="56" spans="1:8">
      <c r="A56" s="205" t="s">
        <v>106</v>
      </c>
      <c r="B56" s="206" t="s">
        <v>31</v>
      </c>
      <c r="C56" s="196">
        <v>4.8999999999999998E-3</v>
      </c>
      <c r="D56" s="188">
        <f t="shared" si="2"/>
        <v>3919.0344549999995</v>
      </c>
      <c r="F56" s="202">
        <f t="shared" si="4"/>
        <v>3919.0344549999995</v>
      </c>
      <c r="G56" s="207"/>
      <c r="H56" s="208">
        <f t="shared" si="3"/>
        <v>3919</v>
      </c>
    </row>
    <row r="57" spans="1:8">
      <c r="A57" s="209" t="s">
        <v>108</v>
      </c>
      <c r="B57" s="210" t="s">
        <v>32</v>
      </c>
      <c r="C57" s="197">
        <v>1E-4</v>
      </c>
      <c r="D57" s="189">
        <f t="shared" si="2"/>
        <v>79.980294999999998</v>
      </c>
      <c r="F57" s="202">
        <f t="shared" si="4"/>
        <v>79.980294999999998</v>
      </c>
      <c r="G57" s="207"/>
      <c r="H57" s="208">
        <f t="shared" si="3"/>
        <v>80</v>
      </c>
    </row>
    <row r="58" spans="1:8">
      <c r="A58" s="205" t="s">
        <v>106</v>
      </c>
      <c r="B58" s="206" t="s">
        <v>33</v>
      </c>
      <c r="C58" s="196">
        <v>1.4E-3</v>
      </c>
      <c r="D58" s="188">
        <f t="shared" si="2"/>
        <v>1119.7241299999998</v>
      </c>
      <c r="F58" s="202">
        <f t="shared" si="4"/>
        <v>1119.7241299999998</v>
      </c>
      <c r="G58" s="207"/>
      <c r="H58" s="208">
        <f t="shared" si="3"/>
        <v>1120</v>
      </c>
    </row>
    <row r="59" spans="1:8">
      <c r="A59" s="209" t="s">
        <v>105</v>
      </c>
      <c r="B59" s="210" t="s">
        <v>127</v>
      </c>
      <c r="C59" s="197">
        <v>9.9000000000000008E-3</v>
      </c>
      <c r="D59" s="189">
        <f t="shared" si="2"/>
        <v>7918.0492050000003</v>
      </c>
      <c r="F59" s="202">
        <f t="shared" si="4"/>
        <v>7918.0492050000003</v>
      </c>
      <c r="G59" s="207"/>
      <c r="H59" s="208">
        <f t="shared" si="3"/>
        <v>7918</v>
      </c>
    </row>
    <row r="60" spans="1:8">
      <c r="A60" s="205" t="s">
        <v>105</v>
      </c>
      <c r="B60" s="206" t="s">
        <v>128</v>
      </c>
      <c r="C60" s="196">
        <v>8.9999999999999993E-3</v>
      </c>
      <c r="D60" s="188">
        <f t="shared" si="2"/>
        <v>7198.2265499999994</v>
      </c>
      <c r="F60" s="202">
        <f t="shared" si="4"/>
        <v>7198.2265499999994</v>
      </c>
      <c r="G60" s="207"/>
      <c r="H60" s="208">
        <f t="shared" si="3"/>
        <v>7198</v>
      </c>
    </row>
    <row r="61" spans="1:8">
      <c r="A61" s="209" t="s">
        <v>107</v>
      </c>
      <c r="B61" s="210" t="s">
        <v>3</v>
      </c>
      <c r="C61" s="197">
        <v>1.7399999999999999E-2</v>
      </c>
      <c r="D61" s="189">
        <f t="shared" si="2"/>
        <v>13916.571329999999</v>
      </c>
      <c r="F61" s="202">
        <f t="shared" si="4"/>
        <v>13916.571329999999</v>
      </c>
      <c r="G61" s="207"/>
      <c r="H61" s="208">
        <f t="shared" si="3"/>
        <v>13917</v>
      </c>
    </row>
    <row r="62" spans="1:8">
      <c r="A62" s="205" t="s">
        <v>108</v>
      </c>
      <c r="B62" s="206" t="s">
        <v>34</v>
      </c>
      <c r="C62" s="196">
        <v>3.0999999999999999E-3</v>
      </c>
      <c r="D62" s="188">
        <f t="shared" si="2"/>
        <v>2479.3891449999996</v>
      </c>
      <c r="F62" s="202">
        <f t="shared" si="4"/>
        <v>2479.3891449999996</v>
      </c>
      <c r="G62" s="207"/>
      <c r="H62" s="208">
        <f t="shared" si="3"/>
        <v>2479</v>
      </c>
    </row>
    <row r="63" spans="1:8">
      <c r="A63" s="209" t="s">
        <v>106</v>
      </c>
      <c r="B63" s="210" t="s">
        <v>35</v>
      </c>
      <c r="C63" s="197">
        <v>2.0999999999999999E-3</v>
      </c>
      <c r="D63" s="189">
        <f t="shared" si="2"/>
        <v>1679.5861949999999</v>
      </c>
      <c r="F63" s="202">
        <f t="shared" si="4"/>
        <v>1679.5861949999999</v>
      </c>
      <c r="G63" s="207"/>
      <c r="H63" s="208">
        <f t="shared" si="3"/>
        <v>1680</v>
      </c>
    </row>
    <row r="64" spans="1:8">
      <c r="A64" s="205" t="s">
        <v>106</v>
      </c>
      <c r="B64" s="206" t="s">
        <v>36</v>
      </c>
      <c r="C64" s="196">
        <v>4.0000000000000002E-4</v>
      </c>
      <c r="D64" s="188">
        <f t="shared" si="2"/>
        <v>319.92117999999999</v>
      </c>
      <c r="F64" s="202">
        <f t="shared" si="4"/>
        <v>319.92117999999999</v>
      </c>
      <c r="G64" s="207"/>
      <c r="H64" s="208">
        <f t="shared" si="3"/>
        <v>320</v>
      </c>
    </row>
    <row r="65" spans="1:8">
      <c r="A65" s="209" t="s">
        <v>107</v>
      </c>
      <c r="B65" s="210" t="s">
        <v>129</v>
      </c>
      <c r="C65" s="197">
        <v>2.1399999999999999E-2</v>
      </c>
      <c r="D65" s="189">
        <f t="shared" si="2"/>
        <v>17115.78313</v>
      </c>
      <c r="F65" s="202">
        <f t="shared" si="4"/>
        <v>17115.78313</v>
      </c>
      <c r="G65" s="207"/>
      <c r="H65" s="208">
        <f t="shared" si="3"/>
        <v>17116</v>
      </c>
    </row>
    <row r="66" spans="1:8">
      <c r="A66" s="205" t="s">
        <v>108</v>
      </c>
      <c r="B66" s="206" t="s">
        <v>37</v>
      </c>
      <c r="C66" s="196">
        <v>1.1000000000000001E-3</v>
      </c>
      <c r="D66" s="188">
        <f t="shared" si="2"/>
        <v>879.78324499999997</v>
      </c>
      <c r="F66" s="202">
        <f t="shared" si="4"/>
        <v>879.78324499999997</v>
      </c>
      <c r="G66" s="207"/>
      <c r="H66" s="208">
        <f t="shared" si="3"/>
        <v>880</v>
      </c>
    </row>
    <row r="67" spans="1:8">
      <c r="A67" s="209" t="s">
        <v>103</v>
      </c>
      <c r="B67" s="210" t="s">
        <v>130</v>
      </c>
      <c r="C67" s="197">
        <v>1.66E-2</v>
      </c>
      <c r="D67" s="189">
        <f t="shared" si="2"/>
        <v>13276.72897</v>
      </c>
      <c r="F67" s="202">
        <f t="shared" si="4"/>
        <v>13276.72897</v>
      </c>
      <c r="G67" s="207"/>
      <c r="H67" s="208">
        <f t="shared" si="3"/>
        <v>13277</v>
      </c>
    </row>
    <row r="68" spans="1:8">
      <c r="A68" s="205" t="s">
        <v>108</v>
      </c>
      <c r="B68" s="206" t="s">
        <v>131</v>
      </c>
      <c r="C68" s="196">
        <v>4.3E-3</v>
      </c>
      <c r="D68" s="188">
        <f t="shared" si="2"/>
        <v>3439.152685</v>
      </c>
      <c r="F68" s="202">
        <f t="shared" si="4"/>
        <v>3439.152685</v>
      </c>
      <c r="G68" s="207"/>
      <c r="H68" s="208">
        <f t="shared" si="3"/>
        <v>3439</v>
      </c>
    </row>
    <row r="69" spans="1:8">
      <c r="A69" s="209" t="s">
        <v>108</v>
      </c>
      <c r="B69" s="210" t="s">
        <v>38</v>
      </c>
      <c r="C69" s="197">
        <v>2.8999999999999998E-3</v>
      </c>
      <c r="D69" s="189">
        <f t="shared" si="2"/>
        <v>2319.4285549999995</v>
      </c>
      <c r="F69" s="202">
        <f t="shared" si="4"/>
        <v>2319.4285549999995</v>
      </c>
      <c r="G69" s="207"/>
      <c r="H69" s="208">
        <f t="shared" si="3"/>
        <v>2319</v>
      </c>
    </row>
    <row r="70" spans="1:8" ht="14.5" thickBot="1">
      <c r="A70" s="285" t="s">
        <v>51</v>
      </c>
      <c r="B70" s="286"/>
      <c r="C70" s="159">
        <v>1</v>
      </c>
      <c r="D70" s="211">
        <f>SUM(D12:D69)+4</f>
        <v>799802.94999999984</v>
      </c>
      <c r="F70" s="202">
        <f>SUM(F12:F69)</f>
        <v>799802.94999999984</v>
      </c>
      <c r="G70" s="207"/>
      <c r="H70" s="212">
        <f>SUM(H12:H69)</f>
        <v>799803</v>
      </c>
    </row>
    <row r="71" spans="1:8" s="108" customFormat="1" ht="12.5">
      <c r="A71" s="287" t="s">
        <v>254</v>
      </c>
      <c r="B71" s="287"/>
      <c r="D71" s="119"/>
      <c r="E71" s="213"/>
      <c r="G71" s="213"/>
      <c r="H71" s="214"/>
    </row>
    <row r="72" spans="1:8" s="108" customFormat="1" ht="12.5">
      <c r="A72" s="244"/>
      <c r="B72" s="244"/>
      <c r="D72" s="119"/>
      <c r="E72" s="213"/>
      <c r="G72" s="215" t="s">
        <v>255</v>
      </c>
      <c r="H72" s="216">
        <f>H8-H70</f>
        <v>0</v>
      </c>
    </row>
    <row r="73" spans="1:8" s="108" customFormat="1" ht="12.5">
      <c r="A73" s="244"/>
      <c r="B73" s="244"/>
      <c r="D73" s="119"/>
      <c r="E73" s="213"/>
      <c r="G73" s="213"/>
      <c r="H73" s="214"/>
    </row>
    <row r="74" spans="1:8" s="108" customFormat="1" ht="12.5">
      <c r="A74" s="244"/>
      <c r="B74" s="244"/>
      <c r="D74" s="119"/>
      <c r="E74" s="213"/>
      <c r="G74" s="213"/>
      <c r="H74" s="214"/>
    </row>
    <row r="75" spans="1:8" s="108" customFormat="1" ht="12.5">
      <c r="A75" s="244"/>
      <c r="B75" s="244"/>
      <c r="D75" s="119"/>
      <c r="E75" s="213"/>
      <c r="G75" s="213"/>
      <c r="H75" s="214"/>
    </row>
    <row r="76" spans="1:8" s="108" customFormat="1" ht="12.5">
      <c r="A76" s="243"/>
      <c r="B76" s="243"/>
      <c r="D76" s="119"/>
      <c r="E76" s="213"/>
      <c r="G76" s="213"/>
      <c r="H76" s="214"/>
    </row>
    <row r="77" spans="1:8" s="108" customFormat="1" ht="12.5">
      <c r="A77" s="244"/>
      <c r="B77" s="244"/>
      <c r="D77" s="119"/>
      <c r="E77" s="213"/>
      <c r="G77" s="213"/>
      <c r="H77" s="214"/>
    </row>
    <row r="78" spans="1:8" s="108" customFormat="1" ht="12.5">
      <c r="A78" s="115"/>
      <c r="D78" s="119"/>
      <c r="E78" s="213"/>
      <c r="G78" s="213"/>
      <c r="H78" s="214"/>
    </row>
    <row r="79" spans="1:8" s="108" customFormat="1" ht="12.5">
      <c r="A79" s="115"/>
      <c r="D79" s="119"/>
      <c r="E79" s="213"/>
      <c r="G79" s="213"/>
      <c r="H79" s="214"/>
    </row>
  </sheetData>
  <mergeCells count="15">
    <mergeCell ref="A74:B74"/>
    <mergeCell ref="A75:B75"/>
    <mergeCell ref="A76:B76"/>
    <mergeCell ref="A77:B77"/>
    <mergeCell ref="A7:C7"/>
    <mergeCell ref="A8:C8"/>
    <mergeCell ref="A70:B70"/>
    <mergeCell ref="A71:B71"/>
    <mergeCell ref="A72:B72"/>
    <mergeCell ref="A73:B73"/>
    <mergeCell ref="A6:C6"/>
    <mergeCell ref="A1:C2"/>
    <mergeCell ref="A3:C3"/>
    <mergeCell ref="A4:C4"/>
    <mergeCell ref="A5:C5"/>
  </mergeCells>
  <printOptions horizontalCentered="1"/>
  <pageMargins left="0.2" right="0.2" top="0.5" bottom="0.5" header="0.3" footer="0.3"/>
  <pageSetup scale="59" orientation="portrait" r:id="rId1"/>
  <ignoredErrors>
    <ignoredError sqref="D30" formula="1"/>
  </ignoredError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2C52F-57CF-44A4-9ED2-A3CCF1A54011}">
  <sheetPr codeName="Sheet39">
    <pageSetUpPr fitToPage="1"/>
  </sheetPr>
  <dimension ref="A1:O59"/>
  <sheetViews>
    <sheetView workbookViewId="0">
      <selection activeCell="I36" sqref="I36"/>
    </sheetView>
  </sheetViews>
  <sheetFormatPr defaultRowHeight="12.5"/>
  <cols>
    <col min="9" max="9" width="12.453125" bestFit="1" customWidth="1"/>
    <col min="10" max="10" width="22.453125" customWidth="1"/>
  </cols>
  <sheetData>
    <row r="1" spans="1:11" s="4" customFormat="1" ht="13.5" thickTop="1">
      <c r="A1" s="2"/>
      <c r="B1" s="2"/>
      <c r="C1" s="2"/>
      <c r="D1" s="2"/>
      <c r="E1" s="2"/>
      <c r="F1" s="2"/>
      <c r="G1" s="2"/>
      <c r="H1" s="2"/>
      <c r="I1" s="3"/>
      <c r="J1" s="2"/>
      <c r="K1" s="2"/>
    </row>
    <row r="2" spans="1:11" s="4" customFormat="1" ht="13">
      <c r="A2" s="5"/>
      <c r="B2" s="5"/>
      <c r="C2" s="5"/>
      <c r="D2" s="5"/>
      <c r="E2" s="5"/>
      <c r="F2" s="5"/>
      <c r="G2" s="5"/>
      <c r="H2" s="5"/>
      <c r="I2" s="6"/>
      <c r="J2" s="5"/>
      <c r="K2" s="36"/>
    </row>
    <row r="3" spans="1:11" s="4" customFormat="1" ht="13">
      <c r="A3" s="5"/>
      <c r="B3" s="5"/>
      <c r="C3" s="5"/>
      <c r="D3" s="5"/>
      <c r="E3" s="5"/>
      <c r="F3" s="5"/>
      <c r="G3" s="5"/>
      <c r="H3" s="7"/>
      <c r="I3" s="8" t="s">
        <v>39</v>
      </c>
      <c r="J3" s="40" t="str">
        <f>+'Update Tab'!$B$2</f>
        <v>CalSAWS Admin 26 27</v>
      </c>
      <c r="K3" s="41" t="s">
        <v>202</v>
      </c>
    </row>
    <row r="4" spans="1:11" s="4" customFormat="1" ht="13">
      <c r="A4" s="5"/>
      <c r="B4" s="5"/>
      <c r="C4" s="5"/>
      <c r="D4" s="5"/>
      <c r="E4" s="5"/>
      <c r="F4" s="5"/>
      <c r="G4" s="5"/>
      <c r="H4" s="5"/>
      <c r="I4" s="6"/>
      <c r="J4" s="5"/>
      <c r="K4" s="36"/>
    </row>
    <row r="5" spans="1:11" s="4" customFormat="1" ht="13">
      <c r="A5" s="5"/>
      <c r="B5" s="5"/>
      <c r="C5" s="5"/>
      <c r="D5" s="5"/>
      <c r="E5" s="5"/>
      <c r="F5" s="5"/>
      <c r="G5" s="5"/>
      <c r="H5" s="5"/>
      <c r="I5" s="6"/>
      <c r="J5" s="5"/>
      <c r="K5" s="36"/>
    </row>
    <row r="6" spans="1:11" s="4" customFormat="1" ht="13">
      <c r="A6" s="5"/>
      <c r="B6" s="5"/>
      <c r="C6" s="5"/>
      <c r="D6" s="5"/>
      <c r="E6" s="5"/>
      <c r="F6" s="5"/>
      <c r="G6" s="5"/>
      <c r="H6" s="5"/>
      <c r="I6" s="6"/>
      <c r="J6" s="5"/>
      <c r="K6" s="36"/>
    </row>
    <row r="7" spans="1:11" s="4" customFormat="1" ht="13.5" thickBot="1">
      <c r="A7" s="5"/>
      <c r="B7" s="5"/>
      <c r="C7" s="5"/>
      <c r="D7" s="5"/>
      <c r="E7" s="5"/>
      <c r="F7" s="5"/>
      <c r="G7" s="5"/>
      <c r="H7" s="5"/>
      <c r="I7" s="6"/>
      <c r="J7" s="5"/>
      <c r="K7" s="36"/>
    </row>
    <row r="8" spans="1:11" s="4" customFormat="1" ht="18" thickTop="1">
      <c r="A8" s="5"/>
      <c r="B8" s="37"/>
      <c r="C8" s="37"/>
      <c r="D8" s="37"/>
      <c r="E8" s="37"/>
      <c r="F8" s="37"/>
      <c r="G8" s="38"/>
      <c r="H8" s="38"/>
      <c r="I8" s="39"/>
      <c r="J8" s="38"/>
      <c r="K8" s="36"/>
    </row>
    <row r="9" spans="1:11" s="4" customFormat="1" ht="13">
      <c r="A9" s="5"/>
      <c r="B9" s="5"/>
      <c r="C9" s="5"/>
      <c r="D9" s="5"/>
      <c r="E9" s="5"/>
      <c r="F9" s="5"/>
      <c r="G9" s="5"/>
      <c r="H9" s="5"/>
      <c r="I9" s="6"/>
      <c r="J9" s="5"/>
      <c r="K9" s="36"/>
    </row>
    <row r="10" spans="1:11" s="4" customFormat="1" ht="13">
      <c r="A10" s="5"/>
      <c r="B10" s="9" t="s">
        <v>40</v>
      </c>
      <c r="C10" s="307" t="s">
        <v>90</v>
      </c>
      <c r="D10" s="307"/>
      <c r="E10" s="307"/>
      <c r="F10" s="307"/>
      <c r="G10" s="307"/>
      <c r="H10" s="5"/>
      <c r="I10" s="10" t="s">
        <v>42</v>
      </c>
      <c r="J10" s="42">
        <f>+'Update Tab'!$B$4</f>
        <v>46246</v>
      </c>
      <c r="K10" s="36"/>
    </row>
    <row r="11" spans="1:11" s="4" customFormat="1" ht="13">
      <c r="A11" s="5"/>
      <c r="B11" s="9" t="s">
        <v>43</v>
      </c>
      <c r="C11" s="308"/>
      <c r="D11" s="308"/>
      <c r="E11" s="308"/>
      <c r="F11" s="308"/>
      <c r="G11" s="308"/>
      <c r="H11" s="5"/>
      <c r="I11" s="10"/>
      <c r="J11" s="43"/>
      <c r="K11" s="36"/>
    </row>
    <row r="12" spans="1:11" s="4" customFormat="1" ht="13">
      <c r="A12" s="5"/>
      <c r="B12" s="9" t="s">
        <v>44</v>
      </c>
      <c r="C12" s="73"/>
      <c r="D12" s="74" t="s">
        <v>45</v>
      </c>
      <c r="E12" s="73"/>
      <c r="F12" s="74" t="s">
        <v>46</v>
      </c>
      <c r="G12" s="73"/>
      <c r="H12" s="5"/>
      <c r="I12" s="10" t="s">
        <v>47</v>
      </c>
      <c r="J12" s="44" t="str">
        <f>'Update Tab'!$B$7</f>
        <v>Stephanie Aragon</v>
      </c>
      <c r="K12" s="36"/>
    </row>
    <row r="13" spans="1:11" s="4" customFormat="1" ht="13">
      <c r="A13" s="5"/>
      <c r="B13" s="9" t="s">
        <v>48</v>
      </c>
      <c r="C13" s="307"/>
      <c r="D13" s="307"/>
      <c r="E13" s="307"/>
      <c r="F13" s="307"/>
      <c r="G13" s="307"/>
      <c r="H13" s="5"/>
      <c r="I13" s="10" t="s">
        <v>49</v>
      </c>
      <c r="J13" s="44" t="str">
        <f>'Update Tab'!$B$8</f>
        <v>(916) 800-7641</v>
      </c>
      <c r="K13" s="36"/>
    </row>
    <row r="14" spans="1:11" s="4" customFormat="1" ht="13">
      <c r="A14" s="5"/>
      <c r="B14" s="9"/>
      <c r="C14" s="59"/>
      <c r="D14" s="59"/>
      <c r="E14" s="59"/>
      <c r="F14" s="59"/>
      <c r="G14" s="59"/>
      <c r="H14" s="5"/>
      <c r="I14" s="10"/>
      <c r="J14" s="60"/>
      <c r="K14" s="36"/>
    </row>
    <row r="15" spans="1:11" s="4" customFormat="1" ht="13">
      <c r="A15" s="5"/>
      <c r="B15" s="5"/>
      <c r="C15" s="5"/>
      <c r="D15" s="5"/>
      <c r="E15" s="5"/>
      <c r="F15" s="5"/>
      <c r="G15" s="5"/>
      <c r="H15" s="5"/>
      <c r="I15" s="6"/>
      <c r="J15" s="5"/>
      <c r="K15" s="36"/>
    </row>
    <row r="16" spans="1:11" s="4" customFormat="1" ht="13">
      <c r="A16" s="5"/>
      <c r="B16" s="297" t="s">
        <v>50</v>
      </c>
      <c r="C16" s="298"/>
      <c r="D16" s="298"/>
      <c r="E16" s="298"/>
      <c r="F16" s="298"/>
      <c r="G16" s="299"/>
      <c r="H16" s="297" t="s">
        <v>51</v>
      </c>
      <c r="I16" s="298"/>
      <c r="J16" s="299"/>
      <c r="K16" s="36"/>
    </row>
    <row r="17" spans="1:11" s="4" customFormat="1" ht="13">
      <c r="A17" s="5"/>
      <c r="B17" s="305"/>
      <c r="C17" s="306"/>
      <c r="D17" s="306"/>
      <c r="E17" s="306"/>
      <c r="F17" s="306"/>
      <c r="G17" s="81"/>
      <c r="H17" s="82"/>
      <c r="I17" s="83"/>
      <c r="J17" s="84"/>
      <c r="K17" s="36"/>
    </row>
    <row r="18" spans="1:11" s="4" customFormat="1" ht="15">
      <c r="A18" s="5"/>
      <c r="B18" s="302" t="s">
        <v>134</v>
      </c>
      <c r="C18" s="303"/>
      <c r="D18" s="303"/>
      <c r="E18" s="303"/>
      <c r="F18" s="303"/>
      <c r="G18" s="304"/>
      <c r="H18" s="85"/>
      <c r="I18" s="86"/>
      <c r="J18" s="87"/>
      <c r="K18" s="36"/>
    </row>
    <row r="19" spans="1:11" s="4" customFormat="1" ht="13">
      <c r="A19" s="5"/>
      <c r="B19" s="88"/>
      <c r="C19" s="89"/>
      <c r="D19" s="90"/>
      <c r="E19" s="90"/>
      <c r="F19" s="90"/>
      <c r="G19" s="91"/>
      <c r="H19" s="92"/>
      <c r="I19" s="86"/>
      <c r="J19" s="87"/>
      <c r="K19" s="36"/>
    </row>
    <row r="20" spans="1:11" s="4" customFormat="1" ht="13.5" thickBot="1">
      <c r="A20" s="5"/>
      <c r="B20" s="93"/>
      <c r="C20" s="94"/>
      <c r="D20" s="95"/>
      <c r="E20" s="95"/>
      <c r="F20" s="95"/>
      <c r="G20" s="96"/>
      <c r="H20" s="97"/>
      <c r="I20" s="98"/>
      <c r="J20" s="99"/>
      <c r="K20" s="36"/>
    </row>
    <row r="21" spans="1:11" s="4" customFormat="1" ht="13.5" thickTop="1">
      <c r="A21" s="5"/>
      <c r="B21" s="31"/>
      <c r="C21" s="22"/>
      <c r="D21" s="22"/>
      <c r="E21" s="22"/>
      <c r="F21" s="22"/>
      <c r="G21" s="62"/>
      <c r="H21" s="45"/>
      <c r="I21" s="76"/>
      <c r="J21" s="29"/>
      <c r="K21" s="36"/>
    </row>
    <row r="22" spans="1:11" s="4" customFormat="1" ht="13">
      <c r="A22" s="5"/>
      <c r="B22" s="33" t="s">
        <v>246</v>
      </c>
      <c r="C22" s="47"/>
      <c r="D22" s="47"/>
      <c r="E22" s="47"/>
      <c r="F22" s="47"/>
      <c r="G22" s="63"/>
      <c r="H22" s="7"/>
      <c r="I22" s="79">
        <f>'CalSAWS Admin Budget FY26-27'!D46</f>
        <v>1120</v>
      </c>
      <c r="J22" s="28"/>
      <c r="K22" s="36"/>
    </row>
    <row r="23" spans="1:11" s="4" customFormat="1" ht="13">
      <c r="A23" s="5"/>
      <c r="B23" s="300"/>
      <c r="C23" s="301"/>
      <c r="D23" s="301"/>
      <c r="E23" s="301"/>
      <c r="F23" s="301"/>
      <c r="G23" s="69"/>
      <c r="H23" s="46"/>
      <c r="I23" s="76"/>
      <c r="J23" s="34"/>
      <c r="K23" s="36"/>
    </row>
    <row r="24" spans="1:11" s="4" customFormat="1" ht="13">
      <c r="A24" s="5"/>
      <c r="B24" s="30"/>
      <c r="C24" s="32"/>
      <c r="D24" s="101"/>
      <c r="E24" s="101"/>
      <c r="F24" s="101"/>
      <c r="G24" s="104"/>
      <c r="H24" s="105"/>
      <c r="I24" s="103"/>
      <c r="J24" s="34"/>
      <c r="K24" s="36"/>
    </row>
    <row r="25" spans="1:11" s="4" customFormat="1" ht="13">
      <c r="A25" s="5"/>
      <c r="B25" s="30"/>
      <c r="C25" s="32"/>
      <c r="D25" s="101" t="s">
        <v>247</v>
      </c>
      <c r="E25" s="101"/>
      <c r="F25" s="101"/>
      <c r="G25" s="104"/>
      <c r="H25" s="105"/>
      <c r="I25" s="103">
        <f>'CalSAWS Admin Budget FY26-27'!E46</f>
        <v>-211</v>
      </c>
      <c r="J25" s="34"/>
      <c r="K25" s="36"/>
    </row>
    <row r="26" spans="1:11" s="4" customFormat="1" ht="13">
      <c r="A26" s="5"/>
      <c r="B26" s="30"/>
      <c r="C26" s="5"/>
      <c r="D26" s="75"/>
      <c r="E26" s="75"/>
      <c r="F26" s="32"/>
      <c r="G26" s="69"/>
      <c r="H26" s="46"/>
      <c r="I26" s="80"/>
      <c r="J26" s="35"/>
      <c r="K26" s="36"/>
    </row>
    <row r="27" spans="1:11" s="4" customFormat="1" ht="13">
      <c r="A27" s="5"/>
      <c r="B27" s="56"/>
      <c r="C27" s="5"/>
      <c r="D27" s="5"/>
      <c r="E27" s="5"/>
      <c r="F27" s="5"/>
      <c r="G27" s="64"/>
      <c r="H27" s="45"/>
      <c r="I27" s="79"/>
      <c r="J27" s="29"/>
      <c r="K27" s="36"/>
    </row>
    <row r="28" spans="1:11" s="4" customFormat="1" ht="13">
      <c r="A28" s="5"/>
      <c r="B28" s="295" t="s">
        <v>69</v>
      </c>
      <c r="C28" s="296"/>
      <c r="D28" s="296"/>
      <c r="E28" s="296"/>
      <c r="F28" s="296"/>
      <c r="G28" s="70"/>
      <c r="H28" s="57"/>
      <c r="I28" s="77"/>
      <c r="J28" s="29"/>
      <c r="K28" s="36"/>
    </row>
    <row r="29" spans="1:11" s="4" customFormat="1" ht="13">
      <c r="A29" s="5"/>
      <c r="B29" s="295" t="s">
        <v>69</v>
      </c>
      <c r="C29" s="296"/>
      <c r="D29" s="296"/>
      <c r="E29" s="296"/>
      <c r="F29" s="296"/>
      <c r="G29" s="64"/>
      <c r="H29" s="45"/>
      <c r="I29" s="77"/>
      <c r="J29" s="29"/>
      <c r="K29" s="36"/>
    </row>
    <row r="30" spans="1:11" s="4" customFormat="1" ht="13">
      <c r="A30" s="5"/>
      <c r="B30" s="295"/>
      <c r="C30" s="296"/>
      <c r="D30" s="296"/>
      <c r="E30" s="296"/>
      <c r="F30" s="296"/>
      <c r="G30" s="64"/>
      <c r="H30" s="45"/>
      <c r="I30" s="77"/>
      <c r="J30" s="29"/>
      <c r="K30" s="36"/>
    </row>
    <row r="31" spans="1:11" s="4" customFormat="1" ht="13">
      <c r="A31" s="5"/>
      <c r="B31" s="295"/>
      <c r="C31" s="296"/>
      <c r="D31" s="296"/>
      <c r="E31" s="296"/>
      <c r="F31" s="296"/>
      <c r="G31" s="64"/>
      <c r="H31" s="45"/>
      <c r="I31" s="77"/>
      <c r="J31" s="29"/>
      <c r="K31" s="36"/>
    </row>
    <row r="32" spans="1:11" s="4" customFormat="1" ht="13">
      <c r="A32" s="5"/>
      <c r="B32" s="295"/>
      <c r="C32" s="296"/>
      <c r="D32" s="296"/>
      <c r="E32" s="296"/>
      <c r="F32" s="296"/>
      <c r="G32" s="70"/>
      <c r="H32" s="45"/>
      <c r="I32" s="77"/>
      <c r="J32" s="29"/>
      <c r="K32" s="36"/>
    </row>
    <row r="33" spans="1:15" s="4" customFormat="1" ht="13">
      <c r="A33" s="5"/>
      <c r="B33" s="288" t="s">
        <v>75</v>
      </c>
      <c r="C33" s="289"/>
      <c r="D33" s="289"/>
      <c r="E33" s="289"/>
      <c r="F33" s="289"/>
      <c r="G33" s="64"/>
      <c r="H33" s="45"/>
      <c r="I33" s="77"/>
      <c r="J33" s="29"/>
      <c r="K33" s="36"/>
    </row>
    <row r="34" spans="1:15" s="4" customFormat="1" ht="13">
      <c r="A34" s="5"/>
      <c r="B34" s="288" t="s">
        <v>52</v>
      </c>
      <c r="C34" s="289"/>
      <c r="D34" s="289"/>
      <c r="E34" s="289"/>
      <c r="F34" s="289"/>
      <c r="G34" s="64"/>
      <c r="H34" s="45"/>
      <c r="I34" s="77"/>
      <c r="J34" s="29"/>
      <c r="K34" s="36"/>
    </row>
    <row r="35" spans="1:15" s="4" customFormat="1" ht="13">
      <c r="A35" s="5"/>
      <c r="B35" s="290"/>
      <c r="C35" s="291"/>
      <c r="D35" s="291"/>
      <c r="E35" s="291"/>
      <c r="F35" s="291"/>
      <c r="G35" s="65"/>
      <c r="H35" s="54"/>
      <c r="I35" s="78"/>
      <c r="J35" s="58"/>
      <c r="K35" s="36"/>
    </row>
    <row r="36" spans="1:15" s="4" customFormat="1" ht="13">
      <c r="A36" s="5"/>
      <c r="B36" s="292"/>
      <c r="C36" s="293"/>
      <c r="D36" s="293"/>
      <c r="E36" s="293"/>
      <c r="F36" s="293"/>
      <c r="G36" s="66"/>
      <c r="H36" s="61" t="s">
        <v>74</v>
      </c>
      <c r="I36" s="107">
        <f>SUM(I21:I35)</f>
        <v>909</v>
      </c>
      <c r="J36" s="55"/>
      <c r="K36" s="36"/>
    </row>
    <row r="37" spans="1:15" s="4" customFormat="1" ht="13">
      <c r="A37" s="5"/>
      <c r="B37" s="6"/>
      <c r="C37" s="6"/>
      <c r="D37" s="6"/>
      <c r="E37" s="6"/>
      <c r="F37" s="6"/>
      <c r="G37" s="15"/>
      <c r="H37" s="15"/>
      <c r="I37" s="67"/>
      <c r="J37" s="68"/>
      <c r="K37" s="36"/>
    </row>
    <row r="38" spans="1:15" s="4" customFormat="1" ht="13">
      <c r="A38" s="5"/>
      <c r="B38" s="49" t="s">
        <v>53</v>
      </c>
      <c r="C38" s="5"/>
      <c r="D38" s="5"/>
      <c r="E38" s="5"/>
      <c r="F38" s="5"/>
      <c r="G38" s="5"/>
      <c r="H38" s="5"/>
      <c r="I38" s="11"/>
      <c r="J38" s="6"/>
      <c r="K38" s="36"/>
    </row>
    <row r="39" spans="1:15" s="4" customFormat="1" ht="13">
      <c r="A39" s="5"/>
      <c r="B39" s="12"/>
      <c r="C39" s="5"/>
      <c r="D39" s="5"/>
      <c r="E39" s="5"/>
      <c r="F39" s="5"/>
      <c r="G39" s="14"/>
      <c r="H39" s="15"/>
      <c r="I39" s="11"/>
      <c r="J39" s="6"/>
      <c r="K39" s="36"/>
    </row>
    <row r="40" spans="1:15" s="4" customFormat="1" ht="13">
      <c r="A40" s="5"/>
      <c r="B40" s="50" t="s">
        <v>54</v>
      </c>
      <c r="C40" s="17"/>
      <c r="D40" s="5"/>
      <c r="E40" s="5"/>
      <c r="F40" s="5"/>
      <c r="G40" s="14"/>
      <c r="H40" s="5"/>
      <c r="I40" s="16"/>
      <c r="J40" s="18"/>
      <c r="K40" s="36"/>
      <c r="O40" s="19"/>
    </row>
    <row r="41" spans="1:15" s="4" customFormat="1" ht="13">
      <c r="A41" s="5"/>
      <c r="B41" s="20"/>
      <c r="C41" s="5"/>
      <c r="D41" s="5"/>
      <c r="E41" s="5"/>
      <c r="F41" s="5"/>
      <c r="G41" s="21"/>
      <c r="H41" s="5"/>
      <c r="I41" s="8" t="s">
        <v>55</v>
      </c>
      <c r="J41" s="71">
        <f>I36</f>
        <v>909</v>
      </c>
      <c r="K41" s="36"/>
    </row>
    <row r="42" spans="1:15" s="4" customFormat="1" ht="13">
      <c r="A42" s="5"/>
      <c r="B42" s="51" t="s">
        <v>56</v>
      </c>
      <c r="C42" s="5"/>
      <c r="D42" s="5"/>
      <c r="E42" s="5"/>
      <c r="F42" s="5"/>
      <c r="G42" s="21"/>
      <c r="H42" s="5"/>
      <c r="I42" s="6"/>
      <c r="J42" s="5"/>
      <c r="K42" s="36"/>
      <c r="O42" s="19"/>
    </row>
    <row r="43" spans="1:15" s="4" customFormat="1" ht="13">
      <c r="A43" s="5"/>
      <c r="B43" s="20"/>
      <c r="C43" s="5"/>
      <c r="D43" s="5"/>
      <c r="E43" s="5"/>
      <c r="F43" s="5"/>
      <c r="G43" s="5"/>
      <c r="H43" s="100"/>
      <c r="I43" s="113"/>
      <c r="J43" s="114"/>
      <c r="K43" s="36"/>
    </row>
    <row r="44" spans="1:15" s="4" customFormat="1" ht="13">
      <c r="A44" s="5"/>
      <c r="B44" s="52" t="s">
        <v>54</v>
      </c>
      <c r="C44" s="5"/>
      <c r="D44" s="5"/>
      <c r="E44" s="5"/>
      <c r="F44" s="13"/>
      <c r="G44" s="5"/>
      <c r="H44" s="5"/>
      <c r="I44" s="6"/>
      <c r="J44" s="5"/>
      <c r="K44" s="36"/>
      <c r="O44" s="48"/>
    </row>
    <row r="45" spans="1:15" s="4" customFormat="1" ht="13">
      <c r="A45" s="5"/>
      <c r="B45" s="52" t="s">
        <v>136</v>
      </c>
      <c r="C45" s="5"/>
      <c r="D45" s="5"/>
      <c r="E45" s="5"/>
      <c r="F45" s="13"/>
      <c r="G45" s="5"/>
      <c r="H45" s="5"/>
      <c r="I45" s="6"/>
      <c r="J45" s="5"/>
      <c r="K45" s="36"/>
      <c r="O45" s="48"/>
    </row>
    <row r="46" spans="1:15" s="4" customFormat="1" ht="13">
      <c r="A46" s="5"/>
      <c r="B46" s="53" t="s">
        <v>100</v>
      </c>
      <c r="F46" s="5"/>
      <c r="H46" s="5"/>
      <c r="I46" s="23"/>
      <c r="J46" s="5"/>
      <c r="K46" s="36"/>
      <c r="O46" s="48"/>
    </row>
    <row r="47" spans="1:15" s="4" customFormat="1" ht="13">
      <c r="A47" s="5"/>
      <c r="B47" s="53" t="s">
        <v>57</v>
      </c>
      <c r="C47" s="13"/>
      <c r="D47" s="13"/>
      <c r="E47" s="13"/>
      <c r="F47" s="5"/>
      <c r="G47" s="13"/>
      <c r="H47" s="13"/>
      <c r="I47" s="24"/>
      <c r="J47" s="5"/>
      <c r="K47" s="36"/>
      <c r="O47" s="48"/>
    </row>
    <row r="48" spans="1:15" s="4" customFormat="1" ht="13">
      <c r="A48" s="5"/>
      <c r="B48" s="53" t="s">
        <v>135</v>
      </c>
      <c r="C48" s="13"/>
      <c r="D48" s="13"/>
      <c r="E48" s="13"/>
      <c r="F48" s="25"/>
      <c r="G48" s="13"/>
      <c r="H48" s="13"/>
      <c r="I48" s="24"/>
      <c r="J48" s="5"/>
      <c r="K48" s="36"/>
      <c r="O48" s="48"/>
    </row>
    <row r="49" spans="1:15" s="4" customFormat="1" ht="13">
      <c r="A49" s="5"/>
      <c r="B49" s="25"/>
      <c r="C49" s="13"/>
      <c r="D49" s="13"/>
      <c r="E49" s="13"/>
      <c r="F49" s="5"/>
      <c r="G49" s="13"/>
      <c r="H49" s="13"/>
      <c r="I49" s="24"/>
      <c r="J49" s="5"/>
      <c r="K49" s="36"/>
      <c r="O49" s="48"/>
    </row>
    <row r="50" spans="1:15" s="4" customFormat="1" ht="13">
      <c r="A50" s="5"/>
      <c r="B50" s="49"/>
      <c r="C50" s="13"/>
      <c r="D50" s="13"/>
      <c r="E50" s="13"/>
      <c r="F50" s="5"/>
      <c r="G50" s="13"/>
      <c r="H50" s="13"/>
      <c r="I50" s="24"/>
      <c r="J50" s="5"/>
      <c r="K50" s="36"/>
      <c r="O50" s="48"/>
    </row>
    <row r="51" spans="1:15" s="4" customFormat="1" ht="13">
      <c r="A51" s="5"/>
      <c r="B51" s="49"/>
      <c r="C51" s="13"/>
      <c r="D51" s="13"/>
      <c r="E51" s="13"/>
      <c r="F51" s="25"/>
      <c r="G51" s="13"/>
      <c r="H51" s="13"/>
      <c r="I51" s="24"/>
      <c r="J51" s="5"/>
      <c r="K51" s="36"/>
      <c r="O51" s="48"/>
    </row>
    <row r="52" spans="1:15" s="4" customFormat="1" ht="13">
      <c r="A52" s="5"/>
      <c r="B52" s="5"/>
      <c r="C52" s="13"/>
      <c r="D52" s="13"/>
      <c r="E52" s="13"/>
      <c r="F52" s="25"/>
      <c r="G52" s="13"/>
      <c r="H52" s="13"/>
      <c r="I52" s="24"/>
      <c r="J52" s="5"/>
      <c r="K52" s="36"/>
    </row>
    <row r="53" spans="1:15" s="4" customFormat="1" ht="13.5" thickBot="1">
      <c r="A53" s="5"/>
      <c r="B53" s="5"/>
      <c r="C53" s="5"/>
      <c r="D53" s="5"/>
      <c r="E53" s="5"/>
      <c r="F53" s="5"/>
      <c r="G53" s="5"/>
      <c r="H53" s="5"/>
      <c r="I53" s="6"/>
      <c r="J53" s="5"/>
      <c r="K53" s="36"/>
    </row>
    <row r="54" spans="1:15" s="4" customFormat="1" ht="13.5" thickTop="1">
      <c r="A54" s="5"/>
      <c r="B54" s="37"/>
      <c r="C54" s="37"/>
      <c r="D54" s="37"/>
      <c r="E54" s="37"/>
      <c r="F54" s="37"/>
      <c r="G54" s="37"/>
      <c r="H54" s="37"/>
      <c r="I54" s="39"/>
      <c r="J54" s="37"/>
      <c r="K54" s="36"/>
    </row>
    <row r="55" spans="1:15" s="4" customFormat="1" ht="12.75" customHeight="1">
      <c r="A55" s="5"/>
      <c r="B55" s="5"/>
      <c r="C55" s="294" t="s">
        <v>58</v>
      </c>
      <c r="D55" s="294"/>
      <c r="E55" s="294"/>
      <c r="F55" s="294"/>
      <c r="G55" s="294"/>
      <c r="H55" s="294"/>
      <c r="I55" s="294"/>
      <c r="J55" s="5"/>
      <c r="K55" s="36"/>
    </row>
    <row r="56" spans="1:15" s="4" customFormat="1" ht="13">
      <c r="A56" s="5"/>
      <c r="B56" s="5"/>
      <c r="C56" s="294"/>
      <c r="D56" s="294"/>
      <c r="E56" s="294"/>
      <c r="F56" s="294"/>
      <c r="G56" s="294"/>
      <c r="H56" s="294"/>
      <c r="I56" s="294"/>
      <c r="J56" s="5"/>
      <c r="K56" s="36"/>
    </row>
    <row r="57" spans="1:15" s="4" customFormat="1" ht="13">
      <c r="A57" s="5"/>
      <c r="B57" s="5"/>
      <c r="C57" s="294"/>
      <c r="D57" s="294"/>
      <c r="E57" s="294"/>
      <c r="F57" s="294"/>
      <c r="G57" s="294"/>
      <c r="H57" s="294"/>
      <c r="I57" s="294"/>
      <c r="J57" s="5"/>
      <c r="K57" s="36"/>
    </row>
    <row r="58" spans="1:15" s="4" customFormat="1" ht="13.5" thickBot="1">
      <c r="A58" s="26"/>
      <c r="B58" s="26"/>
      <c r="C58" s="26"/>
      <c r="D58" s="26"/>
      <c r="E58" s="26"/>
      <c r="F58" s="26"/>
      <c r="G58" s="26"/>
      <c r="H58" s="26"/>
      <c r="I58" s="27"/>
      <c r="J58" s="26"/>
      <c r="K58" s="26"/>
    </row>
    <row r="59" spans="1:15" ht="13" thickTop="1"/>
  </sheetData>
  <mergeCells count="17">
    <mergeCell ref="B32:F32"/>
    <mergeCell ref="B33:F33"/>
    <mergeCell ref="B34:F34"/>
    <mergeCell ref="B35:F36"/>
    <mergeCell ref="C55:I57"/>
    <mergeCell ref="H16:J16"/>
    <mergeCell ref="B17:F17"/>
    <mergeCell ref="B31:F31"/>
    <mergeCell ref="C10:G10"/>
    <mergeCell ref="C11:G11"/>
    <mergeCell ref="C13:G13"/>
    <mergeCell ref="B16:G16"/>
    <mergeCell ref="B18:G18"/>
    <mergeCell ref="B23:F23"/>
    <mergeCell ref="B28:F28"/>
    <mergeCell ref="B29:F29"/>
    <mergeCell ref="B30:F30"/>
  </mergeCells>
  <dataValidations disablePrompts="1" count="5">
    <dataValidation errorStyle="warning" allowBlank="1" showInputMessage="1" errorTitle="Farewell Statement" promptTitle="Farewell Statement" prompt="Enter any parting message for your customers (company slogan, mission statement, etc.) If you do not want a parting message, use Edit|Clear|Contents to remove the existing test." sqref="C55" xr:uid="{C575D3BA-9B55-4EBA-82C4-CE0D71F69B07}"/>
    <dataValidation type="decimal" allowBlank="1" showErrorMessage="1" errorTitle="Unit Price" error="You must enter a number into this cell." promptTitle="Unit Price" sqref="I20:I21 I17" xr:uid="{49A279B7-E3AC-4D4C-9917-53271DEB73D9}">
      <formula1>0</formula1>
      <formula2>1000000000</formula2>
    </dataValidation>
    <dataValidation type="whole" errorStyle="warning" allowBlank="1" showErrorMessage="1" errorTitle="Quantity" error="You must enter a number in this cell." promptTitle="Quantity" sqref="I18:I19 B35 J26:J41 J17:J22" xr:uid="{35F09214-6B28-4BE2-9087-7FE259C8A1FC}">
      <formula1>0</formula1>
      <formula2>1000000000</formula2>
    </dataValidation>
    <dataValidation type="textLength" errorStyle="warning" allowBlank="1" showErrorMessage="1" errorTitle="Tax" error="The shaded cells contain formulas and are automatically calculated by Excel. DO NOT enter any information into them." promptTitle="Tax" sqref="I39:I40" xr:uid="{CA9A6DFE-8FEA-419A-B346-9587F9FBB902}">
      <formula1>0</formula1>
      <formula2>0</formula2>
    </dataValidation>
    <dataValidation errorStyle="warning" allowBlank="1" showInputMessage="1" errorTitle="State" promptTitle="State" prompt="Enter the state abbreviation into this cell." sqref="E12" xr:uid="{CFEB9758-2B6D-4D7F-8AB7-28CCC1A61268}"/>
  </dataValidations>
  <hyperlinks>
    <hyperlink ref="B29" r:id="rId1" display="kcole@co.yuba.ca.us" xr:uid="{3E39FA5D-01BE-4EE5-9FB9-D965990652FD}"/>
  </hyperlinks>
  <printOptions horizontalCentered="1"/>
  <pageMargins left="0.5" right="0.5" top="1" bottom="1" header="0.5" footer="0.3"/>
  <pageSetup scale="88" orientation="portrait" r:id="rId2"/>
  <drawing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E8D231-5415-48B5-9551-F88B67E10B5E}">
  <sheetPr codeName="Sheet40">
    <pageSetUpPr fitToPage="1"/>
  </sheetPr>
  <dimension ref="A1:O59"/>
  <sheetViews>
    <sheetView workbookViewId="0">
      <selection activeCell="I36" sqref="I36"/>
    </sheetView>
  </sheetViews>
  <sheetFormatPr defaultRowHeight="12.5"/>
  <cols>
    <col min="9" max="9" width="12.453125" bestFit="1" customWidth="1"/>
    <col min="10" max="10" width="22.453125" customWidth="1"/>
  </cols>
  <sheetData>
    <row r="1" spans="1:11" s="4" customFormat="1" ht="13.5" thickTop="1">
      <c r="A1" s="2"/>
      <c r="B1" s="2"/>
      <c r="C1" s="2"/>
      <c r="D1" s="2"/>
      <c r="E1" s="2"/>
      <c r="F1" s="2"/>
      <c r="G1" s="2"/>
      <c r="H1" s="2"/>
      <c r="I1" s="3"/>
      <c r="J1" s="2"/>
      <c r="K1" s="2"/>
    </row>
    <row r="2" spans="1:11" s="4" customFormat="1" ht="13">
      <c r="A2" s="5"/>
      <c r="B2" s="5"/>
      <c r="C2" s="5"/>
      <c r="D2" s="5"/>
      <c r="E2" s="5"/>
      <c r="F2" s="5"/>
      <c r="G2" s="5"/>
      <c r="H2" s="5"/>
      <c r="I2" s="6"/>
      <c r="J2" s="5"/>
      <c r="K2" s="36"/>
    </row>
    <row r="3" spans="1:11" s="4" customFormat="1" ht="13">
      <c r="A3" s="5"/>
      <c r="B3" s="5"/>
      <c r="C3" s="5"/>
      <c r="D3" s="5"/>
      <c r="E3" s="5"/>
      <c r="F3" s="5"/>
      <c r="G3" s="5"/>
      <c r="H3" s="7"/>
      <c r="I3" s="8" t="s">
        <v>39</v>
      </c>
      <c r="J3" s="40" t="str">
        <f>+'Update Tab'!$B$2</f>
        <v>CalSAWS Admin 26 27</v>
      </c>
      <c r="K3" s="41" t="s">
        <v>203</v>
      </c>
    </row>
    <row r="4" spans="1:11" s="4" customFormat="1" ht="13">
      <c r="A4" s="5"/>
      <c r="B4" s="5"/>
      <c r="C4" s="5"/>
      <c r="D4" s="5"/>
      <c r="E4" s="5"/>
      <c r="F4" s="5"/>
      <c r="G4" s="5"/>
      <c r="H4" s="5"/>
      <c r="I4" s="6"/>
      <c r="J4" s="5"/>
      <c r="K4" s="36"/>
    </row>
    <row r="5" spans="1:11" s="4" customFormat="1" ht="13">
      <c r="A5" s="5"/>
      <c r="B5" s="5"/>
      <c r="C5" s="5"/>
      <c r="D5" s="5"/>
      <c r="E5" s="5"/>
      <c r="F5" s="5"/>
      <c r="G5" s="5"/>
      <c r="H5" s="5"/>
      <c r="I5" s="6"/>
      <c r="J5" s="5"/>
      <c r="K5" s="36"/>
    </row>
    <row r="6" spans="1:11" s="4" customFormat="1" ht="13">
      <c r="A6" s="5"/>
      <c r="B6" s="5"/>
      <c r="C6" s="5"/>
      <c r="D6" s="5"/>
      <c r="E6" s="5"/>
      <c r="F6" s="5"/>
      <c r="G6" s="5"/>
      <c r="H6" s="5"/>
      <c r="I6" s="6"/>
      <c r="J6" s="5"/>
      <c r="K6" s="36"/>
    </row>
    <row r="7" spans="1:11" s="4" customFormat="1" ht="13.5" thickBot="1">
      <c r="A7" s="5"/>
      <c r="B7" s="5"/>
      <c r="C7" s="5"/>
      <c r="D7" s="5"/>
      <c r="E7" s="5"/>
      <c r="F7" s="5"/>
      <c r="G7" s="5"/>
      <c r="H7" s="5"/>
      <c r="I7" s="6"/>
      <c r="J7" s="5"/>
      <c r="K7" s="36"/>
    </row>
    <row r="8" spans="1:11" s="4" customFormat="1" ht="18" thickTop="1">
      <c r="A8" s="5"/>
      <c r="B8" s="37"/>
      <c r="C8" s="37"/>
      <c r="D8" s="37"/>
      <c r="E8" s="37"/>
      <c r="F8" s="37"/>
      <c r="G8" s="38"/>
      <c r="H8" s="38"/>
      <c r="I8" s="39"/>
      <c r="J8" s="38"/>
      <c r="K8" s="36"/>
    </row>
    <row r="9" spans="1:11" s="4" customFormat="1" ht="13">
      <c r="A9" s="5"/>
      <c r="B9" s="5"/>
      <c r="C9" s="5"/>
      <c r="D9" s="5"/>
      <c r="E9" s="5"/>
      <c r="F9" s="5"/>
      <c r="G9" s="5"/>
      <c r="H9" s="5"/>
      <c r="I9" s="6"/>
      <c r="J9" s="5"/>
      <c r="K9" s="36"/>
    </row>
    <row r="10" spans="1:11" s="4" customFormat="1" ht="13">
      <c r="A10" s="5"/>
      <c r="B10" s="9" t="s">
        <v>40</v>
      </c>
      <c r="C10" s="307" t="s">
        <v>204</v>
      </c>
      <c r="D10" s="307"/>
      <c r="E10" s="307"/>
      <c r="F10" s="307"/>
      <c r="G10" s="307"/>
      <c r="H10" s="5"/>
      <c r="I10" s="10" t="s">
        <v>42</v>
      </c>
      <c r="J10" s="42">
        <f>+'Update Tab'!$B$4</f>
        <v>46246</v>
      </c>
      <c r="K10" s="36"/>
    </row>
    <row r="11" spans="1:11" s="4" customFormat="1" ht="13">
      <c r="A11" s="5"/>
      <c r="B11" s="9" t="s">
        <v>43</v>
      </c>
      <c r="C11" s="308"/>
      <c r="D11" s="308"/>
      <c r="E11" s="308"/>
      <c r="F11" s="308"/>
      <c r="G11" s="308"/>
      <c r="H11" s="5"/>
      <c r="I11" s="10"/>
      <c r="J11" s="43"/>
      <c r="K11" s="36"/>
    </row>
    <row r="12" spans="1:11" s="4" customFormat="1" ht="13">
      <c r="A12" s="5"/>
      <c r="B12" s="9" t="s">
        <v>44</v>
      </c>
      <c r="C12" s="73"/>
      <c r="D12" s="74" t="s">
        <v>45</v>
      </c>
      <c r="E12" s="73"/>
      <c r="F12" s="74" t="s">
        <v>46</v>
      </c>
      <c r="G12" s="73"/>
      <c r="H12" s="5"/>
      <c r="I12" s="10" t="s">
        <v>47</v>
      </c>
      <c r="J12" s="44" t="str">
        <f>'Update Tab'!$B$7</f>
        <v>Stephanie Aragon</v>
      </c>
      <c r="K12" s="36"/>
    </row>
    <row r="13" spans="1:11" s="4" customFormat="1" ht="13">
      <c r="A13" s="5"/>
      <c r="B13" s="9" t="s">
        <v>48</v>
      </c>
      <c r="C13" s="307"/>
      <c r="D13" s="307"/>
      <c r="E13" s="307"/>
      <c r="F13" s="307"/>
      <c r="G13" s="307"/>
      <c r="H13" s="5"/>
      <c r="I13" s="10" t="s">
        <v>49</v>
      </c>
      <c r="J13" s="44" t="str">
        <f>'Update Tab'!$B$8</f>
        <v>(916) 800-7641</v>
      </c>
      <c r="K13" s="36"/>
    </row>
    <row r="14" spans="1:11" s="4" customFormat="1" ht="13">
      <c r="A14" s="5"/>
      <c r="B14" s="9"/>
      <c r="C14" s="59"/>
      <c r="D14" s="59"/>
      <c r="E14" s="59"/>
      <c r="F14" s="59"/>
      <c r="G14" s="59"/>
      <c r="H14" s="5"/>
      <c r="I14" s="10"/>
      <c r="J14" s="60"/>
      <c r="K14" s="36"/>
    </row>
    <row r="15" spans="1:11" s="4" customFormat="1" ht="13">
      <c r="A15" s="5"/>
      <c r="B15" s="5"/>
      <c r="C15" s="5"/>
      <c r="D15" s="5"/>
      <c r="E15" s="5"/>
      <c r="F15" s="5"/>
      <c r="G15" s="5"/>
      <c r="H15" s="5"/>
      <c r="I15" s="6"/>
      <c r="J15" s="5"/>
      <c r="K15" s="36"/>
    </row>
    <row r="16" spans="1:11" s="4" customFormat="1" ht="13">
      <c r="A16" s="5"/>
      <c r="B16" s="297" t="s">
        <v>50</v>
      </c>
      <c r="C16" s="298"/>
      <c r="D16" s="298"/>
      <c r="E16" s="298"/>
      <c r="F16" s="298"/>
      <c r="G16" s="299"/>
      <c r="H16" s="297" t="s">
        <v>51</v>
      </c>
      <c r="I16" s="298"/>
      <c r="J16" s="299"/>
      <c r="K16" s="36"/>
    </row>
    <row r="17" spans="1:11" s="4" customFormat="1" ht="13">
      <c r="A17" s="5"/>
      <c r="B17" s="305"/>
      <c r="C17" s="306"/>
      <c r="D17" s="306"/>
      <c r="E17" s="306"/>
      <c r="F17" s="306"/>
      <c r="G17" s="81"/>
      <c r="H17" s="82"/>
      <c r="I17" s="83"/>
      <c r="J17" s="84"/>
      <c r="K17" s="36"/>
    </row>
    <row r="18" spans="1:11" s="4" customFormat="1" ht="15">
      <c r="A18" s="5"/>
      <c r="B18" s="302" t="s">
        <v>134</v>
      </c>
      <c r="C18" s="303"/>
      <c r="D18" s="303"/>
      <c r="E18" s="303"/>
      <c r="F18" s="303"/>
      <c r="G18" s="304"/>
      <c r="H18" s="85"/>
      <c r="I18" s="86"/>
      <c r="J18" s="87"/>
      <c r="K18" s="36"/>
    </row>
    <row r="19" spans="1:11" s="4" customFormat="1" ht="13">
      <c r="A19" s="5"/>
      <c r="B19" s="88"/>
      <c r="C19" s="89"/>
      <c r="D19" s="90"/>
      <c r="E19" s="90"/>
      <c r="F19" s="90"/>
      <c r="G19" s="91"/>
      <c r="H19" s="92"/>
      <c r="I19" s="86"/>
      <c r="J19" s="87"/>
      <c r="K19" s="36"/>
    </row>
    <row r="20" spans="1:11" s="4" customFormat="1" ht="13.5" thickBot="1">
      <c r="A20" s="5"/>
      <c r="B20" s="93"/>
      <c r="C20" s="94"/>
      <c r="D20" s="95"/>
      <c r="E20" s="95"/>
      <c r="F20" s="95"/>
      <c r="G20" s="96"/>
      <c r="H20" s="97"/>
      <c r="I20" s="98"/>
      <c r="J20" s="99"/>
      <c r="K20" s="36"/>
    </row>
    <row r="21" spans="1:11" s="4" customFormat="1" ht="13.5" thickTop="1">
      <c r="A21" s="5"/>
      <c r="B21" s="31"/>
      <c r="C21" s="22"/>
      <c r="D21" s="22"/>
      <c r="E21" s="22"/>
      <c r="F21" s="22"/>
      <c r="G21" s="62"/>
      <c r="H21" s="45"/>
      <c r="I21" s="76"/>
      <c r="J21" s="29"/>
      <c r="K21" s="36"/>
    </row>
    <row r="22" spans="1:11" s="4" customFormat="1" ht="13">
      <c r="A22" s="5"/>
      <c r="B22" s="33" t="s">
        <v>246</v>
      </c>
      <c r="C22" s="47"/>
      <c r="D22" s="47"/>
      <c r="E22" s="47"/>
      <c r="F22" s="47"/>
      <c r="G22" s="63"/>
      <c r="H22" s="7"/>
      <c r="I22" s="79">
        <f>'CalSAWS Admin Budget FY26-27'!D47</f>
        <v>53747</v>
      </c>
      <c r="J22" s="28"/>
      <c r="K22" s="36"/>
    </row>
    <row r="23" spans="1:11" s="4" customFormat="1" ht="13">
      <c r="A23" s="5"/>
      <c r="B23" s="300"/>
      <c r="C23" s="301"/>
      <c r="D23" s="301"/>
      <c r="E23" s="301"/>
      <c r="F23" s="301"/>
      <c r="G23" s="69"/>
      <c r="H23" s="46"/>
      <c r="I23" s="76"/>
      <c r="J23" s="34"/>
      <c r="K23" s="36"/>
    </row>
    <row r="24" spans="1:11" s="4" customFormat="1" ht="13">
      <c r="A24" s="5"/>
      <c r="B24" s="30"/>
      <c r="C24" s="32"/>
      <c r="D24" s="101"/>
      <c r="E24" s="101"/>
      <c r="F24" s="101"/>
      <c r="G24" s="104"/>
      <c r="H24" s="105"/>
      <c r="I24" s="103"/>
      <c r="J24" s="34"/>
      <c r="K24" s="36"/>
    </row>
    <row r="25" spans="1:11" s="4" customFormat="1" ht="13">
      <c r="A25" s="5"/>
      <c r="B25" s="30"/>
      <c r="C25" s="32"/>
      <c r="D25" s="101" t="s">
        <v>247</v>
      </c>
      <c r="E25" s="101"/>
      <c r="F25" s="101"/>
      <c r="G25" s="104"/>
      <c r="H25" s="105"/>
      <c r="I25" s="103">
        <f>'CalSAWS Admin Budget FY26-27'!E47</f>
        <v>-10039</v>
      </c>
      <c r="J25" s="34"/>
      <c r="K25" s="36"/>
    </row>
    <row r="26" spans="1:11" s="4" customFormat="1" ht="13">
      <c r="A26" s="5"/>
      <c r="B26" s="30"/>
      <c r="C26" s="5"/>
      <c r="D26" s="75"/>
      <c r="E26" s="75"/>
      <c r="F26" s="32"/>
      <c r="G26" s="69"/>
      <c r="H26" s="46"/>
      <c r="I26" s="80"/>
      <c r="J26" s="35"/>
      <c r="K26" s="36"/>
    </row>
    <row r="27" spans="1:11" s="4" customFormat="1" ht="13">
      <c r="A27" s="5"/>
      <c r="B27" s="56"/>
      <c r="C27" s="5"/>
      <c r="D27" s="5"/>
      <c r="E27" s="5"/>
      <c r="F27" s="5"/>
      <c r="G27" s="64"/>
      <c r="H27" s="45"/>
      <c r="I27" s="79"/>
      <c r="J27" s="29"/>
      <c r="K27" s="36"/>
    </row>
    <row r="28" spans="1:11" s="4" customFormat="1" ht="13">
      <c r="A28" s="5"/>
      <c r="B28" s="295" t="s">
        <v>69</v>
      </c>
      <c r="C28" s="296"/>
      <c r="D28" s="296"/>
      <c r="E28" s="296"/>
      <c r="F28" s="296"/>
      <c r="G28" s="70"/>
      <c r="H28" s="57"/>
      <c r="I28" s="77"/>
      <c r="J28" s="29"/>
      <c r="K28" s="36"/>
    </row>
    <row r="29" spans="1:11" s="4" customFormat="1" ht="13">
      <c r="A29" s="5"/>
      <c r="B29" s="295" t="s">
        <v>69</v>
      </c>
      <c r="C29" s="296"/>
      <c r="D29" s="296"/>
      <c r="E29" s="296"/>
      <c r="F29" s="296"/>
      <c r="G29" s="64"/>
      <c r="H29" s="45"/>
      <c r="I29" s="77"/>
      <c r="J29" s="29"/>
      <c r="K29" s="36"/>
    </row>
    <row r="30" spans="1:11" s="4" customFormat="1" ht="13">
      <c r="A30" s="5"/>
      <c r="B30" s="295"/>
      <c r="C30" s="296"/>
      <c r="D30" s="296"/>
      <c r="E30" s="296"/>
      <c r="F30" s="296"/>
      <c r="G30" s="64"/>
      <c r="H30" s="45"/>
      <c r="I30" s="77"/>
      <c r="J30" s="29"/>
      <c r="K30" s="36"/>
    </row>
    <row r="31" spans="1:11" s="4" customFormat="1" ht="13">
      <c r="A31" s="5"/>
      <c r="B31" s="295"/>
      <c r="C31" s="296"/>
      <c r="D31" s="296"/>
      <c r="E31" s="296"/>
      <c r="F31" s="296"/>
      <c r="G31" s="64"/>
      <c r="H31" s="45"/>
      <c r="I31" s="77"/>
      <c r="J31" s="29"/>
      <c r="K31" s="36"/>
    </row>
    <row r="32" spans="1:11" s="4" customFormat="1" ht="13">
      <c r="A32" s="5"/>
      <c r="B32" s="295"/>
      <c r="C32" s="296"/>
      <c r="D32" s="296"/>
      <c r="E32" s="296"/>
      <c r="F32" s="296"/>
      <c r="G32" s="70"/>
      <c r="H32" s="45"/>
      <c r="I32" s="77"/>
      <c r="J32" s="29"/>
      <c r="K32" s="36"/>
    </row>
    <row r="33" spans="1:15" s="4" customFormat="1" ht="13">
      <c r="A33" s="5"/>
      <c r="B33" s="288" t="s">
        <v>75</v>
      </c>
      <c r="C33" s="289"/>
      <c r="D33" s="289"/>
      <c r="E33" s="289"/>
      <c r="F33" s="289"/>
      <c r="G33" s="64"/>
      <c r="H33" s="45"/>
      <c r="I33" s="77"/>
      <c r="J33" s="29"/>
      <c r="K33" s="36"/>
    </row>
    <row r="34" spans="1:15" s="4" customFormat="1" ht="13">
      <c r="A34" s="5"/>
      <c r="B34" s="288" t="s">
        <v>52</v>
      </c>
      <c r="C34" s="289"/>
      <c r="D34" s="289"/>
      <c r="E34" s="289"/>
      <c r="F34" s="289"/>
      <c r="G34" s="64"/>
      <c r="H34" s="45"/>
      <c r="I34" s="77"/>
      <c r="J34" s="29"/>
      <c r="K34" s="36"/>
    </row>
    <row r="35" spans="1:15" s="4" customFormat="1" ht="13">
      <c r="A35" s="5"/>
      <c r="B35" s="290"/>
      <c r="C35" s="291"/>
      <c r="D35" s="291"/>
      <c r="E35" s="291"/>
      <c r="F35" s="291"/>
      <c r="G35" s="65"/>
      <c r="H35" s="54"/>
      <c r="I35" s="78"/>
      <c r="J35" s="58"/>
      <c r="K35" s="36"/>
    </row>
    <row r="36" spans="1:15" s="4" customFormat="1" ht="13">
      <c r="A36" s="5"/>
      <c r="B36" s="292"/>
      <c r="C36" s="293"/>
      <c r="D36" s="293"/>
      <c r="E36" s="293"/>
      <c r="F36" s="293"/>
      <c r="G36" s="66"/>
      <c r="H36" s="61" t="s">
        <v>74</v>
      </c>
      <c r="I36" s="107">
        <f>SUM(I21:I35)</f>
        <v>43708</v>
      </c>
      <c r="J36" s="55"/>
      <c r="K36" s="36"/>
    </row>
    <row r="37" spans="1:15" s="4" customFormat="1" ht="13">
      <c r="A37" s="5"/>
      <c r="B37" s="6"/>
      <c r="C37" s="6"/>
      <c r="D37" s="6"/>
      <c r="E37" s="6"/>
      <c r="F37" s="6"/>
      <c r="G37" s="15"/>
      <c r="H37" s="15"/>
      <c r="I37" s="67"/>
      <c r="J37" s="68"/>
      <c r="K37" s="36"/>
    </row>
    <row r="38" spans="1:15" s="4" customFormat="1" ht="13">
      <c r="A38" s="5"/>
      <c r="B38" s="49" t="s">
        <v>53</v>
      </c>
      <c r="C38" s="5"/>
      <c r="D38" s="5"/>
      <c r="E38" s="5"/>
      <c r="F38" s="5"/>
      <c r="G38" s="5"/>
      <c r="H38" s="5"/>
      <c r="I38" s="11"/>
      <c r="J38" s="6"/>
      <c r="K38" s="36"/>
    </row>
    <row r="39" spans="1:15" s="4" customFormat="1" ht="13">
      <c r="A39" s="5"/>
      <c r="B39" s="12"/>
      <c r="C39" s="5"/>
      <c r="D39" s="5"/>
      <c r="E39" s="5"/>
      <c r="F39" s="5"/>
      <c r="G39" s="14"/>
      <c r="H39" s="15"/>
      <c r="I39" s="11"/>
      <c r="J39" s="6"/>
      <c r="K39" s="36"/>
    </row>
    <row r="40" spans="1:15" s="4" customFormat="1" ht="13">
      <c r="A40" s="5"/>
      <c r="B40" s="50" t="s">
        <v>54</v>
      </c>
      <c r="C40" s="17"/>
      <c r="D40" s="5"/>
      <c r="E40" s="5"/>
      <c r="F40" s="5"/>
      <c r="G40" s="14"/>
      <c r="H40" s="5"/>
      <c r="I40" s="16"/>
      <c r="J40" s="18"/>
      <c r="K40" s="36"/>
      <c r="O40" s="19"/>
    </row>
    <row r="41" spans="1:15" s="4" customFormat="1" ht="13">
      <c r="A41" s="5"/>
      <c r="B41" s="20"/>
      <c r="C41" s="5"/>
      <c r="D41" s="5"/>
      <c r="E41" s="5"/>
      <c r="F41" s="5"/>
      <c r="G41" s="21"/>
      <c r="H41" s="5"/>
      <c r="I41" s="8" t="s">
        <v>55</v>
      </c>
      <c r="J41" s="71">
        <f>I36</f>
        <v>43708</v>
      </c>
      <c r="K41" s="36"/>
    </row>
    <row r="42" spans="1:15" s="4" customFormat="1" ht="13">
      <c r="A42" s="5"/>
      <c r="B42" s="51" t="s">
        <v>56</v>
      </c>
      <c r="C42" s="5"/>
      <c r="D42" s="5"/>
      <c r="E42" s="5"/>
      <c r="F42" s="5"/>
      <c r="G42" s="21"/>
      <c r="H42" s="5"/>
      <c r="I42" s="6"/>
      <c r="J42" s="5"/>
      <c r="K42" s="36"/>
      <c r="O42" s="19"/>
    </row>
    <row r="43" spans="1:15" s="4" customFormat="1" ht="13">
      <c r="A43" s="5"/>
      <c r="B43" s="20"/>
      <c r="C43" s="5"/>
      <c r="D43" s="5"/>
      <c r="E43" s="5"/>
      <c r="F43" s="5"/>
      <c r="G43" s="5"/>
      <c r="H43" s="5"/>
      <c r="I43" s="6"/>
      <c r="J43" s="5"/>
      <c r="K43" s="36"/>
    </row>
    <row r="44" spans="1:15" s="4" customFormat="1" ht="13">
      <c r="A44" s="5"/>
      <c r="B44" s="52" t="s">
        <v>54</v>
      </c>
      <c r="C44" s="5"/>
      <c r="D44" s="5"/>
      <c r="E44" s="5"/>
      <c r="F44" s="13"/>
      <c r="G44" s="5"/>
      <c r="H44" s="5"/>
      <c r="I44" s="6"/>
      <c r="J44" s="5"/>
      <c r="K44" s="36"/>
      <c r="O44" s="48"/>
    </row>
    <row r="45" spans="1:15" s="4" customFormat="1" ht="13">
      <c r="A45" s="5"/>
      <c r="B45" s="52" t="s">
        <v>136</v>
      </c>
      <c r="C45" s="5"/>
      <c r="D45" s="5"/>
      <c r="E45" s="5"/>
      <c r="F45" s="13"/>
      <c r="G45" s="5"/>
      <c r="H45" s="5"/>
      <c r="I45" s="6"/>
      <c r="J45" s="5"/>
      <c r="K45" s="36"/>
      <c r="O45" s="48"/>
    </row>
    <row r="46" spans="1:15" s="4" customFormat="1" ht="13">
      <c r="A46" s="5"/>
      <c r="B46" s="53" t="s">
        <v>100</v>
      </c>
      <c r="F46" s="5"/>
      <c r="H46" s="5"/>
      <c r="I46" s="23"/>
      <c r="J46" s="5"/>
      <c r="K46" s="36"/>
      <c r="O46" s="48"/>
    </row>
    <row r="47" spans="1:15" s="4" customFormat="1" ht="13">
      <c r="A47" s="5"/>
      <c r="B47" s="53" t="s">
        <v>57</v>
      </c>
      <c r="C47" s="13"/>
      <c r="D47" s="13"/>
      <c r="E47" s="13"/>
      <c r="F47" s="5"/>
      <c r="G47" s="13"/>
      <c r="H47" s="13"/>
      <c r="I47" s="24"/>
      <c r="J47" s="5"/>
      <c r="K47" s="36"/>
      <c r="O47" s="48"/>
    </row>
    <row r="48" spans="1:15" s="4" customFormat="1" ht="13">
      <c r="A48" s="5"/>
      <c r="B48" s="53" t="s">
        <v>135</v>
      </c>
      <c r="C48" s="13"/>
      <c r="D48" s="13"/>
      <c r="E48" s="13"/>
      <c r="F48" s="25"/>
      <c r="G48" s="13"/>
      <c r="H48" s="13"/>
      <c r="I48" s="24"/>
      <c r="J48" s="5"/>
      <c r="K48" s="36"/>
      <c r="O48" s="48"/>
    </row>
    <row r="49" spans="1:15" s="4" customFormat="1" ht="13">
      <c r="A49" s="5"/>
      <c r="B49" s="25"/>
      <c r="C49" s="13"/>
      <c r="D49" s="13"/>
      <c r="E49" s="13"/>
      <c r="F49" s="5"/>
      <c r="G49" s="13"/>
      <c r="H49" s="13"/>
      <c r="I49" s="24"/>
      <c r="J49" s="5"/>
      <c r="K49" s="36"/>
      <c r="O49" s="48"/>
    </row>
    <row r="50" spans="1:15" s="4" customFormat="1" ht="13">
      <c r="A50" s="5"/>
      <c r="B50" s="49"/>
      <c r="C50" s="13"/>
      <c r="D50" s="13"/>
      <c r="E50" s="13"/>
      <c r="F50" s="5"/>
      <c r="G50" s="13"/>
      <c r="H50" s="13"/>
      <c r="I50" s="24"/>
      <c r="J50" s="5"/>
      <c r="K50" s="36"/>
      <c r="O50" s="48"/>
    </row>
    <row r="51" spans="1:15" s="4" customFormat="1" ht="13">
      <c r="A51" s="5"/>
      <c r="B51" s="49"/>
      <c r="C51" s="13"/>
      <c r="D51" s="13"/>
      <c r="E51" s="13"/>
      <c r="F51" s="25"/>
      <c r="G51" s="13"/>
      <c r="H51" s="13"/>
      <c r="I51" s="24"/>
      <c r="J51" s="5"/>
      <c r="K51" s="36"/>
      <c r="O51" s="48"/>
    </row>
    <row r="52" spans="1:15" s="4" customFormat="1" ht="13">
      <c r="A52" s="5"/>
      <c r="B52" s="5"/>
      <c r="C52" s="13"/>
      <c r="D52" s="13"/>
      <c r="E52" s="13"/>
      <c r="F52" s="25"/>
      <c r="G52" s="13"/>
      <c r="H52" s="13"/>
      <c r="I52" s="24"/>
      <c r="J52" s="5"/>
      <c r="K52" s="36"/>
    </row>
    <row r="53" spans="1:15" s="4" customFormat="1" ht="13.5" thickBot="1">
      <c r="A53" s="5"/>
      <c r="B53" s="5"/>
      <c r="C53" s="5"/>
      <c r="D53" s="5"/>
      <c r="E53" s="5"/>
      <c r="F53" s="5"/>
      <c r="G53" s="5"/>
      <c r="H53" s="5"/>
      <c r="I53" s="6"/>
      <c r="J53" s="5"/>
      <c r="K53" s="36"/>
    </row>
    <row r="54" spans="1:15" s="4" customFormat="1" ht="13.5" thickTop="1">
      <c r="A54" s="5"/>
      <c r="B54" s="37"/>
      <c r="C54" s="37"/>
      <c r="D54" s="37"/>
      <c r="E54" s="37"/>
      <c r="F54" s="37"/>
      <c r="G54" s="37"/>
      <c r="H54" s="37"/>
      <c r="I54" s="39"/>
      <c r="J54" s="37"/>
      <c r="K54" s="36"/>
    </row>
    <row r="55" spans="1:15" s="4" customFormat="1" ht="12.75" customHeight="1">
      <c r="A55" s="5"/>
      <c r="B55" s="5"/>
      <c r="C55" s="294" t="s">
        <v>58</v>
      </c>
      <c r="D55" s="294"/>
      <c r="E55" s="294"/>
      <c r="F55" s="294"/>
      <c r="G55" s="294"/>
      <c r="H55" s="294"/>
      <c r="I55" s="294"/>
      <c r="J55" s="5"/>
      <c r="K55" s="36"/>
    </row>
    <row r="56" spans="1:15" s="4" customFormat="1" ht="13">
      <c r="A56" s="5"/>
      <c r="B56" s="5"/>
      <c r="C56" s="294"/>
      <c r="D56" s="294"/>
      <c r="E56" s="294"/>
      <c r="F56" s="294"/>
      <c r="G56" s="294"/>
      <c r="H56" s="294"/>
      <c r="I56" s="294"/>
      <c r="J56" s="5"/>
      <c r="K56" s="36"/>
    </row>
    <row r="57" spans="1:15" s="4" customFormat="1" ht="13">
      <c r="A57" s="5"/>
      <c r="B57" s="5"/>
      <c r="C57" s="294"/>
      <c r="D57" s="294"/>
      <c r="E57" s="294"/>
      <c r="F57" s="294"/>
      <c r="G57" s="294"/>
      <c r="H57" s="294"/>
      <c r="I57" s="294"/>
      <c r="J57" s="5"/>
      <c r="K57" s="36"/>
    </row>
    <row r="58" spans="1:15" s="4" customFormat="1" ht="13.5" thickBot="1">
      <c r="A58" s="26"/>
      <c r="B58" s="26"/>
      <c r="C58" s="26"/>
      <c r="D58" s="26"/>
      <c r="E58" s="26"/>
      <c r="F58" s="26"/>
      <c r="G58" s="26"/>
      <c r="H58" s="26"/>
      <c r="I58" s="27"/>
      <c r="J58" s="26"/>
      <c r="K58" s="26"/>
    </row>
    <row r="59" spans="1:15" ht="13" thickTop="1"/>
  </sheetData>
  <mergeCells count="17">
    <mergeCell ref="B32:F32"/>
    <mergeCell ref="B33:F33"/>
    <mergeCell ref="B34:F34"/>
    <mergeCell ref="B35:F36"/>
    <mergeCell ref="C55:I57"/>
    <mergeCell ref="H16:J16"/>
    <mergeCell ref="B17:F17"/>
    <mergeCell ref="B31:F31"/>
    <mergeCell ref="C10:G10"/>
    <mergeCell ref="C11:G11"/>
    <mergeCell ref="C13:G13"/>
    <mergeCell ref="B16:G16"/>
    <mergeCell ref="B18:G18"/>
    <mergeCell ref="B23:F23"/>
    <mergeCell ref="B28:F28"/>
    <mergeCell ref="B29:F29"/>
    <mergeCell ref="B30:F30"/>
  </mergeCells>
  <dataValidations count="5">
    <dataValidation errorStyle="warning" allowBlank="1" showInputMessage="1" errorTitle="State" promptTitle="State" prompt="Enter the state abbreviation into this cell." sqref="E12" xr:uid="{B07D9892-4F86-407B-B893-A574D693B44D}"/>
    <dataValidation type="textLength" errorStyle="warning" allowBlank="1" showErrorMessage="1" errorTitle="Tax" error="The shaded cells contain formulas and are automatically calculated by Excel. DO NOT enter any information into them." promptTitle="Tax" sqref="I39:I40" xr:uid="{6B0E1677-8F48-450A-B61D-6146A8C84498}">
      <formula1>0</formula1>
      <formula2>0</formula2>
    </dataValidation>
    <dataValidation type="whole" errorStyle="warning" allowBlank="1" showErrorMessage="1" errorTitle="Quantity" error="You must enter a number in this cell." promptTitle="Quantity" sqref="I18:I19 B35 J26:J41 J17:J22" xr:uid="{AD2053B2-F5A2-4DAC-97A7-C942AB7959EA}">
      <formula1>0</formula1>
      <formula2>1000000000</formula2>
    </dataValidation>
    <dataValidation type="decimal" allowBlank="1" showErrorMessage="1" errorTitle="Unit Price" error="You must enter a number into this cell." promptTitle="Unit Price" sqref="I20:I21 I17" xr:uid="{E24DB95A-0B29-45C9-B3FE-A44BA6B9FC25}">
      <formula1>0</formula1>
      <formula2>1000000000</formula2>
    </dataValidation>
    <dataValidation errorStyle="warning" allowBlank="1" showInputMessage="1" errorTitle="Farewell Statement" promptTitle="Farewell Statement" prompt="Enter any parting message for your customers (company slogan, mission statement, etc.) If you do not want a parting message, use Edit|Clear|Contents to remove the existing test." sqref="C55" xr:uid="{472EB194-F010-437D-8B2D-9F72FA513F81}"/>
  </dataValidations>
  <hyperlinks>
    <hyperlink ref="B29" r:id="rId1" display="kcole@co.yuba.ca.us" xr:uid="{93E27724-513B-4417-90F1-C8923CC7C4B9}"/>
  </hyperlinks>
  <printOptions horizontalCentered="1"/>
  <pageMargins left="0.5" right="0.5" top="1" bottom="1" header="0.5" footer="0.3"/>
  <pageSetup scale="88" orientation="portrait" r:id="rId2"/>
  <drawing r:id="rId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D4A0DF-543F-43DF-A6B2-B8E1B9188DDF}">
  <sheetPr codeName="Sheet41">
    <pageSetUpPr fitToPage="1"/>
  </sheetPr>
  <dimension ref="A1:O59"/>
  <sheetViews>
    <sheetView workbookViewId="0">
      <selection activeCell="I36" sqref="I36"/>
    </sheetView>
  </sheetViews>
  <sheetFormatPr defaultRowHeight="12.5"/>
  <cols>
    <col min="9" max="9" width="12.453125" bestFit="1" customWidth="1"/>
    <col min="10" max="10" width="22.453125" customWidth="1"/>
  </cols>
  <sheetData>
    <row r="1" spans="1:11" s="4" customFormat="1" ht="13.5" thickTop="1">
      <c r="A1" s="2"/>
      <c r="B1" s="2"/>
      <c r="C1" s="2"/>
      <c r="D1" s="2"/>
      <c r="E1" s="2"/>
      <c r="F1" s="2"/>
      <c r="G1" s="2"/>
      <c r="H1" s="2"/>
      <c r="I1" s="3"/>
      <c r="J1" s="2"/>
      <c r="K1" s="2"/>
    </row>
    <row r="2" spans="1:11" s="4" customFormat="1" ht="13">
      <c r="A2" s="5"/>
      <c r="B2" s="5"/>
      <c r="C2" s="5"/>
      <c r="D2" s="5"/>
      <c r="E2" s="5"/>
      <c r="F2" s="5"/>
      <c r="G2" s="5"/>
      <c r="H2" s="5"/>
      <c r="I2" s="6"/>
      <c r="J2" s="5"/>
      <c r="K2" s="36"/>
    </row>
    <row r="3" spans="1:11" s="4" customFormat="1" ht="13">
      <c r="A3" s="5"/>
      <c r="B3" s="5"/>
      <c r="C3" s="5"/>
      <c r="D3" s="5"/>
      <c r="E3" s="5"/>
      <c r="F3" s="5"/>
      <c r="G3" s="5"/>
      <c r="H3" s="7"/>
      <c r="I3" s="8" t="s">
        <v>39</v>
      </c>
      <c r="J3" s="40" t="str">
        <f>+'Update Tab'!$B$2</f>
        <v>CalSAWS Admin 26 27</v>
      </c>
      <c r="K3" s="41" t="s">
        <v>149</v>
      </c>
    </row>
    <row r="4" spans="1:11" s="4" customFormat="1" ht="13">
      <c r="A4" s="5"/>
      <c r="B4" s="5"/>
      <c r="C4" s="5"/>
      <c r="D4" s="5"/>
      <c r="E4" s="5"/>
      <c r="F4" s="5"/>
      <c r="G4" s="5"/>
      <c r="H4" s="5"/>
      <c r="I4" s="6"/>
      <c r="J4" s="5"/>
      <c r="K4" s="36"/>
    </row>
    <row r="5" spans="1:11" s="4" customFormat="1" ht="13">
      <c r="A5" s="5"/>
      <c r="B5" s="5"/>
      <c r="C5" s="5"/>
      <c r="D5" s="5"/>
      <c r="E5" s="5"/>
      <c r="F5" s="5"/>
      <c r="G5" s="5"/>
      <c r="H5" s="5"/>
      <c r="I5" s="6"/>
      <c r="J5" s="5"/>
      <c r="K5" s="36"/>
    </row>
    <row r="6" spans="1:11" s="4" customFormat="1" ht="13">
      <c r="A6" s="5"/>
      <c r="B6" s="5"/>
      <c r="C6" s="5"/>
      <c r="D6" s="5"/>
      <c r="E6" s="5"/>
      <c r="F6" s="5"/>
      <c r="G6" s="5"/>
      <c r="H6" s="5"/>
      <c r="I6" s="6"/>
      <c r="J6" s="5"/>
      <c r="K6" s="36"/>
    </row>
    <row r="7" spans="1:11" s="4" customFormat="1" ht="13.5" thickBot="1">
      <c r="A7" s="5"/>
      <c r="B7" s="5"/>
      <c r="C7" s="5"/>
      <c r="D7" s="5"/>
      <c r="E7" s="5"/>
      <c r="F7" s="5"/>
      <c r="G7" s="5"/>
      <c r="H7" s="5"/>
      <c r="I7" s="6"/>
      <c r="J7" s="5"/>
      <c r="K7" s="36"/>
    </row>
    <row r="8" spans="1:11" s="4" customFormat="1" ht="18" thickTop="1">
      <c r="A8" s="5"/>
      <c r="B8" s="37"/>
      <c r="C8" s="37"/>
      <c r="D8" s="37"/>
      <c r="E8" s="37"/>
      <c r="F8" s="37"/>
      <c r="G8" s="38"/>
      <c r="H8" s="38"/>
      <c r="I8" s="39"/>
      <c r="J8" s="38"/>
      <c r="K8" s="36"/>
    </row>
    <row r="9" spans="1:11" s="4" customFormat="1" ht="13">
      <c r="A9" s="5"/>
      <c r="B9" s="5"/>
      <c r="C9" s="5"/>
      <c r="D9" s="5"/>
      <c r="E9" s="5"/>
      <c r="F9" s="5"/>
      <c r="G9" s="5"/>
      <c r="H9" s="5"/>
      <c r="I9" s="6"/>
      <c r="J9" s="5"/>
      <c r="K9" s="36"/>
    </row>
    <row r="10" spans="1:11" s="4" customFormat="1" ht="13">
      <c r="A10" s="5"/>
      <c r="B10" s="9" t="s">
        <v>40</v>
      </c>
      <c r="C10" s="307" t="s">
        <v>150</v>
      </c>
      <c r="D10" s="307"/>
      <c r="E10" s="307"/>
      <c r="F10" s="307"/>
      <c r="G10" s="307"/>
      <c r="H10" s="5"/>
      <c r="I10" s="10" t="s">
        <v>42</v>
      </c>
      <c r="J10" s="42">
        <f>+'Update Tab'!$B$4</f>
        <v>46246</v>
      </c>
      <c r="K10" s="36"/>
    </row>
    <row r="11" spans="1:11" s="4" customFormat="1" ht="13">
      <c r="A11" s="5"/>
      <c r="B11" s="9" t="s">
        <v>43</v>
      </c>
      <c r="C11" s="308"/>
      <c r="D11" s="308"/>
      <c r="E11" s="308"/>
      <c r="F11" s="308"/>
      <c r="G11" s="308"/>
      <c r="H11" s="5"/>
      <c r="I11" s="10"/>
      <c r="J11" s="43"/>
      <c r="K11" s="36"/>
    </row>
    <row r="12" spans="1:11" s="4" customFormat="1" ht="13">
      <c r="A12" s="5"/>
      <c r="B12" s="9" t="s">
        <v>44</v>
      </c>
      <c r="C12" s="73"/>
      <c r="D12" s="74" t="s">
        <v>45</v>
      </c>
      <c r="E12" s="73"/>
      <c r="F12" s="74" t="s">
        <v>46</v>
      </c>
      <c r="G12" s="73"/>
      <c r="H12" s="5"/>
      <c r="I12" s="10" t="s">
        <v>47</v>
      </c>
      <c r="J12" s="44" t="str">
        <f>'Update Tab'!$B$7</f>
        <v>Stephanie Aragon</v>
      </c>
      <c r="K12" s="36"/>
    </row>
    <row r="13" spans="1:11" s="4" customFormat="1" ht="13">
      <c r="A13" s="5"/>
      <c r="B13" s="9" t="s">
        <v>48</v>
      </c>
      <c r="C13" s="307"/>
      <c r="D13" s="307"/>
      <c r="E13" s="307"/>
      <c r="F13" s="307"/>
      <c r="G13" s="307"/>
      <c r="H13" s="5"/>
      <c r="I13" s="10" t="s">
        <v>49</v>
      </c>
      <c r="J13" s="44" t="str">
        <f>'Update Tab'!$B$8</f>
        <v>(916) 800-7641</v>
      </c>
      <c r="K13" s="36"/>
    </row>
    <row r="14" spans="1:11" s="4" customFormat="1" ht="13">
      <c r="A14" s="5"/>
      <c r="B14" s="9"/>
      <c r="C14" s="59"/>
      <c r="D14" s="59"/>
      <c r="E14" s="59"/>
      <c r="F14" s="59"/>
      <c r="G14" s="59"/>
      <c r="H14" s="5"/>
      <c r="I14" s="10"/>
      <c r="J14" s="60"/>
      <c r="K14" s="36"/>
    </row>
    <row r="15" spans="1:11" s="4" customFormat="1" ht="13">
      <c r="A15" s="5"/>
      <c r="B15" s="5"/>
      <c r="C15" s="5"/>
      <c r="D15" s="5"/>
      <c r="E15" s="5"/>
      <c r="F15" s="5"/>
      <c r="G15" s="5"/>
      <c r="H15" s="5"/>
      <c r="I15" s="6"/>
      <c r="J15" s="5"/>
      <c r="K15" s="36"/>
    </row>
    <row r="16" spans="1:11" s="4" customFormat="1" ht="13">
      <c r="A16" s="5"/>
      <c r="B16" s="297" t="s">
        <v>50</v>
      </c>
      <c r="C16" s="298"/>
      <c r="D16" s="298"/>
      <c r="E16" s="298"/>
      <c r="F16" s="298"/>
      <c r="G16" s="299"/>
      <c r="H16" s="297" t="s">
        <v>51</v>
      </c>
      <c r="I16" s="298"/>
      <c r="J16" s="299"/>
      <c r="K16" s="36"/>
    </row>
    <row r="17" spans="1:11" s="4" customFormat="1" ht="13">
      <c r="A17" s="5"/>
      <c r="B17" s="305"/>
      <c r="C17" s="306"/>
      <c r="D17" s="306"/>
      <c r="E17" s="306"/>
      <c r="F17" s="306"/>
      <c r="G17" s="81"/>
      <c r="H17" s="82"/>
      <c r="I17" s="83"/>
      <c r="J17" s="84"/>
      <c r="K17" s="36"/>
    </row>
    <row r="18" spans="1:11" s="4" customFormat="1" ht="15">
      <c r="A18" s="5"/>
      <c r="B18" s="302" t="s">
        <v>134</v>
      </c>
      <c r="C18" s="303"/>
      <c r="D18" s="303"/>
      <c r="E18" s="303"/>
      <c r="F18" s="303"/>
      <c r="G18" s="304"/>
      <c r="H18" s="85"/>
      <c r="I18" s="86"/>
      <c r="J18" s="87"/>
      <c r="K18" s="36"/>
    </row>
    <row r="19" spans="1:11" s="4" customFormat="1" ht="13">
      <c r="A19" s="5"/>
      <c r="B19" s="88"/>
      <c r="C19" s="89"/>
      <c r="D19" s="90"/>
      <c r="E19" s="90"/>
      <c r="F19" s="90"/>
      <c r="G19" s="91"/>
      <c r="H19" s="92"/>
      <c r="I19" s="86"/>
      <c r="J19" s="87"/>
      <c r="K19" s="36"/>
    </row>
    <row r="20" spans="1:11" s="4" customFormat="1" ht="13.5" thickBot="1">
      <c r="A20" s="5"/>
      <c r="B20" s="93"/>
      <c r="C20" s="94"/>
      <c r="D20" s="95"/>
      <c r="E20" s="95"/>
      <c r="F20" s="95"/>
      <c r="G20" s="96"/>
      <c r="H20" s="97"/>
      <c r="I20" s="98"/>
      <c r="J20" s="99"/>
      <c r="K20" s="36"/>
    </row>
    <row r="21" spans="1:11" s="4" customFormat="1" ht="13.5" thickTop="1">
      <c r="A21" s="5"/>
      <c r="B21" s="31"/>
      <c r="C21" s="22"/>
      <c r="D21" s="22"/>
      <c r="E21" s="22"/>
      <c r="F21" s="22"/>
      <c r="G21" s="62"/>
      <c r="H21" s="45"/>
      <c r="I21" s="76"/>
      <c r="J21" s="29"/>
      <c r="K21" s="36"/>
    </row>
    <row r="22" spans="1:11" s="4" customFormat="1" ht="13">
      <c r="A22" s="5"/>
      <c r="B22" s="33" t="s">
        <v>246</v>
      </c>
      <c r="C22" s="47"/>
      <c r="D22" s="47"/>
      <c r="E22" s="47"/>
      <c r="F22" s="47"/>
      <c r="G22" s="63"/>
      <c r="H22" s="7"/>
      <c r="I22" s="79">
        <f>'CalSAWS Admin Budget FY26-27'!D48</f>
        <v>55426</v>
      </c>
      <c r="J22" s="28"/>
      <c r="K22" s="36"/>
    </row>
    <row r="23" spans="1:11" s="4" customFormat="1" ht="13">
      <c r="A23" s="5"/>
      <c r="B23" s="300"/>
      <c r="C23" s="301"/>
      <c r="D23" s="301"/>
      <c r="E23" s="301"/>
      <c r="F23" s="301"/>
      <c r="G23" s="69"/>
      <c r="H23" s="46"/>
      <c r="I23" s="76"/>
      <c r="J23" s="34"/>
      <c r="K23" s="36"/>
    </row>
    <row r="24" spans="1:11" s="4" customFormat="1" ht="13">
      <c r="A24" s="5"/>
      <c r="B24" s="30"/>
      <c r="C24" s="32"/>
      <c r="D24" s="101"/>
      <c r="E24" s="101"/>
      <c r="F24" s="101"/>
      <c r="G24" s="104"/>
      <c r="H24" s="105"/>
      <c r="I24" s="103"/>
      <c r="J24" s="34"/>
      <c r="K24" s="36"/>
    </row>
    <row r="25" spans="1:11" s="4" customFormat="1" ht="13">
      <c r="A25" s="5"/>
      <c r="B25" s="30"/>
      <c r="C25" s="32"/>
      <c r="D25" s="101" t="s">
        <v>247</v>
      </c>
      <c r="E25" s="101"/>
      <c r="F25" s="101"/>
      <c r="G25" s="104"/>
      <c r="H25" s="105"/>
      <c r="I25" s="103">
        <f>'CalSAWS Admin Budget FY26-27'!E48</f>
        <v>-10307</v>
      </c>
      <c r="J25" s="34"/>
      <c r="K25" s="36"/>
    </row>
    <row r="26" spans="1:11" s="4" customFormat="1" ht="13">
      <c r="A26" s="5"/>
      <c r="B26" s="30"/>
      <c r="C26" s="5"/>
      <c r="D26" s="75"/>
      <c r="E26" s="75"/>
      <c r="F26" s="32"/>
      <c r="G26" s="69"/>
      <c r="H26" s="46"/>
      <c r="I26" s="80"/>
      <c r="J26" s="35"/>
      <c r="K26" s="36"/>
    </row>
    <row r="27" spans="1:11" s="4" customFormat="1" ht="13">
      <c r="A27" s="5"/>
      <c r="B27" s="56"/>
      <c r="C27" s="5"/>
      <c r="D27" s="5"/>
      <c r="E27" s="5"/>
      <c r="F27" s="5"/>
      <c r="G27" s="64"/>
      <c r="H27" s="45"/>
      <c r="I27" s="79"/>
      <c r="J27" s="29"/>
      <c r="K27" s="36"/>
    </row>
    <row r="28" spans="1:11" s="4" customFormat="1" ht="13">
      <c r="A28" s="5"/>
      <c r="B28" s="295" t="s">
        <v>69</v>
      </c>
      <c r="C28" s="296"/>
      <c r="D28" s="296"/>
      <c r="E28" s="296"/>
      <c r="F28" s="296"/>
      <c r="G28" s="70"/>
      <c r="H28" s="57"/>
      <c r="I28" s="77"/>
      <c r="J28" s="29"/>
      <c r="K28" s="36"/>
    </row>
    <row r="29" spans="1:11" s="4" customFormat="1" ht="13">
      <c r="A29" s="5"/>
      <c r="B29" s="295" t="s">
        <v>69</v>
      </c>
      <c r="C29" s="296"/>
      <c r="D29" s="296"/>
      <c r="E29" s="296"/>
      <c r="F29" s="296"/>
      <c r="G29" s="64"/>
      <c r="H29" s="45"/>
      <c r="I29" s="77"/>
      <c r="J29" s="29"/>
      <c r="K29" s="36"/>
    </row>
    <row r="30" spans="1:11" s="4" customFormat="1" ht="13">
      <c r="A30" s="5"/>
      <c r="B30" s="295"/>
      <c r="C30" s="296"/>
      <c r="D30" s="296"/>
      <c r="E30" s="296"/>
      <c r="F30" s="296"/>
      <c r="G30" s="64"/>
      <c r="H30" s="45"/>
      <c r="I30" s="77"/>
      <c r="J30" s="29"/>
      <c r="K30" s="36"/>
    </row>
    <row r="31" spans="1:11" s="4" customFormat="1" ht="13">
      <c r="A31" s="5"/>
      <c r="B31" s="295"/>
      <c r="C31" s="296"/>
      <c r="D31" s="296"/>
      <c r="E31" s="296"/>
      <c r="F31" s="296"/>
      <c r="G31" s="64"/>
      <c r="H31" s="45"/>
      <c r="I31" s="77"/>
      <c r="J31" s="29"/>
      <c r="K31" s="36"/>
    </row>
    <row r="32" spans="1:11" s="4" customFormat="1" ht="13">
      <c r="A32" s="5"/>
      <c r="B32" s="295"/>
      <c r="C32" s="296"/>
      <c r="D32" s="296"/>
      <c r="E32" s="296"/>
      <c r="F32" s="296"/>
      <c r="G32" s="70"/>
      <c r="H32" s="45"/>
      <c r="I32" s="77"/>
      <c r="J32" s="29"/>
      <c r="K32" s="36"/>
    </row>
    <row r="33" spans="1:15" s="4" customFormat="1" ht="13">
      <c r="A33" s="5"/>
      <c r="B33" s="288" t="s">
        <v>75</v>
      </c>
      <c r="C33" s="289"/>
      <c r="D33" s="289"/>
      <c r="E33" s="289"/>
      <c r="F33" s="289"/>
      <c r="G33" s="64"/>
      <c r="H33" s="45"/>
      <c r="I33" s="77"/>
      <c r="J33" s="29"/>
      <c r="K33" s="36"/>
    </row>
    <row r="34" spans="1:15" s="4" customFormat="1" ht="13">
      <c r="A34" s="5"/>
      <c r="B34" s="288" t="s">
        <v>52</v>
      </c>
      <c r="C34" s="289"/>
      <c r="D34" s="289"/>
      <c r="E34" s="289"/>
      <c r="F34" s="289"/>
      <c r="G34" s="64"/>
      <c r="H34" s="45"/>
      <c r="I34" s="77"/>
      <c r="J34" s="29"/>
      <c r="K34" s="36"/>
    </row>
    <row r="35" spans="1:15" s="4" customFormat="1" ht="13">
      <c r="A35" s="5"/>
      <c r="B35" s="290"/>
      <c r="C35" s="291"/>
      <c r="D35" s="291"/>
      <c r="E35" s="291"/>
      <c r="F35" s="291"/>
      <c r="G35" s="65"/>
      <c r="H35" s="54"/>
      <c r="I35" s="78"/>
      <c r="J35" s="58"/>
      <c r="K35" s="36"/>
    </row>
    <row r="36" spans="1:15" s="4" customFormat="1" ht="13">
      <c r="A36" s="5"/>
      <c r="B36" s="292"/>
      <c r="C36" s="293"/>
      <c r="D36" s="293"/>
      <c r="E36" s="293"/>
      <c r="F36" s="293"/>
      <c r="G36" s="66"/>
      <c r="H36" s="61" t="s">
        <v>74</v>
      </c>
      <c r="I36" s="107">
        <f>SUM(I21:I35)</f>
        <v>45119</v>
      </c>
      <c r="J36" s="55"/>
      <c r="K36" s="36"/>
    </row>
    <row r="37" spans="1:15" s="4" customFormat="1" ht="13">
      <c r="A37" s="5"/>
      <c r="B37" s="6"/>
      <c r="C37" s="6"/>
      <c r="D37" s="6"/>
      <c r="E37" s="6"/>
      <c r="F37" s="6"/>
      <c r="G37" s="15"/>
      <c r="H37" s="15"/>
      <c r="I37" s="67"/>
      <c r="J37" s="68"/>
      <c r="K37" s="36"/>
    </row>
    <row r="38" spans="1:15" s="4" customFormat="1" ht="13">
      <c r="A38" s="5"/>
      <c r="B38" s="49" t="s">
        <v>53</v>
      </c>
      <c r="C38" s="5"/>
      <c r="D38" s="5"/>
      <c r="E38" s="5"/>
      <c r="F38" s="5"/>
      <c r="G38" s="5"/>
      <c r="H38" s="5"/>
      <c r="I38" s="11"/>
      <c r="J38" s="6"/>
      <c r="K38" s="36"/>
    </row>
    <row r="39" spans="1:15" s="4" customFormat="1" ht="13">
      <c r="A39" s="5"/>
      <c r="B39" s="12"/>
      <c r="C39" s="5"/>
      <c r="D39" s="5"/>
      <c r="E39" s="5"/>
      <c r="F39" s="5"/>
      <c r="G39" s="14"/>
      <c r="H39" s="15"/>
      <c r="I39" s="11"/>
      <c r="J39" s="6"/>
      <c r="K39" s="36"/>
    </row>
    <row r="40" spans="1:15" s="4" customFormat="1" ht="13">
      <c r="A40" s="5"/>
      <c r="B40" s="50" t="s">
        <v>54</v>
      </c>
      <c r="C40" s="17"/>
      <c r="D40" s="5"/>
      <c r="E40" s="5"/>
      <c r="F40" s="5"/>
      <c r="G40" s="14"/>
      <c r="H40" s="5"/>
      <c r="I40" s="16"/>
      <c r="J40" s="18"/>
      <c r="K40" s="36"/>
      <c r="O40" s="19"/>
    </row>
    <row r="41" spans="1:15" s="4" customFormat="1" ht="13">
      <c r="A41" s="5"/>
      <c r="B41" s="20"/>
      <c r="C41" s="5"/>
      <c r="D41" s="5"/>
      <c r="E41" s="5"/>
      <c r="F41" s="5"/>
      <c r="G41" s="21"/>
      <c r="H41" s="5"/>
      <c r="I41" s="8" t="s">
        <v>55</v>
      </c>
      <c r="J41" s="71">
        <f>I36</f>
        <v>45119</v>
      </c>
      <c r="K41" s="36"/>
    </row>
    <row r="42" spans="1:15" s="4" customFormat="1" ht="13">
      <c r="A42" s="5"/>
      <c r="B42" s="51" t="s">
        <v>56</v>
      </c>
      <c r="C42" s="5"/>
      <c r="D42" s="5"/>
      <c r="E42" s="5"/>
      <c r="F42" s="5"/>
      <c r="G42" s="21"/>
      <c r="H42" s="5"/>
      <c r="I42" s="6"/>
      <c r="J42" s="5"/>
      <c r="K42" s="36"/>
      <c r="O42" s="19"/>
    </row>
    <row r="43" spans="1:15" s="4" customFormat="1" ht="13">
      <c r="A43" s="5"/>
      <c r="B43" s="20"/>
      <c r="C43" s="5"/>
      <c r="D43" s="5"/>
      <c r="E43" s="5"/>
      <c r="F43" s="5"/>
      <c r="G43" s="5"/>
      <c r="H43" s="5"/>
      <c r="I43" s="6"/>
      <c r="J43" s="5"/>
      <c r="K43" s="36"/>
    </row>
    <row r="44" spans="1:15" s="4" customFormat="1" ht="13">
      <c r="A44" s="5"/>
      <c r="B44" s="52" t="s">
        <v>54</v>
      </c>
      <c r="C44" s="5"/>
      <c r="D44" s="5"/>
      <c r="E44" s="5"/>
      <c r="F44" s="13"/>
      <c r="G44" s="5"/>
      <c r="H44" s="5"/>
      <c r="I44" s="6"/>
      <c r="J44" s="5"/>
      <c r="K44" s="36"/>
      <c r="O44" s="48"/>
    </row>
    <row r="45" spans="1:15" s="4" customFormat="1" ht="13">
      <c r="A45" s="5"/>
      <c r="B45" s="52" t="s">
        <v>136</v>
      </c>
      <c r="C45" s="5"/>
      <c r="D45" s="5"/>
      <c r="E45" s="5"/>
      <c r="F45" s="13"/>
      <c r="G45" s="5"/>
      <c r="H45" s="5"/>
      <c r="I45" s="6"/>
      <c r="J45" s="5"/>
      <c r="K45" s="36"/>
      <c r="O45" s="48"/>
    </row>
    <row r="46" spans="1:15" s="4" customFormat="1" ht="13">
      <c r="A46" s="5"/>
      <c r="B46" s="53" t="s">
        <v>100</v>
      </c>
      <c r="F46" s="5"/>
      <c r="H46" s="5"/>
      <c r="I46" s="23"/>
      <c r="J46" s="5"/>
      <c r="K46" s="36"/>
      <c r="O46" s="48"/>
    </row>
    <row r="47" spans="1:15" s="4" customFormat="1" ht="13">
      <c r="A47" s="5"/>
      <c r="B47" s="53" t="s">
        <v>57</v>
      </c>
      <c r="C47" s="13"/>
      <c r="D47" s="13"/>
      <c r="E47" s="13"/>
      <c r="F47" s="5"/>
      <c r="G47" s="13"/>
      <c r="H47" s="13"/>
      <c r="I47" s="24"/>
      <c r="J47" s="5"/>
      <c r="K47" s="36"/>
      <c r="O47" s="48"/>
    </row>
    <row r="48" spans="1:15" s="4" customFormat="1" ht="13">
      <c r="A48" s="5"/>
      <c r="B48" s="53" t="s">
        <v>135</v>
      </c>
      <c r="C48" s="13"/>
      <c r="D48" s="13"/>
      <c r="E48" s="13"/>
      <c r="F48" s="25"/>
      <c r="G48" s="13"/>
      <c r="H48" s="13"/>
      <c r="I48" s="24"/>
      <c r="J48" s="5"/>
      <c r="K48" s="36"/>
      <c r="O48" s="48"/>
    </row>
    <row r="49" spans="1:15" s="4" customFormat="1" ht="13">
      <c r="A49" s="5"/>
      <c r="B49" s="25"/>
      <c r="C49" s="13"/>
      <c r="D49" s="13"/>
      <c r="E49" s="13"/>
      <c r="F49" s="5"/>
      <c r="G49" s="13"/>
      <c r="H49" s="13"/>
      <c r="I49" s="24"/>
      <c r="J49" s="5"/>
      <c r="K49" s="36"/>
      <c r="O49" s="48"/>
    </row>
    <row r="50" spans="1:15" s="4" customFormat="1" ht="13">
      <c r="A50" s="5"/>
      <c r="B50" s="49"/>
      <c r="C50" s="13"/>
      <c r="D50" s="13"/>
      <c r="E50" s="13"/>
      <c r="F50" s="5"/>
      <c r="G50" s="13"/>
      <c r="H50" s="13"/>
      <c r="I50" s="24"/>
      <c r="J50" s="5"/>
      <c r="K50" s="36"/>
      <c r="O50" s="48"/>
    </row>
    <row r="51" spans="1:15" s="4" customFormat="1" ht="13">
      <c r="A51" s="5"/>
      <c r="B51" s="49"/>
      <c r="C51" s="13"/>
      <c r="D51" s="13"/>
      <c r="E51" s="13"/>
      <c r="F51" s="25"/>
      <c r="G51" s="13"/>
      <c r="H51" s="13"/>
      <c r="I51" s="24"/>
      <c r="J51" s="5"/>
      <c r="K51" s="36"/>
      <c r="O51" s="48"/>
    </row>
    <row r="52" spans="1:15" s="4" customFormat="1" ht="13">
      <c r="A52" s="5"/>
      <c r="B52" s="5"/>
      <c r="C52" s="13"/>
      <c r="D52" s="13"/>
      <c r="E52" s="13"/>
      <c r="F52" s="25"/>
      <c r="G52" s="13"/>
      <c r="H52" s="13"/>
      <c r="I52" s="24"/>
      <c r="J52" s="5"/>
      <c r="K52" s="36"/>
    </row>
    <row r="53" spans="1:15" s="4" customFormat="1" ht="13.5" thickBot="1">
      <c r="A53" s="5"/>
      <c r="B53" s="5"/>
      <c r="C53" s="5"/>
      <c r="D53" s="5"/>
      <c r="E53" s="5"/>
      <c r="F53" s="5"/>
      <c r="G53" s="5"/>
      <c r="H53" s="5"/>
      <c r="I53" s="6"/>
      <c r="J53" s="5"/>
      <c r="K53" s="36"/>
    </row>
    <row r="54" spans="1:15" s="4" customFormat="1" ht="13.5" thickTop="1">
      <c r="A54" s="5"/>
      <c r="B54" s="37"/>
      <c r="C54" s="37"/>
      <c r="D54" s="37"/>
      <c r="E54" s="37"/>
      <c r="F54" s="37"/>
      <c r="G54" s="37"/>
      <c r="H54" s="37"/>
      <c r="I54" s="39"/>
      <c r="J54" s="37"/>
      <c r="K54" s="36"/>
    </row>
    <row r="55" spans="1:15" s="4" customFormat="1" ht="12.75" customHeight="1">
      <c r="A55" s="5"/>
      <c r="B55" s="5"/>
      <c r="C55" s="294" t="s">
        <v>58</v>
      </c>
      <c r="D55" s="294"/>
      <c r="E55" s="294"/>
      <c r="F55" s="294"/>
      <c r="G55" s="294"/>
      <c r="H55" s="294"/>
      <c r="I55" s="294"/>
      <c r="J55" s="5"/>
      <c r="K55" s="36"/>
    </row>
    <row r="56" spans="1:15" s="4" customFormat="1" ht="13">
      <c r="A56" s="5"/>
      <c r="B56" s="5"/>
      <c r="C56" s="294"/>
      <c r="D56" s="294"/>
      <c r="E56" s="294"/>
      <c r="F56" s="294"/>
      <c r="G56" s="294"/>
      <c r="H56" s="294"/>
      <c r="I56" s="294"/>
      <c r="J56" s="5"/>
      <c r="K56" s="36"/>
    </row>
    <row r="57" spans="1:15" s="4" customFormat="1" ht="13">
      <c r="A57" s="5"/>
      <c r="B57" s="5"/>
      <c r="C57" s="294"/>
      <c r="D57" s="294"/>
      <c r="E57" s="294"/>
      <c r="F57" s="294"/>
      <c r="G57" s="294"/>
      <c r="H57" s="294"/>
      <c r="I57" s="294"/>
      <c r="J57" s="5"/>
      <c r="K57" s="36"/>
    </row>
    <row r="58" spans="1:15" s="4" customFormat="1" ht="13.5" thickBot="1">
      <c r="A58" s="26"/>
      <c r="B58" s="26"/>
      <c r="C58" s="26"/>
      <c r="D58" s="26"/>
      <c r="E58" s="26"/>
      <c r="F58" s="26"/>
      <c r="G58" s="26"/>
      <c r="H58" s="26"/>
      <c r="I58" s="27"/>
      <c r="J58" s="26"/>
      <c r="K58" s="26"/>
    </row>
    <row r="59" spans="1:15" ht="13" thickTop="1"/>
  </sheetData>
  <mergeCells count="17">
    <mergeCell ref="H16:J16"/>
    <mergeCell ref="B17:F17"/>
    <mergeCell ref="B31:F31"/>
    <mergeCell ref="C10:G10"/>
    <mergeCell ref="C11:G11"/>
    <mergeCell ref="C13:G13"/>
    <mergeCell ref="B16:G16"/>
    <mergeCell ref="B18:G18"/>
    <mergeCell ref="B23:F23"/>
    <mergeCell ref="B28:F28"/>
    <mergeCell ref="B29:F29"/>
    <mergeCell ref="B30:F30"/>
    <mergeCell ref="B32:F32"/>
    <mergeCell ref="B33:F33"/>
    <mergeCell ref="B34:F34"/>
    <mergeCell ref="B35:F36"/>
    <mergeCell ref="C55:I57"/>
  </mergeCells>
  <dataValidations count="5">
    <dataValidation errorStyle="warning" allowBlank="1" showInputMessage="1" errorTitle="Farewell Statement" promptTitle="Farewell Statement" prompt="Enter any parting message for your customers (company slogan, mission statement, etc.) If you do not want a parting message, use Edit|Clear|Contents to remove the existing test." sqref="C55" xr:uid="{B55531B4-14F8-42CD-894F-412F4EB7484A}"/>
    <dataValidation type="decimal" allowBlank="1" showErrorMessage="1" errorTitle="Unit Price" error="You must enter a number into this cell." promptTitle="Unit Price" sqref="I20:I21 I17" xr:uid="{A730C3F6-01BF-460D-8C07-2CB5FBF70F5E}">
      <formula1>0</formula1>
      <formula2>1000000000</formula2>
    </dataValidation>
    <dataValidation type="whole" errorStyle="warning" allowBlank="1" showErrorMessage="1" errorTitle="Quantity" error="You must enter a number in this cell." promptTitle="Quantity" sqref="I18:I19 B35 J26:J41 J17:J22" xr:uid="{8FF1A729-1626-48F9-87A8-91E5D0DDE6A2}">
      <formula1>0</formula1>
      <formula2>1000000000</formula2>
    </dataValidation>
    <dataValidation type="textLength" errorStyle="warning" allowBlank="1" showErrorMessage="1" errorTitle="Tax" error="The shaded cells contain formulas and are automatically calculated by Excel. DO NOT enter any information into them." promptTitle="Tax" sqref="I39:I40" xr:uid="{041F7807-F08B-45DF-B1F8-AFA8FF2FCC9B}">
      <formula1>0</formula1>
      <formula2>0</formula2>
    </dataValidation>
    <dataValidation errorStyle="warning" allowBlank="1" showInputMessage="1" errorTitle="State" promptTitle="State" prompt="Enter the state abbreviation into this cell." sqref="E12" xr:uid="{8274D342-FDF1-475E-81F4-FA0E715B0948}"/>
  </dataValidations>
  <hyperlinks>
    <hyperlink ref="B29" r:id="rId1" display="kcole@co.yuba.ca.us" xr:uid="{3AB1D625-E33C-46D8-900E-9E3ECA5EF334}"/>
  </hyperlinks>
  <printOptions horizontalCentered="1"/>
  <pageMargins left="0.5" right="0.5" top="1" bottom="1" header="0.5" footer="0.3"/>
  <pageSetup scale="88" orientation="portrait" r:id="rId2"/>
  <drawing r:id="rId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108FF-9AE6-4ED0-92FE-CF4E23D5EA94}">
  <sheetPr codeName="Sheet42">
    <pageSetUpPr fitToPage="1"/>
  </sheetPr>
  <dimension ref="A1:O59"/>
  <sheetViews>
    <sheetView workbookViewId="0">
      <selection activeCell="I36" sqref="I36"/>
    </sheetView>
  </sheetViews>
  <sheetFormatPr defaultRowHeight="12.5"/>
  <cols>
    <col min="9" max="9" width="12.453125" bestFit="1" customWidth="1"/>
    <col min="10" max="10" width="22.453125" customWidth="1"/>
  </cols>
  <sheetData>
    <row r="1" spans="1:11" s="4" customFormat="1" ht="13.5" thickTop="1">
      <c r="A1" s="2"/>
      <c r="B1" s="2"/>
      <c r="C1" s="2"/>
      <c r="D1" s="2"/>
      <c r="E1" s="2"/>
      <c r="F1" s="2"/>
      <c r="G1" s="2"/>
      <c r="H1" s="2"/>
      <c r="I1" s="3"/>
      <c r="J1" s="2"/>
      <c r="K1" s="2"/>
    </row>
    <row r="2" spans="1:11" s="4" customFormat="1" ht="13">
      <c r="A2" s="5"/>
      <c r="B2" s="5"/>
      <c r="C2" s="5"/>
      <c r="D2" s="5"/>
      <c r="E2" s="5"/>
      <c r="F2" s="5"/>
      <c r="G2" s="5"/>
      <c r="H2" s="5"/>
      <c r="I2" s="6"/>
      <c r="J2" s="5"/>
      <c r="K2" s="36"/>
    </row>
    <row r="3" spans="1:11" s="4" customFormat="1" ht="13">
      <c r="A3" s="5"/>
      <c r="B3" s="5"/>
      <c r="C3" s="5"/>
      <c r="D3" s="5"/>
      <c r="E3" s="5"/>
      <c r="F3" s="5"/>
      <c r="G3" s="5"/>
      <c r="H3" s="7"/>
      <c r="I3" s="8" t="s">
        <v>39</v>
      </c>
      <c r="J3" s="40" t="str">
        <f>+'Update Tab'!$B$2</f>
        <v>CalSAWS Admin 26 27</v>
      </c>
      <c r="K3" s="41" t="s">
        <v>151</v>
      </c>
    </row>
    <row r="4" spans="1:11" s="4" customFormat="1" ht="13">
      <c r="A4" s="5"/>
      <c r="B4" s="5"/>
      <c r="C4" s="5"/>
      <c r="D4" s="5"/>
      <c r="E4" s="5"/>
      <c r="F4" s="5"/>
      <c r="G4" s="5"/>
      <c r="H4" s="5"/>
      <c r="I4" s="6"/>
      <c r="J4" s="5"/>
      <c r="K4" s="36"/>
    </row>
    <row r="5" spans="1:11" s="4" customFormat="1" ht="13">
      <c r="A5" s="5"/>
      <c r="B5" s="5"/>
      <c r="C5" s="5"/>
      <c r="D5" s="5"/>
      <c r="E5" s="5"/>
      <c r="F5" s="5"/>
      <c r="G5" s="5"/>
      <c r="H5" s="5"/>
      <c r="I5" s="6"/>
      <c r="J5" s="5"/>
      <c r="K5" s="36"/>
    </row>
    <row r="6" spans="1:11" s="4" customFormat="1" ht="13">
      <c r="A6" s="5"/>
      <c r="B6" s="5"/>
      <c r="C6" s="5"/>
      <c r="D6" s="5"/>
      <c r="E6" s="5"/>
      <c r="F6" s="5"/>
      <c r="G6" s="5"/>
      <c r="H6" s="5"/>
      <c r="I6" s="6"/>
      <c r="J6" s="5"/>
      <c r="K6" s="36"/>
    </row>
    <row r="7" spans="1:11" s="4" customFormat="1" ht="13.5" thickBot="1">
      <c r="A7" s="5"/>
      <c r="B7" s="5"/>
      <c r="C7" s="5"/>
      <c r="D7" s="5"/>
      <c r="E7" s="5"/>
      <c r="F7" s="5"/>
      <c r="G7" s="5"/>
      <c r="H7" s="5"/>
      <c r="I7" s="6"/>
      <c r="J7" s="5"/>
      <c r="K7" s="36"/>
    </row>
    <row r="8" spans="1:11" s="4" customFormat="1" ht="18" thickTop="1">
      <c r="A8" s="5"/>
      <c r="B8" s="37"/>
      <c r="C8" s="37"/>
      <c r="D8" s="37"/>
      <c r="E8" s="37"/>
      <c r="F8" s="37"/>
      <c r="G8" s="38"/>
      <c r="H8" s="38"/>
      <c r="I8" s="39"/>
      <c r="J8" s="38"/>
      <c r="K8" s="36"/>
    </row>
    <row r="9" spans="1:11" s="4" customFormat="1" ht="13">
      <c r="A9" s="5"/>
      <c r="B9" s="5"/>
      <c r="C9" s="5"/>
      <c r="D9" s="5"/>
      <c r="E9" s="5"/>
      <c r="F9" s="5"/>
      <c r="G9" s="5"/>
      <c r="H9" s="5"/>
      <c r="I9" s="6"/>
      <c r="J9" s="5"/>
      <c r="K9" s="36"/>
    </row>
    <row r="10" spans="1:11" s="4" customFormat="1" ht="13">
      <c r="A10" s="5"/>
      <c r="B10" s="9" t="s">
        <v>40</v>
      </c>
      <c r="C10" s="307" t="s">
        <v>152</v>
      </c>
      <c r="D10" s="307"/>
      <c r="E10" s="307"/>
      <c r="F10" s="307"/>
      <c r="G10" s="307"/>
      <c r="H10" s="5"/>
      <c r="I10" s="10" t="s">
        <v>42</v>
      </c>
      <c r="J10" s="42">
        <f>+'Update Tab'!$B$4</f>
        <v>46246</v>
      </c>
      <c r="K10" s="36"/>
    </row>
    <row r="11" spans="1:11" s="4" customFormat="1" ht="13">
      <c r="A11" s="5"/>
      <c r="B11" s="9" t="s">
        <v>43</v>
      </c>
      <c r="C11" s="308"/>
      <c r="D11" s="308"/>
      <c r="E11" s="308"/>
      <c r="F11" s="308"/>
      <c r="G11" s="308"/>
      <c r="H11" s="5"/>
      <c r="I11" s="10"/>
      <c r="J11" s="43"/>
      <c r="K11" s="36"/>
    </row>
    <row r="12" spans="1:11" s="4" customFormat="1" ht="13">
      <c r="A12" s="5"/>
      <c r="B12" s="9" t="s">
        <v>44</v>
      </c>
      <c r="C12" s="73"/>
      <c r="D12" s="74" t="s">
        <v>45</v>
      </c>
      <c r="E12" s="73"/>
      <c r="F12" s="74" t="s">
        <v>46</v>
      </c>
      <c r="G12" s="73"/>
      <c r="H12" s="5"/>
      <c r="I12" s="10" t="s">
        <v>47</v>
      </c>
      <c r="J12" s="44" t="str">
        <f>'Update Tab'!$B$7</f>
        <v>Stephanie Aragon</v>
      </c>
      <c r="K12" s="36"/>
    </row>
    <row r="13" spans="1:11" s="4" customFormat="1" ht="13">
      <c r="A13" s="5"/>
      <c r="B13" s="9" t="s">
        <v>48</v>
      </c>
      <c r="C13" s="307"/>
      <c r="D13" s="307"/>
      <c r="E13" s="307"/>
      <c r="F13" s="307"/>
      <c r="G13" s="307"/>
      <c r="H13" s="5"/>
      <c r="I13" s="10" t="s">
        <v>49</v>
      </c>
      <c r="J13" s="44" t="str">
        <f>'Update Tab'!$B$8</f>
        <v>(916) 800-7641</v>
      </c>
      <c r="K13" s="36"/>
    </row>
    <row r="14" spans="1:11" s="4" customFormat="1" ht="13">
      <c r="A14" s="5"/>
      <c r="B14" s="9"/>
      <c r="C14" s="59"/>
      <c r="D14" s="59"/>
      <c r="E14" s="59"/>
      <c r="F14" s="59"/>
      <c r="G14" s="59"/>
      <c r="H14" s="5"/>
      <c r="I14" s="10"/>
      <c r="J14" s="60"/>
      <c r="K14" s="36"/>
    </row>
    <row r="15" spans="1:11" s="4" customFormat="1" ht="13">
      <c r="A15" s="5"/>
      <c r="B15" s="5"/>
      <c r="C15" s="5"/>
      <c r="D15" s="5"/>
      <c r="E15" s="5"/>
      <c r="F15" s="5"/>
      <c r="G15" s="5"/>
      <c r="H15" s="5"/>
      <c r="I15" s="6"/>
      <c r="J15" s="5"/>
      <c r="K15" s="36"/>
    </row>
    <row r="16" spans="1:11" s="4" customFormat="1" ht="13">
      <c r="A16" s="5"/>
      <c r="B16" s="297" t="s">
        <v>50</v>
      </c>
      <c r="C16" s="298"/>
      <c r="D16" s="298"/>
      <c r="E16" s="298"/>
      <c r="F16" s="298"/>
      <c r="G16" s="299"/>
      <c r="H16" s="297" t="s">
        <v>51</v>
      </c>
      <c r="I16" s="298"/>
      <c r="J16" s="299"/>
      <c r="K16" s="36"/>
    </row>
    <row r="17" spans="1:11" s="4" customFormat="1" ht="13">
      <c r="A17" s="5"/>
      <c r="B17" s="305"/>
      <c r="C17" s="306"/>
      <c r="D17" s="306"/>
      <c r="E17" s="306"/>
      <c r="F17" s="306"/>
      <c r="G17" s="81"/>
      <c r="H17" s="82"/>
      <c r="I17" s="83"/>
      <c r="J17" s="84"/>
      <c r="K17" s="36"/>
    </row>
    <row r="18" spans="1:11" s="4" customFormat="1" ht="15">
      <c r="A18" s="5"/>
      <c r="B18" s="302" t="s">
        <v>134</v>
      </c>
      <c r="C18" s="303"/>
      <c r="D18" s="303"/>
      <c r="E18" s="303"/>
      <c r="F18" s="303"/>
      <c r="G18" s="304"/>
      <c r="H18" s="85"/>
      <c r="I18" s="86"/>
      <c r="J18" s="87"/>
      <c r="K18" s="36"/>
    </row>
    <row r="19" spans="1:11" s="4" customFormat="1" ht="13">
      <c r="A19" s="5"/>
      <c r="B19" s="88"/>
      <c r="C19" s="89"/>
      <c r="D19" s="90"/>
      <c r="E19" s="90"/>
      <c r="F19" s="90"/>
      <c r="G19" s="91"/>
      <c r="H19" s="92"/>
      <c r="I19" s="86"/>
      <c r="J19" s="87"/>
      <c r="K19" s="36"/>
    </row>
    <row r="20" spans="1:11" s="4" customFormat="1" ht="13.5" thickBot="1">
      <c r="A20" s="5"/>
      <c r="B20" s="93"/>
      <c r="C20" s="94"/>
      <c r="D20" s="95"/>
      <c r="E20" s="95"/>
      <c r="F20" s="95"/>
      <c r="G20" s="96"/>
      <c r="H20" s="97"/>
      <c r="I20" s="98"/>
      <c r="J20" s="99"/>
      <c r="K20" s="36"/>
    </row>
    <row r="21" spans="1:11" s="4" customFormat="1" ht="13.5" thickTop="1">
      <c r="A21" s="5"/>
      <c r="B21" s="31"/>
      <c r="C21" s="22"/>
      <c r="D21" s="22"/>
      <c r="E21" s="22"/>
      <c r="F21" s="22"/>
      <c r="G21" s="62"/>
      <c r="H21" s="45"/>
      <c r="I21" s="76"/>
      <c r="J21" s="29"/>
      <c r="K21" s="36"/>
    </row>
    <row r="22" spans="1:11" s="4" customFormat="1" ht="13">
      <c r="A22" s="5"/>
      <c r="B22" s="33" t="s">
        <v>246</v>
      </c>
      <c r="C22" s="47"/>
      <c r="D22" s="47"/>
      <c r="E22" s="47"/>
      <c r="F22" s="47"/>
      <c r="G22" s="63"/>
      <c r="H22" s="7"/>
      <c r="I22" s="79">
        <f>'CalSAWS Admin Budget FY26-27'!D49</f>
        <v>14077</v>
      </c>
      <c r="J22" s="28"/>
      <c r="K22" s="36"/>
    </row>
    <row r="23" spans="1:11" s="4" customFormat="1" ht="13">
      <c r="A23" s="5"/>
      <c r="B23" s="300"/>
      <c r="C23" s="301"/>
      <c r="D23" s="301"/>
      <c r="E23" s="301"/>
      <c r="F23" s="301"/>
      <c r="G23" s="69"/>
      <c r="H23" s="46"/>
      <c r="I23" s="76"/>
      <c r="J23" s="34"/>
      <c r="K23" s="36"/>
    </row>
    <row r="24" spans="1:11" s="4" customFormat="1" ht="13">
      <c r="A24" s="5"/>
      <c r="B24" s="30"/>
      <c r="C24" s="32"/>
      <c r="D24" s="101"/>
      <c r="E24" s="101"/>
      <c r="F24" s="101"/>
      <c r="G24" s="104"/>
      <c r="H24" s="105"/>
      <c r="I24" s="103"/>
      <c r="J24" s="34"/>
      <c r="K24" s="36"/>
    </row>
    <row r="25" spans="1:11" s="4" customFormat="1" ht="13">
      <c r="A25" s="5"/>
      <c r="B25" s="30"/>
      <c r="C25" s="32"/>
      <c r="D25" s="101" t="s">
        <v>247</v>
      </c>
      <c r="E25" s="101"/>
      <c r="F25" s="101"/>
      <c r="G25" s="104"/>
      <c r="H25" s="105"/>
      <c r="I25" s="103">
        <f>'CalSAWS Admin Budget FY26-27'!E49</f>
        <v>-2517</v>
      </c>
      <c r="J25" s="34"/>
      <c r="K25" s="36"/>
    </row>
    <row r="26" spans="1:11" s="4" customFormat="1" ht="13">
      <c r="A26" s="5"/>
      <c r="B26" s="30"/>
      <c r="C26" s="5"/>
      <c r="D26" s="75"/>
      <c r="E26" s="75"/>
      <c r="F26" s="32"/>
      <c r="G26" s="69"/>
      <c r="H26" s="46"/>
      <c r="I26" s="80"/>
      <c r="J26" s="35"/>
      <c r="K26" s="36"/>
    </row>
    <row r="27" spans="1:11" s="4" customFormat="1" ht="13">
      <c r="A27" s="5"/>
      <c r="B27" s="56"/>
      <c r="C27" s="5"/>
      <c r="D27" s="5"/>
      <c r="E27" s="5"/>
      <c r="F27" s="5"/>
      <c r="G27" s="64"/>
      <c r="H27" s="45"/>
      <c r="I27" s="79"/>
      <c r="J27" s="29"/>
      <c r="K27" s="36"/>
    </row>
    <row r="28" spans="1:11" s="4" customFormat="1" ht="13">
      <c r="A28" s="5"/>
      <c r="B28" s="295" t="s">
        <v>69</v>
      </c>
      <c r="C28" s="296"/>
      <c r="D28" s="296"/>
      <c r="E28" s="296"/>
      <c r="F28" s="296"/>
      <c r="G28" s="70"/>
      <c r="H28" s="57"/>
      <c r="I28" s="77"/>
      <c r="J28" s="29"/>
      <c r="K28" s="36"/>
    </row>
    <row r="29" spans="1:11" s="4" customFormat="1" ht="13">
      <c r="A29" s="5"/>
      <c r="B29" s="295" t="s">
        <v>69</v>
      </c>
      <c r="C29" s="296"/>
      <c r="D29" s="296"/>
      <c r="E29" s="296"/>
      <c r="F29" s="296"/>
      <c r="G29" s="64"/>
      <c r="H29" s="45"/>
      <c r="I29" s="77"/>
      <c r="J29" s="29"/>
      <c r="K29" s="36"/>
    </row>
    <row r="30" spans="1:11" s="4" customFormat="1" ht="13">
      <c r="A30" s="5"/>
      <c r="B30" s="295"/>
      <c r="C30" s="296"/>
      <c r="D30" s="296"/>
      <c r="E30" s="296"/>
      <c r="F30" s="296"/>
      <c r="G30" s="64"/>
      <c r="H30" s="45"/>
      <c r="I30" s="77"/>
      <c r="J30" s="29"/>
      <c r="K30" s="36"/>
    </row>
    <row r="31" spans="1:11" s="4" customFormat="1" ht="13">
      <c r="A31" s="5"/>
      <c r="B31" s="295"/>
      <c r="C31" s="296"/>
      <c r="D31" s="296"/>
      <c r="E31" s="296"/>
      <c r="F31" s="296"/>
      <c r="G31" s="64"/>
      <c r="H31" s="45"/>
      <c r="I31" s="77"/>
      <c r="J31" s="29"/>
      <c r="K31" s="36"/>
    </row>
    <row r="32" spans="1:11" s="4" customFormat="1" ht="13">
      <c r="A32" s="5"/>
      <c r="B32" s="295"/>
      <c r="C32" s="296"/>
      <c r="D32" s="296"/>
      <c r="E32" s="296"/>
      <c r="F32" s="296"/>
      <c r="G32" s="70"/>
      <c r="H32" s="45"/>
      <c r="I32" s="77"/>
      <c r="J32" s="29"/>
      <c r="K32" s="36"/>
    </row>
    <row r="33" spans="1:15" s="4" customFormat="1" ht="13">
      <c r="A33" s="5"/>
      <c r="B33" s="288" t="s">
        <v>75</v>
      </c>
      <c r="C33" s="289"/>
      <c r="D33" s="289"/>
      <c r="E33" s="289"/>
      <c r="F33" s="289"/>
      <c r="G33" s="64"/>
      <c r="H33" s="45"/>
      <c r="I33" s="77"/>
      <c r="J33" s="29"/>
      <c r="K33" s="36"/>
    </row>
    <row r="34" spans="1:15" s="4" customFormat="1" ht="13">
      <c r="A34" s="5"/>
      <c r="B34" s="288" t="s">
        <v>52</v>
      </c>
      <c r="C34" s="289"/>
      <c r="D34" s="289"/>
      <c r="E34" s="289"/>
      <c r="F34" s="289"/>
      <c r="G34" s="64"/>
      <c r="H34" s="45"/>
      <c r="I34" s="77"/>
      <c r="J34" s="29"/>
      <c r="K34" s="36"/>
    </row>
    <row r="35" spans="1:15" s="4" customFormat="1" ht="13">
      <c r="A35" s="5"/>
      <c r="B35" s="290"/>
      <c r="C35" s="291"/>
      <c r="D35" s="291"/>
      <c r="E35" s="291"/>
      <c r="F35" s="291"/>
      <c r="G35" s="65"/>
      <c r="H35" s="54"/>
      <c r="I35" s="78"/>
      <c r="J35" s="58"/>
      <c r="K35" s="36"/>
    </row>
    <row r="36" spans="1:15" s="4" customFormat="1" ht="13">
      <c r="A36" s="5"/>
      <c r="B36" s="292"/>
      <c r="C36" s="293"/>
      <c r="D36" s="293"/>
      <c r="E36" s="293"/>
      <c r="F36" s="293"/>
      <c r="G36" s="66"/>
      <c r="H36" s="61" t="s">
        <v>74</v>
      </c>
      <c r="I36" s="107">
        <f>SUM(I21:I35)</f>
        <v>11560</v>
      </c>
      <c r="J36" s="55"/>
      <c r="K36" s="36"/>
    </row>
    <row r="37" spans="1:15" s="4" customFormat="1" ht="13">
      <c r="A37" s="5"/>
      <c r="B37" s="6"/>
      <c r="C37" s="6"/>
      <c r="D37" s="6"/>
      <c r="E37" s="6"/>
      <c r="F37" s="6"/>
      <c r="G37" s="15"/>
      <c r="H37" s="15"/>
      <c r="I37" s="67"/>
      <c r="J37" s="68"/>
      <c r="K37" s="36"/>
    </row>
    <row r="38" spans="1:15" s="4" customFormat="1" ht="13">
      <c r="A38" s="5"/>
      <c r="B38" s="49" t="s">
        <v>53</v>
      </c>
      <c r="C38" s="5"/>
      <c r="D38" s="5"/>
      <c r="E38" s="5"/>
      <c r="F38" s="5"/>
      <c r="G38" s="5"/>
      <c r="H38" s="5"/>
      <c r="I38" s="11"/>
      <c r="J38" s="6"/>
      <c r="K38" s="36"/>
    </row>
    <row r="39" spans="1:15" s="4" customFormat="1" ht="13">
      <c r="A39" s="5"/>
      <c r="B39" s="12"/>
      <c r="C39" s="5"/>
      <c r="D39" s="5"/>
      <c r="E39" s="5"/>
      <c r="F39" s="5"/>
      <c r="G39" s="14"/>
      <c r="H39" s="15"/>
      <c r="I39" s="11"/>
      <c r="J39" s="6"/>
      <c r="K39" s="36"/>
    </row>
    <row r="40" spans="1:15" s="4" customFormat="1" ht="13">
      <c r="A40" s="5"/>
      <c r="B40" s="50" t="s">
        <v>54</v>
      </c>
      <c r="C40" s="17"/>
      <c r="D40" s="5"/>
      <c r="E40" s="5"/>
      <c r="F40" s="5"/>
      <c r="G40" s="14"/>
      <c r="H40" s="5"/>
      <c r="I40" s="16"/>
      <c r="J40" s="18"/>
      <c r="K40" s="36"/>
      <c r="O40" s="19"/>
    </row>
    <row r="41" spans="1:15" s="4" customFormat="1" ht="13">
      <c r="A41" s="5"/>
      <c r="B41" s="20"/>
      <c r="C41" s="5"/>
      <c r="D41" s="5"/>
      <c r="E41" s="5"/>
      <c r="F41" s="5"/>
      <c r="G41" s="21"/>
      <c r="H41" s="5"/>
      <c r="I41" s="8" t="s">
        <v>55</v>
      </c>
      <c r="J41" s="71">
        <f>I36</f>
        <v>11560</v>
      </c>
      <c r="K41" s="36"/>
    </row>
    <row r="42" spans="1:15" s="4" customFormat="1" ht="13">
      <c r="A42" s="5"/>
      <c r="B42" s="51" t="s">
        <v>56</v>
      </c>
      <c r="C42" s="5"/>
      <c r="D42" s="5"/>
      <c r="E42" s="5"/>
      <c r="F42" s="5"/>
      <c r="G42" s="21"/>
      <c r="H42" s="5"/>
      <c r="I42" s="6"/>
      <c r="J42" s="5"/>
      <c r="K42" s="36"/>
      <c r="O42" s="19"/>
    </row>
    <row r="43" spans="1:15" s="4" customFormat="1" ht="13">
      <c r="A43" s="5"/>
      <c r="B43" s="20"/>
      <c r="C43" s="5"/>
      <c r="D43" s="5"/>
      <c r="E43" s="5"/>
      <c r="F43" s="5"/>
      <c r="G43" s="5"/>
      <c r="H43" s="5"/>
      <c r="I43" s="6"/>
      <c r="J43" s="5"/>
      <c r="K43" s="36"/>
    </row>
    <row r="44" spans="1:15" s="4" customFormat="1" ht="13">
      <c r="A44" s="5"/>
      <c r="B44" s="52" t="s">
        <v>54</v>
      </c>
      <c r="C44" s="5"/>
      <c r="D44" s="5"/>
      <c r="E44" s="5"/>
      <c r="F44" s="13"/>
      <c r="G44" s="5"/>
      <c r="H44" s="5"/>
      <c r="I44" s="6"/>
      <c r="J44" s="5"/>
      <c r="K44" s="36"/>
      <c r="O44" s="48"/>
    </row>
    <row r="45" spans="1:15" s="4" customFormat="1" ht="13">
      <c r="A45" s="5"/>
      <c r="B45" s="52" t="s">
        <v>136</v>
      </c>
      <c r="C45" s="5"/>
      <c r="D45" s="5"/>
      <c r="E45" s="5"/>
      <c r="F45" s="13"/>
      <c r="G45" s="5"/>
      <c r="H45" s="5"/>
      <c r="I45" s="6"/>
      <c r="J45" s="5"/>
      <c r="K45" s="36"/>
      <c r="O45" s="48"/>
    </row>
    <row r="46" spans="1:15" s="4" customFormat="1" ht="13">
      <c r="A46" s="5"/>
      <c r="B46" s="53" t="s">
        <v>100</v>
      </c>
      <c r="F46" s="5"/>
      <c r="H46" s="5"/>
      <c r="I46" s="23"/>
      <c r="J46" s="5"/>
      <c r="K46" s="36"/>
      <c r="O46" s="48"/>
    </row>
    <row r="47" spans="1:15" s="4" customFormat="1" ht="13">
      <c r="A47" s="5"/>
      <c r="B47" s="53" t="s">
        <v>57</v>
      </c>
      <c r="C47" s="13"/>
      <c r="D47" s="13"/>
      <c r="E47" s="13"/>
      <c r="F47" s="5"/>
      <c r="G47" s="13"/>
      <c r="H47" s="13"/>
      <c r="I47" s="24"/>
      <c r="J47" s="5"/>
      <c r="K47" s="36"/>
      <c r="O47" s="48"/>
    </row>
    <row r="48" spans="1:15" s="4" customFormat="1" ht="13">
      <c r="A48" s="5"/>
      <c r="B48" s="53" t="s">
        <v>135</v>
      </c>
      <c r="C48" s="13"/>
      <c r="D48" s="13"/>
      <c r="E48" s="13"/>
      <c r="F48" s="25"/>
      <c r="G48" s="13"/>
      <c r="H48" s="13"/>
      <c r="I48" s="24"/>
      <c r="J48" s="5"/>
      <c r="K48" s="36"/>
      <c r="O48" s="48"/>
    </row>
    <row r="49" spans="1:15" s="4" customFormat="1" ht="13">
      <c r="A49" s="5"/>
      <c r="B49" s="25"/>
      <c r="C49" s="13"/>
      <c r="D49" s="13"/>
      <c r="E49" s="13"/>
      <c r="F49" s="5"/>
      <c r="G49" s="13"/>
      <c r="H49" s="13"/>
      <c r="I49" s="24"/>
      <c r="J49" s="5"/>
      <c r="K49" s="36"/>
      <c r="O49" s="48"/>
    </row>
    <row r="50" spans="1:15" s="4" customFormat="1" ht="13">
      <c r="A50" s="5"/>
      <c r="B50" s="49"/>
      <c r="C50" s="13"/>
      <c r="D50" s="13"/>
      <c r="E50" s="13"/>
      <c r="F50" s="5"/>
      <c r="G50" s="13"/>
      <c r="H50" s="13"/>
      <c r="I50" s="24"/>
      <c r="J50" s="5"/>
      <c r="K50" s="36"/>
      <c r="O50" s="48"/>
    </row>
    <row r="51" spans="1:15" s="4" customFormat="1" ht="13">
      <c r="A51" s="5"/>
      <c r="B51" s="49"/>
      <c r="C51" s="13"/>
      <c r="D51" s="13"/>
      <c r="E51" s="13"/>
      <c r="F51" s="25"/>
      <c r="G51" s="13"/>
      <c r="H51" s="13"/>
      <c r="I51" s="24"/>
      <c r="J51" s="5"/>
      <c r="K51" s="36"/>
      <c r="O51" s="48"/>
    </row>
    <row r="52" spans="1:15" s="4" customFormat="1" ht="13">
      <c r="A52" s="5"/>
      <c r="B52" s="5"/>
      <c r="C52" s="13"/>
      <c r="D52" s="13"/>
      <c r="E52" s="13"/>
      <c r="F52" s="25"/>
      <c r="G52" s="13"/>
      <c r="H52" s="13"/>
      <c r="I52" s="24"/>
      <c r="J52" s="5"/>
      <c r="K52" s="36"/>
    </row>
    <row r="53" spans="1:15" s="4" customFormat="1" ht="13.5" thickBot="1">
      <c r="A53" s="5"/>
      <c r="B53" s="5"/>
      <c r="C53" s="5"/>
      <c r="D53" s="5"/>
      <c r="E53" s="5"/>
      <c r="F53" s="5"/>
      <c r="G53" s="5"/>
      <c r="H53" s="5"/>
      <c r="I53" s="6"/>
      <c r="J53" s="5"/>
      <c r="K53" s="36"/>
    </row>
    <row r="54" spans="1:15" s="4" customFormat="1" ht="13.5" thickTop="1">
      <c r="A54" s="5"/>
      <c r="B54" s="37"/>
      <c r="C54" s="37"/>
      <c r="D54" s="37"/>
      <c r="E54" s="37"/>
      <c r="F54" s="37"/>
      <c r="G54" s="37"/>
      <c r="H54" s="37"/>
      <c r="I54" s="39"/>
      <c r="J54" s="37"/>
      <c r="K54" s="36"/>
    </row>
    <row r="55" spans="1:15" s="4" customFormat="1" ht="12.75" customHeight="1">
      <c r="A55" s="5"/>
      <c r="B55" s="5"/>
      <c r="C55" s="294" t="s">
        <v>58</v>
      </c>
      <c r="D55" s="294"/>
      <c r="E55" s="294"/>
      <c r="F55" s="294"/>
      <c r="G55" s="294"/>
      <c r="H55" s="294"/>
      <c r="I55" s="294"/>
      <c r="J55" s="5"/>
      <c r="K55" s="36"/>
    </row>
    <row r="56" spans="1:15" s="4" customFormat="1" ht="13">
      <c r="A56" s="5"/>
      <c r="B56" s="5"/>
      <c r="C56" s="294"/>
      <c r="D56" s="294"/>
      <c r="E56" s="294"/>
      <c r="F56" s="294"/>
      <c r="G56" s="294"/>
      <c r="H56" s="294"/>
      <c r="I56" s="294"/>
      <c r="J56" s="5"/>
      <c r="K56" s="36"/>
    </row>
    <row r="57" spans="1:15" s="4" customFormat="1" ht="13">
      <c r="A57" s="5"/>
      <c r="B57" s="5"/>
      <c r="C57" s="294"/>
      <c r="D57" s="294"/>
      <c r="E57" s="294"/>
      <c r="F57" s="294"/>
      <c r="G57" s="294"/>
      <c r="H57" s="294"/>
      <c r="I57" s="294"/>
      <c r="J57" s="5"/>
      <c r="K57" s="36"/>
    </row>
    <row r="58" spans="1:15" s="4" customFormat="1" ht="13.5" thickBot="1">
      <c r="A58" s="26"/>
      <c r="B58" s="26"/>
      <c r="C58" s="26"/>
      <c r="D58" s="26"/>
      <c r="E58" s="26"/>
      <c r="F58" s="26"/>
      <c r="G58" s="26"/>
      <c r="H58" s="26"/>
      <c r="I58" s="27"/>
      <c r="J58" s="26"/>
      <c r="K58" s="26"/>
    </row>
    <row r="59" spans="1:15" ht="13" thickTop="1"/>
  </sheetData>
  <mergeCells count="17">
    <mergeCell ref="H16:J16"/>
    <mergeCell ref="B17:F17"/>
    <mergeCell ref="B31:F31"/>
    <mergeCell ref="C10:G10"/>
    <mergeCell ref="C11:G11"/>
    <mergeCell ref="C13:G13"/>
    <mergeCell ref="B16:G16"/>
    <mergeCell ref="B18:G18"/>
    <mergeCell ref="B23:F23"/>
    <mergeCell ref="B28:F28"/>
    <mergeCell ref="B29:F29"/>
    <mergeCell ref="B30:F30"/>
    <mergeCell ref="B32:F32"/>
    <mergeCell ref="B33:F33"/>
    <mergeCell ref="B34:F34"/>
    <mergeCell ref="B35:F36"/>
    <mergeCell ref="C55:I57"/>
  </mergeCells>
  <dataValidations disablePrompts="1" count="5">
    <dataValidation errorStyle="warning" allowBlank="1" showInputMessage="1" errorTitle="Farewell Statement" promptTitle="Farewell Statement" prompt="Enter any parting message for your customers (company slogan, mission statement, etc.) If you do not want a parting message, use Edit|Clear|Contents to remove the existing test." sqref="C55" xr:uid="{234377DF-725F-404F-A613-77C1774C35F0}"/>
    <dataValidation type="decimal" allowBlank="1" showErrorMessage="1" errorTitle="Unit Price" error="You must enter a number into this cell." promptTitle="Unit Price" sqref="I20:I21 I17" xr:uid="{7CC24CD0-D2FD-4C48-8F8E-28E64D9C6EDA}">
      <formula1>0</formula1>
      <formula2>1000000000</formula2>
    </dataValidation>
    <dataValidation type="whole" errorStyle="warning" allowBlank="1" showErrorMessage="1" errorTitle="Quantity" error="You must enter a number in this cell." promptTitle="Quantity" sqref="I18:I19 B35 J26:J41 J17:J22" xr:uid="{55198434-978C-42A5-BC27-159CDC73175C}">
      <formula1>0</formula1>
      <formula2>1000000000</formula2>
    </dataValidation>
    <dataValidation type="textLength" errorStyle="warning" allowBlank="1" showErrorMessage="1" errorTitle="Tax" error="The shaded cells contain formulas and are automatically calculated by Excel. DO NOT enter any information into them." promptTitle="Tax" sqref="I39:I40" xr:uid="{23D84273-A0A2-4A28-9B4B-73DFD207D4C3}">
      <formula1>0</formula1>
      <formula2>0</formula2>
    </dataValidation>
    <dataValidation errorStyle="warning" allowBlank="1" showInputMessage="1" errorTitle="State" promptTitle="State" prompt="Enter the state abbreviation into this cell." sqref="E12" xr:uid="{51E6B53E-6F0A-44C4-AF4E-7E19D0ADBFF5}"/>
  </dataValidations>
  <hyperlinks>
    <hyperlink ref="B29" r:id="rId1" display="kcole@co.yuba.ca.us" xr:uid="{29502E15-C754-468B-BC73-40064918DD0B}"/>
  </hyperlinks>
  <printOptions horizontalCentered="1"/>
  <pageMargins left="0.5" right="0.5" top="1" bottom="1" header="0.5" footer="0.3"/>
  <pageSetup scale="88" orientation="portrait" r:id="rId2"/>
  <drawing r:id="rId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7F29A4-5125-4F71-9C2B-48DB3C102303}">
  <sheetPr codeName="Sheet43">
    <pageSetUpPr fitToPage="1"/>
  </sheetPr>
  <dimension ref="A1:O59"/>
  <sheetViews>
    <sheetView workbookViewId="0">
      <selection activeCell="I36" sqref="I36"/>
    </sheetView>
  </sheetViews>
  <sheetFormatPr defaultRowHeight="12.5"/>
  <cols>
    <col min="9" max="9" width="12.453125" bestFit="1" customWidth="1"/>
    <col min="10" max="10" width="22.453125" customWidth="1"/>
  </cols>
  <sheetData>
    <row r="1" spans="1:11" s="4" customFormat="1" ht="13.5" thickTop="1">
      <c r="A1" s="2"/>
      <c r="B1" s="2"/>
      <c r="C1" s="2"/>
      <c r="D1" s="2"/>
      <c r="E1" s="2"/>
      <c r="F1" s="2"/>
      <c r="G1" s="2"/>
      <c r="H1" s="2"/>
      <c r="I1" s="3"/>
      <c r="J1" s="2"/>
      <c r="K1" s="2"/>
    </row>
    <row r="2" spans="1:11" s="4" customFormat="1" ht="13">
      <c r="A2" s="5"/>
      <c r="B2" s="5"/>
      <c r="C2" s="5"/>
      <c r="D2" s="5"/>
      <c r="E2" s="5"/>
      <c r="F2" s="5"/>
      <c r="G2" s="5"/>
      <c r="H2" s="5"/>
      <c r="I2" s="6"/>
      <c r="J2" s="5"/>
      <c r="K2" s="36"/>
    </row>
    <row r="3" spans="1:11" s="4" customFormat="1" ht="13">
      <c r="A3" s="5"/>
      <c r="B3" s="5"/>
      <c r="C3" s="5"/>
      <c r="D3" s="5"/>
      <c r="E3" s="5"/>
      <c r="F3" s="5"/>
      <c r="G3" s="5"/>
      <c r="H3" s="7"/>
      <c r="I3" s="8" t="s">
        <v>39</v>
      </c>
      <c r="J3" s="40" t="str">
        <f>+'Update Tab'!$B$2</f>
        <v>CalSAWS Admin 26 27</v>
      </c>
      <c r="K3" s="41" t="s">
        <v>205</v>
      </c>
    </row>
    <row r="4" spans="1:11" s="4" customFormat="1" ht="13">
      <c r="A4" s="5"/>
      <c r="B4" s="5"/>
      <c r="C4" s="5"/>
      <c r="D4" s="5"/>
      <c r="E4" s="5"/>
      <c r="F4" s="5"/>
      <c r="G4" s="5"/>
      <c r="H4" s="5"/>
      <c r="I4" s="6"/>
      <c r="J4" s="5"/>
      <c r="K4" s="36"/>
    </row>
    <row r="5" spans="1:11" s="4" customFormat="1" ht="13">
      <c r="A5" s="5"/>
      <c r="B5" s="5"/>
      <c r="C5" s="5"/>
      <c r="D5" s="5"/>
      <c r="E5" s="5"/>
      <c r="F5" s="5"/>
      <c r="G5" s="5"/>
      <c r="H5" s="5"/>
      <c r="I5" s="6"/>
      <c r="J5" s="5"/>
      <c r="K5" s="36"/>
    </row>
    <row r="6" spans="1:11" s="4" customFormat="1" ht="13">
      <c r="A6" s="5"/>
      <c r="B6" s="5"/>
      <c r="C6" s="5"/>
      <c r="D6" s="5"/>
      <c r="E6" s="5"/>
      <c r="F6" s="5"/>
      <c r="G6" s="5"/>
      <c r="H6" s="5"/>
      <c r="I6" s="6"/>
      <c r="J6" s="5"/>
      <c r="K6" s="36"/>
    </row>
    <row r="7" spans="1:11" s="4" customFormat="1" ht="13.5" thickBot="1">
      <c r="A7" s="5"/>
      <c r="B7" s="5"/>
      <c r="C7" s="5"/>
      <c r="D7" s="5"/>
      <c r="E7" s="5"/>
      <c r="F7" s="5"/>
      <c r="G7" s="5"/>
      <c r="H7" s="5"/>
      <c r="I7" s="6"/>
      <c r="J7" s="5"/>
      <c r="K7" s="36"/>
    </row>
    <row r="8" spans="1:11" s="4" customFormat="1" ht="18" thickTop="1">
      <c r="A8" s="5"/>
      <c r="B8" s="37"/>
      <c r="C8" s="37"/>
      <c r="D8" s="37"/>
      <c r="E8" s="37"/>
      <c r="F8" s="37"/>
      <c r="G8" s="38"/>
      <c r="H8" s="38"/>
      <c r="I8" s="39"/>
      <c r="J8" s="38"/>
      <c r="K8" s="36"/>
    </row>
    <row r="9" spans="1:11" s="4" customFormat="1" ht="13">
      <c r="A9" s="5"/>
      <c r="B9" s="5"/>
      <c r="C9" s="5"/>
      <c r="D9" s="5"/>
      <c r="E9" s="5"/>
      <c r="F9" s="5"/>
      <c r="G9" s="5"/>
      <c r="H9" s="5"/>
      <c r="I9" s="6"/>
      <c r="J9" s="5"/>
      <c r="K9" s="36"/>
    </row>
    <row r="10" spans="1:11" s="4" customFormat="1" ht="13">
      <c r="A10" s="5"/>
      <c r="B10" s="9" t="s">
        <v>40</v>
      </c>
      <c r="C10" s="307" t="s">
        <v>65</v>
      </c>
      <c r="D10" s="307"/>
      <c r="E10" s="307"/>
      <c r="F10" s="307"/>
      <c r="G10" s="307"/>
      <c r="H10" s="5"/>
      <c r="I10" s="10" t="s">
        <v>42</v>
      </c>
      <c r="J10" s="42">
        <f>+'Update Tab'!$B$4</f>
        <v>46246</v>
      </c>
      <c r="K10" s="36"/>
    </row>
    <row r="11" spans="1:11" s="4" customFormat="1" ht="13">
      <c r="A11" s="5"/>
      <c r="B11" s="9" t="s">
        <v>43</v>
      </c>
      <c r="C11" s="308"/>
      <c r="D11" s="308"/>
      <c r="E11" s="308"/>
      <c r="F11" s="308"/>
      <c r="G11" s="308"/>
      <c r="H11" s="5"/>
      <c r="I11" s="10"/>
      <c r="J11" s="43"/>
      <c r="K11" s="36"/>
    </row>
    <row r="12" spans="1:11" s="4" customFormat="1" ht="13">
      <c r="A12" s="5"/>
      <c r="B12" s="9" t="s">
        <v>44</v>
      </c>
      <c r="C12" s="73"/>
      <c r="D12" s="74" t="s">
        <v>45</v>
      </c>
      <c r="E12" s="73"/>
      <c r="F12" s="74" t="s">
        <v>46</v>
      </c>
      <c r="G12" s="73"/>
      <c r="H12" s="5"/>
      <c r="I12" s="10" t="s">
        <v>47</v>
      </c>
      <c r="J12" s="44" t="str">
        <f>'Update Tab'!$B$7</f>
        <v>Stephanie Aragon</v>
      </c>
      <c r="K12" s="36"/>
    </row>
    <row r="13" spans="1:11" s="4" customFormat="1" ht="13">
      <c r="A13" s="5"/>
      <c r="B13" s="9" t="s">
        <v>48</v>
      </c>
      <c r="C13" s="307"/>
      <c r="D13" s="307"/>
      <c r="E13" s="307"/>
      <c r="F13" s="307"/>
      <c r="G13" s="307"/>
      <c r="H13" s="5"/>
      <c r="I13" s="10" t="s">
        <v>49</v>
      </c>
      <c r="J13" s="44" t="str">
        <f>'Update Tab'!$B$8</f>
        <v>(916) 800-7641</v>
      </c>
      <c r="K13" s="36"/>
    </row>
    <row r="14" spans="1:11" s="4" customFormat="1" ht="13">
      <c r="A14" s="5"/>
      <c r="B14" s="9"/>
      <c r="C14" s="59"/>
      <c r="D14" s="59"/>
      <c r="E14" s="59"/>
      <c r="F14" s="59"/>
      <c r="G14" s="59"/>
      <c r="H14" s="5"/>
      <c r="I14" s="10"/>
      <c r="J14" s="60"/>
      <c r="K14" s="36"/>
    </row>
    <row r="15" spans="1:11" s="4" customFormat="1" ht="13">
      <c r="A15" s="5"/>
      <c r="B15" s="5"/>
      <c r="C15" s="5"/>
      <c r="D15" s="5"/>
      <c r="E15" s="5"/>
      <c r="F15" s="5"/>
      <c r="G15" s="5"/>
      <c r="H15" s="5"/>
      <c r="I15" s="6"/>
      <c r="J15" s="5"/>
      <c r="K15" s="36"/>
    </row>
    <row r="16" spans="1:11" s="4" customFormat="1" ht="13">
      <c r="A16" s="5"/>
      <c r="B16" s="297" t="s">
        <v>50</v>
      </c>
      <c r="C16" s="298"/>
      <c r="D16" s="298"/>
      <c r="E16" s="298"/>
      <c r="F16" s="298"/>
      <c r="G16" s="299"/>
      <c r="H16" s="297" t="s">
        <v>51</v>
      </c>
      <c r="I16" s="298"/>
      <c r="J16" s="299"/>
      <c r="K16" s="36"/>
    </row>
    <row r="17" spans="1:11" s="4" customFormat="1" ht="13">
      <c r="A17" s="5"/>
      <c r="B17" s="305"/>
      <c r="C17" s="306"/>
      <c r="D17" s="306"/>
      <c r="E17" s="306"/>
      <c r="F17" s="306"/>
      <c r="G17" s="81"/>
      <c r="H17" s="82"/>
      <c r="I17" s="83"/>
      <c r="J17" s="84"/>
      <c r="K17" s="36"/>
    </row>
    <row r="18" spans="1:11" s="4" customFormat="1" ht="15">
      <c r="A18" s="5"/>
      <c r="B18" s="302" t="s">
        <v>134</v>
      </c>
      <c r="C18" s="303"/>
      <c r="D18" s="303"/>
      <c r="E18" s="303"/>
      <c r="F18" s="303"/>
      <c r="G18" s="304"/>
      <c r="H18" s="85"/>
      <c r="I18" s="86"/>
      <c r="J18" s="87"/>
      <c r="K18" s="36"/>
    </row>
    <row r="19" spans="1:11" s="4" customFormat="1" ht="13">
      <c r="A19" s="5"/>
      <c r="B19" s="88"/>
      <c r="C19" s="89"/>
      <c r="D19" s="90"/>
      <c r="E19" s="90"/>
      <c r="F19" s="90"/>
      <c r="G19" s="91"/>
      <c r="H19" s="92"/>
      <c r="I19" s="86"/>
      <c r="J19" s="87"/>
      <c r="K19" s="36"/>
    </row>
    <row r="20" spans="1:11" s="4" customFormat="1" ht="13.5" thickBot="1">
      <c r="A20" s="5"/>
      <c r="B20" s="93"/>
      <c r="C20" s="94"/>
      <c r="D20" s="95"/>
      <c r="E20" s="95"/>
      <c r="F20" s="95"/>
      <c r="G20" s="96"/>
      <c r="H20" s="97"/>
      <c r="I20" s="98"/>
      <c r="J20" s="99"/>
      <c r="K20" s="36"/>
    </row>
    <row r="21" spans="1:11" s="4" customFormat="1" ht="13.5" thickTop="1">
      <c r="A21" s="5"/>
      <c r="B21" s="31"/>
      <c r="C21" s="22"/>
      <c r="D21" s="22"/>
      <c r="E21" s="22"/>
      <c r="F21" s="22"/>
      <c r="G21" s="62"/>
      <c r="H21" s="45"/>
      <c r="I21" s="76"/>
      <c r="J21" s="29"/>
      <c r="K21" s="36"/>
    </row>
    <row r="22" spans="1:11" s="4" customFormat="1" ht="13">
      <c r="A22" s="5"/>
      <c r="B22" s="33" t="s">
        <v>246</v>
      </c>
      <c r="C22" s="47"/>
      <c r="D22" s="47"/>
      <c r="E22" s="47"/>
      <c r="F22" s="47"/>
      <c r="G22" s="63"/>
      <c r="H22" s="7"/>
      <c r="I22" s="79">
        <f>'CalSAWS Admin Budget FY26-27'!D50</f>
        <v>17516</v>
      </c>
      <c r="J22" s="28"/>
      <c r="K22" s="36"/>
    </row>
    <row r="23" spans="1:11" s="4" customFormat="1" ht="13">
      <c r="A23" s="5"/>
      <c r="B23" s="300"/>
      <c r="C23" s="301"/>
      <c r="D23" s="301"/>
      <c r="E23" s="301"/>
      <c r="F23" s="301"/>
      <c r="G23" s="69"/>
      <c r="H23" s="46"/>
      <c r="I23" s="76"/>
      <c r="J23" s="34"/>
      <c r="K23" s="36"/>
    </row>
    <row r="24" spans="1:11" s="4" customFormat="1" ht="13">
      <c r="A24" s="5"/>
      <c r="B24" s="30"/>
      <c r="C24" s="32"/>
      <c r="D24" s="101"/>
      <c r="E24" s="101"/>
      <c r="F24" s="101"/>
      <c r="G24" s="104"/>
      <c r="H24" s="105"/>
      <c r="I24" s="103"/>
      <c r="J24" s="34"/>
      <c r="K24" s="36"/>
    </row>
    <row r="25" spans="1:11" s="4" customFormat="1" ht="13">
      <c r="A25" s="5"/>
      <c r="B25" s="30"/>
      <c r="C25" s="32"/>
      <c r="D25" s="101" t="s">
        <v>247</v>
      </c>
      <c r="E25" s="101"/>
      <c r="F25" s="101"/>
      <c r="G25" s="104"/>
      <c r="H25" s="105"/>
      <c r="I25" s="103">
        <f>'CalSAWS Admin Budget FY26-27'!E50</f>
        <v>-3331</v>
      </c>
      <c r="J25" s="34"/>
      <c r="K25" s="36"/>
    </row>
    <row r="26" spans="1:11" s="4" customFormat="1" ht="13">
      <c r="A26" s="5"/>
      <c r="B26" s="30"/>
      <c r="C26" s="5"/>
      <c r="D26" s="75"/>
      <c r="E26" s="75"/>
      <c r="F26" s="32"/>
      <c r="G26" s="69"/>
      <c r="H26" s="46"/>
      <c r="I26" s="80"/>
      <c r="J26" s="35"/>
      <c r="K26" s="36"/>
    </row>
    <row r="27" spans="1:11" s="4" customFormat="1" ht="13">
      <c r="A27" s="5"/>
      <c r="B27" s="56"/>
      <c r="C27" s="5"/>
      <c r="D27" s="5"/>
      <c r="E27" s="5"/>
      <c r="F27" s="5"/>
      <c r="G27" s="64"/>
      <c r="H27" s="45"/>
      <c r="I27" s="79"/>
      <c r="J27" s="29"/>
      <c r="K27" s="36"/>
    </row>
    <row r="28" spans="1:11" s="4" customFormat="1" ht="13">
      <c r="A28" s="5"/>
      <c r="B28" s="295" t="s">
        <v>69</v>
      </c>
      <c r="C28" s="296"/>
      <c r="D28" s="296"/>
      <c r="E28" s="296"/>
      <c r="F28" s="296"/>
      <c r="G28" s="70"/>
      <c r="H28" s="57"/>
      <c r="I28" s="77"/>
      <c r="J28" s="29"/>
      <c r="K28" s="36"/>
    </row>
    <row r="29" spans="1:11" s="4" customFormat="1" ht="13">
      <c r="A29" s="5"/>
      <c r="B29" s="295" t="s">
        <v>69</v>
      </c>
      <c r="C29" s="296"/>
      <c r="D29" s="296"/>
      <c r="E29" s="296"/>
      <c r="F29" s="296"/>
      <c r="G29" s="64"/>
      <c r="H29" s="45"/>
      <c r="I29" s="77"/>
      <c r="J29" s="29"/>
      <c r="K29" s="36"/>
    </row>
    <row r="30" spans="1:11" s="4" customFormat="1" ht="13">
      <c r="A30" s="5"/>
      <c r="B30" s="295"/>
      <c r="C30" s="296"/>
      <c r="D30" s="296"/>
      <c r="E30" s="296"/>
      <c r="F30" s="296"/>
      <c r="G30" s="64"/>
      <c r="H30" s="45"/>
      <c r="I30" s="77"/>
      <c r="J30" s="29"/>
      <c r="K30" s="36"/>
    </row>
    <row r="31" spans="1:11" s="4" customFormat="1" ht="13">
      <c r="A31" s="5"/>
      <c r="B31" s="295"/>
      <c r="C31" s="296"/>
      <c r="D31" s="296"/>
      <c r="E31" s="296"/>
      <c r="F31" s="296"/>
      <c r="G31" s="64"/>
      <c r="H31" s="45"/>
      <c r="I31" s="77"/>
      <c r="J31" s="29"/>
      <c r="K31" s="36"/>
    </row>
    <row r="32" spans="1:11" s="4" customFormat="1" ht="13">
      <c r="A32" s="5"/>
      <c r="B32" s="295"/>
      <c r="C32" s="296"/>
      <c r="D32" s="296"/>
      <c r="E32" s="296"/>
      <c r="F32" s="296"/>
      <c r="G32" s="70"/>
      <c r="H32" s="45"/>
      <c r="I32" s="77"/>
      <c r="J32" s="29"/>
      <c r="K32" s="36"/>
    </row>
    <row r="33" spans="1:15" s="4" customFormat="1" ht="13">
      <c r="A33" s="5"/>
      <c r="B33" s="288" t="s">
        <v>75</v>
      </c>
      <c r="C33" s="289"/>
      <c r="D33" s="289"/>
      <c r="E33" s="289"/>
      <c r="F33" s="289"/>
      <c r="G33" s="64"/>
      <c r="H33" s="45"/>
      <c r="I33" s="77"/>
      <c r="J33" s="29"/>
      <c r="K33" s="36"/>
    </row>
    <row r="34" spans="1:15" s="4" customFormat="1" ht="13">
      <c r="A34" s="5"/>
      <c r="B34" s="288" t="s">
        <v>52</v>
      </c>
      <c r="C34" s="289"/>
      <c r="D34" s="289"/>
      <c r="E34" s="289"/>
      <c r="F34" s="289"/>
      <c r="G34" s="64"/>
      <c r="H34" s="45"/>
      <c r="I34" s="77"/>
      <c r="J34" s="29"/>
      <c r="K34" s="36"/>
    </row>
    <row r="35" spans="1:15" s="4" customFormat="1" ht="13">
      <c r="A35" s="5"/>
      <c r="B35" s="290"/>
      <c r="C35" s="291"/>
      <c r="D35" s="291"/>
      <c r="E35" s="291"/>
      <c r="F35" s="291"/>
      <c r="G35" s="65"/>
      <c r="H35" s="54"/>
      <c r="I35" s="78"/>
      <c r="J35" s="58"/>
      <c r="K35" s="36"/>
    </row>
    <row r="36" spans="1:15" s="4" customFormat="1" ht="13">
      <c r="A36" s="5"/>
      <c r="B36" s="292"/>
      <c r="C36" s="293"/>
      <c r="D36" s="293"/>
      <c r="E36" s="293"/>
      <c r="F36" s="293"/>
      <c r="G36" s="66"/>
      <c r="H36" s="61" t="s">
        <v>74</v>
      </c>
      <c r="I36" s="107">
        <f>SUM(I21:I35)</f>
        <v>14185</v>
      </c>
      <c r="J36" s="55"/>
      <c r="K36" s="36"/>
    </row>
    <row r="37" spans="1:15" s="4" customFormat="1" ht="13">
      <c r="A37" s="5"/>
      <c r="B37" s="6"/>
      <c r="C37" s="6"/>
      <c r="D37" s="6"/>
      <c r="E37" s="6"/>
      <c r="F37" s="6"/>
      <c r="G37" s="15"/>
      <c r="H37" s="15"/>
      <c r="I37" s="67"/>
      <c r="J37" s="68"/>
      <c r="K37" s="36"/>
    </row>
    <row r="38" spans="1:15" s="4" customFormat="1" ht="13">
      <c r="A38" s="5"/>
      <c r="B38" s="49" t="s">
        <v>53</v>
      </c>
      <c r="C38" s="5"/>
      <c r="D38" s="5"/>
      <c r="E38" s="5"/>
      <c r="F38" s="5"/>
      <c r="G38" s="5"/>
      <c r="H38" s="5"/>
      <c r="I38" s="11"/>
      <c r="J38" s="6"/>
      <c r="K38" s="36"/>
    </row>
    <row r="39" spans="1:15" s="4" customFormat="1" ht="13">
      <c r="A39" s="5"/>
      <c r="B39" s="12"/>
      <c r="C39" s="5"/>
      <c r="D39" s="5"/>
      <c r="E39" s="5"/>
      <c r="F39" s="5"/>
      <c r="G39" s="14"/>
      <c r="H39" s="15"/>
      <c r="I39" s="11"/>
      <c r="J39" s="6"/>
      <c r="K39" s="36"/>
    </row>
    <row r="40" spans="1:15" s="4" customFormat="1" ht="13">
      <c r="A40" s="5"/>
      <c r="B40" s="50" t="s">
        <v>54</v>
      </c>
      <c r="C40" s="17"/>
      <c r="D40" s="5"/>
      <c r="E40" s="5"/>
      <c r="F40" s="5"/>
      <c r="G40" s="14"/>
      <c r="H40" s="5"/>
      <c r="I40" s="16"/>
      <c r="J40" s="18"/>
      <c r="K40" s="36"/>
      <c r="O40" s="19"/>
    </row>
    <row r="41" spans="1:15" s="4" customFormat="1" ht="13">
      <c r="A41" s="5"/>
      <c r="B41" s="20"/>
      <c r="C41" s="5"/>
      <c r="D41" s="5"/>
      <c r="E41" s="5"/>
      <c r="F41" s="5"/>
      <c r="G41" s="21"/>
      <c r="H41" s="5"/>
      <c r="I41" s="8" t="s">
        <v>55</v>
      </c>
      <c r="J41" s="71">
        <f>I36</f>
        <v>14185</v>
      </c>
      <c r="K41" s="36"/>
    </row>
    <row r="42" spans="1:15" s="4" customFormat="1" ht="13">
      <c r="A42" s="5"/>
      <c r="B42" s="51" t="s">
        <v>56</v>
      </c>
      <c r="C42" s="5"/>
      <c r="D42" s="5"/>
      <c r="E42" s="5"/>
      <c r="F42" s="5"/>
      <c r="G42" s="21"/>
      <c r="H42" s="5"/>
      <c r="I42" s="6"/>
      <c r="J42" s="5"/>
      <c r="K42" s="36"/>
      <c r="O42" s="19"/>
    </row>
    <row r="43" spans="1:15" s="4" customFormat="1" ht="13">
      <c r="A43" s="5"/>
      <c r="B43" s="20"/>
      <c r="C43" s="5"/>
      <c r="D43" s="5"/>
      <c r="E43" s="5"/>
      <c r="F43" s="5"/>
      <c r="G43" s="5"/>
      <c r="H43" s="5"/>
      <c r="I43" s="6"/>
      <c r="J43" s="5"/>
      <c r="K43" s="36"/>
    </row>
    <row r="44" spans="1:15" s="4" customFormat="1" ht="13">
      <c r="A44" s="5"/>
      <c r="B44" s="52" t="s">
        <v>54</v>
      </c>
      <c r="C44" s="5"/>
      <c r="D44" s="5"/>
      <c r="E44" s="5"/>
      <c r="F44" s="13"/>
      <c r="G44" s="5"/>
      <c r="H44" s="5"/>
      <c r="I44" s="6"/>
      <c r="J44" s="5"/>
      <c r="K44" s="36"/>
      <c r="O44" s="48"/>
    </row>
    <row r="45" spans="1:15" s="4" customFormat="1" ht="13">
      <c r="A45" s="5"/>
      <c r="B45" s="52" t="s">
        <v>136</v>
      </c>
      <c r="C45" s="5"/>
      <c r="D45" s="5"/>
      <c r="E45" s="5"/>
      <c r="F45" s="13"/>
      <c r="G45" s="5"/>
      <c r="H45" s="5"/>
      <c r="I45" s="6"/>
      <c r="J45" s="5"/>
      <c r="K45" s="36"/>
      <c r="O45" s="48"/>
    </row>
    <row r="46" spans="1:15" s="4" customFormat="1" ht="13">
      <c r="A46" s="5"/>
      <c r="B46" s="53" t="s">
        <v>100</v>
      </c>
      <c r="F46" s="5"/>
      <c r="H46" s="5"/>
      <c r="I46" s="23"/>
      <c r="J46" s="5"/>
      <c r="K46" s="36"/>
      <c r="O46" s="48"/>
    </row>
    <row r="47" spans="1:15" s="4" customFormat="1" ht="13">
      <c r="A47" s="5"/>
      <c r="B47" s="53" t="s">
        <v>57</v>
      </c>
      <c r="C47" s="13"/>
      <c r="D47" s="13"/>
      <c r="E47" s="13"/>
      <c r="F47" s="5"/>
      <c r="G47" s="13"/>
      <c r="H47" s="13"/>
      <c r="I47" s="24"/>
      <c r="J47" s="5"/>
      <c r="K47" s="36"/>
      <c r="O47" s="48"/>
    </row>
    <row r="48" spans="1:15" s="4" customFormat="1" ht="13">
      <c r="A48" s="5"/>
      <c r="B48" s="53" t="s">
        <v>135</v>
      </c>
      <c r="C48" s="13"/>
      <c r="D48" s="13"/>
      <c r="E48" s="13"/>
      <c r="F48" s="25"/>
      <c r="G48" s="13"/>
      <c r="H48" s="13"/>
      <c r="I48" s="24"/>
      <c r="J48" s="5"/>
      <c r="K48" s="36"/>
      <c r="O48" s="48"/>
    </row>
    <row r="49" spans="1:15" s="4" customFormat="1" ht="13">
      <c r="A49" s="5"/>
      <c r="B49" s="25"/>
      <c r="C49" s="13"/>
      <c r="D49" s="13"/>
      <c r="E49" s="13"/>
      <c r="F49" s="5"/>
      <c r="G49" s="13"/>
      <c r="H49" s="13"/>
      <c r="I49" s="24"/>
      <c r="J49" s="5"/>
      <c r="K49" s="36"/>
      <c r="O49" s="48"/>
    </row>
    <row r="50" spans="1:15" s="4" customFormat="1" ht="13">
      <c r="A50" s="5"/>
      <c r="B50" s="49"/>
      <c r="C50" s="13"/>
      <c r="D50" s="13"/>
      <c r="E50" s="13"/>
      <c r="F50" s="5"/>
      <c r="G50" s="13"/>
      <c r="H50" s="13"/>
      <c r="I50" s="24"/>
      <c r="J50" s="5"/>
      <c r="K50" s="36"/>
      <c r="O50" s="48"/>
    </row>
    <row r="51" spans="1:15" s="4" customFormat="1" ht="13">
      <c r="A51" s="5"/>
      <c r="B51" s="49"/>
      <c r="C51" s="13"/>
      <c r="D51" s="13"/>
      <c r="E51" s="13"/>
      <c r="F51" s="25"/>
      <c r="G51" s="13"/>
      <c r="H51" s="13"/>
      <c r="I51" s="24"/>
      <c r="J51" s="5"/>
      <c r="K51" s="36"/>
      <c r="O51" s="48"/>
    </row>
    <row r="52" spans="1:15" s="4" customFormat="1" ht="13">
      <c r="A52" s="5"/>
      <c r="B52" s="5"/>
      <c r="C52" s="13"/>
      <c r="D52" s="13"/>
      <c r="E52" s="13"/>
      <c r="F52" s="25"/>
      <c r="G52" s="13"/>
      <c r="H52" s="13"/>
      <c r="I52" s="24"/>
      <c r="J52" s="5"/>
      <c r="K52" s="36"/>
    </row>
    <row r="53" spans="1:15" s="4" customFormat="1" ht="13.5" thickBot="1">
      <c r="A53" s="5"/>
      <c r="B53" s="5"/>
      <c r="C53" s="5"/>
      <c r="D53" s="5"/>
      <c r="E53" s="5"/>
      <c r="F53" s="5"/>
      <c r="G53" s="5"/>
      <c r="H53" s="5"/>
      <c r="I53" s="6"/>
      <c r="J53" s="5"/>
      <c r="K53" s="36"/>
    </row>
    <row r="54" spans="1:15" s="4" customFormat="1" ht="13.5" thickTop="1">
      <c r="A54" s="5"/>
      <c r="B54" s="37"/>
      <c r="C54" s="37"/>
      <c r="D54" s="37"/>
      <c r="E54" s="37"/>
      <c r="F54" s="37"/>
      <c r="G54" s="37"/>
      <c r="H54" s="37"/>
      <c r="I54" s="39"/>
      <c r="J54" s="37"/>
      <c r="K54" s="36"/>
    </row>
    <row r="55" spans="1:15" s="4" customFormat="1" ht="12.75" customHeight="1">
      <c r="A55" s="5"/>
      <c r="B55" s="5"/>
      <c r="C55" s="294" t="s">
        <v>58</v>
      </c>
      <c r="D55" s="294"/>
      <c r="E55" s="294"/>
      <c r="F55" s="294"/>
      <c r="G55" s="294"/>
      <c r="H55" s="294"/>
      <c r="I55" s="294"/>
      <c r="J55" s="5"/>
      <c r="K55" s="36"/>
    </row>
    <row r="56" spans="1:15" s="4" customFormat="1" ht="13">
      <c r="A56" s="5"/>
      <c r="B56" s="5"/>
      <c r="C56" s="294"/>
      <c r="D56" s="294"/>
      <c r="E56" s="294"/>
      <c r="F56" s="294"/>
      <c r="G56" s="294"/>
      <c r="H56" s="294"/>
      <c r="I56" s="294"/>
      <c r="J56" s="5"/>
      <c r="K56" s="36"/>
    </row>
    <row r="57" spans="1:15" s="4" customFormat="1" ht="13">
      <c r="A57" s="5"/>
      <c r="B57" s="5"/>
      <c r="C57" s="294"/>
      <c r="D57" s="294"/>
      <c r="E57" s="294"/>
      <c r="F57" s="294"/>
      <c r="G57" s="294"/>
      <c r="H57" s="294"/>
      <c r="I57" s="294"/>
      <c r="J57" s="5"/>
      <c r="K57" s="36"/>
    </row>
    <row r="58" spans="1:15" s="4" customFormat="1" ht="13.5" thickBot="1">
      <c r="A58" s="26"/>
      <c r="B58" s="26"/>
      <c r="C58" s="26"/>
      <c r="D58" s="26"/>
      <c r="E58" s="26"/>
      <c r="F58" s="26"/>
      <c r="G58" s="26"/>
      <c r="H58" s="26"/>
      <c r="I58" s="27"/>
      <c r="J58" s="26"/>
      <c r="K58" s="26"/>
    </row>
    <row r="59" spans="1:15" ht="13" thickTop="1"/>
  </sheetData>
  <mergeCells count="17">
    <mergeCell ref="B32:F32"/>
    <mergeCell ref="B33:F33"/>
    <mergeCell ref="B34:F34"/>
    <mergeCell ref="B35:F36"/>
    <mergeCell ref="C55:I57"/>
    <mergeCell ref="H16:J16"/>
    <mergeCell ref="B17:F17"/>
    <mergeCell ref="B31:F31"/>
    <mergeCell ref="C10:G10"/>
    <mergeCell ref="C11:G11"/>
    <mergeCell ref="C13:G13"/>
    <mergeCell ref="B16:G16"/>
    <mergeCell ref="B18:G18"/>
    <mergeCell ref="B23:F23"/>
    <mergeCell ref="B28:F28"/>
    <mergeCell ref="B29:F29"/>
    <mergeCell ref="B30:F30"/>
  </mergeCells>
  <dataValidations count="5">
    <dataValidation errorStyle="warning" allowBlank="1" showInputMessage="1" errorTitle="State" promptTitle="State" prompt="Enter the state abbreviation into this cell." sqref="E12" xr:uid="{21547824-E766-4792-BBCE-0C88DE75D8BF}"/>
    <dataValidation type="textLength" errorStyle="warning" allowBlank="1" showErrorMessage="1" errorTitle="Tax" error="The shaded cells contain formulas and are automatically calculated by Excel. DO NOT enter any information into them." promptTitle="Tax" sqref="I39:I40" xr:uid="{F7635891-9BEF-496C-A08B-F859DDA89AFC}">
      <formula1>0</formula1>
      <formula2>0</formula2>
    </dataValidation>
    <dataValidation type="whole" errorStyle="warning" allowBlank="1" showErrorMessage="1" errorTitle="Quantity" error="You must enter a number in this cell." promptTitle="Quantity" sqref="I18:I19 B35 J26:J41 J17:J22" xr:uid="{FCF5483B-BB8D-441A-A6BD-BD2500BC3B8B}">
      <formula1>0</formula1>
      <formula2>1000000000</formula2>
    </dataValidation>
    <dataValidation type="decimal" allowBlank="1" showErrorMessage="1" errorTitle="Unit Price" error="You must enter a number into this cell." promptTitle="Unit Price" sqref="I20:I21 I17" xr:uid="{BDC045B3-9E09-4B4D-96C6-2460218CDD57}">
      <formula1>0</formula1>
      <formula2>1000000000</formula2>
    </dataValidation>
    <dataValidation errorStyle="warning" allowBlank="1" showInputMessage="1" errorTitle="Farewell Statement" promptTitle="Farewell Statement" prompt="Enter any parting message for your customers (company slogan, mission statement, etc.) If you do not want a parting message, use Edit|Clear|Contents to remove the existing test." sqref="C55" xr:uid="{44F7CF7D-438C-4F76-98B8-F7D14BD11BEF}"/>
  </dataValidations>
  <hyperlinks>
    <hyperlink ref="B29" r:id="rId1" display="kcole@co.yuba.ca.us" xr:uid="{66258D0D-6516-4FB9-96A4-4B7E00C2FF4C}"/>
  </hyperlinks>
  <printOptions horizontalCentered="1"/>
  <pageMargins left="0.5" right="0.5" top="1" bottom="1" header="0.5" footer="0.3"/>
  <pageSetup scale="88" orientation="portrait" r:id="rId2"/>
  <drawing r:id="rId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60B5A5-DAD0-477C-AA39-CACBD3C5D1F2}">
  <sheetPr codeName="Sheet44">
    <pageSetUpPr fitToPage="1"/>
  </sheetPr>
  <dimension ref="A1:O59"/>
  <sheetViews>
    <sheetView workbookViewId="0">
      <selection activeCell="I36" sqref="I36"/>
    </sheetView>
  </sheetViews>
  <sheetFormatPr defaultRowHeight="12.5"/>
  <cols>
    <col min="9" max="9" width="12.453125" bestFit="1" customWidth="1"/>
    <col min="10" max="10" width="22.453125" customWidth="1"/>
  </cols>
  <sheetData>
    <row r="1" spans="1:11" s="4" customFormat="1" ht="13.5" thickTop="1">
      <c r="A1" s="2"/>
      <c r="B1" s="2"/>
      <c r="C1" s="2"/>
      <c r="D1" s="2"/>
      <c r="E1" s="2"/>
      <c r="F1" s="2"/>
      <c r="G1" s="2"/>
      <c r="H1" s="2"/>
      <c r="I1" s="3"/>
      <c r="J1" s="2"/>
      <c r="K1" s="2"/>
    </row>
    <row r="2" spans="1:11" s="4" customFormat="1" ht="13">
      <c r="A2" s="5"/>
      <c r="B2" s="5"/>
      <c r="C2" s="5"/>
      <c r="D2" s="5"/>
      <c r="E2" s="5"/>
      <c r="F2" s="5"/>
      <c r="G2" s="5"/>
      <c r="H2" s="5"/>
      <c r="I2" s="6"/>
      <c r="J2" s="5"/>
      <c r="K2" s="36"/>
    </row>
    <row r="3" spans="1:11" s="4" customFormat="1" ht="13">
      <c r="A3" s="5"/>
      <c r="B3" s="5"/>
      <c r="C3" s="5"/>
      <c r="D3" s="5"/>
      <c r="E3" s="5"/>
      <c r="F3" s="5"/>
      <c r="G3" s="5"/>
      <c r="H3" s="7"/>
      <c r="I3" s="8" t="s">
        <v>39</v>
      </c>
      <c r="J3" s="40" t="str">
        <f>+'Update Tab'!$B$2</f>
        <v>CalSAWS Admin 26 27</v>
      </c>
      <c r="K3" s="41" t="s">
        <v>153</v>
      </c>
    </row>
    <row r="4" spans="1:11" s="4" customFormat="1" ht="13">
      <c r="A4" s="5"/>
      <c r="B4" s="5"/>
      <c r="C4" s="5"/>
      <c r="D4" s="5"/>
      <c r="E4" s="5"/>
      <c r="F4" s="5"/>
      <c r="G4" s="5"/>
      <c r="H4" s="5"/>
      <c r="I4" s="6"/>
      <c r="J4" s="5"/>
      <c r="K4" s="36"/>
    </row>
    <row r="5" spans="1:11" s="4" customFormat="1" ht="13">
      <c r="A5" s="5"/>
      <c r="B5" s="5"/>
      <c r="C5" s="5"/>
      <c r="D5" s="5"/>
      <c r="E5" s="5"/>
      <c r="F5" s="5"/>
      <c r="G5" s="5"/>
      <c r="H5" s="5"/>
      <c r="I5" s="6"/>
      <c r="J5" s="5"/>
      <c r="K5" s="36"/>
    </row>
    <row r="6" spans="1:11" s="4" customFormat="1" ht="13">
      <c r="A6" s="5"/>
      <c r="B6" s="5"/>
      <c r="C6" s="5"/>
      <c r="D6" s="5"/>
      <c r="E6" s="5"/>
      <c r="F6" s="5"/>
      <c r="G6" s="5"/>
      <c r="H6" s="5"/>
      <c r="I6" s="6"/>
      <c r="J6" s="5"/>
      <c r="K6" s="36"/>
    </row>
    <row r="7" spans="1:11" s="4" customFormat="1" ht="13.5" thickBot="1">
      <c r="A7" s="5"/>
      <c r="B7" s="5"/>
      <c r="C7" s="5"/>
      <c r="D7" s="5"/>
      <c r="E7" s="5"/>
      <c r="F7" s="5"/>
      <c r="G7" s="5"/>
      <c r="H7" s="5"/>
      <c r="I7" s="6"/>
      <c r="J7" s="5"/>
      <c r="K7" s="36"/>
    </row>
    <row r="8" spans="1:11" s="4" customFormat="1" ht="18" thickTop="1">
      <c r="A8" s="5"/>
      <c r="B8" s="37"/>
      <c r="C8" s="37"/>
      <c r="D8" s="37"/>
      <c r="E8" s="37"/>
      <c r="F8" s="37"/>
      <c r="G8" s="38"/>
      <c r="H8" s="38"/>
      <c r="I8" s="39"/>
      <c r="J8" s="38"/>
      <c r="K8" s="36"/>
    </row>
    <row r="9" spans="1:11" s="4" customFormat="1" ht="13">
      <c r="A9" s="5"/>
      <c r="B9" s="5"/>
      <c r="C9" s="5"/>
      <c r="D9" s="5"/>
      <c r="E9" s="5"/>
      <c r="F9" s="5"/>
      <c r="G9" s="5"/>
      <c r="H9" s="5"/>
      <c r="I9" s="6"/>
      <c r="J9" s="5"/>
      <c r="K9" s="36"/>
    </row>
    <row r="10" spans="1:11" s="4" customFormat="1" ht="13">
      <c r="A10" s="5"/>
      <c r="B10" s="9" t="s">
        <v>40</v>
      </c>
      <c r="C10" s="307" t="s">
        <v>154</v>
      </c>
      <c r="D10" s="307"/>
      <c r="E10" s="307"/>
      <c r="F10" s="307"/>
      <c r="G10" s="307"/>
      <c r="H10" s="5"/>
      <c r="I10" s="10" t="s">
        <v>42</v>
      </c>
      <c r="J10" s="42">
        <f>+'Update Tab'!$B$4</f>
        <v>46246</v>
      </c>
      <c r="K10" s="36"/>
    </row>
    <row r="11" spans="1:11" s="4" customFormat="1" ht="13">
      <c r="A11" s="5"/>
      <c r="B11" s="9" t="s">
        <v>43</v>
      </c>
      <c r="C11" s="308"/>
      <c r="D11" s="308"/>
      <c r="E11" s="308"/>
      <c r="F11" s="308"/>
      <c r="G11" s="308"/>
      <c r="H11" s="5"/>
      <c r="I11" s="10"/>
      <c r="J11" s="43"/>
      <c r="K11" s="36"/>
    </row>
    <row r="12" spans="1:11" s="4" customFormat="1" ht="13">
      <c r="A12" s="5"/>
      <c r="B12" s="9" t="s">
        <v>44</v>
      </c>
      <c r="C12" s="73"/>
      <c r="D12" s="74" t="s">
        <v>45</v>
      </c>
      <c r="E12" s="73"/>
      <c r="F12" s="74" t="s">
        <v>46</v>
      </c>
      <c r="G12" s="73"/>
      <c r="H12" s="5"/>
      <c r="I12" s="10" t="s">
        <v>47</v>
      </c>
      <c r="J12" s="44" t="str">
        <f>'Update Tab'!$B$7</f>
        <v>Stephanie Aragon</v>
      </c>
      <c r="K12" s="36"/>
    </row>
    <row r="13" spans="1:11" s="4" customFormat="1" ht="13">
      <c r="A13" s="5"/>
      <c r="B13" s="9" t="s">
        <v>48</v>
      </c>
      <c r="C13" s="307"/>
      <c r="D13" s="307"/>
      <c r="E13" s="307"/>
      <c r="F13" s="307"/>
      <c r="G13" s="307"/>
      <c r="H13" s="5"/>
      <c r="I13" s="10" t="s">
        <v>49</v>
      </c>
      <c r="J13" s="44" t="str">
        <f>'Update Tab'!$B$8</f>
        <v>(916) 800-7641</v>
      </c>
      <c r="K13" s="36"/>
    </row>
    <row r="14" spans="1:11" s="4" customFormat="1" ht="13">
      <c r="A14" s="5"/>
      <c r="B14" s="9"/>
      <c r="C14" s="59"/>
      <c r="D14" s="59"/>
      <c r="E14" s="59"/>
      <c r="F14" s="59"/>
      <c r="G14" s="59"/>
      <c r="H14" s="5"/>
      <c r="I14" s="10"/>
      <c r="J14" s="60"/>
      <c r="K14" s="36"/>
    </row>
    <row r="15" spans="1:11" s="4" customFormat="1" ht="13">
      <c r="A15" s="5"/>
      <c r="B15" s="5"/>
      <c r="C15" s="5"/>
      <c r="D15" s="5"/>
      <c r="E15" s="5"/>
      <c r="F15" s="5"/>
      <c r="G15" s="5"/>
      <c r="H15" s="5"/>
      <c r="I15" s="6"/>
      <c r="J15" s="5"/>
      <c r="K15" s="36"/>
    </row>
    <row r="16" spans="1:11" s="4" customFormat="1" ht="13">
      <c r="A16" s="5"/>
      <c r="B16" s="297" t="s">
        <v>50</v>
      </c>
      <c r="C16" s="298"/>
      <c r="D16" s="298"/>
      <c r="E16" s="298"/>
      <c r="F16" s="298"/>
      <c r="G16" s="299"/>
      <c r="H16" s="297" t="s">
        <v>51</v>
      </c>
      <c r="I16" s="298"/>
      <c r="J16" s="299"/>
      <c r="K16" s="36"/>
    </row>
    <row r="17" spans="1:11" s="4" customFormat="1" ht="13">
      <c r="A17" s="5"/>
      <c r="B17" s="305"/>
      <c r="C17" s="306"/>
      <c r="D17" s="306"/>
      <c r="E17" s="306"/>
      <c r="F17" s="306"/>
      <c r="G17" s="81"/>
      <c r="H17" s="82"/>
      <c r="I17" s="83"/>
      <c r="J17" s="84"/>
      <c r="K17" s="36"/>
    </row>
    <row r="18" spans="1:11" s="4" customFormat="1" ht="15">
      <c r="A18" s="5"/>
      <c r="B18" s="302" t="s">
        <v>134</v>
      </c>
      <c r="C18" s="303"/>
      <c r="D18" s="303"/>
      <c r="E18" s="303"/>
      <c r="F18" s="303"/>
      <c r="G18" s="304"/>
      <c r="H18" s="85"/>
      <c r="I18" s="86"/>
      <c r="J18" s="87"/>
      <c r="K18" s="36"/>
    </row>
    <row r="19" spans="1:11" s="4" customFormat="1" ht="13">
      <c r="A19" s="5"/>
      <c r="B19" s="88"/>
      <c r="C19" s="89"/>
      <c r="D19" s="90"/>
      <c r="E19" s="90"/>
      <c r="F19" s="90"/>
      <c r="G19" s="91"/>
      <c r="H19" s="92"/>
      <c r="I19" s="86"/>
      <c r="J19" s="87"/>
      <c r="K19" s="36"/>
    </row>
    <row r="20" spans="1:11" s="4" customFormat="1" ht="13.5" thickBot="1">
      <c r="A20" s="5"/>
      <c r="B20" s="93"/>
      <c r="C20" s="94"/>
      <c r="D20" s="95"/>
      <c r="E20" s="95"/>
      <c r="F20" s="95"/>
      <c r="G20" s="96"/>
      <c r="H20" s="97"/>
      <c r="I20" s="98"/>
      <c r="J20" s="99"/>
      <c r="K20" s="36"/>
    </row>
    <row r="21" spans="1:11" s="4" customFormat="1" ht="13.5" thickTop="1">
      <c r="A21" s="5"/>
      <c r="B21" s="31"/>
      <c r="C21" s="22"/>
      <c r="D21" s="22"/>
      <c r="E21" s="22"/>
      <c r="F21" s="22"/>
      <c r="G21" s="62"/>
      <c r="H21" s="45"/>
      <c r="I21" s="76"/>
      <c r="J21" s="29"/>
      <c r="K21" s="36"/>
    </row>
    <row r="22" spans="1:11" s="4" customFormat="1" ht="13">
      <c r="A22" s="5"/>
      <c r="B22" s="33" t="s">
        <v>246</v>
      </c>
      <c r="C22" s="47"/>
      <c r="D22" s="47"/>
      <c r="E22" s="47"/>
      <c r="F22" s="47"/>
      <c r="G22" s="63"/>
      <c r="H22" s="7"/>
      <c r="I22" s="79">
        <f>'CalSAWS Admin Budget FY26-27'!D51</f>
        <v>3759</v>
      </c>
      <c r="J22" s="28"/>
      <c r="K22" s="36"/>
    </row>
    <row r="23" spans="1:11" s="4" customFormat="1" ht="13">
      <c r="A23" s="5"/>
      <c r="B23" s="300"/>
      <c r="C23" s="301"/>
      <c r="D23" s="301"/>
      <c r="E23" s="301"/>
      <c r="F23" s="301"/>
      <c r="G23" s="69"/>
      <c r="H23" s="46"/>
      <c r="I23" s="76"/>
      <c r="J23" s="34"/>
      <c r="K23" s="36"/>
    </row>
    <row r="24" spans="1:11" s="4" customFormat="1" ht="13">
      <c r="A24" s="5"/>
      <c r="B24" s="30"/>
      <c r="C24" s="32"/>
      <c r="D24" s="101"/>
      <c r="E24" s="101"/>
      <c r="F24" s="101"/>
      <c r="G24" s="104"/>
      <c r="H24" s="105"/>
      <c r="I24" s="103"/>
      <c r="J24" s="34"/>
      <c r="K24" s="36"/>
    </row>
    <row r="25" spans="1:11" s="4" customFormat="1" ht="13">
      <c r="A25" s="5"/>
      <c r="B25" s="30"/>
      <c r="C25" s="32"/>
      <c r="D25" s="101" t="s">
        <v>247</v>
      </c>
      <c r="E25" s="101"/>
      <c r="F25" s="101"/>
      <c r="G25" s="104"/>
      <c r="H25" s="105"/>
      <c r="I25" s="103">
        <f>'CalSAWS Admin Budget FY26-27'!E51</f>
        <v>-694</v>
      </c>
      <c r="J25" s="34"/>
      <c r="K25" s="36"/>
    </row>
    <row r="26" spans="1:11" s="4" customFormat="1" ht="13">
      <c r="A26" s="5"/>
      <c r="B26" s="30"/>
      <c r="C26" s="5"/>
      <c r="D26" s="75"/>
      <c r="E26" s="75"/>
      <c r="F26" s="32"/>
      <c r="G26" s="69"/>
      <c r="H26" s="46"/>
      <c r="I26" s="80"/>
      <c r="J26" s="35"/>
      <c r="K26" s="36"/>
    </row>
    <row r="27" spans="1:11" s="4" customFormat="1" ht="13">
      <c r="A27" s="5"/>
      <c r="B27" s="56"/>
      <c r="C27" s="5"/>
      <c r="D27" s="5"/>
      <c r="E27" s="5"/>
      <c r="F27" s="5"/>
      <c r="G27" s="64"/>
      <c r="H27" s="45"/>
      <c r="I27" s="79"/>
      <c r="J27" s="29"/>
      <c r="K27" s="36"/>
    </row>
    <row r="28" spans="1:11" s="4" customFormat="1" ht="13">
      <c r="A28" s="5"/>
      <c r="B28" s="295" t="s">
        <v>69</v>
      </c>
      <c r="C28" s="296"/>
      <c r="D28" s="296"/>
      <c r="E28" s="296"/>
      <c r="F28" s="296"/>
      <c r="G28" s="70"/>
      <c r="H28" s="57"/>
      <c r="I28" s="77"/>
      <c r="J28" s="29"/>
      <c r="K28" s="36"/>
    </row>
    <row r="29" spans="1:11" s="4" customFormat="1" ht="13">
      <c r="A29" s="5"/>
      <c r="B29" s="295" t="s">
        <v>69</v>
      </c>
      <c r="C29" s="296"/>
      <c r="D29" s="296"/>
      <c r="E29" s="296"/>
      <c r="F29" s="296"/>
      <c r="G29" s="64"/>
      <c r="H29" s="45"/>
      <c r="I29" s="77"/>
      <c r="J29" s="29"/>
      <c r="K29" s="36"/>
    </row>
    <row r="30" spans="1:11" s="4" customFormat="1" ht="13">
      <c r="A30" s="5"/>
      <c r="B30" s="295"/>
      <c r="C30" s="296"/>
      <c r="D30" s="296"/>
      <c r="E30" s="296"/>
      <c r="F30" s="296"/>
      <c r="G30" s="64"/>
      <c r="H30" s="45"/>
      <c r="I30" s="77"/>
      <c r="J30" s="29"/>
      <c r="K30" s="36"/>
    </row>
    <row r="31" spans="1:11" s="4" customFormat="1" ht="13">
      <c r="A31" s="5"/>
      <c r="B31" s="295"/>
      <c r="C31" s="296"/>
      <c r="D31" s="296"/>
      <c r="E31" s="296"/>
      <c r="F31" s="296"/>
      <c r="G31" s="64"/>
      <c r="H31" s="45"/>
      <c r="I31" s="77"/>
      <c r="J31" s="29"/>
      <c r="K31" s="36"/>
    </row>
    <row r="32" spans="1:11" s="4" customFormat="1" ht="13">
      <c r="A32" s="5"/>
      <c r="B32" s="295"/>
      <c r="C32" s="296"/>
      <c r="D32" s="296"/>
      <c r="E32" s="296"/>
      <c r="F32" s="296"/>
      <c r="G32" s="70"/>
      <c r="H32" s="45"/>
      <c r="I32" s="77"/>
      <c r="J32" s="29"/>
      <c r="K32" s="36"/>
    </row>
    <row r="33" spans="1:15" s="4" customFormat="1" ht="13">
      <c r="A33" s="5"/>
      <c r="B33" s="288" t="s">
        <v>75</v>
      </c>
      <c r="C33" s="289"/>
      <c r="D33" s="289"/>
      <c r="E33" s="289"/>
      <c r="F33" s="289"/>
      <c r="G33" s="64"/>
      <c r="H33" s="45"/>
      <c r="I33" s="77"/>
      <c r="J33" s="29"/>
      <c r="K33" s="36"/>
    </row>
    <row r="34" spans="1:15" s="4" customFormat="1" ht="13">
      <c r="A34" s="5"/>
      <c r="B34" s="288" t="s">
        <v>52</v>
      </c>
      <c r="C34" s="289"/>
      <c r="D34" s="289"/>
      <c r="E34" s="289"/>
      <c r="F34" s="289"/>
      <c r="G34" s="64"/>
      <c r="H34" s="45"/>
      <c r="I34" s="77"/>
      <c r="J34" s="29"/>
      <c r="K34" s="36"/>
    </row>
    <row r="35" spans="1:15" s="4" customFormat="1" ht="13">
      <c r="A35" s="5"/>
      <c r="B35" s="290"/>
      <c r="C35" s="291"/>
      <c r="D35" s="291"/>
      <c r="E35" s="291"/>
      <c r="F35" s="291"/>
      <c r="G35" s="65"/>
      <c r="H35" s="54"/>
      <c r="I35" s="78"/>
      <c r="J35" s="58"/>
      <c r="K35" s="36"/>
    </row>
    <row r="36" spans="1:15" s="4" customFormat="1" ht="13">
      <c r="A36" s="5"/>
      <c r="B36" s="292"/>
      <c r="C36" s="293"/>
      <c r="D36" s="293"/>
      <c r="E36" s="293"/>
      <c r="F36" s="293"/>
      <c r="G36" s="66"/>
      <c r="H36" s="61" t="s">
        <v>74</v>
      </c>
      <c r="I36" s="107">
        <f>SUM(I21:I35)</f>
        <v>3065</v>
      </c>
      <c r="J36" s="55"/>
      <c r="K36" s="36"/>
    </row>
    <row r="37" spans="1:15" s="4" customFormat="1" ht="13">
      <c r="A37" s="5"/>
      <c r="B37" s="6"/>
      <c r="C37" s="6"/>
      <c r="D37" s="6"/>
      <c r="E37" s="6"/>
      <c r="F37" s="6"/>
      <c r="G37" s="15"/>
      <c r="H37" s="15"/>
      <c r="I37" s="67"/>
      <c r="J37" s="68"/>
      <c r="K37" s="36"/>
    </row>
    <row r="38" spans="1:15" s="4" customFormat="1" ht="13">
      <c r="A38" s="5"/>
      <c r="B38" s="49" t="s">
        <v>53</v>
      </c>
      <c r="C38" s="5"/>
      <c r="D38" s="5"/>
      <c r="E38" s="5"/>
      <c r="F38" s="5"/>
      <c r="G38" s="5"/>
      <c r="H38" s="5"/>
      <c r="I38" s="11"/>
      <c r="J38" s="6"/>
      <c r="K38" s="36"/>
    </row>
    <row r="39" spans="1:15" s="4" customFormat="1" ht="13">
      <c r="A39" s="5"/>
      <c r="B39" s="12"/>
      <c r="C39" s="5"/>
      <c r="D39" s="5"/>
      <c r="E39" s="5"/>
      <c r="F39" s="5"/>
      <c r="G39" s="14"/>
      <c r="H39" s="15"/>
      <c r="I39" s="11"/>
      <c r="J39" s="6"/>
      <c r="K39" s="36"/>
    </row>
    <row r="40" spans="1:15" s="4" customFormat="1" ht="13">
      <c r="A40" s="5"/>
      <c r="B40" s="50" t="s">
        <v>54</v>
      </c>
      <c r="C40" s="17"/>
      <c r="D40" s="5"/>
      <c r="E40" s="5"/>
      <c r="F40" s="5"/>
      <c r="G40" s="14"/>
      <c r="H40" s="5"/>
      <c r="I40" s="16"/>
      <c r="J40" s="18"/>
      <c r="K40" s="36"/>
      <c r="O40" s="19"/>
    </row>
    <row r="41" spans="1:15" s="4" customFormat="1" ht="13">
      <c r="A41" s="5"/>
      <c r="B41" s="20"/>
      <c r="C41" s="5"/>
      <c r="D41" s="5"/>
      <c r="E41" s="5"/>
      <c r="F41" s="5"/>
      <c r="G41" s="21"/>
      <c r="H41" s="5"/>
      <c r="I41" s="8" t="s">
        <v>55</v>
      </c>
      <c r="J41" s="71">
        <f>I36</f>
        <v>3065</v>
      </c>
      <c r="K41" s="36"/>
    </row>
    <row r="42" spans="1:15" s="4" customFormat="1" ht="13">
      <c r="A42" s="5"/>
      <c r="B42" s="51" t="s">
        <v>56</v>
      </c>
      <c r="C42" s="5"/>
      <c r="D42" s="5"/>
      <c r="E42" s="5"/>
      <c r="F42" s="5"/>
      <c r="G42" s="21"/>
      <c r="H42" s="5"/>
      <c r="I42" s="6"/>
      <c r="J42" s="5"/>
      <c r="K42" s="36"/>
      <c r="O42" s="19"/>
    </row>
    <row r="43" spans="1:15" s="4" customFormat="1" ht="13">
      <c r="A43" s="5"/>
      <c r="B43" s="20"/>
      <c r="C43" s="5"/>
      <c r="D43" s="5"/>
      <c r="E43" s="5"/>
      <c r="F43" s="5"/>
      <c r="G43" s="5"/>
      <c r="H43" s="5"/>
      <c r="I43" s="6"/>
      <c r="J43" s="5"/>
      <c r="K43" s="36"/>
    </row>
    <row r="44" spans="1:15" s="4" customFormat="1" ht="13">
      <c r="A44" s="5"/>
      <c r="B44" s="52" t="s">
        <v>54</v>
      </c>
      <c r="C44" s="5"/>
      <c r="D44" s="5"/>
      <c r="E44" s="5"/>
      <c r="F44" s="13"/>
      <c r="G44" s="5"/>
      <c r="H44" s="5"/>
      <c r="I44" s="6"/>
      <c r="J44" s="5"/>
      <c r="K44" s="36"/>
      <c r="O44" s="48"/>
    </row>
    <row r="45" spans="1:15" s="4" customFormat="1" ht="13">
      <c r="A45" s="5"/>
      <c r="B45" s="52" t="s">
        <v>136</v>
      </c>
      <c r="C45" s="5"/>
      <c r="D45" s="5"/>
      <c r="E45" s="5"/>
      <c r="F45" s="13"/>
      <c r="G45" s="5"/>
      <c r="H45" s="5"/>
      <c r="I45" s="6"/>
      <c r="J45" s="5"/>
      <c r="K45" s="36"/>
      <c r="O45" s="48"/>
    </row>
    <row r="46" spans="1:15" s="4" customFormat="1" ht="13">
      <c r="A46" s="5"/>
      <c r="B46" s="53" t="s">
        <v>100</v>
      </c>
      <c r="F46" s="5"/>
      <c r="H46" s="5"/>
      <c r="I46" s="23"/>
      <c r="J46" s="5"/>
      <c r="K46" s="36"/>
      <c r="O46" s="48"/>
    </row>
    <row r="47" spans="1:15" s="4" customFormat="1" ht="13">
      <c r="A47" s="5"/>
      <c r="B47" s="53" t="s">
        <v>57</v>
      </c>
      <c r="C47" s="13"/>
      <c r="D47" s="13"/>
      <c r="E47" s="13"/>
      <c r="F47" s="5"/>
      <c r="G47" s="13"/>
      <c r="H47" s="13"/>
      <c r="I47" s="24"/>
      <c r="J47" s="5"/>
      <c r="K47" s="36"/>
      <c r="O47" s="48"/>
    </row>
    <row r="48" spans="1:15" s="4" customFormat="1" ht="13">
      <c r="A48" s="5"/>
      <c r="B48" s="53" t="s">
        <v>135</v>
      </c>
      <c r="C48" s="13"/>
      <c r="D48" s="13"/>
      <c r="E48" s="13"/>
      <c r="F48" s="25"/>
      <c r="G48" s="13"/>
      <c r="H48" s="13"/>
      <c r="I48" s="24"/>
      <c r="J48" s="5"/>
      <c r="K48" s="36"/>
      <c r="O48" s="48"/>
    </row>
    <row r="49" spans="1:15" s="4" customFormat="1" ht="13">
      <c r="A49" s="5"/>
      <c r="B49" s="25"/>
      <c r="C49" s="13"/>
      <c r="D49" s="13"/>
      <c r="E49" s="13"/>
      <c r="F49" s="5"/>
      <c r="G49" s="13"/>
      <c r="H49" s="13"/>
      <c r="I49" s="24"/>
      <c r="J49" s="5"/>
      <c r="K49" s="36"/>
      <c r="O49" s="48"/>
    </row>
    <row r="50" spans="1:15" s="4" customFormat="1" ht="13">
      <c r="A50" s="5"/>
      <c r="B50" s="49"/>
      <c r="C50" s="13"/>
      <c r="D50" s="13"/>
      <c r="E50" s="13"/>
      <c r="F50" s="5"/>
      <c r="G50" s="13"/>
      <c r="H50" s="13"/>
      <c r="I50" s="24"/>
      <c r="J50" s="5"/>
      <c r="K50" s="36"/>
      <c r="O50" s="48"/>
    </row>
    <row r="51" spans="1:15" s="4" customFormat="1" ht="13">
      <c r="A51" s="5"/>
      <c r="B51" s="49"/>
      <c r="C51" s="13"/>
      <c r="D51" s="13"/>
      <c r="E51" s="13"/>
      <c r="F51" s="25"/>
      <c r="G51" s="13"/>
      <c r="H51" s="13"/>
      <c r="I51" s="24"/>
      <c r="J51" s="5"/>
      <c r="K51" s="36"/>
      <c r="O51" s="48"/>
    </row>
    <row r="52" spans="1:15" s="4" customFormat="1" ht="13">
      <c r="A52" s="5"/>
      <c r="B52" s="5"/>
      <c r="C52" s="13"/>
      <c r="D52" s="13"/>
      <c r="E52" s="13"/>
      <c r="F52" s="25"/>
      <c r="G52" s="13"/>
      <c r="H52" s="13"/>
      <c r="I52" s="24"/>
      <c r="J52" s="5"/>
      <c r="K52" s="36"/>
    </row>
    <row r="53" spans="1:15" s="4" customFormat="1" ht="13.5" thickBot="1">
      <c r="A53" s="5"/>
      <c r="B53" s="5"/>
      <c r="C53" s="5"/>
      <c r="D53" s="5"/>
      <c r="E53" s="5"/>
      <c r="F53" s="5"/>
      <c r="G53" s="5"/>
      <c r="H53" s="5"/>
      <c r="I53" s="6"/>
      <c r="J53" s="5"/>
      <c r="K53" s="36"/>
    </row>
    <row r="54" spans="1:15" s="4" customFormat="1" ht="13.5" thickTop="1">
      <c r="A54" s="5"/>
      <c r="B54" s="37"/>
      <c r="C54" s="37"/>
      <c r="D54" s="37"/>
      <c r="E54" s="37"/>
      <c r="F54" s="37"/>
      <c r="G54" s="37"/>
      <c r="H54" s="37"/>
      <c r="I54" s="39"/>
      <c r="J54" s="37"/>
      <c r="K54" s="36"/>
    </row>
    <row r="55" spans="1:15" s="4" customFormat="1" ht="12.75" customHeight="1">
      <c r="A55" s="5"/>
      <c r="B55" s="5"/>
      <c r="C55" s="294" t="s">
        <v>58</v>
      </c>
      <c r="D55" s="294"/>
      <c r="E55" s="294"/>
      <c r="F55" s="294"/>
      <c r="G55" s="294"/>
      <c r="H55" s="294"/>
      <c r="I55" s="294"/>
      <c r="J55" s="5"/>
      <c r="K55" s="36"/>
    </row>
    <row r="56" spans="1:15" s="4" customFormat="1" ht="13">
      <c r="A56" s="5"/>
      <c r="B56" s="5"/>
      <c r="C56" s="294"/>
      <c r="D56" s="294"/>
      <c r="E56" s="294"/>
      <c r="F56" s="294"/>
      <c r="G56" s="294"/>
      <c r="H56" s="294"/>
      <c r="I56" s="294"/>
      <c r="J56" s="5"/>
      <c r="K56" s="36"/>
    </row>
    <row r="57" spans="1:15" s="4" customFormat="1" ht="13">
      <c r="A57" s="5"/>
      <c r="B57" s="5"/>
      <c r="C57" s="294"/>
      <c r="D57" s="294"/>
      <c r="E57" s="294"/>
      <c r="F57" s="294"/>
      <c r="G57" s="294"/>
      <c r="H57" s="294"/>
      <c r="I57" s="294"/>
      <c r="J57" s="5"/>
      <c r="K57" s="36"/>
    </row>
    <row r="58" spans="1:15" s="4" customFormat="1" ht="13.5" thickBot="1">
      <c r="A58" s="26"/>
      <c r="B58" s="26"/>
      <c r="C58" s="26"/>
      <c r="D58" s="26"/>
      <c r="E58" s="26"/>
      <c r="F58" s="26"/>
      <c r="G58" s="26"/>
      <c r="H58" s="26"/>
      <c r="I58" s="27"/>
      <c r="J58" s="26"/>
      <c r="K58" s="26"/>
    </row>
    <row r="59" spans="1:15" ht="13" thickTop="1"/>
  </sheetData>
  <mergeCells count="17">
    <mergeCell ref="H16:J16"/>
    <mergeCell ref="B17:F17"/>
    <mergeCell ref="B31:F31"/>
    <mergeCell ref="C10:G10"/>
    <mergeCell ref="C11:G11"/>
    <mergeCell ref="C13:G13"/>
    <mergeCell ref="B16:G16"/>
    <mergeCell ref="B18:G18"/>
    <mergeCell ref="B23:F23"/>
    <mergeCell ref="B28:F28"/>
    <mergeCell ref="B29:F29"/>
    <mergeCell ref="B30:F30"/>
    <mergeCell ref="B32:F32"/>
    <mergeCell ref="B33:F33"/>
    <mergeCell ref="B34:F34"/>
    <mergeCell ref="B35:F36"/>
    <mergeCell ref="C55:I57"/>
  </mergeCells>
  <dataValidations count="5">
    <dataValidation errorStyle="warning" allowBlank="1" showInputMessage="1" errorTitle="State" promptTitle="State" prompt="Enter the state abbreviation into this cell." sqref="E12" xr:uid="{EA1758A4-FCF7-4E65-913C-5DC3ADB22EE5}"/>
    <dataValidation type="textLength" errorStyle="warning" allowBlank="1" showErrorMessage="1" errorTitle="Tax" error="The shaded cells contain formulas and are automatically calculated by Excel. DO NOT enter any information into them." promptTitle="Tax" sqref="I39:I40" xr:uid="{59BE4749-965C-4B9B-8C77-0B88D1E98F63}">
      <formula1>0</formula1>
      <formula2>0</formula2>
    </dataValidation>
    <dataValidation type="whole" errorStyle="warning" allowBlank="1" showErrorMessage="1" errorTitle="Quantity" error="You must enter a number in this cell." promptTitle="Quantity" sqref="I18:I19 B35 J26:J41 J17:J22" xr:uid="{136E4229-A723-43D7-855A-DCBA14042823}">
      <formula1>0</formula1>
      <formula2>1000000000</formula2>
    </dataValidation>
    <dataValidation type="decimal" allowBlank="1" showErrorMessage="1" errorTitle="Unit Price" error="You must enter a number into this cell." promptTitle="Unit Price" sqref="I20:I21 I17" xr:uid="{57FD1BC2-F098-46D7-87AB-2F9D49AF4E3B}">
      <formula1>0</formula1>
      <formula2>1000000000</formula2>
    </dataValidation>
    <dataValidation errorStyle="warning" allowBlank="1" showInputMessage="1" errorTitle="Farewell Statement" promptTitle="Farewell Statement" prompt="Enter any parting message for your customers (company slogan, mission statement, etc.) If you do not want a parting message, use Edit|Clear|Contents to remove the existing test." sqref="C55" xr:uid="{00224E3A-E989-4F6E-A391-9C380924953B}"/>
  </dataValidations>
  <hyperlinks>
    <hyperlink ref="B29" r:id="rId1" display="kcole@co.yuba.ca.us" xr:uid="{0932347F-D289-41E5-9D44-01DC870D3EAE}"/>
  </hyperlinks>
  <printOptions horizontalCentered="1"/>
  <pageMargins left="0.5" right="0.5" top="1" bottom="1" header="0.5" footer="0.3"/>
  <pageSetup scale="88" orientation="portrait" r:id="rId2"/>
  <drawing r:id="rId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07327-1A3D-4188-8796-82BEEB7E83ED}">
  <sheetPr codeName="Sheet45">
    <pageSetUpPr fitToPage="1"/>
  </sheetPr>
  <dimension ref="A1:O59"/>
  <sheetViews>
    <sheetView workbookViewId="0">
      <selection activeCell="I36" sqref="I36"/>
    </sheetView>
  </sheetViews>
  <sheetFormatPr defaultRowHeight="12.5"/>
  <cols>
    <col min="9" max="9" width="12.453125" bestFit="1" customWidth="1"/>
    <col min="10" max="10" width="22.453125" customWidth="1"/>
  </cols>
  <sheetData>
    <row r="1" spans="1:11" s="4" customFormat="1" ht="13.5" thickTop="1">
      <c r="A1" s="2"/>
      <c r="B1" s="2"/>
      <c r="C1" s="2"/>
      <c r="D1" s="2"/>
      <c r="E1" s="2"/>
      <c r="F1" s="2"/>
      <c r="G1" s="2"/>
      <c r="H1" s="2"/>
      <c r="I1" s="3"/>
      <c r="J1" s="2"/>
      <c r="K1" s="2"/>
    </row>
    <row r="2" spans="1:11" s="4" customFormat="1" ht="13">
      <c r="A2" s="5"/>
      <c r="B2" s="5"/>
      <c r="C2" s="5"/>
      <c r="D2" s="5"/>
      <c r="E2" s="5"/>
      <c r="F2" s="5"/>
      <c r="G2" s="5"/>
      <c r="H2" s="5"/>
      <c r="I2" s="6"/>
      <c r="J2" s="5"/>
      <c r="K2" s="36"/>
    </row>
    <row r="3" spans="1:11" s="4" customFormat="1" ht="13">
      <c r="A3" s="5"/>
      <c r="B3" s="5"/>
      <c r="C3" s="5"/>
      <c r="D3" s="5"/>
      <c r="E3" s="5"/>
      <c r="F3" s="5"/>
      <c r="G3" s="5"/>
      <c r="H3" s="7"/>
      <c r="I3" s="8" t="s">
        <v>39</v>
      </c>
      <c r="J3" s="40" t="str">
        <f>+'Update Tab'!$B$2</f>
        <v>CalSAWS Admin 26 27</v>
      </c>
      <c r="K3" s="41" t="s">
        <v>155</v>
      </c>
    </row>
    <row r="4" spans="1:11" s="4" customFormat="1" ht="13">
      <c r="A4" s="5"/>
      <c r="B4" s="5"/>
      <c r="C4" s="5"/>
      <c r="D4" s="5"/>
      <c r="E4" s="5"/>
      <c r="F4" s="5"/>
      <c r="G4" s="5"/>
      <c r="H4" s="5"/>
      <c r="I4" s="6"/>
      <c r="J4" s="5"/>
      <c r="K4" s="36"/>
    </row>
    <row r="5" spans="1:11" s="4" customFormat="1" ht="13">
      <c r="A5" s="5"/>
      <c r="B5" s="5"/>
      <c r="C5" s="5"/>
      <c r="D5" s="5"/>
      <c r="E5" s="5"/>
      <c r="F5" s="5"/>
      <c r="G5" s="5"/>
      <c r="H5" s="5"/>
      <c r="I5" s="6"/>
      <c r="J5" s="5"/>
      <c r="K5" s="36"/>
    </row>
    <row r="6" spans="1:11" s="4" customFormat="1" ht="13">
      <c r="A6" s="5"/>
      <c r="B6" s="5"/>
      <c r="C6" s="5"/>
      <c r="D6" s="5"/>
      <c r="E6" s="5"/>
      <c r="F6" s="5"/>
      <c r="G6" s="5"/>
      <c r="H6" s="5"/>
      <c r="I6" s="6"/>
      <c r="J6" s="5"/>
      <c r="K6" s="36"/>
    </row>
    <row r="7" spans="1:11" s="4" customFormat="1" ht="13.5" thickBot="1">
      <c r="A7" s="5"/>
      <c r="B7" s="5"/>
      <c r="C7" s="5"/>
      <c r="D7" s="5"/>
      <c r="E7" s="5"/>
      <c r="F7" s="5"/>
      <c r="G7" s="5"/>
      <c r="H7" s="5"/>
      <c r="I7" s="6"/>
      <c r="J7" s="5"/>
      <c r="K7" s="36"/>
    </row>
    <row r="8" spans="1:11" s="4" customFormat="1" ht="18" thickTop="1">
      <c r="A8" s="5"/>
      <c r="B8" s="37"/>
      <c r="C8" s="37"/>
      <c r="D8" s="37"/>
      <c r="E8" s="37"/>
      <c r="F8" s="37"/>
      <c r="G8" s="38"/>
      <c r="H8" s="38"/>
      <c r="I8" s="39"/>
      <c r="J8" s="38"/>
      <c r="K8" s="36"/>
    </row>
    <row r="9" spans="1:11" s="4" customFormat="1" ht="13">
      <c r="A9" s="5"/>
      <c r="B9" s="5"/>
      <c r="C9" s="5"/>
      <c r="D9" s="5"/>
      <c r="E9" s="5"/>
      <c r="F9" s="5"/>
      <c r="G9" s="5"/>
      <c r="H9" s="5"/>
      <c r="I9" s="6"/>
      <c r="J9" s="5"/>
      <c r="K9" s="36"/>
    </row>
    <row r="10" spans="1:11" s="4" customFormat="1" ht="13">
      <c r="A10" s="5"/>
      <c r="B10" s="9" t="s">
        <v>40</v>
      </c>
      <c r="C10" s="307" t="s">
        <v>156</v>
      </c>
      <c r="D10" s="307"/>
      <c r="E10" s="307"/>
      <c r="F10" s="307"/>
      <c r="G10" s="307"/>
      <c r="H10" s="5"/>
      <c r="I10" s="10" t="s">
        <v>42</v>
      </c>
      <c r="J10" s="42">
        <f>+'Update Tab'!$B$4</f>
        <v>46246</v>
      </c>
      <c r="K10" s="36"/>
    </row>
    <row r="11" spans="1:11" s="4" customFormat="1" ht="13">
      <c r="A11" s="5"/>
      <c r="B11" s="9" t="s">
        <v>43</v>
      </c>
      <c r="C11" s="308"/>
      <c r="D11" s="308"/>
      <c r="E11" s="308"/>
      <c r="F11" s="308"/>
      <c r="G11" s="308"/>
      <c r="H11" s="5"/>
      <c r="I11" s="10"/>
      <c r="J11" s="43"/>
      <c r="K11" s="36"/>
    </row>
    <row r="12" spans="1:11" s="4" customFormat="1" ht="13">
      <c r="A12" s="5"/>
      <c r="B12" s="9" t="s">
        <v>44</v>
      </c>
      <c r="C12" s="73"/>
      <c r="D12" s="74" t="s">
        <v>45</v>
      </c>
      <c r="E12" s="73"/>
      <c r="F12" s="74" t="s">
        <v>46</v>
      </c>
      <c r="G12" s="73"/>
      <c r="H12" s="5"/>
      <c r="I12" s="10" t="s">
        <v>47</v>
      </c>
      <c r="J12" s="44" t="str">
        <f>'Update Tab'!$B$7</f>
        <v>Stephanie Aragon</v>
      </c>
      <c r="K12" s="36"/>
    </row>
    <row r="13" spans="1:11" s="4" customFormat="1" ht="13">
      <c r="A13" s="5"/>
      <c r="B13" s="9" t="s">
        <v>48</v>
      </c>
      <c r="C13" s="307"/>
      <c r="D13" s="307"/>
      <c r="E13" s="307"/>
      <c r="F13" s="307"/>
      <c r="G13" s="307"/>
      <c r="H13" s="5"/>
      <c r="I13" s="10" t="s">
        <v>49</v>
      </c>
      <c r="J13" s="44" t="str">
        <f>'Update Tab'!$B$8</f>
        <v>(916) 800-7641</v>
      </c>
      <c r="K13" s="36"/>
    </row>
    <row r="14" spans="1:11" s="4" customFormat="1" ht="13">
      <c r="A14" s="5"/>
      <c r="B14" s="9"/>
      <c r="C14" s="59"/>
      <c r="D14" s="59"/>
      <c r="E14" s="59"/>
      <c r="F14" s="59"/>
      <c r="G14" s="59"/>
      <c r="H14" s="5"/>
      <c r="I14" s="10"/>
      <c r="J14" s="60"/>
      <c r="K14" s="36"/>
    </row>
    <row r="15" spans="1:11" s="4" customFormat="1" ht="13">
      <c r="A15" s="5"/>
      <c r="B15" s="5"/>
      <c r="C15" s="5"/>
      <c r="D15" s="5"/>
      <c r="E15" s="5"/>
      <c r="F15" s="5"/>
      <c r="G15" s="5"/>
      <c r="H15" s="5"/>
      <c r="I15" s="6"/>
      <c r="J15" s="5"/>
      <c r="K15" s="36"/>
    </row>
    <row r="16" spans="1:11" s="4" customFormat="1" ht="13">
      <c r="A16" s="5"/>
      <c r="B16" s="297" t="s">
        <v>50</v>
      </c>
      <c r="C16" s="298"/>
      <c r="D16" s="298"/>
      <c r="E16" s="298"/>
      <c r="F16" s="298"/>
      <c r="G16" s="299"/>
      <c r="H16" s="297" t="s">
        <v>51</v>
      </c>
      <c r="I16" s="298"/>
      <c r="J16" s="299"/>
      <c r="K16" s="36"/>
    </row>
    <row r="17" spans="1:11" s="4" customFormat="1" ht="13">
      <c r="A17" s="5"/>
      <c r="B17" s="305"/>
      <c r="C17" s="306"/>
      <c r="D17" s="306"/>
      <c r="E17" s="306"/>
      <c r="F17" s="306"/>
      <c r="G17" s="81"/>
      <c r="H17" s="82"/>
      <c r="I17" s="83"/>
      <c r="J17" s="84"/>
      <c r="K17" s="36"/>
    </row>
    <row r="18" spans="1:11" s="4" customFormat="1" ht="15">
      <c r="A18" s="5"/>
      <c r="B18" s="302" t="s">
        <v>134</v>
      </c>
      <c r="C18" s="303"/>
      <c r="D18" s="303"/>
      <c r="E18" s="303"/>
      <c r="F18" s="303"/>
      <c r="G18" s="304"/>
      <c r="H18" s="85"/>
      <c r="I18" s="86"/>
      <c r="J18" s="87"/>
      <c r="K18" s="36"/>
    </row>
    <row r="19" spans="1:11" s="4" customFormat="1" ht="13">
      <c r="A19" s="5"/>
      <c r="B19" s="88"/>
      <c r="C19" s="89"/>
      <c r="D19" s="90"/>
      <c r="E19" s="90"/>
      <c r="F19" s="90"/>
      <c r="G19" s="91"/>
      <c r="H19" s="92"/>
      <c r="I19" s="86"/>
      <c r="J19" s="87"/>
      <c r="K19" s="36"/>
    </row>
    <row r="20" spans="1:11" s="4" customFormat="1" ht="13.5" thickBot="1">
      <c r="A20" s="5"/>
      <c r="B20" s="93"/>
      <c r="C20" s="94"/>
      <c r="D20" s="95"/>
      <c r="E20" s="95"/>
      <c r="F20" s="95"/>
      <c r="G20" s="96"/>
      <c r="H20" s="97"/>
      <c r="I20" s="98"/>
      <c r="J20" s="99"/>
      <c r="K20" s="36"/>
    </row>
    <row r="21" spans="1:11" s="4" customFormat="1" ht="13.5" thickTop="1">
      <c r="A21" s="5"/>
      <c r="B21" s="31"/>
      <c r="C21" s="22"/>
      <c r="D21" s="22"/>
      <c r="E21" s="22"/>
      <c r="F21" s="22"/>
      <c r="G21" s="62"/>
      <c r="H21" s="45"/>
      <c r="I21" s="76"/>
      <c r="J21" s="29"/>
      <c r="K21" s="36"/>
    </row>
    <row r="22" spans="1:11" s="4" customFormat="1" ht="13">
      <c r="A22" s="5"/>
      <c r="B22" s="33" t="s">
        <v>246</v>
      </c>
      <c r="C22" s="47"/>
      <c r="D22" s="47"/>
      <c r="E22" s="47"/>
      <c r="F22" s="47"/>
      <c r="G22" s="63"/>
      <c r="H22" s="7"/>
      <c r="I22" s="79">
        <f>'CalSAWS Admin Budget FY26-27'!D52</f>
        <v>7918</v>
      </c>
      <c r="J22" s="28"/>
      <c r="K22" s="36"/>
    </row>
    <row r="23" spans="1:11" s="4" customFormat="1" ht="13">
      <c r="A23" s="5"/>
      <c r="B23" s="300"/>
      <c r="C23" s="301"/>
      <c r="D23" s="301"/>
      <c r="E23" s="301"/>
      <c r="F23" s="301"/>
      <c r="G23" s="69"/>
      <c r="H23" s="46"/>
      <c r="I23" s="76"/>
      <c r="J23" s="34"/>
      <c r="K23" s="36"/>
    </row>
    <row r="24" spans="1:11" s="4" customFormat="1" ht="13">
      <c r="A24" s="5"/>
      <c r="B24" s="30"/>
      <c r="C24" s="32"/>
      <c r="D24" s="101"/>
      <c r="E24" s="101"/>
      <c r="F24" s="101"/>
      <c r="G24" s="104"/>
      <c r="H24" s="105"/>
      <c r="I24" s="103"/>
      <c r="J24" s="34"/>
      <c r="K24" s="36"/>
    </row>
    <row r="25" spans="1:11" s="4" customFormat="1" ht="13">
      <c r="A25" s="5"/>
      <c r="B25" s="30"/>
      <c r="C25" s="32"/>
      <c r="D25" s="101" t="s">
        <v>247</v>
      </c>
      <c r="E25" s="101"/>
      <c r="F25" s="101"/>
      <c r="G25" s="104"/>
      <c r="H25" s="105"/>
      <c r="I25" s="103">
        <f>'CalSAWS Admin Budget FY26-27'!E52</f>
        <v>-1431</v>
      </c>
      <c r="J25" s="34"/>
      <c r="K25" s="36"/>
    </row>
    <row r="26" spans="1:11" s="4" customFormat="1" ht="13">
      <c r="A26" s="5"/>
      <c r="B26" s="30"/>
      <c r="C26" s="5"/>
      <c r="D26" s="75"/>
      <c r="E26" s="75"/>
      <c r="F26" s="32"/>
      <c r="G26" s="69"/>
      <c r="H26" s="46"/>
      <c r="I26" s="80"/>
      <c r="J26" s="35"/>
      <c r="K26" s="36"/>
    </row>
    <row r="27" spans="1:11" s="4" customFormat="1" ht="13">
      <c r="A27" s="5"/>
      <c r="B27" s="56"/>
      <c r="C27" s="5"/>
      <c r="D27" s="5"/>
      <c r="E27" s="5"/>
      <c r="F27" s="5"/>
      <c r="G27" s="64"/>
      <c r="H27" s="45"/>
      <c r="I27" s="79"/>
      <c r="J27" s="29"/>
      <c r="K27" s="36"/>
    </row>
    <row r="28" spans="1:11" s="4" customFormat="1" ht="13">
      <c r="A28" s="5"/>
      <c r="B28" s="295" t="s">
        <v>69</v>
      </c>
      <c r="C28" s="296"/>
      <c r="D28" s="296"/>
      <c r="E28" s="296"/>
      <c r="F28" s="296"/>
      <c r="G28" s="70"/>
      <c r="H28" s="57"/>
      <c r="I28" s="77"/>
      <c r="J28" s="29"/>
      <c r="K28" s="36"/>
    </row>
    <row r="29" spans="1:11" s="4" customFormat="1" ht="13">
      <c r="A29" s="5"/>
      <c r="B29" s="295" t="s">
        <v>69</v>
      </c>
      <c r="C29" s="296"/>
      <c r="D29" s="296"/>
      <c r="E29" s="296"/>
      <c r="F29" s="296"/>
      <c r="G29" s="64"/>
      <c r="H29" s="45"/>
      <c r="I29" s="77"/>
      <c r="J29" s="29"/>
      <c r="K29" s="36"/>
    </row>
    <row r="30" spans="1:11" s="4" customFormat="1" ht="13">
      <c r="A30" s="5"/>
      <c r="B30" s="295"/>
      <c r="C30" s="296"/>
      <c r="D30" s="296"/>
      <c r="E30" s="296"/>
      <c r="F30" s="296"/>
      <c r="G30" s="64"/>
      <c r="H30" s="45"/>
      <c r="I30" s="77"/>
      <c r="J30" s="29"/>
      <c r="K30" s="36"/>
    </row>
    <row r="31" spans="1:11" s="4" customFormat="1" ht="13">
      <c r="A31" s="5"/>
      <c r="B31" s="295"/>
      <c r="C31" s="296"/>
      <c r="D31" s="296"/>
      <c r="E31" s="296"/>
      <c r="F31" s="296"/>
      <c r="G31" s="64"/>
      <c r="H31" s="45"/>
      <c r="I31" s="77"/>
      <c r="J31" s="29"/>
      <c r="K31" s="36"/>
    </row>
    <row r="32" spans="1:11" s="4" customFormat="1" ht="13">
      <c r="A32" s="5"/>
      <c r="B32" s="295"/>
      <c r="C32" s="296"/>
      <c r="D32" s="296"/>
      <c r="E32" s="296"/>
      <c r="F32" s="296"/>
      <c r="G32" s="70"/>
      <c r="H32" s="45"/>
      <c r="I32" s="77"/>
      <c r="J32" s="29"/>
      <c r="K32" s="36"/>
    </row>
    <row r="33" spans="1:15" s="4" customFormat="1" ht="13">
      <c r="A33" s="5"/>
      <c r="B33" s="288" t="s">
        <v>75</v>
      </c>
      <c r="C33" s="289"/>
      <c r="D33" s="289"/>
      <c r="E33" s="289"/>
      <c r="F33" s="289"/>
      <c r="G33" s="64"/>
      <c r="H33" s="45"/>
      <c r="I33" s="77"/>
      <c r="J33" s="29"/>
      <c r="K33" s="36"/>
    </row>
    <row r="34" spans="1:15" s="4" customFormat="1" ht="13">
      <c r="A34" s="5"/>
      <c r="B34" s="288" t="s">
        <v>52</v>
      </c>
      <c r="C34" s="289"/>
      <c r="D34" s="289"/>
      <c r="E34" s="289"/>
      <c r="F34" s="289"/>
      <c r="G34" s="64"/>
      <c r="H34" s="45"/>
      <c r="I34" s="77"/>
      <c r="J34" s="29"/>
      <c r="K34" s="36"/>
    </row>
    <row r="35" spans="1:15" s="4" customFormat="1" ht="13">
      <c r="A35" s="5"/>
      <c r="B35" s="290"/>
      <c r="C35" s="291"/>
      <c r="D35" s="291"/>
      <c r="E35" s="291"/>
      <c r="F35" s="291"/>
      <c r="G35" s="65"/>
      <c r="H35" s="54"/>
      <c r="I35" s="78"/>
      <c r="J35" s="58"/>
      <c r="K35" s="36"/>
    </row>
    <row r="36" spans="1:15" s="4" customFormat="1" ht="13">
      <c r="A36" s="5"/>
      <c r="B36" s="292"/>
      <c r="C36" s="293"/>
      <c r="D36" s="293"/>
      <c r="E36" s="293"/>
      <c r="F36" s="293"/>
      <c r="G36" s="66"/>
      <c r="H36" s="61" t="s">
        <v>74</v>
      </c>
      <c r="I36" s="107">
        <f>SUM(I21:I35)</f>
        <v>6487</v>
      </c>
      <c r="J36" s="55"/>
      <c r="K36" s="36"/>
    </row>
    <row r="37" spans="1:15" s="4" customFormat="1" ht="13">
      <c r="A37" s="5"/>
      <c r="B37" s="6"/>
      <c r="C37" s="6"/>
      <c r="D37" s="6"/>
      <c r="E37" s="6"/>
      <c r="F37" s="6"/>
      <c r="G37" s="15"/>
      <c r="H37" s="15"/>
      <c r="I37" s="67"/>
      <c r="J37" s="68"/>
      <c r="K37" s="36"/>
    </row>
    <row r="38" spans="1:15" s="4" customFormat="1" ht="13">
      <c r="A38" s="5"/>
      <c r="B38" s="49" t="s">
        <v>53</v>
      </c>
      <c r="C38" s="5"/>
      <c r="D38" s="5"/>
      <c r="E38" s="5"/>
      <c r="F38" s="5"/>
      <c r="G38" s="5"/>
      <c r="H38" s="5"/>
      <c r="I38" s="11"/>
      <c r="J38" s="6"/>
      <c r="K38" s="36"/>
    </row>
    <row r="39" spans="1:15" s="4" customFormat="1" ht="13">
      <c r="A39" s="5"/>
      <c r="B39" s="12"/>
      <c r="C39" s="5"/>
      <c r="D39" s="5"/>
      <c r="E39" s="5"/>
      <c r="F39" s="5"/>
      <c r="G39" s="14"/>
      <c r="H39" s="15"/>
      <c r="I39" s="11"/>
      <c r="J39" s="6"/>
      <c r="K39" s="36"/>
    </row>
    <row r="40" spans="1:15" s="4" customFormat="1" ht="13">
      <c r="A40" s="5"/>
      <c r="B40" s="50" t="s">
        <v>54</v>
      </c>
      <c r="C40" s="17"/>
      <c r="D40" s="5"/>
      <c r="E40" s="5"/>
      <c r="F40" s="5"/>
      <c r="G40" s="14"/>
      <c r="H40" s="5"/>
      <c r="I40" s="16"/>
      <c r="J40" s="18"/>
      <c r="K40" s="36"/>
      <c r="O40" s="19"/>
    </row>
    <row r="41" spans="1:15" s="4" customFormat="1" ht="13">
      <c r="A41" s="5"/>
      <c r="B41" s="20"/>
      <c r="C41" s="5"/>
      <c r="D41" s="5"/>
      <c r="E41" s="5"/>
      <c r="F41" s="5"/>
      <c r="G41" s="21"/>
      <c r="H41" s="5"/>
      <c r="I41" s="8" t="s">
        <v>55</v>
      </c>
      <c r="J41" s="71">
        <f>I36</f>
        <v>6487</v>
      </c>
      <c r="K41" s="36"/>
    </row>
    <row r="42" spans="1:15" s="4" customFormat="1" ht="13">
      <c r="A42" s="5"/>
      <c r="B42" s="51" t="s">
        <v>56</v>
      </c>
      <c r="C42" s="5"/>
      <c r="D42" s="5"/>
      <c r="E42" s="5"/>
      <c r="F42" s="5"/>
      <c r="G42" s="21"/>
      <c r="H42" s="5"/>
      <c r="I42" s="6"/>
      <c r="J42" s="5"/>
      <c r="K42" s="36"/>
      <c r="O42" s="19"/>
    </row>
    <row r="43" spans="1:15" s="4" customFormat="1" ht="13">
      <c r="A43" s="5"/>
      <c r="B43" s="20"/>
      <c r="C43" s="5"/>
      <c r="D43" s="5"/>
      <c r="E43" s="5"/>
      <c r="F43" s="5"/>
      <c r="G43" s="5"/>
      <c r="H43" s="5"/>
      <c r="I43" s="6"/>
      <c r="J43" s="5"/>
      <c r="K43" s="36"/>
    </row>
    <row r="44" spans="1:15" s="4" customFormat="1" ht="13">
      <c r="A44" s="5"/>
      <c r="B44" s="52" t="s">
        <v>54</v>
      </c>
      <c r="C44" s="5"/>
      <c r="D44" s="5"/>
      <c r="E44" s="5"/>
      <c r="F44" s="13"/>
      <c r="G44" s="5"/>
      <c r="H44" s="5"/>
      <c r="I44" s="6"/>
      <c r="J44" s="5"/>
      <c r="K44" s="36"/>
      <c r="O44" s="48"/>
    </row>
    <row r="45" spans="1:15" s="4" customFormat="1" ht="13">
      <c r="A45" s="5"/>
      <c r="B45" s="52" t="s">
        <v>136</v>
      </c>
      <c r="C45" s="5"/>
      <c r="D45" s="5"/>
      <c r="E45" s="5"/>
      <c r="F45" s="13"/>
      <c r="G45" s="5"/>
      <c r="H45" s="5"/>
      <c r="I45" s="6"/>
      <c r="J45" s="5"/>
      <c r="K45" s="36"/>
      <c r="O45" s="48"/>
    </row>
    <row r="46" spans="1:15" s="4" customFormat="1" ht="13">
      <c r="A46" s="5"/>
      <c r="B46" s="53" t="s">
        <v>100</v>
      </c>
      <c r="F46" s="5"/>
      <c r="H46" s="5"/>
      <c r="I46" s="23"/>
      <c r="J46" s="5"/>
      <c r="K46" s="36"/>
      <c r="O46" s="48"/>
    </row>
    <row r="47" spans="1:15" s="4" customFormat="1" ht="13">
      <c r="A47" s="5"/>
      <c r="B47" s="53" t="s">
        <v>57</v>
      </c>
      <c r="C47" s="13"/>
      <c r="D47" s="13"/>
      <c r="E47" s="13"/>
      <c r="F47" s="5"/>
      <c r="G47" s="13"/>
      <c r="H47" s="13"/>
      <c r="I47" s="24"/>
      <c r="J47" s="5"/>
      <c r="K47" s="36"/>
      <c r="O47" s="48"/>
    </row>
    <row r="48" spans="1:15" s="4" customFormat="1" ht="13">
      <c r="A48" s="5"/>
      <c r="B48" s="53" t="s">
        <v>135</v>
      </c>
      <c r="C48" s="13"/>
      <c r="D48" s="13"/>
      <c r="E48" s="13"/>
      <c r="F48" s="25"/>
      <c r="G48" s="13"/>
      <c r="H48" s="13"/>
      <c r="I48" s="24"/>
      <c r="J48" s="5"/>
      <c r="K48" s="36"/>
      <c r="O48" s="48"/>
    </row>
    <row r="49" spans="1:15" s="4" customFormat="1" ht="13">
      <c r="A49" s="5"/>
      <c r="B49" s="25"/>
      <c r="C49" s="13"/>
      <c r="D49" s="13"/>
      <c r="E49" s="13"/>
      <c r="F49" s="5"/>
      <c r="G49" s="13"/>
      <c r="H49" s="13"/>
      <c r="I49" s="24"/>
      <c r="J49" s="5"/>
      <c r="K49" s="36"/>
      <c r="O49" s="48"/>
    </row>
    <row r="50" spans="1:15" s="4" customFormat="1" ht="13">
      <c r="A50" s="5"/>
      <c r="B50" s="49"/>
      <c r="C50" s="13"/>
      <c r="D50" s="13"/>
      <c r="E50" s="13"/>
      <c r="F50" s="5"/>
      <c r="G50" s="13"/>
      <c r="H50" s="13"/>
      <c r="I50" s="24"/>
      <c r="J50" s="5"/>
      <c r="K50" s="36"/>
      <c r="O50" s="48"/>
    </row>
    <row r="51" spans="1:15" s="4" customFormat="1" ht="13">
      <c r="A51" s="5"/>
      <c r="B51" s="49"/>
      <c r="C51" s="13"/>
      <c r="D51" s="13"/>
      <c r="E51" s="13"/>
      <c r="F51" s="25"/>
      <c r="G51" s="13"/>
      <c r="H51" s="13"/>
      <c r="I51" s="24"/>
      <c r="J51" s="5"/>
      <c r="K51" s="36"/>
      <c r="O51" s="48"/>
    </row>
    <row r="52" spans="1:15" s="4" customFormat="1" ht="13">
      <c r="A52" s="5"/>
      <c r="B52" s="5"/>
      <c r="C52" s="13"/>
      <c r="D52" s="13"/>
      <c r="E52" s="13"/>
      <c r="F52" s="25"/>
      <c r="G52" s="13"/>
      <c r="H52" s="13"/>
      <c r="I52" s="24"/>
      <c r="J52" s="5"/>
      <c r="K52" s="36"/>
    </row>
    <row r="53" spans="1:15" s="4" customFormat="1" ht="13.5" thickBot="1">
      <c r="A53" s="5"/>
      <c r="B53" s="5"/>
      <c r="C53" s="5"/>
      <c r="D53" s="5"/>
      <c r="E53" s="5"/>
      <c r="F53" s="5"/>
      <c r="G53" s="5"/>
      <c r="H53" s="5"/>
      <c r="I53" s="6"/>
      <c r="J53" s="5"/>
      <c r="K53" s="36"/>
    </row>
    <row r="54" spans="1:15" s="4" customFormat="1" ht="13.5" thickTop="1">
      <c r="A54" s="5"/>
      <c r="B54" s="37"/>
      <c r="C54" s="37"/>
      <c r="D54" s="37"/>
      <c r="E54" s="37"/>
      <c r="F54" s="37"/>
      <c r="G54" s="37"/>
      <c r="H54" s="37"/>
      <c r="I54" s="39"/>
      <c r="J54" s="37"/>
      <c r="K54" s="36"/>
    </row>
    <row r="55" spans="1:15" s="4" customFormat="1" ht="12.75" customHeight="1">
      <c r="A55" s="5"/>
      <c r="B55" s="5"/>
      <c r="C55" s="294" t="s">
        <v>58</v>
      </c>
      <c r="D55" s="294"/>
      <c r="E55" s="294"/>
      <c r="F55" s="294"/>
      <c r="G55" s="294"/>
      <c r="H55" s="294"/>
      <c r="I55" s="294"/>
      <c r="J55" s="5"/>
      <c r="K55" s="36"/>
    </row>
    <row r="56" spans="1:15" s="4" customFormat="1" ht="13">
      <c r="A56" s="5"/>
      <c r="B56" s="5"/>
      <c r="C56" s="294"/>
      <c r="D56" s="294"/>
      <c r="E56" s="294"/>
      <c r="F56" s="294"/>
      <c r="G56" s="294"/>
      <c r="H56" s="294"/>
      <c r="I56" s="294"/>
      <c r="J56" s="5"/>
      <c r="K56" s="36"/>
    </row>
    <row r="57" spans="1:15" s="4" customFormat="1" ht="13">
      <c r="A57" s="5"/>
      <c r="B57" s="5"/>
      <c r="C57" s="294"/>
      <c r="D57" s="294"/>
      <c r="E57" s="294"/>
      <c r="F57" s="294"/>
      <c r="G57" s="294"/>
      <c r="H57" s="294"/>
      <c r="I57" s="294"/>
      <c r="J57" s="5"/>
      <c r="K57" s="36"/>
    </row>
    <row r="58" spans="1:15" s="4" customFormat="1" ht="13.5" thickBot="1">
      <c r="A58" s="26"/>
      <c r="B58" s="26"/>
      <c r="C58" s="26"/>
      <c r="D58" s="26"/>
      <c r="E58" s="26"/>
      <c r="F58" s="26"/>
      <c r="G58" s="26"/>
      <c r="H58" s="26"/>
      <c r="I58" s="27"/>
      <c r="J58" s="26"/>
      <c r="K58" s="26"/>
    </row>
    <row r="59" spans="1:15" ht="13" thickTop="1"/>
  </sheetData>
  <mergeCells count="17">
    <mergeCell ref="H16:J16"/>
    <mergeCell ref="B17:F17"/>
    <mergeCell ref="B31:F31"/>
    <mergeCell ref="C10:G10"/>
    <mergeCell ref="C11:G11"/>
    <mergeCell ref="C13:G13"/>
    <mergeCell ref="B16:G16"/>
    <mergeCell ref="B18:G18"/>
    <mergeCell ref="B23:F23"/>
    <mergeCell ref="B28:F28"/>
    <mergeCell ref="B29:F29"/>
    <mergeCell ref="B30:F30"/>
    <mergeCell ref="B32:F32"/>
    <mergeCell ref="B33:F33"/>
    <mergeCell ref="B34:F34"/>
    <mergeCell ref="B35:F36"/>
    <mergeCell ref="C55:I57"/>
  </mergeCells>
  <dataValidations count="5">
    <dataValidation errorStyle="warning" allowBlank="1" showInputMessage="1" errorTitle="Farewell Statement" promptTitle="Farewell Statement" prompt="Enter any parting message for your customers (company slogan, mission statement, etc.) If you do not want a parting message, use Edit|Clear|Contents to remove the existing test." sqref="C55" xr:uid="{1D7DF980-6F3E-442D-A881-3B8CFE8AA5C0}"/>
    <dataValidation type="decimal" allowBlank="1" showErrorMessage="1" errorTitle="Unit Price" error="You must enter a number into this cell." promptTitle="Unit Price" sqref="I20:I21 I17" xr:uid="{53EBDC83-68F7-4B75-8BA2-4B2E09A9DAE1}">
      <formula1>0</formula1>
      <formula2>1000000000</formula2>
    </dataValidation>
    <dataValidation type="whole" errorStyle="warning" allowBlank="1" showErrorMessage="1" errorTitle="Quantity" error="You must enter a number in this cell." promptTitle="Quantity" sqref="I18:I19 B35 J26:J41 J17:J22" xr:uid="{AB0271B1-B9D2-4D3F-AF04-CB7F322352D7}">
      <formula1>0</formula1>
      <formula2>1000000000</formula2>
    </dataValidation>
    <dataValidation type="textLength" errorStyle="warning" allowBlank="1" showErrorMessage="1" errorTitle="Tax" error="The shaded cells contain formulas and are automatically calculated by Excel. DO NOT enter any information into them." promptTitle="Tax" sqref="I39:I40" xr:uid="{07C59209-DD75-4EFA-9F4E-05BDE3943E3B}">
      <formula1>0</formula1>
      <formula2>0</formula2>
    </dataValidation>
    <dataValidation errorStyle="warning" allowBlank="1" showInputMessage="1" errorTitle="State" promptTitle="State" prompt="Enter the state abbreviation into this cell." sqref="E12" xr:uid="{4FF9DB49-CAE2-4BCA-B535-AE3F4E75EA81}"/>
  </dataValidations>
  <hyperlinks>
    <hyperlink ref="B29" r:id="rId1" display="kcole@co.yuba.ca.us" xr:uid="{A9F73887-0CA7-41E9-8A42-A7A8D21B4039}"/>
  </hyperlinks>
  <printOptions horizontalCentered="1"/>
  <pageMargins left="0.5" right="0.5" top="1" bottom="1" header="0.5" footer="0.3"/>
  <pageSetup scale="88" orientation="portrait" r:id="rId2"/>
  <drawing r:id="rId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117010-2CB1-4CCE-8549-7F5271962AA1}">
  <sheetPr codeName="Sheet46">
    <pageSetUpPr fitToPage="1"/>
  </sheetPr>
  <dimension ref="A1:O59"/>
  <sheetViews>
    <sheetView workbookViewId="0">
      <selection activeCell="I36" sqref="I36"/>
    </sheetView>
  </sheetViews>
  <sheetFormatPr defaultRowHeight="12.5"/>
  <cols>
    <col min="9" max="9" width="12.453125" bestFit="1" customWidth="1"/>
    <col min="10" max="10" width="22.453125" customWidth="1"/>
  </cols>
  <sheetData>
    <row r="1" spans="1:11" s="4" customFormat="1" ht="13.5" thickTop="1">
      <c r="A1" s="2"/>
      <c r="B1" s="2"/>
      <c r="C1" s="2"/>
      <c r="D1" s="2"/>
      <c r="E1" s="2"/>
      <c r="F1" s="2"/>
      <c r="G1" s="2"/>
      <c r="H1" s="2"/>
      <c r="I1" s="3"/>
      <c r="J1" s="2"/>
      <c r="K1" s="2"/>
    </row>
    <row r="2" spans="1:11" s="4" customFormat="1" ht="13">
      <c r="A2" s="5"/>
      <c r="B2" s="5"/>
      <c r="C2" s="5"/>
      <c r="D2" s="5"/>
      <c r="E2" s="5"/>
      <c r="F2" s="5"/>
      <c r="G2" s="5"/>
      <c r="H2" s="5"/>
      <c r="I2" s="6"/>
      <c r="J2" s="5"/>
      <c r="K2" s="36"/>
    </row>
    <row r="3" spans="1:11" s="4" customFormat="1" ht="13">
      <c r="A3" s="5"/>
      <c r="B3" s="5"/>
      <c r="C3" s="5"/>
      <c r="D3" s="5"/>
      <c r="E3" s="5"/>
      <c r="F3" s="5"/>
      <c r="G3" s="5"/>
      <c r="H3" s="7"/>
      <c r="I3" s="8" t="s">
        <v>39</v>
      </c>
      <c r="J3" s="40" t="str">
        <f>+'Update Tab'!$B$2</f>
        <v>CalSAWS Admin 26 27</v>
      </c>
      <c r="K3" s="41" t="s">
        <v>157</v>
      </c>
    </row>
    <row r="4" spans="1:11" s="4" customFormat="1" ht="13">
      <c r="A4" s="5"/>
      <c r="B4" s="5"/>
      <c r="C4" s="5"/>
      <c r="D4" s="5"/>
      <c r="E4" s="5"/>
      <c r="F4" s="5"/>
      <c r="G4" s="5"/>
      <c r="H4" s="5"/>
      <c r="I4" s="6"/>
      <c r="J4" s="5"/>
      <c r="K4" s="36"/>
    </row>
    <row r="5" spans="1:11" s="4" customFormat="1" ht="13">
      <c r="A5" s="5"/>
      <c r="B5" s="5"/>
      <c r="C5" s="5"/>
      <c r="D5" s="5"/>
      <c r="E5" s="5"/>
      <c r="F5" s="5"/>
      <c r="G5" s="5"/>
      <c r="H5" s="5"/>
      <c r="I5" s="6"/>
      <c r="J5" s="5"/>
      <c r="K5" s="36"/>
    </row>
    <row r="6" spans="1:11" s="4" customFormat="1" ht="13">
      <c r="A6" s="5"/>
      <c r="B6" s="5"/>
      <c r="C6" s="5"/>
      <c r="D6" s="5"/>
      <c r="E6" s="5"/>
      <c r="F6" s="5"/>
      <c r="G6" s="5"/>
      <c r="H6" s="5"/>
      <c r="I6" s="6"/>
      <c r="J6" s="5"/>
      <c r="K6" s="36"/>
    </row>
    <row r="7" spans="1:11" s="4" customFormat="1" ht="13.5" thickBot="1">
      <c r="A7" s="5"/>
      <c r="B7" s="5"/>
      <c r="C7" s="5"/>
      <c r="D7" s="5"/>
      <c r="E7" s="5"/>
      <c r="F7" s="5"/>
      <c r="G7" s="5"/>
      <c r="H7" s="5"/>
      <c r="I7" s="6"/>
      <c r="J7" s="5"/>
      <c r="K7" s="36"/>
    </row>
    <row r="8" spans="1:11" s="4" customFormat="1" ht="18" thickTop="1">
      <c r="A8" s="5"/>
      <c r="B8" s="37"/>
      <c r="C8" s="37"/>
      <c r="D8" s="37"/>
      <c r="E8" s="37"/>
      <c r="F8" s="37"/>
      <c r="G8" s="38"/>
      <c r="H8" s="38"/>
      <c r="I8" s="39"/>
      <c r="J8" s="38"/>
      <c r="K8" s="36"/>
    </row>
    <row r="9" spans="1:11" s="4" customFormat="1" ht="13">
      <c r="A9" s="5"/>
      <c r="B9" s="5"/>
      <c r="C9" s="5"/>
      <c r="D9" s="5"/>
      <c r="E9" s="5"/>
      <c r="F9" s="5"/>
      <c r="G9" s="5"/>
      <c r="H9" s="5"/>
      <c r="I9" s="6"/>
      <c r="J9" s="5"/>
      <c r="K9" s="36"/>
    </row>
    <row r="10" spans="1:11" s="4" customFormat="1" ht="13">
      <c r="A10" s="5"/>
      <c r="B10" s="9" t="s">
        <v>40</v>
      </c>
      <c r="C10" s="307" t="s">
        <v>158</v>
      </c>
      <c r="D10" s="307"/>
      <c r="E10" s="307"/>
      <c r="F10" s="307"/>
      <c r="G10" s="307"/>
      <c r="H10" s="5"/>
      <c r="I10" s="10" t="s">
        <v>42</v>
      </c>
      <c r="J10" s="42">
        <f>+'Update Tab'!$B$4</f>
        <v>46246</v>
      </c>
      <c r="K10" s="36"/>
    </row>
    <row r="11" spans="1:11" s="4" customFormat="1" ht="13">
      <c r="A11" s="5"/>
      <c r="B11" s="9" t="s">
        <v>43</v>
      </c>
      <c r="C11" s="308"/>
      <c r="D11" s="308"/>
      <c r="E11" s="308"/>
      <c r="F11" s="308"/>
      <c r="G11" s="308"/>
      <c r="H11" s="5"/>
      <c r="I11" s="10"/>
      <c r="J11" s="43"/>
      <c r="K11" s="36"/>
    </row>
    <row r="12" spans="1:11" s="4" customFormat="1" ht="13">
      <c r="A12" s="5"/>
      <c r="B12" s="9" t="s">
        <v>44</v>
      </c>
      <c r="C12" s="73"/>
      <c r="D12" s="74" t="s">
        <v>45</v>
      </c>
      <c r="E12" s="73"/>
      <c r="F12" s="74" t="s">
        <v>46</v>
      </c>
      <c r="G12" s="73"/>
      <c r="H12" s="5"/>
      <c r="I12" s="10" t="s">
        <v>47</v>
      </c>
      <c r="J12" s="44" t="str">
        <f>'Update Tab'!$B$7</f>
        <v>Stephanie Aragon</v>
      </c>
      <c r="K12" s="36"/>
    </row>
    <row r="13" spans="1:11" s="4" customFormat="1" ht="13">
      <c r="A13" s="5"/>
      <c r="B13" s="9" t="s">
        <v>48</v>
      </c>
      <c r="C13" s="307"/>
      <c r="D13" s="307"/>
      <c r="E13" s="307"/>
      <c r="F13" s="307"/>
      <c r="G13" s="307"/>
      <c r="H13" s="5"/>
      <c r="I13" s="10" t="s">
        <v>49</v>
      </c>
      <c r="J13" s="44" t="str">
        <f>'Update Tab'!$B$8</f>
        <v>(916) 800-7641</v>
      </c>
      <c r="K13" s="36"/>
    </row>
    <row r="14" spans="1:11" s="4" customFormat="1" ht="13">
      <c r="A14" s="5"/>
      <c r="B14" s="9"/>
      <c r="C14" s="59"/>
      <c r="D14" s="59"/>
      <c r="E14" s="59"/>
      <c r="F14" s="59"/>
      <c r="G14" s="59"/>
      <c r="H14" s="5"/>
      <c r="I14" s="10"/>
      <c r="J14" s="60"/>
      <c r="K14" s="36"/>
    </row>
    <row r="15" spans="1:11" s="4" customFormat="1" ht="13">
      <c r="A15" s="5"/>
      <c r="B15" s="5"/>
      <c r="C15" s="5"/>
      <c r="D15" s="5"/>
      <c r="E15" s="5"/>
      <c r="F15" s="5"/>
      <c r="G15" s="5"/>
      <c r="H15" s="5"/>
      <c r="I15" s="6"/>
      <c r="J15" s="5"/>
      <c r="K15" s="36"/>
    </row>
    <row r="16" spans="1:11" s="4" customFormat="1" ht="13">
      <c r="A16" s="5"/>
      <c r="B16" s="297" t="s">
        <v>50</v>
      </c>
      <c r="C16" s="298"/>
      <c r="D16" s="298"/>
      <c r="E16" s="298"/>
      <c r="F16" s="298"/>
      <c r="G16" s="299"/>
      <c r="H16" s="297" t="s">
        <v>51</v>
      </c>
      <c r="I16" s="298"/>
      <c r="J16" s="299"/>
      <c r="K16" s="36"/>
    </row>
    <row r="17" spans="1:11" s="4" customFormat="1" ht="13">
      <c r="A17" s="5"/>
      <c r="B17" s="305"/>
      <c r="C17" s="306"/>
      <c r="D17" s="306"/>
      <c r="E17" s="306"/>
      <c r="F17" s="306"/>
      <c r="G17" s="81"/>
      <c r="H17" s="82"/>
      <c r="I17" s="83"/>
      <c r="J17" s="84"/>
      <c r="K17" s="36"/>
    </row>
    <row r="18" spans="1:11" s="4" customFormat="1" ht="15">
      <c r="A18" s="5"/>
      <c r="B18" s="302" t="s">
        <v>134</v>
      </c>
      <c r="C18" s="303"/>
      <c r="D18" s="303"/>
      <c r="E18" s="303"/>
      <c r="F18" s="303"/>
      <c r="G18" s="304"/>
      <c r="H18" s="85"/>
      <c r="I18" s="86"/>
      <c r="J18" s="87"/>
      <c r="K18" s="36"/>
    </row>
    <row r="19" spans="1:11" s="4" customFormat="1" ht="13">
      <c r="A19" s="5"/>
      <c r="B19" s="88"/>
      <c r="C19" s="89"/>
      <c r="D19" s="90"/>
      <c r="E19" s="90"/>
      <c r="F19" s="90"/>
      <c r="G19" s="91"/>
      <c r="H19" s="92"/>
      <c r="I19" s="86"/>
      <c r="J19" s="87"/>
      <c r="K19" s="36"/>
    </row>
    <row r="20" spans="1:11" s="4" customFormat="1" ht="13.5" thickBot="1">
      <c r="A20" s="5"/>
      <c r="B20" s="93"/>
      <c r="C20" s="94"/>
      <c r="D20" s="95"/>
      <c r="E20" s="95"/>
      <c r="F20" s="95"/>
      <c r="G20" s="96"/>
      <c r="H20" s="97"/>
      <c r="I20" s="98"/>
      <c r="J20" s="99"/>
      <c r="K20" s="36"/>
    </row>
    <row r="21" spans="1:11" s="4" customFormat="1" ht="13.5" thickTop="1">
      <c r="A21" s="5"/>
      <c r="B21" s="31"/>
      <c r="C21" s="22"/>
      <c r="D21" s="22"/>
      <c r="E21" s="22"/>
      <c r="F21" s="22"/>
      <c r="G21" s="62"/>
      <c r="H21" s="45"/>
      <c r="I21" s="76"/>
      <c r="J21" s="29"/>
      <c r="K21" s="36"/>
    </row>
    <row r="22" spans="1:11" s="4" customFormat="1" ht="13">
      <c r="A22" s="5"/>
      <c r="B22" s="33" t="s">
        <v>246</v>
      </c>
      <c r="C22" s="47"/>
      <c r="D22" s="47"/>
      <c r="E22" s="47"/>
      <c r="F22" s="47"/>
      <c r="G22" s="63"/>
      <c r="H22" s="7"/>
      <c r="I22" s="79">
        <f>'CalSAWS Admin Budget FY26-27'!D53</f>
        <v>9198</v>
      </c>
      <c r="J22" s="28"/>
      <c r="K22" s="36"/>
    </row>
    <row r="23" spans="1:11" s="4" customFormat="1" ht="13">
      <c r="A23" s="5"/>
      <c r="B23" s="300"/>
      <c r="C23" s="301"/>
      <c r="D23" s="301"/>
      <c r="E23" s="301"/>
      <c r="F23" s="301"/>
      <c r="G23" s="69"/>
      <c r="H23" s="46"/>
      <c r="I23" s="76"/>
      <c r="J23" s="34"/>
      <c r="K23" s="36"/>
    </row>
    <row r="24" spans="1:11" s="4" customFormat="1" ht="13">
      <c r="A24" s="5"/>
      <c r="B24" s="30"/>
      <c r="C24" s="32"/>
      <c r="D24" s="101"/>
      <c r="E24" s="101"/>
      <c r="F24" s="101"/>
      <c r="G24" s="104"/>
      <c r="H24" s="105"/>
      <c r="I24" s="103"/>
      <c r="J24" s="34"/>
      <c r="K24" s="36"/>
    </row>
    <row r="25" spans="1:11" s="4" customFormat="1" ht="13">
      <c r="A25" s="5"/>
      <c r="B25" s="30"/>
      <c r="C25" s="32"/>
      <c r="D25" s="101" t="s">
        <v>247</v>
      </c>
      <c r="E25" s="101"/>
      <c r="F25" s="101"/>
      <c r="G25" s="104"/>
      <c r="H25" s="105"/>
      <c r="I25" s="103">
        <f>'CalSAWS Admin Budget FY26-27'!E53</f>
        <v>-1642</v>
      </c>
      <c r="J25" s="34"/>
      <c r="K25" s="36"/>
    </row>
    <row r="26" spans="1:11" s="4" customFormat="1" ht="13">
      <c r="A26" s="5"/>
      <c r="B26" s="30"/>
      <c r="C26" s="5"/>
      <c r="D26" s="75"/>
      <c r="E26" s="75"/>
      <c r="F26" s="32"/>
      <c r="G26" s="69"/>
      <c r="H26" s="46"/>
      <c r="I26" s="80"/>
      <c r="J26" s="35"/>
      <c r="K26" s="36"/>
    </row>
    <row r="27" spans="1:11" s="4" customFormat="1" ht="13">
      <c r="A27" s="5"/>
      <c r="B27" s="56"/>
      <c r="C27" s="5"/>
      <c r="D27" s="5"/>
      <c r="E27" s="5"/>
      <c r="F27" s="5"/>
      <c r="G27" s="64"/>
      <c r="H27" s="45"/>
      <c r="I27" s="79"/>
      <c r="J27" s="29"/>
      <c r="K27" s="36"/>
    </row>
    <row r="28" spans="1:11" s="4" customFormat="1" ht="13">
      <c r="A28" s="5"/>
      <c r="B28" s="295" t="s">
        <v>69</v>
      </c>
      <c r="C28" s="296"/>
      <c r="D28" s="296"/>
      <c r="E28" s="296"/>
      <c r="F28" s="296"/>
      <c r="G28" s="70"/>
      <c r="H28" s="57"/>
      <c r="I28" s="77"/>
      <c r="J28" s="29"/>
      <c r="K28" s="36"/>
    </row>
    <row r="29" spans="1:11" s="4" customFormat="1" ht="13">
      <c r="A29" s="5"/>
      <c r="B29" s="295" t="s">
        <v>69</v>
      </c>
      <c r="C29" s="296"/>
      <c r="D29" s="296"/>
      <c r="E29" s="296"/>
      <c r="F29" s="296"/>
      <c r="G29" s="64"/>
      <c r="H29" s="45"/>
      <c r="I29" s="77"/>
      <c r="J29" s="29"/>
      <c r="K29" s="36"/>
    </row>
    <row r="30" spans="1:11" s="4" customFormat="1" ht="13">
      <c r="A30" s="5"/>
      <c r="B30" s="295"/>
      <c r="C30" s="296"/>
      <c r="D30" s="296"/>
      <c r="E30" s="296"/>
      <c r="F30" s="296"/>
      <c r="G30" s="64"/>
      <c r="H30" s="45"/>
      <c r="I30" s="77"/>
      <c r="J30" s="29"/>
      <c r="K30" s="36"/>
    </row>
    <row r="31" spans="1:11" s="4" customFormat="1" ht="13">
      <c r="A31" s="5"/>
      <c r="B31" s="295"/>
      <c r="C31" s="296"/>
      <c r="D31" s="296"/>
      <c r="E31" s="296"/>
      <c r="F31" s="296"/>
      <c r="G31" s="64"/>
      <c r="H31" s="45"/>
      <c r="I31" s="77"/>
      <c r="J31" s="29"/>
      <c r="K31" s="36"/>
    </row>
    <row r="32" spans="1:11" s="4" customFormat="1" ht="13">
      <c r="A32" s="5"/>
      <c r="B32" s="295"/>
      <c r="C32" s="296"/>
      <c r="D32" s="296"/>
      <c r="E32" s="296"/>
      <c r="F32" s="296"/>
      <c r="G32" s="70"/>
      <c r="H32" s="45"/>
      <c r="I32" s="77"/>
      <c r="J32" s="29"/>
      <c r="K32" s="36"/>
    </row>
    <row r="33" spans="1:15" s="4" customFormat="1" ht="13">
      <c r="A33" s="5"/>
      <c r="B33" s="288" t="s">
        <v>75</v>
      </c>
      <c r="C33" s="289"/>
      <c r="D33" s="289"/>
      <c r="E33" s="289"/>
      <c r="F33" s="289"/>
      <c r="G33" s="64"/>
      <c r="H33" s="45"/>
      <c r="I33" s="77"/>
      <c r="J33" s="29"/>
      <c r="K33" s="36"/>
    </row>
    <row r="34" spans="1:15" s="4" customFormat="1" ht="13">
      <c r="A34" s="5"/>
      <c r="B34" s="288" t="s">
        <v>52</v>
      </c>
      <c r="C34" s="289"/>
      <c r="D34" s="289"/>
      <c r="E34" s="289"/>
      <c r="F34" s="289"/>
      <c r="G34" s="64"/>
      <c r="H34" s="45"/>
      <c r="I34" s="77"/>
      <c r="J34" s="29"/>
      <c r="K34" s="36"/>
    </row>
    <row r="35" spans="1:15" s="4" customFormat="1" ht="13">
      <c r="A35" s="5"/>
      <c r="B35" s="290"/>
      <c r="C35" s="291"/>
      <c r="D35" s="291"/>
      <c r="E35" s="291"/>
      <c r="F35" s="291"/>
      <c r="G35" s="65"/>
      <c r="H35" s="54"/>
      <c r="I35" s="78"/>
      <c r="J35" s="58"/>
      <c r="K35" s="36"/>
    </row>
    <row r="36" spans="1:15" s="4" customFormat="1" ht="13">
      <c r="A36" s="5"/>
      <c r="B36" s="292"/>
      <c r="C36" s="293"/>
      <c r="D36" s="293"/>
      <c r="E36" s="293"/>
      <c r="F36" s="293"/>
      <c r="G36" s="66"/>
      <c r="H36" s="61" t="s">
        <v>74</v>
      </c>
      <c r="I36" s="107">
        <f>SUM(I21:I35)</f>
        <v>7556</v>
      </c>
      <c r="J36" s="55"/>
      <c r="K36" s="36"/>
    </row>
    <row r="37" spans="1:15" s="4" customFormat="1" ht="13">
      <c r="A37" s="5"/>
      <c r="B37" s="6"/>
      <c r="C37" s="6"/>
      <c r="D37" s="6"/>
      <c r="E37" s="6"/>
      <c r="F37" s="6"/>
      <c r="G37" s="15"/>
      <c r="H37" s="15"/>
      <c r="I37" s="67"/>
      <c r="J37" s="68"/>
      <c r="K37" s="36"/>
    </row>
    <row r="38" spans="1:15" s="4" customFormat="1" ht="13">
      <c r="A38" s="5"/>
      <c r="B38" s="49" t="s">
        <v>53</v>
      </c>
      <c r="C38" s="5"/>
      <c r="D38" s="5"/>
      <c r="E38" s="5"/>
      <c r="F38" s="5"/>
      <c r="G38" s="5"/>
      <c r="H38" s="5"/>
      <c r="I38" s="11"/>
      <c r="J38" s="6"/>
      <c r="K38" s="36"/>
    </row>
    <row r="39" spans="1:15" s="4" customFormat="1" ht="13">
      <c r="A39" s="5"/>
      <c r="B39" s="12"/>
      <c r="C39" s="5"/>
      <c r="D39" s="5"/>
      <c r="E39" s="5"/>
      <c r="F39" s="5"/>
      <c r="G39" s="14"/>
      <c r="H39" s="15"/>
      <c r="I39" s="11"/>
      <c r="J39" s="6"/>
      <c r="K39" s="36"/>
    </row>
    <row r="40" spans="1:15" s="4" customFormat="1" ht="13">
      <c r="A40" s="5"/>
      <c r="B40" s="50" t="s">
        <v>54</v>
      </c>
      <c r="C40" s="17"/>
      <c r="D40" s="5"/>
      <c r="E40" s="5"/>
      <c r="F40" s="5"/>
      <c r="G40" s="14"/>
      <c r="H40" s="5"/>
      <c r="I40" s="16"/>
      <c r="J40" s="18"/>
      <c r="K40" s="36"/>
      <c r="O40" s="19"/>
    </row>
    <row r="41" spans="1:15" s="4" customFormat="1" ht="13">
      <c r="A41" s="5"/>
      <c r="B41" s="20"/>
      <c r="C41" s="5"/>
      <c r="D41" s="5"/>
      <c r="E41" s="5"/>
      <c r="F41" s="5"/>
      <c r="G41" s="21"/>
      <c r="H41" s="5"/>
      <c r="I41" s="8" t="s">
        <v>55</v>
      </c>
      <c r="J41" s="71">
        <f>I36</f>
        <v>7556</v>
      </c>
      <c r="K41" s="36"/>
    </row>
    <row r="42" spans="1:15" s="4" customFormat="1" ht="13">
      <c r="A42" s="5"/>
      <c r="B42" s="51" t="s">
        <v>56</v>
      </c>
      <c r="C42" s="5"/>
      <c r="D42" s="5"/>
      <c r="E42" s="5"/>
      <c r="F42" s="5"/>
      <c r="G42" s="21"/>
      <c r="H42" s="5"/>
      <c r="I42" s="6"/>
      <c r="J42" s="5"/>
      <c r="K42" s="36"/>
      <c r="O42" s="19"/>
    </row>
    <row r="43" spans="1:15" s="4" customFormat="1" ht="13">
      <c r="A43" s="5"/>
      <c r="B43" s="20"/>
      <c r="C43" s="5"/>
      <c r="D43" s="5"/>
      <c r="E43" s="5"/>
      <c r="F43" s="5"/>
      <c r="G43" s="5"/>
      <c r="H43" s="5"/>
      <c r="I43" s="113"/>
      <c r="J43" s="114"/>
      <c r="K43" s="36"/>
    </row>
    <row r="44" spans="1:15" s="4" customFormat="1" ht="13">
      <c r="A44" s="5"/>
      <c r="B44" s="52" t="s">
        <v>54</v>
      </c>
      <c r="C44" s="5"/>
      <c r="D44" s="5"/>
      <c r="E44" s="5"/>
      <c r="F44" s="13"/>
      <c r="G44" s="5"/>
      <c r="H44" s="5"/>
      <c r="I44" s="6"/>
      <c r="J44" s="5"/>
      <c r="K44" s="36"/>
      <c r="O44" s="48"/>
    </row>
    <row r="45" spans="1:15" s="4" customFormat="1" ht="13">
      <c r="A45" s="5"/>
      <c r="B45" s="52" t="s">
        <v>136</v>
      </c>
      <c r="C45" s="5"/>
      <c r="D45" s="5"/>
      <c r="E45" s="5"/>
      <c r="F45" s="13"/>
      <c r="G45" s="5"/>
      <c r="H45" s="5"/>
      <c r="I45" s="6"/>
      <c r="J45" s="5"/>
      <c r="K45" s="36"/>
      <c r="O45" s="48"/>
    </row>
    <row r="46" spans="1:15" s="4" customFormat="1" ht="13">
      <c r="A46" s="5"/>
      <c r="B46" s="53" t="s">
        <v>100</v>
      </c>
      <c r="F46" s="5"/>
      <c r="H46" s="5"/>
      <c r="I46" s="23"/>
      <c r="J46" s="5"/>
      <c r="K46" s="36"/>
      <c r="O46" s="48"/>
    </row>
    <row r="47" spans="1:15" s="4" customFormat="1" ht="13">
      <c r="A47" s="5"/>
      <c r="B47" s="53" t="s">
        <v>57</v>
      </c>
      <c r="C47" s="13"/>
      <c r="D47" s="13"/>
      <c r="E47" s="13"/>
      <c r="F47" s="5"/>
      <c r="G47" s="13"/>
      <c r="H47" s="13"/>
      <c r="I47" s="24"/>
      <c r="J47" s="5"/>
      <c r="K47" s="36"/>
      <c r="O47" s="48"/>
    </row>
    <row r="48" spans="1:15" s="4" customFormat="1" ht="13">
      <c r="A48" s="5"/>
      <c r="B48" s="53" t="s">
        <v>135</v>
      </c>
      <c r="C48" s="13"/>
      <c r="D48" s="13"/>
      <c r="E48" s="13"/>
      <c r="F48" s="25"/>
      <c r="G48" s="13"/>
      <c r="H48" s="13"/>
      <c r="I48" s="24"/>
      <c r="J48" s="5"/>
      <c r="K48" s="36"/>
      <c r="O48" s="48"/>
    </row>
    <row r="49" spans="1:15" s="4" customFormat="1" ht="13">
      <c r="A49" s="5"/>
      <c r="B49" s="25"/>
      <c r="C49" s="13"/>
      <c r="D49" s="13"/>
      <c r="E49" s="13"/>
      <c r="F49" s="5"/>
      <c r="G49" s="13"/>
      <c r="H49" s="13"/>
      <c r="I49" s="24"/>
      <c r="J49" s="5"/>
      <c r="K49" s="36"/>
      <c r="O49" s="48"/>
    </row>
    <row r="50" spans="1:15" s="4" customFormat="1" ht="13">
      <c r="A50" s="5"/>
      <c r="B50" s="49"/>
      <c r="C50" s="13"/>
      <c r="D50" s="13"/>
      <c r="E50" s="13"/>
      <c r="F50" s="5"/>
      <c r="G50" s="13"/>
      <c r="H50" s="13"/>
      <c r="I50" s="24"/>
      <c r="J50" s="5"/>
      <c r="K50" s="36"/>
      <c r="O50" s="48"/>
    </row>
    <row r="51" spans="1:15" s="4" customFormat="1" ht="13">
      <c r="A51" s="5"/>
      <c r="B51" s="49"/>
      <c r="C51" s="13"/>
      <c r="D51" s="13"/>
      <c r="E51" s="13"/>
      <c r="F51" s="25"/>
      <c r="G51" s="13"/>
      <c r="H51" s="13"/>
      <c r="I51" s="24"/>
      <c r="J51" s="5"/>
      <c r="K51" s="36"/>
      <c r="O51" s="48"/>
    </row>
    <row r="52" spans="1:15" s="4" customFormat="1" ht="13">
      <c r="A52" s="5"/>
      <c r="B52" s="5"/>
      <c r="C52" s="13"/>
      <c r="D52" s="13"/>
      <c r="E52" s="13"/>
      <c r="F52" s="25"/>
      <c r="G52" s="13"/>
      <c r="H52" s="13"/>
      <c r="I52" s="24"/>
      <c r="J52" s="5"/>
      <c r="K52" s="36"/>
    </row>
    <row r="53" spans="1:15" s="4" customFormat="1" ht="13.5" thickBot="1">
      <c r="A53" s="5"/>
      <c r="B53" s="5"/>
      <c r="C53" s="5"/>
      <c r="D53" s="5"/>
      <c r="E53" s="5"/>
      <c r="F53" s="5"/>
      <c r="G53" s="5"/>
      <c r="H53" s="5"/>
      <c r="I53" s="6"/>
      <c r="J53" s="5"/>
      <c r="K53" s="36"/>
    </row>
    <row r="54" spans="1:15" s="4" customFormat="1" ht="13.5" thickTop="1">
      <c r="A54" s="5"/>
      <c r="B54" s="37"/>
      <c r="C54" s="37"/>
      <c r="D54" s="37"/>
      <c r="E54" s="37"/>
      <c r="F54" s="37"/>
      <c r="G54" s="37"/>
      <c r="H54" s="37"/>
      <c r="I54" s="39"/>
      <c r="J54" s="37"/>
      <c r="K54" s="36"/>
    </row>
    <row r="55" spans="1:15" s="4" customFormat="1" ht="12.75" customHeight="1">
      <c r="A55" s="5"/>
      <c r="B55" s="5"/>
      <c r="C55" s="294" t="s">
        <v>58</v>
      </c>
      <c r="D55" s="294"/>
      <c r="E55" s="294"/>
      <c r="F55" s="294"/>
      <c r="G55" s="294"/>
      <c r="H55" s="294"/>
      <c r="I55" s="294"/>
      <c r="J55" s="5"/>
      <c r="K55" s="36"/>
    </row>
    <row r="56" spans="1:15" s="4" customFormat="1" ht="13">
      <c r="A56" s="5"/>
      <c r="B56" s="5"/>
      <c r="C56" s="294"/>
      <c r="D56" s="294"/>
      <c r="E56" s="294"/>
      <c r="F56" s="294"/>
      <c r="G56" s="294"/>
      <c r="H56" s="294"/>
      <c r="I56" s="294"/>
      <c r="J56" s="5"/>
      <c r="K56" s="36"/>
    </row>
    <row r="57" spans="1:15" s="4" customFormat="1" ht="13">
      <c r="A57" s="5"/>
      <c r="B57" s="5"/>
      <c r="C57" s="294"/>
      <c r="D57" s="294"/>
      <c r="E57" s="294"/>
      <c r="F57" s="294"/>
      <c r="G57" s="294"/>
      <c r="H57" s="294"/>
      <c r="I57" s="294"/>
      <c r="J57" s="5"/>
      <c r="K57" s="36"/>
    </row>
    <row r="58" spans="1:15" s="4" customFormat="1" ht="13.5" thickBot="1">
      <c r="A58" s="26"/>
      <c r="B58" s="26"/>
      <c r="C58" s="26"/>
      <c r="D58" s="26"/>
      <c r="E58" s="26"/>
      <c r="F58" s="26"/>
      <c r="G58" s="26"/>
      <c r="H58" s="26"/>
      <c r="I58" s="27"/>
      <c r="J58" s="26"/>
      <c r="K58" s="26"/>
    </row>
    <row r="59" spans="1:15" ht="13" thickTop="1"/>
  </sheetData>
  <mergeCells count="17">
    <mergeCell ref="H16:J16"/>
    <mergeCell ref="B17:F17"/>
    <mergeCell ref="B31:F31"/>
    <mergeCell ref="C10:G10"/>
    <mergeCell ref="C11:G11"/>
    <mergeCell ref="C13:G13"/>
    <mergeCell ref="B16:G16"/>
    <mergeCell ref="B18:G18"/>
    <mergeCell ref="B23:F23"/>
    <mergeCell ref="B28:F28"/>
    <mergeCell ref="B29:F29"/>
    <mergeCell ref="B30:F30"/>
    <mergeCell ref="B32:F32"/>
    <mergeCell ref="B33:F33"/>
    <mergeCell ref="B34:F34"/>
    <mergeCell ref="B35:F36"/>
    <mergeCell ref="C55:I57"/>
  </mergeCells>
  <dataValidations count="5">
    <dataValidation errorStyle="warning" allowBlank="1" showInputMessage="1" errorTitle="Farewell Statement" promptTitle="Farewell Statement" prompt="Enter any parting message for your customers (company slogan, mission statement, etc.) If you do not want a parting message, use Edit|Clear|Contents to remove the existing test." sqref="C55" xr:uid="{9C34EA8E-0AEB-4E51-A1F1-5E4362B4743D}"/>
    <dataValidation type="decimal" allowBlank="1" showErrorMessage="1" errorTitle="Unit Price" error="You must enter a number into this cell." promptTitle="Unit Price" sqref="I20:I21 I17" xr:uid="{CF173A73-9FAC-4105-A868-88B4B7693961}">
      <formula1>0</formula1>
      <formula2>1000000000</formula2>
    </dataValidation>
    <dataValidation type="whole" errorStyle="warning" allowBlank="1" showErrorMessage="1" errorTitle="Quantity" error="You must enter a number in this cell." promptTitle="Quantity" sqref="I18:I19 B35 J26:J41 J17:J22" xr:uid="{B6894E5E-4DFC-43B2-86FF-03499ED7EBF8}">
      <formula1>0</formula1>
      <formula2>1000000000</formula2>
    </dataValidation>
    <dataValidation type="textLength" errorStyle="warning" allowBlank="1" showErrorMessage="1" errorTitle="Tax" error="The shaded cells contain formulas and are automatically calculated by Excel. DO NOT enter any information into them." promptTitle="Tax" sqref="I39:I40" xr:uid="{13AF7587-07DF-4419-B1D1-9FB76F87BDE4}">
      <formula1>0</formula1>
      <formula2>0</formula2>
    </dataValidation>
    <dataValidation errorStyle="warning" allowBlank="1" showInputMessage="1" errorTitle="State" promptTitle="State" prompt="Enter the state abbreviation into this cell." sqref="E12" xr:uid="{E9788F47-3289-42DC-8682-59767037957E}"/>
  </dataValidations>
  <hyperlinks>
    <hyperlink ref="B29" r:id="rId1" display="kcole@co.yuba.ca.us" xr:uid="{39A8ACA7-477C-4C03-84E8-6AFBE7D19350}"/>
  </hyperlinks>
  <printOptions horizontalCentered="1"/>
  <pageMargins left="0.5" right="0.5" top="1" bottom="1" header="0.5" footer="0.3"/>
  <pageSetup scale="88" orientation="portrait" r:id="rId2"/>
  <drawing r:id="rId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1F4790-9159-47D4-86E9-DDBACBACA4CF}">
  <sheetPr codeName="Sheet47">
    <pageSetUpPr fitToPage="1"/>
  </sheetPr>
  <dimension ref="A1:O59"/>
  <sheetViews>
    <sheetView workbookViewId="0">
      <selection activeCell="I36" sqref="I36"/>
    </sheetView>
  </sheetViews>
  <sheetFormatPr defaultRowHeight="12.5"/>
  <cols>
    <col min="9" max="9" width="12.453125" bestFit="1" customWidth="1"/>
    <col min="10" max="10" width="22.453125" customWidth="1"/>
  </cols>
  <sheetData>
    <row r="1" spans="1:11" s="4" customFormat="1" ht="13.5" thickTop="1">
      <c r="A1" s="2"/>
      <c r="B1" s="2"/>
      <c r="C1" s="2"/>
      <c r="D1" s="2"/>
      <c r="E1" s="2"/>
      <c r="F1" s="2"/>
      <c r="G1" s="2"/>
      <c r="H1" s="2"/>
      <c r="I1" s="3"/>
      <c r="J1" s="2"/>
      <c r="K1" s="2"/>
    </row>
    <row r="2" spans="1:11" s="4" customFormat="1" ht="13">
      <c r="A2" s="5"/>
      <c r="B2" s="5"/>
      <c r="C2" s="5"/>
      <c r="D2" s="5"/>
      <c r="E2" s="5"/>
      <c r="F2" s="5"/>
      <c r="G2" s="5"/>
      <c r="H2" s="5"/>
      <c r="I2" s="6"/>
      <c r="J2" s="5"/>
      <c r="K2" s="36"/>
    </row>
    <row r="3" spans="1:11" s="4" customFormat="1" ht="13">
      <c r="A3" s="5"/>
      <c r="B3" s="5"/>
      <c r="C3" s="5"/>
      <c r="D3" s="5"/>
      <c r="E3" s="5"/>
      <c r="F3" s="5"/>
      <c r="G3" s="5"/>
      <c r="H3" s="7"/>
      <c r="I3" s="8" t="s">
        <v>39</v>
      </c>
      <c r="J3" s="40" t="str">
        <f>+'Update Tab'!$B$2</f>
        <v>CalSAWS Admin 26 27</v>
      </c>
      <c r="K3" s="41" t="s">
        <v>159</v>
      </c>
    </row>
    <row r="4" spans="1:11" s="4" customFormat="1" ht="13">
      <c r="A4" s="5"/>
      <c r="B4" s="5"/>
      <c r="C4" s="5"/>
      <c r="D4" s="5"/>
      <c r="E4" s="5"/>
      <c r="F4" s="5"/>
      <c r="G4" s="5"/>
      <c r="H4" s="5"/>
      <c r="I4" s="6"/>
      <c r="J4" s="5"/>
      <c r="K4" s="36"/>
    </row>
    <row r="5" spans="1:11" s="4" customFormat="1" ht="13">
      <c r="A5" s="5"/>
      <c r="B5" s="5"/>
      <c r="C5" s="5"/>
      <c r="D5" s="5"/>
      <c r="E5" s="5"/>
      <c r="F5" s="5"/>
      <c r="G5" s="5"/>
      <c r="H5" s="5"/>
      <c r="I5" s="6"/>
      <c r="J5" s="5"/>
      <c r="K5" s="36"/>
    </row>
    <row r="6" spans="1:11" s="4" customFormat="1" ht="13">
      <c r="A6" s="5"/>
      <c r="B6" s="5"/>
      <c r="C6" s="5"/>
      <c r="D6" s="5"/>
      <c r="E6" s="5"/>
      <c r="F6" s="5"/>
      <c r="G6" s="5"/>
      <c r="H6" s="5"/>
      <c r="I6" s="6"/>
      <c r="J6" s="5"/>
      <c r="K6" s="36"/>
    </row>
    <row r="7" spans="1:11" s="4" customFormat="1" ht="13.5" thickBot="1">
      <c r="A7" s="5"/>
      <c r="B7" s="5"/>
      <c r="C7" s="5"/>
      <c r="D7" s="5"/>
      <c r="E7" s="5"/>
      <c r="F7" s="5"/>
      <c r="G7" s="5"/>
      <c r="H7" s="5"/>
      <c r="I7" s="6"/>
      <c r="J7" s="5"/>
      <c r="K7" s="36"/>
    </row>
    <row r="8" spans="1:11" s="4" customFormat="1" ht="18" thickTop="1">
      <c r="A8" s="5"/>
      <c r="B8" s="37"/>
      <c r="C8" s="37"/>
      <c r="D8" s="37"/>
      <c r="E8" s="37"/>
      <c r="F8" s="37"/>
      <c r="G8" s="38"/>
      <c r="H8" s="38"/>
      <c r="I8" s="39"/>
      <c r="J8" s="38"/>
      <c r="K8" s="36"/>
    </row>
    <row r="9" spans="1:11" s="4" customFormat="1" ht="13">
      <c r="A9" s="5"/>
      <c r="B9" s="5"/>
      <c r="C9" s="5"/>
      <c r="D9" s="5"/>
      <c r="E9" s="5"/>
      <c r="F9" s="5"/>
      <c r="G9" s="5"/>
      <c r="H9" s="5"/>
      <c r="I9" s="6"/>
      <c r="J9" s="5"/>
      <c r="K9" s="36"/>
    </row>
    <row r="10" spans="1:11" s="4" customFormat="1" ht="13">
      <c r="A10" s="5"/>
      <c r="B10" s="9" t="s">
        <v>40</v>
      </c>
      <c r="C10" s="307" t="s">
        <v>160</v>
      </c>
      <c r="D10" s="307"/>
      <c r="E10" s="307"/>
      <c r="F10" s="307"/>
      <c r="G10" s="307"/>
      <c r="H10" s="5"/>
      <c r="I10" s="10" t="s">
        <v>42</v>
      </c>
      <c r="J10" s="42">
        <f>+'Update Tab'!$B$4</f>
        <v>46246</v>
      </c>
      <c r="K10" s="36"/>
    </row>
    <row r="11" spans="1:11" s="4" customFormat="1" ht="13">
      <c r="A11" s="5"/>
      <c r="B11" s="9" t="s">
        <v>43</v>
      </c>
      <c r="C11" s="308"/>
      <c r="D11" s="308"/>
      <c r="E11" s="308"/>
      <c r="F11" s="308"/>
      <c r="G11" s="308"/>
      <c r="H11" s="5"/>
      <c r="I11" s="10"/>
      <c r="J11" s="43"/>
      <c r="K11" s="36"/>
    </row>
    <row r="12" spans="1:11" s="4" customFormat="1" ht="13">
      <c r="A12" s="5"/>
      <c r="B12" s="9" t="s">
        <v>44</v>
      </c>
      <c r="C12" s="73"/>
      <c r="D12" s="74" t="s">
        <v>45</v>
      </c>
      <c r="E12" s="73"/>
      <c r="F12" s="74" t="s">
        <v>46</v>
      </c>
      <c r="G12" s="73"/>
      <c r="H12" s="5"/>
      <c r="I12" s="10" t="s">
        <v>47</v>
      </c>
      <c r="J12" s="44" t="str">
        <f>'Update Tab'!$B$7</f>
        <v>Stephanie Aragon</v>
      </c>
      <c r="K12" s="36"/>
    </row>
    <row r="13" spans="1:11" s="4" customFormat="1" ht="13">
      <c r="A13" s="5"/>
      <c r="B13" s="9" t="s">
        <v>48</v>
      </c>
      <c r="C13" s="307"/>
      <c r="D13" s="307"/>
      <c r="E13" s="307"/>
      <c r="F13" s="307"/>
      <c r="G13" s="307"/>
      <c r="H13" s="5"/>
      <c r="I13" s="10" t="s">
        <v>49</v>
      </c>
      <c r="J13" s="44" t="str">
        <f>'Update Tab'!$B$8</f>
        <v>(916) 800-7641</v>
      </c>
      <c r="K13" s="36"/>
    </row>
    <row r="14" spans="1:11" s="4" customFormat="1" ht="13">
      <c r="A14" s="5"/>
      <c r="B14" s="9"/>
      <c r="C14" s="59"/>
      <c r="D14" s="59"/>
      <c r="E14" s="59"/>
      <c r="F14" s="59"/>
      <c r="G14" s="59"/>
      <c r="H14" s="5"/>
      <c r="I14" s="10"/>
      <c r="J14" s="60"/>
      <c r="K14" s="36"/>
    </row>
    <row r="15" spans="1:11" s="4" customFormat="1" ht="13">
      <c r="A15" s="5"/>
      <c r="B15" s="5"/>
      <c r="C15" s="5"/>
      <c r="D15" s="5"/>
      <c r="E15" s="5"/>
      <c r="F15" s="5"/>
      <c r="G15" s="5"/>
      <c r="H15" s="5"/>
      <c r="I15" s="6"/>
      <c r="J15" s="5"/>
      <c r="K15" s="36"/>
    </row>
    <row r="16" spans="1:11" s="4" customFormat="1" ht="13">
      <c r="A16" s="5"/>
      <c r="B16" s="297" t="s">
        <v>50</v>
      </c>
      <c r="C16" s="298"/>
      <c r="D16" s="298"/>
      <c r="E16" s="298"/>
      <c r="F16" s="298"/>
      <c r="G16" s="299"/>
      <c r="H16" s="297" t="s">
        <v>51</v>
      </c>
      <c r="I16" s="298"/>
      <c r="J16" s="299"/>
      <c r="K16" s="36"/>
    </row>
    <row r="17" spans="1:11" s="4" customFormat="1" ht="13">
      <c r="A17" s="5"/>
      <c r="B17" s="305"/>
      <c r="C17" s="306"/>
      <c r="D17" s="306"/>
      <c r="E17" s="306"/>
      <c r="F17" s="306"/>
      <c r="G17" s="81"/>
      <c r="H17" s="82"/>
      <c r="I17" s="83"/>
      <c r="J17" s="84"/>
      <c r="K17" s="36"/>
    </row>
    <row r="18" spans="1:11" s="4" customFormat="1" ht="15">
      <c r="A18" s="5"/>
      <c r="B18" s="302" t="s">
        <v>134</v>
      </c>
      <c r="C18" s="303"/>
      <c r="D18" s="303"/>
      <c r="E18" s="303"/>
      <c r="F18" s="303"/>
      <c r="G18" s="304"/>
      <c r="H18" s="85"/>
      <c r="I18" s="86"/>
      <c r="J18" s="87"/>
      <c r="K18" s="36"/>
    </row>
    <row r="19" spans="1:11" s="4" customFormat="1" ht="13">
      <c r="A19" s="5"/>
      <c r="B19" s="88"/>
      <c r="C19" s="89"/>
      <c r="D19" s="90"/>
      <c r="E19" s="90"/>
      <c r="F19" s="90"/>
      <c r="G19" s="91"/>
      <c r="H19" s="92"/>
      <c r="I19" s="86"/>
      <c r="J19" s="87"/>
      <c r="K19" s="36"/>
    </row>
    <row r="20" spans="1:11" s="4" customFormat="1" ht="13.5" thickBot="1">
      <c r="A20" s="5"/>
      <c r="B20" s="93"/>
      <c r="C20" s="94"/>
      <c r="D20" s="95"/>
      <c r="E20" s="95"/>
      <c r="F20" s="95"/>
      <c r="G20" s="96"/>
      <c r="H20" s="97"/>
      <c r="I20" s="98"/>
      <c r="J20" s="99"/>
      <c r="K20" s="36"/>
    </row>
    <row r="21" spans="1:11" s="4" customFormat="1" ht="13.5" thickTop="1">
      <c r="A21" s="5"/>
      <c r="B21" s="31"/>
      <c r="C21" s="22"/>
      <c r="D21" s="22"/>
      <c r="E21" s="22"/>
      <c r="F21" s="22"/>
      <c r="G21" s="62"/>
      <c r="H21" s="45"/>
      <c r="I21" s="76"/>
      <c r="J21" s="29"/>
      <c r="K21" s="36"/>
    </row>
    <row r="22" spans="1:11" s="4" customFormat="1" ht="13">
      <c r="A22" s="5"/>
      <c r="B22" s="33" t="s">
        <v>246</v>
      </c>
      <c r="C22" s="47"/>
      <c r="D22" s="47"/>
      <c r="E22" s="47"/>
      <c r="F22" s="47"/>
      <c r="G22" s="63"/>
      <c r="H22" s="7"/>
      <c r="I22" s="79">
        <f>'CalSAWS Admin Budget FY26-27'!D54</f>
        <v>23434</v>
      </c>
      <c r="J22" s="28"/>
      <c r="K22" s="36"/>
    </row>
    <row r="23" spans="1:11" s="4" customFormat="1" ht="13">
      <c r="A23" s="5"/>
      <c r="B23" s="300"/>
      <c r="C23" s="301"/>
      <c r="D23" s="301"/>
      <c r="E23" s="301"/>
      <c r="F23" s="301"/>
      <c r="G23" s="69"/>
      <c r="H23" s="46"/>
      <c r="I23" s="76"/>
      <c r="J23" s="34"/>
      <c r="K23" s="36"/>
    </row>
    <row r="24" spans="1:11" s="4" customFormat="1" ht="13">
      <c r="A24" s="5"/>
      <c r="B24" s="30"/>
      <c r="C24" s="32"/>
      <c r="D24" s="101"/>
      <c r="E24" s="101"/>
      <c r="F24" s="101"/>
      <c r="G24" s="104"/>
      <c r="H24" s="105"/>
      <c r="I24" s="103"/>
      <c r="J24" s="34"/>
      <c r="K24" s="36"/>
    </row>
    <row r="25" spans="1:11" s="4" customFormat="1" ht="13">
      <c r="A25" s="5"/>
      <c r="B25" s="30"/>
      <c r="C25" s="32"/>
      <c r="D25" s="101" t="s">
        <v>247</v>
      </c>
      <c r="E25" s="101"/>
      <c r="F25" s="101"/>
      <c r="G25" s="104"/>
      <c r="H25" s="105"/>
      <c r="I25" s="103">
        <f>'CalSAWS Admin Budget FY26-27'!E54</f>
        <v>-4372</v>
      </c>
      <c r="J25" s="34"/>
      <c r="K25" s="36"/>
    </row>
    <row r="26" spans="1:11" s="4" customFormat="1" ht="13">
      <c r="A26" s="5"/>
      <c r="B26" s="30"/>
      <c r="C26" s="5"/>
      <c r="D26" s="75"/>
      <c r="E26" s="75"/>
      <c r="F26" s="32"/>
      <c r="G26" s="69"/>
      <c r="H26" s="46"/>
      <c r="I26" s="80"/>
      <c r="J26" s="35"/>
      <c r="K26" s="36"/>
    </row>
    <row r="27" spans="1:11" s="4" customFormat="1" ht="13">
      <c r="A27" s="5"/>
      <c r="B27" s="56"/>
      <c r="C27" s="5"/>
      <c r="D27" s="5"/>
      <c r="E27" s="5"/>
      <c r="F27" s="5"/>
      <c r="G27" s="64"/>
      <c r="H27" s="45"/>
      <c r="I27" s="79"/>
      <c r="J27" s="29"/>
      <c r="K27" s="36"/>
    </row>
    <row r="28" spans="1:11" s="4" customFormat="1" ht="13">
      <c r="A28" s="5"/>
      <c r="B28" s="295" t="s">
        <v>69</v>
      </c>
      <c r="C28" s="296"/>
      <c r="D28" s="296"/>
      <c r="E28" s="296"/>
      <c r="F28" s="296"/>
      <c r="G28" s="70"/>
      <c r="H28" s="57"/>
      <c r="I28" s="77"/>
      <c r="J28" s="29"/>
      <c r="K28" s="36"/>
    </row>
    <row r="29" spans="1:11" s="4" customFormat="1" ht="13">
      <c r="A29" s="5"/>
      <c r="B29" s="295" t="s">
        <v>69</v>
      </c>
      <c r="C29" s="296"/>
      <c r="D29" s="296"/>
      <c r="E29" s="296"/>
      <c r="F29" s="296"/>
      <c r="G29" s="64"/>
      <c r="H29" s="45"/>
      <c r="I29" s="77"/>
      <c r="J29" s="29"/>
      <c r="K29" s="36"/>
    </row>
    <row r="30" spans="1:11" s="4" customFormat="1" ht="13">
      <c r="A30" s="5"/>
      <c r="B30" s="295"/>
      <c r="C30" s="296"/>
      <c r="D30" s="296"/>
      <c r="E30" s="296"/>
      <c r="F30" s="296"/>
      <c r="G30" s="64"/>
      <c r="H30" s="45"/>
      <c r="I30" s="77"/>
      <c r="J30" s="29"/>
      <c r="K30" s="36"/>
    </row>
    <row r="31" spans="1:11" s="4" customFormat="1" ht="13">
      <c r="A31" s="5"/>
      <c r="B31" s="295"/>
      <c r="C31" s="296"/>
      <c r="D31" s="296"/>
      <c r="E31" s="296"/>
      <c r="F31" s="296"/>
      <c r="G31" s="64"/>
      <c r="H31" s="45"/>
      <c r="I31" s="77"/>
      <c r="J31" s="29"/>
      <c r="K31" s="36"/>
    </row>
    <row r="32" spans="1:11" s="4" customFormat="1" ht="13">
      <c r="A32" s="5"/>
      <c r="B32" s="295"/>
      <c r="C32" s="296"/>
      <c r="D32" s="296"/>
      <c r="E32" s="296"/>
      <c r="F32" s="296"/>
      <c r="G32" s="70"/>
      <c r="H32" s="45"/>
      <c r="I32" s="77"/>
      <c r="J32" s="29"/>
      <c r="K32" s="36"/>
    </row>
    <row r="33" spans="1:15" s="4" customFormat="1" ht="13">
      <c r="A33" s="5"/>
      <c r="B33" s="288" t="s">
        <v>75</v>
      </c>
      <c r="C33" s="289"/>
      <c r="D33" s="289"/>
      <c r="E33" s="289"/>
      <c r="F33" s="289"/>
      <c r="G33" s="64"/>
      <c r="H33" s="45"/>
      <c r="I33" s="77"/>
      <c r="J33" s="29"/>
      <c r="K33" s="36"/>
    </row>
    <row r="34" spans="1:15" s="4" customFormat="1" ht="13">
      <c r="A34" s="5"/>
      <c r="B34" s="288" t="s">
        <v>52</v>
      </c>
      <c r="C34" s="289"/>
      <c r="D34" s="289"/>
      <c r="E34" s="289"/>
      <c r="F34" s="289"/>
      <c r="G34" s="64"/>
      <c r="H34" s="45"/>
      <c r="I34" s="77"/>
      <c r="J34" s="29"/>
      <c r="K34" s="36"/>
    </row>
    <row r="35" spans="1:15" s="4" customFormat="1" ht="13">
      <c r="A35" s="5"/>
      <c r="B35" s="290"/>
      <c r="C35" s="291"/>
      <c r="D35" s="291"/>
      <c r="E35" s="291"/>
      <c r="F35" s="291"/>
      <c r="G35" s="65"/>
      <c r="H35" s="54"/>
      <c r="I35" s="78"/>
      <c r="J35" s="58"/>
      <c r="K35" s="36"/>
    </row>
    <row r="36" spans="1:15" s="4" customFormat="1" ht="13">
      <c r="A36" s="5"/>
      <c r="B36" s="292"/>
      <c r="C36" s="293"/>
      <c r="D36" s="293"/>
      <c r="E36" s="293"/>
      <c r="F36" s="293"/>
      <c r="G36" s="66"/>
      <c r="H36" s="61" t="s">
        <v>74</v>
      </c>
      <c r="I36" s="107">
        <f>SUM(I21:I35)</f>
        <v>19062</v>
      </c>
      <c r="J36" s="55"/>
      <c r="K36" s="36"/>
    </row>
    <row r="37" spans="1:15" s="4" customFormat="1" ht="13">
      <c r="A37" s="5"/>
      <c r="B37" s="6"/>
      <c r="C37" s="6"/>
      <c r="D37" s="6"/>
      <c r="E37" s="6"/>
      <c r="F37" s="6"/>
      <c r="G37" s="15"/>
      <c r="H37" s="15"/>
      <c r="I37" s="67"/>
      <c r="J37" s="68"/>
      <c r="K37" s="36"/>
    </row>
    <row r="38" spans="1:15" s="4" customFormat="1" ht="13">
      <c r="A38" s="5"/>
      <c r="B38" s="49" t="s">
        <v>53</v>
      </c>
      <c r="C38" s="5"/>
      <c r="D38" s="5"/>
      <c r="E38" s="5"/>
      <c r="F38" s="5"/>
      <c r="G38" s="5"/>
      <c r="H38" s="5"/>
      <c r="I38" s="11"/>
      <c r="J38" s="6"/>
      <c r="K38" s="36"/>
    </row>
    <row r="39" spans="1:15" s="4" customFormat="1" ht="13">
      <c r="A39" s="5"/>
      <c r="B39" s="12"/>
      <c r="C39" s="5"/>
      <c r="D39" s="5"/>
      <c r="E39" s="5"/>
      <c r="F39" s="5"/>
      <c r="G39" s="14"/>
      <c r="H39" s="15"/>
      <c r="I39" s="11"/>
      <c r="J39" s="6"/>
      <c r="K39" s="36"/>
    </row>
    <row r="40" spans="1:15" s="4" customFormat="1" ht="13">
      <c r="A40" s="5"/>
      <c r="B40" s="50" t="s">
        <v>54</v>
      </c>
      <c r="C40" s="17"/>
      <c r="D40" s="5"/>
      <c r="E40" s="5"/>
      <c r="F40" s="5"/>
      <c r="G40" s="14"/>
      <c r="H40" s="5"/>
      <c r="I40" s="16"/>
      <c r="J40" s="18"/>
      <c r="K40" s="36"/>
      <c r="O40" s="19"/>
    </row>
    <row r="41" spans="1:15" s="4" customFormat="1" ht="13">
      <c r="A41" s="5"/>
      <c r="B41" s="20"/>
      <c r="C41" s="5"/>
      <c r="D41" s="5"/>
      <c r="E41" s="5"/>
      <c r="F41" s="5"/>
      <c r="G41" s="21"/>
      <c r="H41" s="5"/>
      <c r="I41" s="8" t="s">
        <v>55</v>
      </c>
      <c r="J41" s="71">
        <f>I36</f>
        <v>19062</v>
      </c>
      <c r="K41" s="36"/>
    </row>
    <row r="42" spans="1:15" s="4" customFormat="1" ht="13">
      <c r="A42" s="5"/>
      <c r="B42" s="51" t="s">
        <v>56</v>
      </c>
      <c r="C42" s="5"/>
      <c r="D42" s="5"/>
      <c r="E42" s="5"/>
      <c r="F42" s="5"/>
      <c r="G42" s="21"/>
      <c r="H42" s="5"/>
      <c r="I42" s="6"/>
      <c r="J42" s="5"/>
      <c r="K42" s="36"/>
      <c r="O42" s="19"/>
    </row>
    <row r="43" spans="1:15" s="4" customFormat="1" ht="13">
      <c r="A43" s="5"/>
      <c r="B43" s="20"/>
      <c r="C43" s="5"/>
      <c r="D43" s="5"/>
      <c r="E43" s="5"/>
      <c r="F43" s="5"/>
      <c r="G43" s="5"/>
      <c r="H43" s="5"/>
      <c r="I43" s="113"/>
      <c r="J43" s="114"/>
      <c r="K43" s="36"/>
    </row>
    <row r="44" spans="1:15" s="4" customFormat="1" ht="13">
      <c r="A44" s="5"/>
      <c r="B44" s="52" t="s">
        <v>54</v>
      </c>
      <c r="C44" s="5"/>
      <c r="D44" s="5"/>
      <c r="E44" s="5"/>
      <c r="F44" s="13"/>
      <c r="G44" s="5"/>
      <c r="H44" s="5"/>
      <c r="I44" s="6"/>
      <c r="J44" s="5"/>
      <c r="K44" s="36"/>
      <c r="O44" s="48"/>
    </row>
    <row r="45" spans="1:15" s="4" customFormat="1" ht="13">
      <c r="A45" s="5"/>
      <c r="B45" s="52" t="s">
        <v>136</v>
      </c>
      <c r="C45" s="5"/>
      <c r="D45" s="5"/>
      <c r="E45" s="5"/>
      <c r="F45" s="13"/>
      <c r="G45" s="5"/>
      <c r="H45" s="5"/>
      <c r="I45" s="6"/>
      <c r="J45" s="5"/>
      <c r="K45" s="36"/>
      <c r="O45" s="48"/>
    </row>
    <row r="46" spans="1:15" s="4" customFormat="1" ht="13">
      <c r="A46" s="5"/>
      <c r="B46" s="53" t="s">
        <v>100</v>
      </c>
      <c r="F46" s="5"/>
      <c r="H46" s="5"/>
      <c r="I46" s="23"/>
      <c r="J46" s="5"/>
      <c r="K46" s="36"/>
      <c r="O46" s="48"/>
    </row>
    <row r="47" spans="1:15" s="4" customFormat="1" ht="13">
      <c r="A47" s="5"/>
      <c r="B47" s="53" t="s">
        <v>57</v>
      </c>
      <c r="C47" s="13"/>
      <c r="D47" s="13"/>
      <c r="E47" s="13"/>
      <c r="F47" s="5"/>
      <c r="G47" s="13"/>
      <c r="H47" s="13"/>
      <c r="I47" s="24"/>
      <c r="J47" s="5"/>
      <c r="K47" s="36"/>
      <c r="O47" s="48"/>
    </row>
    <row r="48" spans="1:15" s="4" customFormat="1" ht="13">
      <c r="A48" s="5"/>
      <c r="B48" s="53" t="s">
        <v>135</v>
      </c>
      <c r="C48" s="13"/>
      <c r="D48" s="13"/>
      <c r="E48" s="13"/>
      <c r="F48" s="25"/>
      <c r="G48" s="13"/>
      <c r="H48" s="13"/>
      <c r="I48" s="24"/>
      <c r="J48" s="5"/>
      <c r="K48" s="36"/>
      <c r="O48" s="48"/>
    </row>
    <row r="49" spans="1:15" s="4" customFormat="1" ht="13">
      <c r="A49" s="5"/>
      <c r="B49" s="25"/>
      <c r="C49" s="13"/>
      <c r="D49" s="13"/>
      <c r="E49" s="13"/>
      <c r="F49" s="5"/>
      <c r="G49" s="13"/>
      <c r="H49" s="13"/>
      <c r="I49" s="24"/>
      <c r="J49" s="5"/>
      <c r="K49" s="36"/>
      <c r="O49" s="48"/>
    </row>
    <row r="50" spans="1:15" s="4" customFormat="1" ht="13">
      <c r="A50" s="5"/>
      <c r="B50" s="49"/>
      <c r="C50" s="13"/>
      <c r="D50" s="13"/>
      <c r="E50" s="13"/>
      <c r="F50" s="5"/>
      <c r="G50" s="13"/>
      <c r="H50" s="13"/>
      <c r="I50" s="24"/>
      <c r="J50" s="5"/>
      <c r="K50" s="36"/>
      <c r="O50" s="48"/>
    </row>
    <row r="51" spans="1:15" s="4" customFormat="1" ht="13">
      <c r="A51" s="5"/>
      <c r="B51" s="49"/>
      <c r="C51" s="13"/>
      <c r="D51" s="13"/>
      <c r="E51" s="13"/>
      <c r="F51" s="25"/>
      <c r="G51" s="13"/>
      <c r="H51" s="13"/>
      <c r="I51" s="24"/>
      <c r="J51" s="5"/>
      <c r="K51" s="36"/>
      <c r="O51" s="48"/>
    </row>
    <row r="52" spans="1:15" s="4" customFormat="1" ht="13">
      <c r="A52" s="5"/>
      <c r="B52" s="5"/>
      <c r="C52" s="13"/>
      <c r="D52" s="13"/>
      <c r="E52" s="13"/>
      <c r="F52" s="25"/>
      <c r="G52" s="13"/>
      <c r="H52" s="13"/>
      <c r="I52" s="24"/>
      <c r="J52" s="5"/>
      <c r="K52" s="36"/>
    </row>
    <row r="53" spans="1:15" s="4" customFormat="1" ht="13.5" thickBot="1">
      <c r="A53" s="5"/>
      <c r="B53" s="5"/>
      <c r="C53" s="5"/>
      <c r="D53" s="5"/>
      <c r="E53" s="5"/>
      <c r="F53" s="5"/>
      <c r="G53" s="5"/>
      <c r="H53" s="5"/>
      <c r="I53" s="6"/>
      <c r="J53" s="5"/>
      <c r="K53" s="36"/>
    </row>
    <row r="54" spans="1:15" s="4" customFormat="1" ht="13.5" thickTop="1">
      <c r="A54" s="5"/>
      <c r="B54" s="37"/>
      <c r="C54" s="37"/>
      <c r="D54" s="37"/>
      <c r="E54" s="37"/>
      <c r="F54" s="37"/>
      <c r="G54" s="37"/>
      <c r="H54" s="37"/>
      <c r="I54" s="39"/>
      <c r="J54" s="37"/>
      <c r="K54" s="36"/>
    </row>
    <row r="55" spans="1:15" s="4" customFormat="1" ht="12.75" customHeight="1">
      <c r="A55" s="5"/>
      <c r="B55" s="5"/>
      <c r="C55" s="294" t="s">
        <v>58</v>
      </c>
      <c r="D55" s="294"/>
      <c r="E55" s="294"/>
      <c r="F55" s="294"/>
      <c r="G55" s="294"/>
      <c r="H55" s="294"/>
      <c r="I55" s="294"/>
      <c r="J55" s="5"/>
      <c r="K55" s="36"/>
    </row>
    <row r="56" spans="1:15" s="4" customFormat="1" ht="13">
      <c r="A56" s="5"/>
      <c r="B56" s="5"/>
      <c r="C56" s="294"/>
      <c r="D56" s="294"/>
      <c r="E56" s="294"/>
      <c r="F56" s="294"/>
      <c r="G56" s="294"/>
      <c r="H56" s="294"/>
      <c r="I56" s="294"/>
      <c r="J56" s="5"/>
      <c r="K56" s="36"/>
    </row>
    <row r="57" spans="1:15" s="4" customFormat="1" ht="13">
      <c r="A57" s="5"/>
      <c r="B57" s="5"/>
      <c r="C57" s="294"/>
      <c r="D57" s="294"/>
      <c r="E57" s="294"/>
      <c r="F57" s="294"/>
      <c r="G57" s="294"/>
      <c r="H57" s="294"/>
      <c r="I57" s="294"/>
      <c r="J57" s="5"/>
      <c r="K57" s="36"/>
    </row>
    <row r="58" spans="1:15" s="4" customFormat="1" ht="13.5" thickBot="1">
      <c r="A58" s="26"/>
      <c r="B58" s="26"/>
      <c r="C58" s="26"/>
      <c r="D58" s="26"/>
      <c r="E58" s="26"/>
      <c r="F58" s="26"/>
      <c r="G58" s="26"/>
      <c r="H58" s="26"/>
      <c r="I58" s="27"/>
      <c r="J58" s="26"/>
      <c r="K58" s="26"/>
    </row>
    <row r="59" spans="1:15" ht="13" thickTop="1"/>
  </sheetData>
  <mergeCells count="17">
    <mergeCell ref="H16:J16"/>
    <mergeCell ref="B17:F17"/>
    <mergeCell ref="B31:F31"/>
    <mergeCell ref="C10:G10"/>
    <mergeCell ref="C11:G11"/>
    <mergeCell ref="C13:G13"/>
    <mergeCell ref="B16:G16"/>
    <mergeCell ref="B18:G18"/>
    <mergeCell ref="B23:F23"/>
    <mergeCell ref="B28:F28"/>
    <mergeCell ref="B29:F29"/>
    <mergeCell ref="B30:F30"/>
    <mergeCell ref="B32:F32"/>
    <mergeCell ref="B33:F33"/>
    <mergeCell ref="B34:F34"/>
    <mergeCell ref="B35:F36"/>
    <mergeCell ref="C55:I57"/>
  </mergeCells>
  <dataValidations disablePrompts="1" count="5">
    <dataValidation errorStyle="warning" allowBlank="1" showInputMessage="1" errorTitle="State" promptTitle="State" prompt="Enter the state abbreviation into this cell." sqref="E12" xr:uid="{FF4A9F45-D29F-4ABC-B7DA-EE825311E011}"/>
    <dataValidation type="textLength" errorStyle="warning" allowBlank="1" showErrorMessage="1" errorTitle="Tax" error="The shaded cells contain formulas and are automatically calculated by Excel. DO NOT enter any information into them." promptTitle="Tax" sqref="I39:I40" xr:uid="{8F8EBBBE-7CB0-49C2-97D8-6DEE1485C926}">
      <formula1>0</formula1>
      <formula2>0</formula2>
    </dataValidation>
    <dataValidation type="whole" errorStyle="warning" allowBlank="1" showErrorMessage="1" errorTitle="Quantity" error="You must enter a number in this cell." promptTitle="Quantity" sqref="I18:I19 B35 J26:J41 J17:J22" xr:uid="{A402E082-6209-47A5-979A-48BA293136DA}">
      <formula1>0</formula1>
      <formula2>1000000000</formula2>
    </dataValidation>
    <dataValidation type="decimal" allowBlank="1" showErrorMessage="1" errorTitle="Unit Price" error="You must enter a number into this cell." promptTitle="Unit Price" sqref="I20:I21 I17" xr:uid="{73EFC3C9-F1F5-4F3F-9426-7583E52F08B4}">
      <formula1>0</formula1>
      <formula2>1000000000</formula2>
    </dataValidation>
    <dataValidation errorStyle="warning" allowBlank="1" showInputMessage="1" errorTitle="Farewell Statement" promptTitle="Farewell Statement" prompt="Enter any parting message for your customers (company slogan, mission statement, etc.) If you do not want a parting message, use Edit|Clear|Contents to remove the existing test." sqref="C55" xr:uid="{1D0DE205-3662-4131-B839-719DF5E96D0E}"/>
  </dataValidations>
  <hyperlinks>
    <hyperlink ref="B29" r:id="rId1" display="kcole@co.yuba.ca.us" xr:uid="{F86165B6-2CF9-4F40-B631-C5B9B66BBC8F}"/>
  </hyperlinks>
  <printOptions horizontalCentered="1"/>
  <pageMargins left="0.5" right="0.5" top="1" bottom="1" header="0.5" footer="0.3"/>
  <pageSetup scale="88" orientation="portrait" r:id="rId2"/>
  <drawing r:id="rId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DBD595-5755-437F-A1AA-3D3E509B0E14}">
  <sheetPr codeName="Sheet48">
    <pageSetUpPr fitToPage="1"/>
  </sheetPr>
  <dimension ref="A1:O59"/>
  <sheetViews>
    <sheetView workbookViewId="0">
      <selection activeCell="I36" sqref="I36"/>
    </sheetView>
  </sheetViews>
  <sheetFormatPr defaultRowHeight="12.5"/>
  <cols>
    <col min="9" max="9" width="12.453125" bestFit="1" customWidth="1"/>
    <col min="10" max="10" width="22.453125" customWidth="1"/>
  </cols>
  <sheetData>
    <row r="1" spans="1:11" s="4" customFormat="1" ht="13.5" thickTop="1">
      <c r="A1" s="2"/>
      <c r="B1" s="2"/>
      <c r="C1" s="2"/>
      <c r="D1" s="2"/>
      <c r="E1" s="2"/>
      <c r="F1" s="2"/>
      <c r="G1" s="2"/>
      <c r="H1" s="2"/>
      <c r="I1" s="3"/>
      <c r="J1" s="2"/>
      <c r="K1" s="2"/>
    </row>
    <row r="2" spans="1:11" s="4" customFormat="1" ht="13">
      <c r="A2" s="5"/>
      <c r="B2" s="5"/>
      <c r="C2" s="5"/>
      <c r="D2" s="5"/>
      <c r="E2" s="5"/>
      <c r="F2" s="5"/>
      <c r="G2" s="5"/>
      <c r="H2" s="5"/>
      <c r="I2" s="6"/>
      <c r="J2" s="5"/>
      <c r="K2" s="36"/>
    </row>
    <row r="3" spans="1:11" s="4" customFormat="1" ht="13">
      <c r="A3" s="5"/>
      <c r="B3" s="5"/>
      <c r="C3" s="5"/>
      <c r="D3" s="5"/>
      <c r="E3" s="5"/>
      <c r="F3" s="5"/>
      <c r="G3" s="5"/>
      <c r="H3" s="7"/>
      <c r="I3" s="8" t="s">
        <v>39</v>
      </c>
      <c r="J3" s="40" t="str">
        <f>+'Update Tab'!$B$2</f>
        <v>CalSAWS Admin 26 27</v>
      </c>
      <c r="K3" s="41" t="s">
        <v>161</v>
      </c>
    </row>
    <row r="4" spans="1:11" s="4" customFormat="1" ht="13">
      <c r="A4" s="5"/>
      <c r="B4" s="5"/>
      <c r="C4" s="5"/>
      <c r="D4" s="5"/>
      <c r="E4" s="5"/>
      <c r="F4" s="5"/>
      <c r="G4" s="5"/>
      <c r="H4" s="5"/>
      <c r="I4" s="6"/>
      <c r="J4" s="5"/>
      <c r="K4" s="36"/>
    </row>
    <row r="5" spans="1:11" s="4" customFormat="1" ht="13">
      <c r="A5" s="5"/>
      <c r="B5" s="5"/>
      <c r="C5" s="5"/>
      <c r="D5" s="5"/>
      <c r="E5" s="5"/>
      <c r="F5" s="5"/>
      <c r="G5" s="5"/>
      <c r="H5" s="5"/>
      <c r="I5" s="6"/>
      <c r="J5" s="5"/>
      <c r="K5" s="36"/>
    </row>
    <row r="6" spans="1:11" s="4" customFormat="1" ht="13">
      <c r="A6" s="5"/>
      <c r="B6" s="5"/>
      <c r="C6" s="5"/>
      <c r="D6" s="5"/>
      <c r="E6" s="5"/>
      <c r="F6" s="5"/>
      <c r="G6" s="5"/>
      <c r="H6" s="5"/>
      <c r="I6" s="6"/>
      <c r="J6" s="5"/>
      <c r="K6" s="36"/>
    </row>
    <row r="7" spans="1:11" s="4" customFormat="1" ht="13.5" thickBot="1">
      <c r="A7" s="5"/>
      <c r="B7" s="5"/>
      <c r="C7" s="5"/>
      <c r="D7" s="5"/>
      <c r="E7" s="5"/>
      <c r="F7" s="5"/>
      <c r="G7" s="5"/>
      <c r="H7" s="5"/>
      <c r="I7" s="6"/>
      <c r="J7" s="5"/>
      <c r="K7" s="36"/>
    </row>
    <row r="8" spans="1:11" s="4" customFormat="1" ht="18" thickTop="1">
      <c r="A8" s="5"/>
      <c r="B8" s="37"/>
      <c r="C8" s="37"/>
      <c r="D8" s="37"/>
      <c r="E8" s="37"/>
      <c r="F8" s="37"/>
      <c r="G8" s="38"/>
      <c r="H8" s="38"/>
      <c r="I8" s="39"/>
      <c r="J8" s="38"/>
      <c r="K8" s="36"/>
    </row>
    <row r="9" spans="1:11" s="4" customFormat="1" ht="13">
      <c r="A9" s="5"/>
      <c r="B9" s="5"/>
      <c r="C9" s="5"/>
      <c r="D9" s="5"/>
      <c r="E9" s="5"/>
      <c r="F9" s="5"/>
      <c r="G9" s="5"/>
      <c r="H9" s="5"/>
      <c r="I9" s="6"/>
      <c r="J9" s="5"/>
      <c r="K9" s="36"/>
    </row>
    <row r="10" spans="1:11" s="4" customFormat="1" ht="13">
      <c r="A10" s="5"/>
      <c r="B10" s="9" t="s">
        <v>40</v>
      </c>
      <c r="C10" s="307" t="s">
        <v>162</v>
      </c>
      <c r="D10" s="307"/>
      <c r="E10" s="307"/>
      <c r="F10" s="307"/>
      <c r="G10" s="307"/>
      <c r="H10" s="5"/>
      <c r="I10" s="10" t="s">
        <v>42</v>
      </c>
      <c r="J10" s="42">
        <f>+'Update Tab'!$B$4</f>
        <v>46246</v>
      </c>
      <c r="K10" s="36"/>
    </row>
    <row r="11" spans="1:11" s="4" customFormat="1" ht="13">
      <c r="A11" s="5"/>
      <c r="B11" s="9" t="s">
        <v>43</v>
      </c>
      <c r="C11" s="308"/>
      <c r="D11" s="308"/>
      <c r="E11" s="308"/>
      <c r="F11" s="308"/>
      <c r="G11" s="308"/>
      <c r="H11" s="5"/>
      <c r="I11" s="10"/>
      <c r="J11" s="43"/>
      <c r="K11" s="36"/>
    </row>
    <row r="12" spans="1:11" s="4" customFormat="1" ht="13">
      <c r="A12" s="5"/>
      <c r="B12" s="9" t="s">
        <v>44</v>
      </c>
      <c r="C12" s="73"/>
      <c r="D12" s="74" t="s">
        <v>45</v>
      </c>
      <c r="E12" s="73"/>
      <c r="F12" s="74" t="s">
        <v>46</v>
      </c>
      <c r="G12" s="73"/>
      <c r="H12" s="5"/>
      <c r="I12" s="10" t="s">
        <v>47</v>
      </c>
      <c r="J12" s="44" t="str">
        <f>'Update Tab'!$B$7</f>
        <v>Stephanie Aragon</v>
      </c>
      <c r="K12" s="36"/>
    </row>
    <row r="13" spans="1:11" s="4" customFormat="1" ht="13">
      <c r="A13" s="5"/>
      <c r="B13" s="9" t="s">
        <v>48</v>
      </c>
      <c r="C13" s="307"/>
      <c r="D13" s="307"/>
      <c r="E13" s="307"/>
      <c r="F13" s="307"/>
      <c r="G13" s="307"/>
      <c r="H13" s="5"/>
      <c r="I13" s="10" t="s">
        <v>49</v>
      </c>
      <c r="J13" s="44" t="str">
        <f>'Update Tab'!$B$8</f>
        <v>(916) 800-7641</v>
      </c>
      <c r="K13" s="36"/>
    </row>
    <row r="14" spans="1:11" s="4" customFormat="1" ht="13">
      <c r="A14" s="5"/>
      <c r="B14" s="9"/>
      <c r="C14" s="59"/>
      <c r="D14" s="59"/>
      <c r="E14" s="59"/>
      <c r="F14" s="59"/>
      <c r="G14" s="59"/>
      <c r="H14" s="5"/>
      <c r="I14" s="10"/>
      <c r="J14" s="60"/>
      <c r="K14" s="36"/>
    </row>
    <row r="15" spans="1:11" s="4" customFormat="1" ht="13">
      <c r="A15" s="5"/>
      <c r="B15" s="5"/>
      <c r="C15" s="5"/>
      <c r="D15" s="5"/>
      <c r="E15" s="5"/>
      <c r="F15" s="5"/>
      <c r="G15" s="5"/>
      <c r="H15" s="5"/>
      <c r="I15" s="6"/>
      <c r="J15" s="5"/>
      <c r="K15" s="36"/>
    </row>
    <row r="16" spans="1:11" s="4" customFormat="1" ht="13">
      <c r="A16" s="5"/>
      <c r="B16" s="297" t="s">
        <v>50</v>
      </c>
      <c r="C16" s="298"/>
      <c r="D16" s="298"/>
      <c r="E16" s="298"/>
      <c r="F16" s="298"/>
      <c r="G16" s="299"/>
      <c r="H16" s="297" t="s">
        <v>51</v>
      </c>
      <c r="I16" s="298"/>
      <c r="J16" s="299"/>
      <c r="K16" s="36"/>
    </row>
    <row r="17" spans="1:11" s="4" customFormat="1" ht="13">
      <c r="A17" s="5"/>
      <c r="B17" s="305"/>
      <c r="C17" s="306"/>
      <c r="D17" s="306"/>
      <c r="E17" s="306"/>
      <c r="F17" s="306"/>
      <c r="G17" s="81"/>
      <c r="H17" s="82"/>
      <c r="I17" s="83"/>
      <c r="J17" s="84"/>
      <c r="K17" s="36"/>
    </row>
    <row r="18" spans="1:11" s="4" customFormat="1" ht="15">
      <c r="A18" s="5"/>
      <c r="B18" s="302" t="s">
        <v>134</v>
      </c>
      <c r="C18" s="303"/>
      <c r="D18" s="303"/>
      <c r="E18" s="303"/>
      <c r="F18" s="303"/>
      <c r="G18" s="304"/>
      <c r="H18" s="85"/>
      <c r="I18" s="86"/>
      <c r="J18" s="87"/>
      <c r="K18" s="36"/>
    </row>
    <row r="19" spans="1:11" s="4" customFormat="1" ht="13">
      <c r="A19" s="5"/>
      <c r="B19" s="88"/>
      <c r="C19" s="89"/>
      <c r="D19" s="90"/>
      <c r="E19" s="90"/>
      <c r="F19" s="90"/>
      <c r="G19" s="91"/>
      <c r="H19" s="92"/>
      <c r="I19" s="86"/>
      <c r="J19" s="87"/>
      <c r="K19" s="36"/>
    </row>
    <row r="20" spans="1:11" s="4" customFormat="1" ht="13.5" thickBot="1">
      <c r="A20" s="5"/>
      <c r="B20" s="93"/>
      <c r="C20" s="94"/>
      <c r="D20" s="95"/>
      <c r="E20" s="95"/>
      <c r="F20" s="95"/>
      <c r="G20" s="96"/>
      <c r="H20" s="97"/>
      <c r="I20" s="98"/>
      <c r="J20" s="99"/>
      <c r="K20" s="36"/>
    </row>
    <row r="21" spans="1:11" s="4" customFormat="1" ht="13.5" thickTop="1">
      <c r="A21" s="5"/>
      <c r="B21" s="31"/>
      <c r="C21" s="22"/>
      <c r="D21" s="22"/>
      <c r="E21" s="22"/>
      <c r="F21" s="22"/>
      <c r="G21" s="62"/>
      <c r="H21" s="45"/>
      <c r="I21" s="76"/>
      <c r="J21" s="29"/>
      <c r="K21" s="36"/>
    </row>
    <row r="22" spans="1:11" s="4" customFormat="1" ht="13">
      <c r="A22" s="5"/>
      <c r="B22" s="33" t="s">
        <v>246</v>
      </c>
      <c r="C22" s="47"/>
      <c r="D22" s="47"/>
      <c r="E22" s="47"/>
      <c r="F22" s="47"/>
      <c r="G22" s="63"/>
      <c r="H22" s="7"/>
      <c r="I22" s="79">
        <f>'CalSAWS Admin Budget FY26-27'!D55</f>
        <v>4399</v>
      </c>
      <c r="J22" s="28"/>
      <c r="K22" s="36"/>
    </row>
    <row r="23" spans="1:11" s="4" customFormat="1" ht="13">
      <c r="A23" s="5"/>
      <c r="B23" s="300"/>
      <c r="C23" s="301"/>
      <c r="D23" s="301"/>
      <c r="E23" s="301"/>
      <c r="F23" s="301"/>
      <c r="G23" s="69"/>
      <c r="H23" s="46"/>
      <c r="I23" s="76"/>
      <c r="J23" s="34"/>
      <c r="K23" s="36"/>
    </row>
    <row r="24" spans="1:11" s="4" customFormat="1" ht="13">
      <c r="A24" s="5"/>
      <c r="B24" s="30"/>
      <c r="C24" s="32"/>
      <c r="D24" s="101"/>
      <c r="E24" s="101"/>
      <c r="F24" s="101"/>
      <c r="G24" s="104"/>
      <c r="H24" s="105"/>
      <c r="I24" s="103"/>
      <c r="J24" s="34"/>
      <c r="K24" s="36"/>
    </row>
    <row r="25" spans="1:11" s="4" customFormat="1" ht="13">
      <c r="A25" s="5"/>
      <c r="B25" s="30"/>
      <c r="C25" s="32"/>
      <c r="D25" s="101" t="s">
        <v>247</v>
      </c>
      <c r="E25" s="101"/>
      <c r="F25" s="101"/>
      <c r="G25" s="104"/>
      <c r="H25" s="105"/>
      <c r="I25" s="103">
        <f>'CalSAWS Admin Budget FY26-27'!E55</f>
        <v>-829</v>
      </c>
      <c r="J25" s="34"/>
      <c r="K25" s="36"/>
    </row>
    <row r="26" spans="1:11" s="4" customFormat="1" ht="13">
      <c r="A26" s="5"/>
      <c r="B26" s="30"/>
      <c r="C26" s="5"/>
      <c r="D26" s="75"/>
      <c r="E26" s="75"/>
      <c r="F26" s="32"/>
      <c r="G26" s="69"/>
      <c r="H26" s="46"/>
      <c r="I26" s="80"/>
      <c r="J26" s="35"/>
      <c r="K26" s="36"/>
    </row>
    <row r="27" spans="1:11" s="4" customFormat="1" ht="13">
      <c r="A27" s="5"/>
      <c r="B27" s="56"/>
      <c r="C27" s="5"/>
      <c r="D27" s="5"/>
      <c r="E27" s="5"/>
      <c r="F27" s="5"/>
      <c r="G27" s="64"/>
      <c r="H27" s="45"/>
      <c r="I27" s="79"/>
      <c r="J27" s="29"/>
      <c r="K27" s="36"/>
    </row>
    <row r="28" spans="1:11" s="4" customFormat="1" ht="13">
      <c r="A28" s="5"/>
      <c r="B28" s="295" t="s">
        <v>69</v>
      </c>
      <c r="C28" s="296"/>
      <c r="D28" s="296"/>
      <c r="E28" s="296"/>
      <c r="F28" s="296"/>
      <c r="G28" s="70"/>
      <c r="H28" s="57"/>
      <c r="I28" s="77"/>
      <c r="J28" s="29"/>
      <c r="K28" s="36"/>
    </row>
    <row r="29" spans="1:11" s="4" customFormat="1" ht="13">
      <c r="A29" s="5"/>
      <c r="B29" s="295" t="s">
        <v>69</v>
      </c>
      <c r="C29" s="296"/>
      <c r="D29" s="296"/>
      <c r="E29" s="296"/>
      <c r="F29" s="296"/>
      <c r="G29" s="64"/>
      <c r="H29" s="45"/>
      <c r="I29" s="77"/>
      <c r="J29" s="29"/>
      <c r="K29" s="36"/>
    </row>
    <row r="30" spans="1:11" s="4" customFormat="1" ht="13">
      <c r="A30" s="5"/>
      <c r="B30" s="295"/>
      <c r="C30" s="296"/>
      <c r="D30" s="296"/>
      <c r="E30" s="296"/>
      <c r="F30" s="296"/>
      <c r="G30" s="64"/>
      <c r="H30" s="45"/>
      <c r="I30" s="77"/>
      <c r="J30" s="29"/>
      <c r="K30" s="36"/>
    </row>
    <row r="31" spans="1:11" s="4" customFormat="1" ht="13">
      <c r="A31" s="5"/>
      <c r="B31" s="295"/>
      <c r="C31" s="296"/>
      <c r="D31" s="296"/>
      <c r="E31" s="296"/>
      <c r="F31" s="296"/>
      <c r="G31" s="64"/>
      <c r="H31" s="45"/>
      <c r="I31" s="77"/>
      <c r="J31" s="29"/>
      <c r="K31" s="36"/>
    </row>
    <row r="32" spans="1:11" s="4" customFormat="1" ht="13">
      <c r="A32" s="5"/>
      <c r="B32" s="295"/>
      <c r="C32" s="296"/>
      <c r="D32" s="296"/>
      <c r="E32" s="296"/>
      <c r="F32" s="296"/>
      <c r="G32" s="70"/>
      <c r="H32" s="45"/>
      <c r="I32" s="77"/>
      <c r="J32" s="29"/>
      <c r="K32" s="36"/>
    </row>
    <row r="33" spans="1:15" s="4" customFormat="1" ht="13">
      <c r="A33" s="5"/>
      <c r="B33" s="288" t="s">
        <v>75</v>
      </c>
      <c r="C33" s="289"/>
      <c r="D33" s="289"/>
      <c r="E33" s="289"/>
      <c r="F33" s="289"/>
      <c r="G33" s="64"/>
      <c r="H33" s="45"/>
      <c r="I33" s="77"/>
      <c r="J33" s="29"/>
      <c r="K33" s="36"/>
    </row>
    <row r="34" spans="1:15" s="4" customFormat="1" ht="13">
      <c r="A34" s="5"/>
      <c r="B34" s="288" t="s">
        <v>52</v>
      </c>
      <c r="C34" s="289"/>
      <c r="D34" s="289"/>
      <c r="E34" s="289"/>
      <c r="F34" s="289"/>
      <c r="G34" s="64"/>
      <c r="H34" s="45"/>
      <c r="I34" s="77"/>
      <c r="J34" s="29"/>
      <c r="K34" s="36"/>
    </row>
    <row r="35" spans="1:15" s="4" customFormat="1" ht="13">
      <c r="A35" s="5"/>
      <c r="B35" s="290"/>
      <c r="C35" s="291"/>
      <c r="D35" s="291"/>
      <c r="E35" s="291"/>
      <c r="F35" s="291"/>
      <c r="G35" s="65"/>
      <c r="H35" s="54"/>
      <c r="I35" s="78"/>
      <c r="J35" s="58"/>
      <c r="K35" s="36"/>
    </row>
    <row r="36" spans="1:15" s="4" customFormat="1" ht="13">
      <c r="A36" s="5"/>
      <c r="B36" s="292"/>
      <c r="C36" s="293"/>
      <c r="D36" s="293"/>
      <c r="E36" s="293"/>
      <c r="F36" s="293"/>
      <c r="G36" s="66"/>
      <c r="H36" s="61" t="s">
        <v>74</v>
      </c>
      <c r="I36" s="107">
        <f>SUM(I21:I35)</f>
        <v>3570</v>
      </c>
      <c r="J36" s="55"/>
      <c r="K36" s="36"/>
    </row>
    <row r="37" spans="1:15" s="4" customFormat="1" ht="13">
      <c r="A37" s="5"/>
      <c r="B37" s="6"/>
      <c r="C37" s="6"/>
      <c r="D37" s="6"/>
      <c r="E37" s="6"/>
      <c r="F37" s="6"/>
      <c r="G37" s="15"/>
      <c r="H37" s="15"/>
      <c r="I37" s="67"/>
      <c r="J37" s="68"/>
      <c r="K37" s="36"/>
    </row>
    <row r="38" spans="1:15" s="4" customFormat="1" ht="13">
      <c r="A38" s="5"/>
      <c r="B38" s="49" t="s">
        <v>53</v>
      </c>
      <c r="C38" s="5"/>
      <c r="D38" s="5"/>
      <c r="E38" s="5"/>
      <c r="F38" s="5"/>
      <c r="G38" s="5"/>
      <c r="H38" s="5"/>
      <c r="I38" s="11"/>
      <c r="J38" s="6"/>
      <c r="K38" s="36"/>
    </row>
    <row r="39" spans="1:15" s="4" customFormat="1" ht="13">
      <c r="A39" s="5"/>
      <c r="B39" s="12"/>
      <c r="C39" s="5"/>
      <c r="D39" s="5"/>
      <c r="E39" s="5"/>
      <c r="F39" s="5"/>
      <c r="G39" s="14"/>
      <c r="H39" s="15"/>
      <c r="I39" s="11"/>
      <c r="J39" s="6"/>
      <c r="K39" s="36"/>
    </row>
    <row r="40" spans="1:15" s="4" customFormat="1" ht="13">
      <c r="A40" s="5"/>
      <c r="B40" s="50" t="s">
        <v>54</v>
      </c>
      <c r="C40" s="17"/>
      <c r="D40" s="5"/>
      <c r="E40" s="5"/>
      <c r="F40" s="5"/>
      <c r="G40" s="14"/>
      <c r="H40" s="5"/>
      <c r="I40" s="16"/>
      <c r="J40" s="18"/>
      <c r="K40" s="36"/>
      <c r="O40" s="19"/>
    </row>
    <row r="41" spans="1:15" s="4" customFormat="1" ht="13">
      <c r="A41" s="5"/>
      <c r="B41" s="20"/>
      <c r="C41" s="5"/>
      <c r="D41" s="5"/>
      <c r="E41" s="5"/>
      <c r="F41" s="5"/>
      <c r="G41" s="21"/>
      <c r="H41" s="5"/>
      <c r="I41" s="8" t="s">
        <v>55</v>
      </c>
      <c r="J41" s="71">
        <f>I36</f>
        <v>3570</v>
      </c>
      <c r="K41" s="36"/>
    </row>
    <row r="42" spans="1:15" s="4" customFormat="1" ht="13">
      <c r="A42" s="5"/>
      <c r="B42" s="51" t="s">
        <v>56</v>
      </c>
      <c r="C42" s="5"/>
      <c r="D42" s="5"/>
      <c r="E42" s="5"/>
      <c r="F42" s="5"/>
      <c r="G42" s="21"/>
      <c r="H42" s="5"/>
      <c r="I42" s="6"/>
      <c r="J42" s="5"/>
      <c r="K42" s="36"/>
      <c r="O42" s="19"/>
    </row>
    <row r="43" spans="1:15" s="4" customFormat="1" ht="13">
      <c r="A43" s="5"/>
      <c r="B43" s="20"/>
      <c r="C43" s="5"/>
      <c r="D43" s="5"/>
      <c r="E43" s="5"/>
      <c r="F43" s="5"/>
      <c r="G43" s="5"/>
      <c r="H43" s="5"/>
      <c r="I43" s="6"/>
      <c r="J43" s="5"/>
      <c r="K43" s="36"/>
    </row>
    <row r="44" spans="1:15" s="4" customFormat="1" ht="13">
      <c r="A44" s="5"/>
      <c r="B44" s="52" t="s">
        <v>54</v>
      </c>
      <c r="C44" s="5"/>
      <c r="D44" s="5"/>
      <c r="E44" s="5"/>
      <c r="F44" s="13"/>
      <c r="G44" s="5"/>
      <c r="H44" s="5"/>
      <c r="I44" s="6"/>
      <c r="J44" s="5"/>
      <c r="K44" s="36"/>
      <c r="O44" s="48"/>
    </row>
    <row r="45" spans="1:15" s="4" customFormat="1" ht="13">
      <c r="A45" s="5"/>
      <c r="B45" s="52" t="s">
        <v>136</v>
      </c>
      <c r="C45" s="5"/>
      <c r="D45" s="5"/>
      <c r="E45" s="5"/>
      <c r="F45" s="13"/>
      <c r="G45" s="5"/>
      <c r="H45" s="5"/>
      <c r="I45" s="6"/>
      <c r="J45" s="5"/>
      <c r="K45" s="36"/>
      <c r="O45" s="48"/>
    </row>
    <row r="46" spans="1:15" s="4" customFormat="1" ht="13">
      <c r="A46" s="5"/>
      <c r="B46" s="53" t="s">
        <v>100</v>
      </c>
      <c r="F46" s="5"/>
      <c r="H46" s="5"/>
      <c r="I46" s="23"/>
      <c r="J46" s="5"/>
      <c r="K46" s="36"/>
      <c r="O46" s="48"/>
    </row>
    <row r="47" spans="1:15" s="4" customFormat="1" ht="13">
      <c r="A47" s="5"/>
      <c r="B47" s="53" t="s">
        <v>57</v>
      </c>
      <c r="C47" s="13"/>
      <c r="D47" s="13"/>
      <c r="E47" s="13"/>
      <c r="F47" s="5"/>
      <c r="G47" s="13"/>
      <c r="H47" s="13"/>
      <c r="I47" s="24"/>
      <c r="J47" s="5"/>
      <c r="K47" s="36"/>
      <c r="O47" s="48"/>
    </row>
    <row r="48" spans="1:15" s="4" customFormat="1" ht="13">
      <c r="A48" s="5"/>
      <c r="B48" s="53" t="s">
        <v>135</v>
      </c>
      <c r="C48" s="13"/>
      <c r="D48" s="13"/>
      <c r="E48" s="13"/>
      <c r="F48" s="25"/>
      <c r="G48" s="13"/>
      <c r="H48" s="13"/>
      <c r="I48" s="24"/>
      <c r="J48" s="5"/>
      <c r="K48" s="36"/>
      <c r="O48" s="48"/>
    </row>
    <row r="49" spans="1:15" s="4" customFormat="1" ht="13">
      <c r="A49" s="5"/>
      <c r="B49" s="25"/>
      <c r="C49" s="13"/>
      <c r="D49" s="13"/>
      <c r="E49" s="13"/>
      <c r="F49" s="5"/>
      <c r="G49" s="13"/>
      <c r="H49" s="13"/>
      <c r="I49" s="24"/>
      <c r="J49" s="5"/>
      <c r="K49" s="36"/>
      <c r="O49" s="48"/>
    </row>
    <row r="50" spans="1:15" s="4" customFormat="1" ht="13">
      <c r="A50" s="5"/>
      <c r="B50" s="49"/>
      <c r="C50" s="13"/>
      <c r="D50" s="13"/>
      <c r="E50" s="13"/>
      <c r="F50" s="5"/>
      <c r="G50" s="13"/>
      <c r="H50" s="13"/>
      <c r="I50" s="24"/>
      <c r="J50" s="5"/>
      <c r="K50" s="36"/>
      <c r="O50" s="48"/>
    </row>
    <row r="51" spans="1:15" s="4" customFormat="1" ht="13">
      <c r="A51" s="5"/>
      <c r="B51" s="49"/>
      <c r="C51" s="13"/>
      <c r="D51" s="13"/>
      <c r="E51" s="13"/>
      <c r="F51" s="25"/>
      <c r="G51" s="13"/>
      <c r="H51" s="13"/>
      <c r="I51" s="24"/>
      <c r="J51" s="5"/>
      <c r="K51" s="36"/>
      <c r="O51" s="48"/>
    </row>
    <row r="52" spans="1:15" s="4" customFormat="1" ht="13">
      <c r="A52" s="5"/>
      <c r="B52" s="5"/>
      <c r="C52" s="13"/>
      <c r="D52" s="13"/>
      <c r="E52" s="13"/>
      <c r="F52" s="25"/>
      <c r="G52" s="13"/>
      <c r="H52" s="13"/>
      <c r="I52" s="24"/>
      <c r="J52" s="5"/>
      <c r="K52" s="36"/>
    </row>
    <row r="53" spans="1:15" s="4" customFormat="1" ht="13.5" thickBot="1">
      <c r="A53" s="5"/>
      <c r="B53" s="5"/>
      <c r="C53" s="5"/>
      <c r="D53" s="5"/>
      <c r="E53" s="5"/>
      <c r="F53" s="5"/>
      <c r="G53" s="5"/>
      <c r="H53" s="5"/>
      <c r="I53" s="6"/>
      <c r="J53" s="5"/>
      <c r="K53" s="36"/>
    </row>
    <row r="54" spans="1:15" s="4" customFormat="1" ht="13.5" thickTop="1">
      <c r="A54" s="5"/>
      <c r="B54" s="37"/>
      <c r="C54" s="37"/>
      <c r="D54" s="37"/>
      <c r="E54" s="37"/>
      <c r="F54" s="37"/>
      <c r="G54" s="37"/>
      <c r="H54" s="37"/>
      <c r="I54" s="39"/>
      <c r="J54" s="37"/>
      <c r="K54" s="36"/>
    </row>
    <row r="55" spans="1:15" s="4" customFormat="1" ht="12.75" customHeight="1">
      <c r="A55" s="5"/>
      <c r="B55" s="5"/>
      <c r="C55" s="294" t="s">
        <v>58</v>
      </c>
      <c r="D55" s="294"/>
      <c r="E55" s="294"/>
      <c r="F55" s="294"/>
      <c r="G55" s="294"/>
      <c r="H55" s="294"/>
      <c r="I55" s="294"/>
      <c r="J55" s="5"/>
      <c r="K55" s="36"/>
    </row>
    <row r="56" spans="1:15" s="4" customFormat="1" ht="13">
      <c r="A56" s="5"/>
      <c r="B56" s="5"/>
      <c r="C56" s="294"/>
      <c r="D56" s="294"/>
      <c r="E56" s="294"/>
      <c r="F56" s="294"/>
      <c r="G56" s="294"/>
      <c r="H56" s="294"/>
      <c r="I56" s="294"/>
      <c r="J56" s="5"/>
      <c r="K56" s="36"/>
    </row>
    <row r="57" spans="1:15" s="4" customFormat="1" ht="13">
      <c r="A57" s="5"/>
      <c r="B57" s="5"/>
      <c r="C57" s="294"/>
      <c r="D57" s="294"/>
      <c r="E57" s="294"/>
      <c r="F57" s="294"/>
      <c r="G57" s="294"/>
      <c r="H57" s="294"/>
      <c r="I57" s="294"/>
      <c r="J57" s="5"/>
      <c r="K57" s="36"/>
    </row>
    <row r="58" spans="1:15" s="4" customFormat="1" ht="13.5" thickBot="1">
      <c r="A58" s="26"/>
      <c r="B58" s="26"/>
      <c r="C58" s="26"/>
      <c r="D58" s="26"/>
      <c r="E58" s="26"/>
      <c r="F58" s="26"/>
      <c r="G58" s="26"/>
      <c r="H58" s="26"/>
      <c r="I58" s="27"/>
      <c r="J58" s="26"/>
      <c r="K58" s="26"/>
    </row>
    <row r="59" spans="1:15" ht="13" thickTop="1"/>
  </sheetData>
  <mergeCells count="17">
    <mergeCell ref="H16:J16"/>
    <mergeCell ref="B17:F17"/>
    <mergeCell ref="B31:F31"/>
    <mergeCell ref="C10:G10"/>
    <mergeCell ref="C11:G11"/>
    <mergeCell ref="C13:G13"/>
    <mergeCell ref="B16:G16"/>
    <mergeCell ref="B18:G18"/>
    <mergeCell ref="B23:F23"/>
    <mergeCell ref="B28:F28"/>
    <mergeCell ref="B29:F29"/>
    <mergeCell ref="B30:F30"/>
    <mergeCell ref="B32:F32"/>
    <mergeCell ref="B33:F33"/>
    <mergeCell ref="B34:F34"/>
    <mergeCell ref="B35:F36"/>
    <mergeCell ref="C55:I57"/>
  </mergeCells>
  <dataValidations count="5">
    <dataValidation errorStyle="warning" allowBlank="1" showInputMessage="1" errorTitle="Farewell Statement" promptTitle="Farewell Statement" prompt="Enter any parting message for your customers (company slogan, mission statement, etc.) If you do not want a parting message, use Edit|Clear|Contents to remove the existing test." sqref="C55" xr:uid="{E6462F96-E7EF-4317-A520-8EFBD301F3B7}"/>
    <dataValidation type="decimal" allowBlank="1" showErrorMessage="1" errorTitle="Unit Price" error="You must enter a number into this cell." promptTitle="Unit Price" sqref="I20:I21 I17" xr:uid="{1EA1E08D-BF20-4672-BC25-8A2A944552CA}">
      <formula1>0</formula1>
      <formula2>1000000000</formula2>
    </dataValidation>
    <dataValidation type="whole" errorStyle="warning" allowBlank="1" showErrorMessage="1" errorTitle="Quantity" error="You must enter a number in this cell." promptTitle="Quantity" sqref="I18:I19 B35 J26:J41 J17:J22" xr:uid="{0E843352-A265-46C1-932A-89B7F044444A}">
      <formula1>0</formula1>
      <formula2>1000000000</formula2>
    </dataValidation>
    <dataValidation type="textLength" errorStyle="warning" allowBlank="1" showErrorMessage="1" errorTitle="Tax" error="The shaded cells contain formulas and are automatically calculated by Excel. DO NOT enter any information into them." promptTitle="Tax" sqref="I39:I40" xr:uid="{1B4F1FE0-A719-490D-B23E-67E5E65ACBA0}">
      <formula1>0</formula1>
      <formula2>0</formula2>
    </dataValidation>
    <dataValidation errorStyle="warning" allowBlank="1" showInputMessage="1" errorTitle="State" promptTitle="State" prompt="Enter the state abbreviation into this cell." sqref="E12" xr:uid="{903D1FC2-D50E-435F-B4DE-386D69F7C3E6}"/>
  </dataValidations>
  <hyperlinks>
    <hyperlink ref="B29" r:id="rId1" display="kcole@co.yuba.ca.us" xr:uid="{123DF5FF-2985-405E-9661-21F40B38B13F}"/>
  </hyperlinks>
  <printOptions horizontalCentered="1"/>
  <pageMargins left="0.5" right="0.5" top="1" bottom="1" header="0.5" footer="0.3"/>
  <pageSetup scale="88" orientation="portrait" r:id="rId2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469505-10D7-4C74-9D53-759EE40D0018}">
  <sheetPr codeName="Sheet4">
    <pageSetUpPr fitToPage="1"/>
  </sheetPr>
  <dimension ref="A1:H73"/>
  <sheetViews>
    <sheetView tabSelected="1" zoomScaleNormal="100" workbookViewId="0">
      <selection activeCell="C8" sqref="C8:D8"/>
    </sheetView>
  </sheetViews>
  <sheetFormatPr defaultColWidth="9.26953125" defaultRowHeight="13.5"/>
  <cols>
    <col min="1" max="1" width="6.26953125" style="116" customWidth="1"/>
    <col min="2" max="2" width="42" style="110" customWidth="1"/>
    <col min="3" max="3" width="13.1796875" style="110" customWidth="1"/>
    <col min="4" max="6" width="20.7265625" style="110" customWidth="1"/>
    <col min="7" max="7" width="12.36328125" style="110" customWidth="1"/>
    <col min="8" max="8" width="14.1796875" style="162" hidden="1" customWidth="1"/>
    <col min="9" max="16384" width="9.26953125" style="110"/>
  </cols>
  <sheetData>
    <row r="1" spans="1:8" ht="67.400000000000006" customHeight="1">
      <c r="A1" s="224" t="s">
        <v>101</v>
      </c>
      <c r="B1" s="225"/>
      <c r="C1" s="222" t="s">
        <v>236</v>
      </c>
      <c r="D1" s="223"/>
      <c r="F1" s="147"/>
    </row>
    <row r="2" spans="1:8" ht="17.25" customHeight="1">
      <c r="A2" s="226"/>
      <c r="B2" s="220"/>
      <c r="C2" s="220" t="s">
        <v>113</v>
      </c>
      <c r="D2" s="221"/>
      <c r="F2" s="147"/>
    </row>
    <row r="3" spans="1:8">
      <c r="A3" s="233" t="s">
        <v>244</v>
      </c>
      <c r="B3" s="234"/>
      <c r="C3" s="227">
        <f>SUM(30000+5430+33368+59535)*1.15</f>
        <v>147582.94999999998</v>
      </c>
      <c r="D3" s="228"/>
      <c r="E3" s="162"/>
      <c r="F3" s="147"/>
    </row>
    <row r="4" spans="1:8">
      <c r="A4" s="231" t="s">
        <v>243</v>
      </c>
      <c r="B4" s="232"/>
      <c r="C4" s="229">
        <v>56070</v>
      </c>
      <c r="D4" s="230"/>
      <c r="E4" s="162"/>
      <c r="F4" s="147"/>
    </row>
    <row r="5" spans="1:8">
      <c r="A5" s="233" t="s">
        <v>242</v>
      </c>
      <c r="B5" s="234"/>
      <c r="C5" s="227">
        <v>75700</v>
      </c>
      <c r="D5" s="228"/>
      <c r="E5" s="162"/>
      <c r="F5" s="147"/>
    </row>
    <row r="6" spans="1:8">
      <c r="A6" s="231" t="s">
        <v>241</v>
      </c>
      <c r="B6" s="232"/>
      <c r="C6" s="229">
        <f>ROUND(1645*1.5*140,0)</f>
        <v>345450</v>
      </c>
      <c r="D6" s="230"/>
      <c r="E6" s="162"/>
      <c r="F6" s="147"/>
    </row>
    <row r="7" spans="1:8">
      <c r="A7" s="233" t="s">
        <v>240</v>
      </c>
      <c r="B7" s="234"/>
      <c r="C7" s="227">
        <f>150000+25000</f>
        <v>175000</v>
      </c>
      <c r="D7" s="228"/>
      <c r="E7" s="162"/>
      <c r="F7" s="147"/>
    </row>
    <row r="8" spans="1:8" ht="14.5" thickBot="1">
      <c r="A8" s="239" t="s">
        <v>51</v>
      </c>
      <c r="B8" s="240"/>
      <c r="C8" s="237">
        <f>SUM(C3:D7)</f>
        <v>799802.95</v>
      </c>
      <c r="D8" s="238"/>
      <c r="F8" s="147"/>
    </row>
    <row r="9" spans="1:8" ht="14">
      <c r="A9" s="129"/>
      <c r="B9" s="130"/>
      <c r="C9" s="130"/>
      <c r="D9" s="130"/>
      <c r="E9" s="111"/>
      <c r="F9" s="111"/>
    </row>
    <row r="10" spans="1:8" ht="15.65" customHeight="1" thickBot="1">
      <c r="A10" s="235"/>
      <c r="B10" s="235"/>
      <c r="C10" s="180"/>
      <c r="D10" s="180"/>
      <c r="E10" s="112"/>
    </row>
    <row r="11" spans="1:8" ht="72" customHeight="1">
      <c r="A11" s="192" t="s">
        <v>110</v>
      </c>
      <c r="B11" s="190" t="s">
        <v>111</v>
      </c>
      <c r="C11" s="190" t="s">
        <v>235</v>
      </c>
      <c r="D11" s="190" t="s">
        <v>237</v>
      </c>
      <c r="E11" s="190" t="s">
        <v>238</v>
      </c>
      <c r="F11" s="191" t="s">
        <v>239</v>
      </c>
      <c r="H11" s="110" t="s">
        <v>250</v>
      </c>
    </row>
    <row r="12" spans="1:8">
      <c r="A12" s="187" t="s">
        <v>105</v>
      </c>
      <c r="B12" s="183" t="s">
        <v>114</v>
      </c>
      <c r="C12" s="196">
        <v>3.3099999999999997E-2</v>
      </c>
      <c r="D12" s="188">
        <v>26473</v>
      </c>
      <c r="E12" s="193">
        <v>-4703</v>
      </c>
      <c r="F12" s="188">
        <f>D12+E12</f>
        <v>21770</v>
      </c>
      <c r="H12" s="202">
        <f>C$8*C12</f>
        <v>26473.477644999995</v>
      </c>
    </row>
    <row r="13" spans="1:8">
      <c r="A13" s="186" t="s">
        <v>108</v>
      </c>
      <c r="B13" s="184" t="s">
        <v>4</v>
      </c>
      <c r="C13" s="197">
        <v>0</v>
      </c>
      <c r="D13" s="189">
        <v>0</v>
      </c>
      <c r="E13" s="195">
        <v>0</v>
      </c>
      <c r="F13" s="189">
        <f t="shared" ref="F13:F69" si="0">D13+E13</f>
        <v>0</v>
      </c>
      <c r="H13" s="202">
        <f t="shared" ref="H13:H69" si="1">C$8*C13</f>
        <v>0</v>
      </c>
    </row>
    <row r="14" spans="1:8">
      <c r="A14" s="187" t="s">
        <v>108</v>
      </c>
      <c r="B14" s="183" t="s">
        <v>5</v>
      </c>
      <c r="C14" s="196">
        <v>6.9999999999999999E-4</v>
      </c>
      <c r="D14" s="188">
        <v>560</v>
      </c>
      <c r="E14" s="193">
        <v>-106</v>
      </c>
      <c r="F14" s="188">
        <f t="shared" si="0"/>
        <v>454</v>
      </c>
      <c r="H14" s="202">
        <f t="shared" si="1"/>
        <v>559.86206499999992</v>
      </c>
    </row>
    <row r="15" spans="1:8">
      <c r="A15" s="186" t="s">
        <v>106</v>
      </c>
      <c r="B15" s="184" t="s">
        <v>6</v>
      </c>
      <c r="C15" s="197">
        <v>6.3E-3</v>
      </c>
      <c r="D15" s="189">
        <v>5039</v>
      </c>
      <c r="E15" s="194">
        <v>-919</v>
      </c>
      <c r="F15" s="189">
        <f t="shared" si="0"/>
        <v>4120</v>
      </c>
      <c r="H15" s="202">
        <f t="shared" si="1"/>
        <v>5038.7585849999996</v>
      </c>
    </row>
    <row r="16" spans="1:8">
      <c r="A16" s="187" t="s">
        <v>108</v>
      </c>
      <c r="B16" s="183" t="s">
        <v>7</v>
      </c>
      <c r="C16" s="196">
        <v>1E-3</v>
      </c>
      <c r="D16" s="188">
        <v>800</v>
      </c>
      <c r="E16" s="193">
        <v>-150</v>
      </c>
      <c r="F16" s="188">
        <f t="shared" si="0"/>
        <v>650</v>
      </c>
      <c r="H16" s="202">
        <f t="shared" si="1"/>
        <v>799.80295000000001</v>
      </c>
    </row>
    <row r="17" spans="1:8">
      <c r="A17" s="186" t="s">
        <v>106</v>
      </c>
      <c r="B17" s="184" t="s">
        <v>8</v>
      </c>
      <c r="C17" s="197">
        <v>6.9999999999999999E-4</v>
      </c>
      <c r="D17" s="189">
        <v>560</v>
      </c>
      <c r="E17" s="194">
        <v>-106</v>
      </c>
      <c r="F17" s="189">
        <f t="shared" si="0"/>
        <v>454</v>
      </c>
      <c r="H17" s="202">
        <f t="shared" si="1"/>
        <v>559.86206499999992</v>
      </c>
    </row>
    <row r="18" spans="1:8">
      <c r="A18" s="187" t="s">
        <v>105</v>
      </c>
      <c r="B18" s="183" t="s">
        <v>115</v>
      </c>
      <c r="C18" s="196">
        <v>2.18E-2</v>
      </c>
      <c r="D18" s="188">
        <v>17436</v>
      </c>
      <c r="E18" s="193">
        <v>-3090</v>
      </c>
      <c r="F18" s="188">
        <f t="shared" si="0"/>
        <v>14346</v>
      </c>
      <c r="H18" s="202">
        <f t="shared" si="1"/>
        <v>17435.704309999997</v>
      </c>
    </row>
    <row r="19" spans="1:8">
      <c r="A19" s="186" t="s">
        <v>106</v>
      </c>
      <c r="B19" s="184" t="s">
        <v>9</v>
      </c>
      <c r="C19" s="197">
        <v>1E-3</v>
      </c>
      <c r="D19" s="189">
        <v>800</v>
      </c>
      <c r="E19" s="194">
        <v>-150</v>
      </c>
      <c r="F19" s="189">
        <f t="shared" si="0"/>
        <v>650</v>
      </c>
      <c r="H19" s="202">
        <f t="shared" si="1"/>
        <v>799.80295000000001</v>
      </c>
    </row>
    <row r="20" spans="1:8">
      <c r="A20" s="187" t="s">
        <v>108</v>
      </c>
      <c r="B20" s="183" t="s">
        <v>10</v>
      </c>
      <c r="C20" s="196">
        <v>2.8E-3</v>
      </c>
      <c r="D20" s="188">
        <v>2239</v>
      </c>
      <c r="E20" s="193">
        <v>-422</v>
      </c>
      <c r="F20" s="188">
        <f t="shared" si="0"/>
        <v>1817</v>
      </c>
      <c r="H20" s="202">
        <f t="shared" si="1"/>
        <v>2239.4482599999997</v>
      </c>
    </row>
    <row r="21" spans="1:8">
      <c r="A21" s="186" t="s">
        <v>107</v>
      </c>
      <c r="B21" s="184" t="s">
        <v>116</v>
      </c>
      <c r="C21" s="197">
        <v>3.9100000000000003E-2</v>
      </c>
      <c r="D21" s="189">
        <v>31272</v>
      </c>
      <c r="E21" s="194">
        <v>-5742</v>
      </c>
      <c r="F21" s="189">
        <f t="shared" si="0"/>
        <v>25530</v>
      </c>
      <c r="H21" s="202">
        <f t="shared" si="1"/>
        <v>31272.295344999999</v>
      </c>
    </row>
    <row r="22" spans="1:8">
      <c r="A22" s="187" t="s">
        <v>106</v>
      </c>
      <c r="B22" s="183" t="s">
        <v>11</v>
      </c>
      <c r="C22" s="196">
        <v>8.9999999999999998E-4</v>
      </c>
      <c r="D22" s="188">
        <v>720</v>
      </c>
      <c r="E22" s="193">
        <v>-136</v>
      </c>
      <c r="F22" s="188">
        <f t="shared" si="0"/>
        <v>584</v>
      </c>
      <c r="H22" s="202">
        <f t="shared" si="1"/>
        <v>719.82265499999994</v>
      </c>
    </row>
    <row r="23" spans="1:8">
      <c r="A23" s="186" t="s">
        <v>106</v>
      </c>
      <c r="B23" s="184" t="s">
        <v>12</v>
      </c>
      <c r="C23" s="197">
        <v>4.4000000000000003E-3</v>
      </c>
      <c r="D23" s="189">
        <v>3519</v>
      </c>
      <c r="E23" s="194">
        <v>-678</v>
      </c>
      <c r="F23" s="189">
        <f t="shared" si="0"/>
        <v>2841</v>
      </c>
      <c r="H23" s="202">
        <f t="shared" si="1"/>
        <v>3519.1329799999999</v>
      </c>
    </row>
    <row r="24" spans="1:8">
      <c r="A24" s="187" t="s">
        <v>103</v>
      </c>
      <c r="B24" s="183" t="s">
        <v>13</v>
      </c>
      <c r="C24" s="196">
        <v>7.4000000000000003E-3</v>
      </c>
      <c r="D24" s="188">
        <v>5919</v>
      </c>
      <c r="E24" s="193">
        <v>-1145</v>
      </c>
      <c r="F24" s="188">
        <f t="shared" si="0"/>
        <v>4774</v>
      </c>
      <c r="H24" s="202">
        <f t="shared" si="1"/>
        <v>5918.5418300000001</v>
      </c>
    </row>
    <row r="25" spans="1:8">
      <c r="A25" s="186" t="s">
        <v>107</v>
      </c>
      <c r="B25" s="184" t="s">
        <v>14</v>
      </c>
      <c r="C25" s="197">
        <v>4.0000000000000002E-4</v>
      </c>
      <c r="D25" s="189">
        <v>320</v>
      </c>
      <c r="E25" s="194">
        <v>-61</v>
      </c>
      <c r="F25" s="189">
        <f t="shared" si="0"/>
        <v>259</v>
      </c>
      <c r="H25" s="202">
        <f t="shared" si="1"/>
        <v>319.92117999999999</v>
      </c>
    </row>
    <row r="26" spans="1:8">
      <c r="A26" s="187" t="s">
        <v>107</v>
      </c>
      <c r="B26" s="183" t="s">
        <v>15</v>
      </c>
      <c r="C26" s="196">
        <v>3.5200000000000002E-2</v>
      </c>
      <c r="D26" s="188">
        <v>28153</v>
      </c>
      <c r="E26" s="193">
        <v>-5200</v>
      </c>
      <c r="F26" s="188">
        <f t="shared" si="0"/>
        <v>22953</v>
      </c>
      <c r="H26" s="202">
        <f t="shared" si="1"/>
        <v>28153.063839999999</v>
      </c>
    </row>
    <row r="27" spans="1:8">
      <c r="A27" s="186" t="s">
        <v>107</v>
      </c>
      <c r="B27" s="184" t="s">
        <v>16</v>
      </c>
      <c r="C27" s="197">
        <v>4.8999999999999998E-3</v>
      </c>
      <c r="D27" s="189">
        <v>3919</v>
      </c>
      <c r="E27" s="194">
        <v>-739</v>
      </c>
      <c r="F27" s="189">
        <f t="shared" si="0"/>
        <v>3180</v>
      </c>
      <c r="H27" s="202">
        <f t="shared" si="1"/>
        <v>3919.0344549999995</v>
      </c>
    </row>
    <row r="28" spans="1:8">
      <c r="A28" s="187" t="s">
        <v>106</v>
      </c>
      <c r="B28" s="183" t="s">
        <v>17</v>
      </c>
      <c r="C28" s="196">
        <v>2.5000000000000001E-3</v>
      </c>
      <c r="D28" s="188">
        <v>2000</v>
      </c>
      <c r="E28" s="193">
        <v>-392</v>
      </c>
      <c r="F28" s="188">
        <f t="shared" si="0"/>
        <v>1608</v>
      </c>
      <c r="H28" s="202">
        <f t="shared" si="1"/>
        <v>1999.5073749999999</v>
      </c>
    </row>
    <row r="29" spans="1:8">
      <c r="A29" s="186" t="s">
        <v>106</v>
      </c>
      <c r="B29" s="184" t="s">
        <v>18</v>
      </c>
      <c r="C29" s="197">
        <v>6.9999999999999999E-4</v>
      </c>
      <c r="D29" s="189">
        <v>560</v>
      </c>
      <c r="E29" s="194">
        <v>-106</v>
      </c>
      <c r="F29" s="189">
        <f t="shared" si="0"/>
        <v>454</v>
      </c>
      <c r="H29" s="202">
        <f t="shared" si="1"/>
        <v>559.86206499999992</v>
      </c>
    </row>
    <row r="30" spans="1:8">
      <c r="A30" s="187" t="s">
        <v>104</v>
      </c>
      <c r="B30" s="183" t="s">
        <v>102</v>
      </c>
      <c r="C30" s="196">
        <v>0.28100000000000003</v>
      </c>
      <c r="D30" s="188">
        <v>224741</v>
      </c>
      <c r="E30" s="193">
        <v>-44572</v>
      </c>
      <c r="F30" s="188">
        <f t="shared" si="0"/>
        <v>180169</v>
      </c>
      <c r="H30" s="219">
        <f t="shared" si="1"/>
        <v>224744.62895000001</v>
      </c>
    </row>
    <row r="31" spans="1:8">
      <c r="A31" s="186" t="s">
        <v>107</v>
      </c>
      <c r="B31" s="184" t="s">
        <v>19</v>
      </c>
      <c r="C31" s="197">
        <v>5.8999999999999999E-3</v>
      </c>
      <c r="D31" s="189">
        <v>4719</v>
      </c>
      <c r="E31" s="194">
        <v>-889</v>
      </c>
      <c r="F31" s="189">
        <f t="shared" si="0"/>
        <v>3830</v>
      </c>
      <c r="H31" s="202">
        <f t="shared" si="1"/>
        <v>4718.8374049999993</v>
      </c>
    </row>
    <row r="32" spans="1:8">
      <c r="A32" s="187" t="s">
        <v>105</v>
      </c>
      <c r="B32" s="183" t="s">
        <v>20</v>
      </c>
      <c r="C32" s="196">
        <v>3.5000000000000001E-3</v>
      </c>
      <c r="D32" s="188">
        <v>2799</v>
      </c>
      <c r="E32" s="193">
        <v>-528</v>
      </c>
      <c r="F32" s="188">
        <f t="shared" si="0"/>
        <v>2271</v>
      </c>
      <c r="H32" s="202">
        <f t="shared" si="1"/>
        <v>2799.3103249999999</v>
      </c>
    </row>
    <row r="33" spans="1:8">
      <c r="A33" s="186" t="s">
        <v>107</v>
      </c>
      <c r="B33" s="184" t="s">
        <v>21</v>
      </c>
      <c r="C33" s="197">
        <v>5.0000000000000001E-4</v>
      </c>
      <c r="D33" s="189">
        <v>400</v>
      </c>
      <c r="E33" s="194">
        <v>-75</v>
      </c>
      <c r="F33" s="189">
        <f t="shared" si="0"/>
        <v>325</v>
      </c>
      <c r="H33" s="202">
        <f t="shared" si="1"/>
        <v>399.901475</v>
      </c>
    </row>
    <row r="34" spans="1:8">
      <c r="A34" s="187" t="s">
        <v>106</v>
      </c>
      <c r="B34" s="183" t="s">
        <v>22</v>
      </c>
      <c r="C34" s="196">
        <v>2.8999999999999998E-3</v>
      </c>
      <c r="D34" s="188">
        <v>2319</v>
      </c>
      <c r="E34" s="193">
        <v>-437</v>
      </c>
      <c r="F34" s="188">
        <f t="shared" si="0"/>
        <v>1882</v>
      </c>
      <c r="H34" s="202">
        <f t="shared" si="1"/>
        <v>2319.4285549999995</v>
      </c>
    </row>
    <row r="35" spans="1:8">
      <c r="A35" s="186" t="s">
        <v>107</v>
      </c>
      <c r="B35" s="184" t="s">
        <v>0</v>
      </c>
      <c r="C35" s="197">
        <v>1.06E-2</v>
      </c>
      <c r="D35" s="189">
        <v>8478</v>
      </c>
      <c r="E35" s="194">
        <v>-1628</v>
      </c>
      <c r="F35" s="189">
        <f t="shared" si="0"/>
        <v>6850</v>
      </c>
      <c r="H35" s="202">
        <f t="shared" si="1"/>
        <v>8477.9112699999987</v>
      </c>
    </row>
    <row r="36" spans="1:8">
      <c r="A36" s="187" t="s">
        <v>106</v>
      </c>
      <c r="B36" s="183" t="s">
        <v>23</v>
      </c>
      <c r="C36" s="196">
        <v>2.9999999999999997E-4</v>
      </c>
      <c r="D36" s="188">
        <v>240</v>
      </c>
      <c r="E36" s="193">
        <v>-45</v>
      </c>
      <c r="F36" s="188">
        <f t="shared" si="0"/>
        <v>195</v>
      </c>
      <c r="H36" s="202">
        <f t="shared" si="1"/>
        <v>239.94088499999995</v>
      </c>
    </row>
    <row r="37" spans="1:8">
      <c r="A37" s="186" t="s">
        <v>108</v>
      </c>
      <c r="B37" s="184" t="s">
        <v>24</v>
      </c>
      <c r="C37" s="197">
        <v>2.0000000000000001E-4</v>
      </c>
      <c r="D37" s="189">
        <v>160</v>
      </c>
      <c r="E37" s="194">
        <v>-30</v>
      </c>
      <c r="F37" s="189">
        <f t="shared" si="0"/>
        <v>130</v>
      </c>
      <c r="H37" s="202">
        <f t="shared" si="1"/>
        <v>159.96059</v>
      </c>
    </row>
    <row r="38" spans="1:8">
      <c r="A38" s="187" t="s">
        <v>105</v>
      </c>
      <c r="B38" s="183" t="s">
        <v>25</v>
      </c>
      <c r="C38" s="196">
        <v>1.24E-2</v>
      </c>
      <c r="D38" s="188">
        <v>9918</v>
      </c>
      <c r="E38" s="193">
        <v>-1989</v>
      </c>
      <c r="F38" s="188">
        <f t="shared" si="0"/>
        <v>7929</v>
      </c>
      <c r="H38" s="202">
        <f t="shared" si="1"/>
        <v>9917.5565799999986</v>
      </c>
    </row>
    <row r="39" spans="1:8">
      <c r="A39" s="186" t="s">
        <v>105</v>
      </c>
      <c r="B39" s="184" t="s">
        <v>26</v>
      </c>
      <c r="C39" s="197">
        <v>2.3E-3</v>
      </c>
      <c r="D39" s="189">
        <v>1840</v>
      </c>
      <c r="E39" s="194">
        <v>-347</v>
      </c>
      <c r="F39" s="189">
        <f t="shared" si="0"/>
        <v>1493</v>
      </c>
      <c r="H39" s="202">
        <f t="shared" si="1"/>
        <v>1839.5467849999998</v>
      </c>
    </row>
    <row r="40" spans="1:8">
      <c r="A40" s="187" t="s">
        <v>108</v>
      </c>
      <c r="B40" s="183" t="s">
        <v>27</v>
      </c>
      <c r="C40" s="196">
        <v>2E-3</v>
      </c>
      <c r="D40" s="188">
        <v>1600</v>
      </c>
      <c r="E40" s="193">
        <v>-286</v>
      </c>
      <c r="F40" s="188">
        <f t="shared" si="0"/>
        <v>1314</v>
      </c>
      <c r="H40" s="202">
        <f t="shared" si="1"/>
        <v>1599.6059</v>
      </c>
    </row>
    <row r="41" spans="1:8">
      <c r="A41" s="186" t="s">
        <v>103</v>
      </c>
      <c r="B41" s="184" t="s">
        <v>117</v>
      </c>
      <c r="C41" s="197">
        <v>6.4100000000000004E-2</v>
      </c>
      <c r="D41" s="189">
        <v>51267</v>
      </c>
      <c r="E41" s="194">
        <v>-9662</v>
      </c>
      <c r="F41" s="189">
        <f t="shared" si="0"/>
        <v>41605</v>
      </c>
      <c r="H41" s="202">
        <f t="shared" si="1"/>
        <v>51267.369095000002</v>
      </c>
    </row>
    <row r="42" spans="1:8">
      <c r="A42" s="187" t="s">
        <v>108</v>
      </c>
      <c r="B42" s="183" t="s">
        <v>118</v>
      </c>
      <c r="C42" s="196">
        <v>5.4000000000000003E-3</v>
      </c>
      <c r="D42" s="188">
        <v>4319</v>
      </c>
      <c r="E42" s="193">
        <v>-753</v>
      </c>
      <c r="F42" s="188">
        <f t="shared" si="0"/>
        <v>3566</v>
      </c>
      <c r="H42" s="202">
        <f t="shared" si="1"/>
        <v>4318.9359299999996</v>
      </c>
    </row>
    <row r="43" spans="1:8">
      <c r="A43" s="186" t="s">
        <v>106</v>
      </c>
      <c r="B43" s="184" t="s">
        <v>28</v>
      </c>
      <c r="C43" s="197">
        <v>4.0000000000000002E-4</v>
      </c>
      <c r="D43" s="189">
        <v>320</v>
      </c>
      <c r="E43" s="194">
        <v>-61</v>
      </c>
      <c r="F43" s="189">
        <f t="shared" si="0"/>
        <v>259</v>
      </c>
      <c r="H43" s="202">
        <f t="shared" si="1"/>
        <v>319.92117999999999</v>
      </c>
    </row>
    <row r="44" spans="1:8">
      <c r="A44" s="187" t="s">
        <v>103</v>
      </c>
      <c r="B44" s="183" t="s">
        <v>1</v>
      </c>
      <c r="C44" s="196">
        <v>6.6699999999999995E-2</v>
      </c>
      <c r="D44" s="188">
        <v>53347</v>
      </c>
      <c r="E44" s="193">
        <v>-9737</v>
      </c>
      <c r="F44" s="188">
        <f t="shared" si="0"/>
        <v>43610</v>
      </c>
      <c r="H44" s="202">
        <f t="shared" si="1"/>
        <v>53346.856764999997</v>
      </c>
    </row>
    <row r="45" spans="1:8">
      <c r="A45" s="186" t="s">
        <v>108</v>
      </c>
      <c r="B45" s="184" t="s">
        <v>119</v>
      </c>
      <c r="C45" s="197">
        <v>4.5999999999999999E-2</v>
      </c>
      <c r="D45" s="189">
        <v>36791</v>
      </c>
      <c r="E45" s="194">
        <v>-6572</v>
      </c>
      <c r="F45" s="189">
        <f t="shared" si="0"/>
        <v>30219</v>
      </c>
      <c r="H45" s="202">
        <f t="shared" si="1"/>
        <v>36790.935699999995</v>
      </c>
    </row>
    <row r="46" spans="1:8">
      <c r="A46" s="187" t="s">
        <v>105</v>
      </c>
      <c r="B46" s="183" t="s">
        <v>29</v>
      </c>
      <c r="C46" s="196">
        <v>1.4E-3</v>
      </c>
      <c r="D46" s="188">
        <v>1120</v>
      </c>
      <c r="E46" s="193">
        <v>-211</v>
      </c>
      <c r="F46" s="188">
        <f t="shared" si="0"/>
        <v>909</v>
      </c>
      <c r="H46" s="202">
        <f t="shared" si="1"/>
        <v>1119.7241299999998</v>
      </c>
    </row>
    <row r="47" spans="1:8">
      <c r="A47" s="186" t="s">
        <v>103</v>
      </c>
      <c r="B47" s="184" t="s">
        <v>2</v>
      </c>
      <c r="C47" s="197">
        <v>6.7199999999999996E-2</v>
      </c>
      <c r="D47" s="189">
        <v>53747</v>
      </c>
      <c r="E47" s="194">
        <v>-10039</v>
      </c>
      <c r="F47" s="189">
        <f t="shared" si="0"/>
        <v>43708</v>
      </c>
      <c r="H47" s="202">
        <f t="shared" si="1"/>
        <v>53746.758239999996</v>
      </c>
    </row>
    <row r="48" spans="1:8">
      <c r="A48" s="187" t="s">
        <v>103</v>
      </c>
      <c r="B48" s="183" t="s">
        <v>120</v>
      </c>
      <c r="C48" s="196">
        <v>6.93E-2</v>
      </c>
      <c r="D48" s="188">
        <v>55426</v>
      </c>
      <c r="E48" s="193">
        <v>-10307</v>
      </c>
      <c r="F48" s="188">
        <f t="shared" si="0"/>
        <v>45119</v>
      </c>
      <c r="H48" s="202">
        <f t="shared" si="1"/>
        <v>55426.344434999999</v>
      </c>
    </row>
    <row r="49" spans="1:8">
      <c r="A49" s="186" t="s">
        <v>105</v>
      </c>
      <c r="B49" s="184" t="s">
        <v>121</v>
      </c>
      <c r="C49" s="197">
        <v>1.7600000000000001E-2</v>
      </c>
      <c r="D49" s="189">
        <v>14077</v>
      </c>
      <c r="E49" s="194">
        <v>-2517</v>
      </c>
      <c r="F49" s="189">
        <f t="shared" si="0"/>
        <v>11560</v>
      </c>
      <c r="H49" s="202">
        <f t="shared" si="1"/>
        <v>14076.531919999999</v>
      </c>
    </row>
    <row r="50" spans="1:8">
      <c r="A50" s="187" t="s">
        <v>107</v>
      </c>
      <c r="B50" s="183" t="s">
        <v>30</v>
      </c>
      <c r="C50" s="196">
        <v>2.1899999999999999E-2</v>
      </c>
      <c r="D50" s="188">
        <v>17516</v>
      </c>
      <c r="E50" s="193">
        <v>-3331</v>
      </c>
      <c r="F50" s="188">
        <f t="shared" si="0"/>
        <v>14185</v>
      </c>
      <c r="H50" s="202">
        <f t="shared" si="1"/>
        <v>17515.684604999999</v>
      </c>
    </row>
    <row r="51" spans="1:8">
      <c r="A51" s="186" t="s">
        <v>107</v>
      </c>
      <c r="B51" s="184" t="s">
        <v>122</v>
      </c>
      <c r="C51" s="197">
        <v>4.7000000000000002E-3</v>
      </c>
      <c r="D51" s="189">
        <v>3759</v>
      </c>
      <c r="E51" s="194">
        <v>-694</v>
      </c>
      <c r="F51" s="189">
        <f t="shared" si="0"/>
        <v>3065</v>
      </c>
      <c r="H51" s="202">
        <f t="shared" si="1"/>
        <v>3759.0738649999998</v>
      </c>
    </row>
    <row r="52" spans="1:8">
      <c r="A52" s="187" t="s">
        <v>105</v>
      </c>
      <c r="B52" s="183" t="s">
        <v>123</v>
      </c>
      <c r="C52" s="196">
        <v>9.9000000000000008E-3</v>
      </c>
      <c r="D52" s="188">
        <v>7918</v>
      </c>
      <c r="E52" s="193">
        <v>-1431</v>
      </c>
      <c r="F52" s="188">
        <f t="shared" si="0"/>
        <v>6487</v>
      </c>
      <c r="H52" s="202">
        <f t="shared" si="1"/>
        <v>7918.0492050000003</v>
      </c>
    </row>
    <row r="53" spans="1:8">
      <c r="A53" s="186" t="s">
        <v>103</v>
      </c>
      <c r="B53" s="184" t="s">
        <v>124</v>
      </c>
      <c r="C53" s="197">
        <v>1.15E-2</v>
      </c>
      <c r="D53" s="189">
        <v>9198</v>
      </c>
      <c r="E53" s="194">
        <v>-1642</v>
      </c>
      <c r="F53" s="189">
        <f t="shared" si="0"/>
        <v>7556</v>
      </c>
      <c r="H53" s="202">
        <f t="shared" si="1"/>
        <v>9197.7339249999986</v>
      </c>
    </row>
    <row r="54" spans="1:8">
      <c r="A54" s="187" t="s">
        <v>105</v>
      </c>
      <c r="B54" s="183" t="s">
        <v>125</v>
      </c>
      <c r="C54" s="196">
        <v>2.93E-2</v>
      </c>
      <c r="D54" s="188">
        <v>23434</v>
      </c>
      <c r="E54" s="193">
        <v>-4372</v>
      </c>
      <c r="F54" s="188">
        <f t="shared" si="0"/>
        <v>19062</v>
      </c>
      <c r="H54" s="202">
        <f t="shared" si="1"/>
        <v>23434.226434999997</v>
      </c>
    </row>
    <row r="55" spans="1:8">
      <c r="A55" s="186" t="s">
        <v>105</v>
      </c>
      <c r="B55" s="184" t="s">
        <v>126</v>
      </c>
      <c r="C55" s="197">
        <v>5.4999999999999997E-3</v>
      </c>
      <c r="D55" s="189">
        <v>4399</v>
      </c>
      <c r="E55" s="194">
        <v>-829</v>
      </c>
      <c r="F55" s="189">
        <f t="shared" si="0"/>
        <v>3570</v>
      </c>
      <c r="H55" s="202">
        <f t="shared" si="1"/>
        <v>4398.9162249999999</v>
      </c>
    </row>
    <row r="56" spans="1:8">
      <c r="A56" s="187" t="s">
        <v>106</v>
      </c>
      <c r="B56" s="183" t="s">
        <v>31</v>
      </c>
      <c r="C56" s="196">
        <v>4.8999999999999998E-3</v>
      </c>
      <c r="D56" s="188">
        <v>3919</v>
      </c>
      <c r="E56" s="193">
        <v>-753</v>
      </c>
      <c r="F56" s="188">
        <f t="shared" si="0"/>
        <v>3166</v>
      </c>
      <c r="H56" s="202">
        <f t="shared" si="1"/>
        <v>3919.0344549999995</v>
      </c>
    </row>
    <row r="57" spans="1:8">
      <c r="A57" s="186" t="s">
        <v>108</v>
      </c>
      <c r="B57" s="184" t="s">
        <v>32</v>
      </c>
      <c r="C57" s="197">
        <v>1E-4</v>
      </c>
      <c r="D57" s="189">
        <v>80</v>
      </c>
      <c r="E57" s="194">
        <v>-15</v>
      </c>
      <c r="F57" s="189">
        <f t="shared" si="0"/>
        <v>65</v>
      </c>
      <c r="H57" s="202">
        <f t="shared" si="1"/>
        <v>79.980294999999998</v>
      </c>
    </row>
    <row r="58" spans="1:8">
      <c r="A58" s="187" t="s">
        <v>106</v>
      </c>
      <c r="B58" s="183" t="s">
        <v>33</v>
      </c>
      <c r="C58" s="196">
        <v>1.4E-3</v>
      </c>
      <c r="D58" s="188">
        <v>1120</v>
      </c>
      <c r="E58" s="193">
        <v>-211</v>
      </c>
      <c r="F58" s="188">
        <f t="shared" si="0"/>
        <v>909</v>
      </c>
      <c r="H58" s="202">
        <f t="shared" si="1"/>
        <v>1119.7241299999998</v>
      </c>
    </row>
    <row r="59" spans="1:8">
      <c r="A59" s="186" t="s">
        <v>105</v>
      </c>
      <c r="B59" s="184" t="s">
        <v>127</v>
      </c>
      <c r="C59" s="197">
        <v>9.9000000000000008E-3</v>
      </c>
      <c r="D59" s="189">
        <v>7918</v>
      </c>
      <c r="E59" s="194">
        <v>-1417</v>
      </c>
      <c r="F59" s="189">
        <f t="shared" si="0"/>
        <v>6501</v>
      </c>
      <c r="H59" s="202">
        <f t="shared" si="1"/>
        <v>7918.0492050000003</v>
      </c>
    </row>
    <row r="60" spans="1:8">
      <c r="A60" s="187" t="s">
        <v>105</v>
      </c>
      <c r="B60" s="183" t="s">
        <v>128</v>
      </c>
      <c r="C60" s="196">
        <v>8.9999999999999993E-3</v>
      </c>
      <c r="D60" s="188">
        <v>7198</v>
      </c>
      <c r="E60" s="193">
        <v>-1266</v>
      </c>
      <c r="F60" s="188">
        <f t="shared" si="0"/>
        <v>5932</v>
      </c>
      <c r="H60" s="202">
        <f t="shared" si="1"/>
        <v>7198.2265499999994</v>
      </c>
    </row>
    <row r="61" spans="1:8">
      <c r="A61" s="186" t="s">
        <v>107</v>
      </c>
      <c r="B61" s="184" t="s">
        <v>3</v>
      </c>
      <c r="C61" s="197">
        <v>1.7399999999999999E-2</v>
      </c>
      <c r="D61" s="189">
        <v>13917</v>
      </c>
      <c r="E61" s="194">
        <v>-2638</v>
      </c>
      <c r="F61" s="189">
        <f t="shared" si="0"/>
        <v>11279</v>
      </c>
      <c r="H61" s="202">
        <f t="shared" si="1"/>
        <v>13916.571329999999</v>
      </c>
    </row>
    <row r="62" spans="1:8">
      <c r="A62" s="187" t="s">
        <v>108</v>
      </c>
      <c r="B62" s="183" t="s">
        <v>34</v>
      </c>
      <c r="C62" s="196">
        <v>3.0999999999999999E-3</v>
      </c>
      <c r="D62" s="188">
        <v>2479</v>
      </c>
      <c r="E62" s="193">
        <v>-452</v>
      </c>
      <c r="F62" s="188">
        <f t="shared" si="0"/>
        <v>2027</v>
      </c>
      <c r="H62" s="202">
        <f t="shared" si="1"/>
        <v>2479.3891449999996</v>
      </c>
    </row>
    <row r="63" spans="1:8">
      <c r="A63" s="186" t="s">
        <v>106</v>
      </c>
      <c r="B63" s="184" t="s">
        <v>35</v>
      </c>
      <c r="C63" s="197">
        <v>2.0999999999999999E-3</v>
      </c>
      <c r="D63" s="189">
        <v>1680</v>
      </c>
      <c r="E63" s="194">
        <v>-317</v>
      </c>
      <c r="F63" s="189">
        <f t="shared" si="0"/>
        <v>1363</v>
      </c>
      <c r="H63" s="202">
        <f t="shared" si="1"/>
        <v>1679.5861949999999</v>
      </c>
    </row>
    <row r="64" spans="1:8">
      <c r="A64" s="187" t="s">
        <v>106</v>
      </c>
      <c r="B64" s="183" t="s">
        <v>36</v>
      </c>
      <c r="C64" s="196">
        <v>4.0000000000000002E-4</v>
      </c>
      <c r="D64" s="188">
        <v>320</v>
      </c>
      <c r="E64" s="193">
        <v>-61</v>
      </c>
      <c r="F64" s="188">
        <f t="shared" si="0"/>
        <v>259</v>
      </c>
      <c r="H64" s="202">
        <f t="shared" si="1"/>
        <v>319.92117999999999</v>
      </c>
    </row>
    <row r="65" spans="1:8">
      <c r="A65" s="186" t="s">
        <v>107</v>
      </c>
      <c r="B65" s="184" t="s">
        <v>129</v>
      </c>
      <c r="C65" s="197">
        <v>2.1399999999999999E-2</v>
      </c>
      <c r="D65" s="189">
        <v>17116</v>
      </c>
      <c r="E65" s="194">
        <v>-3090</v>
      </c>
      <c r="F65" s="189">
        <f t="shared" si="0"/>
        <v>14026</v>
      </c>
      <c r="H65" s="202">
        <f t="shared" si="1"/>
        <v>17115.78313</v>
      </c>
    </row>
    <row r="66" spans="1:8">
      <c r="A66" s="187" t="s">
        <v>108</v>
      </c>
      <c r="B66" s="183" t="s">
        <v>37</v>
      </c>
      <c r="C66" s="196">
        <v>1.1000000000000001E-3</v>
      </c>
      <c r="D66" s="188">
        <v>880</v>
      </c>
      <c r="E66" s="193">
        <v>-166</v>
      </c>
      <c r="F66" s="188">
        <f t="shared" si="0"/>
        <v>714</v>
      </c>
      <c r="H66" s="202">
        <f t="shared" si="1"/>
        <v>879.78324499999997</v>
      </c>
    </row>
    <row r="67" spans="1:8">
      <c r="A67" s="186" t="s">
        <v>103</v>
      </c>
      <c r="B67" s="184" t="s">
        <v>130</v>
      </c>
      <c r="C67" s="197">
        <v>1.66E-2</v>
      </c>
      <c r="D67" s="189">
        <v>13277</v>
      </c>
      <c r="E67" s="194">
        <v>-2442</v>
      </c>
      <c r="F67" s="189">
        <f t="shared" si="0"/>
        <v>10835</v>
      </c>
      <c r="H67" s="202">
        <f t="shared" si="1"/>
        <v>13276.72897</v>
      </c>
    </row>
    <row r="68" spans="1:8">
      <c r="A68" s="187" t="s">
        <v>108</v>
      </c>
      <c r="B68" s="183" t="s">
        <v>131</v>
      </c>
      <c r="C68" s="196">
        <v>4.3E-3</v>
      </c>
      <c r="D68" s="188">
        <v>3439</v>
      </c>
      <c r="E68" s="193">
        <v>-648</v>
      </c>
      <c r="F68" s="188">
        <f t="shared" si="0"/>
        <v>2791</v>
      </c>
      <c r="H68" s="202">
        <f t="shared" si="1"/>
        <v>3439.152685</v>
      </c>
    </row>
    <row r="69" spans="1:8">
      <c r="A69" s="186" t="s">
        <v>108</v>
      </c>
      <c r="B69" s="184" t="s">
        <v>38</v>
      </c>
      <c r="C69" s="197">
        <v>2.8999999999999998E-3</v>
      </c>
      <c r="D69" s="189">
        <v>2319</v>
      </c>
      <c r="E69" s="194">
        <v>-422</v>
      </c>
      <c r="F69" s="189">
        <f t="shared" si="0"/>
        <v>1897</v>
      </c>
      <c r="H69" s="202">
        <f t="shared" si="1"/>
        <v>2319.4285549999995</v>
      </c>
    </row>
    <row r="70" spans="1:8" ht="14.5" thickBot="1">
      <c r="A70" s="241" t="s">
        <v>51</v>
      </c>
      <c r="B70" s="242"/>
      <c r="C70" s="159">
        <v>1</v>
      </c>
      <c r="D70" s="141">
        <f>SUM(D12:D69)</f>
        <v>799803</v>
      </c>
      <c r="E70" s="198">
        <f>SUM(E12:E69)</f>
        <v>-150727</v>
      </c>
      <c r="F70" s="143">
        <f>SUM(F12:F69)</f>
        <v>649076</v>
      </c>
      <c r="G70" s="162"/>
      <c r="H70" s="162">
        <f>SUM(H12:H69)</f>
        <v>799802.94999999984</v>
      </c>
    </row>
    <row r="71" spans="1:8" ht="14">
      <c r="A71" s="181" t="s">
        <v>233</v>
      </c>
      <c r="B71" s="182"/>
      <c r="C71" s="182"/>
      <c r="D71" s="182"/>
      <c r="E71" s="182"/>
      <c r="F71" s="182"/>
    </row>
    <row r="72" spans="1:8" ht="13.15" customHeight="1">
      <c r="A72" s="236"/>
      <c r="B72" s="236"/>
      <c r="C72" s="236"/>
      <c r="D72" s="236"/>
    </row>
    <row r="73" spans="1:8" ht="13.15" customHeight="1"/>
  </sheetData>
  <mergeCells count="18">
    <mergeCell ref="C5:D5"/>
    <mergeCell ref="C6:D6"/>
    <mergeCell ref="C7:D7"/>
    <mergeCell ref="A10:B10"/>
    <mergeCell ref="A72:D72"/>
    <mergeCell ref="C8:D8"/>
    <mergeCell ref="A8:B8"/>
    <mergeCell ref="A70:B70"/>
    <mergeCell ref="A5:B5"/>
    <mergeCell ref="A6:B6"/>
    <mergeCell ref="A7:B7"/>
    <mergeCell ref="C2:D2"/>
    <mergeCell ref="C1:D1"/>
    <mergeCell ref="A1:B2"/>
    <mergeCell ref="C3:D3"/>
    <mergeCell ref="C4:D4"/>
    <mergeCell ref="A4:B4"/>
    <mergeCell ref="A3:B3"/>
  </mergeCells>
  <printOptions horizontalCentered="1"/>
  <pageMargins left="0.2" right="0.2" top="0.5" bottom="0.5" header="0.3" footer="0.3"/>
  <pageSetup scale="84" orientation="portrait" r:id="rId1"/>
  <ignoredErrors>
    <ignoredError sqref="A12:A69" numberStoredAsText="1"/>
  </ignoredErrors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D9F6A3-0617-4217-9DDB-EFFDBC1018CE}">
  <sheetPr codeName="Sheet49">
    <pageSetUpPr fitToPage="1"/>
  </sheetPr>
  <dimension ref="A1:O59"/>
  <sheetViews>
    <sheetView workbookViewId="0">
      <selection activeCell="I36" sqref="I36"/>
    </sheetView>
  </sheetViews>
  <sheetFormatPr defaultRowHeight="12.5"/>
  <cols>
    <col min="9" max="9" width="12.453125" bestFit="1" customWidth="1"/>
    <col min="10" max="10" width="22.453125" customWidth="1"/>
  </cols>
  <sheetData>
    <row r="1" spans="1:11" s="4" customFormat="1" ht="13.5" thickTop="1">
      <c r="A1" s="2"/>
      <c r="B1" s="2"/>
      <c r="C1" s="2"/>
      <c r="D1" s="2"/>
      <c r="E1" s="2"/>
      <c r="F1" s="2"/>
      <c r="G1" s="2"/>
      <c r="H1" s="2"/>
      <c r="I1" s="3"/>
      <c r="J1" s="2"/>
      <c r="K1" s="2"/>
    </row>
    <row r="2" spans="1:11" s="4" customFormat="1" ht="13">
      <c r="A2" s="5"/>
      <c r="B2" s="5"/>
      <c r="C2" s="5"/>
      <c r="D2" s="5"/>
      <c r="E2" s="5"/>
      <c r="F2" s="5"/>
      <c r="G2" s="5"/>
      <c r="H2" s="5"/>
      <c r="I2" s="6"/>
      <c r="J2" s="5"/>
      <c r="K2" s="36"/>
    </row>
    <row r="3" spans="1:11" s="4" customFormat="1" ht="13">
      <c r="A3" s="5"/>
      <c r="B3" s="5"/>
      <c r="C3" s="5"/>
      <c r="D3" s="5"/>
      <c r="E3" s="5"/>
      <c r="F3" s="5"/>
      <c r="G3" s="5"/>
      <c r="H3" s="7"/>
      <c r="I3" s="8" t="s">
        <v>39</v>
      </c>
      <c r="J3" s="40" t="str">
        <f>+'Update Tab'!$B$2</f>
        <v>CalSAWS Admin 26 27</v>
      </c>
      <c r="K3" s="41" t="s">
        <v>206</v>
      </c>
    </row>
    <row r="4" spans="1:11" s="4" customFormat="1" ht="13">
      <c r="A4" s="5"/>
      <c r="B4" s="5"/>
      <c r="C4" s="5"/>
      <c r="D4" s="5"/>
      <c r="E4" s="5"/>
      <c r="F4" s="5"/>
      <c r="G4" s="5"/>
      <c r="H4" s="5"/>
      <c r="I4" s="6"/>
      <c r="J4" s="5"/>
      <c r="K4" s="36"/>
    </row>
    <row r="5" spans="1:11" s="4" customFormat="1" ht="13">
      <c r="A5" s="5"/>
      <c r="B5" s="5"/>
      <c r="C5" s="5"/>
      <c r="D5" s="5"/>
      <c r="E5" s="5"/>
      <c r="F5" s="5"/>
      <c r="G5" s="5"/>
      <c r="H5" s="5"/>
      <c r="I5" s="6"/>
      <c r="J5" s="5"/>
      <c r="K5" s="36"/>
    </row>
    <row r="6" spans="1:11" s="4" customFormat="1" ht="13">
      <c r="A6" s="5"/>
      <c r="B6" s="5"/>
      <c r="C6" s="5"/>
      <c r="D6" s="5"/>
      <c r="E6" s="5"/>
      <c r="F6" s="5"/>
      <c r="G6" s="5"/>
      <c r="H6" s="5"/>
      <c r="I6" s="6"/>
      <c r="J6" s="5"/>
      <c r="K6" s="36"/>
    </row>
    <row r="7" spans="1:11" s="4" customFormat="1" ht="13.5" thickBot="1">
      <c r="A7" s="5"/>
      <c r="B7" s="5"/>
      <c r="C7" s="5"/>
      <c r="D7" s="5"/>
      <c r="E7" s="5"/>
      <c r="F7" s="5"/>
      <c r="G7" s="5"/>
      <c r="H7" s="5"/>
      <c r="I7" s="6"/>
      <c r="J7" s="5"/>
      <c r="K7" s="36"/>
    </row>
    <row r="8" spans="1:11" s="4" customFormat="1" ht="18" thickTop="1">
      <c r="A8" s="5"/>
      <c r="B8" s="37"/>
      <c r="C8" s="37"/>
      <c r="D8" s="37"/>
      <c r="E8" s="37"/>
      <c r="F8" s="37"/>
      <c r="G8" s="38"/>
      <c r="H8" s="38"/>
      <c r="I8" s="39"/>
      <c r="J8" s="38"/>
      <c r="K8" s="36"/>
    </row>
    <row r="9" spans="1:11" s="4" customFormat="1" ht="13">
      <c r="A9" s="5"/>
      <c r="B9" s="5"/>
      <c r="C9" s="5"/>
      <c r="D9" s="5"/>
      <c r="E9" s="5"/>
      <c r="F9" s="5"/>
      <c r="G9" s="5"/>
      <c r="H9" s="5"/>
      <c r="I9" s="6"/>
      <c r="J9" s="5"/>
      <c r="K9" s="36"/>
    </row>
    <row r="10" spans="1:11" s="4" customFormat="1" ht="13">
      <c r="A10" s="5"/>
      <c r="B10" s="9" t="s">
        <v>40</v>
      </c>
      <c r="C10" s="307" t="s">
        <v>91</v>
      </c>
      <c r="D10" s="307"/>
      <c r="E10" s="307"/>
      <c r="F10" s="307"/>
      <c r="G10" s="307"/>
      <c r="H10" s="5"/>
      <c r="I10" s="10" t="s">
        <v>42</v>
      </c>
      <c r="J10" s="42">
        <f>+'Update Tab'!$B$4</f>
        <v>46246</v>
      </c>
      <c r="K10" s="36"/>
    </row>
    <row r="11" spans="1:11" s="4" customFormat="1" ht="13">
      <c r="A11" s="5"/>
      <c r="B11" s="9" t="s">
        <v>43</v>
      </c>
      <c r="C11" s="308"/>
      <c r="D11" s="308"/>
      <c r="E11" s="308"/>
      <c r="F11" s="308"/>
      <c r="G11" s="308"/>
      <c r="H11" s="5"/>
      <c r="I11" s="10"/>
      <c r="J11" s="43"/>
      <c r="K11" s="36"/>
    </row>
    <row r="12" spans="1:11" s="4" customFormat="1" ht="13">
      <c r="A12" s="5"/>
      <c r="B12" s="9" t="s">
        <v>44</v>
      </c>
      <c r="C12" s="73"/>
      <c r="D12" s="74" t="s">
        <v>45</v>
      </c>
      <c r="E12" s="73"/>
      <c r="F12" s="74" t="s">
        <v>46</v>
      </c>
      <c r="G12" s="73"/>
      <c r="H12" s="5"/>
      <c r="I12" s="10" t="s">
        <v>47</v>
      </c>
      <c r="J12" s="44" t="str">
        <f>'Update Tab'!$B$7</f>
        <v>Stephanie Aragon</v>
      </c>
      <c r="K12" s="36"/>
    </row>
    <row r="13" spans="1:11" s="4" customFormat="1" ht="13">
      <c r="A13" s="5"/>
      <c r="B13" s="9" t="s">
        <v>48</v>
      </c>
      <c r="C13" s="307"/>
      <c r="D13" s="307"/>
      <c r="E13" s="307"/>
      <c r="F13" s="307"/>
      <c r="G13" s="307"/>
      <c r="H13" s="5"/>
      <c r="I13" s="10" t="s">
        <v>49</v>
      </c>
      <c r="J13" s="44" t="str">
        <f>'Update Tab'!$B$8</f>
        <v>(916) 800-7641</v>
      </c>
      <c r="K13" s="36"/>
    </row>
    <row r="14" spans="1:11" s="4" customFormat="1" ht="13">
      <c r="A14" s="5"/>
      <c r="B14" s="9"/>
      <c r="C14" s="59"/>
      <c r="D14" s="59"/>
      <c r="E14" s="59"/>
      <c r="F14" s="59"/>
      <c r="G14" s="59"/>
      <c r="H14" s="5"/>
      <c r="I14" s="10"/>
      <c r="J14" s="60"/>
      <c r="K14" s="36"/>
    </row>
    <row r="15" spans="1:11" s="4" customFormat="1" ht="13">
      <c r="A15" s="5"/>
      <c r="B15" s="5"/>
      <c r="C15" s="5"/>
      <c r="D15" s="5"/>
      <c r="E15" s="5"/>
      <c r="F15" s="5"/>
      <c r="G15" s="5"/>
      <c r="H15" s="5"/>
      <c r="I15" s="6"/>
      <c r="J15" s="5"/>
      <c r="K15" s="36"/>
    </row>
    <row r="16" spans="1:11" s="4" customFormat="1" ht="13">
      <c r="A16" s="5"/>
      <c r="B16" s="297" t="s">
        <v>50</v>
      </c>
      <c r="C16" s="298"/>
      <c r="D16" s="298"/>
      <c r="E16" s="298"/>
      <c r="F16" s="298"/>
      <c r="G16" s="299"/>
      <c r="H16" s="297" t="s">
        <v>51</v>
      </c>
      <c r="I16" s="298"/>
      <c r="J16" s="299"/>
      <c r="K16" s="36"/>
    </row>
    <row r="17" spans="1:11" s="4" customFormat="1" ht="13">
      <c r="A17" s="5"/>
      <c r="B17" s="305"/>
      <c r="C17" s="306"/>
      <c r="D17" s="306"/>
      <c r="E17" s="306"/>
      <c r="F17" s="306"/>
      <c r="G17" s="81"/>
      <c r="H17" s="82"/>
      <c r="I17" s="83"/>
      <c r="J17" s="84"/>
      <c r="K17" s="36"/>
    </row>
    <row r="18" spans="1:11" s="4" customFormat="1" ht="15">
      <c r="A18" s="5"/>
      <c r="B18" s="302" t="s">
        <v>134</v>
      </c>
      <c r="C18" s="303"/>
      <c r="D18" s="303"/>
      <c r="E18" s="303"/>
      <c r="F18" s="303"/>
      <c r="G18" s="304"/>
      <c r="H18" s="85"/>
      <c r="I18" s="86"/>
      <c r="J18" s="87"/>
      <c r="K18" s="36"/>
    </row>
    <row r="19" spans="1:11" s="4" customFormat="1" ht="13">
      <c r="A19" s="5"/>
      <c r="B19" s="88"/>
      <c r="C19" s="89"/>
      <c r="D19" s="90"/>
      <c r="E19" s="90"/>
      <c r="F19" s="90"/>
      <c r="G19" s="91"/>
      <c r="H19" s="92"/>
      <c r="I19" s="86"/>
      <c r="J19" s="87"/>
      <c r="K19" s="36"/>
    </row>
    <row r="20" spans="1:11" s="4" customFormat="1" ht="13.5" thickBot="1">
      <c r="A20" s="5"/>
      <c r="B20" s="93"/>
      <c r="C20" s="94"/>
      <c r="D20" s="95"/>
      <c r="E20" s="95"/>
      <c r="F20" s="95"/>
      <c r="G20" s="96"/>
      <c r="H20" s="97"/>
      <c r="I20" s="98"/>
      <c r="J20" s="99"/>
      <c r="K20" s="36"/>
    </row>
    <row r="21" spans="1:11" s="4" customFormat="1" ht="13.5" thickTop="1">
      <c r="A21" s="5"/>
      <c r="B21" s="31"/>
      <c r="C21" s="22"/>
      <c r="D21" s="22"/>
      <c r="E21" s="22"/>
      <c r="F21" s="22"/>
      <c r="G21" s="62"/>
      <c r="H21" s="45"/>
      <c r="I21" s="76"/>
      <c r="J21" s="29"/>
      <c r="K21" s="36"/>
    </row>
    <row r="22" spans="1:11" s="4" customFormat="1" ht="13">
      <c r="A22" s="5"/>
      <c r="B22" s="33" t="s">
        <v>246</v>
      </c>
      <c r="C22" s="47"/>
      <c r="D22" s="47"/>
      <c r="E22" s="47"/>
      <c r="F22" s="47"/>
      <c r="G22" s="63"/>
      <c r="H22" s="7"/>
      <c r="I22" s="79">
        <f>'CalSAWS Admin Budget FY26-27'!D56</f>
        <v>3919</v>
      </c>
      <c r="J22" s="28"/>
      <c r="K22" s="36"/>
    </row>
    <row r="23" spans="1:11" s="4" customFormat="1" ht="13">
      <c r="A23" s="5"/>
      <c r="B23" s="300"/>
      <c r="C23" s="301"/>
      <c r="D23" s="301"/>
      <c r="E23" s="301"/>
      <c r="F23" s="301"/>
      <c r="G23" s="69"/>
      <c r="H23" s="46"/>
      <c r="I23" s="76"/>
      <c r="J23" s="34"/>
      <c r="K23" s="36"/>
    </row>
    <row r="24" spans="1:11" s="4" customFormat="1" ht="13">
      <c r="A24" s="5"/>
      <c r="B24" s="30"/>
      <c r="C24" s="32"/>
      <c r="D24" s="101"/>
      <c r="E24" s="101"/>
      <c r="F24" s="101"/>
      <c r="G24" s="104"/>
      <c r="H24" s="105"/>
      <c r="I24" s="103"/>
      <c r="J24" s="34"/>
      <c r="K24" s="36"/>
    </row>
    <row r="25" spans="1:11" s="4" customFormat="1" ht="13">
      <c r="A25" s="5"/>
      <c r="B25" s="30"/>
      <c r="C25" s="32"/>
      <c r="D25" s="101" t="s">
        <v>247</v>
      </c>
      <c r="E25" s="101"/>
      <c r="F25" s="101"/>
      <c r="G25" s="104"/>
      <c r="H25" s="105"/>
      <c r="I25" s="103">
        <f>'CalSAWS Admin Budget FY26-27'!E56</f>
        <v>-753</v>
      </c>
      <c r="J25" s="34"/>
      <c r="K25" s="36"/>
    </row>
    <row r="26" spans="1:11" s="4" customFormat="1" ht="13">
      <c r="A26" s="5"/>
      <c r="B26" s="30"/>
      <c r="C26" s="5"/>
      <c r="D26" s="75"/>
      <c r="E26" s="75"/>
      <c r="F26" s="32"/>
      <c r="G26" s="69"/>
      <c r="H26" s="46"/>
      <c r="I26" s="80"/>
      <c r="J26" s="35"/>
      <c r="K26" s="36"/>
    </row>
    <row r="27" spans="1:11" s="4" customFormat="1" ht="13">
      <c r="A27" s="5"/>
      <c r="B27" s="56"/>
      <c r="C27" s="5"/>
      <c r="D27" s="5"/>
      <c r="E27" s="5"/>
      <c r="F27" s="5"/>
      <c r="G27" s="64"/>
      <c r="H27" s="45"/>
      <c r="I27" s="79"/>
      <c r="J27" s="29"/>
      <c r="K27" s="36"/>
    </row>
    <row r="28" spans="1:11" s="4" customFormat="1" ht="13">
      <c r="A28" s="5"/>
      <c r="B28" s="295" t="s">
        <v>69</v>
      </c>
      <c r="C28" s="296"/>
      <c r="D28" s="296"/>
      <c r="E28" s="296"/>
      <c r="F28" s="296"/>
      <c r="G28" s="70"/>
      <c r="H28" s="57"/>
      <c r="I28" s="77"/>
      <c r="J28" s="29"/>
      <c r="K28" s="36"/>
    </row>
    <row r="29" spans="1:11" s="4" customFormat="1" ht="13">
      <c r="A29" s="5"/>
      <c r="B29" s="295" t="s">
        <v>69</v>
      </c>
      <c r="C29" s="296"/>
      <c r="D29" s="296"/>
      <c r="E29" s="296"/>
      <c r="F29" s="296"/>
      <c r="G29" s="64"/>
      <c r="H29" s="45"/>
      <c r="I29" s="77"/>
      <c r="J29" s="29"/>
      <c r="K29" s="36"/>
    </row>
    <row r="30" spans="1:11" s="4" customFormat="1" ht="13">
      <c r="A30" s="5"/>
      <c r="B30" s="295"/>
      <c r="C30" s="296"/>
      <c r="D30" s="296"/>
      <c r="E30" s="296"/>
      <c r="F30" s="296"/>
      <c r="G30" s="64"/>
      <c r="H30" s="45"/>
      <c r="I30" s="77"/>
      <c r="J30" s="29"/>
      <c r="K30" s="36"/>
    </row>
    <row r="31" spans="1:11" s="4" customFormat="1" ht="13">
      <c r="A31" s="5"/>
      <c r="B31" s="295"/>
      <c r="C31" s="296"/>
      <c r="D31" s="296"/>
      <c r="E31" s="296"/>
      <c r="F31" s="296"/>
      <c r="G31" s="64"/>
      <c r="H31" s="45"/>
      <c r="I31" s="77"/>
      <c r="J31" s="29"/>
      <c r="K31" s="36"/>
    </row>
    <row r="32" spans="1:11" s="4" customFormat="1" ht="13">
      <c r="A32" s="5"/>
      <c r="B32" s="295"/>
      <c r="C32" s="296"/>
      <c r="D32" s="296"/>
      <c r="E32" s="296"/>
      <c r="F32" s="296"/>
      <c r="G32" s="70"/>
      <c r="H32" s="45"/>
      <c r="I32" s="77"/>
      <c r="J32" s="29"/>
      <c r="K32" s="36"/>
    </row>
    <row r="33" spans="1:15" s="4" customFormat="1" ht="13">
      <c r="A33" s="5"/>
      <c r="B33" s="288" t="s">
        <v>75</v>
      </c>
      <c r="C33" s="289"/>
      <c r="D33" s="289"/>
      <c r="E33" s="289"/>
      <c r="F33" s="289"/>
      <c r="G33" s="64"/>
      <c r="H33" s="45"/>
      <c r="I33" s="77"/>
      <c r="J33" s="29"/>
      <c r="K33" s="36"/>
    </row>
    <row r="34" spans="1:15" s="4" customFormat="1" ht="13">
      <c r="A34" s="5"/>
      <c r="B34" s="288" t="s">
        <v>52</v>
      </c>
      <c r="C34" s="289"/>
      <c r="D34" s="289"/>
      <c r="E34" s="289"/>
      <c r="F34" s="289"/>
      <c r="G34" s="64"/>
      <c r="H34" s="45"/>
      <c r="I34" s="77"/>
      <c r="J34" s="29"/>
      <c r="K34" s="36"/>
    </row>
    <row r="35" spans="1:15" s="4" customFormat="1" ht="13">
      <c r="A35" s="5"/>
      <c r="B35" s="290"/>
      <c r="C35" s="291"/>
      <c r="D35" s="291"/>
      <c r="E35" s="291"/>
      <c r="F35" s="291"/>
      <c r="G35" s="65"/>
      <c r="H35" s="54"/>
      <c r="I35" s="78"/>
      <c r="J35" s="58"/>
      <c r="K35" s="36"/>
    </row>
    <row r="36" spans="1:15" s="4" customFormat="1" ht="13">
      <c r="A36" s="5"/>
      <c r="B36" s="292"/>
      <c r="C36" s="293"/>
      <c r="D36" s="293"/>
      <c r="E36" s="293"/>
      <c r="F36" s="293"/>
      <c r="G36" s="66"/>
      <c r="H36" s="61" t="s">
        <v>74</v>
      </c>
      <c r="I36" s="107">
        <f>SUM(I21:I35)</f>
        <v>3166</v>
      </c>
      <c r="J36" s="55"/>
      <c r="K36" s="36"/>
    </row>
    <row r="37" spans="1:15" s="4" customFormat="1" ht="13">
      <c r="A37" s="5"/>
      <c r="B37" s="6"/>
      <c r="C37" s="6"/>
      <c r="D37" s="6"/>
      <c r="E37" s="6"/>
      <c r="F37" s="6"/>
      <c r="G37" s="15"/>
      <c r="H37" s="15"/>
      <c r="I37" s="67"/>
      <c r="J37" s="68"/>
      <c r="K37" s="36"/>
    </row>
    <row r="38" spans="1:15" s="4" customFormat="1" ht="13">
      <c r="A38" s="5"/>
      <c r="B38" s="49" t="s">
        <v>53</v>
      </c>
      <c r="C38" s="5"/>
      <c r="D38" s="5"/>
      <c r="E38" s="5"/>
      <c r="F38" s="5"/>
      <c r="G38" s="5"/>
      <c r="H38" s="5"/>
      <c r="I38" s="11"/>
      <c r="J38" s="6"/>
      <c r="K38" s="36"/>
    </row>
    <row r="39" spans="1:15" s="4" customFormat="1" ht="13">
      <c r="A39" s="5"/>
      <c r="B39" s="12"/>
      <c r="C39" s="5"/>
      <c r="D39" s="5"/>
      <c r="E39" s="5"/>
      <c r="F39" s="5"/>
      <c r="G39" s="14"/>
      <c r="H39" s="15"/>
      <c r="I39" s="11"/>
      <c r="J39" s="6"/>
      <c r="K39" s="36"/>
    </row>
    <row r="40" spans="1:15" s="4" customFormat="1" ht="13">
      <c r="A40" s="5"/>
      <c r="B40" s="50" t="s">
        <v>54</v>
      </c>
      <c r="C40" s="17"/>
      <c r="D40" s="5"/>
      <c r="E40" s="5"/>
      <c r="F40" s="5"/>
      <c r="G40" s="14"/>
      <c r="H40" s="5"/>
      <c r="I40" s="16"/>
      <c r="J40" s="18"/>
      <c r="K40" s="36"/>
      <c r="O40" s="19"/>
    </row>
    <row r="41" spans="1:15" s="4" customFormat="1" ht="13">
      <c r="A41" s="5"/>
      <c r="B41" s="20"/>
      <c r="C41" s="5"/>
      <c r="D41" s="5"/>
      <c r="E41" s="5"/>
      <c r="F41" s="5"/>
      <c r="G41" s="21"/>
      <c r="H41" s="5"/>
      <c r="I41" s="8" t="s">
        <v>55</v>
      </c>
      <c r="J41" s="71">
        <f>I36</f>
        <v>3166</v>
      </c>
      <c r="K41" s="36"/>
    </row>
    <row r="42" spans="1:15" s="4" customFormat="1" ht="13">
      <c r="A42" s="5"/>
      <c r="B42" s="51" t="s">
        <v>56</v>
      </c>
      <c r="C42" s="5"/>
      <c r="D42" s="5"/>
      <c r="E42" s="5"/>
      <c r="F42" s="5"/>
      <c r="G42" s="21"/>
      <c r="H42" s="5"/>
      <c r="I42" s="6"/>
      <c r="J42" s="5"/>
      <c r="K42" s="36"/>
      <c r="O42" s="19"/>
    </row>
    <row r="43" spans="1:15" s="4" customFormat="1" ht="13">
      <c r="A43" s="5"/>
      <c r="B43" s="20"/>
      <c r="C43" s="5"/>
      <c r="D43" s="5"/>
      <c r="E43" s="5"/>
      <c r="F43" s="5"/>
      <c r="G43" s="5"/>
      <c r="H43" s="5"/>
      <c r="I43" s="6"/>
      <c r="J43" s="5"/>
      <c r="K43" s="36"/>
    </row>
    <row r="44" spans="1:15" s="4" customFormat="1" ht="13">
      <c r="A44" s="5"/>
      <c r="B44" s="52" t="s">
        <v>54</v>
      </c>
      <c r="C44" s="5"/>
      <c r="D44" s="5"/>
      <c r="E44" s="5"/>
      <c r="F44" s="13"/>
      <c r="G44" s="5"/>
      <c r="H44" s="5"/>
      <c r="I44" s="6"/>
      <c r="J44" s="5"/>
      <c r="K44" s="36"/>
      <c r="O44" s="48"/>
    </row>
    <row r="45" spans="1:15" s="4" customFormat="1" ht="13">
      <c r="A45" s="5"/>
      <c r="B45" s="52" t="s">
        <v>136</v>
      </c>
      <c r="C45" s="5"/>
      <c r="D45" s="5"/>
      <c r="E45" s="5"/>
      <c r="F45" s="13"/>
      <c r="G45" s="5"/>
      <c r="H45" s="5"/>
      <c r="I45" s="6"/>
      <c r="J45" s="5"/>
      <c r="K45" s="36"/>
      <c r="O45" s="48"/>
    </row>
    <row r="46" spans="1:15" s="4" customFormat="1" ht="13">
      <c r="A46" s="5"/>
      <c r="B46" s="53" t="s">
        <v>100</v>
      </c>
      <c r="F46" s="5"/>
      <c r="H46" s="5"/>
      <c r="I46" s="23"/>
      <c r="J46" s="5"/>
      <c r="K46" s="36"/>
      <c r="O46" s="48"/>
    </row>
    <row r="47" spans="1:15" s="4" customFormat="1" ht="13">
      <c r="A47" s="5"/>
      <c r="B47" s="53" t="s">
        <v>57</v>
      </c>
      <c r="C47" s="13"/>
      <c r="D47" s="13"/>
      <c r="E47" s="13"/>
      <c r="F47" s="5"/>
      <c r="G47" s="13"/>
      <c r="H47" s="13"/>
      <c r="I47" s="24"/>
      <c r="J47" s="5"/>
      <c r="K47" s="36"/>
      <c r="O47" s="48"/>
    </row>
    <row r="48" spans="1:15" s="4" customFormat="1" ht="13">
      <c r="A48" s="5"/>
      <c r="B48" s="53" t="s">
        <v>135</v>
      </c>
      <c r="C48" s="13"/>
      <c r="D48" s="13"/>
      <c r="E48" s="13"/>
      <c r="F48" s="25"/>
      <c r="G48" s="13"/>
      <c r="H48" s="13"/>
      <c r="I48" s="24"/>
      <c r="J48" s="5"/>
      <c r="K48" s="36"/>
      <c r="O48" s="48"/>
    </row>
    <row r="49" spans="1:15" s="4" customFormat="1" ht="13">
      <c r="A49" s="5"/>
      <c r="B49" s="25"/>
      <c r="C49" s="13"/>
      <c r="D49" s="13"/>
      <c r="E49" s="13"/>
      <c r="F49" s="5"/>
      <c r="G49" s="13"/>
      <c r="H49" s="13"/>
      <c r="I49" s="24"/>
      <c r="J49" s="5"/>
      <c r="K49" s="36"/>
      <c r="O49" s="48"/>
    </row>
    <row r="50" spans="1:15" s="4" customFormat="1" ht="13">
      <c r="A50" s="5"/>
      <c r="B50" s="49"/>
      <c r="C50" s="13"/>
      <c r="D50" s="13"/>
      <c r="E50" s="13"/>
      <c r="F50" s="5"/>
      <c r="G50" s="13"/>
      <c r="H50" s="13"/>
      <c r="I50" s="24"/>
      <c r="J50" s="5"/>
      <c r="K50" s="36"/>
      <c r="O50" s="48"/>
    </row>
    <row r="51" spans="1:15" s="4" customFormat="1" ht="13">
      <c r="A51" s="5"/>
      <c r="B51" s="49"/>
      <c r="C51" s="13"/>
      <c r="D51" s="13"/>
      <c r="E51" s="13"/>
      <c r="F51" s="25"/>
      <c r="G51" s="13"/>
      <c r="H51" s="13"/>
      <c r="I51" s="24"/>
      <c r="J51" s="5"/>
      <c r="K51" s="36"/>
      <c r="O51" s="48"/>
    </row>
    <row r="52" spans="1:15" s="4" customFormat="1" ht="13">
      <c r="A52" s="5"/>
      <c r="B52" s="5"/>
      <c r="C52" s="13"/>
      <c r="D52" s="13"/>
      <c r="E52" s="13"/>
      <c r="F52" s="25"/>
      <c r="G52" s="13"/>
      <c r="H52" s="13"/>
      <c r="I52" s="24"/>
      <c r="J52" s="5"/>
      <c r="K52" s="36"/>
    </row>
    <row r="53" spans="1:15" s="4" customFormat="1" ht="13.5" thickBot="1">
      <c r="A53" s="5"/>
      <c r="B53" s="5"/>
      <c r="C53" s="5"/>
      <c r="D53" s="5"/>
      <c r="E53" s="5"/>
      <c r="F53" s="5"/>
      <c r="G53" s="5"/>
      <c r="H53" s="5"/>
      <c r="I53" s="6"/>
      <c r="J53" s="5"/>
      <c r="K53" s="36"/>
    </row>
    <row r="54" spans="1:15" s="4" customFormat="1" ht="13.5" thickTop="1">
      <c r="A54" s="5"/>
      <c r="B54" s="37"/>
      <c r="C54" s="37"/>
      <c r="D54" s="37"/>
      <c r="E54" s="37"/>
      <c r="F54" s="37"/>
      <c r="G54" s="37"/>
      <c r="H54" s="37"/>
      <c r="I54" s="39"/>
      <c r="J54" s="37"/>
      <c r="K54" s="36"/>
    </row>
    <row r="55" spans="1:15" s="4" customFormat="1" ht="12.75" customHeight="1">
      <c r="A55" s="5"/>
      <c r="B55" s="5"/>
      <c r="C55" s="294" t="s">
        <v>58</v>
      </c>
      <c r="D55" s="294"/>
      <c r="E55" s="294"/>
      <c r="F55" s="294"/>
      <c r="G55" s="294"/>
      <c r="H55" s="294"/>
      <c r="I55" s="294"/>
      <c r="J55" s="5"/>
      <c r="K55" s="36"/>
    </row>
    <row r="56" spans="1:15" s="4" customFormat="1" ht="13">
      <c r="A56" s="5"/>
      <c r="B56" s="5"/>
      <c r="C56" s="294"/>
      <c r="D56" s="294"/>
      <c r="E56" s="294"/>
      <c r="F56" s="294"/>
      <c r="G56" s="294"/>
      <c r="H56" s="294"/>
      <c r="I56" s="294"/>
      <c r="J56" s="5"/>
      <c r="K56" s="36"/>
    </row>
    <row r="57" spans="1:15" s="4" customFormat="1" ht="13">
      <c r="A57" s="5"/>
      <c r="B57" s="5"/>
      <c r="C57" s="294"/>
      <c r="D57" s="294"/>
      <c r="E57" s="294"/>
      <c r="F57" s="294"/>
      <c r="G57" s="294"/>
      <c r="H57" s="294"/>
      <c r="I57" s="294"/>
      <c r="J57" s="5"/>
      <c r="K57" s="36"/>
    </row>
    <row r="58" spans="1:15" s="4" customFormat="1" ht="13.5" thickBot="1">
      <c r="A58" s="26"/>
      <c r="B58" s="26"/>
      <c r="C58" s="26"/>
      <c r="D58" s="26"/>
      <c r="E58" s="26"/>
      <c r="F58" s="26"/>
      <c r="G58" s="26"/>
      <c r="H58" s="26"/>
      <c r="I58" s="27"/>
      <c r="J58" s="26"/>
      <c r="K58" s="26"/>
    </row>
    <row r="59" spans="1:15" ht="13" thickTop="1"/>
  </sheetData>
  <mergeCells count="17">
    <mergeCell ref="B32:F32"/>
    <mergeCell ref="B33:F33"/>
    <mergeCell ref="B34:F34"/>
    <mergeCell ref="B35:F36"/>
    <mergeCell ref="C55:I57"/>
    <mergeCell ref="H16:J16"/>
    <mergeCell ref="B17:F17"/>
    <mergeCell ref="B31:F31"/>
    <mergeCell ref="C10:G10"/>
    <mergeCell ref="C11:G11"/>
    <mergeCell ref="C13:G13"/>
    <mergeCell ref="B16:G16"/>
    <mergeCell ref="B18:G18"/>
    <mergeCell ref="B23:F23"/>
    <mergeCell ref="B28:F28"/>
    <mergeCell ref="B29:F29"/>
    <mergeCell ref="B30:F30"/>
  </mergeCells>
  <dataValidations count="5">
    <dataValidation errorStyle="warning" allowBlank="1" showInputMessage="1" errorTitle="State" promptTitle="State" prompt="Enter the state abbreviation into this cell." sqref="E12" xr:uid="{750CCED4-E80F-4459-8ECF-5E58115E211F}"/>
    <dataValidation type="textLength" errorStyle="warning" allowBlank="1" showErrorMessage="1" errorTitle="Tax" error="The shaded cells contain formulas and are automatically calculated by Excel. DO NOT enter any information into them." promptTitle="Tax" sqref="I39:I40" xr:uid="{F9E1B255-E47B-4146-AD67-0AE127EEF992}">
      <formula1>0</formula1>
      <formula2>0</formula2>
    </dataValidation>
    <dataValidation type="whole" errorStyle="warning" allowBlank="1" showErrorMessage="1" errorTitle="Quantity" error="You must enter a number in this cell." promptTitle="Quantity" sqref="I18:I19 B35 J26:J41 J17:J22" xr:uid="{3ED79E54-D19F-4D77-AF05-13814C784AA1}">
      <formula1>0</formula1>
      <formula2>1000000000</formula2>
    </dataValidation>
    <dataValidation type="decimal" allowBlank="1" showErrorMessage="1" errorTitle="Unit Price" error="You must enter a number into this cell." promptTitle="Unit Price" sqref="I20:I21 I17" xr:uid="{769EE284-75A6-49BC-9A7F-750FC089722D}">
      <formula1>0</formula1>
      <formula2>1000000000</formula2>
    </dataValidation>
    <dataValidation errorStyle="warning" allowBlank="1" showInputMessage="1" errorTitle="Farewell Statement" promptTitle="Farewell Statement" prompt="Enter any parting message for your customers (company slogan, mission statement, etc.) If you do not want a parting message, use Edit|Clear|Contents to remove the existing test." sqref="C55" xr:uid="{05321027-A695-4906-8CB0-0AD2B2051803}"/>
  </dataValidations>
  <hyperlinks>
    <hyperlink ref="B29" r:id="rId1" display="kcole@co.yuba.ca.us" xr:uid="{2718E1DA-05CE-411D-8EA4-D65ED24E3F35}"/>
  </hyperlinks>
  <printOptions horizontalCentered="1"/>
  <pageMargins left="0.5" right="0.5" top="1" bottom="1" header="0.5" footer="0.3"/>
  <pageSetup scale="88" orientation="portrait" r:id="rId2"/>
  <drawing r:id="rId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44CE6C-7D8E-4EB5-A202-A0C72408C6A4}">
  <sheetPr codeName="Sheet50">
    <pageSetUpPr fitToPage="1"/>
  </sheetPr>
  <dimension ref="A1:O59"/>
  <sheetViews>
    <sheetView workbookViewId="0">
      <selection activeCell="I36" sqref="I36"/>
    </sheetView>
  </sheetViews>
  <sheetFormatPr defaultRowHeight="12.5"/>
  <cols>
    <col min="9" max="9" width="12.453125" bestFit="1" customWidth="1"/>
    <col min="10" max="10" width="22.453125" customWidth="1"/>
  </cols>
  <sheetData>
    <row r="1" spans="1:11" s="4" customFormat="1" ht="13.5" thickTop="1">
      <c r="A1" s="2"/>
      <c r="B1" s="2"/>
      <c r="C1" s="2"/>
      <c r="D1" s="2"/>
      <c r="E1" s="2"/>
      <c r="F1" s="2"/>
      <c r="G1" s="2"/>
      <c r="H1" s="2"/>
      <c r="I1" s="3"/>
      <c r="J1" s="2"/>
      <c r="K1" s="2"/>
    </row>
    <row r="2" spans="1:11" s="4" customFormat="1" ht="13">
      <c r="A2" s="5"/>
      <c r="B2" s="5"/>
      <c r="C2" s="5"/>
      <c r="D2" s="5"/>
      <c r="E2" s="5"/>
      <c r="F2" s="5"/>
      <c r="G2" s="5"/>
      <c r="H2" s="5"/>
      <c r="I2" s="6"/>
      <c r="J2" s="5"/>
      <c r="K2" s="36"/>
    </row>
    <row r="3" spans="1:11" s="4" customFormat="1" ht="13">
      <c r="A3" s="5"/>
      <c r="B3" s="5"/>
      <c r="C3" s="5"/>
      <c r="D3" s="5"/>
      <c r="E3" s="5"/>
      <c r="F3" s="5"/>
      <c r="G3" s="5"/>
      <c r="H3" s="7"/>
      <c r="I3" s="8" t="s">
        <v>39</v>
      </c>
      <c r="J3" s="40" t="str">
        <f>+'Update Tab'!$B$2</f>
        <v>CalSAWS Admin 26 27</v>
      </c>
      <c r="K3" s="41" t="s">
        <v>207</v>
      </c>
    </row>
    <row r="4" spans="1:11" s="4" customFormat="1" ht="13">
      <c r="A4" s="5"/>
      <c r="B4" s="5"/>
      <c r="C4" s="5"/>
      <c r="D4" s="5"/>
      <c r="E4" s="5"/>
      <c r="F4" s="5"/>
      <c r="G4" s="5"/>
      <c r="H4" s="5"/>
      <c r="I4" s="6"/>
      <c r="J4" s="5"/>
      <c r="K4" s="36"/>
    </row>
    <row r="5" spans="1:11" s="4" customFormat="1" ht="13">
      <c r="A5" s="5"/>
      <c r="B5" s="5"/>
      <c r="C5" s="5"/>
      <c r="D5" s="5"/>
      <c r="E5" s="5"/>
      <c r="F5" s="5"/>
      <c r="G5" s="5"/>
      <c r="H5" s="5"/>
      <c r="I5" s="6"/>
      <c r="J5" s="5"/>
      <c r="K5" s="36"/>
    </row>
    <row r="6" spans="1:11" s="4" customFormat="1" ht="13">
      <c r="A6" s="5"/>
      <c r="B6" s="5"/>
      <c r="C6" s="5"/>
      <c r="D6" s="5"/>
      <c r="E6" s="5"/>
      <c r="F6" s="5"/>
      <c r="G6" s="5"/>
      <c r="H6" s="5"/>
      <c r="I6" s="6"/>
      <c r="J6" s="5"/>
      <c r="K6" s="36"/>
    </row>
    <row r="7" spans="1:11" s="4" customFormat="1" ht="13.5" thickBot="1">
      <c r="A7" s="5"/>
      <c r="B7" s="5"/>
      <c r="C7" s="5"/>
      <c r="D7" s="5"/>
      <c r="E7" s="5"/>
      <c r="F7" s="5"/>
      <c r="G7" s="5"/>
      <c r="H7" s="5"/>
      <c r="I7" s="6"/>
      <c r="J7" s="5"/>
      <c r="K7" s="36"/>
    </row>
    <row r="8" spans="1:11" s="4" customFormat="1" ht="18" thickTop="1">
      <c r="A8" s="5"/>
      <c r="B8" s="37"/>
      <c r="C8" s="37"/>
      <c r="D8" s="37"/>
      <c r="E8" s="37"/>
      <c r="F8" s="37"/>
      <c r="G8" s="38"/>
      <c r="H8" s="38"/>
      <c r="I8" s="39"/>
      <c r="J8" s="38"/>
      <c r="K8" s="36"/>
    </row>
    <row r="9" spans="1:11" s="4" customFormat="1" ht="13">
      <c r="A9" s="5"/>
      <c r="B9" s="5"/>
      <c r="C9" s="5"/>
      <c r="D9" s="5"/>
      <c r="E9" s="5"/>
      <c r="F9" s="5"/>
      <c r="G9" s="5"/>
      <c r="H9" s="5"/>
      <c r="I9" s="6"/>
      <c r="J9" s="5"/>
      <c r="K9" s="36"/>
    </row>
    <row r="10" spans="1:11" s="4" customFormat="1" ht="13">
      <c r="A10" s="5"/>
      <c r="B10" s="9" t="s">
        <v>40</v>
      </c>
      <c r="C10" s="307" t="s">
        <v>92</v>
      </c>
      <c r="D10" s="307"/>
      <c r="E10" s="307"/>
      <c r="F10" s="307"/>
      <c r="G10" s="307"/>
      <c r="H10" s="5"/>
      <c r="I10" s="10" t="s">
        <v>42</v>
      </c>
      <c r="J10" s="42">
        <f>+'Update Tab'!$B$4</f>
        <v>46246</v>
      </c>
      <c r="K10" s="36"/>
    </row>
    <row r="11" spans="1:11" s="4" customFormat="1" ht="13">
      <c r="A11" s="5"/>
      <c r="B11" s="9" t="s">
        <v>43</v>
      </c>
      <c r="C11" s="308"/>
      <c r="D11" s="308"/>
      <c r="E11" s="308"/>
      <c r="F11" s="308"/>
      <c r="G11" s="308"/>
      <c r="H11" s="5"/>
      <c r="I11" s="10"/>
      <c r="J11" s="43"/>
      <c r="K11" s="36"/>
    </row>
    <row r="12" spans="1:11" s="4" customFormat="1" ht="13">
      <c r="A12" s="5"/>
      <c r="B12" s="9" t="s">
        <v>44</v>
      </c>
      <c r="C12" s="73"/>
      <c r="D12" s="74" t="s">
        <v>45</v>
      </c>
      <c r="E12" s="73"/>
      <c r="F12" s="74" t="s">
        <v>46</v>
      </c>
      <c r="G12" s="73"/>
      <c r="H12" s="5"/>
      <c r="I12" s="10" t="s">
        <v>47</v>
      </c>
      <c r="J12" s="44" t="str">
        <f>'Update Tab'!$B$7</f>
        <v>Stephanie Aragon</v>
      </c>
      <c r="K12" s="36"/>
    </row>
    <row r="13" spans="1:11" s="4" customFormat="1" ht="13">
      <c r="A13" s="5"/>
      <c r="B13" s="9" t="s">
        <v>48</v>
      </c>
      <c r="C13" s="307"/>
      <c r="D13" s="307"/>
      <c r="E13" s="307"/>
      <c r="F13" s="307"/>
      <c r="G13" s="307"/>
      <c r="H13" s="5"/>
      <c r="I13" s="10" t="s">
        <v>49</v>
      </c>
      <c r="J13" s="44" t="str">
        <f>'Update Tab'!$B$8</f>
        <v>(916) 800-7641</v>
      </c>
      <c r="K13" s="36"/>
    </row>
    <row r="14" spans="1:11" s="4" customFormat="1" ht="13">
      <c r="A14" s="5"/>
      <c r="B14" s="9"/>
      <c r="C14" s="59"/>
      <c r="D14" s="59"/>
      <c r="E14" s="59"/>
      <c r="F14" s="59"/>
      <c r="G14" s="59"/>
      <c r="H14" s="5"/>
      <c r="I14" s="10"/>
      <c r="J14" s="60"/>
      <c r="K14" s="36"/>
    </row>
    <row r="15" spans="1:11" s="4" customFormat="1" ht="13">
      <c r="A15" s="5"/>
      <c r="B15" s="5"/>
      <c r="C15" s="5"/>
      <c r="D15" s="5"/>
      <c r="E15" s="5"/>
      <c r="F15" s="5"/>
      <c r="G15" s="5"/>
      <c r="H15" s="5"/>
      <c r="I15" s="6"/>
      <c r="J15" s="5"/>
      <c r="K15" s="36"/>
    </row>
    <row r="16" spans="1:11" s="4" customFormat="1" ht="13">
      <c r="A16" s="5"/>
      <c r="B16" s="297" t="s">
        <v>50</v>
      </c>
      <c r="C16" s="298"/>
      <c r="D16" s="298"/>
      <c r="E16" s="298"/>
      <c r="F16" s="298"/>
      <c r="G16" s="299"/>
      <c r="H16" s="297" t="s">
        <v>51</v>
      </c>
      <c r="I16" s="298"/>
      <c r="J16" s="299"/>
      <c r="K16" s="36"/>
    </row>
    <row r="17" spans="1:11" s="4" customFormat="1" ht="13">
      <c r="A17" s="5"/>
      <c r="B17" s="305"/>
      <c r="C17" s="306"/>
      <c r="D17" s="306"/>
      <c r="E17" s="306"/>
      <c r="F17" s="306"/>
      <c r="G17" s="81"/>
      <c r="H17" s="82"/>
      <c r="I17" s="83"/>
      <c r="J17" s="84"/>
      <c r="K17" s="36"/>
    </row>
    <row r="18" spans="1:11" s="4" customFormat="1" ht="15">
      <c r="A18" s="5"/>
      <c r="B18" s="302" t="s">
        <v>134</v>
      </c>
      <c r="C18" s="303"/>
      <c r="D18" s="303"/>
      <c r="E18" s="303"/>
      <c r="F18" s="303"/>
      <c r="G18" s="304"/>
      <c r="H18" s="85"/>
      <c r="I18" s="86"/>
      <c r="J18" s="87"/>
      <c r="K18" s="36"/>
    </row>
    <row r="19" spans="1:11" s="4" customFormat="1" ht="13">
      <c r="A19" s="5"/>
      <c r="B19" s="88"/>
      <c r="C19" s="89"/>
      <c r="D19" s="90"/>
      <c r="E19" s="90"/>
      <c r="F19" s="90"/>
      <c r="G19" s="91"/>
      <c r="H19" s="92"/>
      <c r="I19" s="86"/>
      <c r="J19" s="87"/>
      <c r="K19" s="36"/>
    </row>
    <row r="20" spans="1:11" s="4" customFormat="1" ht="13.5" thickBot="1">
      <c r="A20" s="5"/>
      <c r="B20" s="93"/>
      <c r="C20" s="94"/>
      <c r="D20" s="95"/>
      <c r="E20" s="95"/>
      <c r="F20" s="95"/>
      <c r="G20" s="96"/>
      <c r="H20" s="97"/>
      <c r="I20" s="98"/>
      <c r="J20" s="99"/>
      <c r="K20" s="36"/>
    </row>
    <row r="21" spans="1:11" s="4" customFormat="1" ht="13.5" thickTop="1">
      <c r="A21" s="5"/>
      <c r="B21" s="31"/>
      <c r="C21" s="22"/>
      <c r="D21" s="22"/>
      <c r="E21" s="22"/>
      <c r="F21" s="22"/>
      <c r="G21" s="62"/>
      <c r="H21" s="45"/>
      <c r="I21" s="76"/>
      <c r="J21" s="29"/>
      <c r="K21" s="36"/>
    </row>
    <row r="22" spans="1:11" s="4" customFormat="1" ht="13">
      <c r="A22" s="5"/>
      <c r="B22" s="33" t="s">
        <v>246</v>
      </c>
      <c r="C22" s="47"/>
      <c r="D22" s="47"/>
      <c r="E22" s="47"/>
      <c r="F22" s="47"/>
      <c r="G22" s="63"/>
      <c r="H22" s="7"/>
      <c r="I22" s="79">
        <f>'CalSAWS Admin Budget FY26-27'!D57</f>
        <v>80</v>
      </c>
      <c r="J22" s="28"/>
      <c r="K22" s="36"/>
    </row>
    <row r="23" spans="1:11" s="4" customFormat="1" ht="13">
      <c r="A23" s="5"/>
      <c r="B23" s="300"/>
      <c r="C23" s="301"/>
      <c r="D23" s="301"/>
      <c r="E23" s="301"/>
      <c r="F23" s="301"/>
      <c r="G23" s="69"/>
      <c r="H23" s="46"/>
      <c r="I23" s="76"/>
      <c r="J23" s="34"/>
      <c r="K23" s="36"/>
    </row>
    <row r="24" spans="1:11" s="4" customFormat="1" ht="13">
      <c r="A24" s="5"/>
      <c r="B24" s="30"/>
      <c r="C24" s="32"/>
      <c r="D24" s="101"/>
      <c r="E24" s="101"/>
      <c r="F24" s="101"/>
      <c r="G24" s="104"/>
      <c r="H24" s="105"/>
      <c r="I24" s="103"/>
      <c r="J24" s="34"/>
      <c r="K24" s="36"/>
    </row>
    <row r="25" spans="1:11" s="4" customFormat="1" ht="13">
      <c r="A25" s="5"/>
      <c r="B25" s="30"/>
      <c r="C25" s="32"/>
      <c r="D25" s="101" t="s">
        <v>247</v>
      </c>
      <c r="E25" s="101"/>
      <c r="F25" s="101"/>
      <c r="G25" s="104"/>
      <c r="H25" s="105"/>
      <c r="I25" s="103">
        <f>'CalSAWS Admin Budget FY26-27'!E57</f>
        <v>-15</v>
      </c>
      <c r="J25" s="34"/>
      <c r="K25" s="36"/>
    </row>
    <row r="26" spans="1:11" s="4" customFormat="1" ht="13">
      <c r="A26" s="5"/>
      <c r="B26" s="30"/>
      <c r="C26" s="5"/>
      <c r="D26" s="75"/>
      <c r="E26" s="75"/>
      <c r="F26" s="32"/>
      <c r="G26" s="69"/>
      <c r="H26" s="46"/>
      <c r="I26" s="80"/>
      <c r="J26" s="35"/>
      <c r="K26" s="36"/>
    </row>
    <row r="27" spans="1:11" s="4" customFormat="1" ht="13">
      <c r="A27" s="5"/>
      <c r="B27" s="56"/>
      <c r="C27" s="5"/>
      <c r="D27" s="5"/>
      <c r="E27" s="5"/>
      <c r="F27" s="5"/>
      <c r="G27" s="64"/>
      <c r="H27" s="45"/>
      <c r="I27" s="79"/>
      <c r="J27" s="29"/>
      <c r="K27" s="36"/>
    </row>
    <row r="28" spans="1:11" s="4" customFormat="1" ht="13">
      <c r="A28" s="5"/>
      <c r="B28" s="295" t="s">
        <v>69</v>
      </c>
      <c r="C28" s="296"/>
      <c r="D28" s="296"/>
      <c r="E28" s="296"/>
      <c r="F28" s="296"/>
      <c r="G28" s="70"/>
      <c r="H28" s="57"/>
      <c r="I28" s="77"/>
      <c r="J28" s="29"/>
      <c r="K28" s="36"/>
    </row>
    <row r="29" spans="1:11" s="4" customFormat="1" ht="13">
      <c r="A29" s="5"/>
      <c r="B29" s="295" t="s">
        <v>69</v>
      </c>
      <c r="C29" s="296"/>
      <c r="D29" s="296"/>
      <c r="E29" s="296"/>
      <c r="F29" s="296"/>
      <c r="G29" s="64"/>
      <c r="H29" s="45"/>
      <c r="I29" s="77"/>
      <c r="J29" s="29"/>
      <c r="K29" s="36"/>
    </row>
    <row r="30" spans="1:11" s="4" customFormat="1" ht="13">
      <c r="A30" s="5"/>
      <c r="B30" s="295"/>
      <c r="C30" s="296"/>
      <c r="D30" s="296"/>
      <c r="E30" s="296"/>
      <c r="F30" s="296"/>
      <c r="G30" s="64"/>
      <c r="H30" s="45"/>
      <c r="I30" s="77"/>
      <c r="J30" s="29"/>
      <c r="K30" s="36"/>
    </row>
    <row r="31" spans="1:11" s="4" customFormat="1" ht="13">
      <c r="A31" s="5"/>
      <c r="B31" s="295"/>
      <c r="C31" s="296"/>
      <c r="D31" s="296"/>
      <c r="E31" s="296"/>
      <c r="F31" s="296"/>
      <c r="G31" s="64"/>
      <c r="H31" s="45"/>
      <c r="I31" s="77"/>
      <c r="J31" s="29"/>
      <c r="K31" s="36"/>
    </row>
    <row r="32" spans="1:11" s="4" customFormat="1" ht="13">
      <c r="A32" s="5"/>
      <c r="B32" s="295"/>
      <c r="C32" s="296"/>
      <c r="D32" s="296"/>
      <c r="E32" s="296"/>
      <c r="F32" s="296"/>
      <c r="G32" s="70"/>
      <c r="H32" s="45"/>
      <c r="I32" s="77"/>
      <c r="J32" s="29"/>
      <c r="K32" s="36"/>
    </row>
    <row r="33" spans="1:15" s="4" customFormat="1" ht="13">
      <c r="A33" s="5"/>
      <c r="B33" s="288" t="s">
        <v>75</v>
      </c>
      <c r="C33" s="289"/>
      <c r="D33" s="289"/>
      <c r="E33" s="289"/>
      <c r="F33" s="289"/>
      <c r="G33" s="64"/>
      <c r="H33" s="45"/>
      <c r="I33" s="77"/>
      <c r="J33" s="29"/>
      <c r="K33" s="36"/>
    </row>
    <row r="34" spans="1:15" s="4" customFormat="1" ht="13">
      <c r="A34" s="5"/>
      <c r="B34" s="288" t="s">
        <v>52</v>
      </c>
      <c r="C34" s="289"/>
      <c r="D34" s="289"/>
      <c r="E34" s="289"/>
      <c r="F34" s="289"/>
      <c r="G34" s="64"/>
      <c r="H34" s="45"/>
      <c r="I34" s="77"/>
      <c r="J34" s="29"/>
      <c r="K34" s="36"/>
    </row>
    <row r="35" spans="1:15" s="4" customFormat="1" ht="13">
      <c r="A35" s="5"/>
      <c r="B35" s="290"/>
      <c r="C35" s="291"/>
      <c r="D35" s="291"/>
      <c r="E35" s="291"/>
      <c r="F35" s="291"/>
      <c r="G35" s="65"/>
      <c r="H35" s="54"/>
      <c r="I35" s="78"/>
      <c r="J35" s="58"/>
      <c r="K35" s="36"/>
    </row>
    <row r="36" spans="1:15" s="4" customFormat="1" ht="13">
      <c r="A36" s="5"/>
      <c r="B36" s="292"/>
      <c r="C36" s="293"/>
      <c r="D36" s="293"/>
      <c r="E36" s="293"/>
      <c r="F36" s="293"/>
      <c r="G36" s="66"/>
      <c r="H36" s="61" t="s">
        <v>74</v>
      </c>
      <c r="I36" s="107">
        <f>SUM(I21:I35)</f>
        <v>65</v>
      </c>
      <c r="J36" s="55"/>
      <c r="K36" s="36"/>
    </row>
    <row r="37" spans="1:15" s="4" customFormat="1" ht="13">
      <c r="A37" s="5"/>
      <c r="B37" s="6"/>
      <c r="C37" s="6"/>
      <c r="D37" s="6"/>
      <c r="E37" s="6"/>
      <c r="F37" s="6"/>
      <c r="G37" s="15"/>
      <c r="H37" s="15"/>
      <c r="I37" s="67"/>
      <c r="J37" s="68"/>
      <c r="K37" s="36"/>
    </row>
    <row r="38" spans="1:15" s="4" customFormat="1" ht="13">
      <c r="A38" s="5"/>
      <c r="B38" s="49" t="s">
        <v>53</v>
      </c>
      <c r="C38" s="5"/>
      <c r="D38" s="5"/>
      <c r="E38" s="5"/>
      <c r="F38" s="5"/>
      <c r="G38" s="5"/>
      <c r="H38" s="5"/>
      <c r="I38" s="11"/>
      <c r="J38" s="6"/>
      <c r="K38" s="36"/>
    </row>
    <row r="39" spans="1:15" s="4" customFormat="1" ht="13">
      <c r="A39" s="5"/>
      <c r="B39" s="12"/>
      <c r="C39" s="5"/>
      <c r="D39" s="5"/>
      <c r="E39" s="5"/>
      <c r="F39" s="5"/>
      <c r="G39" s="14"/>
      <c r="H39" s="15"/>
      <c r="I39" s="11"/>
      <c r="J39" s="6"/>
      <c r="K39" s="36"/>
    </row>
    <row r="40" spans="1:15" s="4" customFormat="1" ht="13">
      <c r="A40" s="5"/>
      <c r="B40" s="50" t="s">
        <v>54</v>
      </c>
      <c r="C40" s="17"/>
      <c r="D40" s="5"/>
      <c r="E40" s="5"/>
      <c r="F40" s="5"/>
      <c r="G40" s="14"/>
      <c r="H40" s="5"/>
      <c r="I40" s="16"/>
      <c r="J40" s="18"/>
      <c r="K40" s="36"/>
      <c r="O40" s="19"/>
    </row>
    <row r="41" spans="1:15" s="4" customFormat="1" ht="13">
      <c r="A41" s="5"/>
      <c r="B41" s="20"/>
      <c r="C41" s="5"/>
      <c r="D41" s="5"/>
      <c r="E41" s="5"/>
      <c r="F41" s="5"/>
      <c r="G41" s="21"/>
      <c r="H41" s="5"/>
      <c r="I41" s="8" t="s">
        <v>55</v>
      </c>
      <c r="J41" s="71">
        <f>I36</f>
        <v>65</v>
      </c>
      <c r="K41" s="36"/>
    </row>
    <row r="42" spans="1:15" s="4" customFormat="1" ht="13">
      <c r="A42" s="5"/>
      <c r="B42" s="51" t="s">
        <v>56</v>
      </c>
      <c r="C42" s="5"/>
      <c r="D42" s="5"/>
      <c r="E42" s="5"/>
      <c r="F42" s="5"/>
      <c r="G42" s="21"/>
      <c r="H42" s="5"/>
      <c r="I42" s="6"/>
      <c r="J42" s="5"/>
      <c r="K42" s="36"/>
      <c r="O42" s="19"/>
    </row>
    <row r="43" spans="1:15" s="4" customFormat="1" ht="13">
      <c r="A43" s="5"/>
      <c r="B43" s="20"/>
      <c r="C43" s="5"/>
      <c r="D43" s="5"/>
      <c r="E43" s="5"/>
      <c r="F43" s="5"/>
      <c r="G43" s="5"/>
      <c r="H43" s="5"/>
      <c r="I43" s="6"/>
      <c r="J43" s="5"/>
      <c r="K43" s="36"/>
    </row>
    <row r="44" spans="1:15" s="4" customFormat="1" ht="13">
      <c r="A44" s="5"/>
      <c r="B44" s="52" t="s">
        <v>54</v>
      </c>
      <c r="C44" s="5"/>
      <c r="D44" s="5"/>
      <c r="E44" s="5"/>
      <c r="F44" s="13"/>
      <c r="G44" s="5"/>
      <c r="H44" s="5"/>
      <c r="I44" s="6"/>
      <c r="J44" s="5"/>
      <c r="K44" s="36"/>
      <c r="O44" s="48"/>
    </row>
    <row r="45" spans="1:15" s="4" customFormat="1" ht="13">
      <c r="A45" s="5"/>
      <c r="B45" s="52" t="s">
        <v>136</v>
      </c>
      <c r="C45" s="5"/>
      <c r="D45" s="5"/>
      <c r="E45" s="5"/>
      <c r="F45" s="13"/>
      <c r="G45" s="5"/>
      <c r="H45" s="5"/>
      <c r="I45" s="6"/>
      <c r="J45" s="5"/>
      <c r="K45" s="36"/>
      <c r="O45" s="48"/>
    </row>
    <row r="46" spans="1:15" s="4" customFormat="1" ht="13">
      <c r="A46" s="5"/>
      <c r="B46" s="53" t="s">
        <v>100</v>
      </c>
      <c r="F46" s="5"/>
      <c r="H46" s="5"/>
      <c r="I46" s="23"/>
      <c r="J46" s="5"/>
      <c r="K46" s="36"/>
      <c r="O46" s="48"/>
    </row>
    <row r="47" spans="1:15" s="4" customFormat="1" ht="13">
      <c r="A47" s="5"/>
      <c r="B47" s="53" t="s">
        <v>57</v>
      </c>
      <c r="C47" s="13"/>
      <c r="D47" s="13"/>
      <c r="E47" s="13"/>
      <c r="F47" s="5"/>
      <c r="G47" s="13"/>
      <c r="H47" s="13"/>
      <c r="I47" s="24"/>
      <c r="J47" s="5"/>
      <c r="K47" s="36"/>
      <c r="O47" s="48"/>
    </row>
    <row r="48" spans="1:15" s="4" customFormat="1" ht="13">
      <c r="A48" s="5"/>
      <c r="B48" s="53" t="s">
        <v>135</v>
      </c>
      <c r="C48" s="13"/>
      <c r="D48" s="13"/>
      <c r="E48" s="13"/>
      <c r="F48" s="25"/>
      <c r="G48" s="13"/>
      <c r="H48" s="13"/>
      <c r="I48" s="24"/>
      <c r="J48" s="5"/>
      <c r="K48" s="36"/>
      <c r="O48" s="48"/>
    </row>
    <row r="49" spans="1:15" s="4" customFormat="1" ht="13">
      <c r="A49" s="5"/>
      <c r="B49" s="25"/>
      <c r="C49" s="13"/>
      <c r="D49" s="13"/>
      <c r="E49" s="13"/>
      <c r="F49" s="5"/>
      <c r="G49" s="13"/>
      <c r="H49" s="13"/>
      <c r="I49" s="24"/>
      <c r="J49" s="5"/>
      <c r="K49" s="36"/>
      <c r="O49" s="48"/>
    </row>
    <row r="50" spans="1:15" s="4" customFormat="1" ht="13">
      <c r="A50" s="5"/>
      <c r="B50" s="49"/>
      <c r="C50" s="13"/>
      <c r="D50" s="13"/>
      <c r="E50" s="13"/>
      <c r="F50" s="5"/>
      <c r="G50" s="13"/>
      <c r="H50" s="13"/>
      <c r="I50" s="24"/>
      <c r="J50" s="5"/>
      <c r="K50" s="36"/>
      <c r="O50" s="48"/>
    </row>
    <row r="51" spans="1:15" s="4" customFormat="1" ht="13">
      <c r="A51" s="5"/>
      <c r="B51" s="49"/>
      <c r="C51" s="13"/>
      <c r="D51" s="13"/>
      <c r="E51" s="13"/>
      <c r="F51" s="25"/>
      <c r="G51" s="13"/>
      <c r="H51" s="13"/>
      <c r="I51" s="24"/>
      <c r="J51" s="5"/>
      <c r="K51" s="36"/>
      <c r="O51" s="48"/>
    </row>
    <row r="52" spans="1:15" s="4" customFormat="1" ht="13">
      <c r="A52" s="5"/>
      <c r="B52" s="5"/>
      <c r="C52" s="13"/>
      <c r="D52" s="13"/>
      <c r="E52" s="13"/>
      <c r="F52" s="25"/>
      <c r="G52" s="13"/>
      <c r="H52" s="13"/>
      <c r="I52" s="24"/>
      <c r="J52" s="5"/>
      <c r="K52" s="36"/>
    </row>
    <row r="53" spans="1:15" s="4" customFormat="1" ht="13.5" thickBot="1">
      <c r="A53" s="5"/>
      <c r="B53" s="5"/>
      <c r="C53" s="5"/>
      <c r="D53" s="5"/>
      <c r="E53" s="5"/>
      <c r="F53" s="5"/>
      <c r="G53" s="5"/>
      <c r="H53" s="5"/>
      <c r="I53" s="6"/>
      <c r="J53" s="5"/>
      <c r="K53" s="36"/>
    </row>
    <row r="54" spans="1:15" s="4" customFormat="1" ht="13.5" thickTop="1">
      <c r="A54" s="5"/>
      <c r="B54" s="37"/>
      <c r="C54" s="37"/>
      <c r="D54" s="37"/>
      <c r="E54" s="37"/>
      <c r="F54" s="37"/>
      <c r="G54" s="37"/>
      <c r="H54" s="37"/>
      <c r="I54" s="39"/>
      <c r="J54" s="37"/>
      <c r="K54" s="36"/>
    </row>
    <row r="55" spans="1:15" s="4" customFormat="1" ht="12.75" customHeight="1">
      <c r="A55" s="5"/>
      <c r="B55" s="5"/>
      <c r="C55" s="294" t="s">
        <v>58</v>
      </c>
      <c r="D55" s="294"/>
      <c r="E55" s="294"/>
      <c r="F55" s="294"/>
      <c r="G55" s="294"/>
      <c r="H55" s="294"/>
      <c r="I55" s="294"/>
      <c r="J55" s="5"/>
      <c r="K55" s="36"/>
    </row>
    <row r="56" spans="1:15" s="4" customFormat="1" ht="13">
      <c r="A56" s="5"/>
      <c r="B56" s="5"/>
      <c r="C56" s="294"/>
      <c r="D56" s="294"/>
      <c r="E56" s="294"/>
      <c r="F56" s="294"/>
      <c r="G56" s="294"/>
      <c r="H56" s="294"/>
      <c r="I56" s="294"/>
      <c r="J56" s="5"/>
      <c r="K56" s="36"/>
    </row>
    <row r="57" spans="1:15" s="4" customFormat="1" ht="13">
      <c r="A57" s="5"/>
      <c r="B57" s="5"/>
      <c r="C57" s="294"/>
      <c r="D57" s="294"/>
      <c r="E57" s="294"/>
      <c r="F57" s="294"/>
      <c r="G57" s="294"/>
      <c r="H57" s="294"/>
      <c r="I57" s="294"/>
      <c r="J57" s="5"/>
      <c r="K57" s="36"/>
    </row>
    <row r="58" spans="1:15" s="4" customFormat="1" ht="13.5" thickBot="1">
      <c r="A58" s="26"/>
      <c r="B58" s="26"/>
      <c r="C58" s="26"/>
      <c r="D58" s="26"/>
      <c r="E58" s="26"/>
      <c r="F58" s="26"/>
      <c r="G58" s="26"/>
      <c r="H58" s="26"/>
      <c r="I58" s="27"/>
      <c r="J58" s="26"/>
      <c r="K58" s="26"/>
    </row>
    <row r="59" spans="1:15" ht="13" thickTop="1"/>
  </sheetData>
  <mergeCells count="17">
    <mergeCell ref="B32:F32"/>
    <mergeCell ref="B33:F33"/>
    <mergeCell ref="B34:F34"/>
    <mergeCell ref="B35:F36"/>
    <mergeCell ref="C55:I57"/>
    <mergeCell ref="H16:J16"/>
    <mergeCell ref="B17:F17"/>
    <mergeCell ref="B31:F31"/>
    <mergeCell ref="C10:G10"/>
    <mergeCell ref="C11:G11"/>
    <mergeCell ref="C13:G13"/>
    <mergeCell ref="B16:G16"/>
    <mergeCell ref="B18:G18"/>
    <mergeCell ref="B23:F23"/>
    <mergeCell ref="B28:F28"/>
    <mergeCell ref="B29:F29"/>
    <mergeCell ref="B30:F30"/>
  </mergeCells>
  <dataValidations count="5">
    <dataValidation errorStyle="warning" allowBlank="1" showInputMessage="1" errorTitle="Farewell Statement" promptTitle="Farewell Statement" prompt="Enter any parting message for your customers (company slogan, mission statement, etc.) If you do not want a parting message, use Edit|Clear|Contents to remove the existing test." sqref="C55" xr:uid="{2395734D-09E2-45D2-A10F-83E7682E55ED}"/>
    <dataValidation type="decimal" allowBlank="1" showErrorMessage="1" errorTitle="Unit Price" error="You must enter a number into this cell." promptTitle="Unit Price" sqref="I20:I21 I17" xr:uid="{CD07154A-A3A3-4FE7-81F6-728155806FFD}">
      <formula1>0</formula1>
      <formula2>1000000000</formula2>
    </dataValidation>
    <dataValidation type="whole" errorStyle="warning" allowBlank="1" showErrorMessage="1" errorTitle="Quantity" error="You must enter a number in this cell." promptTitle="Quantity" sqref="I18:I19 B35 J26:J41 J17:J22" xr:uid="{19891258-2E3F-46F0-B513-F81B374D88E1}">
      <formula1>0</formula1>
      <formula2>1000000000</formula2>
    </dataValidation>
    <dataValidation type="textLength" errorStyle="warning" allowBlank="1" showErrorMessage="1" errorTitle="Tax" error="The shaded cells contain formulas and are automatically calculated by Excel. DO NOT enter any information into them." promptTitle="Tax" sqref="I39:I40" xr:uid="{80491DA2-EB42-4563-A5DF-ADEFCD902116}">
      <formula1>0</formula1>
      <formula2>0</formula2>
    </dataValidation>
    <dataValidation errorStyle="warning" allowBlank="1" showInputMessage="1" errorTitle="State" promptTitle="State" prompt="Enter the state abbreviation into this cell." sqref="E12" xr:uid="{C75E8A65-F1A7-427A-B50D-9FACFE1F64A7}"/>
  </dataValidations>
  <hyperlinks>
    <hyperlink ref="B29" r:id="rId1" display="kcole@co.yuba.ca.us" xr:uid="{7B099952-1EF5-4471-A8C1-D3AFCCCA860C}"/>
  </hyperlinks>
  <printOptions horizontalCentered="1"/>
  <pageMargins left="0.5" right="0.5" top="1" bottom="1" header="0.5" footer="0.3"/>
  <pageSetup scale="88" orientation="portrait" r:id="rId2"/>
  <drawing r:id="rId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1CCB61-2272-46C9-9090-96320A8F6148}">
  <sheetPr codeName="Sheet51">
    <pageSetUpPr fitToPage="1"/>
  </sheetPr>
  <dimension ref="A1:O59"/>
  <sheetViews>
    <sheetView workbookViewId="0">
      <selection activeCell="I36" sqref="I36"/>
    </sheetView>
  </sheetViews>
  <sheetFormatPr defaultRowHeight="12.5"/>
  <cols>
    <col min="9" max="9" width="12.453125" bestFit="1" customWidth="1"/>
    <col min="10" max="10" width="22.453125" customWidth="1"/>
  </cols>
  <sheetData>
    <row r="1" spans="1:11" s="4" customFormat="1" ht="13.5" thickTop="1">
      <c r="A1" s="2"/>
      <c r="B1" s="2"/>
      <c r="C1" s="2"/>
      <c r="D1" s="2"/>
      <c r="E1" s="2"/>
      <c r="F1" s="2"/>
      <c r="G1" s="2"/>
      <c r="H1" s="2"/>
      <c r="I1" s="3"/>
      <c r="J1" s="2"/>
      <c r="K1" s="2"/>
    </row>
    <row r="2" spans="1:11" s="4" customFormat="1" ht="13">
      <c r="A2" s="5"/>
      <c r="B2" s="5"/>
      <c r="C2" s="5"/>
      <c r="D2" s="5"/>
      <c r="E2" s="5"/>
      <c r="F2" s="5"/>
      <c r="G2" s="5"/>
      <c r="H2" s="5"/>
      <c r="I2" s="6"/>
      <c r="J2" s="5"/>
      <c r="K2" s="36"/>
    </row>
    <row r="3" spans="1:11" s="4" customFormat="1" ht="13">
      <c r="A3" s="5"/>
      <c r="B3" s="5"/>
      <c r="C3" s="5"/>
      <c r="D3" s="5"/>
      <c r="E3" s="5"/>
      <c r="F3" s="5"/>
      <c r="G3" s="5"/>
      <c r="H3" s="7"/>
      <c r="I3" s="8" t="s">
        <v>39</v>
      </c>
      <c r="J3" s="40" t="str">
        <f>+'Update Tab'!$B$2</f>
        <v>CalSAWS Admin 26 27</v>
      </c>
      <c r="K3" s="41" t="s">
        <v>208</v>
      </c>
    </row>
    <row r="4" spans="1:11" s="4" customFormat="1" ht="13">
      <c r="A4" s="5"/>
      <c r="B4" s="5"/>
      <c r="C4" s="5"/>
      <c r="D4" s="5"/>
      <c r="E4" s="5"/>
      <c r="F4" s="5"/>
      <c r="G4" s="5"/>
      <c r="H4" s="5"/>
      <c r="I4" s="6"/>
      <c r="J4" s="5"/>
      <c r="K4" s="36"/>
    </row>
    <row r="5" spans="1:11" s="4" customFormat="1" ht="13">
      <c r="A5" s="5"/>
      <c r="B5" s="5"/>
      <c r="C5" s="5"/>
      <c r="D5" s="5"/>
      <c r="E5" s="5"/>
      <c r="F5" s="5"/>
      <c r="G5" s="5"/>
      <c r="H5" s="5"/>
      <c r="I5" s="6"/>
      <c r="J5" s="5"/>
      <c r="K5" s="36"/>
    </row>
    <row r="6" spans="1:11" s="4" customFormat="1" ht="13">
      <c r="A6" s="5"/>
      <c r="B6" s="5"/>
      <c r="C6" s="5"/>
      <c r="D6" s="5"/>
      <c r="E6" s="5"/>
      <c r="F6" s="5"/>
      <c r="G6" s="5"/>
      <c r="H6" s="5"/>
      <c r="I6" s="6"/>
      <c r="J6" s="5"/>
      <c r="K6" s="36"/>
    </row>
    <row r="7" spans="1:11" s="4" customFormat="1" ht="13.5" thickBot="1">
      <c r="A7" s="5"/>
      <c r="B7" s="5"/>
      <c r="C7" s="5"/>
      <c r="D7" s="5"/>
      <c r="E7" s="5"/>
      <c r="F7" s="5"/>
      <c r="G7" s="5"/>
      <c r="H7" s="5"/>
      <c r="I7" s="6"/>
      <c r="J7" s="5"/>
      <c r="K7" s="36"/>
    </row>
    <row r="8" spans="1:11" s="4" customFormat="1" ht="18" thickTop="1">
      <c r="A8" s="5"/>
      <c r="B8" s="37"/>
      <c r="C8" s="37"/>
      <c r="D8" s="37"/>
      <c r="E8" s="37"/>
      <c r="F8" s="37"/>
      <c r="G8" s="38"/>
      <c r="H8" s="38"/>
      <c r="I8" s="39"/>
      <c r="J8" s="38"/>
      <c r="K8" s="36"/>
    </row>
    <row r="9" spans="1:11" s="4" customFormat="1" ht="13">
      <c r="A9" s="5"/>
      <c r="B9" s="5"/>
      <c r="C9" s="5"/>
      <c r="D9" s="5"/>
      <c r="E9" s="5"/>
      <c r="F9" s="5"/>
      <c r="G9" s="5"/>
      <c r="H9" s="5"/>
      <c r="I9" s="6"/>
      <c r="J9" s="5"/>
      <c r="K9" s="36"/>
    </row>
    <row r="10" spans="1:11" s="4" customFormat="1" ht="13">
      <c r="A10" s="5"/>
      <c r="B10" s="9" t="s">
        <v>40</v>
      </c>
      <c r="C10" s="307" t="s">
        <v>93</v>
      </c>
      <c r="D10" s="307"/>
      <c r="E10" s="307"/>
      <c r="F10" s="307"/>
      <c r="G10" s="307"/>
      <c r="H10" s="5"/>
      <c r="I10" s="10" t="s">
        <v>42</v>
      </c>
      <c r="J10" s="42">
        <f>+'Update Tab'!$B$4</f>
        <v>46246</v>
      </c>
      <c r="K10" s="36"/>
    </row>
    <row r="11" spans="1:11" s="4" customFormat="1" ht="13">
      <c r="A11" s="5"/>
      <c r="B11" s="9" t="s">
        <v>43</v>
      </c>
      <c r="C11" s="308"/>
      <c r="D11" s="308"/>
      <c r="E11" s="308"/>
      <c r="F11" s="308"/>
      <c r="G11" s="308"/>
      <c r="H11" s="5"/>
      <c r="I11" s="10"/>
      <c r="J11" s="43"/>
      <c r="K11" s="36"/>
    </row>
    <row r="12" spans="1:11" s="4" customFormat="1" ht="13">
      <c r="A12" s="5"/>
      <c r="B12" s="9" t="s">
        <v>44</v>
      </c>
      <c r="C12" s="73"/>
      <c r="D12" s="74" t="s">
        <v>45</v>
      </c>
      <c r="E12" s="73"/>
      <c r="F12" s="74" t="s">
        <v>46</v>
      </c>
      <c r="G12" s="73"/>
      <c r="H12" s="5"/>
      <c r="I12" s="10" t="s">
        <v>47</v>
      </c>
      <c r="J12" s="44" t="str">
        <f>'Update Tab'!$B$7</f>
        <v>Stephanie Aragon</v>
      </c>
      <c r="K12" s="36"/>
    </row>
    <row r="13" spans="1:11" s="4" customFormat="1" ht="13">
      <c r="A13" s="5"/>
      <c r="B13" s="9" t="s">
        <v>48</v>
      </c>
      <c r="C13" s="307"/>
      <c r="D13" s="307"/>
      <c r="E13" s="307"/>
      <c r="F13" s="307"/>
      <c r="G13" s="307"/>
      <c r="H13" s="5"/>
      <c r="I13" s="10" t="s">
        <v>49</v>
      </c>
      <c r="J13" s="44" t="str">
        <f>'Update Tab'!$B$8</f>
        <v>(916) 800-7641</v>
      </c>
      <c r="K13" s="36"/>
    </row>
    <row r="14" spans="1:11" s="4" customFormat="1" ht="13">
      <c r="A14" s="5"/>
      <c r="B14" s="9"/>
      <c r="C14" s="59"/>
      <c r="D14" s="59"/>
      <c r="E14" s="59"/>
      <c r="F14" s="59"/>
      <c r="G14" s="59"/>
      <c r="H14" s="5"/>
      <c r="I14" s="10"/>
      <c r="J14" s="60"/>
      <c r="K14" s="36"/>
    </row>
    <row r="15" spans="1:11" s="4" customFormat="1" ht="13">
      <c r="A15" s="5"/>
      <c r="B15" s="5"/>
      <c r="C15" s="5"/>
      <c r="D15" s="5"/>
      <c r="E15" s="5"/>
      <c r="F15" s="5"/>
      <c r="G15" s="5"/>
      <c r="H15" s="5"/>
      <c r="I15" s="6"/>
      <c r="J15" s="5"/>
      <c r="K15" s="36"/>
    </row>
    <row r="16" spans="1:11" s="4" customFormat="1" ht="13">
      <c r="A16" s="5"/>
      <c r="B16" s="297" t="s">
        <v>50</v>
      </c>
      <c r="C16" s="298"/>
      <c r="D16" s="298"/>
      <c r="E16" s="298"/>
      <c r="F16" s="298"/>
      <c r="G16" s="299"/>
      <c r="H16" s="297" t="s">
        <v>51</v>
      </c>
      <c r="I16" s="298"/>
      <c r="J16" s="299"/>
      <c r="K16" s="36"/>
    </row>
    <row r="17" spans="1:11" s="4" customFormat="1" ht="13">
      <c r="A17" s="5"/>
      <c r="B17" s="305"/>
      <c r="C17" s="306"/>
      <c r="D17" s="306"/>
      <c r="E17" s="306"/>
      <c r="F17" s="306"/>
      <c r="G17" s="81"/>
      <c r="H17" s="82"/>
      <c r="I17" s="83"/>
      <c r="J17" s="84"/>
      <c r="K17" s="36"/>
    </row>
    <row r="18" spans="1:11" s="4" customFormat="1" ht="15">
      <c r="A18" s="5"/>
      <c r="B18" s="302" t="s">
        <v>134</v>
      </c>
      <c r="C18" s="303"/>
      <c r="D18" s="303"/>
      <c r="E18" s="303"/>
      <c r="F18" s="303"/>
      <c r="G18" s="304"/>
      <c r="H18" s="85"/>
      <c r="I18" s="86"/>
      <c r="J18" s="87"/>
      <c r="K18" s="36"/>
    </row>
    <row r="19" spans="1:11" s="4" customFormat="1" ht="13">
      <c r="A19" s="5"/>
      <c r="B19" s="88"/>
      <c r="C19" s="89"/>
      <c r="D19" s="90"/>
      <c r="E19" s="90"/>
      <c r="F19" s="90"/>
      <c r="G19" s="91"/>
      <c r="H19" s="92"/>
      <c r="I19" s="86"/>
      <c r="J19" s="87"/>
      <c r="K19" s="36"/>
    </row>
    <row r="20" spans="1:11" s="4" customFormat="1" ht="13.5" thickBot="1">
      <c r="A20" s="5"/>
      <c r="B20" s="93"/>
      <c r="C20" s="94"/>
      <c r="D20" s="95"/>
      <c r="E20" s="95"/>
      <c r="F20" s="95"/>
      <c r="G20" s="96"/>
      <c r="H20" s="97"/>
      <c r="I20" s="98"/>
      <c r="J20" s="99"/>
      <c r="K20" s="36"/>
    </row>
    <row r="21" spans="1:11" s="4" customFormat="1" ht="13.5" thickTop="1">
      <c r="A21" s="5"/>
      <c r="B21" s="31"/>
      <c r="C21" s="22"/>
      <c r="D21" s="22"/>
      <c r="E21" s="22"/>
      <c r="F21" s="22"/>
      <c r="G21" s="62"/>
      <c r="H21" s="45"/>
      <c r="I21" s="76"/>
      <c r="J21" s="29"/>
      <c r="K21" s="36"/>
    </row>
    <row r="22" spans="1:11" s="4" customFormat="1" ht="13">
      <c r="A22" s="5"/>
      <c r="B22" s="33" t="s">
        <v>246</v>
      </c>
      <c r="C22" s="47"/>
      <c r="D22" s="47"/>
      <c r="E22" s="47"/>
      <c r="F22" s="47"/>
      <c r="G22" s="63"/>
      <c r="H22" s="7"/>
      <c r="I22" s="79">
        <f>'CalSAWS Admin Budget FY26-27'!D58</f>
        <v>1120</v>
      </c>
      <c r="J22" s="28"/>
      <c r="K22" s="36"/>
    </row>
    <row r="23" spans="1:11" s="4" customFormat="1" ht="13">
      <c r="A23" s="5"/>
      <c r="B23" s="300"/>
      <c r="C23" s="301"/>
      <c r="D23" s="301"/>
      <c r="E23" s="301"/>
      <c r="F23" s="301"/>
      <c r="G23" s="69"/>
      <c r="H23" s="46"/>
      <c r="I23" s="76"/>
      <c r="J23" s="34"/>
      <c r="K23" s="36"/>
    </row>
    <row r="24" spans="1:11" s="4" customFormat="1" ht="13">
      <c r="A24" s="5"/>
      <c r="B24" s="30"/>
      <c r="C24" s="32"/>
      <c r="D24" s="101"/>
      <c r="E24" s="101"/>
      <c r="F24" s="101"/>
      <c r="G24" s="104"/>
      <c r="H24" s="105"/>
      <c r="I24" s="103"/>
      <c r="J24" s="34"/>
      <c r="K24" s="36"/>
    </row>
    <row r="25" spans="1:11" s="4" customFormat="1" ht="13">
      <c r="A25" s="5"/>
      <c r="B25" s="30"/>
      <c r="C25" s="32"/>
      <c r="D25" s="101" t="s">
        <v>247</v>
      </c>
      <c r="E25" s="101"/>
      <c r="F25" s="101"/>
      <c r="G25" s="104"/>
      <c r="H25" s="105"/>
      <c r="I25" s="103">
        <f>'CalSAWS Admin Budget FY26-27'!E58</f>
        <v>-211</v>
      </c>
      <c r="J25" s="34"/>
      <c r="K25" s="36"/>
    </row>
    <row r="26" spans="1:11" s="4" customFormat="1" ht="13">
      <c r="A26" s="5"/>
      <c r="B26" s="30"/>
      <c r="C26" s="5"/>
      <c r="D26" s="75"/>
      <c r="E26" s="75"/>
      <c r="F26" s="32"/>
      <c r="G26" s="69"/>
      <c r="H26" s="46"/>
      <c r="I26" s="80"/>
      <c r="J26" s="35"/>
      <c r="K26" s="36"/>
    </row>
    <row r="27" spans="1:11" s="4" customFormat="1" ht="13">
      <c r="A27" s="5"/>
      <c r="B27" s="56"/>
      <c r="C27" s="5"/>
      <c r="D27" s="5"/>
      <c r="E27" s="5"/>
      <c r="F27" s="5"/>
      <c r="G27" s="64"/>
      <c r="H27" s="45"/>
      <c r="I27" s="79"/>
      <c r="J27" s="29"/>
      <c r="K27" s="36"/>
    </row>
    <row r="28" spans="1:11" s="4" customFormat="1" ht="13">
      <c r="A28" s="5"/>
      <c r="B28" s="295" t="s">
        <v>69</v>
      </c>
      <c r="C28" s="296"/>
      <c r="D28" s="296"/>
      <c r="E28" s="296"/>
      <c r="F28" s="296"/>
      <c r="G28" s="70"/>
      <c r="H28" s="57"/>
      <c r="I28" s="77"/>
      <c r="J28" s="29"/>
      <c r="K28" s="36"/>
    </row>
    <row r="29" spans="1:11" s="4" customFormat="1" ht="13">
      <c r="A29" s="5"/>
      <c r="B29" s="295" t="s">
        <v>69</v>
      </c>
      <c r="C29" s="296"/>
      <c r="D29" s="296"/>
      <c r="E29" s="296"/>
      <c r="F29" s="296"/>
      <c r="G29" s="64"/>
      <c r="H29" s="45"/>
      <c r="I29" s="77"/>
      <c r="J29" s="29"/>
      <c r="K29" s="36"/>
    </row>
    <row r="30" spans="1:11" s="4" customFormat="1" ht="13">
      <c r="A30" s="5"/>
      <c r="B30" s="295"/>
      <c r="C30" s="296"/>
      <c r="D30" s="296"/>
      <c r="E30" s="296"/>
      <c r="F30" s="296"/>
      <c r="G30" s="64"/>
      <c r="H30" s="45"/>
      <c r="I30" s="77"/>
      <c r="J30" s="29"/>
      <c r="K30" s="36"/>
    </row>
    <row r="31" spans="1:11" s="4" customFormat="1" ht="13">
      <c r="A31" s="5"/>
      <c r="B31" s="295"/>
      <c r="C31" s="296"/>
      <c r="D31" s="296"/>
      <c r="E31" s="296"/>
      <c r="F31" s="296"/>
      <c r="G31" s="64"/>
      <c r="H31" s="45"/>
      <c r="I31" s="77"/>
      <c r="J31" s="29"/>
      <c r="K31" s="36"/>
    </row>
    <row r="32" spans="1:11" s="4" customFormat="1" ht="13">
      <c r="A32" s="5"/>
      <c r="B32" s="295"/>
      <c r="C32" s="296"/>
      <c r="D32" s="296"/>
      <c r="E32" s="296"/>
      <c r="F32" s="296"/>
      <c r="G32" s="70"/>
      <c r="H32" s="45"/>
      <c r="I32" s="77"/>
      <c r="J32" s="29"/>
      <c r="K32" s="36"/>
    </row>
    <row r="33" spans="1:15" s="4" customFormat="1" ht="13">
      <c r="A33" s="5"/>
      <c r="B33" s="288" t="s">
        <v>75</v>
      </c>
      <c r="C33" s="289"/>
      <c r="D33" s="289"/>
      <c r="E33" s="289"/>
      <c r="F33" s="289"/>
      <c r="G33" s="64"/>
      <c r="H33" s="45"/>
      <c r="I33" s="77"/>
      <c r="J33" s="29"/>
      <c r="K33" s="36"/>
    </row>
    <row r="34" spans="1:15" s="4" customFormat="1" ht="13">
      <c r="A34" s="5"/>
      <c r="B34" s="288" t="s">
        <v>52</v>
      </c>
      <c r="C34" s="289"/>
      <c r="D34" s="289"/>
      <c r="E34" s="289"/>
      <c r="F34" s="289"/>
      <c r="G34" s="64"/>
      <c r="H34" s="45"/>
      <c r="I34" s="77"/>
      <c r="J34" s="29"/>
      <c r="K34" s="36"/>
    </row>
    <row r="35" spans="1:15" s="4" customFormat="1" ht="13">
      <c r="A35" s="5"/>
      <c r="B35" s="290"/>
      <c r="C35" s="291"/>
      <c r="D35" s="291"/>
      <c r="E35" s="291"/>
      <c r="F35" s="291"/>
      <c r="G35" s="65"/>
      <c r="H35" s="54"/>
      <c r="I35" s="78"/>
      <c r="J35" s="58"/>
      <c r="K35" s="36"/>
    </row>
    <row r="36" spans="1:15" s="4" customFormat="1" ht="13">
      <c r="A36" s="5"/>
      <c r="B36" s="292"/>
      <c r="C36" s="293"/>
      <c r="D36" s="293"/>
      <c r="E36" s="293"/>
      <c r="F36" s="293"/>
      <c r="G36" s="66"/>
      <c r="H36" s="61" t="s">
        <v>74</v>
      </c>
      <c r="I36" s="107">
        <f>SUM(I21:I35)</f>
        <v>909</v>
      </c>
      <c r="J36" s="55"/>
      <c r="K36" s="36"/>
    </row>
    <row r="37" spans="1:15" s="4" customFormat="1" ht="13">
      <c r="A37" s="5"/>
      <c r="B37" s="6"/>
      <c r="C37" s="6"/>
      <c r="D37" s="6"/>
      <c r="E37" s="6"/>
      <c r="F37" s="6"/>
      <c r="G37" s="15"/>
      <c r="H37" s="15"/>
      <c r="I37" s="67"/>
      <c r="J37" s="68"/>
      <c r="K37" s="36"/>
    </row>
    <row r="38" spans="1:15" s="4" customFormat="1" ht="13">
      <c r="A38" s="5"/>
      <c r="B38" s="49" t="s">
        <v>53</v>
      </c>
      <c r="C38" s="5"/>
      <c r="D38" s="5"/>
      <c r="E38" s="5"/>
      <c r="F38" s="5"/>
      <c r="G38" s="5"/>
      <c r="H38" s="5"/>
      <c r="I38" s="11"/>
      <c r="J38" s="6"/>
      <c r="K38" s="36"/>
    </row>
    <row r="39" spans="1:15" s="4" customFormat="1" ht="13">
      <c r="A39" s="5"/>
      <c r="B39" s="12"/>
      <c r="C39" s="5"/>
      <c r="D39" s="5"/>
      <c r="E39" s="5"/>
      <c r="F39" s="5"/>
      <c r="G39" s="14"/>
      <c r="H39" s="15"/>
      <c r="I39" s="11"/>
      <c r="J39" s="6"/>
      <c r="K39" s="36"/>
    </row>
    <row r="40" spans="1:15" s="4" customFormat="1" ht="13">
      <c r="A40" s="5"/>
      <c r="B40" s="50" t="s">
        <v>54</v>
      </c>
      <c r="C40" s="17"/>
      <c r="D40" s="5"/>
      <c r="E40" s="5"/>
      <c r="F40" s="5"/>
      <c r="G40" s="14"/>
      <c r="H40" s="5"/>
      <c r="I40" s="16"/>
      <c r="J40" s="18"/>
      <c r="K40" s="36"/>
      <c r="O40" s="19"/>
    </row>
    <row r="41" spans="1:15" s="4" customFormat="1" ht="13">
      <c r="A41" s="5"/>
      <c r="B41" s="20"/>
      <c r="C41" s="5"/>
      <c r="D41" s="5"/>
      <c r="E41" s="5"/>
      <c r="F41" s="5"/>
      <c r="G41" s="21"/>
      <c r="H41" s="5"/>
      <c r="I41" s="8" t="s">
        <v>55</v>
      </c>
      <c r="J41" s="71">
        <f>I36</f>
        <v>909</v>
      </c>
      <c r="K41" s="36"/>
    </row>
    <row r="42" spans="1:15" s="4" customFormat="1" ht="13">
      <c r="A42" s="5"/>
      <c r="B42" s="51" t="s">
        <v>56</v>
      </c>
      <c r="C42" s="5"/>
      <c r="D42" s="5"/>
      <c r="E42" s="5"/>
      <c r="F42" s="5"/>
      <c r="G42" s="21"/>
      <c r="H42" s="5"/>
      <c r="I42" s="6"/>
      <c r="J42" s="5"/>
      <c r="K42" s="36"/>
      <c r="O42" s="19"/>
    </row>
    <row r="43" spans="1:15" s="4" customFormat="1" ht="13">
      <c r="A43" s="5"/>
      <c r="B43" s="20"/>
      <c r="C43" s="5"/>
      <c r="D43" s="5"/>
      <c r="E43" s="5"/>
      <c r="F43" s="5"/>
      <c r="G43" s="5"/>
      <c r="H43" s="5"/>
      <c r="I43" s="6"/>
      <c r="J43" s="5"/>
      <c r="K43" s="36"/>
    </row>
    <row r="44" spans="1:15" s="4" customFormat="1" ht="13">
      <c r="A44" s="5"/>
      <c r="B44" s="52" t="s">
        <v>54</v>
      </c>
      <c r="C44" s="5"/>
      <c r="D44" s="5"/>
      <c r="E44" s="5"/>
      <c r="F44" s="13"/>
      <c r="G44" s="5"/>
      <c r="H44" s="5"/>
      <c r="I44" s="6"/>
      <c r="J44" s="5"/>
      <c r="K44" s="36"/>
      <c r="O44" s="48"/>
    </row>
    <row r="45" spans="1:15" s="4" customFormat="1" ht="13">
      <c r="A45" s="5"/>
      <c r="B45" s="52" t="s">
        <v>136</v>
      </c>
      <c r="C45" s="5"/>
      <c r="D45" s="5"/>
      <c r="E45" s="5"/>
      <c r="F45" s="13"/>
      <c r="G45" s="5"/>
      <c r="H45" s="5"/>
      <c r="I45" s="6"/>
      <c r="J45" s="5"/>
      <c r="K45" s="36"/>
      <c r="O45" s="48"/>
    </row>
    <row r="46" spans="1:15" s="4" customFormat="1" ht="13">
      <c r="A46" s="5"/>
      <c r="B46" s="53" t="s">
        <v>100</v>
      </c>
      <c r="F46" s="5"/>
      <c r="H46" s="5"/>
      <c r="I46" s="23"/>
      <c r="J46" s="5"/>
      <c r="K46" s="36"/>
      <c r="O46" s="48"/>
    </row>
    <row r="47" spans="1:15" s="4" customFormat="1" ht="13">
      <c r="A47" s="5"/>
      <c r="B47" s="53" t="s">
        <v>57</v>
      </c>
      <c r="C47" s="13"/>
      <c r="D47" s="13"/>
      <c r="E47" s="13"/>
      <c r="F47" s="5"/>
      <c r="G47" s="13"/>
      <c r="H47" s="13"/>
      <c r="I47" s="24"/>
      <c r="J47" s="5"/>
      <c r="K47" s="36"/>
      <c r="O47" s="48"/>
    </row>
    <row r="48" spans="1:15" s="4" customFormat="1" ht="13">
      <c r="A48" s="5"/>
      <c r="B48" s="53" t="s">
        <v>135</v>
      </c>
      <c r="C48" s="13"/>
      <c r="D48" s="13"/>
      <c r="E48" s="13"/>
      <c r="F48" s="25"/>
      <c r="G48" s="13"/>
      <c r="H48" s="13"/>
      <c r="I48" s="24"/>
      <c r="J48" s="5"/>
      <c r="K48" s="36"/>
      <c r="O48" s="48"/>
    </row>
    <row r="49" spans="1:15" s="4" customFormat="1" ht="13">
      <c r="A49" s="5"/>
      <c r="B49" s="25"/>
      <c r="C49" s="13"/>
      <c r="D49" s="13"/>
      <c r="E49" s="13"/>
      <c r="F49" s="5"/>
      <c r="G49" s="13"/>
      <c r="H49" s="13"/>
      <c r="I49" s="24"/>
      <c r="J49" s="5"/>
      <c r="K49" s="36"/>
      <c r="O49" s="48"/>
    </row>
    <row r="50" spans="1:15" s="4" customFormat="1" ht="13">
      <c r="A50" s="5"/>
      <c r="B50" s="49"/>
      <c r="C50" s="13"/>
      <c r="D50" s="13"/>
      <c r="E50" s="13"/>
      <c r="F50" s="5"/>
      <c r="G50" s="13"/>
      <c r="H50" s="13"/>
      <c r="I50" s="24"/>
      <c r="J50" s="5"/>
      <c r="K50" s="36"/>
      <c r="O50" s="48"/>
    </row>
    <row r="51" spans="1:15" s="4" customFormat="1" ht="13">
      <c r="A51" s="5"/>
      <c r="B51" s="49"/>
      <c r="C51" s="13"/>
      <c r="D51" s="13"/>
      <c r="E51" s="13"/>
      <c r="F51" s="25"/>
      <c r="G51" s="13"/>
      <c r="H51" s="13"/>
      <c r="I51" s="24"/>
      <c r="J51" s="5"/>
      <c r="K51" s="36"/>
      <c r="O51" s="48"/>
    </row>
    <row r="52" spans="1:15" s="4" customFormat="1" ht="13">
      <c r="A52" s="5"/>
      <c r="B52" s="5"/>
      <c r="C52" s="13"/>
      <c r="D52" s="13"/>
      <c r="E52" s="13"/>
      <c r="F52" s="25"/>
      <c r="G52" s="13"/>
      <c r="H52" s="13"/>
      <c r="I52" s="24"/>
      <c r="J52" s="5"/>
      <c r="K52" s="36"/>
    </row>
    <row r="53" spans="1:15" s="4" customFormat="1" ht="13.5" thickBot="1">
      <c r="A53" s="5"/>
      <c r="B53" s="5"/>
      <c r="C53" s="5"/>
      <c r="D53" s="5"/>
      <c r="E53" s="5"/>
      <c r="F53" s="5"/>
      <c r="G53" s="5"/>
      <c r="H53" s="5"/>
      <c r="I53" s="6"/>
      <c r="J53" s="5"/>
      <c r="K53" s="36"/>
    </row>
    <row r="54" spans="1:15" s="4" customFormat="1" ht="13.5" thickTop="1">
      <c r="A54" s="5"/>
      <c r="B54" s="37"/>
      <c r="C54" s="37"/>
      <c r="D54" s="37"/>
      <c r="E54" s="37"/>
      <c r="F54" s="37"/>
      <c r="G54" s="37"/>
      <c r="H54" s="37"/>
      <c r="I54" s="39"/>
      <c r="J54" s="37"/>
      <c r="K54" s="36"/>
    </row>
    <row r="55" spans="1:15" s="4" customFormat="1" ht="12.75" customHeight="1">
      <c r="A55" s="5"/>
      <c r="B55" s="5"/>
      <c r="C55" s="294" t="s">
        <v>58</v>
      </c>
      <c r="D55" s="294"/>
      <c r="E55" s="294"/>
      <c r="F55" s="294"/>
      <c r="G55" s="294"/>
      <c r="H55" s="294"/>
      <c r="I55" s="294"/>
      <c r="J55" s="5"/>
      <c r="K55" s="36"/>
    </row>
    <row r="56" spans="1:15" s="4" customFormat="1" ht="13">
      <c r="A56" s="5"/>
      <c r="B56" s="5"/>
      <c r="C56" s="294"/>
      <c r="D56" s="294"/>
      <c r="E56" s="294"/>
      <c r="F56" s="294"/>
      <c r="G56" s="294"/>
      <c r="H56" s="294"/>
      <c r="I56" s="294"/>
      <c r="J56" s="5"/>
      <c r="K56" s="36"/>
    </row>
    <row r="57" spans="1:15" s="4" customFormat="1" ht="13">
      <c r="A57" s="5"/>
      <c r="B57" s="5"/>
      <c r="C57" s="294"/>
      <c r="D57" s="294"/>
      <c r="E57" s="294"/>
      <c r="F57" s="294"/>
      <c r="G57" s="294"/>
      <c r="H57" s="294"/>
      <c r="I57" s="294"/>
      <c r="J57" s="5"/>
      <c r="K57" s="36"/>
    </row>
    <row r="58" spans="1:15" s="4" customFormat="1" ht="13.5" thickBot="1">
      <c r="A58" s="26"/>
      <c r="B58" s="26"/>
      <c r="C58" s="26"/>
      <c r="D58" s="26"/>
      <c r="E58" s="26"/>
      <c r="F58" s="26"/>
      <c r="G58" s="26"/>
      <c r="H58" s="26"/>
      <c r="I58" s="27"/>
      <c r="J58" s="26"/>
      <c r="K58" s="26"/>
    </row>
    <row r="59" spans="1:15" ht="13" thickTop="1"/>
  </sheetData>
  <mergeCells count="17">
    <mergeCell ref="B32:F32"/>
    <mergeCell ref="B33:F33"/>
    <mergeCell ref="B34:F34"/>
    <mergeCell ref="B35:F36"/>
    <mergeCell ref="C55:I57"/>
    <mergeCell ref="H16:J16"/>
    <mergeCell ref="B17:F17"/>
    <mergeCell ref="B31:F31"/>
    <mergeCell ref="C10:G10"/>
    <mergeCell ref="C11:G11"/>
    <mergeCell ref="C13:G13"/>
    <mergeCell ref="B16:G16"/>
    <mergeCell ref="B18:G18"/>
    <mergeCell ref="B23:F23"/>
    <mergeCell ref="B28:F28"/>
    <mergeCell ref="B29:F29"/>
    <mergeCell ref="B30:F30"/>
  </mergeCells>
  <dataValidations count="5">
    <dataValidation errorStyle="warning" allowBlank="1" showInputMessage="1" errorTitle="State" promptTitle="State" prompt="Enter the state abbreviation into this cell." sqref="E12" xr:uid="{F4BB61F7-0B0C-4AF1-B496-BC71F8684B18}"/>
    <dataValidation type="textLength" errorStyle="warning" allowBlank="1" showErrorMessage="1" errorTitle="Tax" error="The shaded cells contain formulas and are automatically calculated by Excel. DO NOT enter any information into them." promptTitle="Tax" sqref="I39:I40" xr:uid="{AFA66C68-1FBA-46B4-A867-BD7E5EA1757A}">
      <formula1>0</formula1>
      <formula2>0</formula2>
    </dataValidation>
    <dataValidation type="whole" errorStyle="warning" allowBlank="1" showErrorMessage="1" errorTitle="Quantity" error="You must enter a number in this cell." promptTitle="Quantity" sqref="I18:I19 B35 J26:J41 J17:J22" xr:uid="{7BBCB5B8-23E5-4D52-8193-E4045D9E6C89}">
      <formula1>0</formula1>
      <formula2>1000000000</formula2>
    </dataValidation>
    <dataValidation type="decimal" allowBlank="1" showErrorMessage="1" errorTitle="Unit Price" error="You must enter a number into this cell." promptTitle="Unit Price" sqref="I20:I21 I17" xr:uid="{C8F844AE-C86C-4383-8148-1EAC736C7589}">
      <formula1>0</formula1>
      <formula2>1000000000</formula2>
    </dataValidation>
    <dataValidation errorStyle="warning" allowBlank="1" showInputMessage="1" errorTitle="Farewell Statement" promptTitle="Farewell Statement" prompt="Enter any parting message for your customers (company slogan, mission statement, etc.) If you do not want a parting message, use Edit|Clear|Contents to remove the existing test." sqref="C55" xr:uid="{E1A0FB60-4064-4CBE-86E8-CE36365417D1}"/>
  </dataValidations>
  <hyperlinks>
    <hyperlink ref="B29" r:id="rId1" display="kcole@co.yuba.ca.us" xr:uid="{F95A9E02-142F-4FF3-8012-EDBD7ABA4D72}"/>
  </hyperlinks>
  <printOptions horizontalCentered="1"/>
  <pageMargins left="0.5" right="0.5" top="1" bottom="1" header="0.5" footer="0.3"/>
  <pageSetup scale="88" orientation="portrait" r:id="rId2"/>
  <drawing r:id="rId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2785EF-245B-4BB8-A0F5-B677DC187D83}">
  <sheetPr codeName="Sheet52">
    <pageSetUpPr fitToPage="1"/>
  </sheetPr>
  <dimension ref="A1:O59"/>
  <sheetViews>
    <sheetView workbookViewId="0">
      <selection activeCell="I36" sqref="I36"/>
    </sheetView>
  </sheetViews>
  <sheetFormatPr defaultRowHeight="12.5"/>
  <cols>
    <col min="9" max="9" width="12.453125" bestFit="1" customWidth="1"/>
    <col min="10" max="10" width="22.453125" customWidth="1"/>
  </cols>
  <sheetData>
    <row r="1" spans="1:11" s="4" customFormat="1" ht="13.5" thickTop="1">
      <c r="A1" s="2"/>
      <c r="B1" s="2"/>
      <c r="C1" s="2"/>
      <c r="D1" s="2"/>
      <c r="E1" s="2"/>
      <c r="F1" s="2"/>
      <c r="G1" s="2"/>
      <c r="H1" s="2"/>
      <c r="I1" s="3"/>
      <c r="J1" s="2"/>
      <c r="K1" s="2"/>
    </row>
    <row r="2" spans="1:11" s="4" customFormat="1" ht="13">
      <c r="A2" s="5"/>
      <c r="B2" s="5"/>
      <c r="C2" s="5"/>
      <c r="D2" s="5"/>
      <c r="E2" s="5"/>
      <c r="F2" s="5"/>
      <c r="G2" s="5"/>
      <c r="H2" s="5"/>
      <c r="I2" s="6"/>
      <c r="J2" s="5"/>
      <c r="K2" s="36"/>
    </row>
    <row r="3" spans="1:11" s="4" customFormat="1" ht="13">
      <c r="A3" s="5"/>
      <c r="B3" s="5"/>
      <c r="C3" s="5"/>
      <c r="D3" s="5"/>
      <c r="E3" s="5"/>
      <c r="F3" s="5"/>
      <c r="G3" s="5"/>
      <c r="H3" s="7"/>
      <c r="I3" s="8" t="s">
        <v>39</v>
      </c>
      <c r="J3" s="40" t="str">
        <f>+'Update Tab'!$B$2</f>
        <v>CalSAWS Admin 26 27</v>
      </c>
      <c r="K3" s="41" t="s">
        <v>163</v>
      </c>
    </row>
    <row r="4" spans="1:11" s="4" customFormat="1" ht="13">
      <c r="A4" s="5"/>
      <c r="B4" s="5"/>
      <c r="C4" s="5"/>
      <c r="D4" s="5"/>
      <c r="E4" s="5"/>
      <c r="F4" s="5"/>
      <c r="G4" s="5"/>
      <c r="H4" s="5"/>
      <c r="I4" s="6"/>
      <c r="J4" s="5"/>
      <c r="K4" s="36"/>
    </row>
    <row r="5" spans="1:11" s="4" customFormat="1" ht="13">
      <c r="A5" s="5"/>
      <c r="B5" s="5"/>
      <c r="C5" s="5"/>
      <c r="D5" s="5"/>
      <c r="E5" s="5"/>
      <c r="F5" s="5"/>
      <c r="G5" s="5"/>
      <c r="H5" s="5"/>
      <c r="I5" s="6"/>
      <c r="J5" s="5"/>
      <c r="K5" s="36"/>
    </row>
    <row r="6" spans="1:11" s="4" customFormat="1" ht="13">
      <c r="A6" s="5"/>
      <c r="B6" s="5"/>
      <c r="C6" s="5"/>
      <c r="D6" s="5"/>
      <c r="E6" s="5"/>
      <c r="F6" s="5"/>
      <c r="G6" s="5"/>
      <c r="H6" s="5"/>
      <c r="I6" s="6"/>
      <c r="J6" s="5"/>
      <c r="K6" s="36"/>
    </row>
    <row r="7" spans="1:11" s="4" customFormat="1" ht="13.5" thickBot="1">
      <c r="A7" s="5"/>
      <c r="B7" s="5"/>
      <c r="C7" s="5"/>
      <c r="D7" s="5"/>
      <c r="E7" s="5"/>
      <c r="F7" s="5"/>
      <c r="G7" s="5"/>
      <c r="H7" s="5"/>
      <c r="I7" s="6"/>
      <c r="J7" s="5"/>
      <c r="K7" s="36"/>
    </row>
    <row r="8" spans="1:11" s="4" customFormat="1" ht="18" thickTop="1">
      <c r="A8" s="5"/>
      <c r="B8" s="37"/>
      <c r="C8" s="37"/>
      <c r="D8" s="37"/>
      <c r="E8" s="37"/>
      <c r="F8" s="37"/>
      <c r="G8" s="38"/>
      <c r="H8" s="38"/>
      <c r="I8" s="39"/>
      <c r="J8" s="38"/>
      <c r="K8" s="36"/>
    </row>
    <row r="9" spans="1:11" s="4" customFormat="1" ht="13">
      <c r="A9" s="5"/>
      <c r="B9" s="5"/>
      <c r="C9" s="5"/>
      <c r="D9" s="5"/>
      <c r="E9" s="5"/>
      <c r="F9" s="5"/>
      <c r="G9" s="5"/>
      <c r="H9" s="5"/>
      <c r="I9" s="6"/>
      <c r="J9" s="5"/>
      <c r="K9" s="36"/>
    </row>
    <row r="10" spans="1:11" s="4" customFormat="1" ht="13">
      <c r="A10" s="5"/>
      <c r="B10" s="9" t="s">
        <v>40</v>
      </c>
      <c r="C10" s="307" t="s">
        <v>164</v>
      </c>
      <c r="D10" s="307"/>
      <c r="E10" s="307"/>
      <c r="F10" s="307"/>
      <c r="G10" s="307"/>
      <c r="H10" s="5"/>
      <c r="I10" s="10" t="s">
        <v>42</v>
      </c>
      <c r="J10" s="42">
        <f>+'Update Tab'!$B$4</f>
        <v>46246</v>
      </c>
      <c r="K10" s="36"/>
    </row>
    <row r="11" spans="1:11" s="4" customFormat="1" ht="13">
      <c r="A11" s="5"/>
      <c r="B11" s="9" t="s">
        <v>43</v>
      </c>
      <c r="C11" s="308"/>
      <c r="D11" s="308"/>
      <c r="E11" s="308"/>
      <c r="F11" s="308"/>
      <c r="G11" s="308"/>
      <c r="H11" s="5"/>
      <c r="I11" s="10"/>
      <c r="J11" s="43"/>
      <c r="K11" s="36"/>
    </row>
    <row r="12" spans="1:11" s="4" customFormat="1" ht="13">
      <c r="A12" s="5"/>
      <c r="B12" s="9" t="s">
        <v>44</v>
      </c>
      <c r="C12" s="73"/>
      <c r="D12" s="74" t="s">
        <v>45</v>
      </c>
      <c r="E12" s="73"/>
      <c r="F12" s="74" t="s">
        <v>46</v>
      </c>
      <c r="G12" s="73"/>
      <c r="H12" s="5"/>
      <c r="I12" s="10" t="s">
        <v>47</v>
      </c>
      <c r="J12" s="44" t="str">
        <f>'Update Tab'!$B$7</f>
        <v>Stephanie Aragon</v>
      </c>
      <c r="K12" s="36"/>
    </row>
    <row r="13" spans="1:11" s="4" customFormat="1" ht="13">
      <c r="A13" s="5"/>
      <c r="B13" s="9" t="s">
        <v>48</v>
      </c>
      <c r="C13" s="307"/>
      <c r="D13" s="307"/>
      <c r="E13" s="307"/>
      <c r="F13" s="307"/>
      <c r="G13" s="307"/>
      <c r="H13" s="5"/>
      <c r="I13" s="10" t="s">
        <v>49</v>
      </c>
      <c r="J13" s="44" t="str">
        <f>'Update Tab'!$B$8</f>
        <v>(916) 800-7641</v>
      </c>
      <c r="K13" s="36"/>
    </row>
    <row r="14" spans="1:11" s="4" customFormat="1" ht="13">
      <c r="A14" s="5"/>
      <c r="B14" s="9"/>
      <c r="C14" s="59"/>
      <c r="D14" s="59"/>
      <c r="E14" s="59"/>
      <c r="F14" s="59"/>
      <c r="G14" s="59"/>
      <c r="H14" s="5"/>
      <c r="I14" s="10"/>
      <c r="J14" s="60"/>
      <c r="K14" s="36"/>
    </row>
    <row r="15" spans="1:11" s="4" customFormat="1" ht="13">
      <c r="A15" s="5"/>
      <c r="B15" s="5"/>
      <c r="C15" s="5"/>
      <c r="D15" s="5"/>
      <c r="E15" s="5"/>
      <c r="F15" s="5"/>
      <c r="G15" s="5"/>
      <c r="H15" s="5"/>
      <c r="I15" s="6"/>
      <c r="J15" s="5"/>
      <c r="K15" s="36"/>
    </row>
    <row r="16" spans="1:11" s="4" customFormat="1" ht="13">
      <c r="A16" s="5"/>
      <c r="B16" s="297" t="s">
        <v>50</v>
      </c>
      <c r="C16" s="298"/>
      <c r="D16" s="298"/>
      <c r="E16" s="298"/>
      <c r="F16" s="298"/>
      <c r="G16" s="299"/>
      <c r="H16" s="297" t="s">
        <v>51</v>
      </c>
      <c r="I16" s="298"/>
      <c r="J16" s="299"/>
      <c r="K16" s="36"/>
    </row>
    <row r="17" spans="1:11" s="4" customFormat="1" ht="13">
      <c r="A17" s="5"/>
      <c r="B17" s="305"/>
      <c r="C17" s="306"/>
      <c r="D17" s="306"/>
      <c r="E17" s="306"/>
      <c r="F17" s="306"/>
      <c r="G17" s="81"/>
      <c r="H17" s="82"/>
      <c r="I17" s="83"/>
      <c r="J17" s="84"/>
      <c r="K17" s="36"/>
    </row>
    <row r="18" spans="1:11" s="4" customFormat="1" ht="15">
      <c r="A18" s="5"/>
      <c r="B18" s="302" t="s">
        <v>134</v>
      </c>
      <c r="C18" s="303"/>
      <c r="D18" s="303"/>
      <c r="E18" s="303"/>
      <c r="F18" s="303"/>
      <c r="G18" s="304"/>
      <c r="H18" s="85"/>
      <c r="I18" s="86"/>
      <c r="J18" s="87"/>
      <c r="K18" s="36"/>
    </row>
    <row r="19" spans="1:11" s="4" customFormat="1" ht="13">
      <c r="A19" s="5"/>
      <c r="B19" s="88"/>
      <c r="C19" s="89"/>
      <c r="D19" s="90"/>
      <c r="E19" s="90"/>
      <c r="F19" s="90"/>
      <c r="G19" s="91"/>
      <c r="H19" s="92"/>
      <c r="I19" s="86"/>
      <c r="J19" s="87"/>
      <c r="K19" s="36"/>
    </row>
    <row r="20" spans="1:11" s="4" customFormat="1" ht="13.5" thickBot="1">
      <c r="A20" s="5"/>
      <c r="B20" s="93"/>
      <c r="C20" s="94"/>
      <c r="D20" s="95"/>
      <c r="E20" s="95"/>
      <c r="F20" s="95"/>
      <c r="G20" s="96"/>
      <c r="H20" s="97"/>
      <c r="I20" s="98"/>
      <c r="J20" s="99"/>
      <c r="K20" s="36"/>
    </row>
    <row r="21" spans="1:11" s="4" customFormat="1" ht="13.5" thickTop="1">
      <c r="A21" s="5"/>
      <c r="B21" s="31"/>
      <c r="C21" s="22"/>
      <c r="D21" s="22"/>
      <c r="E21" s="22"/>
      <c r="F21" s="22"/>
      <c r="G21" s="62"/>
      <c r="H21" s="45"/>
      <c r="I21" s="76"/>
      <c r="J21" s="29"/>
      <c r="K21" s="36"/>
    </row>
    <row r="22" spans="1:11" s="4" customFormat="1" ht="13">
      <c r="A22" s="5"/>
      <c r="B22" s="33" t="s">
        <v>246</v>
      </c>
      <c r="C22" s="47"/>
      <c r="D22" s="47"/>
      <c r="E22" s="47"/>
      <c r="F22" s="47"/>
      <c r="G22" s="63"/>
      <c r="H22" s="7"/>
      <c r="I22" s="79">
        <f>'CalSAWS Admin Budget FY26-27'!D59</f>
        <v>7918</v>
      </c>
      <c r="J22" s="28"/>
      <c r="K22" s="36"/>
    </row>
    <row r="23" spans="1:11" s="4" customFormat="1" ht="13">
      <c r="A23" s="5"/>
      <c r="B23" s="300"/>
      <c r="C23" s="301"/>
      <c r="D23" s="301"/>
      <c r="E23" s="301"/>
      <c r="F23" s="301"/>
      <c r="G23" s="69"/>
      <c r="H23" s="46"/>
      <c r="I23" s="76"/>
      <c r="J23" s="34"/>
      <c r="K23" s="36"/>
    </row>
    <row r="24" spans="1:11" s="4" customFormat="1" ht="13">
      <c r="A24" s="5"/>
      <c r="B24" s="30"/>
      <c r="C24" s="32"/>
      <c r="D24" s="101"/>
      <c r="E24" s="101"/>
      <c r="F24" s="101"/>
      <c r="G24" s="104"/>
      <c r="H24" s="105"/>
      <c r="I24" s="103"/>
      <c r="J24" s="34"/>
      <c r="K24" s="36"/>
    </row>
    <row r="25" spans="1:11" s="4" customFormat="1" ht="13">
      <c r="A25" s="5"/>
      <c r="B25" s="30"/>
      <c r="C25" s="32"/>
      <c r="D25" s="101" t="s">
        <v>247</v>
      </c>
      <c r="E25" s="101"/>
      <c r="F25" s="101"/>
      <c r="G25" s="104"/>
      <c r="H25" s="105"/>
      <c r="I25" s="103">
        <f>'CalSAWS Admin Budget FY26-27'!E59</f>
        <v>-1417</v>
      </c>
      <c r="J25" s="34"/>
      <c r="K25" s="36"/>
    </row>
    <row r="26" spans="1:11" s="4" customFormat="1" ht="13">
      <c r="A26" s="5"/>
      <c r="B26" s="30"/>
      <c r="C26" s="5"/>
      <c r="D26" s="75"/>
      <c r="E26" s="75"/>
      <c r="F26" s="32"/>
      <c r="G26" s="69"/>
      <c r="H26" s="46"/>
      <c r="I26" s="80"/>
      <c r="J26" s="35"/>
      <c r="K26" s="36"/>
    </row>
    <row r="27" spans="1:11" s="4" customFormat="1" ht="13">
      <c r="A27" s="5"/>
      <c r="B27" s="56"/>
      <c r="C27" s="5"/>
      <c r="D27" s="5"/>
      <c r="E27" s="5"/>
      <c r="F27" s="5"/>
      <c r="G27" s="64"/>
      <c r="H27" s="45"/>
      <c r="I27" s="79"/>
      <c r="J27" s="29"/>
      <c r="K27" s="36"/>
    </row>
    <row r="28" spans="1:11" s="4" customFormat="1" ht="13">
      <c r="A28" s="5"/>
      <c r="B28" s="295" t="s">
        <v>69</v>
      </c>
      <c r="C28" s="296"/>
      <c r="D28" s="296"/>
      <c r="E28" s="296"/>
      <c r="F28" s="296"/>
      <c r="G28" s="70"/>
      <c r="H28" s="57"/>
      <c r="I28" s="77"/>
      <c r="J28" s="29"/>
      <c r="K28" s="36"/>
    </row>
    <row r="29" spans="1:11" s="4" customFormat="1" ht="13">
      <c r="A29" s="5"/>
      <c r="B29" s="295" t="s">
        <v>69</v>
      </c>
      <c r="C29" s="296"/>
      <c r="D29" s="296"/>
      <c r="E29" s="296"/>
      <c r="F29" s="296"/>
      <c r="G29" s="64"/>
      <c r="H29" s="45"/>
      <c r="I29" s="77"/>
      <c r="J29" s="29"/>
      <c r="K29" s="36"/>
    </row>
    <row r="30" spans="1:11" s="4" customFormat="1" ht="13">
      <c r="A30" s="5"/>
      <c r="B30" s="295"/>
      <c r="C30" s="296"/>
      <c r="D30" s="296"/>
      <c r="E30" s="296"/>
      <c r="F30" s="296"/>
      <c r="G30" s="64"/>
      <c r="H30" s="45"/>
      <c r="I30" s="77"/>
      <c r="J30" s="29"/>
      <c r="K30" s="36"/>
    </row>
    <row r="31" spans="1:11" s="4" customFormat="1" ht="13">
      <c r="A31" s="5"/>
      <c r="B31" s="295"/>
      <c r="C31" s="296"/>
      <c r="D31" s="296"/>
      <c r="E31" s="296"/>
      <c r="F31" s="296"/>
      <c r="G31" s="64"/>
      <c r="H31" s="45"/>
      <c r="I31" s="77"/>
      <c r="J31" s="29"/>
      <c r="K31" s="36"/>
    </row>
    <row r="32" spans="1:11" s="4" customFormat="1" ht="13">
      <c r="A32" s="5"/>
      <c r="B32" s="295"/>
      <c r="C32" s="296"/>
      <c r="D32" s="296"/>
      <c r="E32" s="296"/>
      <c r="F32" s="296"/>
      <c r="G32" s="70"/>
      <c r="H32" s="45"/>
      <c r="I32" s="77"/>
      <c r="J32" s="29"/>
      <c r="K32" s="36"/>
    </row>
    <row r="33" spans="1:15" s="4" customFormat="1" ht="13">
      <c r="A33" s="5"/>
      <c r="B33" s="288" t="s">
        <v>75</v>
      </c>
      <c r="C33" s="289"/>
      <c r="D33" s="289"/>
      <c r="E33" s="289"/>
      <c r="F33" s="289"/>
      <c r="G33" s="64"/>
      <c r="H33" s="45"/>
      <c r="I33" s="77"/>
      <c r="J33" s="29"/>
      <c r="K33" s="36"/>
    </row>
    <row r="34" spans="1:15" s="4" customFormat="1" ht="13">
      <c r="A34" s="5"/>
      <c r="B34" s="288" t="s">
        <v>52</v>
      </c>
      <c r="C34" s="289"/>
      <c r="D34" s="289"/>
      <c r="E34" s="289"/>
      <c r="F34" s="289"/>
      <c r="G34" s="64"/>
      <c r="H34" s="45"/>
      <c r="I34" s="77"/>
      <c r="J34" s="29"/>
      <c r="K34" s="36"/>
    </row>
    <row r="35" spans="1:15" s="4" customFormat="1" ht="13">
      <c r="A35" s="5"/>
      <c r="B35" s="290"/>
      <c r="C35" s="291"/>
      <c r="D35" s="291"/>
      <c r="E35" s="291"/>
      <c r="F35" s="291"/>
      <c r="G35" s="65"/>
      <c r="H35" s="54"/>
      <c r="I35" s="78"/>
      <c r="J35" s="58"/>
      <c r="K35" s="36"/>
    </row>
    <row r="36" spans="1:15" s="4" customFormat="1" ht="13">
      <c r="A36" s="5"/>
      <c r="B36" s="292"/>
      <c r="C36" s="293"/>
      <c r="D36" s="293"/>
      <c r="E36" s="293"/>
      <c r="F36" s="293"/>
      <c r="G36" s="66"/>
      <c r="H36" s="61" t="s">
        <v>74</v>
      </c>
      <c r="I36" s="107">
        <f>SUM(I21:I35)</f>
        <v>6501</v>
      </c>
      <c r="J36" s="55"/>
      <c r="K36" s="36"/>
    </row>
    <row r="37" spans="1:15" s="4" customFormat="1" ht="13">
      <c r="A37" s="5"/>
      <c r="B37" s="6"/>
      <c r="C37" s="6"/>
      <c r="D37" s="6"/>
      <c r="E37" s="6"/>
      <c r="F37" s="6"/>
      <c r="G37" s="15"/>
      <c r="H37" s="15"/>
      <c r="I37" s="67"/>
      <c r="J37" s="68"/>
      <c r="K37" s="36"/>
    </row>
    <row r="38" spans="1:15" s="4" customFormat="1" ht="13">
      <c r="A38" s="5"/>
      <c r="B38" s="49" t="s">
        <v>53</v>
      </c>
      <c r="C38" s="5"/>
      <c r="D38" s="5"/>
      <c r="E38" s="5"/>
      <c r="F38" s="5"/>
      <c r="G38" s="5"/>
      <c r="H38" s="5"/>
      <c r="I38" s="11"/>
      <c r="J38" s="6"/>
      <c r="K38" s="36"/>
    </row>
    <row r="39" spans="1:15" s="4" customFormat="1" ht="13">
      <c r="A39" s="5"/>
      <c r="B39" s="12"/>
      <c r="C39" s="5"/>
      <c r="D39" s="5"/>
      <c r="E39" s="5"/>
      <c r="F39" s="5"/>
      <c r="G39" s="14"/>
      <c r="H39" s="15"/>
      <c r="I39" s="11"/>
      <c r="J39" s="6"/>
      <c r="K39" s="36"/>
    </row>
    <row r="40" spans="1:15" s="4" customFormat="1" ht="13">
      <c r="A40" s="5"/>
      <c r="B40" s="50" t="s">
        <v>54</v>
      </c>
      <c r="C40" s="17"/>
      <c r="D40" s="5"/>
      <c r="E40" s="5"/>
      <c r="F40" s="5"/>
      <c r="G40" s="14"/>
      <c r="H40" s="5"/>
      <c r="I40" s="16"/>
      <c r="J40" s="18"/>
      <c r="K40" s="36"/>
      <c r="O40" s="19"/>
    </row>
    <row r="41" spans="1:15" s="4" customFormat="1" ht="13">
      <c r="A41" s="5"/>
      <c r="B41" s="20"/>
      <c r="C41" s="5"/>
      <c r="D41" s="5"/>
      <c r="E41" s="5"/>
      <c r="F41" s="5"/>
      <c r="G41" s="21"/>
      <c r="H41" s="5"/>
      <c r="I41" s="8" t="s">
        <v>55</v>
      </c>
      <c r="J41" s="71">
        <f>I36</f>
        <v>6501</v>
      </c>
      <c r="K41" s="36"/>
    </row>
    <row r="42" spans="1:15" s="4" customFormat="1" ht="13">
      <c r="A42" s="5"/>
      <c r="B42" s="51" t="s">
        <v>56</v>
      </c>
      <c r="C42" s="5"/>
      <c r="D42" s="5"/>
      <c r="E42" s="5"/>
      <c r="F42" s="5"/>
      <c r="G42" s="21"/>
      <c r="H42" s="5"/>
      <c r="I42" s="6"/>
      <c r="J42" s="5"/>
      <c r="K42" s="36"/>
      <c r="O42" s="19"/>
    </row>
    <row r="43" spans="1:15" s="4" customFormat="1" ht="13">
      <c r="A43" s="5"/>
      <c r="B43" s="20"/>
      <c r="C43" s="5"/>
      <c r="D43" s="5"/>
      <c r="E43" s="5"/>
      <c r="F43" s="5"/>
      <c r="G43" s="5"/>
      <c r="H43" s="5"/>
      <c r="I43" s="6"/>
      <c r="J43" s="5"/>
      <c r="K43" s="36"/>
    </row>
    <row r="44" spans="1:15" s="4" customFormat="1" ht="13">
      <c r="A44" s="5"/>
      <c r="B44" s="52" t="s">
        <v>54</v>
      </c>
      <c r="C44" s="5"/>
      <c r="D44" s="5"/>
      <c r="E44" s="5"/>
      <c r="F44" s="13"/>
      <c r="G44" s="5"/>
      <c r="H44" s="5"/>
      <c r="I44" s="6"/>
      <c r="J44" s="5"/>
      <c r="K44" s="36"/>
      <c r="O44" s="48"/>
    </row>
    <row r="45" spans="1:15" s="4" customFormat="1" ht="13">
      <c r="A45" s="5"/>
      <c r="B45" s="52" t="s">
        <v>136</v>
      </c>
      <c r="C45" s="5"/>
      <c r="D45" s="5"/>
      <c r="E45" s="5"/>
      <c r="F45" s="13"/>
      <c r="G45" s="5"/>
      <c r="H45" s="5"/>
      <c r="I45" s="6"/>
      <c r="J45" s="5"/>
      <c r="K45" s="36"/>
      <c r="O45" s="48"/>
    </row>
    <row r="46" spans="1:15" s="4" customFormat="1" ht="13">
      <c r="A46" s="5"/>
      <c r="B46" s="53" t="s">
        <v>100</v>
      </c>
      <c r="F46" s="5"/>
      <c r="H46" s="5"/>
      <c r="I46" s="23"/>
      <c r="J46" s="5"/>
      <c r="K46" s="36"/>
      <c r="O46" s="48"/>
    </row>
    <row r="47" spans="1:15" s="4" customFormat="1" ht="13">
      <c r="A47" s="5"/>
      <c r="B47" s="53" t="s">
        <v>57</v>
      </c>
      <c r="C47" s="13"/>
      <c r="D47" s="13"/>
      <c r="E47" s="13"/>
      <c r="F47" s="5"/>
      <c r="G47" s="13"/>
      <c r="H47" s="13"/>
      <c r="I47" s="24"/>
      <c r="J47" s="5"/>
      <c r="K47" s="36"/>
      <c r="O47" s="48"/>
    </row>
    <row r="48" spans="1:15" s="4" customFormat="1" ht="13">
      <c r="A48" s="5"/>
      <c r="B48" s="53" t="s">
        <v>135</v>
      </c>
      <c r="C48" s="13"/>
      <c r="D48" s="13"/>
      <c r="E48" s="13"/>
      <c r="F48" s="25"/>
      <c r="G48" s="13"/>
      <c r="H48" s="13"/>
      <c r="I48" s="24"/>
      <c r="J48" s="5"/>
      <c r="K48" s="36"/>
      <c r="O48" s="48"/>
    </row>
    <row r="49" spans="1:15" s="4" customFormat="1" ht="13">
      <c r="A49" s="5"/>
      <c r="B49" s="25"/>
      <c r="C49" s="13"/>
      <c r="D49" s="13"/>
      <c r="E49" s="13"/>
      <c r="F49" s="5"/>
      <c r="G49" s="13"/>
      <c r="H49" s="13"/>
      <c r="I49" s="24"/>
      <c r="J49" s="5"/>
      <c r="K49" s="36"/>
      <c r="O49" s="48"/>
    </row>
    <row r="50" spans="1:15" s="4" customFormat="1" ht="13">
      <c r="A50" s="5"/>
      <c r="B50" s="49"/>
      <c r="C50" s="13"/>
      <c r="D50" s="13"/>
      <c r="E50" s="13"/>
      <c r="F50" s="5"/>
      <c r="G50" s="13"/>
      <c r="H50" s="13"/>
      <c r="I50" s="24"/>
      <c r="J50" s="5"/>
      <c r="K50" s="36"/>
      <c r="O50" s="48"/>
    </row>
    <row r="51" spans="1:15" s="4" customFormat="1" ht="13">
      <c r="A51" s="5"/>
      <c r="B51" s="49"/>
      <c r="C51" s="13"/>
      <c r="D51" s="13"/>
      <c r="E51" s="13"/>
      <c r="F51" s="25"/>
      <c r="G51" s="13"/>
      <c r="H51" s="13"/>
      <c r="I51" s="24"/>
      <c r="J51" s="5"/>
      <c r="K51" s="36"/>
      <c r="O51" s="48"/>
    </row>
    <row r="52" spans="1:15" s="4" customFormat="1" ht="13">
      <c r="A52" s="5"/>
      <c r="B52" s="5"/>
      <c r="C52" s="13"/>
      <c r="D52" s="13"/>
      <c r="E52" s="13"/>
      <c r="F52" s="25"/>
      <c r="G52" s="13"/>
      <c r="H52" s="13"/>
      <c r="I52" s="24"/>
      <c r="J52" s="5"/>
      <c r="K52" s="36"/>
    </row>
    <row r="53" spans="1:15" s="4" customFormat="1" ht="13.5" thickBot="1">
      <c r="A53" s="5"/>
      <c r="B53" s="5"/>
      <c r="C53" s="5"/>
      <c r="D53" s="5"/>
      <c r="E53" s="5"/>
      <c r="F53" s="5"/>
      <c r="G53" s="5"/>
      <c r="H53" s="5"/>
      <c r="I53" s="6"/>
      <c r="J53" s="5"/>
      <c r="K53" s="36"/>
    </row>
    <row r="54" spans="1:15" s="4" customFormat="1" ht="13.5" thickTop="1">
      <c r="A54" s="5"/>
      <c r="B54" s="37"/>
      <c r="C54" s="37"/>
      <c r="D54" s="37"/>
      <c r="E54" s="37"/>
      <c r="F54" s="37"/>
      <c r="G54" s="37"/>
      <c r="H54" s="37"/>
      <c r="I54" s="39"/>
      <c r="J54" s="37"/>
      <c r="K54" s="36"/>
    </row>
    <row r="55" spans="1:15" s="4" customFormat="1" ht="12.75" customHeight="1">
      <c r="A55" s="5"/>
      <c r="B55" s="5"/>
      <c r="C55" s="294" t="s">
        <v>58</v>
      </c>
      <c r="D55" s="294"/>
      <c r="E55" s="294"/>
      <c r="F55" s="294"/>
      <c r="G55" s="294"/>
      <c r="H55" s="294"/>
      <c r="I55" s="294"/>
      <c r="J55" s="5"/>
      <c r="K55" s="36"/>
    </row>
    <row r="56" spans="1:15" s="4" customFormat="1" ht="13">
      <c r="A56" s="5"/>
      <c r="B56" s="5"/>
      <c r="C56" s="294"/>
      <c r="D56" s="294"/>
      <c r="E56" s="294"/>
      <c r="F56" s="294"/>
      <c r="G56" s="294"/>
      <c r="H56" s="294"/>
      <c r="I56" s="294"/>
      <c r="J56" s="5"/>
      <c r="K56" s="36"/>
    </row>
    <row r="57" spans="1:15" s="4" customFormat="1" ht="13">
      <c r="A57" s="5"/>
      <c r="B57" s="5"/>
      <c r="C57" s="294"/>
      <c r="D57" s="294"/>
      <c r="E57" s="294"/>
      <c r="F57" s="294"/>
      <c r="G57" s="294"/>
      <c r="H57" s="294"/>
      <c r="I57" s="294"/>
      <c r="J57" s="5"/>
      <c r="K57" s="36"/>
    </row>
    <row r="58" spans="1:15" s="4" customFormat="1" ht="13.5" thickBot="1">
      <c r="A58" s="26"/>
      <c r="B58" s="26"/>
      <c r="C58" s="26"/>
      <c r="D58" s="26"/>
      <c r="E58" s="26"/>
      <c r="F58" s="26"/>
      <c r="G58" s="26"/>
      <c r="H58" s="26"/>
      <c r="I58" s="27"/>
      <c r="J58" s="26"/>
      <c r="K58" s="26"/>
    </row>
    <row r="59" spans="1:15" ht="13" thickTop="1"/>
  </sheetData>
  <mergeCells count="17">
    <mergeCell ref="H16:J16"/>
    <mergeCell ref="B17:F17"/>
    <mergeCell ref="B31:F31"/>
    <mergeCell ref="C10:G10"/>
    <mergeCell ref="C11:G11"/>
    <mergeCell ref="C13:G13"/>
    <mergeCell ref="B16:G16"/>
    <mergeCell ref="B18:G18"/>
    <mergeCell ref="B23:F23"/>
    <mergeCell ref="B28:F28"/>
    <mergeCell ref="B29:F29"/>
    <mergeCell ref="B30:F30"/>
    <mergeCell ref="B32:F32"/>
    <mergeCell ref="B33:F33"/>
    <mergeCell ref="B34:F34"/>
    <mergeCell ref="B35:F36"/>
    <mergeCell ref="C55:I57"/>
  </mergeCells>
  <dataValidations count="5">
    <dataValidation errorStyle="warning" allowBlank="1" showInputMessage="1" errorTitle="State" promptTitle="State" prompt="Enter the state abbreviation into this cell." sqref="E12" xr:uid="{5F02A728-69FF-4FDC-A3B4-1B668198E147}"/>
    <dataValidation type="textLength" errorStyle="warning" allowBlank="1" showErrorMessage="1" errorTitle="Tax" error="The shaded cells contain formulas and are automatically calculated by Excel. DO NOT enter any information into them." promptTitle="Tax" sqref="I39:I40" xr:uid="{81C58567-0C8C-448D-BEE0-2B6EF31D81D5}">
      <formula1>0</formula1>
      <formula2>0</formula2>
    </dataValidation>
    <dataValidation type="whole" errorStyle="warning" allowBlank="1" showErrorMessage="1" errorTitle="Quantity" error="You must enter a number in this cell." promptTitle="Quantity" sqref="I18:I19 B35 J26:J41 J17:J22" xr:uid="{3F958458-8EF8-4679-8136-90DC58FEA795}">
      <formula1>0</formula1>
      <formula2>1000000000</formula2>
    </dataValidation>
    <dataValidation type="decimal" allowBlank="1" showErrorMessage="1" errorTitle="Unit Price" error="You must enter a number into this cell." promptTitle="Unit Price" sqref="I20:I21 I17" xr:uid="{98E7861D-11E5-43A0-996E-78DBB34C4D26}">
      <formula1>0</formula1>
      <formula2>1000000000</formula2>
    </dataValidation>
    <dataValidation errorStyle="warning" allowBlank="1" showInputMessage="1" errorTitle="Farewell Statement" promptTitle="Farewell Statement" prompt="Enter any parting message for your customers (company slogan, mission statement, etc.) If you do not want a parting message, use Edit|Clear|Contents to remove the existing test." sqref="C55" xr:uid="{77103048-0B5E-4069-9E8D-C35559AAC0DE}"/>
  </dataValidations>
  <hyperlinks>
    <hyperlink ref="B29" r:id="rId1" display="kcole@co.yuba.ca.us" xr:uid="{EB1BFF20-FB20-44F3-AC0D-5E318D700D75}"/>
  </hyperlinks>
  <printOptions horizontalCentered="1"/>
  <pageMargins left="0.5" right="0.5" top="1" bottom="1" header="0.5" footer="0.3"/>
  <pageSetup scale="88" orientation="portrait" r:id="rId2"/>
  <drawing r:id="rId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B24C7-E4F4-4E0C-98AA-B236BB82D7AB}">
  <sheetPr codeName="Sheet53">
    <pageSetUpPr fitToPage="1"/>
  </sheetPr>
  <dimension ref="A1:O59"/>
  <sheetViews>
    <sheetView workbookViewId="0">
      <selection activeCell="I36" sqref="I36"/>
    </sheetView>
  </sheetViews>
  <sheetFormatPr defaultRowHeight="12.5"/>
  <cols>
    <col min="9" max="9" width="12.453125" bestFit="1" customWidth="1"/>
    <col min="10" max="10" width="22.453125" customWidth="1"/>
  </cols>
  <sheetData>
    <row r="1" spans="1:11" s="4" customFormat="1" ht="13.5" thickTop="1">
      <c r="A1" s="2"/>
      <c r="B1" s="2"/>
      <c r="C1" s="2"/>
      <c r="D1" s="2"/>
      <c r="E1" s="2"/>
      <c r="F1" s="2"/>
      <c r="G1" s="2"/>
      <c r="H1" s="2"/>
      <c r="I1" s="3"/>
      <c r="J1" s="2"/>
      <c r="K1" s="2"/>
    </row>
    <row r="2" spans="1:11" s="4" customFormat="1" ht="13">
      <c r="A2" s="5"/>
      <c r="B2" s="5"/>
      <c r="C2" s="5"/>
      <c r="D2" s="5"/>
      <c r="E2" s="5"/>
      <c r="F2" s="5"/>
      <c r="G2" s="5"/>
      <c r="H2" s="5"/>
      <c r="I2" s="6"/>
      <c r="J2" s="5"/>
      <c r="K2" s="36"/>
    </row>
    <row r="3" spans="1:11" s="4" customFormat="1" ht="13">
      <c r="A3" s="5"/>
      <c r="B3" s="5"/>
      <c r="C3" s="5"/>
      <c r="D3" s="5"/>
      <c r="E3" s="5"/>
      <c r="F3" s="5"/>
      <c r="G3" s="5"/>
      <c r="H3" s="7"/>
      <c r="I3" s="8" t="s">
        <v>39</v>
      </c>
      <c r="J3" s="40" t="str">
        <f>+'Update Tab'!$B$2</f>
        <v>CalSAWS Admin 26 27</v>
      </c>
      <c r="K3" s="41" t="s">
        <v>165</v>
      </c>
    </row>
    <row r="4" spans="1:11" s="4" customFormat="1" ht="13">
      <c r="A4" s="5"/>
      <c r="B4" s="5"/>
      <c r="C4" s="5"/>
      <c r="D4" s="5"/>
      <c r="E4" s="5"/>
      <c r="F4" s="5"/>
      <c r="G4" s="5"/>
      <c r="H4" s="5"/>
      <c r="I4" s="6"/>
      <c r="J4" s="5"/>
      <c r="K4" s="36"/>
    </row>
    <row r="5" spans="1:11" s="4" customFormat="1" ht="13">
      <c r="A5" s="5"/>
      <c r="B5" s="5"/>
      <c r="C5" s="5"/>
      <c r="D5" s="5"/>
      <c r="E5" s="5"/>
      <c r="F5" s="5"/>
      <c r="G5" s="5"/>
      <c r="H5" s="5"/>
      <c r="I5" s="6"/>
      <c r="J5" s="5"/>
      <c r="K5" s="36"/>
    </row>
    <row r="6" spans="1:11" s="4" customFormat="1" ht="13">
      <c r="A6" s="5"/>
      <c r="B6" s="5"/>
      <c r="C6" s="5"/>
      <c r="D6" s="5"/>
      <c r="E6" s="5"/>
      <c r="F6" s="5"/>
      <c r="G6" s="5"/>
      <c r="H6" s="5"/>
      <c r="I6" s="6"/>
      <c r="J6" s="5"/>
      <c r="K6" s="36"/>
    </row>
    <row r="7" spans="1:11" s="4" customFormat="1" ht="13.5" thickBot="1">
      <c r="A7" s="5"/>
      <c r="B7" s="5"/>
      <c r="C7" s="5"/>
      <c r="D7" s="5"/>
      <c r="E7" s="5"/>
      <c r="F7" s="5"/>
      <c r="G7" s="5"/>
      <c r="H7" s="5"/>
      <c r="I7" s="6"/>
      <c r="J7" s="5"/>
      <c r="K7" s="36"/>
    </row>
    <row r="8" spans="1:11" s="4" customFormat="1" ht="18" thickTop="1">
      <c r="A8" s="5"/>
      <c r="B8" s="37"/>
      <c r="C8" s="37"/>
      <c r="D8" s="37"/>
      <c r="E8" s="37"/>
      <c r="F8" s="37"/>
      <c r="G8" s="38"/>
      <c r="H8" s="38"/>
      <c r="I8" s="39"/>
      <c r="J8" s="38"/>
      <c r="K8" s="36"/>
    </row>
    <row r="9" spans="1:11" s="4" customFormat="1" ht="13">
      <c r="A9" s="5"/>
      <c r="B9" s="5"/>
      <c r="C9" s="5"/>
      <c r="D9" s="5"/>
      <c r="E9" s="5"/>
      <c r="F9" s="5"/>
      <c r="G9" s="5"/>
      <c r="H9" s="5"/>
      <c r="I9" s="6"/>
      <c r="J9" s="5"/>
      <c r="K9" s="36"/>
    </row>
    <row r="10" spans="1:11" s="4" customFormat="1" ht="13">
      <c r="A10" s="5"/>
      <c r="B10" s="9" t="s">
        <v>40</v>
      </c>
      <c r="C10" s="307" t="s">
        <v>166</v>
      </c>
      <c r="D10" s="307"/>
      <c r="E10" s="307"/>
      <c r="F10" s="307"/>
      <c r="G10" s="307"/>
      <c r="H10" s="5"/>
      <c r="I10" s="10" t="s">
        <v>42</v>
      </c>
      <c r="J10" s="42">
        <f>+'Update Tab'!$B$4</f>
        <v>46246</v>
      </c>
      <c r="K10" s="36"/>
    </row>
    <row r="11" spans="1:11" s="4" customFormat="1" ht="13">
      <c r="A11" s="5"/>
      <c r="B11" s="9" t="s">
        <v>43</v>
      </c>
      <c r="C11" s="308"/>
      <c r="D11" s="308"/>
      <c r="E11" s="308"/>
      <c r="F11" s="308"/>
      <c r="G11" s="308"/>
      <c r="H11" s="5"/>
      <c r="I11" s="10"/>
      <c r="J11" s="43"/>
      <c r="K11" s="36"/>
    </row>
    <row r="12" spans="1:11" s="4" customFormat="1" ht="13">
      <c r="A12" s="5"/>
      <c r="B12" s="9" t="s">
        <v>44</v>
      </c>
      <c r="C12" s="73"/>
      <c r="D12" s="74" t="s">
        <v>45</v>
      </c>
      <c r="E12" s="73"/>
      <c r="F12" s="74" t="s">
        <v>46</v>
      </c>
      <c r="G12" s="73"/>
      <c r="H12" s="5"/>
      <c r="I12" s="10" t="s">
        <v>47</v>
      </c>
      <c r="J12" s="44" t="str">
        <f>'Update Tab'!$B$7</f>
        <v>Stephanie Aragon</v>
      </c>
      <c r="K12" s="36"/>
    </row>
    <row r="13" spans="1:11" s="4" customFormat="1" ht="13">
      <c r="A13" s="5"/>
      <c r="B13" s="9" t="s">
        <v>48</v>
      </c>
      <c r="C13" s="307"/>
      <c r="D13" s="307"/>
      <c r="E13" s="307"/>
      <c r="F13" s="307"/>
      <c r="G13" s="307"/>
      <c r="H13" s="5"/>
      <c r="I13" s="10" t="s">
        <v>49</v>
      </c>
      <c r="J13" s="44" t="str">
        <f>'Update Tab'!$B$8</f>
        <v>(916) 800-7641</v>
      </c>
      <c r="K13" s="36"/>
    </row>
    <row r="14" spans="1:11" s="4" customFormat="1" ht="13">
      <c r="A14" s="5"/>
      <c r="B14" s="9"/>
      <c r="C14" s="59"/>
      <c r="D14" s="59"/>
      <c r="E14" s="59"/>
      <c r="F14" s="59"/>
      <c r="G14" s="59"/>
      <c r="H14" s="5"/>
      <c r="I14" s="10"/>
      <c r="J14" s="60"/>
      <c r="K14" s="36"/>
    </row>
    <row r="15" spans="1:11" s="4" customFormat="1" ht="13">
      <c r="A15" s="5"/>
      <c r="B15" s="5"/>
      <c r="C15" s="5"/>
      <c r="D15" s="5"/>
      <c r="E15" s="5"/>
      <c r="F15" s="5"/>
      <c r="G15" s="5"/>
      <c r="H15" s="5"/>
      <c r="I15" s="6"/>
      <c r="J15" s="5"/>
      <c r="K15" s="36"/>
    </row>
    <row r="16" spans="1:11" s="4" customFormat="1" ht="13">
      <c r="A16" s="5"/>
      <c r="B16" s="297" t="s">
        <v>50</v>
      </c>
      <c r="C16" s="298"/>
      <c r="D16" s="298"/>
      <c r="E16" s="298"/>
      <c r="F16" s="298"/>
      <c r="G16" s="299"/>
      <c r="H16" s="297" t="s">
        <v>51</v>
      </c>
      <c r="I16" s="298"/>
      <c r="J16" s="299"/>
      <c r="K16" s="36"/>
    </row>
    <row r="17" spans="1:11" s="4" customFormat="1" ht="13">
      <c r="A17" s="5"/>
      <c r="B17" s="305"/>
      <c r="C17" s="306"/>
      <c r="D17" s="306"/>
      <c r="E17" s="306"/>
      <c r="F17" s="306"/>
      <c r="G17" s="81"/>
      <c r="H17" s="82"/>
      <c r="I17" s="83"/>
      <c r="J17" s="84"/>
      <c r="K17" s="36"/>
    </row>
    <row r="18" spans="1:11" s="4" customFormat="1" ht="15">
      <c r="A18" s="5"/>
      <c r="B18" s="302" t="s">
        <v>134</v>
      </c>
      <c r="C18" s="303"/>
      <c r="D18" s="303"/>
      <c r="E18" s="303"/>
      <c r="F18" s="303"/>
      <c r="G18" s="304"/>
      <c r="H18" s="85"/>
      <c r="I18" s="86"/>
      <c r="J18" s="87"/>
      <c r="K18" s="36"/>
    </row>
    <row r="19" spans="1:11" s="4" customFormat="1" ht="13">
      <c r="A19" s="5"/>
      <c r="B19" s="88"/>
      <c r="C19" s="89"/>
      <c r="D19" s="90"/>
      <c r="E19" s="90"/>
      <c r="F19" s="90"/>
      <c r="G19" s="91"/>
      <c r="H19" s="92"/>
      <c r="I19" s="86"/>
      <c r="J19" s="87"/>
      <c r="K19" s="36"/>
    </row>
    <row r="20" spans="1:11" s="4" customFormat="1" ht="13.5" thickBot="1">
      <c r="A20" s="5"/>
      <c r="B20" s="93"/>
      <c r="C20" s="94"/>
      <c r="D20" s="95"/>
      <c r="E20" s="95"/>
      <c r="F20" s="95"/>
      <c r="G20" s="96"/>
      <c r="H20" s="97"/>
      <c r="I20" s="98"/>
      <c r="J20" s="99"/>
      <c r="K20" s="36"/>
    </row>
    <row r="21" spans="1:11" s="4" customFormat="1" ht="13.5" thickTop="1">
      <c r="A21" s="5"/>
      <c r="B21" s="31"/>
      <c r="C21" s="22"/>
      <c r="D21" s="22"/>
      <c r="E21" s="22"/>
      <c r="F21" s="22"/>
      <c r="G21" s="62"/>
      <c r="H21" s="45"/>
      <c r="I21" s="76"/>
      <c r="J21" s="29"/>
      <c r="K21" s="36"/>
    </row>
    <row r="22" spans="1:11" s="4" customFormat="1" ht="13">
      <c r="A22" s="5"/>
      <c r="B22" s="33" t="s">
        <v>246</v>
      </c>
      <c r="C22" s="47"/>
      <c r="D22" s="47"/>
      <c r="E22" s="47"/>
      <c r="F22" s="47"/>
      <c r="G22" s="63"/>
      <c r="H22" s="7"/>
      <c r="I22" s="79">
        <f>'CalSAWS Admin Budget FY26-27'!D60</f>
        <v>7198</v>
      </c>
      <c r="J22" s="28"/>
      <c r="K22" s="36"/>
    </row>
    <row r="23" spans="1:11" s="4" customFormat="1" ht="13">
      <c r="A23" s="5"/>
      <c r="B23" s="300"/>
      <c r="C23" s="301"/>
      <c r="D23" s="301"/>
      <c r="E23" s="301"/>
      <c r="F23" s="301"/>
      <c r="G23" s="69"/>
      <c r="H23" s="46"/>
      <c r="I23" s="76"/>
      <c r="J23" s="34"/>
      <c r="K23" s="36"/>
    </row>
    <row r="24" spans="1:11" s="4" customFormat="1" ht="13">
      <c r="A24" s="5"/>
      <c r="B24" s="30"/>
      <c r="C24" s="32"/>
      <c r="D24" s="101"/>
      <c r="E24" s="101"/>
      <c r="F24" s="101"/>
      <c r="G24" s="104"/>
      <c r="H24" s="105"/>
      <c r="I24" s="103"/>
      <c r="J24" s="34"/>
      <c r="K24" s="36"/>
    </row>
    <row r="25" spans="1:11" s="4" customFormat="1" ht="13">
      <c r="A25" s="5"/>
      <c r="B25" s="30"/>
      <c r="C25" s="32"/>
      <c r="D25" s="101" t="s">
        <v>247</v>
      </c>
      <c r="E25" s="101"/>
      <c r="F25" s="101"/>
      <c r="G25" s="104"/>
      <c r="H25" s="105"/>
      <c r="I25" s="103">
        <f>'CalSAWS Admin Budget FY26-27'!E60</f>
        <v>-1266</v>
      </c>
      <c r="J25" s="34"/>
      <c r="K25" s="36"/>
    </row>
    <row r="26" spans="1:11" s="4" customFormat="1" ht="13">
      <c r="A26" s="5"/>
      <c r="B26" s="30"/>
      <c r="C26" s="5"/>
      <c r="D26" s="75"/>
      <c r="E26" s="75"/>
      <c r="F26" s="32"/>
      <c r="G26" s="69"/>
      <c r="H26" s="46"/>
      <c r="I26" s="80"/>
      <c r="J26" s="35"/>
      <c r="K26" s="36"/>
    </row>
    <row r="27" spans="1:11" s="4" customFormat="1" ht="13">
      <c r="A27" s="5"/>
      <c r="B27" s="56"/>
      <c r="C27" s="5"/>
      <c r="D27" s="5"/>
      <c r="E27" s="5"/>
      <c r="F27" s="5"/>
      <c r="G27" s="64"/>
      <c r="H27" s="45"/>
      <c r="I27" s="79"/>
      <c r="J27" s="29"/>
      <c r="K27" s="36"/>
    </row>
    <row r="28" spans="1:11" s="4" customFormat="1" ht="13">
      <c r="A28" s="5"/>
      <c r="B28" s="295" t="s">
        <v>69</v>
      </c>
      <c r="C28" s="296"/>
      <c r="D28" s="296"/>
      <c r="E28" s="296"/>
      <c r="F28" s="296"/>
      <c r="G28" s="70"/>
      <c r="H28" s="57"/>
      <c r="I28" s="77"/>
      <c r="J28" s="29"/>
      <c r="K28" s="36"/>
    </row>
    <row r="29" spans="1:11" s="4" customFormat="1" ht="13">
      <c r="A29" s="5"/>
      <c r="B29" s="295" t="s">
        <v>69</v>
      </c>
      <c r="C29" s="296"/>
      <c r="D29" s="296"/>
      <c r="E29" s="296"/>
      <c r="F29" s="296"/>
      <c r="G29" s="64"/>
      <c r="H29" s="45"/>
      <c r="I29" s="77"/>
      <c r="J29" s="29"/>
      <c r="K29" s="36"/>
    </row>
    <row r="30" spans="1:11" s="4" customFormat="1" ht="13">
      <c r="A30" s="5"/>
      <c r="B30" s="295"/>
      <c r="C30" s="296"/>
      <c r="D30" s="296"/>
      <c r="E30" s="296"/>
      <c r="F30" s="296"/>
      <c r="G30" s="64"/>
      <c r="H30" s="45"/>
      <c r="I30" s="77"/>
      <c r="J30" s="29"/>
      <c r="K30" s="36"/>
    </row>
    <row r="31" spans="1:11" s="4" customFormat="1" ht="13">
      <c r="A31" s="5"/>
      <c r="B31" s="295"/>
      <c r="C31" s="296"/>
      <c r="D31" s="296"/>
      <c r="E31" s="296"/>
      <c r="F31" s="296"/>
      <c r="G31" s="64"/>
      <c r="H31" s="45"/>
      <c r="I31" s="77"/>
      <c r="J31" s="29"/>
      <c r="K31" s="36"/>
    </row>
    <row r="32" spans="1:11" s="4" customFormat="1" ht="13">
      <c r="A32" s="5"/>
      <c r="B32" s="295"/>
      <c r="C32" s="296"/>
      <c r="D32" s="296"/>
      <c r="E32" s="296"/>
      <c r="F32" s="296"/>
      <c r="G32" s="70"/>
      <c r="H32" s="45"/>
      <c r="I32" s="77"/>
      <c r="J32" s="29"/>
      <c r="K32" s="36"/>
    </row>
    <row r="33" spans="1:15" s="4" customFormat="1" ht="13">
      <c r="A33" s="5"/>
      <c r="B33" s="288" t="s">
        <v>75</v>
      </c>
      <c r="C33" s="289"/>
      <c r="D33" s="289"/>
      <c r="E33" s="289"/>
      <c r="F33" s="289"/>
      <c r="G33" s="64"/>
      <c r="H33" s="45"/>
      <c r="I33" s="77"/>
      <c r="J33" s="29"/>
      <c r="K33" s="36"/>
    </row>
    <row r="34" spans="1:15" s="4" customFormat="1" ht="13">
      <c r="A34" s="5"/>
      <c r="B34" s="288" t="s">
        <v>52</v>
      </c>
      <c r="C34" s="289"/>
      <c r="D34" s="289"/>
      <c r="E34" s="289"/>
      <c r="F34" s="289"/>
      <c r="G34" s="64"/>
      <c r="H34" s="45"/>
      <c r="I34" s="77"/>
      <c r="J34" s="29"/>
      <c r="K34" s="36"/>
    </row>
    <row r="35" spans="1:15" s="4" customFormat="1" ht="13">
      <c r="A35" s="5"/>
      <c r="B35" s="290"/>
      <c r="C35" s="291"/>
      <c r="D35" s="291"/>
      <c r="E35" s="291"/>
      <c r="F35" s="291"/>
      <c r="G35" s="65"/>
      <c r="H35" s="54"/>
      <c r="I35" s="78"/>
      <c r="J35" s="58"/>
      <c r="K35" s="36"/>
    </row>
    <row r="36" spans="1:15" s="4" customFormat="1" ht="13">
      <c r="A36" s="5"/>
      <c r="B36" s="292"/>
      <c r="C36" s="293"/>
      <c r="D36" s="293"/>
      <c r="E36" s="293"/>
      <c r="F36" s="293"/>
      <c r="G36" s="66"/>
      <c r="H36" s="61" t="s">
        <v>74</v>
      </c>
      <c r="I36" s="107">
        <f>SUM(I21:I35)</f>
        <v>5932</v>
      </c>
      <c r="J36" s="55"/>
      <c r="K36" s="36"/>
    </row>
    <row r="37" spans="1:15" s="4" customFormat="1" ht="13">
      <c r="A37" s="5"/>
      <c r="B37" s="6"/>
      <c r="C37" s="6"/>
      <c r="D37" s="6"/>
      <c r="E37" s="6"/>
      <c r="F37" s="6"/>
      <c r="G37" s="15"/>
      <c r="H37" s="15"/>
      <c r="I37" s="67"/>
      <c r="J37" s="68"/>
      <c r="K37" s="36"/>
    </row>
    <row r="38" spans="1:15" s="4" customFormat="1" ht="13">
      <c r="A38" s="5"/>
      <c r="B38" s="49" t="s">
        <v>53</v>
      </c>
      <c r="C38" s="5"/>
      <c r="D38" s="5"/>
      <c r="E38" s="5"/>
      <c r="F38" s="5"/>
      <c r="G38" s="5"/>
      <c r="H38" s="5"/>
      <c r="I38" s="11"/>
      <c r="J38" s="6"/>
      <c r="K38" s="36"/>
    </row>
    <row r="39" spans="1:15" s="4" customFormat="1" ht="13">
      <c r="A39" s="5"/>
      <c r="B39" s="12"/>
      <c r="C39" s="5"/>
      <c r="D39" s="5"/>
      <c r="E39" s="5"/>
      <c r="F39" s="5"/>
      <c r="G39" s="14"/>
      <c r="H39" s="15"/>
      <c r="I39" s="11"/>
      <c r="J39" s="6"/>
      <c r="K39" s="36"/>
    </row>
    <row r="40" spans="1:15" s="4" customFormat="1" ht="13">
      <c r="A40" s="5"/>
      <c r="B40" s="50" t="s">
        <v>54</v>
      </c>
      <c r="C40" s="17"/>
      <c r="D40" s="5"/>
      <c r="E40" s="5"/>
      <c r="F40" s="5"/>
      <c r="G40" s="14"/>
      <c r="H40" s="5"/>
      <c r="I40" s="16"/>
      <c r="J40" s="18"/>
      <c r="K40" s="36"/>
      <c r="O40" s="19"/>
    </row>
    <row r="41" spans="1:15" s="4" customFormat="1" ht="13">
      <c r="A41" s="5"/>
      <c r="B41" s="20"/>
      <c r="C41" s="5"/>
      <c r="D41" s="5"/>
      <c r="E41" s="5"/>
      <c r="F41" s="5"/>
      <c r="G41" s="21"/>
      <c r="H41" s="5"/>
      <c r="I41" s="8" t="s">
        <v>55</v>
      </c>
      <c r="J41" s="71">
        <f>I36</f>
        <v>5932</v>
      </c>
      <c r="K41" s="36"/>
    </row>
    <row r="42" spans="1:15" s="4" customFormat="1" ht="13">
      <c r="A42" s="5"/>
      <c r="B42" s="51" t="s">
        <v>56</v>
      </c>
      <c r="C42" s="5"/>
      <c r="D42" s="5"/>
      <c r="E42" s="5"/>
      <c r="F42" s="5"/>
      <c r="G42" s="21"/>
      <c r="H42" s="5"/>
      <c r="I42" s="6"/>
      <c r="J42" s="5"/>
      <c r="K42" s="36"/>
      <c r="O42" s="19"/>
    </row>
    <row r="43" spans="1:15" s="4" customFormat="1" ht="13">
      <c r="A43" s="5"/>
      <c r="B43" s="20"/>
      <c r="C43" s="5"/>
      <c r="D43" s="5"/>
      <c r="E43" s="5"/>
      <c r="F43" s="5"/>
      <c r="G43" s="5"/>
      <c r="H43" s="5"/>
      <c r="I43" s="6"/>
      <c r="J43" s="5"/>
      <c r="K43" s="36"/>
    </row>
    <row r="44" spans="1:15" s="4" customFormat="1" ht="13">
      <c r="A44" s="5"/>
      <c r="B44" s="52" t="s">
        <v>54</v>
      </c>
      <c r="C44" s="5"/>
      <c r="D44" s="5"/>
      <c r="E44" s="5"/>
      <c r="F44" s="13"/>
      <c r="G44" s="5"/>
      <c r="H44" s="5"/>
      <c r="I44" s="6"/>
      <c r="J44" s="5"/>
      <c r="K44" s="36"/>
      <c r="O44" s="48"/>
    </row>
    <row r="45" spans="1:15" s="4" customFormat="1" ht="13">
      <c r="A45" s="5"/>
      <c r="B45" s="52" t="s">
        <v>136</v>
      </c>
      <c r="C45" s="5"/>
      <c r="D45" s="5"/>
      <c r="E45" s="5"/>
      <c r="F45" s="13"/>
      <c r="G45" s="5"/>
      <c r="H45" s="5"/>
      <c r="I45" s="6"/>
      <c r="J45" s="5"/>
      <c r="K45" s="36"/>
      <c r="O45" s="48"/>
    </row>
    <row r="46" spans="1:15" s="4" customFormat="1" ht="13">
      <c r="A46" s="5"/>
      <c r="B46" s="53" t="s">
        <v>100</v>
      </c>
      <c r="F46" s="5"/>
      <c r="H46" s="5"/>
      <c r="I46" s="23"/>
      <c r="J46" s="5"/>
      <c r="K46" s="36"/>
      <c r="O46" s="48"/>
    </row>
    <row r="47" spans="1:15" s="4" customFormat="1" ht="13">
      <c r="A47" s="5"/>
      <c r="B47" s="53" t="s">
        <v>57</v>
      </c>
      <c r="C47" s="13"/>
      <c r="D47" s="13"/>
      <c r="E47" s="13"/>
      <c r="F47" s="5"/>
      <c r="G47" s="13"/>
      <c r="H47" s="13"/>
      <c r="I47" s="24"/>
      <c r="J47" s="5"/>
      <c r="K47" s="36"/>
      <c r="O47" s="48"/>
    </row>
    <row r="48" spans="1:15" s="4" customFormat="1" ht="13">
      <c r="A48" s="5"/>
      <c r="B48" s="53" t="s">
        <v>135</v>
      </c>
      <c r="C48" s="13"/>
      <c r="D48" s="13"/>
      <c r="E48" s="13"/>
      <c r="F48" s="25"/>
      <c r="G48" s="13"/>
      <c r="H48" s="13"/>
      <c r="I48" s="24"/>
      <c r="J48" s="5"/>
      <c r="K48" s="36"/>
      <c r="O48" s="48"/>
    </row>
    <row r="49" spans="1:15" s="4" customFormat="1" ht="13">
      <c r="A49" s="5"/>
      <c r="B49" s="25"/>
      <c r="C49" s="13"/>
      <c r="D49" s="13"/>
      <c r="E49" s="13"/>
      <c r="F49" s="5"/>
      <c r="G49" s="13"/>
      <c r="H49" s="13"/>
      <c r="I49" s="24"/>
      <c r="J49" s="5"/>
      <c r="K49" s="36"/>
      <c r="O49" s="48"/>
    </row>
    <row r="50" spans="1:15" s="4" customFormat="1" ht="13">
      <c r="A50" s="5"/>
      <c r="B50" s="49"/>
      <c r="C50" s="13"/>
      <c r="D50" s="13"/>
      <c r="E50" s="13"/>
      <c r="F50" s="5"/>
      <c r="G50" s="13"/>
      <c r="H50" s="13"/>
      <c r="I50" s="24"/>
      <c r="J50" s="5"/>
      <c r="K50" s="36"/>
      <c r="O50" s="48"/>
    </row>
    <row r="51" spans="1:15" s="4" customFormat="1" ht="13">
      <c r="A51" s="5"/>
      <c r="B51" s="49"/>
      <c r="C51" s="13"/>
      <c r="D51" s="13"/>
      <c r="E51" s="13"/>
      <c r="F51" s="25"/>
      <c r="G51" s="13"/>
      <c r="H51" s="13"/>
      <c r="I51" s="24"/>
      <c r="J51" s="5"/>
      <c r="K51" s="36"/>
      <c r="O51" s="48"/>
    </row>
    <row r="52" spans="1:15" s="4" customFormat="1" ht="13">
      <c r="A52" s="5"/>
      <c r="B52" s="5"/>
      <c r="C52" s="13"/>
      <c r="D52" s="13"/>
      <c r="E52" s="13"/>
      <c r="F52" s="25"/>
      <c r="G52" s="13"/>
      <c r="H52" s="13"/>
      <c r="I52" s="24"/>
      <c r="J52" s="5"/>
      <c r="K52" s="36"/>
    </row>
    <row r="53" spans="1:15" s="4" customFormat="1" ht="13.5" thickBot="1">
      <c r="A53" s="5"/>
      <c r="B53" s="5"/>
      <c r="C53" s="5"/>
      <c r="D53" s="5"/>
      <c r="E53" s="5"/>
      <c r="F53" s="5"/>
      <c r="G53" s="5"/>
      <c r="H53" s="5"/>
      <c r="I53" s="6"/>
      <c r="J53" s="5"/>
      <c r="K53" s="36"/>
    </row>
    <row r="54" spans="1:15" s="4" customFormat="1" ht="13.5" thickTop="1">
      <c r="A54" s="5"/>
      <c r="B54" s="37"/>
      <c r="C54" s="37"/>
      <c r="D54" s="37"/>
      <c r="E54" s="37"/>
      <c r="F54" s="37"/>
      <c r="G54" s="37"/>
      <c r="H54" s="37"/>
      <c r="I54" s="39"/>
      <c r="J54" s="37"/>
      <c r="K54" s="36"/>
    </row>
    <row r="55" spans="1:15" s="4" customFormat="1" ht="12.75" customHeight="1">
      <c r="A55" s="5"/>
      <c r="B55" s="5"/>
      <c r="C55" s="294" t="s">
        <v>58</v>
      </c>
      <c r="D55" s="294"/>
      <c r="E55" s="294"/>
      <c r="F55" s="294"/>
      <c r="G55" s="294"/>
      <c r="H55" s="294"/>
      <c r="I55" s="294"/>
      <c r="J55" s="5"/>
      <c r="K55" s="36"/>
    </row>
    <row r="56" spans="1:15" s="4" customFormat="1" ht="13">
      <c r="A56" s="5"/>
      <c r="B56" s="5"/>
      <c r="C56" s="294"/>
      <c r="D56" s="294"/>
      <c r="E56" s="294"/>
      <c r="F56" s="294"/>
      <c r="G56" s="294"/>
      <c r="H56" s="294"/>
      <c r="I56" s="294"/>
      <c r="J56" s="5"/>
      <c r="K56" s="36"/>
    </row>
    <row r="57" spans="1:15" s="4" customFormat="1" ht="13">
      <c r="A57" s="5"/>
      <c r="B57" s="5"/>
      <c r="C57" s="294"/>
      <c r="D57" s="294"/>
      <c r="E57" s="294"/>
      <c r="F57" s="294"/>
      <c r="G57" s="294"/>
      <c r="H57" s="294"/>
      <c r="I57" s="294"/>
      <c r="J57" s="5"/>
      <c r="K57" s="36"/>
    </row>
    <row r="58" spans="1:15" s="4" customFormat="1" ht="13.5" thickBot="1">
      <c r="A58" s="26"/>
      <c r="B58" s="26"/>
      <c r="C58" s="26"/>
      <c r="D58" s="26"/>
      <c r="E58" s="26"/>
      <c r="F58" s="26"/>
      <c r="G58" s="26"/>
      <c r="H58" s="26"/>
      <c r="I58" s="27"/>
      <c r="J58" s="26"/>
      <c r="K58" s="26"/>
    </row>
    <row r="59" spans="1:15" ht="13" thickTop="1"/>
  </sheetData>
  <mergeCells count="17">
    <mergeCell ref="H16:J16"/>
    <mergeCell ref="B17:F17"/>
    <mergeCell ref="B31:F31"/>
    <mergeCell ref="C10:G10"/>
    <mergeCell ref="C11:G11"/>
    <mergeCell ref="C13:G13"/>
    <mergeCell ref="B16:G16"/>
    <mergeCell ref="B18:G18"/>
    <mergeCell ref="B23:F23"/>
    <mergeCell ref="B28:F28"/>
    <mergeCell ref="B29:F29"/>
    <mergeCell ref="B30:F30"/>
    <mergeCell ref="B32:F32"/>
    <mergeCell ref="B33:F33"/>
    <mergeCell ref="B34:F34"/>
    <mergeCell ref="B35:F36"/>
    <mergeCell ref="C55:I57"/>
  </mergeCells>
  <dataValidations count="5">
    <dataValidation errorStyle="warning" allowBlank="1" showInputMessage="1" errorTitle="Farewell Statement" promptTitle="Farewell Statement" prompt="Enter any parting message for your customers (company slogan, mission statement, etc.) If you do not want a parting message, use Edit|Clear|Contents to remove the existing test." sqref="C55" xr:uid="{73668A19-AFF5-44E1-8B64-86824C176876}"/>
    <dataValidation type="decimal" allowBlank="1" showErrorMessage="1" errorTitle="Unit Price" error="You must enter a number into this cell." promptTitle="Unit Price" sqref="I20:I21 I17" xr:uid="{3221780A-2349-4A4E-A0B1-E32DC5665578}">
      <formula1>0</formula1>
      <formula2>1000000000</formula2>
    </dataValidation>
    <dataValidation type="whole" errorStyle="warning" allowBlank="1" showErrorMessage="1" errorTitle="Quantity" error="You must enter a number in this cell." promptTitle="Quantity" sqref="I18:I19 B35 J26:J41 J17:J22" xr:uid="{47516971-82EB-4378-8939-F14EA82D4C09}">
      <formula1>0</formula1>
      <formula2>1000000000</formula2>
    </dataValidation>
    <dataValidation type="textLength" errorStyle="warning" allowBlank="1" showErrorMessage="1" errorTitle="Tax" error="The shaded cells contain formulas and are automatically calculated by Excel. DO NOT enter any information into them." promptTitle="Tax" sqref="I39:I40" xr:uid="{7BB6FDF5-B93D-4C27-8688-F8A92D36A3F5}">
      <formula1>0</formula1>
      <formula2>0</formula2>
    </dataValidation>
    <dataValidation errorStyle="warning" allowBlank="1" showInputMessage="1" errorTitle="State" promptTitle="State" prompt="Enter the state abbreviation into this cell." sqref="E12" xr:uid="{B51B8836-EC4B-42C5-BA5F-ADA537B7054D}"/>
  </dataValidations>
  <hyperlinks>
    <hyperlink ref="B29" r:id="rId1" display="kcole@co.yuba.ca.us" xr:uid="{DDBF7781-A711-4193-8DBD-5CA106CFA456}"/>
  </hyperlinks>
  <printOptions horizontalCentered="1"/>
  <pageMargins left="0.5" right="0.5" top="1" bottom="1" header="0.5" footer="0.3"/>
  <pageSetup scale="88" orientation="portrait" r:id="rId2"/>
  <drawing r:id="rId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F59F9-4B20-443C-A912-54C947A3CADD}">
  <sheetPr codeName="Sheet54">
    <pageSetUpPr fitToPage="1"/>
  </sheetPr>
  <dimension ref="A1:O59"/>
  <sheetViews>
    <sheetView workbookViewId="0">
      <selection activeCell="I36" sqref="I36"/>
    </sheetView>
  </sheetViews>
  <sheetFormatPr defaultRowHeight="12.5"/>
  <cols>
    <col min="9" max="9" width="12.453125" bestFit="1" customWidth="1"/>
    <col min="10" max="10" width="22.453125" customWidth="1"/>
  </cols>
  <sheetData>
    <row r="1" spans="1:11" s="4" customFormat="1" ht="13.5" thickTop="1">
      <c r="A1" s="2"/>
      <c r="B1" s="2"/>
      <c r="C1" s="2"/>
      <c r="D1" s="2"/>
      <c r="E1" s="2"/>
      <c r="F1" s="2"/>
      <c r="G1" s="2"/>
      <c r="H1" s="2"/>
      <c r="I1" s="3"/>
      <c r="J1" s="2"/>
      <c r="K1" s="2"/>
    </row>
    <row r="2" spans="1:11" s="4" customFormat="1" ht="13">
      <c r="A2" s="5"/>
      <c r="B2" s="5"/>
      <c r="C2" s="5"/>
      <c r="D2" s="5"/>
      <c r="E2" s="5"/>
      <c r="F2" s="5"/>
      <c r="G2" s="5"/>
      <c r="H2" s="5"/>
      <c r="I2" s="6"/>
      <c r="J2" s="5"/>
      <c r="K2" s="36"/>
    </row>
    <row r="3" spans="1:11" s="4" customFormat="1" ht="13">
      <c r="A3" s="5"/>
      <c r="B3" s="5"/>
      <c r="C3" s="5"/>
      <c r="D3" s="5"/>
      <c r="E3" s="5"/>
      <c r="F3" s="5"/>
      <c r="G3" s="5"/>
      <c r="H3" s="7"/>
      <c r="I3" s="8" t="s">
        <v>39</v>
      </c>
      <c r="J3" s="40" t="str">
        <f>+'Update Tab'!$B$2</f>
        <v>CalSAWS Admin 26 27</v>
      </c>
      <c r="K3" s="41" t="s">
        <v>209</v>
      </c>
    </row>
    <row r="4" spans="1:11" s="4" customFormat="1" ht="13">
      <c r="A4" s="5"/>
      <c r="B4" s="5"/>
      <c r="C4" s="5"/>
      <c r="D4" s="5"/>
      <c r="E4" s="5"/>
      <c r="F4" s="5"/>
      <c r="G4" s="5"/>
      <c r="H4" s="5"/>
      <c r="I4" s="6"/>
      <c r="J4" s="5"/>
      <c r="K4" s="36"/>
    </row>
    <row r="5" spans="1:11" s="4" customFormat="1" ht="13">
      <c r="A5" s="5"/>
      <c r="B5" s="5"/>
      <c r="C5" s="5"/>
      <c r="D5" s="5"/>
      <c r="E5" s="5"/>
      <c r="F5" s="5"/>
      <c r="G5" s="5"/>
      <c r="H5" s="5"/>
      <c r="I5" s="6"/>
      <c r="J5" s="5"/>
      <c r="K5" s="36"/>
    </row>
    <row r="6" spans="1:11" s="4" customFormat="1" ht="13">
      <c r="A6" s="5"/>
      <c r="B6" s="5"/>
      <c r="C6" s="5"/>
      <c r="D6" s="5"/>
      <c r="E6" s="5"/>
      <c r="F6" s="5"/>
      <c r="G6" s="5"/>
      <c r="H6" s="5"/>
      <c r="I6" s="6"/>
      <c r="J6" s="5"/>
      <c r="K6" s="36"/>
    </row>
    <row r="7" spans="1:11" s="4" customFormat="1" ht="13.5" thickBot="1">
      <c r="A7" s="5"/>
      <c r="B7" s="5"/>
      <c r="C7" s="5"/>
      <c r="D7" s="5"/>
      <c r="E7" s="5"/>
      <c r="F7" s="5"/>
      <c r="G7" s="5"/>
      <c r="H7" s="5"/>
      <c r="I7" s="6"/>
      <c r="J7" s="5"/>
      <c r="K7" s="36"/>
    </row>
    <row r="8" spans="1:11" s="4" customFormat="1" ht="18" thickTop="1">
      <c r="A8" s="5"/>
      <c r="B8" s="37"/>
      <c r="C8" s="37"/>
      <c r="D8" s="37"/>
      <c r="E8" s="37"/>
      <c r="F8" s="37"/>
      <c r="G8" s="38"/>
      <c r="H8" s="38"/>
      <c r="I8" s="39"/>
      <c r="J8" s="38"/>
      <c r="K8" s="36"/>
    </row>
    <row r="9" spans="1:11" s="4" customFormat="1" ht="13">
      <c r="A9" s="5"/>
      <c r="B9" s="5"/>
      <c r="C9" s="5"/>
      <c r="D9" s="5"/>
      <c r="E9" s="5"/>
      <c r="F9" s="5"/>
      <c r="G9" s="5"/>
      <c r="H9" s="5"/>
      <c r="I9" s="6"/>
      <c r="J9" s="5"/>
      <c r="K9" s="36"/>
    </row>
    <row r="10" spans="1:11" s="4" customFormat="1" ht="13">
      <c r="A10" s="5"/>
      <c r="B10" s="9" t="s">
        <v>40</v>
      </c>
      <c r="C10" s="307" t="s">
        <v>210</v>
      </c>
      <c r="D10" s="307"/>
      <c r="E10" s="307"/>
      <c r="F10" s="307"/>
      <c r="G10" s="307"/>
      <c r="H10" s="5"/>
      <c r="I10" s="10" t="s">
        <v>42</v>
      </c>
      <c r="J10" s="42">
        <f>+'Update Tab'!$B$4</f>
        <v>46246</v>
      </c>
      <c r="K10" s="36"/>
    </row>
    <row r="11" spans="1:11" s="4" customFormat="1" ht="13">
      <c r="A11" s="5"/>
      <c r="B11" s="9" t="s">
        <v>43</v>
      </c>
      <c r="C11" s="308"/>
      <c r="D11" s="308"/>
      <c r="E11" s="308"/>
      <c r="F11" s="308"/>
      <c r="G11" s="308"/>
      <c r="H11" s="5"/>
      <c r="I11" s="10"/>
      <c r="J11" s="43"/>
      <c r="K11" s="36"/>
    </row>
    <row r="12" spans="1:11" s="4" customFormat="1" ht="13">
      <c r="A12" s="5"/>
      <c r="B12" s="9" t="s">
        <v>44</v>
      </c>
      <c r="C12" s="73"/>
      <c r="D12" s="74" t="s">
        <v>45</v>
      </c>
      <c r="E12" s="73"/>
      <c r="F12" s="74" t="s">
        <v>46</v>
      </c>
      <c r="G12" s="73"/>
      <c r="H12" s="5"/>
      <c r="I12" s="10" t="s">
        <v>47</v>
      </c>
      <c r="J12" s="44" t="str">
        <f>'Update Tab'!$B$7</f>
        <v>Stephanie Aragon</v>
      </c>
      <c r="K12" s="36"/>
    </row>
    <row r="13" spans="1:11" s="4" customFormat="1" ht="13">
      <c r="A13" s="5"/>
      <c r="B13" s="9" t="s">
        <v>48</v>
      </c>
      <c r="C13" s="307"/>
      <c r="D13" s="307"/>
      <c r="E13" s="307"/>
      <c r="F13" s="307"/>
      <c r="G13" s="307"/>
      <c r="H13" s="5"/>
      <c r="I13" s="10" t="s">
        <v>49</v>
      </c>
      <c r="J13" s="44" t="str">
        <f>'Update Tab'!$B$8</f>
        <v>(916) 800-7641</v>
      </c>
      <c r="K13" s="36"/>
    </row>
    <row r="14" spans="1:11" s="4" customFormat="1" ht="13">
      <c r="A14" s="5"/>
      <c r="B14" s="9"/>
      <c r="C14" s="59"/>
      <c r="D14" s="59"/>
      <c r="E14" s="59"/>
      <c r="F14" s="59"/>
      <c r="G14" s="59"/>
      <c r="H14" s="5"/>
      <c r="I14" s="10"/>
      <c r="J14" s="60"/>
      <c r="K14" s="36"/>
    </row>
    <row r="15" spans="1:11" s="4" customFormat="1" ht="13">
      <c r="A15" s="5"/>
      <c r="B15" s="5"/>
      <c r="C15" s="5"/>
      <c r="D15" s="5"/>
      <c r="E15" s="5"/>
      <c r="F15" s="5"/>
      <c r="G15" s="5"/>
      <c r="H15" s="5"/>
      <c r="I15" s="6"/>
      <c r="J15" s="5"/>
      <c r="K15" s="36"/>
    </row>
    <row r="16" spans="1:11" s="4" customFormat="1" ht="13">
      <c r="A16" s="5"/>
      <c r="B16" s="297" t="s">
        <v>50</v>
      </c>
      <c r="C16" s="298"/>
      <c r="D16" s="298"/>
      <c r="E16" s="298"/>
      <c r="F16" s="298"/>
      <c r="G16" s="299"/>
      <c r="H16" s="297" t="s">
        <v>51</v>
      </c>
      <c r="I16" s="298"/>
      <c r="J16" s="299"/>
      <c r="K16" s="36"/>
    </row>
    <row r="17" spans="1:11" s="4" customFormat="1" ht="13">
      <c r="A17" s="5"/>
      <c r="B17" s="305"/>
      <c r="C17" s="306"/>
      <c r="D17" s="306"/>
      <c r="E17" s="306"/>
      <c r="F17" s="306"/>
      <c r="G17" s="81"/>
      <c r="H17" s="82"/>
      <c r="I17" s="83"/>
      <c r="J17" s="84"/>
      <c r="K17" s="36"/>
    </row>
    <row r="18" spans="1:11" s="4" customFormat="1" ht="15">
      <c r="A18" s="5"/>
      <c r="B18" s="302" t="s">
        <v>134</v>
      </c>
      <c r="C18" s="303"/>
      <c r="D18" s="303"/>
      <c r="E18" s="303"/>
      <c r="F18" s="303"/>
      <c r="G18" s="304"/>
      <c r="H18" s="85"/>
      <c r="I18" s="86"/>
      <c r="J18" s="87"/>
      <c r="K18" s="36"/>
    </row>
    <row r="19" spans="1:11" s="4" customFormat="1" ht="13">
      <c r="A19" s="5"/>
      <c r="B19" s="88"/>
      <c r="C19" s="89"/>
      <c r="D19" s="90"/>
      <c r="E19" s="90"/>
      <c r="F19" s="90"/>
      <c r="G19" s="91"/>
      <c r="H19" s="92"/>
      <c r="I19" s="86"/>
      <c r="J19" s="87"/>
      <c r="K19" s="36"/>
    </row>
    <row r="20" spans="1:11" s="4" customFormat="1" ht="13.5" thickBot="1">
      <c r="A20" s="5"/>
      <c r="B20" s="93"/>
      <c r="C20" s="94"/>
      <c r="D20" s="95"/>
      <c r="E20" s="95"/>
      <c r="F20" s="95"/>
      <c r="G20" s="96"/>
      <c r="H20" s="97"/>
      <c r="I20" s="98"/>
      <c r="J20" s="99"/>
      <c r="K20" s="36"/>
    </row>
    <row r="21" spans="1:11" s="4" customFormat="1" ht="13.5" thickTop="1">
      <c r="A21" s="5"/>
      <c r="B21" s="31"/>
      <c r="C21" s="22"/>
      <c r="D21" s="22"/>
      <c r="E21" s="22"/>
      <c r="F21" s="22"/>
      <c r="G21" s="62"/>
      <c r="H21" s="45"/>
      <c r="I21" s="76"/>
      <c r="J21" s="29"/>
      <c r="K21" s="36"/>
    </row>
    <row r="22" spans="1:11" s="4" customFormat="1" ht="13">
      <c r="A22" s="5"/>
      <c r="B22" s="33" t="s">
        <v>246</v>
      </c>
      <c r="C22" s="47"/>
      <c r="D22" s="47"/>
      <c r="E22" s="47"/>
      <c r="F22" s="47"/>
      <c r="G22" s="63"/>
      <c r="H22" s="7"/>
      <c r="I22" s="79">
        <f>'CalSAWS Admin Budget FY26-27'!D61</f>
        <v>13917</v>
      </c>
      <c r="J22" s="28"/>
      <c r="K22" s="36"/>
    </row>
    <row r="23" spans="1:11" s="4" customFormat="1" ht="13">
      <c r="A23" s="5"/>
      <c r="B23" s="300"/>
      <c r="C23" s="301"/>
      <c r="D23" s="301"/>
      <c r="E23" s="301"/>
      <c r="F23" s="301"/>
      <c r="G23" s="69"/>
      <c r="H23" s="46"/>
      <c r="I23" s="76"/>
      <c r="J23" s="34"/>
      <c r="K23" s="36"/>
    </row>
    <row r="24" spans="1:11" s="4" customFormat="1" ht="13">
      <c r="A24" s="5"/>
      <c r="B24" s="30"/>
      <c r="C24" s="32"/>
      <c r="D24" s="101"/>
      <c r="E24" s="101"/>
      <c r="F24" s="101"/>
      <c r="G24" s="104"/>
      <c r="H24" s="105"/>
      <c r="I24" s="103"/>
      <c r="J24" s="34"/>
      <c r="K24" s="36"/>
    </row>
    <row r="25" spans="1:11" s="4" customFormat="1" ht="13">
      <c r="A25" s="5"/>
      <c r="B25" s="30"/>
      <c r="C25" s="32"/>
      <c r="D25" s="101" t="s">
        <v>247</v>
      </c>
      <c r="E25" s="101"/>
      <c r="F25" s="101"/>
      <c r="G25" s="104"/>
      <c r="H25" s="105"/>
      <c r="I25" s="103">
        <f>'CalSAWS Admin Budget FY26-27'!E61</f>
        <v>-2638</v>
      </c>
      <c r="J25" s="34"/>
      <c r="K25" s="36"/>
    </row>
    <row r="26" spans="1:11" s="4" customFormat="1" ht="13">
      <c r="A26" s="5"/>
      <c r="B26" s="30"/>
      <c r="C26" s="5"/>
      <c r="D26" s="75"/>
      <c r="E26" s="75"/>
      <c r="F26" s="32"/>
      <c r="G26" s="69"/>
      <c r="H26" s="46"/>
      <c r="I26" s="80"/>
      <c r="J26" s="35"/>
      <c r="K26" s="36"/>
    </row>
    <row r="27" spans="1:11" s="4" customFormat="1" ht="13">
      <c r="A27" s="5"/>
      <c r="B27" s="56"/>
      <c r="C27" s="5"/>
      <c r="D27" s="5"/>
      <c r="E27" s="5"/>
      <c r="F27" s="5"/>
      <c r="G27" s="64"/>
      <c r="H27" s="45"/>
      <c r="I27" s="79"/>
      <c r="J27" s="29"/>
      <c r="K27" s="36"/>
    </row>
    <row r="28" spans="1:11" s="4" customFormat="1" ht="13">
      <c r="A28" s="5"/>
      <c r="B28" s="295" t="s">
        <v>69</v>
      </c>
      <c r="C28" s="296"/>
      <c r="D28" s="296"/>
      <c r="E28" s="296"/>
      <c r="F28" s="296"/>
      <c r="G28" s="70"/>
      <c r="H28" s="57"/>
      <c r="I28" s="77"/>
      <c r="J28" s="29"/>
      <c r="K28" s="36"/>
    </row>
    <row r="29" spans="1:11" s="4" customFormat="1" ht="13">
      <c r="A29" s="5"/>
      <c r="B29" s="295" t="s">
        <v>69</v>
      </c>
      <c r="C29" s="296"/>
      <c r="D29" s="296"/>
      <c r="E29" s="296"/>
      <c r="F29" s="296"/>
      <c r="G29" s="64"/>
      <c r="H29" s="45"/>
      <c r="I29" s="77"/>
      <c r="J29" s="29"/>
      <c r="K29" s="36"/>
    </row>
    <row r="30" spans="1:11" s="4" customFormat="1" ht="13">
      <c r="A30" s="5"/>
      <c r="B30" s="295"/>
      <c r="C30" s="296"/>
      <c r="D30" s="296"/>
      <c r="E30" s="296"/>
      <c r="F30" s="296"/>
      <c r="G30" s="64"/>
      <c r="H30" s="45"/>
      <c r="I30" s="77"/>
      <c r="J30" s="29"/>
      <c r="K30" s="36"/>
    </row>
    <row r="31" spans="1:11" s="4" customFormat="1" ht="13">
      <c r="A31" s="5"/>
      <c r="B31" s="295"/>
      <c r="C31" s="296"/>
      <c r="D31" s="296"/>
      <c r="E31" s="296"/>
      <c r="F31" s="296"/>
      <c r="G31" s="64"/>
      <c r="H31" s="45"/>
      <c r="I31" s="77"/>
      <c r="J31" s="29"/>
      <c r="K31" s="36"/>
    </row>
    <row r="32" spans="1:11" s="4" customFormat="1" ht="13">
      <c r="A32" s="5"/>
      <c r="B32" s="295"/>
      <c r="C32" s="296"/>
      <c r="D32" s="296"/>
      <c r="E32" s="296"/>
      <c r="F32" s="296"/>
      <c r="G32" s="70"/>
      <c r="H32" s="45"/>
      <c r="I32" s="77"/>
      <c r="J32" s="29"/>
      <c r="K32" s="36"/>
    </row>
    <row r="33" spans="1:15" s="4" customFormat="1" ht="13">
      <c r="A33" s="5"/>
      <c r="B33" s="288" t="s">
        <v>75</v>
      </c>
      <c r="C33" s="289"/>
      <c r="D33" s="289"/>
      <c r="E33" s="289"/>
      <c r="F33" s="289"/>
      <c r="G33" s="64"/>
      <c r="H33" s="45"/>
      <c r="I33" s="77"/>
      <c r="J33" s="29"/>
      <c r="K33" s="36"/>
    </row>
    <row r="34" spans="1:15" s="4" customFormat="1" ht="13">
      <c r="A34" s="5"/>
      <c r="B34" s="288" t="s">
        <v>52</v>
      </c>
      <c r="C34" s="289"/>
      <c r="D34" s="289"/>
      <c r="E34" s="289"/>
      <c r="F34" s="289"/>
      <c r="G34" s="64"/>
      <c r="H34" s="45"/>
      <c r="I34" s="77"/>
      <c r="J34" s="29"/>
      <c r="K34" s="36"/>
    </row>
    <row r="35" spans="1:15" s="4" customFormat="1" ht="13">
      <c r="A35" s="5"/>
      <c r="B35" s="290"/>
      <c r="C35" s="291"/>
      <c r="D35" s="291"/>
      <c r="E35" s="291"/>
      <c r="F35" s="291"/>
      <c r="G35" s="65"/>
      <c r="H35" s="54"/>
      <c r="I35" s="78"/>
      <c r="J35" s="58"/>
      <c r="K35" s="36"/>
    </row>
    <row r="36" spans="1:15" s="4" customFormat="1" ht="13">
      <c r="A36" s="5"/>
      <c r="B36" s="292"/>
      <c r="C36" s="293"/>
      <c r="D36" s="293"/>
      <c r="E36" s="293"/>
      <c r="F36" s="293"/>
      <c r="G36" s="66"/>
      <c r="H36" s="61" t="s">
        <v>74</v>
      </c>
      <c r="I36" s="107">
        <f>SUM(I21:I35)</f>
        <v>11279</v>
      </c>
      <c r="J36" s="55"/>
      <c r="K36" s="36"/>
    </row>
    <row r="37" spans="1:15" s="4" customFormat="1" ht="13">
      <c r="A37" s="5"/>
      <c r="B37" s="6"/>
      <c r="C37" s="6"/>
      <c r="D37" s="6"/>
      <c r="E37" s="6"/>
      <c r="F37" s="6"/>
      <c r="G37" s="15"/>
      <c r="H37" s="15"/>
      <c r="I37" s="67"/>
      <c r="J37" s="68"/>
      <c r="K37" s="36"/>
    </row>
    <row r="38" spans="1:15" s="4" customFormat="1" ht="13">
      <c r="A38" s="5"/>
      <c r="B38" s="49" t="s">
        <v>53</v>
      </c>
      <c r="C38" s="5"/>
      <c r="D38" s="5"/>
      <c r="E38" s="5"/>
      <c r="F38" s="5"/>
      <c r="G38" s="5"/>
      <c r="H38" s="5"/>
      <c r="I38" s="11"/>
      <c r="J38" s="6"/>
      <c r="K38" s="36"/>
    </row>
    <row r="39" spans="1:15" s="4" customFormat="1" ht="13">
      <c r="A39" s="5"/>
      <c r="B39" s="12"/>
      <c r="C39" s="5"/>
      <c r="D39" s="5"/>
      <c r="E39" s="5"/>
      <c r="F39" s="5"/>
      <c r="G39" s="14"/>
      <c r="H39" s="15"/>
      <c r="I39" s="11"/>
      <c r="J39" s="6"/>
      <c r="K39" s="36"/>
    </row>
    <row r="40" spans="1:15" s="4" customFormat="1" ht="13">
      <c r="A40" s="5"/>
      <c r="B40" s="50" t="s">
        <v>54</v>
      </c>
      <c r="C40" s="17"/>
      <c r="D40" s="5"/>
      <c r="E40" s="5"/>
      <c r="F40" s="5"/>
      <c r="G40" s="14"/>
      <c r="H40" s="5"/>
      <c r="I40" s="16"/>
      <c r="J40" s="18"/>
      <c r="K40" s="36"/>
      <c r="O40" s="19"/>
    </row>
    <row r="41" spans="1:15" s="4" customFormat="1" ht="13">
      <c r="A41" s="5"/>
      <c r="B41" s="20"/>
      <c r="C41" s="5"/>
      <c r="D41" s="5"/>
      <c r="E41" s="5"/>
      <c r="F41" s="5"/>
      <c r="G41" s="21"/>
      <c r="H41" s="5"/>
      <c r="I41" s="8" t="s">
        <v>55</v>
      </c>
      <c r="J41" s="71">
        <f>I36</f>
        <v>11279</v>
      </c>
      <c r="K41" s="36"/>
    </row>
    <row r="42" spans="1:15" s="4" customFormat="1" ht="13">
      <c r="A42" s="5"/>
      <c r="B42" s="51" t="s">
        <v>56</v>
      </c>
      <c r="C42" s="5"/>
      <c r="D42" s="5"/>
      <c r="E42" s="5"/>
      <c r="F42" s="5"/>
      <c r="G42" s="21"/>
      <c r="H42" s="5"/>
      <c r="I42" s="6"/>
      <c r="J42" s="5"/>
      <c r="K42" s="36"/>
      <c r="O42" s="19"/>
    </row>
    <row r="43" spans="1:15" s="4" customFormat="1" ht="13">
      <c r="A43" s="5"/>
      <c r="B43" s="20"/>
      <c r="C43" s="5"/>
      <c r="D43" s="5"/>
      <c r="E43" s="5"/>
      <c r="F43" s="5"/>
      <c r="G43" s="5"/>
      <c r="H43" s="5"/>
      <c r="I43" s="6"/>
      <c r="J43" s="5"/>
      <c r="K43" s="36"/>
    </row>
    <row r="44" spans="1:15" s="4" customFormat="1" ht="13">
      <c r="A44" s="5"/>
      <c r="B44" s="52" t="s">
        <v>54</v>
      </c>
      <c r="C44" s="5"/>
      <c r="D44" s="5"/>
      <c r="E44" s="5"/>
      <c r="F44" s="13"/>
      <c r="G44" s="5"/>
      <c r="H44" s="5"/>
      <c r="I44" s="6"/>
      <c r="J44" s="5"/>
      <c r="K44" s="36"/>
      <c r="O44" s="48"/>
    </row>
    <row r="45" spans="1:15" s="4" customFormat="1" ht="13">
      <c r="A45" s="5"/>
      <c r="B45" s="52" t="s">
        <v>136</v>
      </c>
      <c r="C45" s="5"/>
      <c r="D45" s="5"/>
      <c r="E45" s="5"/>
      <c r="F45" s="13"/>
      <c r="G45" s="5"/>
      <c r="H45" s="5"/>
      <c r="I45" s="6"/>
      <c r="J45" s="5"/>
      <c r="K45" s="36"/>
      <c r="O45" s="48"/>
    </row>
    <row r="46" spans="1:15" s="4" customFormat="1" ht="13">
      <c r="A46" s="5"/>
      <c r="B46" s="53" t="s">
        <v>100</v>
      </c>
      <c r="F46" s="5"/>
      <c r="H46" s="5"/>
      <c r="I46" s="23"/>
      <c r="J46" s="5"/>
      <c r="K46" s="36"/>
      <c r="O46" s="48"/>
    </row>
    <row r="47" spans="1:15" s="4" customFormat="1" ht="13">
      <c r="A47" s="5"/>
      <c r="B47" s="53" t="s">
        <v>57</v>
      </c>
      <c r="C47" s="13"/>
      <c r="D47" s="13"/>
      <c r="E47" s="13"/>
      <c r="F47" s="5"/>
      <c r="G47" s="13"/>
      <c r="H47" s="13"/>
      <c r="I47" s="24"/>
      <c r="J47" s="5"/>
      <c r="K47" s="36"/>
      <c r="O47" s="48"/>
    </row>
    <row r="48" spans="1:15" s="4" customFormat="1" ht="13">
      <c r="A48" s="5"/>
      <c r="B48" s="53" t="s">
        <v>135</v>
      </c>
      <c r="C48" s="13"/>
      <c r="D48" s="13"/>
      <c r="E48" s="13"/>
      <c r="F48" s="25"/>
      <c r="G48" s="13"/>
      <c r="H48" s="13"/>
      <c r="I48" s="24"/>
      <c r="J48" s="5"/>
      <c r="K48" s="36"/>
      <c r="O48" s="48"/>
    </row>
    <row r="49" spans="1:15" s="4" customFormat="1" ht="13">
      <c r="A49" s="5"/>
      <c r="B49" s="25"/>
      <c r="C49" s="13"/>
      <c r="D49" s="13"/>
      <c r="E49" s="13"/>
      <c r="F49" s="5"/>
      <c r="G49" s="13"/>
      <c r="H49" s="13"/>
      <c r="I49" s="24"/>
      <c r="J49" s="5"/>
      <c r="K49" s="36"/>
      <c r="O49" s="48"/>
    </row>
    <row r="50" spans="1:15" s="4" customFormat="1" ht="13">
      <c r="A50" s="5"/>
      <c r="B50" s="49"/>
      <c r="C50" s="13"/>
      <c r="D50" s="13"/>
      <c r="E50" s="13"/>
      <c r="F50" s="5"/>
      <c r="G50" s="13"/>
      <c r="H50" s="13"/>
      <c r="I50" s="24"/>
      <c r="J50" s="5"/>
      <c r="K50" s="36"/>
      <c r="O50" s="48"/>
    </row>
    <row r="51" spans="1:15" s="4" customFormat="1" ht="13">
      <c r="A51" s="5"/>
      <c r="B51" s="49"/>
      <c r="C51" s="13"/>
      <c r="D51" s="13"/>
      <c r="E51" s="13"/>
      <c r="F51" s="25"/>
      <c r="G51" s="13"/>
      <c r="H51" s="13"/>
      <c r="I51" s="24"/>
      <c r="J51" s="5"/>
      <c r="K51" s="36"/>
      <c r="O51" s="48"/>
    </row>
    <row r="52" spans="1:15" s="4" customFormat="1" ht="13">
      <c r="A52" s="5"/>
      <c r="B52" s="5"/>
      <c r="C52" s="13"/>
      <c r="D52" s="13"/>
      <c r="E52" s="13"/>
      <c r="F52" s="25"/>
      <c r="G52" s="13"/>
      <c r="H52" s="13"/>
      <c r="I52" s="24"/>
      <c r="J52" s="5"/>
      <c r="K52" s="36"/>
    </row>
    <row r="53" spans="1:15" s="4" customFormat="1" ht="13.5" thickBot="1">
      <c r="A53" s="5"/>
      <c r="B53" s="5"/>
      <c r="C53" s="5"/>
      <c r="D53" s="5"/>
      <c r="E53" s="5"/>
      <c r="F53" s="5"/>
      <c r="G53" s="5"/>
      <c r="H53" s="5"/>
      <c r="I53" s="6"/>
      <c r="J53" s="5"/>
      <c r="K53" s="36"/>
    </row>
    <row r="54" spans="1:15" s="4" customFormat="1" ht="13.5" thickTop="1">
      <c r="A54" s="5"/>
      <c r="B54" s="37"/>
      <c r="C54" s="37"/>
      <c r="D54" s="37"/>
      <c r="E54" s="37"/>
      <c r="F54" s="37"/>
      <c r="G54" s="37"/>
      <c r="H54" s="37"/>
      <c r="I54" s="39"/>
      <c r="J54" s="37"/>
      <c r="K54" s="36"/>
    </row>
    <row r="55" spans="1:15" s="4" customFormat="1" ht="12.75" customHeight="1">
      <c r="A55" s="5"/>
      <c r="B55" s="5"/>
      <c r="C55" s="294" t="s">
        <v>58</v>
      </c>
      <c r="D55" s="294"/>
      <c r="E55" s="294"/>
      <c r="F55" s="294"/>
      <c r="G55" s="294"/>
      <c r="H55" s="294"/>
      <c r="I55" s="294"/>
      <c r="J55" s="5"/>
      <c r="K55" s="36"/>
    </row>
    <row r="56" spans="1:15" s="4" customFormat="1" ht="13">
      <c r="A56" s="5"/>
      <c r="B56" s="5"/>
      <c r="C56" s="294"/>
      <c r="D56" s="294"/>
      <c r="E56" s="294"/>
      <c r="F56" s="294"/>
      <c r="G56" s="294"/>
      <c r="H56" s="294"/>
      <c r="I56" s="294"/>
      <c r="J56" s="5"/>
      <c r="K56" s="36"/>
    </row>
    <row r="57" spans="1:15" s="4" customFormat="1" ht="13">
      <c r="A57" s="5"/>
      <c r="B57" s="5"/>
      <c r="C57" s="294"/>
      <c r="D57" s="294"/>
      <c r="E57" s="294"/>
      <c r="F57" s="294"/>
      <c r="G57" s="294"/>
      <c r="H57" s="294"/>
      <c r="I57" s="294"/>
      <c r="J57" s="5"/>
      <c r="K57" s="36"/>
    </row>
    <row r="58" spans="1:15" s="4" customFormat="1" ht="13.5" thickBot="1">
      <c r="A58" s="26"/>
      <c r="B58" s="26"/>
      <c r="C58" s="26"/>
      <c r="D58" s="26"/>
      <c r="E58" s="26"/>
      <c r="F58" s="26"/>
      <c r="G58" s="26"/>
      <c r="H58" s="26"/>
      <c r="I58" s="27"/>
      <c r="J58" s="26"/>
      <c r="K58" s="26"/>
    </row>
    <row r="59" spans="1:15" ht="13" thickTop="1"/>
  </sheetData>
  <mergeCells count="17">
    <mergeCell ref="B32:F32"/>
    <mergeCell ref="B33:F33"/>
    <mergeCell ref="B34:F34"/>
    <mergeCell ref="B35:F36"/>
    <mergeCell ref="C55:I57"/>
    <mergeCell ref="H16:J16"/>
    <mergeCell ref="B17:F17"/>
    <mergeCell ref="B31:F31"/>
    <mergeCell ref="C10:G10"/>
    <mergeCell ref="C11:G11"/>
    <mergeCell ref="C13:G13"/>
    <mergeCell ref="B16:G16"/>
    <mergeCell ref="B18:G18"/>
    <mergeCell ref="B23:F23"/>
    <mergeCell ref="B28:F28"/>
    <mergeCell ref="B29:F29"/>
    <mergeCell ref="B30:F30"/>
  </mergeCells>
  <dataValidations count="5">
    <dataValidation errorStyle="warning" allowBlank="1" showInputMessage="1" errorTitle="Farewell Statement" promptTitle="Farewell Statement" prompt="Enter any parting message for your customers (company slogan, mission statement, etc.) If you do not want a parting message, use Edit|Clear|Contents to remove the existing test." sqref="C55" xr:uid="{77C1AEC2-E8EE-4B78-BCEB-93CD2DC90E01}"/>
    <dataValidation type="decimal" allowBlank="1" showErrorMessage="1" errorTitle="Unit Price" error="You must enter a number into this cell." promptTitle="Unit Price" sqref="I20:I21 I17" xr:uid="{EF9BE143-7D29-410E-AE8D-68300F149D9B}">
      <formula1>0</formula1>
      <formula2>1000000000</formula2>
    </dataValidation>
    <dataValidation type="whole" errorStyle="warning" allowBlank="1" showErrorMessage="1" errorTitle="Quantity" error="You must enter a number in this cell." promptTitle="Quantity" sqref="I18:I19 B35 J26:J41 J17:J22" xr:uid="{FD125EAB-07DA-41CB-9265-0E8F5A01E66A}">
      <formula1>0</formula1>
      <formula2>1000000000</formula2>
    </dataValidation>
    <dataValidation type="textLength" errorStyle="warning" allowBlank="1" showErrorMessage="1" errorTitle="Tax" error="The shaded cells contain formulas and are automatically calculated by Excel. DO NOT enter any information into them." promptTitle="Tax" sqref="I39:I40" xr:uid="{552447E6-A4A1-42E3-9591-4102099886D9}">
      <formula1>0</formula1>
      <formula2>0</formula2>
    </dataValidation>
    <dataValidation errorStyle="warning" allowBlank="1" showInputMessage="1" errorTitle="State" promptTitle="State" prompt="Enter the state abbreviation into this cell." sqref="E12" xr:uid="{BEC31C2D-C78A-4BB2-B803-328476314095}"/>
  </dataValidations>
  <hyperlinks>
    <hyperlink ref="B29" r:id="rId1" display="kcole@co.yuba.ca.us" xr:uid="{E78CDCB1-F8C2-48FD-ADE1-F6EAEFF9BF09}"/>
  </hyperlinks>
  <printOptions horizontalCentered="1"/>
  <pageMargins left="0.5" right="0.5" top="1" bottom="1" header="0.5" footer="0.3"/>
  <pageSetup scale="90" orientation="portrait" r:id="rId2"/>
  <drawing r:id="rId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6F3465-9A0B-4D28-8876-1EB0D0D785AB}">
  <sheetPr codeName="Sheet55">
    <pageSetUpPr fitToPage="1"/>
  </sheetPr>
  <dimension ref="A1:O59"/>
  <sheetViews>
    <sheetView workbookViewId="0">
      <selection activeCell="I36" sqref="I36"/>
    </sheetView>
  </sheetViews>
  <sheetFormatPr defaultRowHeight="12.5"/>
  <cols>
    <col min="9" max="9" width="12.453125" bestFit="1" customWidth="1"/>
    <col min="10" max="10" width="22.453125" customWidth="1"/>
  </cols>
  <sheetData>
    <row r="1" spans="1:11" s="4" customFormat="1" ht="13.5" thickTop="1">
      <c r="A1" s="2"/>
      <c r="B1" s="2"/>
      <c r="C1" s="2"/>
      <c r="D1" s="2"/>
      <c r="E1" s="2"/>
      <c r="F1" s="2"/>
      <c r="G1" s="2"/>
      <c r="H1" s="2"/>
      <c r="I1" s="3"/>
      <c r="J1" s="2"/>
      <c r="K1" s="2"/>
    </row>
    <row r="2" spans="1:11" s="4" customFormat="1" ht="13">
      <c r="A2" s="5"/>
      <c r="B2" s="5"/>
      <c r="C2" s="5"/>
      <c r="D2" s="5"/>
      <c r="E2" s="5"/>
      <c r="F2" s="5"/>
      <c r="G2" s="5"/>
      <c r="H2" s="5"/>
      <c r="I2" s="6"/>
      <c r="J2" s="5"/>
      <c r="K2" s="36"/>
    </row>
    <row r="3" spans="1:11" s="4" customFormat="1" ht="13">
      <c r="A3" s="5"/>
      <c r="B3" s="5"/>
      <c r="C3" s="5"/>
      <c r="D3" s="5"/>
      <c r="E3" s="5"/>
      <c r="F3" s="5"/>
      <c r="G3" s="5"/>
      <c r="H3" s="7"/>
      <c r="I3" s="8" t="s">
        <v>39</v>
      </c>
      <c r="J3" s="40" t="str">
        <f>+'Update Tab'!$B$2</f>
        <v>CalSAWS Admin 26 27</v>
      </c>
      <c r="K3" s="41" t="s">
        <v>211</v>
      </c>
    </row>
    <row r="4" spans="1:11" s="4" customFormat="1" ht="13">
      <c r="A4" s="5"/>
      <c r="B4" s="5"/>
      <c r="C4" s="5"/>
      <c r="D4" s="5"/>
      <c r="E4" s="5"/>
      <c r="F4" s="5"/>
      <c r="G4" s="5"/>
      <c r="H4" s="5"/>
      <c r="I4" s="6"/>
      <c r="J4" s="5"/>
      <c r="K4" s="36"/>
    </row>
    <row r="5" spans="1:11" s="4" customFormat="1" ht="13">
      <c r="A5" s="5"/>
      <c r="B5" s="5"/>
      <c r="C5" s="5"/>
      <c r="D5" s="5"/>
      <c r="E5" s="5"/>
      <c r="F5" s="5"/>
      <c r="G5" s="5"/>
      <c r="H5" s="5"/>
      <c r="I5" s="6"/>
      <c r="J5" s="5"/>
      <c r="K5" s="36"/>
    </row>
    <row r="6" spans="1:11" s="4" customFormat="1" ht="13">
      <c r="A6" s="5"/>
      <c r="B6" s="5"/>
      <c r="C6" s="5"/>
      <c r="D6" s="5"/>
      <c r="E6" s="5"/>
      <c r="F6" s="5"/>
      <c r="G6" s="5"/>
      <c r="H6" s="5"/>
      <c r="I6" s="6"/>
      <c r="J6" s="5"/>
      <c r="K6" s="36"/>
    </row>
    <row r="7" spans="1:11" s="4" customFormat="1" ht="13.5" thickBot="1">
      <c r="A7" s="5"/>
      <c r="B7" s="5"/>
      <c r="C7" s="5"/>
      <c r="D7" s="5"/>
      <c r="E7" s="5"/>
      <c r="F7" s="5"/>
      <c r="G7" s="5"/>
      <c r="H7" s="5"/>
      <c r="I7" s="6"/>
      <c r="J7" s="5"/>
      <c r="K7" s="36"/>
    </row>
    <row r="8" spans="1:11" s="4" customFormat="1" ht="18" thickTop="1">
      <c r="A8" s="5"/>
      <c r="B8" s="37"/>
      <c r="C8" s="37"/>
      <c r="D8" s="37"/>
      <c r="E8" s="37"/>
      <c r="F8" s="37"/>
      <c r="G8" s="38"/>
      <c r="H8" s="38"/>
      <c r="I8" s="39"/>
      <c r="J8" s="38"/>
      <c r="K8" s="36"/>
    </row>
    <row r="9" spans="1:11" s="4" customFormat="1" ht="13">
      <c r="A9" s="5"/>
      <c r="B9" s="5"/>
      <c r="C9" s="5"/>
      <c r="D9" s="5"/>
      <c r="E9" s="5"/>
      <c r="F9" s="5"/>
      <c r="G9" s="5"/>
      <c r="H9" s="5"/>
      <c r="I9" s="6"/>
      <c r="J9" s="5"/>
      <c r="K9" s="36"/>
    </row>
    <row r="10" spans="1:11" s="4" customFormat="1" ht="13">
      <c r="A10" s="5"/>
      <c r="B10" s="9" t="s">
        <v>40</v>
      </c>
      <c r="C10" s="307" t="s">
        <v>66</v>
      </c>
      <c r="D10" s="307"/>
      <c r="E10" s="307"/>
      <c r="F10" s="307"/>
      <c r="G10" s="307"/>
      <c r="H10" s="5"/>
      <c r="I10" s="10" t="s">
        <v>42</v>
      </c>
      <c r="J10" s="42">
        <f>+'Update Tab'!$B$4</f>
        <v>46246</v>
      </c>
      <c r="K10" s="36"/>
    </row>
    <row r="11" spans="1:11" s="4" customFormat="1" ht="13">
      <c r="A11" s="5"/>
      <c r="B11" s="9" t="s">
        <v>43</v>
      </c>
      <c r="C11" s="308"/>
      <c r="D11" s="308"/>
      <c r="E11" s="308"/>
      <c r="F11" s="308"/>
      <c r="G11" s="308"/>
      <c r="H11" s="5"/>
      <c r="I11" s="10"/>
      <c r="J11" s="43"/>
      <c r="K11" s="36"/>
    </row>
    <row r="12" spans="1:11" s="4" customFormat="1" ht="13">
      <c r="A12" s="5"/>
      <c r="B12" s="9" t="s">
        <v>44</v>
      </c>
      <c r="C12" s="73"/>
      <c r="D12" s="74" t="s">
        <v>45</v>
      </c>
      <c r="E12" s="73"/>
      <c r="F12" s="74" t="s">
        <v>46</v>
      </c>
      <c r="G12" s="73"/>
      <c r="H12" s="5"/>
      <c r="I12" s="10" t="s">
        <v>47</v>
      </c>
      <c r="J12" s="44" t="str">
        <f>'Update Tab'!$B$7</f>
        <v>Stephanie Aragon</v>
      </c>
      <c r="K12" s="36"/>
    </row>
    <row r="13" spans="1:11" s="4" customFormat="1" ht="13">
      <c r="A13" s="5"/>
      <c r="B13" s="9" t="s">
        <v>48</v>
      </c>
      <c r="C13" s="307"/>
      <c r="D13" s="307"/>
      <c r="E13" s="307"/>
      <c r="F13" s="307"/>
      <c r="G13" s="307"/>
      <c r="H13" s="5"/>
      <c r="I13" s="10" t="s">
        <v>49</v>
      </c>
      <c r="J13" s="44" t="str">
        <f>'Update Tab'!$B$8</f>
        <v>(916) 800-7641</v>
      </c>
      <c r="K13" s="36"/>
    </row>
    <row r="14" spans="1:11" s="4" customFormat="1" ht="13">
      <c r="A14" s="5"/>
      <c r="B14" s="9"/>
      <c r="C14" s="59"/>
      <c r="D14" s="59"/>
      <c r="E14" s="59"/>
      <c r="F14" s="59"/>
      <c r="G14" s="59"/>
      <c r="H14" s="5"/>
      <c r="I14" s="10"/>
      <c r="J14" s="60"/>
      <c r="K14" s="36"/>
    </row>
    <row r="15" spans="1:11" s="4" customFormat="1" ht="13">
      <c r="A15" s="5"/>
      <c r="B15" s="5"/>
      <c r="C15" s="5"/>
      <c r="D15" s="5"/>
      <c r="E15" s="5"/>
      <c r="F15" s="5"/>
      <c r="G15" s="5"/>
      <c r="H15" s="5"/>
      <c r="I15" s="6"/>
      <c r="J15" s="5"/>
      <c r="K15" s="36"/>
    </row>
    <row r="16" spans="1:11" s="4" customFormat="1" ht="13">
      <c r="A16" s="5"/>
      <c r="B16" s="297" t="s">
        <v>50</v>
      </c>
      <c r="C16" s="298"/>
      <c r="D16" s="298"/>
      <c r="E16" s="298"/>
      <c r="F16" s="298"/>
      <c r="G16" s="299"/>
      <c r="H16" s="297" t="s">
        <v>51</v>
      </c>
      <c r="I16" s="298"/>
      <c r="J16" s="299"/>
      <c r="K16" s="36"/>
    </row>
    <row r="17" spans="1:11" s="4" customFormat="1" ht="13">
      <c r="A17" s="5"/>
      <c r="B17" s="305"/>
      <c r="C17" s="306"/>
      <c r="D17" s="306"/>
      <c r="E17" s="306"/>
      <c r="F17" s="306"/>
      <c r="G17" s="81"/>
      <c r="H17" s="82"/>
      <c r="I17" s="83"/>
      <c r="J17" s="84"/>
      <c r="K17" s="36"/>
    </row>
    <row r="18" spans="1:11" s="4" customFormat="1" ht="15">
      <c r="A18" s="5"/>
      <c r="B18" s="302" t="s">
        <v>134</v>
      </c>
      <c r="C18" s="303"/>
      <c r="D18" s="303"/>
      <c r="E18" s="303"/>
      <c r="F18" s="303"/>
      <c r="G18" s="304"/>
      <c r="H18" s="85"/>
      <c r="I18" s="86"/>
      <c r="J18" s="87"/>
      <c r="K18" s="36"/>
    </row>
    <row r="19" spans="1:11" s="4" customFormat="1" ht="13">
      <c r="A19" s="5"/>
      <c r="B19" s="88"/>
      <c r="C19" s="89"/>
      <c r="D19" s="90"/>
      <c r="E19" s="90"/>
      <c r="F19" s="90"/>
      <c r="G19" s="91"/>
      <c r="H19" s="92"/>
      <c r="I19" s="86"/>
      <c r="J19" s="87"/>
      <c r="K19" s="36"/>
    </row>
    <row r="20" spans="1:11" s="4" customFormat="1" ht="13.5" thickBot="1">
      <c r="A20" s="5"/>
      <c r="B20" s="93"/>
      <c r="C20" s="94"/>
      <c r="D20" s="95"/>
      <c r="E20" s="95"/>
      <c r="F20" s="95"/>
      <c r="G20" s="96"/>
      <c r="H20" s="97"/>
      <c r="I20" s="98"/>
      <c r="J20" s="99"/>
      <c r="K20" s="36"/>
    </row>
    <row r="21" spans="1:11" s="4" customFormat="1" ht="13.5" thickTop="1">
      <c r="A21" s="5"/>
      <c r="B21" s="31"/>
      <c r="C21" s="22"/>
      <c r="D21" s="22"/>
      <c r="E21" s="22"/>
      <c r="F21" s="22"/>
      <c r="G21" s="62"/>
      <c r="H21" s="45"/>
      <c r="I21" s="76"/>
      <c r="J21" s="29"/>
      <c r="K21" s="36"/>
    </row>
    <row r="22" spans="1:11" s="4" customFormat="1" ht="13">
      <c r="A22" s="5"/>
      <c r="B22" s="33" t="s">
        <v>246</v>
      </c>
      <c r="C22" s="47"/>
      <c r="D22" s="47"/>
      <c r="E22" s="47"/>
      <c r="F22" s="47"/>
      <c r="G22" s="63"/>
      <c r="H22" s="7"/>
      <c r="I22" s="79">
        <f>'CalSAWS Admin Budget FY26-27'!D62</f>
        <v>2479</v>
      </c>
      <c r="J22" s="28"/>
      <c r="K22" s="36"/>
    </row>
    <row r="23" spans="1:11" s="4" customFormat="1" ht="13">
      <c r="A23" s="5"/>
      <c r="B23" s="300"/>
      <c r="C23" s="301"/>
      <c r="D23" s="301"/>
      <c r="E23" s="301"/>
      <c r="F23" s="301"/>
      <c r="G23" s="69"/>
      <c r="H23" s="46"/>
      <c r="I23" s="76"/>
      <c r="J23" s="34"/>
      <c r="K23" s="36"/>
    </row>
    <row r="24" spans="1:11" s="4" customFormat="1" ht="13">
      <c r="A24" s="5"/>
      <c r="B24" s="30"/>
      <c r="C24" s="32"/>
      <c r="D24" s="101"/>
      <c r="E24" s="101"/>
      <c r="F24" s="101"/>
      <c r="G24" s="104"/>
      <c r="H24" s="105"/>
      <c r="I24" s="103"/>
      <c r="J24" s="34"/>
      <c r="K24" s="36"/>
    </row>
    <row r="25" spans="1:11" s="4" customFormat="1" ht="13">
      <c r="A25" s="5"/>
      <c r="B25" s="30"/>
      <c r="C25" s="32"/>
      <c r="D25" s="101" t="s">
        <v>247</v>
      </c>
      <c r="E25" s="101"/>
      <c r="F25" s="101"/>
      <c r="G25" s="104"/>
      <c r="H25" s="105"/>
      <c r="I25" s="103">
        <f>'CalSAWS Admin Budget FY26-27'!E62</f>
        <v>-452</v>
      </c>
      <c r="J25" s="34"/>
      <c r="K25" s="36"/>
    </row>
    <row r="26" spans="1:11" s="4" customFormat="1" ht="13">
      <c r="A26" s="5"/>
      <c r="B26" s="30"/>
      <c r="C26" s="5"/>
      <c r="D26" s="75"/>
      <c r="E26" s="75"/>
      <c r="F26" s="32"/>
      <c r="G26" s="69"/>
      <c r="H26" s="46"/>
      <c r="I26" s="80"/>
      <c r="J26" s="35"/>
      <c r="K26" s="36"/>
    </row>
    <row r="27" spans="1:11" s="4" customFormat="1" ht="13">
      <c r="A27" s="5"/>
      <c r="B27" s="56"/>
      <c r="C27" s="5"/>
      <c r="D27" s="5"/>
      <c r="E27" s="5"/>
      <c r="F27" s="5"/>
      <c r="G27" s="64"/>
      <c r="H27" s="45"/>
      <c r="I27" s="79"/>
      <c r="J27" s="29"/>
      <c r="K27" s="36"/>
    </row>
    <row r="28" spans="1:11" s="4" customFormat="1" ht="13">
      <c r="A28" s="5"/>
      <c r="B28" s="295" t="s">
        <v>69</v>
      </c>
      <c r="C28" s="296"/>
      <c r="D28" s="296"/>
      <c r="E28" s="296"/>
      <c r="F28" s="296"/>
      <c r="G28" s="70"/>
      <c r="H28" s="57"/>
      <c r="I28" s="77"/>
      <c r="J28" s="29"/>
      <c r="K28" s="36"/>
    </row>
    <row r="29" spans="1:11" s="4" customFormat="1" ht="13">
      <c r="A29" s="5"/>
      <c r="B29" s="295" t="s">
        <v>69</v>
      </c>
      <c r="C29" s="296"/>
      <c r="D29" s="296"/>
      <c r="E29" s="296"/>
      <c r="F29" s="296"/>
      <c r="G29" s="64"/>
      <c r="H29" s="45"/>
      <c r="I29" s="77"/>
      <c r="J29" s="29"/>
      <c r="K29" s="36"/>
    </row>
    <row r="30" spans="1:11" s="4" customFormat="1" ht="13">
      <c r="A30" s="5"/>
      <c r="B30" s="295"/>
      <c r="C30" s="296"/>
      <c r="D30" s="296"/>
      <c r="E30" s="296"/>
      <c r="F30" s="296"/>
      <c r="G30" s="64"/>
      <c r="H30" s="45"/>
      <c r="I30" s="77"/>
      <c r="J30" s="29"/>
      <c r="K30" s="36"/>
    </row>
    <row r="31" spans="1:11" s="4" customFormat="1" ht="13">
      <c r="A31" s="5"/>
      <c r="B31" s="295"/>
      <c r="C31" s="296"/>
      <c r="D31" s="296"/>
      <c r="E31" s="296"/>
      <c r="F31" s="296"/>
      <c r="G31" s="64"/>
      <c r="H31" s="45"/>
      <c r="I31" s="77"/>
      <c r="J31" s="29"/>
      <c r="K31" s="36"/>
    </row>
    <row r="32" spans="1:11" s="4" customFormat="1" ht="13">
      <c r="A32" s="5"/>
      <c r="B32" s="295"/>
      <c r="C32" s="296"/>
      <c r="D32" s="296"/>
      <c r="E32" s="296"/>
      <c r="F32" s="296"/>
      <c r="G32" s="70"/>
      <c r="H32" s="45"/>
      <c r="I32" s="77"/>
      <c r="J32" s="29"/>
      <c r="K32" s="36"/>
    </row>
    <row r="33" spans="1:15" s="4" customFormat="1" ht="13">
      <c r="A33" s="5"/>
      <c r="B33" s="288" t="s">
        <v>75</v>
      </c>
      <c r="C33" s="289"/>
      <c r="D33" s="289"/>
      <c r="E33" s="289"/>
      <c r="F33" s="289"/>
      <c r="G33" s="64"/>
      <c r="H33" s="45"/>
      <c r="I33" s="77"/>
      <c r="J33" s="29"/>
      <c r="K33" s="36"/>
    </row>
    <row r="34" spans="1:15" s="4" customFormat="1" ht="13">
      <c r="A34" s="5"/>
      <c r="B34" s="288" t="s">
        <v>52</v>
      </c>
      <c r="C34" s="289"/>
      <c r="D34" s="289"/>
      <c r="E34" s="289"/>
      <c r="F34" s="289"/>
      <c r="G34" s="64"/>
      <c r="H34" s="45"/>
      <c r="I34" s="77"/>
      <c r="J34" s="29"/>
      <c r="K34" s="36"/>
    </row>
    <row r="35" spans="1:15" s="4" customFormat="1" ht="13">
      <c r="A35" s="5"/>
      <c r="B35" s="290"/>
      <c r="C35" s="291"/>
      <c r="D35" s="291"/>
      <c r="E35" s="291"/>
      <c r="F35" s="291"/>
      <c r="G35" s="65"/>
      <c r="H35" s="54"/>
      <c r="I35" s="78"/>
      <c r="J35" s="58"/>
      <c r="K35" s="36"/>
    </row>
    <row r="36" spans="1:15" s="4" customFormat="1" ht="13">
      <c r="A36" s="5"/>
      <c r="B36" s="292"/>
      <c r="C36" s="293"/>
      <c r="D36" s="293"/>
      <c r="E36" s="293"/>
      <c r="F36" s="293"/>
      <c r="G36" s="66"/>
      <c r="H36" s="61" t="s">
        <v>74</v>
      </c>
      <c r="I36" s="107">
        <f>SUM(I21:I35)</f>
        <v>2027</v>
      </c>
      <c r="J36" s="55"/>
      <c r="K36" s="36"/>
    </row>
    <row r="37" spans="1:15" s="4" customFormat="1" ht="13">
      <c r="A37" s="5"/>
      <c r="B37" s="6"/>
      <c r="C37" s="6"/>
      <c r="D37" s="6"/>
      <c r="E37" s="6"/>
      <c r="F37" s="6"/>
      <c r="G37" s="15"/>
      <c r="H37" s="15"/>
      <c r="I37" s="67"/>
      <c r="J37" s="68"/>
      <c r="K37" s="36"/>
    </row>
    <row r="38" spans="1:15" s="4" customFormat="1" ht="13">
      <c r="A38" s="5"/>
      <c r="B38" s="49" t="s">
        <v>53</v>
      </c>
      <c r="C38" s="5"/>
      <c r="D38" s="5"/>
      <c r="E38" s="5"/>
      <c r="F38" s="5"/>
      <c r="G38" s="5"/>
      <c r="H38" s="5"/>
      <c r="I38" s="11"/>
      <c r="J38" s="6"/>
      <c r="K38" s="36"/>
    </row>
    <row r="39" spans="1:15" s="4" customFormat="1" ht="13">
      <c r="A39" s="5"/>
      <c r="B39" s="12"/>
      <c r="C39" s="5"/>
      <c r="D39" s="5"/>
      <c r="E39" s="5"/>
      <c r="F39" s="5"/>
      <c r="G39" s="14"/>
      <c r="H39" s="15"/>
      <c r="I39" s="11"/>
      <c r="J39" s="6"/>
      <c r="K39" s="36"/>
    </row>
    <row r="40" spans="1:15" s="4" customFormat="1" ht="13">
      <c r="A40" s="5"/>
      <c r="B40" s="50" t="s">
        <v>54</v>
      </c>
      <c r="C40" s="17"/>
      <c r="D40" s="5"/>
      <c r="E40" s="5"/>
      <c r="F40" s="5"/>
      <c r="G40" s="14"/>
      <c r="H40" s="5"/>
      <c r="I40" s="16"/>
      <c r="J40" s="18"/>
      <c r="K40" s="36"/>
      <c r="O40" s="19"/>
    </row>
    <row r="41" spans="1:15" s="4" customFormat="1" ht="13">
      <c r="A41" s="5"/>
      <c r="B41" s="20"/>
      <c r="C41" s="5"/>
      <c r="D41" s="5"/>
      <c r="E41" s="5"/>
      <c r="F41" s="5"/>
      <c r="G41" s="21"/>
      <c r="H41" s="5"/>
      <c r="I41" s="8" t="s">
        <v>55</v>
      </c>
      <c r="J41" s="71">
        <f>I36</f>
        <v>2027</v>
      </c>
      <c r="K41" s="36"/>
    </row>
    <row r="42" spans="1:15" s="4" customFormat="1" ht="13">
      <c r="A42" s="5"/>
      <c r="B42" s="51" t="s">
        <v>56</v>
      </c>
      <c r="C42" s="5"/>
      <c r="D42" s="5"/>
      <c r="E42" s="5"/>
      <c r="F42" s="5"/>
      <c r="G42" s="21"/>
      <c r="H42" s="5"/>
      <c r="I42" s="6"/>
      <c r="J42" s="5"/>
      <c r="K42" s="36"/>
      <c r="O42" s="19"/>
    </row>
    <row r="43" spans="1:15" s="4" customFormat="1" ht="13">
      <c r="A43" s="5"/>
      <c r="B43" s="20"/>
      <c r="C43" s="5"/>
      <c r="D43" s="5"/>
      <c r="E43" s="5"/>
      <c r="F43" s="5"/>
      <c r="G43" s="5"/>
      <c r="H43" s="5"/>
      <c r="I43" s="6"/>
      <c r="J43" s="5"/>
      <c r="K43" s="36"/>
    </row>
    <row r="44" spans="1:15" s="4" customFormat="1" ht="13">
      <c r="A44" s="5"/>
      <c r="B44" s="52" t="s">
        <v>54</v>
      </c>
      <c r="C44" s="5"/>
      <c r="D44" s="5"/>
      <c r="E44" s="5"/>
      <c r="F44" s="13"/>
      <c r="G44" s="5"/>
      <c r="H44" s="5"/>
      <c r="I44" s="6"/>
      <c r="J44" s="5"/>
      <c r="K44" s="36"/>
      <c r="O44" s="48"/>
    </row>
    <row r="45" spans="1:15" s="4" customFormat="1" ht="13">
      <c r="A45" s="5"/>
      <c r="B45" s="52" t="s">
        <v>136</v>
      </c>
      <c r="C45" s="5"/>
      <c r="D45" s="5"/>
      <c r="E45" s="5"/>
      <c r="F45" s="13"/>
      <c r="G45" s="5"/>
      <c r="H45" s="5"/>
      <c r="I45" s="6"/>
      <c r="J45" s="5"/>
      <c r="K45" s="36"/>
      <c r="O45" s="48"/>
    </row>
    <row r="46" spans="1:15" s="4" customFormat="1" ht="13">
      <c r="A46" s="5"/>
      <c r="B46" s="53" t="s">
        <v>100</v>
      </c>
      <c r="F46" s="5"/>
      <c r="H46" s="5"/>
      <c r="I46" s="23"/>
      <c r="J46" s="5"/>
      <c r="K46" s="36"/>
      <c r="O46" s="48"/>
    </row>
    <row r="47" spans="1:15" s="4" customFormat="1" ht="13">
      <c r="A47" s="5"/>
      <c r="B47" s="53" t="s">
        <v>57</v>
      </c>
      <c r="C47" s="13"/>
      <c r="D47" s="13"/>
      <c r="E47" s="13"/>
      <c r="F47" s="5"/>
      <c r="G47" s="13"/>
      <c r="H47" s="13"/>
      <c r="I47" s="24"/>
      <c r="J47" s="5"/>
      <c r="K47" s="36"/>
      <c r="O47" s="48"/>
    </row>
    <row r="48" spans="1:15" s="4" customFormat="1" ht="13">
      <c r="A48" s="5"/>
      <c r="B48" s="53" t="s">
        <v>135</v>
      </c>
      <c r="C48" s="13"/>
      <c r="D48" s="13"/>
      <c r="E48" s="13"/>
      <c r="F48" s="25"/>
      <c r="G48" s="13"/>
      <c r="H48" s="13"/>
      <c r="I48" s="24"/>
      <c r="J48" s="5"/>
      <c r="K48" s="36"/>
      <c r="O48" s="48"/>
    </row>
    <row r="49" spans="1:15" s="4" customFormat="1" ht="13">
      <c r="A49" s="5"/>
      <c r="B49" s="25"/>
      <c r="C49" s="13"/>
      <c r="D49" s="13"/>
      <c r="E49" s="13"/>
      <c r="F49" s="5"/>
      <c r="G49" s="13"/>
      <c r="H49" s="13"/>
      <c r="I49" s="24"/>
      <c r="J49" s="5"/>
      <c r="K49" s="36"/>
      <c r="O49" s="48"/>
    </row>
    <row r="50" spans="1:15" s="4" customFormat="1" ht="13">
      <c r="A50" s="5"/>
      <c r="B50" s="49"/>
      <c r="C50" s="13"/>
      <c r="D50" s="13"/>
      <c r="E50" s="13"/>
      <c r="F50" s="5"/>
      <c r="G50" s="13"/>
      <c r="H50" s="13"/>
      <c r="I50" s="24"/>
      <c r="J50" s="5"/>
      <c r="K50" s="36"/>
      <c r="O50" s="48"/>
    </row>
    <row r="51" spans="1:15" s="4" customFormat="1" ht="13">
      <c r="A51" s="5"/>
      <c r="B51" s="49"/>
      <c r="C51" s="13"/>
      <c r="D51" s="13"/>
      <c r="E51" s="13"/>
      <c r="F51" s="25"/>
      <c r="G51" s="13"/>
      <c r="H51" s="13"/>
      <c r="I51" s="24"/>
      <c r="J51" s="5"/>
      <c r="K51" s="36"/>
      <c r="O51" s="48"/>
    </row>
    <row r="52" spans="1:15" s="4" customFormat="1" ht="13">
      <c r="A52" s="5"/>
      <c r="B52" s="5"/>
      <c r="C52" s="13"/>
      <c r="D52" s="13"/>
      <c r="E52" s="13"/>
      <c r="F52" s="25"/>
      <c r="G52" s="13"/>
      <c r="H52" s="13"/>
      <c r="I52" s="24"/>
      <c r="J52" s="5"/>
      <c r="K52" s="36"/>
    </row>
    <row r="53" spans="1:15" s="4" customFormat="1" ht="13.5" thickBot="1">
      <c r="A53" s="5"/>
      <c r="B53" s="5"/>
      <c r="C53" s="5"/>
      <c r="D53" s="5"/>
      <c r="E53" s="5"/>
      <c r="F53" s="5"/>
      <c r="G53" s="5"/>
      <c r="H53" s="5"/>
      <c r="I53" s="6"/>
      <c r="J53" s="5"/>
      <c r="K53" s="36"/>
    </row>
    <row r="54" spans="1:15" s="4" customFormat="1" ht="13.5" thickTop="1">
      <c r="A54" s="5"/>
      <c r="B54" s="37"/>
      <c r="C54" s="37"/>
      <c r="D54" s="37"/>
      <c r="E54" s="37"/>
      <c r="F54" s="37"/>
      <c r="G54" s="37"/>
      <c r="H54" s="37"/>
      <c r="I54" s="39"/>
      <c r="J54" s="37"/>
      <c r="K54" s="36"/>
    </row>
    <row r="55" spans="1:15" s="4" customFormat="1" ht="12.75" customHeight="1">
      <c r="A55" s="5"/>
      <c r="B55" s="5"/>
      <c r="C55" s="294" t="s">
        <v>58</v>
      </c>
      <c r="D55" s="294"/>
      <c r="E55" s="294"/>
      <c r="F55" s="294"/>
      <c r="G55" s="294"/>
      <c r="H55" s="294"/>
      <c r="I55" s="294"/>
      <c r="J55" s="5"/>
      <c r="K55" s="36"/>
    </row>
    <row r="56" spans="1:15" s="4" customFormat="1" ht="13">
      <c r="A56" s="5"/>
      <c r="B56" s="5"/>
      <c r="C56" s="294"/>
      <c r="D56" s="294"/>
      <c r="E56" s="294"/>
      <c r="F56" s="294"/>
      <c r="G56" s="294"/>
      <c r="H56" s="294"/>
      <c r="I56" s="294"/>
      <c r="J56" s="5"/>
      <c r="K56" s="36"/>
    </row>
    <row r="57" spans="1:15" s="4" customFormat="1" ht="13">
      <c r="A57" s="5"/>
      <c r="B57" s="5"/>
      <c r="C57" s="294"/>
      <c r="D57" s="294"/>
      <c r="E57" s="294"/>
      <c r="F57" s="294"/>
      <c r="G57" s="294"/>
      <c r="H57" s="294"/>
      <c r="I57" s="294"/>
      <c r="J57" s="5"/>
      <c r="K57" s="36"/>
    </row>
    <row r="58" spans="1:15" s="4" customFormat="1" ht="13.5" thickBot="1">
      <c r="A58" s="26"/>
      <c r="B58" s="26"/>
      <c r="C58" s="26"/>
      <c r="D58" s="26"/>
      <c r="E58" s="26"/>
      <c r="F58" s="26"/>
      <c r="G58" s="26"/>
      <c r="H58" s="26"/>
      <c r="I58" s="27"/>
      <c r="J58" s="26"/>
      <c r="K58" s="26"/>
    </row>
    <row r="59" spans="1:15" ht="13" thickTop="1"/>
  </sheetData>
  <mergeCells count="17">
    <mergeCell ref="B32:F32"/>
    <mergeCell ref="B33:F33"/>
    <mergeCell ref="B34:F34"/>
    <mergeCell ref="B35:F36"/>
    <mergeCell ref="C55:I57"/>
    <mergeCell ref="H16:J16"/>
    <mergeCell ref="B17:F17"/>
    <mergeCell ref="B31:F31"/>
    <mergeCell ref="C10:G10"/>
    <mergeCell ref="C11:G11"/>
    <mergeCell ref="C13:G13"/>
    <mergeCell ref="B16:G16"/>
    <mergeCell ref="B18:G18"/>
    <mergeCell ref="B23:F23"/>
    <mergeCell ref="B28:F28"/>
    <mergeCell ref="B29:F29"/>
    <mergeCell ref="B30:F30"/>
  </mergeCells>
  <dataValidations count="5">
    <dataValidation errorStyle="warning" allowBlank="1" showInputMessage="1" errorTitle="State" promptTitle="State" prompt="Enter the state abbreviation into this cell." sqref="E12" xr:uid="{81051E4C-5AB1-4B81-B543-D282DD8D6559}"/>
    <dataValidation type="textLength" errorStyle="warning" allowBlank="1" showErrorMessage="1" errorTitle="Tax" error="The shaded cells contain formulas and are automatically calculated by Excel. DO NOT enter any information into them." promptTitle="Tax" sqref="I39:I40" xr:uid="{50203E20-1972-440E-AF6E-34339FBF1642}">
      <formula1>0</formula1>
      <formula2>0</formula2>
    </dataValidation>
    <dataValidation type="whole" errorStyle="warning" allowBlank="1" showErrorMessage="1" errorTitle="Quantity" error="You must enter a number in this cell." promptTitle="Quantity" sqref="I18:I19 B35 J26:J41 J17:J22" xr:uid="{217F5798-664F-4633-BF4B-26F84B03B78C}">
      <formula1>0</formula1>
      <formula2>1000000000</formula2>
    </dataValidation>
    <dataValidation type="decimal" allowBlank="1" showErrorMessage="1" errorTitle="Unit Price" error="You must enter a number into this cell." promptTitle="Unit Price" sqref="I20:I21 I17" xr:uid="{3E5DEF13-045B-41C2-B5E0-5B488B415FC4}">
      <formula1>0</formula1>
      <formula2>1000000000</formula2>
    </dataValidation>
    <dataValidation errorStyle="warning" allowBlank="1" showInputMessage="1" errorTitle="Farewell Statement" promptTitle="Farewell Statement" prompt="Enter any parting message for your customers (company slogan, mission statement, etc.) If you do not want a parting message, use Edit|Clear|Contents to remove the existing test." sqref="C55" xr:uid="{D27CF7EF-6276-47EE-89FF-84A96C6C44F4}"/>
  </dataValidations>
  <hyperlinks>
    <hyperlink ref="B29" r:id="rId1" display="kcole@co.yuba.ca.us" xr:uid="{DCEA73EF-E00D-4726-B646-F741A63747D3}"/>
  </hyperlinks>
  <printOptions horizontalCentered="1"/>
  <pageMargins left="0.5" right="0.5" top="1" bottom="1" header="0.5" footer="0.3"/>
  <pageSetup scale="88" orientation="portrait" r:id="rId2"/>
  <drawing r:id="rId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2848DC-5079-49BD-94FB-5C996DFE9E05}">
  <sheetPr codeName="Sheet56">
    <pageSetUpPr fitToPage="1"/>
  </sheetPr>
  <dimension ref="A1:O59"/>
  <sheetViews>
    <sheetView workbookViewId="0">
      <selection activeCell="I36" sqref="I36"/>
    </sheetView>
  </sheetViews>
  <sheetFormatPr defaultRowHeight="12.5"/>
  <cols>
    <col min="9" max="9" width="12.453125" bestFit="1" customWidth="1"/>
    <col min="10" max="10" width="22.453125" customWidth="1"/>
  </cols>
  <sheetData>
    <row r="1" spans="1:11" s="4" customFormat="1" ht="13.5" thickTop="1">
      <c r="A1" s="2"/>
      <c r="B1" s="2"/>
      <c r="C1" s="2"/>
      <c r="D1" s="2"/>
      <c r="E1" s="2"/>
      <c r="F1" s="2"/>
      <c r="G1" s="2"/>
      <c r="H1" s="2"/>
      <c r="I1" s="3"/>
      <c r="J1" s="2"/>
      <c r="K1" s="2"/>
    </row>
    <row r="2" spans="1:11" s="4" customFormat="1" ht="13">
      <c r="A2" s="5"/>
      <c r="B2" s="5"/>
      <c r="C2" s="5"/>
      <c r="D2" s="5"/>
      <c r="E2" s="5"/>
      <c r="F2" s="5"/>
      <c r="G2" s="5"/>
      <c r="H2" s="5"/>
      <c r="I2" s="6"/>
      <c r="J2" s="5"/>
      <c r="K2" s="36"/>
    </row>
    <row r="3" spans="1:11" s="4" customFormat="1" ht="13">
      <c r="A3" s="5"/>
      <c r="B3" s="5"/>
      <c r="C3" s="5"/>
      <c r="D3" s="5"/>
      <c r="E3" s="5"/>
      <c r="F3" s="5"/>
      <c r="G3" s="5"/>
      <c r="H3" s="7"/>
      <c r="I3" s="8" t="s">
        <v>39</v>
      </c>
      <c r="J3" s="40" t="str">
        <f>+'Update Tab'!$B$2</f>
        <v>CalSAWS Admin 26 27</v>
      </c>
      <c r="K3" s="41" t="s">
        <v>216</v>
      </c>
    </row>
    <row r="4" spans="1:11" s="4" customFormat="1" ht="13">
      <c r="A4" s="5"/>
      <c r="B4" s="5"/>
      <c r="C4" s="5"/>
      <c r="D4" s="5"/>
      <c r="E4" s="5"/>
      <c r="F4" s="5"/>
      <c r="G4" s="5"/>
      <c r="H4" s="5"/>
      <c r="I4" s="6"/>
      <c r="J4" s="5"/>
      <c r="K4" s="36"/>
    </row>
    <row r="5" spans="1:11" s="4" customFormat="1" ht="13">
      <c r="A5" s="5"/>
      <c r="B5" s="5"/>
      <c r="C5" s="5"/>
      <c r="D5" s="5"/>
      <c r="E5" s="5"/>
      <c r="F5" s="5"/>
      <c r="G5" s="5"/>
      <c r="H5" s="5"/>
      <c r="I5" s="6"/>
      <c r="J5" s="5"/>
      <c r="K5" s="36"/>
    </row>
    <row r="6" spans="1:11" s="4" customFormat="1" ht="13">
      <c r="A6" s="5"/>
      <c r="B6" s="5"/>
      <c r="C6" s="5"/>
      <c r="D6" s="5"/>
      <c r="E6" s="5"/>
      <c r="F6" s="5"/>
      <c r="G6" s="5"/>
      <c r="H6" s="5"/>
      <c r="I6" s="6"/>
      <c r="J6" s="5"/>
      <c r="K6" s="36"/>
    </row>
    <row r="7" spans="1:11" s="4" customFormat="1" ht="13.5" thickBot="1">
      <c r="A7" s="5"/>
      <c r="B7" s="5"/>
      <c r="C7" s="5"/>
      <c r="D7" s="5"/>
      <c r="E7" s="5"/>
      <c r="F7" s="5"/>
      <c r="G7" s="5"/>
      <c r="H7" s="5"/>
      <c r="I7" s="6"/>
      <c r="J7" s="5"/>
      <c r="K7" s="36"/>
    </row>
    <row r="8" spans="1:11" s="4" customFormat="1" ht="18" thickTop="1">
      <c r="A8" s="5"/>
      <c r="B8" s="37"/>
      <c r="C8" s="37"/>
      <c r="D8" s="37"/>
      <c r="E8" s="37"/>
      <c r="F8" s="37"/>
      <c r="G8" s="38"/>
      <c r="H8" s="38"/>
      <c r="I8" s="39"/>
      <c r="J8" s="38"/>
      <c r="K8" s="36"/>
    </row>
    <row r="9" spans="1:11" s="4" customFormat="1" ht="13">
      <c r="A9" s="5"/>
      <c r="B9" s="5"/>
      <c r="C9" s="5"/>
      <c r="D9" s="5"/>
      <c r="E9" s="5"/>
      <c r="F9" s="5"/>
      <c r="G9" s="5"/>
      <c r="H9" s="5"/>
      <c r="I9" s="6"/>
      <c r="J9" s="5"/>
      <c r="K9" s="36"/>
    </row>
    <row r="10" spans="1:11" s="4" customFormat="1" ht="13">
      <c r="A10" s="5"/>
      <c r="B10" s="9" t="s">
        <v>40</v>
      </c>
      <c r="C10" s="307" t="s">
        <v>67</v>
      </c>
      <c r="D10" s="307"/>
      <c r="E10" s="307"/>
      <c r="F10" s="307"/>
      <c r="G10" s="307"/>
      <c r="H10" s="5"/>
      <c r="I10" s="10" t="s">
        <v>42</v>
      </c>
      <c r="J10" s="42">
        <f>+'Update Tab'!$B$4</f>
        <v>46246</v>
      </c>
      <c r="K10" s="36"/>
    </row>
    <row r="11" spans="1:11" s="4" customFormat="1" ht="13">
      <c r="A11" s="5"/>
      <c r="B11" s="9" t="s">
        <v>43</v>
      </c>
      <c r="C11" s="308"/>
      <c r="D11" s="308"/>
      <c r="E11" s="308"/>
      <c r="F11" s="308"/>
      <c r="G11" s="308"/>
      <c r="H11" s="5"/>
      <c r="I11" s="10"/>
      <c r="J11" s="43"/>
      <c r="K11" s="36"/>
    </row>
    <row r="12" spans="1:11" s="4" customFormat="1" ht="13">
      <c r="A12" s="5"/>
      <c r="B12" s="9" t="s">
        <v>44</v>
      </c>
      <c r="C12" s="73"/>
      <c r="D12" s="74" t="s">
        <v>45</v>
      </c>
      <c r="E12" s="73"/>
      <c r="F12" s="74" t="s">
        <v>46</v>
      </c>
      <c r="G12" s="73"/>
      <c r="H12" s="5"/>
      <c r="I12" s="10" t="s">
        <v>47</v>
      </c>
      <c r="J12" s="44" t="str">
        <f>'Update Tab'!$B$7</f>
        <v>Stephanie Aragon</v>
      </c>
      <c r="K12" s="36"/>
    </row>
    <row r="13" spans="1:11" s="4" customFormat="1" ht="13">
      <c r="A13" s="5"/>
      <c r="B13" s="9" t="s">
        <v>48</v>
      </c>
      <c r="C13" s="307"/>
      <c r="D13" s="307"/>
      <c r="E13" s="307"/>
      <c r="F13" s="307"/>
      <c r="G13" s="307"/>
      <c r="H13" s="5"/>
      <c r="I13" s="10" t="s">
        <v>49</v>
      </c>
      <c r="J13" s="44" t="str">
        <f>'Update Tab'!$B$8</f>
        <v>(916) 800-7641</v>
      </c>
      <c r="K13" s="36"/>
    </row>
    <row r="14" spans="1:11" s="4" customFormat="1" ht="13">
      <c r="A14" s="5"/>
      <c r="B14" s="9"/>
      <c r="C14" s="59"/>
      <c r="D14" s="59"/>
      <c r="E14" s="59"/>
      <c r="F14" s="59"/>
      <c r="G14" s="59"/>
      <c r="H14" s="5"/>
      <c r="I14" s="10"/>
      <c r="J14" s="60"/>
      <c r="K14" s="36"/>
    </row>
    <row r="15" spans="1:11" s="4" customFormat="1" ht="13">
      <c r="A15" s="5"/>
      <c r="B15" s="5"/>
      <c r="C15" s="5"/>
      <c r="D15" s="5"/>
      <c r="E15" s="5"/>
      <c r="F15" s="5"/>
      <c r="G15" s="5"/>
      <c r="H15" s="5"/>
      <c r="I15" s="6"/>
      <c r="J15" s="5"/>
      <c r="K15" s="36"/>
    </row>
    <row r="16" spans="1:11" s="4" customFormat="1" ht="13">
      <c r="A16" s="5"/>
      <c r="B16" s="297" t="s">
        <v>50</v>
      </c>
      <c r="C16" s="298"/>
      <c r="D16" s="298"/>
      <c r="E16" s="298"/>
      <c r="F16" s="298"/>
      <c r="G16" s="299"/>
      <c r="H16" s="297" t="s">
        <v>51</v>
      </c>
      <c r="I16" s="298"/>
      <c r="J16" s="299"/>
      <c r="K16" s="36"/>
    </row>
    <row r="17" spans="1:11" s="4" customFormat="1" ht="13">
      <c r="A17" s="5"/>
      <c r="B17" s="305"/>
      <c r="C17" s="306"/>
      <c r="D17" s="306"/>
      <c r="E17" s="306"/>
      <c r="F17" s="306"/>
      <c r="G17" s="81"/>
      <c r="H17" s="82"/>
      <c r="I17" s="83"/>
      <c r="J17" s="84"/>
      <c r="K17" s="36"/>
    </row>
    <row r="18" spans="1:11" s="4" customFormat="1" ht="15">
      <c r="A18" s="5"/>
      <c r="B18" s="302" t="s">
        <v>134</v>
      </c>
      <c r="C18" s="303"/>
      <c r="D18" s="303"/>
      <c r="E18" s="303"/>
      <c r="F18" s="303"/>
      <c r="G18" s="304"/>
      <c r="H18" s="85"/>
      <c r="I18" s="86"/>
      <c r="J18" s="87"/>
      <c r="K18" s="36"/>
    </row>
    <row r="19" spans="1:11" s="4" customFormat="1" ht="13">
      <c r="A19" s="5"/>
      <c r="B19" s="88"/>
      <c r="C19" s="89"/>
      <c r="D19" s="90"/>
      <c r="E19" s="90"/>
      <c r="F19" s="90"/>
      <c r="G19" s="91"/>
      <c r="H19" s="92"/>
      <c r="I19" s="86"/>
      <c r="J19" s="87"/>
      <c r="K19" s="36"/>
    </row>
    <row r="20" spans="1:11" s="4" customFormat="1" ht="13.5" thickBot="1">
      <c r="A20" s="5"/>
      <c r="B20" s="93"/>
      <c r="C20" s="94"/>
      <c r="D20" s="95"/>
      <c r="E20" s="95"/>
      <c r="F20" s="95"/>
      <c r="G20" s="96"/>
      <c r="H20" s="97"/>
      <c r="I20" s="98"/>
      <c r="J20" s="99"/>
      <c r="K20" s="36"/>
    </row>
    <row r="21" spans="1:11" s="4" customFormat="1" ht="13.5" thickTop="1">
      <c r="A21" s="5"/>
      <c r="B21" s="31"/>
      <c r="C21" s="22"/>
      <c r="D21" s="22"/>
      <c r="E21" s="22"/>
      <c r="F21" s="22"/>
      <c r="G21" s="62"/>
      <c r="H21" s="45"/>
      <c r="I21" s="76"/>
      <c r="J21" s="29"/>
      <c r="K21" s="36"/>
    </row>
    <row r="22" spans="1:11" s="4" customFormat="1" ht="13">
      <c r="A22" s="5"/>
      <c r="B22" s="33" t="s">
        <v>246</v>
      </c>
      <c r="C22" s="47"/>
      <c r="D22" s="47"/>
      <c r="E22" s="47"/>
      <c r="F22" s="47"/>
      <c r="G22" s="63"/>
      <c r="H22" s="7"/>
      <c r="I22" s="79">
        <f>'CalSAWS Admin Budget FY26-27'!D63</f>
        <v>1680</v>
      </c>
      <c r="J22" s="28"/>
      <c r="K22" s="36"/>
    </row>
    <row r="23" spans="1:11" s="4" customFormat="1" ht="13">
      <c r="A23" s="5"/>
      <c r="B23" s="300"/>
      <c r="C23" s="301"/>
      <c r="D23" s="301"/>
      <c r="E23" s="301"/>
      <c r="F23" s="301"/>
      <c r="G23" s="69"/>
      <c r="H23" s="46"/>
      <c r="I23" s="76"/>
      <c r="J23" s="34"/>
      <c r="K23" s="36"/>
    </row>
    <row r="24" spans="1:11" s="4" customFormat="1" ht="13">
      <c r="A24" s="5"/>
      <c r="B24" s="30"/>
      <c r="C24" s="32"/>
      <c r="D24" s="101"/>
      <c r="E24" s="101"/>
      <c r="F24" s="101"/>
      <c r="G24" s="104"/>
      <c r="H24" s="105"/>
      <c r="I24" s="103"/>
      <c r="J24" s="34"/>
      <c r="K24" s="36"/>
    </row>
    <row r="25" spans="1:11" s="4" customFormat="1" ht="13">
      <c r="A25" s="5"/>
      <c r="B25" s="30"/>
      <c r="C25" s="32"/>
      <c r="D25" s="101" t="s">
        <v>247</v>
      </c>
      <c r="E25" s="101"/>
      <c r="F25" s="101"/>
      <c r="G25" s="104"/>
      <c r="H25" s="105"/>
      <c r="I25" s="103">
        <f>'CalSAWS Admin Budget FY26-27'!E63</f>
        <v>-317</v>
      </c>
      <c r="J25" s="34"/>
      <c r="K25" s="36"/>
    </row>
    <row r="26" spans="1:11" s="4" customFormat="1" ht="13">
      <c r="A26" s="5"/>
      <c r="B26" s="30"/>
      <c r="C26" s="5"/>
      <c r="D26" s="75"/>
      <c r="E26" s="75"/>
      <c r="F26" s="32"/>
      <c r="G26" s="69"/>
      <c r="H26" s="46"/>
      <c r="I26" s="80"/>
      <c r="J26" s="35"/>
      <c r="K26" s="36"/>
    </row>
    <row r="27" spans="1:11" s="4" customFormat="1" ht="13">
      <c r="A27" s="5"/>
      <c r="B27" s="56"/>
      <c r="C27" s="5"/>
      <c r="D27" s="5"/>
      <c r="E27" s="5"/>
      <c r="F27" s="5"/>
      <c r="G27" s="64"/>
      <c r="H27" s="45"/>
      <c r="I27" s="79"/>
      <c r="J27" s="29"/>
      <c r="K27" s="36"/>
    </row>
    <row r="28" spans="1:11" s="4" customFormat="1" ht="13">
      <c r="A28" s="5"/>
      <c r="B28" s="295" t="s">
        <v>69</v>
      </c>
      <c r="C28" s="296"/>
      <c r="D28" s="296"/>
      <c r="E28" s="296"/>
      <c r="F28" s="296"/>
      <c r="G28" s="70"/>
      <c r="H28" s="57"/>
      <c r="I28" s="77"/>
      <c r="J28" s="29"/>
      <c r="K28" s="36"/>
    </row>
    <row r="29" spans="1:11" s="4" customFormat="1" ht="13">
      <c r="A29" s="5"/>
      <c r="B29" s="295" t="s">
        <v>69</v>
      </c>
      <c r="C29" s="296"/>
      <c r="D29" s="296"/>
      <c r="E29" s="296"/>
      <c r="F29" s="296"/>
      <c r="G29" s="64"/>
      <c r="H29" s="45"/>
      <c r="I29" s="77"/>
      <c r="J29" s="29"/>
      <c r="K29" s="36"/>
    </row>
    <row r="30" spans="1:11" s="4" customFormat="1" ht="13">
      <c r="A30" s="5"/>
      <c r="B30" s="295"/>
      <c r="C30" s="296"/>
      <c r="D30" s="296"/>
      <c r="E30" s="296"/>
      <c r="F30" s="296"/>
      <c r="G30" s="64"/>
      <c r="H30" s="45"/>
      <c r="I30" s="77"/>
      <c r="J30" s="29"/>
      <c r="K30" s="36"/>
    </row>
    <row r="31" spans="1:11" s="4" customFormat="1" ht="13">
      <c r="A31" s="5"/>
      <c r="B31" s="295"/>
      <c r="C31" s="296"/>
      <c r="D31" s="296"/>
      <c r="E31" s="296"/>
      <c r="F31" s="296"/>
      <c r="G31" s="64"/>
      <c r="H31" s="45"/>
      <c r="I31" s="77"/>
      <c r="J31" s="29"/>
      <c r="K31" s="36"/>
    </row>
    <row r="32" spans="1:11" s="4" customFormat="1" ht="13">
      <c r="A32" s="5"/>
      <c r="B32" s="295"/>
      <c r="C32" s="296"/>
      <c r="D32" s="296"/>
      <c r="E32" s="296"/>
      <c r="F32" s="296"/>
      <c r="G32" s="70"/>
      <c r="H32" s="45"/>
      <c r="I32" s="77"/>
      <c r="J32" s="29"/>
      <c r="K32" s="36"/>
    </row>
    <row r="33" spans="1:15" s="4" customFormat="1" ht="13">
      <c r="A33" s="5"/>
      <c r="B33" s="288" t="s">
        <v>75</v>
      </c>
      <c r="C33" s="289"/>
      <c r="D33" s="289"/>
      <c r="E33" s="289"/>
      <c r="F33" s="289"/>
      <c r="G33" s="64"/>
      <c r="H33" s="45"/>
      <c r="I33" s="77"/>
      <c r="J33" s="29"/>
      <c r="K33" s="36"/>
    </row>
    <row r="34" spans="1:15" s="4" customFormat="1" ht="13">
      <c r="A34" s="5"/>
      <c r="B34" s="288" t="s">
        <v>52</v>
      </c>
      <c r="C34" s="289"/>
      <c r="D34" s="289"/>
      <c r="E34" s="289"/>
      <c r="F34" s="289"/>
      <c r="G34" s="64"/>
      <c r="H34" s="45"/>
      <c r="I34" s="77"/>
      <c r="J34" s="29"/>
      <c r="K34" s="36"/>
    </row>
    <row r="35" spans="1:15" s="4" customFormat="1" ht="13">
      <c r="A35" s="5"/>
      <c r="B35" s="290"/>
      <c r="C35" s="291"/>
      <c r="D35" s="291"/>
      <c r="E35" s="291"/>
      <c r="F35" s="291"/>
      <c r="G35" s="65"/>
      <c r="H35" s="54"/>
      <c r="I35" s="78"/>
      <c r="J35" s="58"/>
      <c r="K35" s="36"/>
    </row>
    <row r="36" spans="1:15" s="4" customFormat="1" ht="13">
      <c r="A36" s="5"/>
      <c r="B36" s="292"/>
      <c r="C36" s="293"/>
      <c r="D36" s="293"/>
      <c r="E36" s="293"/>
      <c r="F36" s="293"/>
      <c r="G36" s="66"/>
      <c r="H36" s="61" t="s">
        <v>74</v>
      </c>
      <c r="I36" s="107">
        <f>SUM(I21:I35)</f>
        <v>1363</v>
      </c>
      <c r="J36" s="55"/>
      <c r="K36" s="36"/>
    </row>
    <row r="37" spans="1:15" s="4" customFormat="1" ht="13">
      <c r="A37" s="5"/>
      <c r="B37" s="6"/>
      <c r="C37" s="6"/>
      <c r="D37" s="6"/>
      <c r="E37" s="6"/>
      <c r="F37" s="6"/>
      <c r="G37" s="15"/>
      <c r="H37" s="15"/>
      <c r="I37" s="67"/>
      <c r="J37" s="68"/>
      <c r="K37" s="36"/>
    </row>
    <row r="38" spans="1:15" s="4" customFormat="1" ht="13">
      <c r="A38" s="5"/>
      <c r="B38" s="49" t="s">
        <v>53</v>
      </c>
      <c r="C38" s="5"/>
      <c r="D38" s="5"/>
      <c r="E38" s="5"/>
      <c r="F38" s="5"/>
      <c r="G38" s="5"/>
      <c r="H38" s="5"/>
      <c r="I38" s="11"/>
      <c r="J38" s="6"/>
      <c r="K38" s="36"/>
    </row>
    <row r="39" spans="1:15" s="4" customFormat="1" ht="13">
      <c r="A39" s="5"/>
      <c r="B39" s="12"/>
      <c r="C39" s="5"/>
      <c r="D39" s="5"/>
      <c r="E39" s="5"/>
      <c r="F39" s="5"/>
      <c r="G39" s="14"/>
      <c r="H39" s="15"/>
      <c r="I39" s="11"/>
      <c r="J39" s="6"/>
      <c r="K39" s="36"/>
    </row>
    <row r="40" spans="1:15" s="4" customFormat="1" ht="13">
      <c r="A40" s="5"/>
      <c r="B40" s="50" t="s">
        <v>54</v>
      </c>
      <c r="C40" s="17"/>
      <c r="D40" s="5"/>
      <c r="E40" s="5"/>
      <c r="F40" s="5"/>
      <c r="G40" s="14"/>
      <c r="H40" s="5"/>
      <c r="I40" s="16"/>
      <c r="J40" s="18"/>
      <c r="K40" s="36"/>
      <c r="O40" s="19"/>
    </row>
    <row r="41" spans="1:15" s="4" customFormat="1" ht="13">
      <c r="A41" s="5"/>
      <c r="B41" s="20"/>
      <c r="C41" s="5"/>
      <c r="D41" s="5"/>
      <c r="E41" s="5"/>
      <c r="F41" s="5"/>
      <c r="G41" s="21"/>
      <c r="H41" s="5"/>
      <c r="I41" s="8" t="s">
        <v>55</v>
      </c>
      <c r="J41" s="71">
        <f>I36</f>
        <v>1363</v>
      </c>
      <c r="K41" s="36"/>
    </row>
    <row r="42" spans="1:15" s="4" customFormat="1" ht="13">
      <c r="A42" s="5"/>
      <c r="B42" s="51" t="s">
        <v>56</v>
      </c>
      <c r="C42" s="5"/>
      <c r="D42" s="5"/>
      <c r="E42" s="5"/>
      <c r="F42" s="5"/>
      <c r="G42" s="21"/>
      <c r="H42" s="5"/>
      <c r="I42" s="6"/>
      <c r="J42" s="5"/>
      <c r="K42" s="36"/>
      <c r="O42" s="19"/>
    </row>
    <row r="43" spans="1:15" s="4" customFormat="1" ht="13">
      <c r="A43" s="5"/>
      <c r="B43" s="20"/>
      <c r="C43" s="5"/>
      <c r="D43" s="5"/>
      <c r="E43" s="5"/>
      <c r="F43" s="5"/>
      <c r="G43" s="5"/>
      <c r="H43" s="5"/>
      <c r="I43" s="6"/>
      <c r="J43" s="5"/>
      <c r="K43" s="36"/>
    </row>
    <row r="44" spans="1:15" s="4" customFormat="1" ht="13">
      <c r="A44" s="5"/>
      <c r="B44" s="52" t="s">
        <v>54</v>
      </c>
      <c r="C44" s="5"/>
      <c r="D44" s="5"/>
      <c r="E44" s="5"/>
      <c r="F44" s="13"/>
      <c r="G44" s="5"/>
      <c r="H44" s="5"/>
      <c r="I44" s="6"/>
      <c r="J44" s="5"/>
      <c r="K44" s="36"/>
      <c r="O44" s="48"/>
    </row>
    <row r="45" spans="1:15" s="4" customFormat="1" ht="13">
      <c r="A45" s="5"/>
      <c r="B45" s="52" t="s">
        <v>136</v>
      </c>
      <c r="C45" s="5"/>
      <c r="D45" s="5"/>
      <c r="E45" s="5"/>
      <c r="F45" s="13"/>
      <c r="G45" s="5"/>
      <c r="H45" s="5"/>
      <c r="I45" s="6"/>
      <c r="J45" s="5"/>
      <c r="K45" s="36"/>
      <c r="O45" s="48"/>
    </row>
    <row r="46" spans="1:15" s="4" customFormat="1" ht="13">
      <c r="A46" s="5"/>
      <c r="B46" s="53" t="s">
        <v>100</v>
      </c>
      <c r="F46" s="5"/>
      <c r="H46" s="5"/>
      <c r="I46" s="23"/>
      <c r="J46" s="5"/>
      <c r="K46" s="36"/>
      <c r="O46" s="48"/>
    </row>
    <row r="47" spans="1:15" s="4" customFormat="1" ht="13">
      <c r="A47" s="5"/>
      <c r="B47" s="53" t="s">
        <v>57</v>
      </c>
      <c r="C47" s="13"/>
      <c r="D47" s="13"/>
      <c r="E47" s="13"/>
      <c r="F47" s="5"/>
      <c r="G47" s="13"/>
      <c r="H47" s="13"/>
      <c r="I47" s="24"/>
      <c r="J47" s="5"/>
      <c r="K47" s="36"/>
      <c r="O47" s="48"/>
    </row>
    <row r="48" spans="1:15" s="4" customFormat="1" ht="13">
      <c r="A48" s="5"/>
      <c r="B48" s="53" t="s">
        <v>135</v>
      </c>
      <c r="C48" s="13"/>
      <c r="D48" s="13"/>
      <c r="E48" s="13"/>
      <c r="F48" s="25"/>
      <c r="G48" s="13"/>
      <c r="H48" s="13"/>
      <c r="I48" s="24"/>
      <c r="J48" s="5"/>
      <c r="K48" s="36"/>
      <c r="O48" s="48"/>
    </row>
    <row r="49" spans="1:15" s="4" customFormat="1" ht="13">
      <c r="A49" s="5"/>
      <c r="B49" s="25"/>
      <c r="C49" s="13"/>
      <c r="D49" s="13"/>
      <c r="E49" s="13"/>
      <c r="F49" s="5"/>
      <c r="G49" s="13"/>
      <c r="H49" s="13"/>
      <c r="I49" s="24"/>
      <c r="J49" s="5"/>
      <c r="K49" s="36"/>
      <c r="O49" s="48"/>
    </row>
    <row r="50" spans="1:15" s="4" customFormat="1" ht="13">
      <c r="A50" s="5"/>
      <c r="B50" s="49"/>
      <c r="C50" s="13"/>
      <c r="D50" s="13"/>
      <c r="E50" s="13"/>
      <c r="F50" s="5"/>
      <c r="G50" s="13"/>
      <c r="H50" s="13"/>
      <c r="I50" s="24"/>
      <c r="J50" s="5"/>
      <c r="K50" s="36"/>
      <c r="O50" s="48"/>
    </row>
    <row r="51" spans="1:15" s="4" customFormat="1" ht="13">
      <c r="A51" s="5"/>
      <c r="B51" s="49"/>
      <c r="C51" s="13"/>
      <c r="D51" s="13"/>
      <c r="E51" s="13"/>
      <c r="F51" s="25"/>
      <c r="G51" s="13"/>
      <c r="H51" s="13"/>
      <c r="I51" s="24"/>
      <c r="J51" s="5"/>
      <c r="K51" s="36"/>
      <c r="O51" s="48"/>
    </row>
    <row r="52" spans="1:15" s="4" customFormat="1" ht="13">
      <c r="A52" s="5"/>
      <c r="B52" s="5"/>
      <c r="C52" s="13"/>
      <c r="D52" s="13"/>
      <c r="E52" s="13"/>
      <c r="F52" s="25"/>
      <c r="G52" s="13"/>
      <c r="H52" s="13"/>
      <c r="I52" s="24"/>
      <c r="J52" s="5"/>
      <c r="K52" s="36"/>
    </row>
    <row r="53" spans="1:15" s="4" customFormat="1" ht="13.5" thickBot="1">
      <c r="A53" s="5"/>
      <c r="B53" s="5"/>
      <c r="C53" s="5"/>
      <c r="D53" s="5"/>
      <c r="E53" s="5"/>
      <c r="F53" s="5"/>
      <c r="G53" s="5"/>
      <c r="H53" s="5"/>
      <c r="I53" s="6"/>
      <c r="J53" s="5"/>
      <c r="K53" s="36"/>
    </row>
    <row r="54" spans="1:15" s="4" customFormat="1" ht="13.5" thickTop="1">
      <c r="A54" s="5"/>
      <c r="B54" s="37"/>
      <c r="C54" s="37"/>
      <c r="D54" s="37"/>
      <c r="E54" s="37"/>
      <c r="F54" s="37"/>
      <c r="G54" s="37"/>
      <c r="H54" s="37"/>
      <c r="I54" s="39"/>
      <c r="J54" s="37"/>
      <c r="K54" s="36"/>
    </row>
    <row r="55" spans="1:15" s="4" customFormat="1" ht="12.75" customHeight="1">
      <c r="A55" s="5"/>
      <c r="B55" s="5"/>
      <c r="C55" s="294" t="s">
        <v>58</v>
      </c>
      <c r="D55" s="294"/>
      <c r="E55" s="294"/>
      <c r="F55" s="294"/>
      <c r="G55" s="294"/>
      <c r="H55" s="294"/>
      <c r="I55" s="294"/>
      <c r="J55" s="5"/>
      <c r="K55" s="36"/>
    </row>
    <row r="56" spans="1:15" s="4" customFormat="1" ht="13">
      <c r="A56" s="5"/>
      <c r="B56" s="5"/>
      <c r="C56" s="294"/>
      <c r="D56" s="294"/>
      <c r="E56" s="294"/>
      <c r="F56" s="294"/>
      <c r="G56" s="294"/>
      <c r="H56" s="294"/>
      <c r="I56" s="294"/>
      <c r="J56" s="5"/>
      <c r="K56" s="36"/>
    </row>
    <row r="57" spans="1:15" s="4" customFormat="1" ht="13">
      <c r="A57" s="5"/>
      <c r="B57" s="5"/>
      <c r="C57" s="294"/>
      <c r="D57" s="294"/>
      <c r="E57" s="294"/>
      <c r="F57" s="294"/>
      <c r="G57" s="294"/>
      <c r="H57" s="294"/>
      <c r="I57" s="294"/>
      <c r="J57" s="5"/>
      <c r="K57" s="36"/>
    </row>
    <row r="58" spans="1:15" s="4" customFormat="1" ht="13.5" thickBot="1">
      <c r="A58" s="26"/>
      <c r="B58" s="26"/>
      <c r="C58" s="26"/>
      <c r="D58" s="26"/>
      <c r="E58" s="26"/>
      <c r="F58" s="26"/>
      <c r="G58" s="26"/>
      <c r="H58" s="26"/>
      <c r="I58" s="27"/>
      <c r="J58" s="26"/>
      <c r="K58" s="26"/>
    </row>
    <row r="59" spans="1:15" ht="13" thickTop="1"/>
  </sheetData>
  <mergeCells count="17">
    <mergeCell ref="B32:F32"/>
    <mergeCell ref="B33:F33"/>
    <mergeCell ref="B34:F34"/>
    <mergeCell ref="B35:F36"/>
    <mergeCell ref="C55:I57"/>
    <mergeCell ref="H16:J16"/>
    <mergeCell ref="B17:F17"/>
    <mergeCell ref="B31:F31"/>
    <mergeCell ref="C10:G10"/>
    <mergeCell ref="C11:G11"/>
    <mergeCell ref="C13:G13"/>
    <mergeCell ref="B16:G16"/>
    <mergeCell ref="B18:G18"/>
    <mergeCell ref="B23:F23"/>
    <mergeCell ref="B28:F28"/>
    <mergeCell ref="B29:F29"/>
    <mergeCell ref="B30:F30"/>
  </mergeCells>
  <dataValidations count="5">
    <dataValidation errorStyle="warning" allowBlank="1" showInputMessage="1" errorTitle="Farewell Statement" promptTitle="Farewell Statement" prompt="Enter any parting message for your customers (company slogan, mission statement, etc.) If you do not want a parting message, use Edit|Clear|Contents to remove the existing test." sqref="C55" xr:uid="{77CE0458-6E88-49F4-AF0F-48DB78DCC22E}"/>
    <dataValidation type="decimal" allowBlank="1" showErrorMessage="1" errorTitle="Unit Price" error="You must enter a number into this cell." promptTitle="Unit Price" sqref="I20:I21 I17" xr:uid="{6905C398-9CC7-4078-8DD7-2CA37999ED7D}">
      <formula1>0</formula1>
      <formula2>1000000000</formula2>
    </dataValidation>
    <dataValidation type="whole" errorStyle="warning" allowBlank="1" showErrorMessage="1" errorTitle="Quantity" error="You must enter a number in this cell." promptTitle="Quantity" sqref="I18:I19 B35 J26:J41 J17:J22" xr:uid="{7EFE2C5F-42E9-4985-9651-1BCBF497F174}">
      <formula1>0</formula1>
      <formula2>1000000000</formula2>
    </dataValidation>
    <dataValidation type="textLength" errorStyle="warning" allowBlank="1" showErrorMessage="1" errorTitle="Tax" error="The shaded cells contain formulas and are automatically calculated by Excel. DO NOT enter any information into them." promptTitle="Tax" sqref="I39:I40" xr:uid="{14244209-4296-4421-BDFA-72A85CDC1C92}">
      <formula1>0</formula1>
      <formula2>0</formula2>
    </dataValidation>
    <dataValidation errorStyle="warning" allowBlank="1" showInputMessage="1" errorTitle="State" promptTitle="State" prompt="Enter the state abbreviation into this cell." sqref="E12" xr:uid="{E02FB0E0-8599-437D-9968-30FFD6B5CB02}"/>
  </dataValidations>
  <hyperlinks>
    <hyperlink ref="B29" r:id="rId1" display="kcole@co.yuba.ca.us" xr:uid="{B21DE2FF-97A4-44E5-ADD8-0B2E6FE356C1}"/>
  </hyperlinks>
  <printOptions horizontalCentered="1"/>
  <pageMargins left="0.5" right="0.5" top="1" bottom="1" header="0.5" footer="0.3"/>
  <pageSetup scale="88" orientation="portrait" r:id="rId2"/>
  <drawing r:id="rId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CBFB5-A111-4981-9F7C-14EB51C99C1C}">
  <sheetPr codeName="Sheet57">
    <pageSetUpPr fitToPage="1"/>
  </sheetPr>
  <dimension ref="A1:O59"/>
  <sheetViews>
    <sheetView workbookViewId="0">
      <selection activeCell="I36" sqref="I36"/>
    </sheetView>
  </sheetViews>
  <sheetFormatPr defaultRowHeight="12.5"/>
  <cols>
    <col min="9" max="9" width="12.453125" bestFit="1" customWidth="1"/>
    <col min="10" max="10" width="22.453125" customWidth="1"/>
  </cols>
  <sheetData>
    <row r="1" spans="1:11" s="4" customFormat="1" ht="13.5" thickTop="1">
      <c r="A1" s="2"/>
      <c r="B1" s="2"/>
      <c r="C1" s="2"/>
      <c r="D1" s="2"/>
      <c r="E1" s="2"/>
      <c r="F1" s="2"/>
      <c r="G1" s="2"/>
      <c r="H1" s="2"/>
      <c r="I1" s="3"/>
      <c r="J1" s="2"/>
      <c r="K1" s="2"/>
    </row>
    <row r="2" spans="1:11" s="4" customFormat="1" ht="13">
      <c r="A2" s="5"/>
      <c r="B2" s="5"/>
      <c r="C2" s="5"/>
      <c r="D2" s="5"/>
      <c r="E2" s="5"/>
      <c r="F2" s="5"/>
      <c r="G2" s="5"/>
      <c r="H2" s="5"/>
      <c r="I2" s="6"/>
      <c r="J2" s="5"/>
      <c r="K2" s="36"/>
    </row>
    <row r="3" spans="1:11" s="4" customFormat="1" ht="13">
      <c r="A3" s="5"/>
      <c r="B3" s="5"/>
      <c r="C3" s="5"/>
      <c r="D3" s="5"/>
      <c r="E3" s="5"/>
      <c r="F3" s="5"/>
      <c r="G3" s="5"/>
      <c r="H3" s="7"/>
      <c r="I3" s="8" t="s">
        <v>39</v>
      </c>
      <c r="J3" s="40" t="str">
        <f>+'Update Tab'!$B$2</f>
        <v>CalSAWS Admin 26 27</v>
      </c>
      <c r="K3" s="41" t="s">
        <v>212</v>
      </c>
    </row>
    <row r="4" spans="1:11" s="4" customFormat="1" ht="13">
      <c r="A4" s="5"/>
      <c r="B4" s="5"/>
      <c r="C4" s="5"/>
      <c r="D4" s="5"/>
      <c r="E4" s="5"/>
      <c r="F4" s="5"/>
      <c r="G4" s="5"/>
      <c r="H4" s="5"/>
      <c r="I4" s="6"/>
      <c r="J4" s="5"/>
      <c r="K4" s="36"/>
    </row>
    <row r="5" spans="1:11" s="4" customFormat="1" ht="13">
      <c r="A5" s="5"/>
      <c r="B5" s="5"/>
      <c r="C5" s="5"/>
      <c r="D5" s="5"/>
      <c r="E5" s="5"/>
      <c r="F5" s="5"/>
      <c r="G5" s="5"/>
      <c r="H5" s="5"/>
      <c r="I5" s="6"/>
      <c r="J5" s="5"/>
      <c r="K5" s="36"/>
    </row>
    <row r="6" spans="1:11" s="4" customFormat="1" ht="13">
      <c r="A6" s="5"/>
      <c r="B6" s="5"/>
      <c r="C6" s="5"/>
      <c r="D6" s="5"/>
      <c r="E6" s="5"/>
      <c r="F6" s="5"/>
      <c r="G6" s="5"/>
      <c r="H6" s="5"/>
      <c r="I6" s="6"/>
      <c r="J6" s="5"/>
      <c r="K6" s="36"/>
    </row>
    <row r="7" spans="1:11" s="4" customFormat="1" ht="13.5" thickBot="1">
      <c r="A7" s="5"/>
      <c r="B7" s="5"/>
      <c r="C7" s="5"/>
      <c r="D7" s="5"/>
      <c r="E7" s="5"/>
      <c r="F7" s="5"/>
      <c r="G7" s="5"/>
      <c r="H7" s="5"/>
      <c r="I7" s="6"/>
      <c r="J7" s="5"/>
      <c r="K7" s="36"/>
    </row>
    <row r="8" spans="1:11" s="4" customFormat="1" ht="18" thickTop="1">
      <c r="A8" s="5"/>
      <c r="B8" s="37"/>
      <c r="C8" s="37"/>
      <c r="D8" s="37"/>
      <c r="E8" s="37"/>
      <c r="F8" s="37"/>
      <c r="G8" s="38"/>
      <c r="H8" s="38"/>
      <c r="I8" s="39"/>
      <c r="J8" s="38"/>
      <c r="K8" s="36"/>
    </row>
    <row r="9" spans="1:11" s="4" customFormat="1" ht="13">
      <c r="A9" s="5"/>
      <c r="B9" s="5"/>
      <c r="C9" s="5"/>
      <c r="D9" s="5"/>
      <c r="E9" s="5"/>
      <c r="F9" s="5"/>
      <c r="G9" s="5"/>
      <c r="H9" s="5"/>
      <c r="I9" s="6"/>
      <c r="J9" s="5"/>
      <c r="K9" s="36"/>
    </row>
    <row r="10" spans="1:11" s="4" customFormat="1" ht="13">
      <c r="A10" s="5"/>
      <c r="B10" s="9" t="s">
        <v>40</v>
      </c>
      <c r="C10" s="307" t="s">
        <v>94</v>
      </c>
      <c r="D10" s="307"/>
      <c r="E10" s="307"/>
      <c r="F10" s="307"/>
      <c r="G10" s="307"/>
      <c r="H10" s="5"/>
      <c r="I10" s="10" t="s">
        <v>42</v>
      </c>
      <c r="J10" s="42">
        <f>+'Update Tab'!$B$4</f>
        <v>46246</v>
      </c>
      <c r="K10" s="36"/>
    </row>
    <row r="11" spans="1:11" s="4" customFormat="1" ht="13">
      <c r="A11" s="5"/>
      <c r="B11" s="9" t="s">
        <v>43</v>
      </c>
      <c r="C11" s="308"/>
      <c r="D11" s="308"/>
      <c r="E11" s="308"/>
      <c r="F11" s="308"/>
      <c r="G11" s="308"/>
      <c r="H11" s="5"/>
      <c r="I11" s="10"/>
      <c r="J11" s="43"/>
      <c r="K11" s="36"/>
    </row>
    <row r="12" spans="1:11" s="4" customFormat="1" ht="13">
      <c r="A12" s="5"/>
      <c r="B12" s="9" t="s">
        <v>44</v>
      </c>
      <c r="C12" s="73"/>
      <c r="D12" s="74" t="s">
        <v>45</v>
      </c>
      <c r="E12" s="73"/>
      <c r="F12" s="74" t="s">
        <v>46</v>
      </c>
      <c r="G12" s="73"/>
      <c r="H12" s="5"/>
      <c r="I12" s="10" t="s">
        <v>47</v>
      </c>
      <c r="J12" s="44" t="str">
        <f>'Update Tab'!$B$7</f>
        <v>Stephanie Aragon</v>
      </c>
      <c r="K12" s="36"/>
    </row>
    <row r="13" spans="1:11" s="4" customFormat="1" ht="13">
      <c r="A13" s="5"/>
      <c r="B13" s="9" t="s">
        <v>48</v>
      </c>
      <c r="C13" s="307"/>
      <c r="D13" s="307"/>
      <c r="E13" s="307"/>
      <c r="F13" s="307"/>
      <c r="G13" s="307"/>
      <c r="H13" s="5"/>
      <c r="I13" s="10" t="s">
        <v>49</v>
      </c>
      <c r="J13" s="44" t="str">
        <f>'Update Tab'!$B$8</f>
        <v>(916) 800-7641</v>
      </c>
      <c r="K13" s="36"/>
    </row>
    <row r="14" spans="1:11" s="4" customFormat="1" ht="13">
      <c r="A14" s="5"/>
      <c r="B14" s="9"/>
      <c r="C14" s="59"/>
      <c r="D14" s="59"/>
      <c r="E14" s="59"/>
      <c r="F14" s="59"/>
      <c r="G14" s="59"/>
      <c r="H14" s="5"/>
      <c r="I14" s="10"/>
      <c r="J14" s="60"/>
      <c r="K14" s="36"/>
    </row>
    <row r="15" spans="1:11" s="4" customFormat="1" ht="13">
      <c r="A15" s="5"/>
      <c r="B15" s="5"/>
      <c r="C15" s="5"/>
      <c r="D15" s="5"/>
      <c r="E15" s="5"/>
      <c r="F15" s="5"/>
      <c r="G15" s="5"/>
      <c r="H15" s="5"/>
      <c r="I15" s="6"/>
      <c r="J15" s="5"/>
      <c r="K15" s="36"/>
    </row>
    <row r="16" spans="1:11" s="4" customFormat="1" ht="13">
      <c r="A16" s="5"/>
      <c r="B16" s="297" t="s">
        <v>50</v>
      </c>
      <c r="C16" s="298"/>
      <c r="D16" s="298"/>
      <c r="E16" s="298"/>
      <c r="F16" s="298"/>
      <c r="G16" s="299"/>
      <c r="H16" s="297" t="s">
        <v>51</v>
      </c>
      <c r="I16" s="298"/>
      <c r="J16" s="299"/>
      <c r="K16" s="36"/>
    </row>
    <row r="17" spans="1:11" s="4" customFormat="1" ht="13">
      <c r="A17" s="5"/>
      <c r="B17" s="305"/>
      <c r="C17" s="306"/>
      <c r="D17" s="306"/>
      <c r="E17" s="306"/>
      <c r="F17" s="306"/>
      <c r="G17" s="81"/>
      <c r="H17" s="82"/>
      <c r="I17" s="83"/>
      <c r="J17" s="84"/>
      <c r="K17" s="36"/>
    </row>
    <row r="18" spans="1:11" s="4" customFormat="1" ht="15">
      <c r="A18" s="5"/>
      <c r="B18" s="302" t="s">
        <v>134</v>
      </c>
      <c r="C18" s="303"/>
      <c r="D18" s="303"/>
      <c r="E18" s="303"/>
      <c r="F18" s="303"/>
      <c r="G18" s="304"/>
      <c r="H18" s="85"/>
      <c r="I18" s="86"/>
      <c r="J18" s="87"/>
      <c r="K18" s="36"/>
    </row>
    <row r="19" spans="1:11" s="4" customFormat="1" ht="13">
      <c r="A19" s="5"/>
      <c r="B19" s="88"/>
      <c r="C19" s="89"/>
      <c r="D19" s="90"/>
      <c r="E19" s="90"/>
      <c r="F19" s="90"/>
      <c r="G19" s="91"/>
      <c r="H19" s="92"/>
      <c r="I19" s="86"/>
      <c r="J19" s="87"/>
      <c r="K19" s="36"/>
    </row>
    <row r="20" spans="1:11" s="4" customFormat="1" ht="13.5" thickBot="1">
      <c r="A20" s="5"/>
      <c r="B20" s="93"/>
      <c r="C20" s="94"/>
      <c r="D20" s="95"/>
      <c r="E20" s="95"/>
      <c r="F20" s="95"/>
      <c r="G20" s="96"/>
      <c r="H20" s="97"/>
      <c r="I20" s="98"/>
      <c r="J20" s="99"/>
      <c r="K20" s="36"/>
    </row>
    <row r="21" spans="1:11" s="4" customFormat="1" ht="13.5" thickTop="1">
      <c r="A21" s="5"/>
      <c r="B21" s="31"/>
      <c r="C21" s="22"/>
      <c r="D21" s="22"/>
      <c r="E21" s="22"/>
      <c r="F21" s="22"/>
      <c r="G21" s="62"/>
      <c r="H21" s="45"/>
      <c r="I21" s="76"/>
      <c r="J21" s="29"/>
      <c r="K21" s="36"/>
    </row>
    <row r="22" spans="1:11" s="4" customFormat="1" ht="13">
      <c r="A22" s="5"/>
      <c r="B22" s="33" t="s">
        <v>246</v>
      </c>
      <c r="C22" s="47"/>
      <c r="D22" s="47"/>
      <c r="E22" s="47"/>
      <c r="F22" s="47"/>
      <c r="G22" s="63"/>
      <c r="H22" s="7"/>
      <c r="I22" s="79">
        <f>'CalSAWS Admin Budget FY26-27'!D64</f>
        <v>320</v>
      </c>
      <c r="J22" s="28"/>
      <c r="K22" s="36"/>
    </row>
    <row r="23" spans="1:11" s="4" customFormat="1" ht="13">
      <c r="A23" s="5"/>
      <c r="B23" s="300"/>
      <c r="C23" s="301"/>
      <c r="D23" s="301"/>
      <c r="E23" s="301"/>
      <c r="F23" s="301"/>
      <c r="G23" s="69"/>
      <c r="H23" s="46"/>
      <c r="I23" s="76"/>
      <c r="J23" s="34"/>
      <c r="K23" s="36"/>
    </row>
    <row r="24" spans="1:11" s="4" customFormat="1" ht="13">
      <c r="A24" s="5"/>
      <c r="B24" s="30"/>
      <c r="C24" s="32"/>
      <c r="D24" s="101"/>
      <c r="E24" s="101"/>
      <c r="F24" s="101"/>
      <c r="G24" s="104"/>
      <c r="H24" s="105"/>
      <c r="I24" s="103"/>
      <c r="J24" s="34"/>
      <c r="K24" s="36"/>
    </row>
    <row r="25" spans="1:11" s="4" customFormat="1" ht="13">
      <c r="A25" s="5"/>
      <c r="B25" s="30"/>
      <c r="C25" s="32"/>
      <c r="D25" s="101" t="s">
        <v>247</v>
      </c>
      <c r="E25" s="101"/>
      <c r="F25" s="101"/>
      <c r="G25" s="104"/>
      <c r="H25" s="105"/>
      <c r="I25" s="103">
        <f>'CalSAWS Admin Budget FY26-27'!E64</f>
        <v>-61</v>
      </c>
      <c r="J25" s="34"/>
      <c r="K25" s="36"/>
    </row>
    <row r="26" spans="1:11" s="4" customFormat="1" ht="13">
      <c r="A26" s="5"/>
      <c r="B26" s="30"/>
      <c r="C26" s="5"/>
      <c r="D26" s="75"/>
      <c r="E26" s="75"/>
      <c r="F26" s="32"/>
      <c r="G26" s="69"/>
      <c r="H26" s="46"/>
      <c r="I26" s="80"/>
      <c r="J26" s="35"/>
      <c r="K26" s="36"/>
    </row>
    <row r="27" spans="1:11" s="4" customFormat="1" ht="13">
      <c r="A27" s="5"/>
      <c r="B27" s="56"/>
      <c r="C27" s="5"/>
      <c r="D27" s="5"/>
      <c r="E27" s="5"/>
      <c r="F27" s="5"/>
      <c r="G27" s="64"/>
      <c r="H27" s="45"/>
      <c r="I27" s="79"/>
      <c r="J27" s="29"/>
      <c r="K27" s="36"/>
    </row>
    <row r="28" spans="1:11" s="4" customFormat="1" ht="13">
      <c r="A28" s="5"/>
      <c r="B28" s="295" t="s">
        <v>69</v>
      </c>
      <c r="C28" s="296"/>
      <c r="D28" s="296"/>
      <c r="E28" s="296"/>
      <c r="F28" s="296"/>
      <c r="G28" s="70"/>
      <c r="H28" s="57"/>
      <c r="I28" s="77"/>
      <c r="J28" s="29"/>
      <c r="K28" s="36"/>
    </row>
    <row r="29" spans="1:11" s="4" customFormat="1" ht="13">
      <c r="A29" s="5"/>
      <c r="B29" s="295" t="s">
        <v>69</v>
      </c>
      <c r="C29" s="296"/>
      <c r="D29" s="296"/>
      <c r="E29" s="296"/>
      <c r="F29" s="296"/>
      <c r="G29" s="64"/>
      <c r="H29" s="45"/>
      <c r="I29" s="77"/>
      <c r="J29" s="29"/>
      <c r="K29" s="36"/>
    </row>
    <row r="30" spans="1:11" s="4" customFormat="1" ht="13">
      <c r="A30" s="5"/>
      <c r="B30" s="295"/>
      <c r="C30" s="296"/>
      <c r="D30" s="296"/>
      <c r="E30" s="296"/>
      <c r="F30" s="296"/>
      <c r="G30" s="64"/>
      <c r="H30" s="45"/>
      <c r="I30" s="77"/>
      <c r="J30" s="29"/>
      <c r="K30" s="36"/>
    </row>
    <row r="31" spans="1:11" s="4" customFormat="1" ht="13">
      <c r="A31" s="5"/>
      <c r="B31" s="295"/>
      <c r="C31" s="296"/>
      <c r="D31" s="296"/>
      <c r="E31" s="296"/>
      <c r="F31" s="296"/>
      <c r="G31" s="64"/>
      <c r="H31" s="45"/>
      <c r="I31" s="77"/>
      <c r="J31" s="29"/>
      <c r="K31" s="36"/>
    </row>
    <row r="32" spans="1:11" s="4" customFormat="1" ht="13">
      <c r="A32" s="5"/>
      <c r="B32" s="295"/>
      <c r="C32" s="296"/>
      <c r="D32" s="296"/>
      <c r="E32" s="296"/>
      <c r="F32" s="296"/>
      <c r="G32" s="70"/>
      <c r="H32" s="45"/>
      <c r="I32" s="77"/>
      <c r="J32" s="29"/>
      <c r="K32" s="36"/>
    </row>
    <row r="33" spans="1:15" s="4" customFormat="1" ht="13">
      <c r="A33" s="5"/>
      <c r="B33" s="288" t="s">
        <v>75</v>
      </c>
      <c r="C33" s="289"/>
      <c r="D33" s="289"/>
      <c r="E33" s="289"/>
      <c r="F33" s="289"/>
      <c r="G33" s="64"/>
      <c r="H33" s="45"/>
      <c r="I33" s="77"/>
      <c r="J33" s="29"/>
      <c r="K33" s="36"/>
    </row>
    <row r="34" spans="1:15" s="4" customFormat="1" ht="13">
      <c r="A34" s="5"/>
      <c r="B34" s="288" t="s">
        <v>52</v>
      </c>
      <c r="C34" s="289"/>
      <c r="D34" s="289"/>
      <c r="E34" s="289"/>
      <c r="F34" s="289"/>
      <c r="G34" s="64"/>
      <c r="H34" s="45"/>
      <c r="I34" s="77"/>
      <c r="J34" s="29"/>
      <c r="K34" s="36"/>
    </row>
    <row r="35" spans="1:15" s="4" customFormat="1" ht="13">
      <c r="A35" s="5"/>
      <c r="B35" s="290"/>
      <c r="C35" s="291"/>
      <c r="D35" s="291"/>
      <c r="E35" s="291"/>
      <c r="F35" s="291"/>
      <c r="G35" s="65"/>
      <c r="H35" s="54"/>
      <c r="I35" s="78"/>
      <c r="J35" s="58"/>
      <c r="K35" s="36"/>
    </row>
    <row r="36" spans="1:15" s="4" customFormat="1" ht="13">
      <c r="A36" s="5"/>
      <c r="B36" s="292"/>
      <c r="C36" s="293"/>
      <c r="D36" s="293"/>
      <c r="E36" s="293"/>
      <c r="F36" s="293"/>
      <c r="G36" s="66"/>
      <c r="H36" s="61" t="s">
        <v>74</v>
      </c>
      <c r="I36" s="107">
        <f>SUM(I21:I35)</f>
        <v>259</v>
      </c>
      <c r="J36" s="55"/>
      <c r="K36" s="36"/>
    </row>
    <row r="37" spans="1:15" s="4" customFormat="1" ht="13">
      <c r="A37" s="5"/>
      <c r="B37" s="6"/>
      <c r="C37" s="6"/>
      <c r="D37" s="6"/>
      <c r="E37" s="6"/>
      <c r="F37" s="6"/>
      <c r="G37" s="15"/>
      <c r="H37" s="15"/>
      <c r="I37" s="67"/>
      <c r="J37" s="68"/>
      <c r="K37" s="36"/>
    </row>
    <row r="38" spans="1:15" s="4" customFormat="1" ht="13">
      <c r="A38" s="5"/>
      <c r="B38" s="49" t="s">
        <v>53</v>
      </c>
      <c r="C38" s="5"/>
      <c r="D38" s="5"/>
      <c r="E38" s="5"/>
      <c r="F38" s="5"/>
      <c r="G38" s="5"/>
      <c r="H38" s="5"/>
      <c r="I38" s="11"/>
      <c r="J38" s="6"/>
      <c r="K38" s="36"/>
    </row>
    <row r="39" spans="1:15" s="4" customFormat="1" ht="13">
      <c r="A39" s="5"/>
      <c r="B39" s="12"/>
      <c r="C39" s="5"/>
      <c r="D39" s="5"/>
      <c r="E39" s="5"/>
      <c r="F39" s="5"/>
      <c r="G39" s="14"/>
      <c r="H39" s="15"/>
      <c r="I39" s="11"/>
      <c r="J39" s="6"/>
      <c r="K39" s="36"/>
    </row>
    <row r="40" spans="1:15" s="4" customFormat="1" ht="13">
      <c r="A40" s="5"/>
      <c r="B40" s="50" t="s">
        <v>54</v>
      </c>
      <c r="C40" s="17"/>
      <c r="D40" s="5"/>
      <c r="E40" s="5"/>
      <c r="F40" s="5"/>
      <c r="G40" s="14"/>
      <c r="H40" s="5"/>
      <c r="I40" s="16"/>
      <c r="J40" s="18"/>
      <c r="K40" s="36"/>
      <c r="O40" s="19"/>
    </row>
    <row r="41" spans="1:15" s="4" customFormat="1" ht="13">
      <c r="A41" s="5"/>
      <c r="B41" s="20"/>
      <c r="C41" s="5"/>
      <c r="D41" s="5"/>
      <c r="E41" s="5"/>
      <c r="F41" s="5"/>
      <c r="G41" s="21"/>
      <c r="H41" s="5"/>
      <c r="I41" s="8" t="s">
        <v>55</v>
      </c>
      <c r="J41" s="71">
        <f>I36</f>
        <v>259</v>
      </c>
      <c r="K41" s="36"/>
    </row>
    <row r="42" spans="1:15" s="4" customFormat="1" ht="13">
      <c r="A42" s="5"/>
      <c r="B42" s="51" t="s">
        <v>56</v>
      </c>
      <c r="C42" s="5"/>
      <c r="D42" s="5"/>
      <c r="E42" s="5"/>
      <c r="F42" s="5"/>
      <c r="G42" s="21"/>
      <c r="H42" s="5"/>
      <c r="I42" s="6"/>
      <c r="J42" s="5"/>
      <c r="K42" s="36"/>
      <c r="O42" s="19"/>
    </row>
    <row r="43" spans="1:15" s="4" customFormat="1" ht="13">
      <c r="A43" s="5"/>
      <c r="B43" s="20"/>
      <c r="C43" s="5"/>
      <c r="D43" s="5"/>
      <c r="E43" s="5"/>
      <c r="F43" s="5"/>
      <c r="G43" s="5"/>
      <c r="H43" s="5"/>
      <c r="I43" s="6"/>
      <c r="J43" s="5"/>
      <c r="K43" s="36"/>
    </row>
    <row r="44" spans="1:15" s="4" customFormat="1" ht="13">
      <c r="A44" s="5"/>
      <c r="B44" s="52" t="s">
        <v>54</v>
      </c>
      <c r="C44" s="5"/>
      <c r="D44" s="5"/>
      <c r="E44" s="5"/>
      <c r="F44" s="13"/>
      <c r="G44" s="5"/>
      <c r="H44" s="5"/>
      <c r="I44" s="6"/>
      <c r="J44" s="5"/>
      <c r="K44" s="36"/>
      <c r="O44" s="48"/>
    </row>
    <row r="45" spans="1:15" s="4" customFormat="1" ht="13">
      <c r="A45" s="5"/>
      <c r="B45" s="52" t="s">
        <v>136</v>
      </c>
      <c r="C45" s="5"/>
      <c r="D45" s="5"/>
      <c r="E45" s="5"/>
      <c r="F45" s="13"/>
      <c r="G45" s="5"/>
      <c r="H45" s="5"/>
      <c r="I45" s="6"/>
      <c r="J45" s="5"/>
      <c r="K45" s="36"/>
      <c r="O45" s="48"/>
    </row>
    <row r="46" spans="1:15" s="4" customFormat="1" ht="13">
      <c r="A46" s="5"/>
      <c r="B46" s="53" t="s">
        <v>100</v>
      </c>
      <c r="F46" s="5"/>
      <c r="H46" s="5"/>
      <c r="I46" s="23"/>
      <c r="J46" s="5"/>
      <c r="K46" s="36"/>
      <c r="O46" s="48"/>
    </row>
    <row r="47" spans="1:15" s="4" customFormat="1" ht="13">
      <c r="A47" s="5"/>
      <c r="B47" s="53" t="s">
        <v>57</v>
      </c>
      <c r="C47" s="13"/>
      <c r="D47" s="13"/>
      <c r="E47" s="13"/>
      <c r="F47" s="5"/>
      <c r="G47" s="13"/>
      <c r="H47" s="13"/>
      <c r="I47" s="24"/>
      <c r="J47" s="5"/>
      <c r="K47" s="36"/>
      <c r="O47" s="48"/>
    </row>
    <row r="48" spans="1:15" s="4" customFormat="1" ht="13">
      <c r="A48" s="5"/>
      <c r="B48" s="53" t="s">
        <v>135</v>
      </c>
      <c r="C48" s="13"/>
      <c r="D48" s="13"/>
      <c r="E48" s="13"/>
      <c r="F48" s="25"/>
      <c r="G48" s="13"/>
      <c r="H48" s="13"/>
      <c r="I48" s="24"/>
      <c r="J48" s="5"/>
      <c r="K48" s="36"/>
      <c r="O48" s="48"/>
    </row>
    <row r="49" spans="1:15" s="4" customFormat="1" ht="13">
      <c r="A49" s="5"/>
      <c r="B49" s="25"/>
      <c r="C49" s="13"/>
      <c r="D49" s="13"/>
      <c r="E49" s="13"/>
      <c r="F49" s="5"/>
      <c r="G49" s="13"/>
      <c r="H49" s="13"/>
      <c r="I49" s="24"/>
      <c r="J49" s="5"/>
      <c r="K49" s="36"/>
      <c r="O49" s="48"/>
    </row>
    <row r="50" spans="1:15" s="4" customFormat="1" ht="13">
      <c r="A50" s="5"/>
      <c r="B50" s="49"/>
      <c r="C50" s="13"/>
      <c r="D50" s="13"/>
      <c r="E50" s="13"/>
      <c r="F50" s="5"/>
      <c r="G50" s="13"/>
      <c r="H50" s="13"/>
      <c r="I50" s="24"/>
      <c r="J50" s="5"/>
      <c r="K50" s="36"/>
      <c r="O50" s="48"/>
    </row>
    <row r="51" spans="1:15" s="4" customFormat="1" ht="13">
      <c r="A51" s="5"/>
      <c r="B51" s="49"/>
      <c r="C51" s="13"/>
      <c r="D51" s="13"/>
      <c r="E51" s="13"/>
      <c r="F51" s="25"/>
      <c r="G51" s="13"/>
      <c r="H51" s="13"/>
      <c r="I51" s="24"/>
      <c r="J51" s="5"/>
      <c r="K51" s="36"/>
      <c r="O51" s="48"/>
    </row>
    <row r="52" spans="1:15" s="4" customFormat="1" ht="13">
      <c r="A52" s="5"/>
      <c r="B52" s="5"/>
      <c r="C52" s="13"/>
      <c r="D52" s="13"/>
      <c r="E52" s="13"/>
      <c r="F52" s="25"/>
      <c r="G52" s="13"/>
      <c r="H52" s="13"/>
      <c r="I52" s="24"/>
      <c r="J52" s="5"/>
      <c r="K52" s="36"/>
    </row>
    <row r="53" spans="1:15" s="4" customFormat="1" ht="13.5" thickBot="1">
      <c r="A53" s="5"/>
      <c r="B53" s="5"/>
      <c r="C53" s="5"/>
      <c r="D53" s="5"/>
      <c r="E53" s="5"/>
      <c r="F53" s="5"/>
      <c r="G53" s="5"/>
      <c r="H53" s="5"/>
      <c r="I53" s="6"/>
      <c r="J53" s="5"/>
      <c r="K53" s="36"/>
    </row>
    <row r="54" spans="1:15" s="4" customFormat="1" ht="13.5" thickTop="1">
      <c r="A54" s="5"/>
      <c r="B54" s="37"/>
      <c r="C54" s="37"/>
      <c r="D54" s="37"/>
      <c r="E54" s="37"/>
      <c r="F54" s="37"/>
      <c r="G54" s="37"/>
      <c r="H54" s="37"/>
      <c r="I54" s="39"/>
      <c r="J54" s="37"/>
      <c r="K54" s="36"/>
    </row>
    <row r="55" spans="1:15" s="4" customFormat="1" ht="12.75" customHeight="1">
      <c r="A55" s="5"/>
      <c r="B55" s="5"/>
      <c r="C55" s="294" t="s">
        <v>58</v>
      </c>
      <c r="D55" s="294"/>
      <c r="E55" s="294"/>
      <c r="F55" s="294"/>
      <c r="G55" s="294"/>
      <c r="H55" s="294"/>
      <c r="I55" s="294"/>
      <c r="J55" s="5"/>
      <c r="K55" s="36"/>
    </row>
    <row r="56" spans="1:15" s="4" customFormat="1" ht="13">
      <c r="A56" s="5"/>
      <c r="B56" s="5"/>
      <c r="C56" s="294"/>
      <c r="D56" s="294"/>
      <c r="E56" s="294"/>
      <c r="F56" s="294"/>
      <c r="G56" s="294"/>
      <c r="H56" s="294"/>
      <c r="I56" s="294"/>
      <c r="J56" s="5"/>
      <c r="K56" s="36"/>
    </row>
    <row r="57" spans="1:15" s="4" customFormat="1" ht="13">
      <c r="A57" s="5"/>
      <c r="B57" s="5"/>
      <c r="C57" s="294"/>
      <c r="D57" s="294"/>
      <c r="E57" s="294"/>
      <c r="F57" s="294"/>
      <c r="G57" s="294"/>
      <c r="H57" s="294"/>
      <c r="I57" s="294"/>
      <c r="J57" s="5"/>
      <c r="K57" s="36"/>
    </row>
    <row r="58" spans="1:15" s="4" customFormat="1" ht="13.5" thickBot="1">
      <c r="A58" s="26"/>
      <c r="B58" s="26"/>
      <c r="C58" s="26"/>
      <c r="D58" s="26"/>
      <c r="E58" s="26"/>
      <c r="F58" s="26"/>
      <c r="G58" s="26"/>
      <c r="H58" s="26"/>
      <c r="I58" s="27"/>
      <c r="J58" s="26"/>
      <c r="K58" s="26"/>
    </row>
    <row r="59" spans="1:15" ht="13" thickTop="1"/>
  </sheetData>
  <mergeCells count="17">
    <mergeCell ref="B32:F32"/>
    <mergeCell ref="B33:F33"/>
    <mergeCell ref="B34:F34"/>
    <mergeCell ref="B35:F36"/>
    <mergeCell ref="C55:I57"/>
    <mergeCell ref="H16:J16"/>
    <mergeCell ref="B17:F17"/>
    <mergeCell ref="B31:F31"/>
    <mergeCell ref="C10:G10"/>
    <mergeCell ref="C11:G11"/>
    <mergeCell ref="C13:G13"/>
    <mergeCell ref="B16:G16"/>
    <mergeCell ref="B18:G18"/>
    <mergeCell ref="B23:F23"/>
    <mergeCell ref="B28:F28"/>
    <mergeCell ref="B29:F29"/>
    <mergeCell ref="B30:F30"/>
  </mergeCells>
  <dataValidations count="5">
    <dataValidation errorStyle="warning" allowBlank="1" showInputMessage="1" errorTitle="State" promptTitle="State" prompt="Enter the state abbreviation into this cell." sqref="E12" xr:uid="{28B366C5-C36C-4AA4-8F24-2E67B05899AA}"/>
    <dataValidation type="textLength" errorStyle="warning" allowBlank="1" showErrorMessage="1" errorTitle="Tax" error="The shaded cells contain formulas and are automatically calculated by Excel. DO NOT enter any information into them." promptTitle="Tax" sqref="I39:I40" xr:uid="{CFE9765F-452D-43B4-A6D4-0370F31374E1}">
      <formula1>0</formula1>
      <formula2>0</formula2>
    </dataValidation>
    <dataValidation type="whole" errorStyle="warning" allowBlank="1" showErrorMessage="1" errorTitle="Quantity" error="You must enter a number in this cell." promptTitle="Quantity" sqref="I18:I19 B35 J26:J41 J17:J22" xr:uid="{C11EA7AB-3697-4326-958C-FBF30D8055EE}">
      <formula1>0</formula1>
      <formula2>1000000000</formula2>
    </dataValidation>
    <dataValidation type="decimal" allowBlank="1" showErrorMessage="1" errorTitle="Unit Price" error="You must enter a number into this cell." promptTitle="Unit Price" sqref="I20:I21 I17" xr:uid="{51F471BA-BB2A-4890-8CC9-025E5FFC4C6C}">
      <formula1>0</formula1>
      <formula2>1000000000</formula2>
    </dataValidation>
    <dataValidation errorStyle="warning" allowBlank="1" showInputMessage="1" errorTitle="Farewell Statement" promptTitle="Farewell Statement" prompt="Enter any parting message for your customers (company slogan, mission statement, etc.) If you do not want a parting message, use Edit|Clear|Contents to remove the existing test." sqref="C55" xr:uid="{84AC4C90-4C4E-4605-9C4B-56F53121111C}"/>
  </dataValidations>
  <hyperlinks>
    <hyperlink ref="B29" r:id="rId1" display="kcole@co.yuba.ca.us" xr:uid="{5DFFBC08-E9FB-40E1-A840-E3AB378A21D0}"/>
  </hyperlinks>
  <printOptions horizontalCentered="1"/>
  <pageMargins left="0.5" right="0.5" top="1" bottom="1" header="0.5" footer="0.3"/>
  <pageSetup scale="88" orientation="portrait" r:id="rId2"/>
  <drawing r:id="rId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2BD74-F9DA-4C25-ADF0-B42927A47A2B}">
  <sheetPr codeName="Sheet58">
    <pageSetUpPr fitToPage="1"/>
  </sheetPr>
  <dimension ref="A1:O59"/>
  <sheetViews>
    <sheetView workbookViewId="0">
      <selection activeCell="I36" sqref="I36"/>
    </sheetView>
  </sheetViews>
  <sheetFormatPr defaultRowHeight="12.5"/>
  <cols>
    <col min="9" max="9" width="12.453125" bestFit="1" customWidth="1"/>
    <col min="10" max="10" width="22.453125" customWidth="1"/>
  </cols>
  <sheetData>
    <row r="1" spans="1:11" s="4" customFormat="1" ht="13.5" thickTop="1">
      <c r="A1" s="2"/>
      <c r="B1" s="2"/>
      <c r="C1" s="2"/>
      <c r="D1" s="2"/>
      <c r="E1" s="2"/>
      <c r="F1" s="2"/>
      <c r="G1" s="2"/>
      <c r="H1" s="2"/>
      <c r="I1" s="3"/>
      <c r="J1" s="2"/>
      <c r="K1" s="2"/>
    </row>
    <row r="2" spans="1:11" s="4" customFormat="1" ht="13">
      <c r="A2" s="5"/>
      <c r="B2" s="5"/>
      <c r="C2" s="5"/>
      <c r="D2" s="5"/>
      <c r="E2" s="5"/>
      <c r="F2" s="5"/>
      <c r="G2" s="5"/>
      <c r="H2" s="5"/>
      <c r="I2" s="6"/>
      <c r="J2" s="5"/>
      <c r="K2" s="36"/>
    </row>
    <row r="3" spans="1:11" s="4" customFormat="1" ht="13">
      <c r="A3" s="5"/>
      <c r="B3" s="5"/>
      <c r="C3" s="5"/>
      <c r="D3" s="5"/>
      <c r="E3" s="5"/>
      <c r="F3" s="5"/>
      <c r="G3" s="5"/>
      <c r="H3" s="7"/>
      <c r="I3" s="8" t="s">
        <v>39</v>
      </c>
      <c r="J3" s="40" t="str">
        <f>+'Update Tab'!$B$2</f>
        <v>CalSAWS Admin 26 27</v>
      </c>
      <c r="K3" s="41" t="s">
        <v>167</v>
      </c>
    </row>
    <row r="4" spans="1:11" s="4" customFormat="1" ht="13">
      <c r="A4" s="5"/>
      <c r="B4" s="5"/>
      <c r="C4" s="5"/>
      <c r="D4" s="5"/>
      <c r="E4" s="5"/>
      <c r="F4" s="5"/>
      <c r="G4" s="5"/>
      <c r="H4" s="5"/>
      <c r="I4" s="6"/>
      <c r="J4" s="5"/>
      <c r="K4" s="36"/>
    </row>
    <row r="5" spans="1:11" s="4" customFormat="1" ht="13">
      <c r="A5" s="5"/>
      <c r="B5" s="5"/>
      <c r="C5" s="5"/>
      <c r="D5" s="5"/>
      <c r="E5" s="5"/>
      <c r="F5" s="5"/>
      <c r="G5" s="5"/>
      <c r="H5" s="5"/>
      <c r="I5" s="6"/>
      <c r="J5" s="5"/>
      <c r="K5" s="36"/>
    </row>
    <row r="6" spans="1:11" s="4" customFormat="1" ht="13">
      <c r="A6" s="5"/>
      <c r="B6" s="5"/>
      <c r="C6" s="5"/>
      <c r="D6" s="5"/>
      <c r="E6" s="5"/>
      <c r="F6" s="5"/>
      <c r="G6" s="5"/>
      <c r="H6" s="5"/>
      <c r="I6" s="6"/>
      <c r="J6" s="5"/>
      <c r="K6" s="36"/>
    </row>
    <row r="7" spans="1:11" s="4" customFormat="1" ht="13.5" thickBot="1">
      <c r="A7" s="5"/>
      <c r="B7" s="5"/>
      <c r="C7" s="5"/>
      <c r="D7" s="5"/>
      <c r="E7" s="5"/>
      <c r="F7" s="5"/>
      <c r="G7" s="5"/>
      <c r="H7" s="5"/>
      <c r="I7" s="6"/>
      <c r="J7" s="5"/>
      <c r="K7" s="36"/>
    </row>
    <row r="8" spans="1:11" s="4" customFormat="1" ht="18" thickTop="1">
      <c r="A8" s="5"/>
      <c r="B8" s="37"/>
      <c r="C8" s="37"/>
      <c r="D8" s="37"/>
      <c r="E8" s="37"/>
      <c r="F8" s="37"/>
      <c r="G8" s="38"/>
      <c r="H8" s="38"/>
      <c r="I8" s="39"/>
      <c r="J8" s="38"/>
      <c r="K8" s="36"/>
    </row>
    <row r="9" spans="1:11" s="4" customFormat="1" ht="13">
      <c r="A9" s="5"/>
      <c r="B9" s="5"/>
      <c r="C9" s="5"/>
      <c r="D9" s="5"/>
      <c r="E9" s="5"/>
      <c r="F9" s="5"/>
      <c r="G9" s="5"/>
      <c r="H9" s="5"/>
      <c r="I9" s="6"/>
      <c r="J9" s="5"/>
      <c r="K9" s="36"/>
    </row>
    <row r="10" spans="1:11" s="4" customFormat="1" ht="13">
      <c r="A10" s="5"/>
      <c r="B10" s="9" t="s">
        <v>40</v>
      </c>
      <c r="C10" s="307" t="s">
        <v>168</v>
      </c>
      <c r="D10" s="307"/>
      <c r="E10" s="307"/>
      <c r="F10" s="307"/>
      <c r="G10" s="307"/>
      <c r="H10" s="5"/>
      <c r="I10" s="10" t="s">
        <v>42</v>
      </c>
      <c r="J10" s="42">
        <f>+'Update Tab'!$B$4</f>
        <v>46246</v>
      </c>
      <c r="K10" s="36"/>
    </row>
    <row r="11" spans="1:11" s="4" customFormat="1" ht="13">
      <c r="A11" s="5"/>
      <c r="B11" s="9" t="s">
        <v>43</v>
      </c>
      <c r="C11" s="308"/>
      <c r="D11" s="308"/>
      <c r="E11" s="308"/>
      <c r="F11" s="308"/>
      <c r="G11" s="308"/>
      <c r="H11" s="5"/>
      <c r="I11" s="10"/>
      <c r="J11" s="43"/>
      <c r="K11" s="36"/>
    </row>
    <row r="12" spans="1:11" s="4" customFormat="1" ht="13">
      <c r="A12" s="5"/>
      <c r="B12" s="9" t="s">
        <v>44</v>
      </c>
      <c r="C12" s="73"/>
      <c r="D12" s="74" t="s">
        <v>45</v>
      </c>
      <c r="E12" s="73"/>
      <c r="F12" s="74" t="s">
        <v>46</v>
      </c>
      <c r="G12" s="73"/>
      <c r="H12" s="5"/>
      <c r="I12" s="10" t="s">
        <v>47</v>
      </c>
      <c r="J12" s="44" t="str">
        <f>'Update Tab'!$B$7</f>
        <v>Stephanie Aragon</v>
      </c>
      <c r="K12" s="36"/>
    </row>
    <row r="13" spans="1:11" s="4" customFormat="1" ht="13">
      <c r="A13" s="5"/>
      <c r="B13" s="9" t="s">
        <v>48</v>
      </c>
      <c r="C13" s="307"/>
      <c r="D13" s="307"/>
      <c r="E13" s="307"/>
      <c r="F13" s="307"/>
      <c r="G13" s="307"/>
      <c r="H13" s="5"/>
      <c r="I13" s="10" t="s">
        <v>49</v>
      </c>
      <c r="J13" s="44" t="str">
        <f>'Update Tab'!$B$8</f>
        <v>(916) 800-7641</v>
      </c>
      <c r="K13" s="36"/>
    </row>
    <row r="14" spans="1:11" s="4" customFormat="1" ht="13">
      <c r="A14" s="5"/>
      <c r="B14" s="9"/>
      <c r="C14" s="59"/>
      <c r="D14" s="59"/>
      <c r="E14" s="59"/>
      <c r="F14" s="59"/>
      <c r="G14" s="59"/>
      <c r="H14" s="5"/>
      <c r="I14" s="10"/>
      <c r="J14" s="60"/>
      <c r="K14" s="36"/>
    </row>
    <row r="15" spans="1:11" s="4" customFormat="1" ht="13">
      <c r="A15" s="5"/>
      <c r="B15" s="5"/>
      <c r="C15" s="5"/>
      <c r="D15" s="5"/>
      <c r="E15" s="5"/>
      <c r="F15" s="5"/>
      <c r="G15" s="5"/>
      <c r="H15" s="5"/>
      <c r="I15" s="6"/>
      <c r="J15" s="5"/>
      <c r="K15" s="36"/>
    </row>
    <row r="16" spans="1:11" s="4" customFormat="1" ht="13">
      <c r="A16" s="5"/>
      <c r="B16" s="297" t="s">
        <v>50</v>
      </c>
      <c r="C16" s="298"/>
      <c r="D16" s="298"/>
      <c r="E16" s="298"/>
      <c r="F16" s="298"/>
      <c r="G16" s="299"/>
      <c r="H16" s="297" t="s">
        <v>51</v>
      </c>
      <c r="I16" s="298"/>
      <c r="J16" s="299"/>
      <c r="K16" s="36"/>
    </row>
    <row r="17" spans="1:11" s="4" customFormat="1" ht="13">
      <c r="A17" s="5"/>
      <c r="B17" s="305"/>
      <c r="C17" s="306"/>
      <c r="D17" s="306"/>
      <c r="E17" s="306"/>
      <c r="F17" s="306"/>
      <c r="G17" s="81"/>
      <c r="H17" s="82"/>
      <c r="I17" s="83"/>
      <c r="J17" s="84"/>
      <c r="K17" s="36"/>
    </row>
    <row r="18" spans="1:11" s="4" customFormat="1" ht="15">
      <c r="A18" s="5"/>
      <c r="B18" s="302" t="s">
        <v>134</v>
      </c>
      <c r="C18" s="303"/>
      <c r="D18" s="303"/>
      <c r="E18" s="303"/>
      <c r="F18" s="303"/>
      <c r="G18" s="304"/>
      <c r="H18" s="85"/>
      <c r="I18" s="86"/>
      <c r="J18" s="87"/>
      <c r="K18" s="36"/>
    </row>
    <row r="19" spans="1:11" s="4" customFormat="1" ht="13">
      <c r="A19" s="5"/>
      <c r="B19" s="88"/>
      <c r="C19" s="89"/>
      <c r="D19" s="90"/>
      <c r="E19" s="90"/>
      <c r="F19" s="90"/>
      <c r="G19" s="91"/>
      <c r="H19" s="92"/>
      <c r="I19" s="86"/>
      <c r="J19" s="87"/>
      <c r="K19" s="36"/>
    </row>
    <row r="20" spans="1:11" s="4" customFormat="1" ht="13.5" thickBot="1">
      <c r="A20" s="5"/>
      <c r="B20" s="93"/>
      <c r="C20" s="94"/>
      <c r="D20" s="95"/>
      <c r="E20" s="95"/>
      <c r="F20" s="95"/>
      <c r="G20" s="96"/>
      <c r="H20" s="97"/>
      <c r="I20" s="98"/>
      <c r="J20" s="99"/>
      <c r="K20" s="36"/>
    </row>
    <row r="21" spans="1:11" s="4" customFormat="1" ht="13.5" thickTop="1">
      <c r="A21" s="5"/>
      <c r="B21" s="31"/>
      <c r="C21" s="22"/>
      <c r="D21" s="22"/>
      <c r="E21" s="22"/>
      <c r="F21" s="22"/>
      <c r="G21" s="62"/>
      <c r="H21" s="45"/>
      <c r="I21" s="76"/>
      <c r="J21" s="29"/>
      <c r="K21" s="36"/>
    </row>
    <row r="22" spans="1:11" s="4" customFormat="1" ht="13">
      <c r="A22" s="5"/>
      <c r="B22" s="33" t="s">
        <v>246</v>
      </c>
      <c r="C22" s="47"/>
      <c r="D22" s="47"/>
      <c r="E22" s="47"/>
      <c r="F22" s="47"/>
      <c r="G22" s="63"/>
      <c r="H22" s="7"/>
      <c r="I22" s="79">
        <f>'CalSAWS Admin Budget FY26-27'!D65</f>
        <v>17116</v>
      </c>
      <c r="J22" s="28"/>
      <c r="K22" s="36"/>
    </row>
    <row r="23" spans="1:11" s="4" customFormat="1" ht="13">
      <c r="A23" s="5"/>
      <c r="B23" s="300"/>
      <c r="C23" s="301"/>
      <c r="D23" s="301"/>
      <c r="E23" s="301"/>
      <c r="F23" s="301"/>
      <c r="G23" s="69"/>
      <c r="H23" s="46"/>
      <c r="I23" s="76"/>
      <c r="J23" s="34"/>
      <c r="K23" s="36"/>
    </row>
    <row r="24" spans="1:11" s="4" customFormat="1" ht="13">
      <c r="A24" s="5"/>
      <c r="B24" s="30"/>
      <c r="C24" s="32"/>
      <c r="D24" s="101"/>
      <c r="E24" s="101"/>
      <c r="F24" s="101"/>
      <c r="G24" s="104"/>
      <c r="H24" s="105"/>
      <c r="I24" s="103"/>
      <c r="J24" s="34"/>
      <c r="K24" s="36"/>
    </row>
    <row r="25" spans="1:11" s="4" customFormat="1" ht="13">
      <c r="A25" s="5"/>
      <c r="B25" s="30"/>
      <c r="C25" s="32"/>
      <c r="D25" s="101" t="s">
        <v>247</v>
      </c>
      <c r="E25" s="101"/>
      <c r="F25" s="101"/>
      <c r="G25" s="104"/>
      <c r="H25" s="105"/>
      <c r="I25" s="103">
        <f>'CalSAWS Admin Budget FY26-27'!E65</f>
        <v>-3090</v>
      </c>
      <c r="J25" s="34"/>
      <c r="K25" s="36"/>
    </row>
    <row r="26" spans="1:11" s="4" customFormat="1" ht="13">
      <c r="A26" s="5"/>
      <c r="B26" s="30"/>
      <c r="C26" s="5"/>
      <c r="D26" s="75"/>
      <c r="E26" s="75"/>
      <c r="F26" s="32"/>
      <c r="G26" s="69"/>
      <c r="H26" s="46"/>
      <c r="I26" s="80"/>
      <c r="J26" s="35"/>
      <c r="K26" s="36"/>
    </row>
    <row r="27" spans="1:11" s="4" customFormat="1" ht="13">
      <c r="A27" s="5"/>
      <c r="B27" s="56"/>
      <c r="C27" s="5"/>
      <c r="D27" s="5"/>
      <c r="E27" s="5"/>
      <c r="F27" s="5"/>
      <c r="G27" s="64"/>
      <c r="H27" s="45"/>
      <c r="I27" s="79"/>
      <c r="J27" s="29"/>
      <c r="K27" s="36"/>
    </row>
    <row r="28" spans="1:11" s="4" customFormat="1" ht="13">
      <c r="A28" s="5"/>
      <c r="B28" s="295" t="s">
        <v>69</v>
      </c>
      <c r="C28" s="296"/>
      <c r="D28" s="296"/>
      <c r="E28" s="296"/>
      <c r="F28" s="296"/>
      <c r="G28" s="70"/>
      <c r="H28" s="57"/>
      <c r="I28" s="77"/>
      <c r="J28" s="29"/>
      <c r="K28" s="36"/>
    </row>
    <row r="29" spans="1:11" s="4" customFormat="1" ht="13">
      <c r="A29" s="5"/>
      <c r="B29" s="295" t="s">
        <v>69</v>
      </c>
      <c r="C29" s="296"/>
      <c r="D29" s="296"/>
      <c r="E29" s="296"/>
      <c r="F29" s="296"/>
      <c r="G29" s="64"/>
      <c r="H29" s="45"/>
      <c r="I29" s="77"/>
      <c r="J29" s="29"/>
      <c r="K29" s="36"/>
    </row>
    <row r="30" spans="1:11" s="4" customFormat="1" ht="13">
      <c r="A30" s="5"/>
      <c r="B30" s="295"/>
      <c r="C30" s="296"/>
      <c r="D30" s="296"/>
      <c r="E30" s="296"/>
      <c r="F30" s="296"/>
      <c r="G30" s="64"/>
      <c r="H30" s="45"/>
      <c r="I30" s="77"/>
      <c r="J30" s="29"/>
      <c r="K30" s="36"/>
    </row>
    <row r="31" spans="1:11" s="4" customFormat="1" ht="13">
      <c r="A31" s="5"/>
      <c r="B31" s="295"/>
      <c r="C31" s="296"/>
      <c r="D31" s="296"/>
      <c r="E31" s="296"/>
      <c r="F31" s="296"/>
      <c r="G31" s="64"/>
      <c r="H31" s="45"/>
      <c r="I31" s="77"/>
      <c r="J31" s="29"/>
      <c r="K31" s="36"/>
    </row>
    <row r="32" spans="1:11" s="4" customFormat="1" ht="13">
      <c r="A32" s="5"/>
      <c r="B32" s="295"/>
      <c r="C32" s="296"/>
      <c r="D32" s="296"/>
      <c r="E32" s="296"/>
      <c r="F32" s="296"/>
      <c r="G32" s="70"/>
      <c r="H32" s="45"/>
      <c r="I32" s="77"/>
      <c r="J32" s="29"/>
      <c r="K32" s="36"/>
    </row>
    <row r="33" spans="1:15" s="4" customFormat="1" ht="13">
      <c r="A33" s="5"/>
      <c r="B33" s="288" t="s">
        <v>75</v>
      </c>
      <c r="C33" s="289"/>
      <c r="D33" s="289"/>
      <c r="E33" s="289"/>
      <c r="F33" s="289"/>
      <c r="G33" s="64"/>
      <c r="H33" s="45"/>
      <c r="I33" s="77"/>
      <c r="J33" s="29"/>
      <c r="K33" s="36"/>
    </row>
    <row r="34" spans="1:15" s="4" customFormat="1" ht="13">
      <c r="A34" s="5"/>
      <c r="B34" s="288" t="s">
        <v>52</v>
      </c>
      <c r="C34" s="289"/>
      <c r="D34" s="289"/>
      <c r="E34" s="289"/>
      <c r="F34" s="289"/>
      <c r="G34" s="64"/>
      <c r="H34" s="45"/>
      <c r="I34" s="77"/>
      <c r="J34" s="29"/>
      <c r="K34" s="36"/>
    </row>
    <row r="35" spans="1:15" s="4" customFormat="1" ht="13">
      <c r="A35" s="5"/>
      <c r="B35" s="290"/>
      <c r="C35" s="291"/>
      <c r="D35" s="291"/>
      <c r="E35" s="291"/>
      <c r="F35" s="291"/>
      <c r="G35" s="65"/>
      <c r="H35" s="54"/>
      <c r="I35" s="78"/>
      <c r="J35" s="58"/>
      <c r="K35" s="36"/>
    </row>
    <row r="36" spans="1:15" s="4" customFormat="1" ht="13">
      <c r="A36" s="5"/>
      <c r="B36" s="292"/>
      <c r="C36" s="293"/>
      <c r="D36" s="293"/>
      <c r="E36" s="293"/>
      <c r="F36" s="293"/>
      <c r="G36" s="66"/>
      <c r="H36" s="61" t="s">
        <v>74</v>
      </c>
      <c r="I36" s="107">
        <f>SUM(I21:I35)</f>
        <v>14026</v>
      </c>
      <c r="J36" s="55"/>
      <c r="K36" s="36"/>
    </row>
    <row r="37" spans="1:15" s="4" customFormat="1" ht="13">
      <c r="A37" s="5"/>
      <c r="B37" s="6"/>
      <c r="C37" s="6"/>
      <c r="D37" s="6"/>
      <c r="E37" s="6"/>
      <c r="F37" s="6"/>
      <c r="G37" s="15"/>
      <c r="H37" s="15"/>
      <c r="I37" s="67"/>
      <c r="J37" s="68"/>
      <c r="K37" s="36"/>
    </row>
    <row r="38" spans="1:15" s="4" customFormat="1" ht="13">
      <c r="A38" s="5"/>
      <c r="B38" s="49" t="s">
        <v>53</v>
      </c>
      <c r="C38" s="5"/>
      <c r="D38" s="5"/>
      <c r="E38" s="5"/>
      <c r="F38" s="5"/>
      <c r="G38" s="5"/>
      <c r="H38" s="5"/>
      <c r="I38" s="11"/>
      <c r="J38" s="6"/>
      <c r="K38" s="36"/>
    </row>
    <row r="39" spans="1:15" s="4" customFormat="1" ht="13">
      <c r="A39" s="5"/>
      <c r="B39" s="12"/>
      <c r="C39" s="5"/>
      <c r="D39" s="5"/>
      <c r="E39" s="5"/>
      <c r="F39" s="5"/>
      <c r="G39" s="14"/>
      <c r="H39" s="15"/>
      <c r="I39" s="11"/>
      <c r="J39" s="6"/>
      <c r="K39" s="36"/>
    </row>
    <row r="40" spans="1:15" s="4" customFormat="1" ht="13">
      <c r="A40" s="5"/>
      <c r="B40" s="50" t="s">
        <v>54</v>
      </c>
      <c r="C40" s="17"/>
      <c r="D40" s="5"/>
      <c r="E40" s="5"/>
      <c r="F40" s="5"/>
      <c r="G40" s="14"/>
      <c r="H40" s="5"/>
      <c r="I40" s="16"/>
      <c r="J40" s="18"/>
      <c r="K40" s="36"/>
      <c r="O40" s="19"/>
    </row>
    <row r="41" spans="1:15" s="4" customFormat="1" ht="13">
      <c r="A41" s="5"/>
      <c r="B41" s="20"/>
      <c r="C41" s="5"/>
      <c r="D41" s="5"/>
      <c r="E41" s="5"/>
      <c r="F41" s="5"/>
      <c r="G41" s="21"/>
      <c r="H41" s="5"/>
      <c r="I41" s="8" t="s">
        <v>55</v>
      </c>
      <c r="J41" s="71">
        <f>I36</f>
        <v>14026</v>
      </c>
      <c r="K41" s="36"/>
    </row>
    <row r="42" spans="1:15" s="4" customFormat="1" ht="13">
      <c r="A42" s="5"/>
      <c r="B42" s="51" t="s">
        <v>56</v>
      </c>
      <c r="C42" s="5"/>
      <c r="D42" s="5"/>
      <c r="E42" s="5"/>
      <c r="F42" s="5"/>
      <c r="G42" s="21"/>
      <c r="H42" s="5"/>
      <c r="I42" s="6"/>
      <c r="J42" s="5"/>
      <c r="K42" s="36"/>
      <c r="O42" s="19"/>
    </row>
    <row r="43" spans="1:15" s="4" customFormat="1" ht="13">
      <c r="A43" s="5"/>
      <c r="B43" s="20"/>
      <c r="C43" s="5"/>
      <c r="D43" s="5"/>
      <c r="E43" s="5"/>
      <c r="F43" s="5"/>
      <c r="G43" s="5"/>
      <c r="H43" s="5"/>
      <c r="I43" s="6"/>
      <c r="J43" s="5"/>
      <c r="K43" s="36"/>
    </row>
    <row r="44" spans="1:15" s="4" customFormat="1" ht="13">
      <c r="A44" s="5"/>
      <c r="B44" s="52" t="s">
        <v>54</v>
      </c>
      <c r="C44" s="5"/>
      <c r="D44" s="5"/>
      <c r="E44" s="5"/>
      <c r="F44" s="13"/>
      <c r="G44" s="5"/>
      <c r="H44" s="5"/>
      <c r="I44" s="6"/>
      <c r="J44" s="5"/>
      <c r="K44" s="36"/>
      <c r="O44" s="48"/>
    </row>
    <row r="45" spans="1:15" s="4" customFormat="1" ht="13">
      <c r="A45" s="5"/>
      <c r="B45" s="52" t="s">
        <v>136</v>
      </c>
      <c r="C45" s="5"/>
      <c r="D45" s="5"/>
      <c r="E45" s="5"/>
      <c r="F45" s="13"/>
      <c r="G45" s="5"/>
      <c r="H45" s="5"/>
      <c r="I45" s="6"/>
      <c r="J45" s="5"/>
      <c r="K45" s="36"/>
      <c r="O45" s="48"/>
    </row>
    <row r="46" spans="1:15" s="4" customFormat="1" ht="13">
      <c r="A46" s="5"/>
      <c r="B46" s="53" t="s">
        <v>100</v>
      </c>
      <c r="F46" s="5"/>
      <c r="H46" s="5"/>
      <c r="I46" s="23"/>
      <c r="J46" s="5"/>
      <c r="K46" s="36"/>
      <c r="O46" s="48"/>
    </row>
    <row r="47" spans="1:15" s="4" customFormat="1" ht="13">
      <c r="A47" s="5"/>
      <c r="B47" s="53" t="s">
        <v>57</v>
      </c>
      <c r="C47" s="13"/>
      <c r="D47" s="13"/>
      <c r="E47" s="13"/>
      <c r="F47" s="5"/>
      <c r="G47" s="13"/>
      <c r="H47" s="13"/>
      <c r="I47" s="24"/>
      <c r="J47" s="5"/>
      <c r="K47" s="36"/>
      <c r="O47" s="48"/>
    </row>
    <row r="48" spans="1:15" s="4" customFormat="1" ht="13">
      <c r="A48" s="5"/>
      <c r="B48" s="53" t="s">
        <v>135</v>
      </c>
      <c r="C48" s="13"/>
      <c r="D48" s="13"/>
      <c r="E48" s="13"/>
      <c r="F48" s="25"/>
      <c r="G48" s="13"/>
      <c r="H48" s="13"/>
      <c r="I48" s="24"/>
      <c r="J48" s="5"/>
      <c r="K48" s="36"/>
      <c r="O48" s="48"/>
    </row>
    <row r="49" spans="1:15" s="4" customFormat="1" ht="13">
      <c r="A49" s="5"/>
      <c r="B49" s="25"/>
      <c r="C49" s="13"/>
      <c r="D49" s="13"/>
      <c r="E49" s="13"/>
      <c r="F49" s="5"/>
      <c r="G49" s="13"/>
      <c r="H49" s="13"/>
      <c r="I49" s="24"/>
      <c r="J49" s="5"/>
      <c r="K49" s="36"/>
      <c r="O49" s="48"/>
    </row>
    <row r="50" spans="1:15" s="4" customFormat="1" ht="13">
      <c r="A50" s="5"/>
      <c r="B50" s="49"/>
      <c r="C50" s="13"/>
      <c r="D50" s="13"/>
      <c r="E50" s="13"/>
      <c r="F50" s="5"/>
      <c r="G50" s="13"/>
      <c r="H50" s="13"/>
      <c r="I50" s="24"/>
      <c r="J50" s="5"/>
      <c r="K50" s="36"/>
      <c r="O50" s="48"/>
    </row>
    <row r="51" spans="1:15" s="4" customFormat="1" ht="13">
      <c r="A51" s="5"/>
      <c r="B51" s="49"/>
      <c r="C51" s="13"/>
      <c r="D51" s="13"/>
      <c r="E51" s="13"/>
      <c r="F51" s="25"/>
      <c r="G51" s="13"/>
      <c r="H51" s="13"/>
      <c r="I51" s="24"/>
      <c r="J51" s="5"/>
      <c r="K51" s="36"/>
      <c r="O51" s="48"/>
    </row>
    <row r="52" spans="1:15" s="4" customFormat="1" ht="13">
      <c r="A52" s="5"/>
      <c r="B52" s="5"/>
      <c r="C52" s="13"/>
      <c r="D52" s="13"/>
      <c r="E52" s="13"/>
      <c r="F52" s="25"/>
      <c r="G52" s="13"/>
      <c r="H52" s="13"/>
      <c r="I52" s="24"/>
      <c r="J52" s="5"/>
      <c r="K52" s="36"/>
    </row>
    <row r="53" spans="1:15" s="4" customFormat="1" ht="13.5" thickBot="1">
      <c r="A53" s="5"/>
      <c r="B53" s="5"/>
      <c r="C53" s="5"/>
      <c r="D53" s="5"/>
      <c r="E53" s="5"/>
      <c r="F53" s="5"/>
      <c r="G53" s="5"/>
      <c r="H53" s="5"/>
      <c r="I53" s="6"/>
      <c r="J53" s="5"/>
      <c r="K53" s="36"/>
    </row>
    <row r="54" spans="1:15" s="4" customFormat="1" ht="13.5" thickTop="1">
      <c r="A54" s="5"/>
      <c r="B54" s="37"/>
      <c r="C54" s="37"/>
      <c r="D54" s="37"/>
      <c r="E54" s="37"/>
      <c r="F54" s="37"/>
      <c r="G54" s="37"/>
      <c r="H54" s="37"/>
      <c r="I54" s="39"/>
      <c r="J54" s="37"/>
      <c r="K54" s="36"/>
    </row>
    <row r="55" spans="1:15" s="4" customFormat="1" ht="12.75" customHeight="1">
      <c r="A55" s="5"/>
      <c r="B55" s="5"/>
      <c r="C55" s="294" t="s">
        <v>58</v>
      </c>
      <c r="D55" s="294"/>
      <c r="E55" s="294"/>
      <c r="F55" s="294"/>
      <c r="G55" s="294"/>
      <c r="H55" s="294"/>
      <c r="I55" s="294"/>
      <c r="J55" s="5"/>
      <c r="K55" s="36"/>
    </row>
    <row r="56" spans="1:15" s="4" customFormat="1" ht="13">
      <c r="A56" s="5"/>
      <c r="B56" s="5"/>
      <c r="C56" s="294"/>
      <c r="D56" s="294"/>
      <c r="E56" s="294"/>
      <c r="F56" s="294"/>
      <c r="G56" s="294"/>
      <c r="H56" s="294"/>
      <c r="I56" s="294"/>
      <c r="J56" s="5"/>
      <c r="K56" s="36"/>
    </row>
    <row r="57" spans="1:15" s="4" customFormat="1" ht="13">
      <c r="A57" s="5"/>
      <c r="B57" s="5"/>
      <c r="C57" s="294"/>
      <c r="D57" s="294"/>
      <c r="E57" s="294"/>
      <c r="F57" s="294"/>
      <c r="G57" s="294"/>
      <c r="H57" s="294"/>
      <c r="I57" s="294"/>
      <c r="J57" s="5"/>
      <c r="K57" s="36"/>
    </row>
    <row r="58" spans="1:15" s="4" customFormat="1" ht="13.5" thickBot="1">
      <c r="A58" s="26"/>
      <c r="B58" s="26"/>
      <c r="C58" s="26"/>
      <c r="D58" s="26"/>
      <c r="E58" s="26"/>
      <c r="F58" s="26"/>
      <c r="G58" s="26"/>
      <c r="H58" s="26"/>
      <c r="I58" s="27"/>
      <c r="J58" s="26"/>
      <c r="K58" s="26"/>
    </row>
    <row r="59" spans="1:15" ht="13" thickTop="1"/>
  </sheetData>
  <mergeCells count="17">
    <mergeCell ref="H16:J16"/>
    <mergeCell ref="B17:F17"/>
    <mergeCell ref="B31:F31"/>
    <mergeCell ref="C10:G10"/>
    <mergeCell ref="C11:G11"/>
    <mergeCell ref="C13:G13"/>
    <mergeCell ref="B16:G16"/>
    <mergeCell ref="B18:G18"/>
    <mergeCell ref="B23:F23"/>
    <mergeCell ref="B28:F28"/>
    <mergeCell ref="B29:F29"/>
    <mergeCell ref="B30:F30"/>
    <mergeCell ref="B32:F32"/>
    <mergeCell ref="B33:F33"/>
    <mergeCell ref="B34:F34"/>
    <mergeCell ref="B35:F36"/>
    <mergeCell ref="C55:I57"/>
  </mergeCells>
  <dataValidations count="5">
    <dataValidation errorStyle="warning" allowBlank="1" showInputMessage="1" errorTitle="Farewell Statement" promptTitle="Farewell Statement" prompt="Enter any parting message for your customers (company slogan, mission statement, etc.) If you do not want a parting message, use Edit|Clear|Contents to remove the existing test." sqref="C55" xr:uid="{FF738C24-38D5-4B94-B9FD-FC547901DBCD}"/>
    <dataValidation type="decimal" allowBlank="1" showErrorMessage="1" errorTitle="Unit Price" error="You must enter a number into this cell." promptTitle="Unit Price" sqref="I20:I21 I17" xr:uid="{140ED420-E33A-4537-8B0C-4EB183A55C30}">
      <formula1>0</formula1>
      <formula2>1000000000</formula2>
    </dataValidation>
    <dataValidation type="whole" errorStyle="warning" allowBlank="1" showErrorMessage="1" errorTitle="Quantity" error="You must enter a number in this cell." promptTitle="Quantity" sqref="I18:I19 B35 J26:J41 J17:J22" xr:uid="{E2FA9D05-B749-4AEA-A982-17A9DBFDF540}">
      <formula1>0</formula1>
      <formula2>1000000000</formula2>
    </dataValidation>
    <dataValidation type="textLength" errorStyle="warning" allowBlank="1" showErrorMessage="1" errorTitle="Tax" error="The shaded cells contain formulas and are automatically calculated by Excel. DO NOT enter any information into them." promptTitle="Tax" sqref="I39:I40" xr:uid="{0B4A8B11-4551-42E0-982C-DCE539E97A0A}">
      <formula1>0</formula1>
      <formula2>0</formula2>
    </dataValidation>
    <dataValidation errorStyle="warning" allowBlank="1" showInputMessage="1" errorTitle="State" promptTitle="State" prompt="Enter the state abbreviation into this cell." sqref="E12" xr:uid="{44C08A8E-48DF-48DB-87EE-0F2C38099BD3}"/>
  </dataValidations>
  <hyperlinks>
    <hyperlink ref="B29" r:id="rId1" display="kcole@co.yuba.ca.us" xr:uid="{18FCDD85-14D3-43C2-A1D9-B785C8770F48}"/>
  </hyperlinks>
  <printOptions horizontalCentered="1"/>
  <pageMargins left="0.5" right="0.5" top="1" bottom="1" header="0.5" footer="0.3"/>
  <pageSetup scale="88" orientation="portrait" r:id="rId2"/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5">
    <pageSetUpPr fitToPage="1"/>
  </sheetPr>
  <dimension ref="A1:O59"/>
  <sheetViews>
    <sheetView workbookViewId="0">
      <selection activeCell="I36" sqref="I36"/>
    </sheetView>
  </sheetViews>
  <sheetFormatPr defaultRowHeight="12.5"/>
  <cols>
    <col min="9" max="9" width="12.453125" bestFit="1" customWidth="1"/>
    <col min="10" max="10" width="22.453125" customWidth="1"/>
  </cols>
  <sheetData>
    <row r="1" spans="1:11" s="4" customFormat="1" ht="13.5" thickTop="1">
      <c r="A1" s="2"/>
      <c r="B1" s="2"/>
      <c r="C1" s="2"/>
      <c r="D1" s="2"/>
      <c r="E1" s="2"/>
      <c r="F1" s="2"/>
      <c r="G1" s="2"/>
      <c r="H1" s="2"/>
      <c r="I1" s="3"/>
      <c r="J1" s="2"/>
      <c r="K1" s="2"/>
    </row>
    <row r="2" spans="1:11" s="4" customFormat="1" ht="13">
      <c r="A2" s="5"/>
      <c r="B2" s="5"/>
      <c r="C2" s="5"/>
      <c r="D2" s="5"/>
      <c r="E2" s="5"/>
      <c r="F2" s="5"/>
      <c r="G2" s="5"/>
      <c r="H2" s="5"/>
      <c r="I2" s="6"/>
      <c r="J2" s="5"/>
      <c r="K2" s="36"/>
    </row>
    <row r="3" spans="1:11" s="4" customFormat="1" ht="13">
      <c r="A3" s="5"/>
      <c r="B3" s="5"/>
      <c r="C3" s="5"/>
      <c r="D3" s="5"/>
      <c r="E3" s="5"/>
      <c r="F3" s="5"/>
      <c r="G3" s="5"/>
      <c r="H3" s="7"/>
      <c r="I3" s="8" t="s">
        <v>39</v>
      </c>
      <c r="J3" s="40" t="str">
        <f>+'Update Tab'!$B$2</f>
        <v>CalSAWS Admin 26 27</v>
      </c>
      <c r="K3" s="41" t="s">
        <v>137</v>
      </c>
    </row>
    <row r="4" spans="1:11" s="4" customFormat="1" ht="13">
      <c r="A4" s="5"/>
      <c r="B4" s="5"/>
      <c r="C4" s="5"/>
      <c r="D4" s="5"/>
      <c r="E4" s="5"/>
      <c r="F4" s="5"/>
      <c r="G4" s="5"/>
      <c r="H4" s="5"/>
      <c r="I4" s="6"/>
      <c r="J4" s="5"/>
      <c r="K4" s="36"/>
    </row>
    <row r="5" spans="1:11" s="4" customFormat="1" ht="13">
      <c r="A5" s="5"/>
      <c r="B5" s="5"/>
      <c r="C5" s="5"/>
      <c r="D5" s="5"/>
      <c r="E5" s="5"/>
      <c r="F5" s="5"/>
      <c r="G5" s="5"/>
      <c r="H5" s="5"/>
      <c r="I5" s="6"/>
      <c r="J5" s="5"/>
      <c r="K5" s="36"/>
    </row>
    <row r="6" spans="1:11" s="4" customFormat="1" ht="13">
      <c r="A6" s="5"/>
      <c r="B6" s="5"/>
      <c r="C6" s="5"/>
      <c r="D6" s="5"/>
      <c r="E6" s="5"/>
      <c r="F6" s="5"/>
      <c r="G6" s="5"/>
      <c r="H6" s="5"/>
      <c r="I6" s="6"/>
      <c r="J6" s="5"/>
      <c r="K6" s="36"/>
    </row>
    <row r="7" spans="1:11" s="4" customFormat="1" ht="13.5" thickBot="1">
      <c r="A7" s="5"/>
      <c r="B7" s="5"/>
      <c r="C7" s="5"/>
      <c r="D7" s="5"/>
      <c r="E7" s="5"/>
      <c r="F7" s="5"/>
      <c r="G7" s="5"/>
      <c r="H7" s="5"/>
      <c r="I7" s="6"/>
      <c r="J7" s="5"/>
      <c r="K7" s="36"/>
    </row>
    <row r="8" spans="1:11" s="4" customFormat="1" ht="18" thickTop="1">
      <c r="A8" s="5"/>
      <c r="B8" s="37"/>
      <c r="C8" s="37"/>
      <c r="D8" s="37"/>
      <c r="E8" s="37"/>
      <c r="F8" s="37"/>
      <c r="G8" s="38"/>
      <c r="H8" s="38"/>
      <c r="I8" s="39"/>
      <c r="J8" s="38"/>
      <c r="K8" s="36"/>
    </row>
    <row r="9" spans="1:11" s="4" customFormat="1" ht="13">
      <c r="A9" s="5"/>
      <c r="B9" s="5"/>
      <c r="C9" s="5"/>
      <c r="D9" s="5"/>
      <c r="E9" s="5"/>
      <c r="F9" s="5"/>
      <c r="G9" s="5"/>
      <c r="H9" s="5"/>
      <c r="I9" s="6"/>
      <c r="J9" s="5"/>
      <c r="K9" s="36"/>
    </row>
    <row r="10" spans="1:11" s="4" customFormat="1" ht="13">
      <c r="A10" s="5"/>
      <c r="B10" s="9" t="s">
        <v>40</v>
      </c>
      <c r="C10" s="307" t="s">
        <v>133</v>
      </c>
      <c r="D10" s="307"/>
      <c r="E10" s="307"/>
      <c r="F10" s="307"/>
      <c r="G10" s="307"/>
      <c r="H10" s="5"/>
      <c r="I10" s="10" t="s">
        <v>42</v>
      </c>
      <c r="J10" s="42">
        <f>+'Update Tab'!$B$4</f>
        <v>46246</v>
      </c>
      <c r="K10" s="36"/>
    </row>
    <row r="11" spans="1:11" s="4" customFormat="1" ht="13">
      <c r="A11" s="5"/>
      <c r="B11" s="9" t="s">
        <v>43</v>
      </c>
      <c r="C11" s="308"/>
      <c r="D11" s="308"/>
      <c r="E11" s="308"/>
      <c r="F11" s="308"/>
      <c r="G11" s="308"/>
      <c r="H11" s="5"/>
      <c r="I11" s="10"/>
      <c r="J11" s="43"/>
      <c r="K11" s="36"/>
    </row>
    <row r="12" spans="1:11" s="4" customFormat="1" ht="13">
      <c r="A12" s="5"/>
      <c r="B12" s="9" t="s">
        <v>44</v>
      </c>
      <c r="C12" s="73"/>
      <c r="D12" s="74" t="s">
        <v>45</v>
      </c>
      <c r="E12" s="73"/>
      <c r="F12" s="74" t="s">
        <v>46</v>
      </c>
      <c r="G12" s="73"/>
      <c r="H12" s="5"/>
      <c r="I12" s="10" t="s">
        <v>47</v>
      </c>
      <c r="J12" s="44" t="str">
        <f>'Update Tab'!$B$7</f>
        <v>Stephanie Aragon</v>
      </c>
      <c r="K12" s="36"/>
    </row>
    <row r="13" spans="1:11" s="4" customFormat="1" ht="13">
      <c r="A13" s="5"/>
      <c r="B13" s="9" t="s">
        <v>48</v>
      </c>
      <c r="C13" s="307"/>
      <c r="D13" s="307"/>
      <c r="E13" s="307"/>
      <c r="F13" s="307"/>
      <c r="G13" s="307"/>
      <c r="H13" s="5"/>
      <c r="I13" s="10" t="s">
        <v>49</v>
      </c>
      <c r="J13" s="44" t="str">
        <f>'Update Tab'!$B$8</f>
        <v>(916) 800-7641</v>
      </c>
      <c r="K13" s="36"/>
    </row>
    <row r="14" spans="1:11" s="4" customFormat="1" ht="13">
      <c r="A14" s="5"/>
      <c r="B14" s="9"/>
      <c r="C14" s="59"/>
      <c r="D14" s="59"/>
      <c r="E14" s="59"/>
      <c r="F14" s="59"/>
      <c r="G14" s="59"/>
      <c r="H14" s="5"/>
      <c r="I14" s="10"/>
      <c r="J14" s="60"/>
      <c r="K14" s="36"/>
    </row>
    <row r="15" spans="1:11" s="4" customFormat="1" ht="13">
      <c r="A15" s="5"/>
      <c r="B15" s="5"/>
      <c r="C15" s="5"/>
      <c r="D15" s="5"/>
      <c r="E15" s="5"/>
      <c r="F15" s="5"/>
      <c r="G15" s="5"/>
      <c r="H15" s="5"/>
      <c r="I15" s="6"/>
      <c r="J15" s="5"/>
      <c r="K15" s="36"/>
    </row>
    <row r="16" spans="1:11" s="4" customFormat="1" ht="13">
      <c r="A16" s="5"/>
      <c r="B16" s="297" t="s">
        <v>50</v>
      </c>
      <c r="C16" s="298"/>
      <c r="D16" s="298"/>
      <c r="E16" s="298"/>
      <c r="F16" s="298"/>
      <c r="G16" s="299"/>
      <c r="H16" s="297" t="s">
        <v>51</v>
      </c>
      <c r="I16" s="298"/>
      <c r="J16" s="299"/>
      <c r="K16" s="36"/>
    </row>
    <row r="17" spans="1:11" s="4" customFormat="1" ht="13">
      <c r="A17" s="5"/>
      <c r="B17" s="305"/>
      <c r="C17" s="306"/>
      <c r="D17" s="306"/>
      <c r="E17" s="306"/>
      <c r="F17" s="306"/>
      <c r="G17" s="81"/>
      <c r="H17" s="82"/>
      <c r="I17" s="83"/>
      <c r="J17" s="84"/>
      <c r="K17" s="36"/>
    </row>
    <row r="18" spans="1:11" s="4" customFormat="1" ht="15">
      <c r="A18" s="5"/>
      <c r="B18" s="302" t="s">
        <v>134</v>
      </c>
      <c r="C18" s="303"/>
      <c r="D18" s="303"/>
      <c r="E18" s="303"/>
      <c r="F18" s="303"/>
      <c r="G18" s="304"/>
      <c r="H18" s="85"/>
      <c r="I18" s="86"/>
      <c r="J18" s="87"/>
      <c r="K18" s="36"/>
    </row>
    <row r="19" spans="1:11" s="4" customFormat="1" ht="13">
      <c r="A19" s="5"/>
      <c r="B19" s="88"/>
      <c r="C19" s="89"/>
      <c r="D19" s="90"/>
      <c r="E19" s="90"/>
      <c r="F19" s="90"/>
      <c r="G19" s="91"/>
      <c r="H19" s="92"/>
      <c r="I19" s="86"/>
      <c r="J19" s="87"/>
      <c r="K19" s="36"/>
    </row>
    <row r="20" spans="1:11" s="4" customFormat="1" ht="13.5" thickBot="1">
      <c r="A20" s="5"/>
      <c r="B20" s="93"/>
      <c r="C20" s="94"/>
      <c r="D20" s="95"/>
      <c r="E20" s="95"/>
      <c r="F20" s="95"/>
      <c r="G20" s="96"/>
      <c r="H20" s="97"/>
      <c r="I20" s="98"/>
      <c r="J20" s="99"/>
      <c r="K20" s="36"/>
    </row>
    <row r="21" spans="1:11" s="4" customFormat="1" ht="13.5" thickTop="1">
      <c r="A21" s="5"/>
      <c r="B21" s="31"/>
      <c r="C21" s="22"/>
      <c r="D21" s="22"/>
      <c r="E21" s="22"/>
      <c r="F21" s="22"/>
      <c r="G21" s="62"/>
      <c r="H21" s="45"/>
      <c r="I21" s="76"/>
      <c r="J21" s="29"/>
      <c r="K21" s="36"/>
    </row>
    <row r="22" spans="1:11" s="4" customFormat="1" ht="13">
      <c r="A22" s="5"/>
      <c r="B22" s="33" t="s">
        <v>246</v>
      </c>
      <c r="C22" s="47"/>
      <c r="D22" s="47"/>
      <c r="E22" s="47"/>
      <c r="F22" s="47"/>
      <c r="G22" s="63"/>
      <c r="H22" s="7"/>
      <c r="I22" s="79">
        <f>'CalSAWS Admin Budget FY26-27'!D12</f>
        <v>26473</v>
      </c>
      <c r="J22" s="28"/>
      <c r="K22" s="36"/>
    </row>
    <row r="23" spans="1:11" s="4" customFormat="1" ht="13">
      <c r="A23" s="5"/>
      <c r="B23" s="300"/>
      <c r="C23" s="301"/>
      <c r="D23" s="301"/>
      <c r="E23" s="301"/>
      <c r="F23" s="301"/>
      <c r="G23" s="69"/>
      <c r="H23" s="46"/>
      <c r="I23" s="76"/>
      <c r="J23" s="34"/>
      <c r="K23" s="36"/>
    </row>
    <row r="24" spans="1:11" s="4" customFormat="1" ht="13">
      <c r="A24" s="5"/>
      <c r="B24" s="30"/>
      <c r="C24" s="32"/>
      <c r="D24" s="101"/>
      <c r="E24" s="101"/>
      <c r="F24" s="101"/>
      <c r="G24" s="104"/>
      <c r="H24" s="105"/>
      <c r="I24" s="103"/>
      <c r="J24" s="34"/>
      <c r="K24" s="36"/>
    </row>
    <row r="25" spans="1:11" s="4" customFormat="1" ht="13">
      <c r="A25" s="5"/>
      <c r="B25" s="30"/>
      <c r="C25" s="32"/>
      <c r="D25" s="101" t="s">
        <v>247</v>
      </c>
      <c r="E25" s="101"/>
      <c r="F25" s="101"/>
      <c r="G25" s="104"/>
      <c r="H25" s="105"/>
      <c r="I25" s="103">
        <f>'CalSAWS Admin Budget FY26-27'!E12</f>
        <v>-4703</v>
      </c>
      <c r="J25" s="34"/>
      <c r="K25" s="36"/>
    </row>
    <row r="26" spans="1:11" s="4" customFormat="1" ht="13">
      <c r="A26" s="5"/>
      <c r="B26" s="30"/>
      <c r="C26" s="5"/>
      <c r="D26" s="75"/>
      <c r="E26" s="75"/>
      <c r="F26" s="32"/>
      <c r="G26" s="69"/>
      <c r="H26" s="46"/>
      <c r="I26" s="80"/>
      <c r="J26" s="35"/>
      <c r="K26" s="36"/>
    </row>
    <row r="27" spans="1:11" s="4" customFormat="1" ht="13">
      <c r="A27" s="5"/>
      <c r="B27" s="56"/>
      <c r="C27" s="5"/>
      <c r="D27" s="5"/>
      <c r="E27" s="5"/>
      <c r="F27" s="5"/>
      <c r="G27" s="64"/>
      <c r="H27" s="45"/>
      <c r="I27" s="79"/>
      <c r="J27" s="29"/>
      <c r="K27" s="36"/>
    </row>
    <row r="28" spans="1:11" s="4" customFormat="1" ht="13">
      <c r="A28" s="5"/>
      <c r="B28" s="295" t="s">
        <v>69</v>
      </c>
      <c r="C28" s="296"/>
      <c r="D28" s="296"/>
      <c r="E28" s="296"/>
      <c r="F28" s="296"/>
      <c r="G28" s="70"/>
      <c r="H28" s="57"/>
      <c r="I28" s="77"/>
      <c r="J28" s="29"/>
      <c r="K28" s="36"/>
    </row>
    <row r="29" spans="1:11" s="4" customFormat="1" ht="13">
      <c r="A29" s="5"/>
      <c r="B29" s="295" t="s">
        <v>69</v>
      </c>
      <c r="C29" s="296"/>
      <c r="D29" s="296"/>
      <c r="E29" s="296"/>
      <c r="F29" s="296"/>
      <c r="G29" s="64"/>
      <c r="H29" s="45"/>
      <c r="I29" s="77"/>
      <c r="J29" s="29"/>
      <c r="K29" s="36"/>
    </row>
    <row r="30" spans="1:11" s="4" customFormat="1" ht="13">
      <c r="A30" s="5"/>
      <c r="B30" s="295"/>
      <c r="C30" s="296"/>
      <c r="D30" s="296"/>
      <c r="E30" s="296"/>
      <c r="F30" s="296"/>
      <c r="G30" s="64"/>
      <c r="H30" s="45"/>
      <c r="I30" s="77"/>
      <c r="J30" s="29"/>
      <c r="K30" s="36"/>
    </row>
    <row r="31" spans="1:11" s="4" customFormat="1" ht="13">
      <c r="A31" s="5"/>
      <c r="B31" s="295"/>
      <c r="C31" s="296"/>
      <c r="D31" s="296"/>
      <c r="E31" s="296"/>
      <c r="F31" s="296"/>
      <c r="G31" s="64"/>
      <c r="H31" s="45"/>
      <c r="I31" s="77"/>
      <c r="J31" s="29"/>
      <c r="K31" s="36"/>
    </row>
    <row r="32" spans="1:11" s="4" customFormat="1" ht="13">
      <c r="A32" s="5"/>
      <c r="B32" s="295"/>
      <c r="C32" s="296"/>
      <c r="D32" s="296"/>
      <c r="E32" s="296"/>
      <c r="F32" s="296"/>
      <c r="G32" s="70"/>
      <c r="H32" s="45"/>
      <c r="I32" s="77"/>
      <c r="J32" s="29"/>
      <c r="K32" s="36"/>
    </row>
    <row r="33" spans="1:15" s="4" customFormat="1" ht="13">
      <c r="A33" s="5"/>
      <c r="B33" s="288" t="s">
        <v>75</v>
      </c>
      <c r="C33" s="289"/>
      <c r="D33" s="289"/>
      <c r="E33" s="289"/>
      <c r="F33" s="289"/>
      <c r="G33" s="64"/>
      <c r="H33" s="45"/>
      <c r="I33" s="77"/>
      <c r="J33" s="29"/>
      <c r="K33" s="36"/>
    </row>
    <row r="34" spans="1:15" s="4" customFormat="1" ht="13">
      <c r="A34" s="5"/>
      <c r="B34" s="288" t="s">
        <v>52</v>
      </c>
      <c r="C34" s="289"/>
      <c r="D34" s="289"/>
      <c r="E34" s="289"/>
      <c r="F34" s="289"/>
      <c r="G34" s="64"/>
      <c r="H34" s="45"/>
      <c r="I34" s="77"/>
      <c r="J34" s="29"/>
      <c r="K34" s="36"/>
    </row>
    <row r="35" spans="1:15" s="4" customFormat="1" ht="13">
      <c r="A35" s="5"/>
      <c r="B35" s="290"/>
      <c r="C35" s="291"/>
      <c r="D35" s="291"/>
      <c r="E35" s="291"/>
      <c r="F35" s="291"/>
      <c r="G35" s="65"/>
      <c r="H35" s="54"/>
      <c r="I35" s="78"/>
      <c r="J35" s="58"/>
      <c r="K35" s="36"/>
    </row>
    <row r="36" spans="1:15" s="4" customFormat="1" ht="13">
      <c r="A36" s="5"/>
      <c r="B36" s="292"/>
      <c r="C36" s="293"/>
      <c r="D36" s="293"/>
      <c r="E36" s="293"/>
      <c r="F36" s="293"/>
      <c r="G36" s="66"/>
      <c r="H36" s="61" t="s">
        <v>74</v>
      </c>
      <c r="I36" s="107">
        <f>SUM(I21:I35)</f>
        <v>21770</v>
      </c>
      <c r="J36" s="55"/>
      <c r="K36" s="36"/>
    </row>
    <row r="37" spans="1:15" s="4" customFormat="1" ht="13">
      <c r="A37" s="5"/>
      <c r="B37" s="6"/>
      <c r="C37" s="6"/>
      <c r="D37" s="6"/>
      <c r="E37" s="6"/>
      <c r="F37" s="6"/>
      <c r="G37" s="15"/>
      <c r="H37" s="15"/>
      <c r="I37" s="67"/>
      <c r="J37" s="68"/>
      <c r="K37" s="36"/>
    </row>
    <row r="38" spans="1:15" s="4" customFormat="1" ht="13">
      <c r="A38" s="5"/>
      <c r="B38" s="49" t="s">
        <v>53</v>
      </c>
      <c r="C38" s="5"/>
      <c r="D38" s="5"/>
      <c r="E38" s="5"/>
      <c r="F38" s="5"/>
      <c r="G38" s="5"/>
      <c r="H38" s="5"/>
      <c r="I38" s="11"/>
      <c r="J38" s="6"/>
      <c r="K38" s="36"/>
    </row>
    <row r="39" spans="1:15" s="4" customFormat="1" ht="13">
      <c r="A39" s="5"/>
      <c r="B39" s="12"/>
      <c r="C39" s="5"/>
      <c r="D39" s="5"/>
      <c r="E39" s="5"/>
      <c r="F39" s="5"/>
      <c r="G39" s="14"/>
      <c r="H39" s="15"/>
      <c r="I39" s="11"/>
      <c r="J39" s="6"/>
      <c r="K39" s="36"/>
    </row>
    <row r="40" spans="1:15" s="4" customFormat="1" ht="13">
      <c r="A40" s="5"/>
      <c r="B40" s="50" t="s">
        <v>54</v>
      </c>
      <c r="C40" s="17"/>
      <c r="D40" s="5"/>
      <c r="E40" s="5"/>
      <c r="F40" s="5"/>
      <c r="G40" s="14"/>
      <c r="H40" s="5"/>
      <c r="I40" s="16"/>
      <c r="J40" s="18"/>
      <c r="K40" s="36"/>
      <c r="O40" s="19"/>
    </row>
    <row r="41" spans="1:15" s="4" customFormat="1" ht="13">
      <c r="A41" s="5"/>
      <c r="B41" s="20"/>
      <c r="C41" s="5"/>
      <c r="D41" s="5"/>
      <c r="E41" s="5"/>
      <c r="F41" s="5"/>
      <c r="G41" s="21"/>
      <c r="H41" s="5"/>
      <c r="I41" s="8" t="s">
        <v>55</v>
      </c>
      <c r="J41" s="71">
        <f>I36</f>
        <v>21770</v>
      </c>
      <c r="K41" s="36"/>
    </row>
    <row r="42" spans="1:15" s="4" customFormat="1" ht="13">
      <c r="A42" s="5"/>
      <c r="B42" s="51" t="s">
        <v>56</v>
      </c>
      <c r="C42" s="5"/>
      <c r="D42" s="5"/>
      <c r="E42" s="5"/>
      <c r="F42" s="5"/>
      <c r="G42" s="21"/>
      <c r="H42" s="5"/>
      <c r="I42" s="6"/>
      <c r="J42" s="5"/>
      <c r="K42" s="36"/>
      <c r="O42" s="19"/>
    </row>
    <row r="43" spans="1:15" s="4" customFormat="1" ht="13">
      <c r="A43" s="5"/>
      <c r="B43" s="20"/>
      <c r="C43" s="5"/>
      <c r="D43" s="5"/>
      <c r="E43" s="5"/>
      <c r="F43" s="5"/>
      <c r="G43" s="5"/>
      <c r="H43" s="5"/>
      <c r="I43" s="6"/>
      <c r="J43" s="5"/>
      <c r="K43" s="36"/>
    </row>
    <row r="44" spans="1:15" s="4" customFormat="1" ht="13">
      <c r="A44" s="5"/>
      <c r="B44" s="52" t="s">
        <v>54</v>
      </c>
      <c r="C44" s="5"/>
      <c r="D44" s="5"/>
      <c r="E44" s="5"/>
      <c r="F44" s="13"/>
      <c r="G44" s="5"/>
      <c r="H44" s="5"/>
      <c r="I44" s="6"/>
      <c r="J44" s="5"/>
      <c r="K44" s="36"/>
      <c r="O44" s="48"/>
    </row>
    <row r="45" spans="1:15" s="4" customFormat="1" ht="13">
      <c r="A45" s="5"/>
      <c r="B45" s="52" t="s">
        <v>136</v>
      </c>
      <c r="C45" s="5"/>
      <c r="D45" s="5"/>
      <c r="E45" s="5"/>
      <c r="F45" s="13"/>
      <c r="G45" s="5"/>
      <c r="H45" s="5"/>
      <c r="I45" s="6"/>
      <c r="J45" s="5"/>
      <c r="K45" s="36"/>
      <c r="O45" s="48"/>
    </row>
    <row r="46" spans="1:15" s="4" customFormat="1" ht="13">
      <c r="A46" s="5"/>
      <c r="B46" s="53" t="s">
        <v>100</v>
      </c>
      <c r="F46" s="5"/>
      <c r="H46" s="5"/>
      <c r="I46" s="23"/>
      <c r="J46" s="5"/>
      <c r="K46" s="36"/>
      <c r="O46" s="48"/>
    </row>
    <row r="47" spans="1:15" s="4" customFormat="1" ht="13">
      <c r="A47" s="5"/>
      <c r="B47" s="53" t="s">
        <v>57</v>
      </c>
      <c r="C47" s="13"/>
      <c r="D47" s="13"/>
      <c r="E47" s="13"/>
      <c r="F47" s="5"/>
      <c r="G47" s="13"/>
      <c r="H47" s="13"/>
      <c r="I47" s="24"/>
      <c r="J47" s="5"/>
      <c r="K47" s="36"/>
      <c r="O47" s="48"/>
    </row>
    <row r="48" spans="1:15" s="4" customFormat="1" ht="13">
      <c r="A48" s="5"/>
      <c r="B48" s="53" t="s">
        <v>135</v>
      </c>
      <c r="C48" s="13"/>
      <c r="D48" s="13"/>
      <c r="E48" s="13"/>
      <c r="F48" s="25"/>
      <c r="G48" s="13"/>
      <c r="H48" s="13"/>
      <c r="I48" s="24"/>
      <c r="J48" s="5"/>
      <c r="K48" s="36"/>
      <c r="O48" s="48"/>
    </row>
    <row r="49" spans="1:15" s="4" customFormat="1" ht="13">
      <c r="A49" s="5"/>
      <c r="B49" s="25"/>
      <c r="C49" s="13"/>
      <c r="D49" s="13"/>
      <c r="E49" s="13"/>
      <c r="F49" s="5"/>
      <c r="G49" s="13"/>
      <c r="H49" s="13"/>
      <c r="I49" s="24"/>
      <c r="J49" s="5"/>
      <c r="K49" s="36"/>
      <c r="O49" s="48"/>
    </row>
    <row r="50" spans="1:15" s="4" customFormat="1" ht="13">
      <c r="A50" s="5"/>
      <c r="B50" s="49"/>
      <c r="C50" s="13"/>
      <c r="D50" s="13"/>
      <c r="E50" s="13"/>
      <c r="F50" s="5"/>
      <c r="G50" s="13"/>
      <c r="H50" s="13"/>
      <c r="I50" s="24"/>
      <c r="J50" s="5"/>
      <c r="K50" s="36"/>
      <c r="O50" s="48"/>
    </row>
    <row r="51" spans="1:15" s="4" customFormat="1" ht="13">
      <c r="A51" s="5"/>
      <c r="B51" s="49"/>
      <c r="C51" s="13"/>
      <c r="D51" s="13"/>
      <c r="E51" s="13"/>
      <c r="F51" s="25"/>
      <c r="G51" s="13"/>
      <c r="H51" s="13"/>
      <c r="I51" s="24"/>
      <c r="J51" s="5"/>
      <c r="K51" s="36"/>
      <c r="O51" s="48"/>
    </row>
    <row r="52" spans="1:15" s="4" customFormat="1" ht="13">
      <c r="A52" s="5"/>
      <c r="B52" s="5"/>
      <c r="C52" s="13"/>
      <c r="D52" s="13"/>
      <c r="E52" s="13"/>
      <c r="F52" s="25"/>
      <c r="G52" s="13"/>
      <c r="H52" s="13"/>
      <c r="I52" s="24"/>
      <c r="J52" s="5"/>
      <c r="K52" s="36"/>
    </row>
    <row r="53" spans="1:15" s="4" customFormat="1" ht="13.5" thickBot="1">
      <c r="A53" s="5"/>
      <c r="B53" s="5"/>
      <c r="C53" s="5"/>
      <c r="D53" s="5"/>
      <c r="E53" s="5"/>
      <c r="F53" s="5"/>
      <c r="G53" s="5"/>
      <c r="H53" s="5"/>
      <c r="I53" s="6"/>
      <c r="J53" s="5"/>
      <c r="K53" s="36"/>
    </row>
    <row r="54" spans="1:15" s="4" customFormat="1" ht="13.5" thickTop="1">
      <c r="A54" s="5"/>
      <c r="B54" s="37"/>
      <c r="C54" s="37"/>
      <c r="D54" s="37"/>
      <c r="E54" s="37"/>
      <c r="F54" s="37"/>
      <c r="G54" s="37"/>
      <c r="H54" s="37"/>
      <c r="I54" s="39"/>
      <c r="J54" s="37"/>
      <c r="K54" s="36"/>
    </row>
    <row r="55" spans="1:15" s="4" customFormat="1" ht="12.75" customHeight="1">
      <c r="A55" s="5"/>
      <c r="B55" s="5"/>
      <c r="C55" s="294" t="s">
        <v>58</v>
      </c>
      <c r="D55" s="294"/>
      <c r="E55" s="294"/>
      <c r="F55" s="294"/>
      <c r="G55" s="294"/>
      <c r="H55" s="294"/>
      <c r="I55" s="294"/>
      <c r="J55" s="5"/>
      <c r="K55" s="36"/>
    </row>
    <row r="56" spans="1:15" s="4" customFormat="1" ht="13">
      <c r="A56" s="5"/>
      <c r="B56" s="5"/>
      <c r="C56" s="294"/>
      <c r="D56" s="294"/>
      <c r="E56" s="294"/>
      <c r="F56" s="294"/>
      <c r="G56" s="294"/>
      <c r="H56" s="294"/>
      <c r="I56" s="294"/>
      <c r="J56" s="5"/>
      <c r="K56" s="36"/>
    </row>
    <row r="57" spans="1:15" s="4" customFormat="1" ht="13">
      <c r="A57" s="5"/>
      <c r="B57" s="5"/>
      <c r="C57" s="294"/>
      <c r="D57" s="294"/>
      <c r="E57" s="294"/>
      <c r="F57" s="294"/>
      <c r="G57" s="294"/>
      <c r="H57" s="294"/>
      <c r="I57" s="294"/>
      <c r="J57" s="5"/>
      <c r="K57" s="36"/>
    </row>
    <row r="58" spans="1:15" s="4" customFormat="1" ht="13.5" thickBot="1">
      <c r="A58" s="26"/>
      <c r="B58" s="26"/>
      <c r="C58" s="26"/>
      <c r="D58" s="26"/>
      <c r="E58" s="26"/>
      <c r="F58" s="26"/>
      <c r="G58" s="26"/>
      <c r="H58" s="26"/>
      <c r="I58" s="27"/>
      <c r="J58" s="26"/>
      <c r="K58" s="26"/>
    </row>
    <row r="59" spans="1:15" ht="13" thickTop="1"/>
  </sheetData>
  <mergeCells count="17">
    <mergeCell ref="H16:J16"/>
    <mergeCell ref="B17:F17"/>
    <mergeCell ref="C10:G10"/>
    <mergeCell ref="C11:G11"/>
    <mergeCell ref="C13:G13"/>
    <mergeCell ref="B28:F28"/>
    <mergeCell ref="B16:G16"/>
    <mergeCell ref="B23:F23"/>
    <mergeCell ref="B33:F33"/>
    <mergeCell ref="B18:G18"/>
    <mergeCell ref="B34:F34"/>
    <mergeCell ref="B35:F36"/>
    <mergeCell ref="C55:I57"/>
    <mergeCell ref="B29:F29"/>
    <mergeCell ref="B30:F30"/>
    <mergeCell ref="B31:F31"/>
    <mergeCell ref="B32:F32"/>
  </mergeCells>
  <dataValidations count="5">
    <dataValidation errorStyle="warning" allowBlank="1" showInputMessage="1" errorTitle="State" promptTitle="State" prompt="Enter the state abbreviation into this cell." sqref="E12" xr:uid="{00000000-0002-0000-0600-000001000000}"/>
    <dataValidation type="textLength" errorStyle="warning" allowBlank="1" showErrorMessage="1" errorTitle="Tax" error="The shaded cells contain formulas and are automatically calculated by Excel. DO NOT enter any information into them." promptTitle="Tax" sqref="I39:I40" xr:uid="{00000000-0002-0000-0600-000002000000}">
      <formula1>0</formula1>
      <formula2>0</formula2>
    </dataValidation>
    <dataValidation type="whole" errorStyle="warning" allowBlank="1" showErrorMessage="1" errorTitle="Quantity" error="You must enter a number in this cell." promptTitle="Quantity" sqref="I18:I19 B35 J26:J41 J17:J22" xr:uid="{00000000-0002-0000-0600-000003000000}">
      <formula1>0</formula1>
      <formula2>1000000000</formula2>
    </dataValidation>
    <dataValidation type="decimal" allowBlank="1" showErrorMessage="1" errorTitle="Unit Price" error="You must enter a number into this cell." promptTitle="Unit Price" sqref="I20:I21 I17" xr:uid="{00000000-0002-0000-0600-000004000000}">
      <formula1>0</formula1>
      <formula2>1000000000</formula2>
    </dataValidation>
    <dataValidation errorStyle="warning" allowBlank="1" showInputMessage="1" errorTitle="Farewell Statement" promptTitle="Farewell Statement" prompt="Enter any parting message for your customers (company slogan, mission statement, etc.) If you do not want a parting message, use Edit|Clear|Contents to remove the existing test." sqref="C55" xr:uid="{00000000-0002-0000-0600-000005000000}"/>
  </dataValidations>
  <hyperlinks>
    <hyperlink ref="B29" r:id="rId1" display="kcole@co.yuba.ca.us" xr:uid="{00000000-0004-0000-0600-000000000000}"/>
  </hyperlinks>
  <printOptions horizontalCentered="1"/>
  <pageMargins left="0.5" right="0.5" top="1" bottom="1" header="0.5" footer="0.5"/>
  <pageSetup scale="88" orientation="portrait" r:id="rId2"/>
  <headerFooter alignWithMargins="0"/>
  <drawing r:id="rId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0F25E7-8383-4D4A-A653-0105D6F3F256}">
  <sheetPr codeName="Sheet59">
    <pageSetUpPr fitToPage="1"/>
  </sheetPr>
  <dimension ref="A1:O59"/>
  <sheetViews>
    <sheetView workbookViewId="0">
      <selection activeCell="I36" sqref="I36"/>
    </sheetView>
  </sheetViews>
  <sheetFormatPr defaultRowHeight="12.5"/>
  <cols>
    <col min="9" max="9" width="12.453125" bestFit="1" customWidth="1"/>
    <col min="10" max="10" width="22.453125" customWidth="1"/>
  </cols>
  <sheetData>
    <row r="1" spans="1:11" s="4" customFormat="1" ht="13.5" thickTop="1">
      <c r="A1" s="2"/>
      <c r="B1" s="2"/>
      <c r="C1" s="2"/>
      <c r="D1" s="2"/>
      <c r="E1" s="2"/>
      <c r="F1" s="2"/>
      <c r="G1" s="2"/>
      <c r="H1" s="2"/>
      <c r="I1" s="3"/>
      <c r="J1" s="2"/>
      <c r="K1" s="2"/>
    </row>
    <row r="2" spans="1:11" s="4" customFormat="1" ht="13">
      <c r="A2" s="5"/>
      <c r="B2" s="5"/>
      <c r="C2" s="5"/>
      <c r="D2" s="5"/>
      <c r="E2" s="5"/>
      <c r="F2" s="5"/>
      <c r="G2" s="5"/>
      <c r="H2" s="5"/>
      <c r="I2" s="6"/>
      <c r="J2" s="5"/>
      <c r="K2" s="36"/>
    </row>
    <row r="3" spans="1:11" s="4" customFormat="1" ht="13">
      <c r="A3" s="5"/>
      <c r="B3" s="5"/>
      <c r="C3" s="5"/>
      <c r="D3" s="5"/>
      <c r="E3" s="5"/>
      <c r="F3" s="5"/>
      <c r="G3" s="5"/>
      <c r="H3" s="7"/>
      <c r="I3" s="8" t="s">
        <v>39</v>
      </c>
      <c r="J3" s="40" t="str">
        <f>+'Update Tab'!$B$2</f>
        <v>CalSAWS Admin 26 27</v>
      </c>
      <c r="K3" s="41" t="s">
        <v>213</v>
      </c>
    </row>
    <row r="4" spans="1:11" s="4" customFormat="1" ht="13">
      <c r="A4" s="5"/>
      <c r="B4" s="5"/>
      <c r="C4" s="5"/>
      <c r="D4" s="5"/>
      <c r="E4" s="5"/>
      <c r="F4" s="5"/>
      <c r="G4" s="5"/>
      <c r="H4" s="5"/>
      <c r="I4" s="6"/>
      <c r="J4" s="5"/>
      <c r="K4" s="36"/>
    </row>
    <row r="5" spans="1:11" s="4" customFormat="1" ht="13">
      <c r="A5" s="5"/>
      <c r="B5" s="5"/>
      <c r="C5" s="5"/>
      <c r="D5" s="5"/>
      <c r="E5" s="5"/>
      <c r="F5" s="5"/>
      <c r="G5" s="5"/>
      <c r="H5" s="5"/>
      <c r="I5" s="6"/>
      <c r="J5" s="5"/>
      <c r="K5" s="36"/>
    </row>
    <row r="6" spans="1:11" s="4" customFormat="1" ht="13">
      <c r="A6" s="5"/>
      <c r="B6" s="5"/>
      <c r="C6" s="5"/>
      <c r="D6" s="5"/>
      <c r="E6" s="5"/>
      <c r="F6" s="5"/>
      <c r="G6" s="5"/>
      <c r="H6" s="5"/>
      <c r="I6" s="6"/>
      <c r="J6" s="5"/>
      <c r="K6" s="36"/>
    </row>
    <row r="7" spans="1:11" s="4" customFormat="1" ht="13.5" thickBot="1">
      <c r="A7" s="5"/>
      <c r="B7" s="5"/>
      <c r="C7" s="5"/>
      <c r="D7" s="5"/>
      <c r="E7" s="5"/>
      <c r="F7" s="5"/>
      <c r="G7" s="5"/>
      <c r="H7" s="5"/>
      <c r="I7" s="6"/>
      <c r="J7" s="5"/>
      <c r="K7" s="36"/>
    </row>
    <row r="8" spans="1:11" s="4" customFormat="1" ht="18" thickTop="1">
      <c r="A8" s="5"/>
      <c r="B8" s="37"/>
      <c r="C8" s="37"/>
      <c r="D8" s="37"/>
      <c r="E8" s="37"/>
      <c r="F8" s="37"/>
      <c r="G8" s="38"/>
      <c r="H8" s="38"/>
      <c r="I8" s="39"/>
      <c r="J8" s="38"/>
      <c r="K8" s="36"/>
    </row>
    <row r="9" spans="1:11" s="4" customFormat="1" ht="13">
      <c r="A9" s="5"/>
      <c r="B9" s="5"/>
      <c r="C9" s="5"/>
      <c r="D9" s="5"/>
      <c r="E9" s="5"/>
      <c r="F9" s="5"/>
      <c r="G9" s="5"/>
      <c r="H9" s="5"/>
      <c r="I9" s="6"/>
      <c r="J9" s="5"/>
      <c r="K9" s="36"/>
    </row>
    <row r="10" spans="1:11" s="4" customFormat="1" ht="13">
      <c r="A10" s="5"/>
      <c r="B10" s="9" t="s">
        <v>40</v>
      </c>
      <c r="C10" s="307" t="s">
        <v>234</v>
      </c>
      <c r="D10" s="307"/>
      <c r="E10" s="307"/>
      <c r="F10" s="307"/>
      <c r="G10" s="307"/>
      <c r="H10" s="5"/>
      <c r="I10" s="10" t="s">
        <v>42</v>
      </c>
      <c r="J10" s="42">
        <f>+'Update Tab'!$B$4</f>
        <v>46246</v>
      </c>
      <c r="K10" s="36"/>
    </row>
    <row r="11" spans="1:11" s="4" customFormat="1" ht="13">
      <c r="A11" s="5"/>
      <c r="B11" s="9" t="s">
        <v>43</v>
      </c>
      <c r="C11" s="308"/>
      <c r="D11" s="308"/>
      <c r="E11" s="308"/>
      <c r="F11" s="308"/>
      <c r="G11" s="308"/>
      <c r="H11" s="5"/>
      <c r="I11" s="10"/>
      <c r="J11" s="43"/>
      <c r="K11" s="36"/>
    </row>
    <row r="12" spans="1:11" s="4" customFormat="1" ht="13">
      <c r="A12" s="5"/>
      <c r="B12" s="9" t="s">
        <v>44</v>
      </c>
      <c r="C12" s="73"/>
      <c r="D12" s="74" t="s">
        <v>45</v>
      </c>
      <c r="E12" s="73"/>
      <c r="F12" s="74" t="s">
        <v>46</v>
      </c>
      <c r="G12" s="73"/>
      <c r="H12" s="5"/>
      <c r="I12" s="10" t="s">
        <v>47</v>
      </c>
      <c r="J12" s="44" t="str">
        <f>'Update Tab'!$B$7</f>
        <v>Stephanie Aragon</v>
      </c>
      <c r="K12" s="36"/>
    </row>
    <row r="13" spans="1:11" s="4" customFormat="1" ht="13">
      <c r="A13" s="5"/>
      <c r="B13" s="9" t="s">
        <v>48</v>
      </c>
      <c r="C13" s="307"/>
      <c r="D13" s="307"/>
      <c r="E13" s="307"/>
      <c r="F13" s="307"/>
      <c r="G13" s="307"/>
      <c r="H13" s="5"/>
      <c r="I13" s="10" t="s">
        <v>49</v>
      </c>
      <c r="J13" s="44" t="str">
        <f>'Update Tab'!$B$8</f>
        <v>(916) 800-7641</v>
      </c>
      <c r="K13" s="36"/>
    </row>
    <row r="14" spans="1:11" s="4" customFormat="1" ht="13">
      <c r="A14" s="5"/>
      <c r="B14" s="9"/>
      <c r="C14" s="59"/>
      <c r="D14" s="59"/>
      <c r="E14" s="59"/>
      <c r="F14" s="59"/>
      <c r="G14" s="59"/>
      <c r="H14" s="5"/>
      <c r="I14" s="10"/>
      <c r="J14" s="60"/>
      <c r="K14" s="36"/>
    </row>
    <row r="15" spans="1:11" s="4" customFormat="1" ht="13">
      <c r="A15" s="5"/>
      <c r="B15" s="5"/>
      <c r="C15" s="5"/>
      <c r="D15" s="5"/>
      <c r="E15" s="5"/>
      <c r="F15" s="5"/>
      <c r="G15" s="5"/>
      <c r="H15" s="5"/>
      <c r="I15" s="6"/>
      <c r="J15" s="5"/>
      <c r="K15" s="36"/>
    </row>
    <row r="16" spans="1:11" s="4" customFormat="1" ht="13">
      <c r="A16" s="5"/>
      <c r="B16" s="297" t="s">
        <v>50</v>
      </c>
      <c r="C16" s="298"/>
      <c r="D16" s="298"/>
      <c r="E16" s="298"/>
      <c r="F16" s="298"/>
      <c r="G16" s="299"/>
      <c r="H16" s="297" t="s">
        <v>51</v>
      </c>
      <c r="I16" s="298"/>
      <c r="J16" s="299"/>
      <c r="K16" s="36"/>
    </row>
    <row r="17" spans="1:11" s="4" customFormat="1" ht="13">
      <c r="A17" s="5"/>
      <c r="B17" s="305"/>
      <c r="C17" s="306"/>
      <c r="D17" s="306"/>
      <c r="E17" s="306"/>
      <c r="F17" s="306"/>
      <c r="G17" s="81"/>
      <c r="H17" s="82"/>
      <c r="I17" s="83"/>
      <c r="J17" s="84"/>
      <c r="K17" s="36"/>
    </row>
    <row r="18" spans="1:11" s="4" customFormat="1" ht="15">
      <c r="A18" s="5"/>
      <c r="B18" s="302" t="s">
        <v>134</v>
      </c>
      <c r="C18" s="303"/>
      <c r="D18" s="303"/>
      <c r="E18" s="303"/>
      <c r="F18" s="303"/>
      <c r="G18" s="304"/>
      <c r="H18" s="85"/>
      <c r="I18" s="86"/>
      <c r="J18" s="87"/>
      <c r="K18" s="36"/>
    </row>
    <row r="19" spans="1:11" s="4" customFormat="1" ht="13">
      <c r="A19" s="5"/>
      <c r="B19" s="88"/>
      <c r="C19" s="89"/>
      <c r="D19" s="90"/>
      <c r="E19" s="90"/>
      <c r="F19" s="90"/>
      <c r="G19" s="91"/>
      <c r="H19" s="92"/>
      <c r="I19" s="86"/>
      <c r="J19" s="87"/>
      <c r="K19" s="36"/>
    </row>
    <row r="20" spans="1:11" s="4" customFormat="1" ht="13.5" thickBot="1">
      <c r="A20" s="5"/>
      <c r="B20" s="93"/>
      <c r="C20" s="94"/>
      <c r="D20" s="95"/>
      <c r="E20" s="95"/>
      <c r="F20" s="95"/>
      <c r="G20" s="96"/>
      <c r="H20" s="97"/>
      <c r="I20" s="98"/>
      <c r="J20" s="99"/>
      <c r="K20" s="36"/>
    </row>
    <row r="21" spans="1:11" s="4" customFormat="1" ht="13.5" thickTop="1">
      <c r="A21" s="5"/>
      <c r="B21" s="31"/>
      <c r="C21" s="22"/>
      <c r="D21" s="22"/>
      <c r="E21" s="22"/>
      <c r="F21" s="22"/>
      <c r="G21" s="62"/>
      <c r="H21" s="45"/>
      <c r="I21" s="76"/>
      <c r="J21" s="29"/>
      <c r="K21" s="36"/>
    </row>
    <row r="22" spans="1:11" s="4" customFormat="1" ht="13">
      <c r="A22" s="5"/>
      <c r="B22" s="33" t="s">
        <v>246</v>
      </c>
      <c r="C22" s="47"/>
      <c r="D22" s="47"/>
      <c r="E22" s="47"/>
      <c r="F22" s="47"/>
      <c r="G22" s="63"/>
      <c r="H22" s="7"/>
      <c r="I22" s="79">
        <f>'CalSAWS Admin Budget FY26-27'!D66</f>
        <v>880</v>
      </c>
      <c r="J22" s="28"/>
      <c r="K22" s="36"/>
    </row>
    <row r="23" spans="1:11" s="4" customFormat="1" ht="13">
      <c r="A23" s="5"/>
      <c r="B23" s="300"/>
      <c r="C23" s="301"/>
      <c r="D23" s="301"/>
      <c r="E23" s="301"/>
      <c r="F23" s="301"/>
      <c r="G23" s="69"/>
      <c r="H23" s="46"/>
      <c r="I23" s="76"/>
      <c r="J23" s="34"/>
      <c r="K23" s="36"/>
    </row>
    <row r="24" spans="1:11" s="4" customFormat="1" ht="13">
      <c r="A24" s="5"/>
      <c r="B24" s="30"/>
      <c r="C24" s="32"/>
      <c r="D24" s="101"/>
      <c r="E24" s="101"/>
      <c r="F24" s="101"/>
      <c r="G24" s="104"/>
      <c r="H24" s="105"/>
      <c r="I24" s="103"/>
      <c r="J24" s="34"/>
      <c r="K24" s="36"/>
    </row>
    <row r="25" spans="1:11" s="4" customFormat="1" ht="13">
      <c r="A25" s="5"/>
      <c r="B25" s="30"/>
      <c r="C25" s="32"/>
      <c r="D25" s="101" t="s">
        <v>247</v>
      </c>
      <c r="E25" s="101"/>
      <c r="F25" s="101"/>
      <c r="G25" s="104"/>
      <c r="H25" s="105"/>
      <c r="I25" s="103">
        <f>'CalSAWS Admin Budget FY26-27'!E66</f>
        <v>-166</v>
      </c>
      <c r="J25" s="34"/>
      <c r="K25" s="36"/>
    </row>
    <row r="26" spans="1:11" s="4" customFormat="1" ht="13">
      <c r="A26" s="5"/>
      <c r="B26" s="30"/>
      <c r="C26" s="5"/>
      <c r="D26" s="75"/>
      <c r="E26" s="75"/>
      <c r="F26" s="32"/>
      <c r="G26" s="69"/>
      <c r="H26" s="46"/>
      <c r="I26" s="80"/>
      <c r="J26" s="35"/>
      <c r="K26" s="36"/>
    </row>
    <row r="27" spans="1:11" s="4" customFormat="1" ht="13">
      <c r="A27" s="5"/>
      <c r="B27" s="56"/>
      <c r="C27" s="5"/>
      <c r="D27" s="5"/>
      <c r="E27" s="5"/>
      <c r="F27" s="5"/>
      <c r="G27" s="64"/>
      <c r="H27" s="45"/>
      <c r="I27" s="79"/>
      <c r="J27" s="29"/>
      <c r="K27" s="36"/>
    </row>
    <row r="28" spans="1:11" s="4" customFormat="1" ht="13">
      <c r="A28" s="5"/>
      <c r="B28" s="295" t="s">
        <v>69</v>
      </c>
      <c r="C28" s="296"/>
      <c r="D28" s="296"/>
      <c r="E28" s="296"/>
      <c r="F28" s="296"/>
      <c r="G28" s="70"/>
      <c r="H28" s="57"/>
      <c r="I28" s="77"/>
      <c r="J28" s="29"/>
      <c r="K28" s="36"/>
    </row>
    <row r="29" spans="1:11" s="4" customFormat="1" ht="13">
      <c r="A29" s="5"/>
      <c r="B29" s="295" t="s">
        <v>69</v>
      </c>
      <c r="C29" s="296"/>
      <c r="D29" s="296"/>
      <c r="E29" s="296"/>
      <c r="F29" s="296"/>
      <c r="G29" s="64"/>
      <c r="H29" s="45"/>
      <c r="I29" s="77"/>
      <c r="J29" s="29"/>
      <c r="K29" s="36"/>
    </row>
    <row r="30" spans="1:11" s="4" customFormat="1" ht="13">
      <c r="A30" s="5"/>
      <c r="B30" s="295"/>
      <c r="C30" s="296"/>
      <c r="D30" s="296"/>
      <c r="E30" s="296"/>
      <c r="F30" s="296"/>
      <c r="G30" s="64"/>
      <c r="H30" s="45"/>
      <c r="I30" s="77"/>
      <c r="J30" s="29"/>
      <c r="K30" s="36"/>
    </row>
    <row r="31" spans="1:11" s="4" customFormat="1" ht="13">
      <c r="A31" s="5"/>
      <c r="B31" s="295"/>
      <c r="C31" s="296"/>
      <c r="D31" s="296"/>
      <c r="E31" s="296"/>
      <c r="F31" s="296"/>
      <c r="G31" s="64"/>
      <c r="H31" s="45"/>
      <c r="I31" s="77"/>
      <c r="J31" s="29"/>
      <c r="K31" s="36"/>
    </row>
    <row r="32" spans="1:11" s="4" customFormat="1" ht="13">
      <c r="A32" s="5"/>
      <c r="B32" s="295"/>
      <c r="C32" s="296"/>
      <c r="D32" s="296"/>
      <c r="E32" s="296"/>
      <c r="F32" s="296"/>
      <c r="G32" s="70"/>
      <c r="H32" s="45"/>
      <c r="I32" s="77"/>
      <c r="J32" s="29"/>
      <c r="K32" s="36"/>
    </row>
    <row r="33" spans="1:15" s="4" customFormat="1" ht="13">
      <c r="A33" s="5"/>
      <c r="B33" s="288" t="s">
        <v>75</v>
      </c>
      <c r="C33" s="289"/>
      <c r="D33" s="289"/>
      <c r="E33" s="289"/>
      <c r="F33" s="289"/>
      <c r="G33" s="64"/>
      <c r="H33" s="45"/>
      <c r="I33" s="77"/>
      <c r="J33" s="29"/>
      <c r="K33" s="36"/>
    </row>
    <row r="34" spans="1:15" s="4" customFormat="1" ht="13">
      <c r="A34" s="5"/>
      <c r="B34" s="288" t="s">
        <v>52</v>
      </c>
      <c r="C34" s="289"/>
      <c r="D34" s="289"/>
      <c r="E34" s="289"/>
      <c r="F34" s="289"/>
      <c r="G34" s="64"/>
      <c r="H34" s="45"/>
      <c r="I34" s="77"/>
      <c r="J34" s="29"/>
      <c r="K34" s="36"/>
    </row>
    <row r="35" spans="1:15" s="4" customFormat="1" ht="13">
      <c r="A35" s="5"/>
      <c r="B35" s="290"/>
      <c r="C35" s="291"/>
      <c r="D35" s="291"/>
      <c r="E35" s="291"/>
      <c r="F35" s="291"/>
      <c r="G35" s="65"/>
      <c r="H35" s="54"/>
      <c r="I35" s="78"/>
      <c r="J35" s="58"/>
      <c r="K35" s="36"/>
    </row>
    <row r="36" spans="1:15" s="4" customFormat="1" ht="13">
      <c r="A36" s="5"/>
      <c r="B36" s="292"/>
      <c r="C36" s="293"/>
      <c r="D36" s="293"/>
      <c r="E36" s="293"/>
      <c r="F36" s="293"/>
      <c r="G36" s="66"/>
      <c r="H36" s="61" t="s">
        <v>74</v>
      </c>
      <c r="I36" s="107">
        <f>SUM(I21:I35)</f>
        <v>714</v>
      </c>
      <c r="J36" s="55"/>
      <c r="K36" s="36"/>
    </row>
    <row r="37" spans="1:15" s="4" customFormat="1" ht="13">
      <c r="A37" s="5"/>
      <c r="B37" s="6"/>
      <c r="C37" s="6"/>
      <c r="D37" s="6"/>
      <c r="E37" s="6"/>
      <c r="F37" s="6"/>
      <c r="G37" s="15"/>
      <c r="H37" s="15"/>
      <c r="I37" s="67"/>
      <c r="J37" s="68"/>
      <c r="K37" s="36"/>
    </row>
    <row r="38" spans="1:15" s="4" customFormat="1" ht="13">
      <c r="A38" s="5"/>
      <c r="B38" s="49" t="s">
        <v>53</v>
      </c>
      <c r="C38" s="5"/>
      <c r="D38" s="5"/>
      <c r="E38" s="5"/>
      <c r="F38" s="5"/>
      <c r="G38" s="5"/>
      <c r="H38" s="5"/>
      <c r="I38" s="11"/>
      <c r="J38" s="6"/>
      <c r="K38" s="36"/>
    </row>
    <row r="39" spans="1:15" s="4" customFormat="1" ht="13">
      <c r="A39" s="5"/>
      <c r="B39" s="12"/>
      <c r="C39" s="5"/>
      <c r="D39" s="5"/>
      <c r="E39" s="5"/>
      <c r="F39" s="5"/>
      <c r="G39" s="14"/>
      <c r="H39" s="15"/>
      <c r="I39" s="11"/>
      <c r="J39" s="6"/>
      <c r="K39" s="36"/>
    </row>
    <row r="40" spans="1:15" s="4" customFormat="1" ht="13">
      <c r="A40" s="5"/>
      <c r="B40" s="50" t="s">
        <v>54</v>
      </c>
      <c r="C40" s="17"/>
      <c r="D40" s="5"/>
      <c r="E40" s="5"/>
      <c r="F40" s="5"/>
      <c r="G40" s="14"/>
      <c r="H40" s="5"/>
      <c r="I40" s="16"/>
      <c r="J40" s="18"/>
      <c r="K40" s="36"/>
      <c r="O40" s="19"/>
    </row>
    <row r="41" spans="1:15" s="4" customFormat="1" ht="13">
      <c r="A41" s="5"/>
      <c r="B41" s="20"/>
      <c r="C41" s="5"/>
      <c r="D41" s="5"/>
      <c r="E41" s="5"/>
      <c r="F41" s="5"/>
      <c r="G41" s="21"/>
      <c r="H41" s="5"/>
      <c r="I41" s="8" t="s">
        <v>55</v>
      </c>
      <c r="J41" s="71">
        <f>I36</f>
        <v>714</v>
      </c>
      <c r="K41" s="36"/>
    </row>
    <row r="42" spans="1:15" s="4" customFormat="1" ht="13">
      <c r="A42" s="5"/>
      <c r="B42" s="51" t="s">
        <v>56</v>
      </c>
      <c r="C42" s="5"/>
      <c r="D42" s="5"/>
      <c r="E42" s="5"/>
      <c r="F42" s="5"/>
      <c r="G42" s="21"/>
      <c r="H42" s="5"/>
      <c r="I42" s="6"/>
      <c r="J42" s="5"/>
      <c r="K42" s="36"/>
      <c r="O42" s="19"/>
    </row>
    <row r="43" spans="1:15" s="4" customFormat="1" ht="13">
      <c r="A43" s="5"/>
      <c r="B43" s="20"/>
      <c r="C43" s="5"/>
      <c r="D43" s="5"/>
      <c r="E43" s="5"/>
      <c r="F43" s="5"/>
      <c r="G43" s="5"/>
      <c r="H43" s="5"/>
      <c r="I43" s="6"/>
      <c r="J43" s="5"/>
      <c r="K43" s="36"/>
    </row>
    <row r="44" spans="1:15" s="4" customFormat="1" ht="13">
      <c r="A44" s="5"/>
      <c r="B44" s="52" t="s">
        <v>54</v>
      </c>
      <c r="C44" s="5"/>
      <c r="D44" s="5"/>
      <c r="E44" s="5"/>
      <c r="F44" s="13"/>
      <c r="G44" s="5"/>
      <c r="H44" s="5"/>
      <c r="I44" s="6"/>
      <c r="J44" s="5"/>
      <c r="K44" s="36"/>
      <c r="O44" s="48"/>
    </row>
    <row r="45" spans="1:15" s="4" customFormat="1" ht="13">
      <c r="A45" s="5"/>
      <c r="B45" s="52" t="s">
        <v>136</v>
      </c>
      <c r="C45" s="5"/>
      <c r="D45" s="5"/>
      <c r="E45" s="5"/>
      <c r="F45" s="13"/>
      <c r="G45" s="5"/>
      <c r="H45" s="5"/>
      <c r="I45" s="6"/>
      <c r="J45" s="5"/>
      <c r="K45" s="36"/>
      <c r="O45" s="48"/>
    </row>
    <row r="46" spans="1:15" s="4" customFormat="1" ht="13">
      <c r="A46" s="5"/>
      <c r="B46" s="53" t="s">
        <v>100</v>
      </c>
      <c r="F46" s="5"/>
      <c r="H46" s="5"/>
      <c r="I46" s="23"/>
      <c r="J46" s="5"/>
      <c r="K46" s="36"/>
      <c r="O46" s="48"/>
    </row>
    <row r="47" spans="1:15" s="4" customFormat="1" ht="13">
      <c r="A47" s="5"/>
      <c r="B47" s="53" t="s">
        <v>57</v>
      </c>
      <c r="C47" s="13"/>
      <c r="D47" s="13"/>
      <c r="E47" s="13"/>
      <c r="F47" s="5"/>
      <c r="G47" s="13"/>
      <c r="H47" s="13"/>
      <c r="I47" s="24"/>
      <c r="J47" s="5"/>
      <c r="K47" s="36"/>
      <c r="O47" s="48"/>
    </row>
    <row r="48" spans="1:15" s="4" customFormat="1" ht="13">
      <c r="A48" s="5"/>
      <c r="B48" s="53" t="s">
        <v>135</v>
      </c>
      <c r="C48" s="13"/>
      <c r="D48" s="13"/>
      <c r="E48" s="13"/>
      <c r="F48" s="25"/>
      <c r="G48" s="13"/>
      <c r="H48" s="13"/>
      <c r="I48" s="24"/>
      <c r="J48" s="5"/>
      <c r="K48" s="36"/>
      <c r="O48" s="48"/>
    </row>
    <row r="49" spans="1:15" s="4" customFormat="1" ht="13">
      <c r="A49" s="5"/>
      <c r="B49" s="25"/>
      <c r="C49" s="13"/>
      <c r="D49" s="13"/>
      <c r="E49" s="13"/>
      <c r="F49" s="5"/>
      <c r="G49" s="13"/>
      <c r="H49" s="13"/>
      <c r="I49" s="24"/>
      <c r="J49" s="5"/>
      <c r="K49" s="36"/>
      <c r="O49" s="48"/>
    </row>
    <row r="50" spans="1:15" s="4" customFormat="1" ht="13">
      <c r="A50" s="5"/>
      <c r="B50" s="49"/>
      <c r="C50" s="13"/>
      <c r="D50" s="13"/>
      <c r="E50" s="13"/>
      <c r="F50" s="5"/>
      <c r="G50" s="13"/>
      <c r="H50" s="13"/>
      <c r="I50" s="24"/>
      <c r="J50" s="5"/>
      <c r="K50" s="36"/>
      <c r="O50" s="48"/>
    </row>
    <row r="51" spans="1:15" s="4" customFormat="1" ht="13">
      <c r="A51" s="5"/>
      <c r="B51" s="49"/>
      <c r="C51" s="13"/>
      <c r="D51" s="13"/>
      <c r="E51" s="13"/>
      <c r="F51" s="25"/>
      <c r="G51" s="13"/>
      <c r="H51" s="13"/>
      <c r="I51" s="24"/>
      <c r="J51" s="5"/>
      <c r="K51" s="36"/>
      <c r="O51" s="48"/>
    </row>
    <row r="52" spans="1:15" s="4" customFormat="1" ht="13">
      <c r="A52" s="5"/>
      <c r="B52" s="5"/>
      <c r="C52" s="13"/>
      <c r="D52" s="13"/>
      <c r="E52" s="13"/>
      <c r="F52" s="25"/>
      <c r="G52" s="13"/>
      <c r="H52" s="13"/>
      <c r="I52" s="24"/>
      <c r="J52" s="5"/>
      <c r="K52" s="36"/>
    </row>
    <row r="53" spans="1:15" s="4" customFormat="1" ht="13.5" thickBot="1">
      <c r="A53" s="5"/>
      <c r="B53" s="5"/>
      <c r="C53" s="5"/>
      <c r="D53" s="5"/>
      <c r="E53" s="5"/>
      <c r="F53" s="5"/>
      <c r="G53" s="5"/>
      <c r="H53" s="5"/>
      <c r="I53" s="6"/>
      <c r="J53" s="5"/>
      <c r="K53" s="36"/>
    </row>
    <row r="54" spans="1:15" s="4" customFormat="1" ht="13.5" thickTop="1">
      <c r="A54" s="5"/>
      <c r="B54" s="37"/>
      <c r="C54" s="37"/>
      <c r="D54" s="37"/>
      <c r="E54" s="37"/>
      <c r="F54" s="37"/>
      <c r="G54" s="37"/>
      <c r="H54" s="37"/>
      <c r="I54" s="39"/>
      <c r="J54" s="37"/>
      <c r="K54" s="36"/>
    </row>
    <row r="55" spans="1:15" s="4" customFormat="1" ht="12.75" customHeight="1">
      <c r="A55" s="5"/>
      <c r="B55" s="5"/>
      <c r="C55" s="294" t="s">
        <v>58</v>
      </c>
      <c r="D55" s="294"/>
      <c r="E55" s="294"/>
      <c r="F55" s="294"/>
      <c r="G55" s="294"/>
      <c r="H55" s="294"/>
      <c r="I55" s="294"/>
      <c r="J55" s="5"/>
      <c r="K55" s="36"/>
    </row>
    <row r="56" spans="1:15" s="4" customFormat="1" ht="13">
      <c r="A56" s="5"/>
      <c r="B56" s="5"/>
      <c r="C56" s="294"/>
      <c r="D56" s="294"/>
      <c r="E56" s="294"/>
      <c r="F56" s="294"/>
      <c r="G56" s="294"/>
      <c r="H56" s="294"/>
      <c r="I56" s="294"/>
      <c r="J56" s="5"/>
      <c r="K56" s="36"/>
    </row>
    <row r="57" spans="1:15" s="4" customFormat="1" ht="13">
      <c r="A57" s="5"/>
      <c r="B57" s="5"/>
      <c r="C57" s="294"/>
      <c r="D57" s="294"/>
      <c r="E57" s="294"/>
      <c r="F57" s="294"/>
      <c r="G57" s="294"/>
      <c r="H57" s="294"/>
      <c r="I57" s="294"/>
      <c r="J57" s="5"/>
      <c r="K57" s="36"/>
    </row>
    <row r="58" spans="1:15" s="4" customFormat="1" ht="13.5" thickBot="1">
      <c r="A58" s="26"/>
      <c r="B58" s="26"/>
      <c r="C58" s="26"/>
      <c r="D58" s="26"/>
      <c r="E58" s="26"/>
      <c r="F58" s="26"/>
      <c r="G58" s="26"/>
      <c r="H58" s="26"/>
      <c r="I58" s="27"/>
      <c r="J58" s="26"/>
      <c r="K58" s="26"/>
    </row>
    <row r="59" spans="1:15" ht="13" thickTop="1"/>
  </sheetData>
  <mergeCells count="17">
    <mergeCell ref="B32:F32"/>
    <mergeCell ref="B33:F33"/>
    <mergeCell ref="B34:F34"/>
    <mergeCell ref="B35:F36"/>
    <mergeCell ref="C55:I57"/>
    <mergeCell ref="H16:J16"/>
    <mergeCell ref="B17:F17"/>
    <mergeCell ref="B31:F31"/>
    <mergeCell ref="C10:G10"/>
    <mergeCell ref="C11:G11"/>
    <mergeCell ref="C13:G13"/>
    <mergeCell ref="B16:G16"/>
    <mergeCell ref="B18:G18"/>
    <mergeCell ref="B23:F23"/>
    <mergeCell ref="B28:F28"/>
    <mergeCell ref="B29:F29"/>
    <mergeCell ref="B30:F30"/>
  </mergeCells>
  <dataValidations count="5">
    <dataValidation errorStyle="warning" allowBlank="1" showInputMessage="1" errorTitle="Farewell Statement" promptTitle="Farewell Statement" prompt="Enter any parting message for your customers (company slogan, mission statement, etc.) If you do not want a parting message, use Edit|Clear|Contents to remove the existing test." sqref="C55" xr:uid="{C17229D3-2A82-4434-97AB-F4AC3E0C66DC}"/>
    <dataValidation type="decimal" allowBlank="1" showErrorMessage="1" errorTitle="Unit Price" error="You must enter a number into this cell." promptTitle="Unit Price" sqref="I20:I21 I17" xr:uid="{72215498-8D1F-481F-9F91-8A99556091C5}">
      <formula1>0</formula1>
      <formula2>1000000000</formula2>
    </dataValidation>
    <dataValidation type="whole" errorStyle="warning" allowBlank="1" showErrorMessage="1" errorTitle="Quantity" error="You must enter a number in this cell." promptTitle="Quantity" sqref="I18:I19 B35 J26:J41 J17:J22" xr:uid="{436D926A-53F7-4B47-8E9D-41AB7F5B9DD0}">
      <formula1>0</formula1>
      <formula2>1000000000</formula2>
    </dataValidation>
    <dataValidation type="textLength" errorStyle="warning" allowBlank="1" showErrorMessage="1" errorTitle="Tax" error="The shaded cells contain formulas and are automatically calculated by Excel. DO NOT enter any information into them." promptTitle="Tax" sqref="I39:I40" xr:uid="{25D6D0AE-4855-4141-8413-A7F849DD0951}">
      <formula1>0</formula1>
      <formula2>0</formula2>
    </dataValidation>
    <dataValidation errorStyle="warning" allowBlank="1" showInputMessage="1" errorTitle="State" promptTitle="State" prompt="Enter the state abbreviation into this cell." sqref="E12" xr:uid="{BB191A88-1FB0-4A03-98CE-413245C41171}"/>
  </dataValidations>
  <hyperlinks>
    <hyperlink ref="B29" r:id="rId1" display="kcole@co.yuba.ca.us" xr:uid="{7656610E-0611-4242-AE9A-D8974D650186}"/>
  </hyperlinks>
  <printOptions horizontalCentered="1"/>
  <pageMargins left="0.5" right="0.5" top="1" bottom="1" header="0.5" footer="0.3"/>
  <pageSetup scale="88" orientation="portrait" r:id="rId2"/>
  <drawing r:id="rId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A6A4F7-7617-47F8-85A9-96C85BAD612C}">
  <sheetPr codeName="Sheet60">
    <pageSetUpPr fitToPage="1"/>
  </sheetPr>
  <dimension ref="A1:O59"/>
  <sheetViews>
    <sheetView workbookViewId="0">
      <selection activeCell="I36" sqref="I36"/>
    </sheetView>
  </sheetViews>
  <sheetFormatPr defaultRowHeight="12.5"/>
  <cols>
    <col min="9" max="9" width="12.453125" bestFit="1" customWidth="1"/>
    <col min="10" max="10" width="22.453125" customWidth="1"/>
  </cols>
  <sheetData>
    <row r="1" spans="1:11" s="4" customFormat="1" ht="13.5" thickTop="1">
      <c r="A1" s="2"/>
      <c r="B1" s="2"/>
      <c r="C1" s="2"/>
      <c r="D1" s="2"/>
      <c r="E1" s="2"/>
      <c r="F1" s="2"/>
      <c r="G1" s="2"/>
      <c r="H1" s="2"/>
      <c r="I1" s="3"/>
      <c r="J1" s="2"/>
      <c r="K1" s="2"/>
    </row>
    <row r="2" spans="1:11" s="4" customFormat="1" ht="13">
      <c r="A2" s="5"/>
      <c r="B2" s="5"/>
      <c r="C2" s="5"/>
      <c r="D2" s="5"/>
      <c r="E2" s="5"/>
      <c r="F2" s="5"/>
      <c r="G2" s="5"/>
      <c r="H2" s="5"/>
      <c r="I2" s="6"/>
      <c r="J2" s="5"/>
      <c r="K2" s="36"/>
    </row>
    <row r="3" spans="1:11" s="4" customFormat="1" ht="13">
      <c r="A3" s="5"/>
      <c r="B3" s="5"/>
      <c r="C3" s="5"/>
      <c r="D3" s="5"/>
      <c r="E3" s="5"/>
      <c r="F3" s="5"/>
      <c r="G3" s="5"/>
      <c r="H3" s="7"/>
      <c r="I3" s="8" t="s">
        <v>39</v>
      </c>
      <c r="J3" s="40" t="str">
        <f>+'Update Tab'!$B$2</f>
        <v>CalSAWS Admin 26 27</v>
      </c>
      <c r="K3" s="41" t="s">
        <v>169</v>
      </c>
    </row>
    <row r="4" spans="1:11" s="4" customFormat="1" ht="13">
      <c r="A4" s="5"/>
      <c r="B4" s="5"/>
      <c r="C4" s="5"/>
      <c r="D4" s="5"/>
      <c r="E4" s="5"/>
      <c r="F4" s="5"/>
      <c r="G4" s="5"/>
      <c r="H4" s="5"/>
      <c r="I4" s="6"/>
      <c r="J4" s="5"/>
      <c r="K4" s="36"/>
    </row>
    <row r="5" spans="1:11" s="4" customFormat="1" ht="13">
      <c r="A5" s="5"/>
      <c r="B5" s="5"/>
      <c r="C5" s="5"/>
      <c r="D5" s="5"/>
      <c r="E5" s="5"/>
      <c r="F5" s="5"/>
      <c r="G5" s="5"/>
      <c r="H5" s="5"/>
      <c r="I5" s="6"/>
      <c r="J5" s="5"/>
      <c r="K5" s="36"/>
    </row>
    <row r="6" spans="1:11" s="4" customFormat="1" ht="13">
      <c r="A6" s="5"/>
      <c r="B6" s="5"/>
      <c r="C6" s="5"/>
      <c r="D6" s="5"/>
      <c r="E6" s="5"/>
      <c r="F6" s="5"/>
      <c r="G6" s="5"/>
      <c r="H6" s="5"/>
      <c r="I6" s="6"/>
      <c r="J6" s="5"/>
      <c r="K6" s="36"/>
    </row>
    <row r="7" spans="1:11" s="4" customFormat="1" ht="13.5" thickBot="1">
      <c r="A7" s="5"/>
      <c r="B7" s="5"/>
      <c r="C7" s="5"/>
      <c r="D7" s="5"/>
      <c r="E7" s="5"/>
      <c r="F7" s="5"/>
      <c r="G7" s="5"/>
      <c r="H7" s="5"/>
      <c r="I7" s="6"/>
      <c r="J7" s="5"/>
      <c r="K7" s="36"/>
    </row>
    <row r="8" spans="1:11" s="4" customFormat="1" ht="18" thickTop="1">
      <c r="A8" s="5"/>
      <c r="B8" s="37"/>
      <c r="C8" s="37"/>
      <c r="D8" s="37"/>
      <c r="E8" s="37"/>
      <c r="F8" s="37"/>
      <c r="G8" s="38"/>
      <c r="H8" s="38"/>
      <c r="I8" s="39"/>
      <c r="J8" s="38"/>
      <c r="K8" s="36"/>
    </row>
    <row r="9" spans="1:11" s="4" customFormat="1" ht="13">
      <c r="A9" s="5"/>
      <c r="B9" s="5"/>
      <c r="C9" s="5"/>
      <c r="D9" s="5"/>
      <c r="E9" s="5"/>
      <c r="F9" s="5"/>
      <c r="G9" s="5"/>
      <c r="H9" s="5"/>
      <c r="I9" s="6"/>
      <c r="J9" s="5"/>
      <c r="K9" s="36"/>
    </row>
    <row r="10" spans="1:11" s="4" customFormat="1" ht="13">
      <c r="A10" s="5"/>
      <c r="B10" s="9" t="s">
        <v>40</v>
      </c>
      <c r="C10" s="307" t="s">
        <v>215</v>
      </c>
      <c r="D10" s="307"/>
      <c r="E10" s="307"/>
      <c r="F10" s="307"/>
      <c r="G10" s="307"/>
      <c r="H10" s="5"/>
      <c r="I10" s="10" t="s">
        <v>42</v>
      </c>
      <c r="J10" s="42">
        <f>+'Update Tab'!$B$4</f>
        <v>46246</v>
      </c>
      <c r="K10" s="36"/>
    </row>
    <row r="11" spans="1:11" s="4" customFormat="1" ht="13">
      <c r="A11" s="5"/>
      <c r="B11" s="9" t="s">
        <v>43</v>
      </c>
      <c r="C11" s="308"/>
      <c r="D11" s="308"/>
      <c r="E11" s="308"/>
      <c r="F11" s="308"/>
      <c r="G11" s="308"/>
      <c r="H11" s="5"/>
      <c r="I11" s="10"/>
      <c r="J11" s="43"/>
      <c r="K11" s="36"/>
    </row>
    <row r="12" spans="1:11" s="4" customFormat="1" ht="13">
      <c r="A12" s="5"/>
      <c r="B12" s="9" t="s">
        <v>44</v>
      </c>
      <c r="C12" s="73"/>
      <c r="D12" s="74" t="s">
        <v>45</v>
      </c>
      <c r="E12" s="73"/>
      <c r="F12" s="74" t="s">
        <v>46</v>
      </c>
      <c r="G12" s="73"/>
      <c r="H12" s="5"/>
      <c r="I12" s="10" t="s">
        <v>47</v>
      </c>
      <c r="J12" s="44" t="str">
        <f>'Update Tab'!$B$7</f>
        <v>Stephanie Aragon</v>
      </c>
      <c r="K12" s="36"/>
    </row>
    <row r="13" spans="1:11" s="4" customFormat="1" ht="13">
      <c r="A13" s="5"/>
      <c r="B13" s="9" t="s">
        <v>48</v>
      </c>
      <c r="C13" s="307"/>
      <c r="D13" s="307"/>
      <c r="E13" s="307"/>
      <c r="F13" s="307"/>
      <c r="G13" s="307"/>
      <c r="H13" s="5"/>
      <c r="I13" s="10" t="s">
        <v>49</v>
      </c>
      <c r="J13" s="44" t="str">
        <f>'Update Tab'!$B$8</f>
        <v>(916) 800-7641</v>
      </c>
      <c r="K13" s="36"/>
    </row>
    <row r="14" spans="1:11" s="4" customFormat="1" ht="13">
      <c r="A14" s="5"/>
      <c r="B14" s="9"/>
      <c r="C14" s="59"/>
      <c r="D14" s="59"/>
      <c r="E14" s="59"/>
      <c r="F14" s="59"/>
      <c r="G14" s="59"/>
      <c r="H14" s="5"/>
      <c r="I14" s="10"/>
      <c r="J14" s="60"/>
      <c r="K14" s="36"/>
    </row>
    <row r="15" spans="1:11" s="4" customFormat="1" ht="13">
      <c r="A15" s="5"/>
      <c r="B15" s="5"/>
      <c r="C15" s="5"/>
      <c r="D15" s="5"/>
      <c r="E15" s="5"/>
      <c r="F15" s="5"/>
      <c r="G15" s="5"/>
      <c r="H15" s="5"/>
      <c r="I15" s="6"/>
      <c r="J15" s="5"/>
      <c r="K15" s="36"/>
    </row>
    <row r="16" spans="1:11" s="4" customFormat="1" ht="13">
      <c r="A16" s="5"/>
      <c r="B16" s="297" t="s">
        <v>50</v>
      </c>
      <c r="C16" s="298"/>
      <c r="D16" s="298"/>
      <c r="E16" s="298"/>
      <c r="F16" s="298"/>
      <c r="G16" s="299"/>
      <c r="H16" s="297" t="s">
        <v>51</v>
      </c>
      <c r="I16" s="298"/>
      <c r="J16" s="299"/>
      <c r="K16" s="36"/>
    </row>
    <row r="17" spans="1:11" s="4" customFormat="1" ht="13">
      <c r="A17" s="5"/>
      <c r="B17" s="305"/>
      <c r="C17" s="306"/>
      <c r="D17" s="306"/>
      <c r="E17" s="306"/>
      <c r="F17" s="306"/>
      <c r="G17" s="81"/>
      <c r="H17" s="82"/>
      <c r="I17" s="83"/>
      <c r="J17" s="84"/>
      <c r="K17" s="36"/>
    </row>
    <row r="18" spans="1:11" s="4" customFormat="1" ht="15">
      <c r="A18" s="5"/>
      <c r="B18" s="302" t="s">
        <v>134</v>
      </c>
      <c r="C18" s="303"/>
      <c r="D18" s="303"/>
      <c r="E18" s="303"/>
      <c r="F18" s="303"/>
      <c r="G18" s="304"/>
      <c r="H18" s="85"/>
      <c r="I18" s="86"/>
      <c r="J18" s="87"/>
      <c r="K18" s="36"/>
    </row>
    <row r="19" spans="1:11" s="4" customFormat="1" ht="13">
      <c r="A19" s="5"/>
      <c r="B19" s="88"/>
      <c r="C19" s="89"/>
      <c r="D19" s="90"/>
      <c r="E19" s="90"/>
      <c r="F19" s="90"/>
      <c r="G19" s="91"/>
      <c r="H19" s="92"/>
      <c r="I19" s="86"/>
      <c r="J19" s="87"/>
      <c r="K19" s="36"/>
    </row>
    <row r="20" spans="1:11" s="4" customFormat="1" ht="13.5" thickBot="1">
      <c r="A20" s="5"/>
      <c r="B20" s="93"/>
      <c r="C20" s="94"/>
      <c r="D20" s="95"/>
      <c r="E20" s="95"/>
      <c r="F20" s="95"/>
      <c r="G20" s="96"/>
      <c r="H20" s="97"/>
      <c r="I20" s="98"/>
      <c r="J20" s="99"/>
      <c r="K20" s="36"/>
    </row>
    <row r="21" spans="1:11" s="4" customFormat="1" ht="13.5" thickTop="1">
      <c r="A21" s="5"/>
      <c r="B21" s="31"/>
      <c r="C21" s="22"/>
      <c r="D21" s="22"/>
      <c r="E21" s="22"/>
      <c r="F21" s="22"/>
      <c r="G21" s="62"/>
      <c r="H21" s="45"/>
      <c r="I21" s="76"/>
      <c r="J21" s="29"/>
      <c r="K21" s="36"/>
    </row>
    <row r="22" spans="1:11" s="4" customFormat="1" ht="13">
      <c r="A22" s="5"/>
      <c r="B22" s="33" t="s">
        <v>246</v>
      </c>
      <c r="C22" s="47"/>
      <c r="D22" s="47"/>
      <c r="E22" s="47"/>
      <c r="F22" s="47"/>
      <c r="G22" s="63"/>
      <c r="H22" s="7"/>
      <c r="I22" s="79">
        <f>'CalSAWS Admin Budget FY26-27'!D67</f>
        <v>13277</v>
      </c>
      <c r="J22" s="28"/>
      <c r="K22" s="36"/>
    </row>
    <row r="23" spans="1:11" s="4" customFormat="1" ht="13">
      <c r="A23" s="5"/>
      <c r="B23" s="300"/>
      <c r="C23" s="301"/>
      <c r="D23" s="301"/>
      <c r="E23" s="301"/>
      <c r="F23" s="301"/>
      <c r="G23" s="69"/>
      <c r="H23" s="46"/>
      <c r="I23" s="76"/>
      <c r="J23" s="34"/>
      <c r="K23" s="36"/>
    </row>
    <row r="24" spans="1:11" s="4" customFormat="1" ht="13">
      <c r="A24" s="5"/>
      <c r="B24" s="30"/>
      <c r="C24" s="32"/>
      <c r="D24" s="101"/>
      <c r="E24" s="101"/>
      <c r="F24" s="101"/>
      <c r="G24" s="104"/>
      <c r="H24" s="105"/>
      <c r="I24" s="103"/>
      <c r="J24" s="34"/>
      <c r="K24" s="36"/>
    </row>
    <row r="25" spans="1:11" s="4" customFormat="1" ht="13">
      <c r="A25" s="5"/>
      <c r="B25" s="30"/>
      <c r="C25" s="32"/>
      <c r="D25" s="101" t="s">
        <v>247</v>
      </c>
      <c r="E25" s="101"/>
      <c r="F25" s="101"/>
      <c r="G25" s="104"/>
      <c r="H25" s="105"/>
      <c r="I25" s="103">
        <f>'CalSAWS Admin Budget FY26-27'!E67</f>
        <v>-2442</v>
      </c>
      <c r="J25" s="34"/>
      <c r="K25" s="36"/>
    </row>
    <row r="26" spans="1:11" s="4" customFormat="1" ht="13">
      <c r="A26" s="5"/>
      <c r="B26" s="30"/>
      <c r="C26" s="5"/>
      <c r="D26" s="75"/>
      <c r="E26" s="75"/>
      <c r="F26" s="32"/>
      <c r="G26" s="69"/>
      <c r="H26" s="46"/>
      <c r="I26" s="80"/>
      <c r="J26" s="35"/>
      <c r="K26" s="36"/>
    </row>
    <row r="27" spans="1:11" s="4" customFormat="1" ht="13">
      <c r="A27" s="5"/>
      <c r="B27" s="56"/>
      <c r="C27" s="5"/>
      <c r="D27" s="5"/>
      <c r="E27" s="5"/>
      <c r="F27" s="5"/>
      <c r="G27" s="64"/>
      <c r="H27" s="45"/>
      <c r="I27" s="79"/>
      <c r="J27" s="29"/>
      <c r="K27" s="36"/>
    </row>
    <row r="28" spans="1:11" s="4" customFormat="1" ht="13">
      <c r="A28" s="5"/>
      <c r="B28" s="295" t="s">
        <v>69</v>
      </c>
      <c r="C28" s="296"/>
      <c r="D28" s="296"/>
      <c r="E28" s="296"/>
      <c r="F28" s="296"/>
      <c r="G28" s="70"/>
      <c r="H28" s="57"/>
      <c r="I28" s="77"/>
      <c r="J28" s="29"/>
      <c r="K28" s="36"/>
    </row>
    <row r="29" spans="1:11" s="4" customFormat="1" ht="13">
      <c r="A29" s="5"/>
      <c r="B29" s="295" t="s">
        <v>69</v>
      </c>
      <c r="C29" s="296"/>
      <c r="D29" s="296"/>
      <c r="E29" s="296"/>
      <c r="F29" s="296"/>
      <c r="G29" s="64"/>
      <c r="H29" s="45"/>
      <c r="I29" s="77"/>
      <c r="J29" s="29"/>
      <c r="K29" s="36"/>
    </row>
    <row r="30" spans="1:11" s="4" customFormat="1" ht="13">
      <c r="A30" s="5"/>
      <c r="B30" s="295"/>
      <c r="C30" s="296"/>
      <c r="D30" s="296"/>
      <c r="E30" s="296"/>
      <c r="F30" s="296"/>
      <c r="G30" s="64"/>
      <c r="H30" s="45"/>
      <c r="I30" s="77"/>
      <c r="J30" s="29"/>
      <c r="K30" s="36"/>
    </row>
    <row r="31" spans="1:11" s="4" customFormat="1" ht="13">
      <c r="A31" s="5"/>
      <c r="B31" s="295"/>
      <c r="C31" s="296"/>
      <c r="D31" s="296"/>
      <c r="E31" s="296"/>
      <c r="F31" s="296"/>
      <c r="G31" s="64"/>
      <c r="H31" s="45"/>
      <c r="I31" s="77"/>
      <c r="J31" s="29"/>
      <c r="K31" s="36"/>
    </row>
    <row r="32" spans="1:11" s="4" customFormat="1" ht="13">
      <c r="A32" s="5"/>
      <c r="B32" s="295"/>
      <c r="C32" s="296"/>
      <c r="D32" s="296"/>
      <c r="E32" s="296"/>
      <c r="F32" s="296"/>
      <c r="G32" s="70"/>
      <c r="H32" s="45"/>
      <c r="I32" s="77"/>
      <c r="J32" s="29"/>
      <c r="K32" s="36"/>
    </row>
    <row r="33" spans="1:15" s="4" customFormat="1" ht="13">
      <c r="A33" s="5"/>
      <c r="B33" s="288" t="s">
        <v>75</v>
      </c>
      <c r="C33" s="289"/>
      <c r="D33" s="289"/>
      <c r="E33" s="289"/>
      <c r="F33" s="289"/>
      <c r="G33" s="64"/>
      <c r="H33" s="45"/>
      <c r="I33" s="77"/>
      <c r="J33" s="29"/>
      <c r="K33" s="36"/>
    </row>
    <row r="34" spans="1:15" s="4" customFormat="1" ht="13">
      <c r="A34" s="5"/>
      <c r="B34" s="288" t="s">
        <v>52</v>
      </c>
      <c r="C34" s="289"/>
      <c r="D34" s="289"/>
      <c r="E34" s="289"/>
      <c r="F34" s="289"/>
      <c r="G34" s="64"/>
      <c r="H34" s="45"/>
      <c r="I34" s="77"/>
      <c r="J34" s="29"/>
      <c r="K34" s="36"/>
    </row>
    <row r="35" spans="1:15" s="4" customFormat="1" ht="13">
      <c r="A35" s="5"/>
      <c r="B35" s="290"/>
      <c r="C35" s="291"/>
      <c r="D35" s="291"/>
      <c r="E35" s="291"/>
      <c r="F35" s="291"/>
      <c r="G35" s="65"/>
      <c r="H35" s="54"/>
      <c r="I35" s="78"/>
      <c r="J35" s="58"/>
      <c r="K35" s="36"/>
    </row>
    <row r="36" spans="1:15" s="4" customFormat="1" ht="13">
      <c r="A36" s="5"/>
      <c r="B36" s="292"/>
      <c r="C36" s="293"/>
      <c r="D36" s="293"/>
      <c r="E36" s="293"/>
      <c r="F36" s="293"/>
      <c r="G36" s="66"/>
      <c r="H36" s="61" t="s">
        <v>74</v>
      </c>
      <c r="I36" s="107">
        <f>SUM(I21:I35)</f>
        <v>10835</v>
      </c>
      <c r="J36" s="55"/>
      <c r="K36" s="36"/>
    </row>
    <row r="37" spans="1:15" s="4" customFormat="1" ht="13">
      <c r="A37" s="5"/>
      <c r="B37" s="6"/>
      <c r="C37" s="6"/>
      <c r="D37" s="6"/>
      <c r="E37" s="6"/>
      <c r="F37" s="6"/>
      <c r="G37" s="15"/>
      <c r="H37" s="15"/>
      <c r="I37" s="67"/>
      <c r="J37" s="68"/>
      <c r="K37" s="36"/>
    </row>
    <row r="38" spans="1:15" s="4" customFormat="1" ht="13">
      <c r="A38" s="5"/>
      <c r="B38" s="49" t="s">
        <v>53</v>
      </c>
      <c r="C38" s="5"/>
      <c r="D38" s="5"/>
      <c r="E38" s="5"/>
      <c r="F38" s="5"/>
      <c r="G38" s="5"/>
      <c r="H38" s="5"/>
      <c r="I38" s="11"/>
      <c r="J38" s="6"/>
      <c r="K38" s="36"/>
    </row>
    <row r="39" spans="1:15" s="4" customFormat="1" ht="13">
      <c r="A39" s="5"/>
      <c r="B39" s="12"/>
      <c r="C39" s="5"/>
      <c r="D39" s="5"/>
      <c r="E39" s="5"/>
      <c r="F39" s="5"/>
      <c r="G39" s="14"/>
      <c r="H39" s="15"/>
      <c r="I39" s="11"/>
      <c r="J39" s="6"/>
      <c r="K39" s="36"/>
    </row>
    <row r="40" spans="1:15" s="4" customFormat="1" ht="13">
      <c r="A40" s="5"/>
      <c r="B40" s="50" t="s">
        <v>54</v>
      </c>
      <c r="C40" s="17"/>
      <c r="D40" s="5"/>
      <c r="E40" s="5"/>
      <c r="F40" s="5"/>
      <c r="G40" s="14"/>
      <c r="H40" s="5"/>
      <c r="I40" s="16"/>
      <c r="J40" s="18"/>
      <c r="K40" s="36"/>
      <c r="O40" s="19"/>
    </row>
    <row r="41" spans="1:15" s="4" customFormat="1" ht="13">
      <c r="A41" s="5"/>
      <c r="B41" s="20"/>
      <c r="C41" s="5"/>
      <c r="D41" s="5"/>
      <c r="E41" s="5"/>
      <c r="F41" s="5"/>
      <c r="G41" s="21"/>
      <c r="H41" s="5"/>
      <c r="I41" s="8" t="s">
        <v>55</v>
      </c>
      <c r="J41" s="71">
        <f>I36</f>
        <v>10835</v>
      </c>
      <c r="K41" s="36"/>
    </row>
    <row r="42" spans="1:15" s="4" customFormat="1" ht="13">
      <c r="A42" s="5"/>
      <c r="B42" s="51" t="s">
        <v>56</v>
      </c>
      <c r="C42" s="5"/>
      <c r="D42" s="5"/>
      <c r="E42" s="5"/>
      <c r="F42" s="5"/>
      <c r="G42" s="21"/>
      <c r="H42" s="5"/>
      <c r="I42" s="6"/>
      <c r="J42" s="5"/>
      <c r="K42" s="36"/>
      <c r="O42" s="19"/>
    </row>
    <row r="43" spans="1:15" s="4" customFormat="1" ht="13">
      <c r="A43" s="5"/>
      <c r="B43" s="20"/>
      <c r="C43" s="5"/>
      <c r="D43" s="5"/>
      <c r="E43" s="5"/>
      <c r="F43" s="5"/>
      <c r="G43" s="5"/>
      <c r="H43" s="5"/>
      <c r="I43" s="6"/>
      <c r="J43" s="5"/>
      <c r="K43" s="36"/>
    </row>
    <row r="44" spans="1:15" s="4" customFormat="1" ht="13">
      <c r="A44" s="5"/>
      <c r="B44" s="52" t="s">
        <v>54</v>
      </c>
      <c r="C44" s="5"/>
      <c r="D44" s="5"/>
      <c r="E44" s="5"/>
      <c r="F44" s="13"/>
      <c r="G44" s="5"/>
      <c r="H44" s="5"/>
      <c r="I44" s="6"/>
      <c r="J44" s="5"/>
      <c r="K44" s="36"/>
      <c r="O44" s="48"/>
    </row>
    <row r="45" spans="1:15" s="4" customFormat="1" ht="13">
      <c r="A45" s="5"/>
      <c r="B45" s="52" t="s">
        <v>136</v>
      </c>
      <c r="C45" s="5"/>
      <c r="D45" s="5"/>
      <c r="E45" s="5"/>
      <c r="F45" s="13"/>
      <c r="G45" s="5"/>
      <c r="H45" s="5"/>
      <c r="I45" s="6"/>
      <c r="J45" s="5"/>
      <c r="K45" s="36"/>
      <c r="O45" s="48"/>
    </row>
    <row r="46" spans="1:15" s="4" customFormat="1" ht="13">
      <c r="A46" s="5"/>
      <c r="B46" s="53" t="s">
        <v>100</v>
      </c>
      <c r="F46" s="5"/>
      <c r="H46" s="5"/>
      <c r="I46" s="23"/>
      <c r="J46" s="5"/>
      <c r="K46" s="36"/>
      <c r="O46" s="48"/>
    </row>
    <row r="47" spans="1:15" s="4" customFormat="1" ht="13">
      <c r="A47" s="5"/>
      <c r="B47" s="53" t="s">
        <v>57</v>
      </c>
      <c r="C47" s="13"/>
      <c r="D47" s="13"/>
      <c r="E47" s="13"/>
      <c r="F47" s="5"/>
      <c r="G47" s="13"/>
      <c r="H47" s="13"/>
      <c r="I47" s="24"/>
      <c r="J47" s="5"/>
      <c r="K47" s="36"/>
      <c r="O47" s="48"/>
    </row>
    <row r="48" spans="1:15" s="4" customFormat="1" ht="13">
      <c r="A48" s="5"/>
      <c r="B48" s="53" t="s">
        <v>135</v>
      </c>
      <c r="C48" s="13"/>
      <c r="D48" s="13"/>
      <c r="E48" s="13"/>
      <c r="F48" s="25"/>
      <c r="G48" s="13"/>
      <c r="H48" s="13"/>
      <c r="I48" s="24"/>
      <c r="J48" s="5"/>
      <c r="K48" s="36"/>
      <c r="O48" s="48"/>
    </row>
    <row r="49" spans="1:15" s="4" customFormat="1" ht="13">
      <c r="A49" s="5"/>
      <c r="B49" s="25"/>
      <c r="C49" s="13"/>
      <c r="D49" s="13"/>
      <c r="E49" s="13"/>
      <c r="F49" s="5"/>
      <c r="G49" s="13"/>
      <c r="H49" s="13"/>
      <c r="I49" s="24"/>
      <c r="J49" s="5"/>
      <c r="K49" s="36"/>
      <c r="O49" s="48"/>
    </row>
    <row r="50" spans="1:15" s="4" customFormat="1" ht="13">
      <c r="A50" s="5"/>
      <c r="B50" s="49"/>
      <c r="C50" s="13"/>
      <c r="D50" s="13"/>
      <c r="E50" s="13"/>
      <c r="F50" s="5"/>
      <c r="G50" s="13"/>
      <c r="H50" s="13"/>
      <c r="I50" s="24"/>
      <c r="J50" s="5"/>
      <c r="K50" s="36"/>
      <c r="O50" s="48"/>
    </row>
    <row r="51" spans="1:15" s="4" customFormat="1" ht="13">
      <c r="A51" s="5"/>
      <c r="B51" s="49"/>
      <c r="C51" s="13"/>
      <c r="D51" s="13"/>
      <c r="E51" s="13"/>
      <c r="F51" s="25"/>
      <c r="G51" s="13"/>
      <c r="H51" s="13"/>
      <c r="I51" s="24"/>
      <c r="J51" s="5"/>
      <c r="K51" s="36"/>
      <c r="O51" s="48"/>
    </row>
    <row r="52" spans="1:15" s="4" customFormat="1" ht="13">
      <c r="A52" s="5"/>
      <c r="B52" s="5"/>
      <c r="C52" s="13"/>
      <c r="D52" s="13"/>
      <c r="E52" s="13"/>
      <c r="F52" s="25"/>
      <c r="G52" s="13"/>
      <c r="H52" s="13"/>
      <c r="I52" s="24"/>
      <c r="J52" s="5"/>
      <c r="K52" s="36"/>
    </row>
    <row r="53" spans="1:15" s="4" customFormat="1" ht="13.5" thickBot="1">
      <c r="A53" s="5"/>
      <c r="B53" s="5"/>
      <c r="C53" s="5"/>
      <c r="D53" s="5"/>
      <c r="E53" s="5"/>
      <c r="F53" s="5"/>
      <c r="G53" s="5"/>
      <c r="H53" s="5"/>
      <c r="I53" s="6"/>
      <c r="J53" s="5"/>
      <c r="K53" s="36"/>
    </row>
    <row r="54" spans="1:15" s="4" customFormat="1" ht="13.5" thickTop="1">
      <c r="A54" s="5"/>
      <c r="B54" s="37"/>
      <c r="C54" s="37"/>
      <c r="D54" s="37"/>
      <c r="E54" s="37"/>
      <c r="F54" s="37"/>
      <c r="G54" s="37"/>
      <c r="H54" s="37"/>
      <c r="I54" s="39"/>
      <c r="J54" s="37"/>
      <c r="K54" s="36"/>
    </row>
    <row r="55" spans="1:15" s="4" customFormat="1" ht="12.75" customHeight="1">
      <c r="A55" s="5"/>
      <c r="B55" s="5"/>
      <c r="C55" s="294" t="s">
        <v>58</v>
      </c>
      <c r="D55" s="294"/>
      <c r="E55" s="294"/>
      <c r="F55" s="294"/>
      <c r="G55" s="294"/>
      <c r="H55" s="294"/>
      <c r="I55" s="294"/>
      <c r="J55" s="5"/>
      <c r="K55" s="36"/>
    </row>
    <row r="56" spans="1:15" s="4" customFormat="1" ht="13">
      <c r="A56" s="5"/>
      <c r="B56" s="5"/>
      <c r="C56" s="294"/>
      <c r="D56" s="294"/>
      <c r="E56" s="294"/>
      <c r="F56" s="294"/>
      <c r="G56" s="294"/>
      <c r="H56" s="294"/>
      <c r="I56" s="294"/>
      <c r="J56" s="5"/>
      <c r="K56" s="36"/>
    </row>
    <row r="57" spans="1:15" s="4" customFormat="1" ht="13">
      <c r="A57" s="5"/>
      <c r="B57" s="5"/>
      <c r="C57" s="294"/>
      <c r="D57" s="294"/>
      <c r="E57" s="294"/>
      <c r="F57" s="294"/>
      <c r="G57" s="294"/>
      <c r="H57" s="294"/>
      <c r="I57" s="294"/>
      <c r="J57" s="5"/>
      <c r="K57" s="36"/>
    </row>
    <row r="58" spans="1:15" s="4" customFormat="1" ht="13.5" thickBot="1">
      <c r="A58" s="26"/>
      <c r="B58" s="26"/>
      <c r="C58" s="26"/>
      <c r="D58" s="26"/>
      <c r="E58" s="26"/>
      <c r="F58" s="26"/>
      <c r="G58" s="26"/>
      <c r="H58" s="26"/>
      <c r="I58" s="27"/>
      <c r="J58" s="26"/>
      <c r="K58" s="26"/>
    </row>
    <row r="59" spans="1:15" ht="13" thickTop="1"/>
  </sheetData>
  <mergeCells count="17">
    <mergeCell ref="H16:J16"/>
    <mergeCell ref="B17:F17"/>
    <mergeCell ref="B31:F31"/>
    <mergeCell ref="C10:G10"/>
    <mergeCell ref="C11:G11"/>
    <mergeCell ref="C13:G13"/>
    <mergeCell ref="B16:G16"/>
    <mergeCell ref="B18:G18"/>
    <mergeCell ref="B23:F23"/>
    <mergeCell ref="B28:F28"/>
    <mergeCell ref="B29:F29"/>
    <mergeCell ref="B30:F30"/>
    <mergeCell ref="B32:F32"/>
    <mergeCell ref="B33:F33"/>
    <mergeCell ref="B34:F34"/>
    <mergeCell ref="B35:F36"/>
    <mergeCell ref="C55:I57"/>
  </mergeCells>
  <dataValidations count="5">
    <dataValidation errorStyle="warning" allowBlank="1" showInputMessage="1" errorTitle="State" promptTitle="State" prompt="Enter the state abbreviation into this cell." sqref="E12" xr:uid="{C47891FD-8769-4C16-B4CA-6A0B5861704F}"/>
    <dataValidation type="textLength" errorStyle="warning" allowBlank="1" showErrorMessage="1" errorTitle="Tax" error="The shaded cells contain formulas and are automatically calculated by Excel. DO NOT enter any information into them." promptTitle="Tax" sqref="I39:I40" xr:uid="{F8B0C3CC-DC89-4576-9E3A-7BA3C3D7896F}">
      <formula1>0</formula1>
      <formula2>0</formula2>
    </dataValidation>
    <dataValidation type="whole" errorStyle="warning" allowBlank="1" showErrorMessage="1" errorTitle="Quantity" error="You must enter a number in this cell." promptTitle="Quantity" sqref="I18:I19 B35 J26:J41 J17:J22" xr:uid="{DBAB0A70-46AF-496A-B032-12CFDEAB4E25}">
      <formula1>0</formula1>
      <formula2>1000000000</formula2>
    </dataValidation>
    <dataValidation type="decimal" allowBlank="1" showErrorMessage="1" errorTitle="Unit Price" error="You must enter a number into this cell." promptTitle="Unit Price" sqref="I20:I21 I17" xr:uid="{C6AC78AD-BC03-455C-B3ED-FD1C23B74C71}">
      <formula1>0</formula1>
      <formula2>1000000000</formula2>
    </dataValidation>
    <dataValidation errorStyle="warning" allowBlank="1" showInputMessage="1" errorTitle="Farewell Statement" promptTitle="Farewell Statement" prompt="Enter any parting message for your customers (company slogan, mission statement, etc.) If you do not want a parting message, use Edit|Clear|Contents to remove the existing test." sqref="C55" xr:uid="{928CF581-4607-4121-9236-B1A03E4D9308}"/>
  </dataValidations>
  <hyperlinks>
    <hyperlink ref="B29" r:id="rId1" display="kcole@co.yuba.ca.us" xr:uid="{30B74568-40C3-4E8B-99A1-B9BAD17F2A91}"/>
  </hyperlinks>
  <printOptions horizontalCentered="1"/>
  <pageMargins left="0.5" right="0.5" top="1" bottom="1" header="0.5" footer="0.3"/>
  <pageSetup scale="88" orientation="portrait" r:id="rId2"/>
  <drawing r:id="rId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480564-4EC6-4E97-A009-DB47F2E8D0D7}">
  <sheetPr codeName="Sheet61">
    <pageSetUpPr fitToPage="1"/>
  </sheetPr>
  <dimension ref="A1:O59"/>
  <sheetViews>
    <sheetView workbookViewId="0">
      <selection activeCell="I36" sqref="I36"/>
    </sheetView>
  </sheetViews>
  <sheetFormatPr defaultRowHeight="12.5"/>
  <cols>
    <col min="9" max="9" width="12.453125" bestFit="1" customWidth="1"/>
    <col min="10" max="10" width="22.453125" customWidth="1"/>
  </cols>
  <sheetData>
    <row r="1" spans="1:11" s="4" customFormat="1" ht="13.5" thickTop="1">
      <c r="A1" s="2"/>
      <c r="B1" s="2"/>
      <c r="C1" s="2"/>
      <c r="D1" s="2"/>
      <c r="E1" s="2"/>
      <c r="F1" s="2"/>
      <c r="G1" s="2"/>
      <c r="H1" s="2"/>
      <c r="I1" s="3"/>
      <c r="J1" s="2"/>
      <c r="K1" s="2"/>
    </row>
    <row r="2" spans="1:11" s="4" customFormat="1" ht="13">
      <c r="A2" s="5"/>
      <c r="B2" s="5"/>
      <c r="C2" s="5"/>
      <c r="D2" s="5"/>
      <c r="E2" s="5"/>
      <c r="F2" s="5"/>
      <c r="G2" s="5"/>
      <c r="H2" s="5"/>
      <c r="I2" s="6"/>
      <c r="J2" s="5"/>
      <c r="K2" s="36"/>
    </row>
    <row r="3" spans="1:11" s="4" customFormat="1" ht="13">
      <c r="A3" s="5"/>
      <c r="B3" s="5"/>
      <c r="C3" s="5"/>
      <c r="D3" s="5"/>
      <c r="E3" s="5"/>
      <c r="F3" s="5"/>
      <c r="G3" s="5"/>
      <c r="H3" s="7"/>
      <c r="I3" s="8" t="s">
        <v>39</v>
      </c>
      <c r="J3" s="40" t="str">
        <f>+'Update Tab'!$B$2</f>
        <v>CalSAWS Admin 26 27</v>
      </c>
      <c r="K3" s="41" t="s">
        <v>170</v>
      </c>
    </row>
    <row r="4" spans="1:11" s="4" customFormat="1" ht="13">
      <c r="A4" s="5"/>
      <c r="B4" s="5"/>
      <c r="C4" s="5"/>
      <c r="D4" s="5"/>
      <c r="E4" s="5"/>
      <c r="F4" s="5"/>
      <c r="G4" s="5"/>
      <c r="H4" s="5"/>
      <c r="I4" s="6"/>
      <c r="J4" s="5"/>
      <c r="K4" s="36"/>
    </row>
    <row r="5" spans="1:11" s="4" customFormat="1" ht="13">
      <c r="A5" s="5"/>
      <c r="B5" s="5"/>
      <c r="C5" s="5"/>
      <c r="D5" s="5"/>
      <c r="E5" s="5"/>
      <c r="F5" s="5"/>
      <c r="G5" s="5"/>
      <c r="H5" s="5"/>
      <c r="I5" s="6"/>
      <c r="J5" s="5"/>
      <c r="K5" s="36"/>
    </row>
    <row r="6" spans="1:11" s="4" customFormat="1" ht="13">
      <c r="A6" s="5"/>
      <c r="B6" s="5"/>
      <c r="C6" s="5"/>
      <c r="D6" s="5"/>
      <c r="E6" s="5"/>
      <c r="F6" s="5"/>
      <c r="G6" s="5"/>
      <c r="H6" s="5"/>
      <c r="I6" s="6"/>
      <c r="J6" s="5"/>
      <c r="K6" s="36"/>
    </row>
    <row r="7" spans="1:11" s="4" customFormat="1" ht="13.5" thickBot="1">
      <c r="A7" s="5"/>
      <c r="B7" s="5"/>
      <c r="C7" s="5"/>
      <c r="D7" s="5"/>
      <c r="E7" s="5"/>
      <c r="F7" s="5"/>
      <c r="G7" s="5"/>
      <c r="H7" s="5"/>
      <c r="I7" s="6"/>
      <c r="J7" s="5"/>
      <c r="K7" s="36"/>
    </row>
    <row r="8" spans="1:11" s="4" customFormat="1" ht="18" thickTop="1">
      <c r="A8" s="5"/>
      <c r="B8" s="37"/>
      <c r="C8" s="37"/>
      <c r="D8" s="37"/>
      <c r="E8" s="37"/>
      <c r="F8" s="37"/>
      <c r="G8" s="38"/>
      <c r="H8" s="38"/>
      <c r="I8" s="39"/>
      <c r="J8" s="38"/>
      <c r="K8" s="36"/>
    </row>
    <row r="9" spans="1:11" s="4" customFormat="1" ht="13">
      <c r="A9" s="5"/>
      <c r="B9" s="5"/>
      <c r="C9" s="5"/>
      <c r="D9" s="5"/>
      <c r="E9" s="5"/>
      <c r="F9" s="5"/>
      <c r="G9" s="5"/>
      <c r="H9" s="5"/>
      <c r="I9" s="6"/>
      <c r="J9" s="5"/>
      <c r="K9" s="36"/>
    </row>
    <row r="10" spans="1:11" s="4" customFormat="1" ht="13">
      <c r="A10" s="5"/>
      <c r="B10" s="9" t="s">
        <v>40</v>
      </c>
      <c r="C10" s="307" t="s">
        <v>171</v>
      </c>
      <c r="D10" s="307"/>
      <c r="E10" s="307"/>
      <c r="F10" s="307"/>
      <c r="G10" s="307"/>
      <c r="H10" s="5"/>
      <c r="I10" s="10" t="s">
        <v>42</v>
      </c>
      <c r="J10" s="42">
        <f>+'Update Tab'!$B$4</f>
        <v>46246</v>
      </c>
      <c r="K10" s="36"/>
    </row>
    <row r="11" spans="1:11" s="4" customFormat="1" ht="13">
      <c r="A11" s="5"/>
      <c r="B11" s="9" t="s">
        <v>43</v>
      </c>
      <c r="C11" s="308"/>
      <c r="D11" s="308"/>
      <c r="E11" s="308"/>
      <c r="F11" s="308"/>
      <c r="G11" s="308"/>
      <c r="H11" s="5"/>
      <c r="I11" s="10"/>
      <c r="J11" s="43"/>
      <c r="K11" s="36"/>
    </row>
    <row r="12" spans="1:11" s="4" customFormat="1" ht="13">
      <c r="A12" s="5"/>
      <c r="B12" s="9" t="s">
        <v>44</v>
      </c>
      <c r="C12" s="73"/>
      <c r="D12" s="74" t="s">
        <v>45</v>
      </c>
      <c r="E12" s="73"/>
      <c r="F12" s="74" t="s">
        <v>46</v>
      </c>
      <c r="G12" s="73"/>
      <c r="H12" s="5"/>
      <c r="I12" s="10" t="s">
        <v>47</v>
      </c>
      <c r="J12" s="44" t="str">
        <f>'Update Tab'!$B$7</f>
        <v>Stephanie Aragon</v>
      </c>
      <c r="K12" s="36"/>
    </row>
    <row r="13" spans="1:11" s="4" customFormat="1" ht="13">
      <c r="A13" s="5"/>
      <c r="B13" s="9" t="s">
        <v>48</v>
      </c>
      <c r="C13" s="307"/>
      <c r="D13" s="307"/>
      <c r="E13" s="307"/>
      <c r="F13" s="307"/>
      <c r="G13" s="307"/>
      <c r="H13" s="5"/>
      <c r="I13" s="10" t="s">
        <v>49</v>
      </c>
      <c r="J13" s="44" t="str">
        <f>'Update Tab'!$B$8</f>
        <v>(916) 800-7641</v>
      </c>
      <c r="K13" s="36"/>
    </row>
    <row r="14" spans="1:11" s="4" customFormat="1" ht="13">
      <c r="A14" s="5"/>
      <c r="B14" s="9"/>
      <c r="C14" s="59"/>
      <c r="D14" s="59"/>
      <c r="E14" s="59"/>
      <c r="F14" s="59"/>
      <c r="G14" s="59"/>
      <c r="H14" s="5"/>
      <c r="I14" s="10"/>
      <c r="J14" s="60"/>
      <c r="K14" s="36"/>
    </row>
    <row r="15" spans="1:11" s="4" customFormat="1" ht="13">
      <c r="A15" s="5"/>
      <c r="B15" s="5"/>
      <c r="C15" s="5"/>
      <c r="D15" s="5"/>
      <c r="E15" s="5"/>
      <c r="F15" s="5"/>
      <c r="G15" s="5"/>
      <c r="H15" s="5"/>
      <c r="I15" s="6"/>
      <c r="J15" s="5"/>
      <c r="K15" s="36"/>
    </row>
    <row r="16" spans="1:11" s="4" customFormat="1" ht="13">
      <c r="A16" s="5"/>
      <c r="B16" s="297" t="s">
        <v>50</v>
      </c>
      <c r="C16" s="298"/>
      <c r="D16" s="298"/>
      <c r="E16" s="298"/>
      <c r="F16" s="298"/>
      <c r="G16" s="299"/>
      <c r="H16" s="297" t="s">
        <v>51</v>
      </c>
      <c r="I16" s="298"/>
      <c r="J16" s="299"/>
      <c r="K16" s="36"/>
    </row>
    <row r="17" spans="1:11" s="4" customFormat="1" ht="13">
      <c r="A17" s="5"/>
      <c r="B17" s="305"/>
      <c r="C17" s="306"/>
      <c r="D17" s="306"/>
      <c r="E17" s="306"/>
      <c r="F17" s="306"/>
      <c r="G17" s="81"/>
      <c r="H17" s="82"/>
      <c r="I17" s="83"/>
      <c r="J17" s="84"/>
      <c r="K17" s="36"/>
    </row>
    <row r="18" spans="1:11" s="4" customFormat="1" ht="15">
      <c r="A18" s="5"/>
      <c r="B18" s="302" t="s">
        <v>134</v>
      </c>
      <c r="C18" s="303"/>
      <c r="D18" s="303"/>
      <c r="E18" s="303"/>
      <c r="F18" s="303"/>
      <c r="G18" s="304"/>
      <c r="H18" s="85"/>
      <c r="I18" s="86"/>
      <c r="J18" s="87"/>
      <c r="K18" s="36"/>
    </row>
    <row r="19" spans="1:11" s="4" customFormat="1" ht="13">
      <c r="A19" s="5"/>
      <c r="B19" s="88"/>
      <c r="C19" s="89"/>
      <c r="D19" s="90"/>
      <c r="E19" s="90"/>
      <c r="F19" s="90"/>
      <c r="G19" s="91"/>
      <c r="H19" s="92"/>
      <c r="I19" s="86"/>
      <c r="J19" s="87"/>
      <c r="K19" s="36"/>
    </row>
    <row r="20" spans="1:11" s="4" customFormat="1" ht="13.5" thickBot="1">
      <c r="A20" s="5"/>
      <c r="B20" s="93"/>
      <c r="C20" s="94"/>
      <c r="D20" s="95"/>
      <c r="E20" s="95"/>
      <c r="F20" s="95"/>
      <c r="G20" s="96"/>
      <c r="H20" s="97"/>
      <c r="I20" s="98"/>
      <c r="J20" s="99"/>
      <c r="K20" s="36"/>
    </row>
    <row r="21" spans="1:11" s="4" customFormat="1" ht="13.5" thickTop="1">
      <c r="A21" s="5"/>
      <c r="B21" s="31"/>
      <c r="C21" s="22"/>
      <c r="D21" s="22"/>
      <c r="E21" s="22"/>
      <c r="F21" s="22"/>
      <c r="G21" s="62"/>
      <c r="H21" s="45"/>
      <c r="I21" s="76"/>
      <c r="J21" s="29"/>
      <c r="K21" s="36"/>
    </row>
    <row r="22" spans="1:11" s="4" customFormat="1" ht="13">
      <c r="A22" s="5"/>
      <c r="B22" s="33" t="s">
        <v>246</v>
      </c>
      <c r="C22" s="47"/>
      <c r="D22" s="47"/>
      <c r="E22" s="47"/>
      <c r="F22" s="47"/>
      <c r="G22" s="63"/>
      <c r="H22" s="7"/>
      <c r="I22" s="79">
        <f>'CalSAWS Admin Budget FY26-27'!D68</f>
        <v>3439</v>
      </c>
      <c r="J22" s="28"/>
      <c r="K22" s="36"/>
    </row>
    <row r="23" spans="1:11" s="4" customFormat="1" ht="13">
      <c r="A23" s="5"/>
      <c r="B23" s="300"/>
      <c r="C23" s="301"/>
      <c r="D23" s="301"/>
      <c r="E23" s="301"/>
      <c r="F23" s="301"/>
      <c r="G23" s="69"/>
      <c r="H23" s="46"/>
      <c r="I23" s="76"/>
      <c r="J23" s="34"/>
      <c r="K23" s="36"/>
    </row>
    <row r="24" spans="1:11" s="4" customFormat="1" ht="13">
      <c r="A24" s="5"/>
      <c r="B24" s="30"/>
      <c r="C24" s="32"/>
      <c r="D24" s="101"/>
      <c r="E24" s="101"/>
      <c r="F24" s="101"/>
      <c r="G24" s="104"/>
      <c r="H24" s="105"/>
      <c r="I24" s="103"/>
      <c r="J24" s="34"/>
      <c r="K24" s="36"/>
    </row>
    <row r="25" spans="1:11" s="4" customFormat="1" ht="13">
      <c r="A25" s="5"/>
      <c r="B25" s="30"/>
      <c r="C25" s="32"/>
      <c r="D25" s="101" t="s">
        <v>247</v>
      </c>
      <c r="E25" s="101"/>
      <c r="F25" s="101"/>
      <c r="G25" s="104"/>
      <c r="H25" s="105"/>
      <c r="I25" s="103">
        <f>'CalSAWS Admin Budget FY26-27'!E68</f>
        <v>-648</v>
      </c>
      <c r="J25" s="34"/>
      <c r="K25" s="36"/>
    </row>
    <row r="26" spans="1:11" s="4" customFormat="1" ht="13">
      <c r="A26" s="5"/>
      <c r="B26" s="30"/>
      <c r="C26" s="5"/>
      <c r="D26" s="75"/>
      <c r="E26" s="75"/>
      <c r="F26" s="32"/>
      <c r="G26" s="69"/>
      <c r="H26" s="46"/>
      <c r="I26" s="80"/>
      <c r="J26" s="35"/>
      <c r="K26" s="36"/>
    </row>
    <row r="27" spans="1:11" s="4" customFormat="1" ht="13">
      <c r="A27" s="5"/>
      <c r="B27" s="56"/>
      <c r="C27" s="5"/>
      <c r="D27" s="5"/>
      <c r="E27" s="5"/>
      <c r="F27" s="5"/>
      <c r="G27" s="64"/>
      <c r="H27" s="45"/>
      <c r="I27" s="79"/>
      <c r="J27" s="29"/>
      <c r="K27" s="36"/>
    </row>
    <row r="28" spans="1:11" s="4" customFormat="1" ht="13">
      <c r="A28" s="5"/>
      <c r="B28" s="295" t="s">
        <v>69</v>
      </c>
      <c r="C28" s="296"/>
      <c r="D28" s="296"/>
      <c r="E28" s="296"/>
      <c r="F28" s="296"/>
      <c r="G28" s="70"/>
      <c r="H28" s="57"/>
      <c r="I28" s="77"/>
      <c r="J28" s="29"/>
      <c r="K28" s="36"/>
    </row>
    <row r="29" spans="1:11" s="4" customFormat="1" ht="13">
      <c r="A29" s="5"/>
      <c r="B29" s="295" t="s">
        <v>69</v>
      </c>
      <c r="C29" s="296"/>
      <c r="D29" s="296"/>
      <c r="E29" s="296"/>
      <c r="F29" s="296"/>
      <c r="G29" s="64"/>
      <c r="H29" s="45"/>
      <c r="I29" s="77"/>
      <c r="J29" s="29"/>
      <c r="K29" s="36"/>
    </row>
    <row r="30" spans="1:11" s="4" customFormat="1" ht="13">
      <c r="A30" s="5"/>
      <c r="B30" s="295"/>
      <c r="C30" s="296"/>
      <c r="D30" s="296"/>
      <c r="E30" s="296"/>
      <c r="F30" s="296"/>
      <c r="G30" s="64"/>
      <c r="H30" s="45"/>
      <c r="I30" s="77"/>
      <c r="J30" s="29"/>
      <c r="K30" s="36"/>
    </row>
    <row r="31" spans="1:11" s="4" customFormat="1" ht="13">
      <c r="A31" s="5"/>
      <c r="B31" s="295"/>
      <c r="C31" s="296"/>
      <c r="D31" s="296"/>
      <c r="E31" s="296"/>
      <c r="F31" s="296"/>
      <c r="G31" s="64"/>
      <c r="H31" s="45"/>
      <c r="I31" s="77"/>
      <c r="J31" s="29"/>
      <c r="K31" s="36"/>
    </row>
    <row r="32" spans="1:11" s="4" customFormat="1" ht="13">
      <c r="A32" s="5"/>
      <c r="B32" s="295"/>
      <c r="C32" s="296"/>
      <c r="D32" s="296"/>
      <c r="E32" s="296"/>
      <c r="F32" s="296"/>
      <c r="G32" s="70"/>
      <c r="H32" s="45"/>
      <c r="I32" s="77"/>
      <c r="J32" s="29"/>
      <c r="K32" s="36"/>
    </row>
    <row r="33" spans="1:15" s="4" customFormat="1" ht="13">
      <c r="A33" s="5"/>
      <c r="B33" s="288" t="s">
        <v>75</v>
      </c>
      <c r="C33" s="289"/>
      <c r="D33" s="289"/>
      <c r="E33" s="289"/>
      <c r="F33" s="289"/>
      <c r="G33" s="64"/>
      <c r="H33" s="45"/>
      <c r="I33" s="77"/>
      <c r="J33" s="29"/>
      <c r="K33" s="36"/>
    </row>
    <row r="34" spans="1:15" s="4" customFormat="1" ht="13">
      <c r="A34" s="5"/>
      <c r="B34" s="288" t="s">
        <v>52</v>
      </c>
      <c r="C34" s="289"/>
      <c r="D34" s="289"/>
      <c r="E34" s="289"/>
      <c r="F34" s="289"/>
      <c r="G34" s="64"/>
      <c r="H34" s="45"/>
      <c r="I34" s="77"/>
      <c r="J34" s="29"/>
      <c r="K34" s="36"/>
    </row>
    <row r="35" spans="1:15" s="4" customFormat="1" ht="13">
      <c r="A35" s="5"/>
      <c r="B35" s="290"/>
      <c r="C35" s="291"/>
      <c r="D35" s="291"/>
      <c r="E35" s="291"/>
      <c r="F35" s="291"/>
      <c r="G35" s="65"/>
      <c r="H35" s="54"/>
      <c r="I35" s="78"/>
      <c r="J35" s="58"/>
      <c r="K35" s="36"/>
    </row>
    <row r="36" spans="1:15" s="4" customFormat="1" ht="13">
      <c r="A36" s="5"/>
      <c r="B36" s="292"/>
      <c r="C36" s="293"/>
      <c r="D36" s="293"/>
      <c r="E36" s="293"/>
      <c r="F36" s="293"/>
      <c r="G36" s="66"/>
      <c r="H36" s="61" t="s">
        <v>74</v>
      </c>
      <c r="I36" s="107">
        <f>SUM(I21:I35)</f>
        <v>2791</v>
      </c>
      <c r="J36" s="55"/>
      <c r="K36" s="36"/>
    </row>
    <row r="37" spans="1:15" s="4" customFormat="1" ht="13">
      <c r="A37" s="5"/>
      <c r="B37" s="6"/>
      <c r="C37" s="6"/>
      <c r="D37" s="6"/>
      <c r="E37" s="6"/>
      <c r="F37" s="6"/>
      <c r="G37" s="15"/>
      <c r="H37" s="15"/>
      <c r="I37" s="67"/>
      <c r="J37" s="68"/>
      <c r="K37" s="36"/>
    </row>
    <row r="38" spans="1:15" s="4" customFormat="1" ht="13">
      <c r="A38" s="5"/>
      <c r="B38" s="49" t="s">
        <v>53</v>
      </c>
      <c r="C38" s="5"/>
      <c r="D38" s="5"/>
      <c r="E38" s="5"/>
      <c r="F38" s="5"/>
      <c r="G38" s="5"/>
      <c r="H38" s="5"/>
      <c r="I38" s="11"/>
      <c r="J38" s="6"/>
      <c r="K38" s="36"/>
    </row>
    <row r="39" spans="1:15" s="4" customFormat="1" ht="13">
      <c r="A39" s="5"/>
      <c r="B39" s="12"/>
      <c r="C39" s="5"/>
      <c r="D39" s="5"/>
      <c r="E39" s="5"/>
      <c r="F39" s="5"/>
      <c r="G39" s="14"/>
      <c r="H39" s="15"/>
      <c r="I39" s="11"/>
      <c r="J39" s="6"/>
      <c r="K39" s="36"/>
    </row>
    <row r="40" spans="1:15" s="4" customFormat="1" ht="13">
      <c r="A40" s="5"/>
      <c r="B40" s="50" t="s">
        <v>54</v>
      </c>
      <c r="C40" s="17"/>
      <c r="D40" s="5"/>
      <c r="E40" s="5"/>
      <c r="F40" s="5"/>
      <c r="G40" s="14"/>
      <c r="H40" s="5"/>
      <c r="I40" s="16"/>
      <c r="J40" s="18"/>
      <c r="K40" s="36"/>
      <c r="O40" s="19"/>
    </row>
    <row r="41" spans="1:15" s="4" customFormat="1" ht="13">
      <c r="A41" s="5"/>
      <c r="B41" s="20"/>
      <c r="C41" s="5"/>
      <c r="D41" s="5"/>
      <c r="E41" s="5"/>
      <c r="F41" s="5"/>
      <c r="G41" s="21"/>
      <c r="H41" s="5"/>
      <c r="I41" s="8" t="s">
        <v>55</v>
      </c>
      <c r="J41" s="71">
        <f>I36</f>
        <v>2791</v>
      </c>
      <c r="K41" s="36"/>
    </row>
    <row r="42" spans="1:15" s="4" customFormat="1" ht="13">
      <c r="A42" s="5"/>
      <c r="B42" s="51" t="s">
        <v>56</v>
      </c>
      <c r="C42" s="5"/>
      <c r="D42" s="5"/>
      <c r="E42" s="5"/>
      <c r="F42" s="5"/>
      <c r="G42" s="21"/>
      <c r="H42" s="5"/>
      <c r="I42" s="6"/>
      <c r="J42" s="5"/>
      <c r="K42" s="36"/>
      <c r="O42" s="19"/>
    </row>
    <row r="43" spans="1:15" s="4" customFormat="1" ht="13">
      <c r="A43" s="5"/>
      <c r="B43" s="20"/>
      <c r="C43" s="5"/>
      <c r="D43" s="5"/>
      <c r="E43" s="5"/>
      <c r="F43" s="5"/>
      <c r="G43" s="5"/>
      <c r="H43" s="5"/>
      <c r="I43" s="113"/>
      <c r="J43" s="114"/>
      <c r="K43" s="36"/>
    </row>
    <row r="44" spans="1:15" s="4" customFormat="1" ht="13">
      <c r="A44" s="5"/>
      <c r="B44" s="52" t="s">
        <v>54</v>
      </c>
      <c r="C44" s="5"/>
      <c r="D44" s="5"/>
      <c r="E44" s="5"/>
      <c r="F44" s="13"/>
      <c r="G44" s="5"/>
      <c r="H44" s="5"/>
      <c r="I44" s="6"/>
      <c r="J44" s="5"/>
      <c r="K44" s="36"/>
      <c r="O44" s="48"/>
    </row>
    <row r="45" spans="1:15" s="4" customFormat="1" ht="13">
      <c r="A45" s="5"/>
      <c r="B45" s="52" t="s">
        <v>136</v>
      </c>
      <c r="C45" s="5"/>
      <c r="D45" s="5"/>
      <c r="E45" s="5"/>
      <c r="F45" s="13"/>
      <c r="G45" s="5"/>
      <c r="H45" s="5"/>
      <c r="I45" s="6"/>
      <c r="J45" s="5"/>
      <c r="K45" s="36"/>
      <c r="O45" s="48"/>
    </row>
    <row r="46" spans="1:15" s="4" customFormat="1" ht="13">
      <c r="A46" s="5"/>
      <c r="B46" s="53" t="s">
        <v>100</v>
      </c>
      <c r="F46" s="5"/>
      <c r="H46" s="5"/>
      <c r="I46" s="23"/>
      <c r="J46" s="5"/>
      <c r="K46" s="36"/>
      <c r="O46" s="48"/>
    </row>
    <row r="47" spans="1:15" s="4" customFormat="1" ht="13">
      <c r="A47" s="5"/>
      <c r="B47" s="53" t="s">
        <v>57</v>
      </c>
      <c r="C47" s="13"/>
      <c r="D47" s="13"/>
      <c r="E47" s="13"/>
      <c r="F47" s="5"/>
      <c r="G47" s="13"/>
      <c r="H47" s="13"/>
      <c r="I47" s="24"/>
      <c r="J47" s="5"/>
      <c r="K47" s="36"/>
      <c r="O47" s="48"/>
    </row>
    <row r="48" spans="1:15" s="4" customFormat="1" ht="13">
      <c r="A48" s="5"/>
      <c r="B48" s="53" t="s">
        <v>135</v>
      </c>
      <c r="C48" s="13"/>
      <c r="D48" s="13"/>
      <c r="E48" s="13"/>
      <c r="F48" s="25"/>
      <c r="G48" s="13"/>
      <c r="H48" s="13"/>
      <c r="I48" s="24"/>
      <c r="J48" s="5"/>
      <c r="K48" s="36"/>
      <c r="O48" s="48"/>
    </row>
    <row r="49" spans="1:15" s="4" customFormat="1" ht="13">
      <c r="A49" s="5"/>
      <c r="B49" s="25"/>
      <c r="C49" s="13"/>
      <c r="D49" s="13"/>
      <c r="E49" s="13"/>
      <c r="F49" s="5"/>
      <c r="G49" s="13"/>
      <c r="H49" s="13"/>
      <c r="I49" s="24"/>
      <c r="J49" s="5"/>
      <c r="K49" s="36"/>
      <c r="O49" s="48"/>
    </row>
    <row r="50" spans="1:15" s="4" customFormat="1" ht="13">
      <c r="A50" s="5"/>
      <c r="B50" s="49"/>
      <c r="C50" s="13"/>
      <c r="D50" s="13"/>
      <c r="E50" s="13"/>
      <c r="F50" s="5"/>
      <c r="G50" s="13"/>
      <c r="H50" s="13"/>
      <c r="I50" s="24"/>
      <c r="J50" s="5"/>
      <c r="K50" s="36"/>
      <c r="O50" s="48"/>
    </row>
    <row r="51" spans="1:15" s="4" customFormat="1" ht="13">
      <c r="A51" s="5"/>
      <c r="B51" s="49"/>
      <c r="C51" s="13"/>
      <c r="D51" s="13"/>
      <c r="E51" s="13"/>
      <c r="F51" s="25"/>
      <c r="G51" s="13"/>
      <c r="H51" s="13"/>
      <c r="I51" s="24"/>
      <c r="J51" s="5"/>
      <c r="K51" s="36"/>
      <c r="O51" s="48"/>
    </row>
    <row r="52" spans="1:15" s="4" customFormat="1" ht="13">
      <c r="A52" s="5"/>
      <c r="B52" s="5"/>
      <c r="C52" s="13"/>
      <c r="D52" s="13"/>
      <c r="E52" s="13"/>
      <c r="F52" s="25"/>
      <c r="G52" s="13"/>
      <c r="H52" s="13"/>
      <c r="I52" s="24"/>
      <c r="J52" s="5"/>
      <c r="K52" s="36"/>
    </row>
    <row r="53" spans="1:15" s="4" customFormat="1" ht="13.5" thickBot="1">
      <c r="A53" s="5"/>
      <c r="B53" s="5"/>
      <c r="C53" s="5"/>
      <c r="D53" s="5"/>
      <c r="E53" s="5"/>
      <c r="F53" s="5"/>
      <c r="G53" s="5"/>
      <c r="H53" s="5"/>
      <c r="I53" s="6"/>
      <c r="J53" s="5"/>
      <c r="K53" s="36"/>
    </row>
    <row r="54" spans="1:15" s="4" customFormat="1" ht="13.5" thickTop="1">
      <c r="A54" s="5"/>
      <c r="B54" s="37"/>
      <c r="C54" s="37"/>
      <c r="D54" s="37"/>
      <c r="E54" s="37"/>
      <c r="F54" s="37"/>
      <c r="G54" s="37"/>
      <c r="H54" s="37"/>
      <c r="I54" s="39"/>
      <c r="J54" s="37"/>
      <c r="K54" s="36"/>
    </row>
    <row r="55" spans="1:15" s="4" customFormat="1" ht="12.75" customHeight="1">
      <c r="A55" s="5"/>
      <c r="B55" s="5"/>
      <c r="C55" s="294" t="s">
        <v>58</v>
      </c>
      <c r="D55" s="294"/>
      <c r="E55" s="294"/>
      <c r="F55" s="294"/>
      <c r="G55" s="294"/>
      <c r="H55" s="294"/>
      <c r="I55" s="294"/>
      <c r="J55" s="5"/>
      <c r="K55" s="36"/>
    </row>
    <row r="56" spans="1:15" s="4" customFormat="1" ht="13">
      <c r="A56" s="5"/>
      <c r="B56" s="5"/>
      <c r="C56" s="294"/>
      <c r="D56" s="294"/>
      <c r="E56" s="294"/>
      <c r="F56" s="294"/>
      <c r="G56" s="294"/>
      <c r="H56" s="294"/>
      <c r="I56" s="294"/>
      <c r="J56" s="5"/>
      <c r="K56" s="36"/>
    </row>
    <row r="57" spans="1:15" s="4" customFormat="1" ht="13">
      <c r="A57" s="5"/>
      <c r="B57" s="5"/>
      <c r="C57" s="294"/>
      <c r="D57" s="294"/>
      <c r="E57" s="294"/>
      <c r="F57" s="294"/>
      <c r="G57" s="294"/>
      <c r="H57" s="294"/>
      <c r="I57" s="294"/>
      <c r="J57" s="5"/>
      <c r="K57" s="36"/>
    </row>
    <row r="58" spans="1:15" s="4" customFormat="1" ht="13.5" thickBot="1">
      <c r="A58" s="26"/>
      <c r="B58" s="26"/>
      <c r="C58" s="26"/>
      <c r="D58" s="26"/>
      <c r="E58" s="26"/>
      <c r="F58" s="26"/>
      <c r="G58" s="26"/>
      <c r="H58" s="26"/>
      <c r="I58" s="27"/>
      <c r="J58" s="26"/>
      <c r="K58" s="26"/>
    </row>
    <row r="59" spans="1:15" ht="13" thickTop="1"/>
  </sheetData>
  <mergeCells count="17">
    <mergeCell ref="H16:J16"/>
    <mergeCell ref="B17:F17"/>
    <mergeCell ref="B31:F31"/>
    <mergeCell ref="C10:G10"/>
    <mergeCell ref="C11:G11"/>
    <mergeCell ref="C13:G13"/>
    <mergeCell ref="B16:G16"/>
    <mergeCell ref="B18:G18"/>
    <mergeCell ref="B23:F23"/>
    <mergeCell ref="B28:F28"/>
    <mergeCell ref="B29:F29"/>
    <mergeCell ref="B30:F30"/>
    <mergeCell ref="B32:F32"/>
    <mergeCell ref="B33:F33"/>
    <mergeCell ref="B34:F34"/>
    <mergeCell ref="B35:F36"/>
    <mergeCell ref="C55:I57"/>
  </mergeCells>
  <dataValidations count="5">
    <dataValidation errorStyle="warning" allowBlank="1" showInputMessage="1" errorTitle="State" promptTitle="State" prompt="Enter the state abbreviation into this cell." sqref="E12" xr:uid="{55ABAB2B-A7A6-40A3-9CE8-D2703B5DF96F}"/>
    <dataValidation type="textLength" errorStyle="warning" allowBlank="1" showErrorMessage="1" errorTitle="Tax" error="The shaded cells contain formulas and are automatically calculated by Excel. DO NOT enter any information into them." promptTitle="Tax" sqref="I39:I40" xr:uid="{4057A852-6AE9-49B1-87A5-E73C070567B0}">
      <formula1>0</formula1>
      <formula2>0</formula2>
    </dataValidation>
    <dataValidation type="whole" errorStyle="warning" allowBlank="1" showErrorMessage="1" errorTitle="Quantity" error="You must enter a number in this cell." promptTitle="Quantity" sqref="I18:I19 B35 J26:J41 J17:J22" xr:uid="{62AA351C-53BE-40CD-857D-D8D19B4F8549}">
      <formula1>0</formula1>
      <formula2>1000000000</formula2>
    </dataValidation>
    <dataValidation type="decimal" allowBlank="1" showErrorMessage="1" errorTitle="Unit Price" error="You must enter a number into this cell." promptTitle="Unit Price" sqref="I20:I21 I17" xr:uid="{162FD1F7-4E86-4A45-8CA6-282912A7E9AD}">
      <formula1>0</formula1>
      <formula2>1000000000</formula2>
    </dataValidation>
    <dataValidation errorStyle="warning" allowBlank="1" showInputMessage="1" errorTitle="Farewell Statement" promptTitle="Farewell Statement" prompt="Enter any parting message for your customers (company slogan, mission statement, etc.) If you do not want a parting message, use Edit|Clear|Contents to remove the existing test." sqref="C55" xr:uid="{ADAEE187-D451-4F13-98DB-FA135CBF30AF}"/>
  </dataValidations>
  <hyperlinks>
    <hyperlink ref="B29" r:id="rId1" display="kcole@co.yuba.ca.us" xr:uid="{780018C4-A62F-4F8F-9271-2CAA5343C172}"/>
  </hyperlinks>
  <printOptions horizontalCentered="1"/>
  <pageMargins left="0.5" right="0.5" top="1" bottom="1" header="0.5" footer="0.3"/>
  <pageSetup scale="88" orientation="portrait" r:id="rId2"/>
  <drawing r:id="rId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D93736-0CBC-47DA-9A73-153EA79E5C2C}">
  <sheetPr codeName="Sheet62">
    <pageSetUpPr fitToPage="1"/>
  </sheetPr>
  <dimension ref="A1:O59"/>
  <sheetViews>
    <sheetView topLeftCell="A4" workbookViewId="0">
      <selection activeCell="I36" sqref="I36"/>
    </sheetView>
  </sheetViews>
  <sheetFormatPr defaultRowHeight="12.5"/>
  <cols>
    <col min="9" max="9" width="12.453125" bestFit="1" customWidth="1"/>
    <col min="10" max="10" width="22.453125" customWidth="1"/>
  </cols>
  <sheetData>
    <row r="1" spans="1:11" s="4" customFormat="1" ht="13.5" thickTop="1">
      <c r="A1" s="2"/>
      <c r="B1" s="2"/>
      <c r="C1" s="2"/>
      <c r="D1" s="2"/>
      <c r="E1" s="2"/>
      <c r="F1" s="2"/>
      <c r="G1" s="2"/>
      <c r="H1" s="2"/>
      <c r="I1" s="3"/>
      <c r="J1" s="2"/>
      <c r="K1" s="2"/>
    </row>
    <row r="2" spans="1:11" s="4" customFormat="1" ht="13">
      <c r="A2" s="5"/>
      <c r="B2" s="5"/>
      <c r="C2" s="5"/>
      <c r="D2" s="5"/>
      <c r="E2" s="5"/>
      <c r="F2" s="5"/>
      <c r="G2" s="5"/>
      <c r="H2" s="5"/>
      <c r="I2" s="6"/>
      <c r="J2" s="5"/>
      <c r="K2" s="36"/>
    </row>
    <row r="3" spans="1:11" s="4" customFormat="1" ht="13">
      <c r="A3" s="5"/>
      <c r="B3" s="5"/>
      <c r="C3" s="5"/>
      <c r="D3" s="5"/>
      <c r="E3" s="5"/>
      <c r="F3" s="5"/>
      <c r="G3" s="5"/>
      <c r="H3" s="7"/>
      <c r="I3" s="8" t="s">
        <v>39</v>
      </c>
      <c r="J3" s="40" t="str">
        <f>+'Update Tab'!$B$2</f>
        <v>CalSAWS Admin 26 27</v>
      </c>
      <c r="K3" s="41" t="s">
        <v>214</v>
      </c>
    </row>
    <row r="4" spans="1:11" s="4" customFormat="1" ht="13">
      <c r="A4" s="5"/>
      <c r="B4" s="5"/>
      <c r="C4" s="5"/>
      <c r="D4" s="5"/>
      <c r="E4" s="5"/>
      <c r="F4" s="5"/>
      <c r="G4" s="5"/>
      <c r="H4" s="5"/>
      <c r="I4" s="6"/>
      <c r="J4" s="5"/>
      <c r="K4" s="36"/>
    </row>
    <row r="5" spans="1:11" s="4" customFormat="1" ht="13">
      <c r="A5" s="5"/>
      <c r="B5" s="5"/>
      <c r="C5" s="5"/>
      <c r="D5" s="5"/>
      <c r="E5" s="5"/>
      <c r="F5" s="5"/>
      <c r="G5" s="5"/>
      <c r="H5" s="5"/>
      <c r="I5" s="6"/>
      <c r="J5" s="5"/>
      <c r="K5" s="36"/>
    </row>
    <row r="6" spans="1:11" s="4" customFormat="1" ht="13">
      <c r="A6" s="5"/>
      <c r="B6" s="5"/>
      <c r="C6" s="5"/>
      <c r="D6" s="5"/>
      <c r="E6" s="5"/>
      <c r="F6" s="5"/>
      <c r="G6" s="5"/>
      <c r="H6" s="5"/>
      <c r="I6" s="6"/>
      <c r="J6" s="5"/>
      <c r="K6" s="36"/>
    </row>
    <row r="7" spans="1:11" s="4" customFormat="1" ht="13.5" thickBot="1">
      <c r="A7" s="5"/>
      <c r="B7" s="5"/>
      <c r="C7" s="5"/>
      <c r="D7" s="5"/>
      <c r="E7" s="5"/>
      <c r="F7" s="5"/>
      <c r="G7" s="5"/>
      <c r="H7" s="5"/>
      <c r="I7" s="6"/>
      <c r="J7" s="5"/>
      <c r="K7" s="36"/>
    </row>
    <row r="8" spans="1:11" s="4" customFormat="1" ht="18" thickTop="1">
      <c r="A8" s="5"/>
      <c r="B8" s="37"/>
      <c r="C8" s="37"/>
      <c r="D8" s="37"/>
      <c r="E8" s="37"/>
      <c r="F8" s="37"/>
      <c r="G8" s="38"/>
      <c r="H8" s="38"/>
      <c r="I8" s="39"/>
      <c r="J8" s="38"/>
      <c r="K8" s="36"/>
    </row>
    <row r="9" spans="1:11" s="4" customFormat="1" ht="13">
      <c r="A9" s="5"/>
      <c r="B9" s="5"/>
      <c r="C9" s="5"/>
      <c r="D9" s="5"/>
      <c r="E9" s="5"/>
      <c r="F9" s="5"/>
      <c r="G9" s="5"/>
      <c r="H9" s="5"/>
      <c r="I9" s="6"/>
      <c r="J9" s="5"/>
      <c r="K9" s="36"/>
    </row>
    <row r="10" spans="1:11" s="4" customFormat="1" ht="13">
      <c r="A10" s="5"/>
      <c r="B10" s="9" t="s">
        <v>40</v>
      </c>
      <c r="C10" s="307" t="s">
        <v>68</v>
      </c>
      <c r="D10" s="307"/>
      <c r="E10" s="307"/>
      <c r="F10" s="307"/>
      <c r="G10" s="307"/>
      <c r="H10" s="5"/>
      <c r="I10" s="10" t="s">
        <v>42</v>
      </c>
      <c r="J10" s="42">
        <f>+'Update Tab'!$B$4</f>
        <v>46246</v>
      </c>
      <c r="K10" s="36"/>
    </row>
    <row r="11" spans="1:11" s="4" customFormat="1" ht="13">
      <c r="A11" s="5"/>
      <c r="B11" s="9" t="s">
        <v>43</v>
      </c>
      <c r="C11" s="308"/>
      <c r="D11" s="308"/>
      <c r="E11" s="308"/>
      <c r="F11" s="308"/>
      <c r="G11" s="308"/>
      <c r="H11" s="5"/>
      <c r="I11" s="10"/>
      <c r="J11" s="43"/>
      <c r="K11" s="36"/>
    </row>
    <row r="12" spans="1:11" s="4" customFormat="1" ht="13">
      <c r="A12" s="5"/>
      <c r="B12" s="9" t="s">
        <v>44</v>
      </c>
      <c r="C12" s="73"/>
      <c r="D12" s="74" t="s">
        <v>45</v>
      </c>
      <c r="E12" s="73"/>
      <c r="F12" s="74" t="s">
        <v>46</v>
      </c>
      <c r="G12" s="73"/>
      <c r="H12" s="5"/>
      <c r="I12" s="10" t="s">
        <v>47</v>
      </c>
      <c r="J12" s="44" t="str">
        <f>'Update Tab'!$B$7</f>
        <v>Stephanie Aragon</v>
      </c>
      <c r="K12" s="36"/>
    </row>
    <row r="13" spans="1:11" s="4" customFormat="1" ht="13">
      <c r="A13" s="5"/>
      <c r="B13" s="9" t="s">
        <v>48</v>
      </c>
      <c r="C13" s="307"/>
      <c r="D13" s="307"/>
      <c r="E13" s="307"/>
      <c r="F13" s="307"/>
      <c r="G13" s="307"/>
      <c r="H13" s="5"/>
      <c r="I13" s="10" t="s">
        <v>49</v>
      </c>
      <c r="J13" s="44" t="str">
        <f>'Update Tab'!$B$8</f>
        <v>(916) 800-7641</v>
      </c>
      <c r="K13" s="36"/>
    </row>
    <row r="14" spans="1:11" s="4" customFormat="1" ht="13">
      <c r="A14" s="5"/>
      <c r="B14" s="9"/>
      <c r="C14" s="59"/>
      <c r="D14" s="59"/>
      <c r="E14" s="59"/>
      <c r="F14" s="59"/>
      <c r="G14" s="59"/>
      <c r="H14" s="5"/>
      <c r="I14" s="10"/>
      <c r="J14" s="60"/>
      <c r="K14" s="36"/>
    </row>
    <row r="15" spans="1:11" s="4" customFormat="1" ht="13">
      <c r="A15" s="5"/>
      <c r="B15" s="5"/>
      <c r="C15" s="5"/>
      <c r="D15" s="5"/>
      <c r="E15" s="5"/>
      <c r="F15" s="5"/>
      <c r="G15" s="5"/>
      <c r="H15" s="5"/>
      <c r="I15" s="6"/>
      <c r="J15" s="5"/>
      <c r="K15" s="36"/>
    </row>
    <row r="16" spans="1:11" s="4" customFormat="1" ht="13">
      <c r="A16" s="5"/>
      <c r="B16" s="297" t="s">
        <v>50</v>
      </c>
      <c r="C16" s="298"/>
      <c r="D16" s="298"/>
      <c r="E16" s="298"/>
      <c r="F16" s="298"/>
      <c r="G16" s="299"/>
      <c r="H16" s="297" t="s">
        <v>51</v>
      </c>
      <c r="I16" s="298"/>
      <c r="J16" s="299"/>
      <c r="K16" s="36"/>
    </row>
    <row r="17" spans="1:11" s="4" customFormat="1" ht="13">
      <c r="A17" s="5"/>
      <c r="B17" s="305"/>
      <c r="C17" s="306"/>
      <c r="D17" s="306"/>
      <c r="E17" s="306"/>
      <c r="F17" s="306"/>
      <c r="G17" s="81"/>
      <c r="H17" s="82"/>
      <c r="I17" s="83"/>
      <c r="J17" s="84"/>
      <c r="K17" s="36"/>
    </row>
    <row r="18" spans="1:11" s="4" customFormat="1" ht="15">
      <c r="A18" s="5"/>
      <c r="B18" s="302" t="s">
        <v>134</v>
      </c>
      <c r="C18" s="303"/>
      <c r="D18" s="303"/>
      <c r="E18" s="303"/>
      <c r="F18" s="303"/>
      <c r="G18" s="304"/>
      <c r="H18" s="85"/>
      <c r="I18" s="86"/>
      <c r="J18" s="87"/>
      <c r="K18" s="36"/>
    </row>
    <row r="19" spans="1:11" s="4" customFormat="1" ht="13">
      <c r="A19" s="5"/>
      <c r="B19" s="88"/>
      <c r="C19" s="89"/>
      <c r="D19" s="90"/>
      <c r="E19" s="90"/>
      <c r="F19" s="90"/>
      <c r="G19" s="91"/>
      <c r="H19" s="92"/>
      <c r="I19" s="86"/>
      <c r="J19" s="87"/>
      <c r="K19" s="36"/>
    </row>
    <row r="20" spans="1:11" s="4" customFormat="1" ht="13.5" thickBot="1">
      <c r="A20" s="5"/>
      <c r="B20" s="93"/>
      <c r="C20" s="94"/>
      <c r="D20" s="95"/>
      <c r="E20" s="95"/>
      <c r="F20" s="95"/>
      <c r="G20" s="96"/>
      <c r="H20" s="97"/>
      <c r="I20" s="98"/>
      <c r="J20" s="99"/>
      <c r="K20" s="36"/>
    </row>
    <row r="21" spans="1:11" s="4" customFormat="1" ht="13.5" thickTop="1">
      <c r="A21" s="5"/>
      <c r="B21" s="31"/>
      <c r="C21" s="22"/>
      <c r="D21" s="22"/>
      <c r="E21" s="22"/>
      <c r="F21" s="22"/>
      <c r="G21" s="62"/>
      <c r="H21" s="45"/>
      <c r="I21" s="76"/>
      <c r="J21" s="29"/>
      <c r="K21" s="36"/>
    </row>
    <row r="22" spans="1:11" s="4" customFormat="1" ht="13">
      <c r="A22" s="5"/>
      <c r="B22" s="33" t="s">
        <v>246</v>
      </c>
      <c r="C22" s="47"/>
      <c r="D22" s="47"/>
      <c r="E22" s="47"/>
      <c r="F22" s="47"/>
      <c r="G22" s="63"/>
      <c r="H22" s="7"/>
      <c r="I22" s="79">
        <f>'CalSAWS Admin Budget FY26-27'!D69</f>
        <v>2319</v>
      </c>
      <c r="J22" s="28"/>
      <c r="K22" s="36"/>
    </row>
    <row r="23" spans="1:11" s="4" customFormat="1" ht="13">
      <c r="A23" s="5"/>
      <c r="B23" s="300"/>
      <c r="C23" s="301"/>
      <c r="D23" s="301"/>
      <c r="E23" s="301"/>
      <c r="F23" s="301"/>
      <c r="G23" s="69"/>
      <c r="H23" s="46"/>
      <c r="I23" s="76"/>
      <c r="J23" s="34"/>
      <c r="K23" s="36"/>
    </row>
    <row r="24" spans="1:11" s="4" customFormat="1" ht="13">
      <c r="A24" s="5"/>
      <c r="B24" s="30"/>
      <c r="C24" s="32"/>
      <c r="D24" s="101"/>
      <c r="E24" s="101"/>
      <c r="F24" s="101"/>
      <c r="G24" s="104"/>
      <c r="H24" s="105"/>
      <c r="I24" s="103"/>
      <c r="J24" s="34"/>
      <c r="K24" s="36"/>
    </row>
    <row r="25" spans="1:11" s="4" customFormat="1" ht="13">
      <c r="A25" s="5"/>
      <c r="B25" s="30"/>
      <c r="C25" s="32"/>
      <c r="D25" s="101" t="s">
        <v>247</v>
      </c>
      <c r="E25" s="101"/>
      <c r="F25" s="101"/>
      <c r="G25" s="104"/>
      <c r="H25" s="105"/>
      <c r="I25" s="103">
        <f>'CalSAWS Admin Budget FY26-27'!E69</f>
        <v>-422</v>
      </c>
      <c r="J25" s="34"/>
      <c r="K25" s="36"/>
    </row>
    <row r="26" spans="1:11" s="4" customFormat="1" ht="13">
      <c r="A26" s="5"/>
      <c r="B26" s="30"/>
      <c r="C26" s="5"/>
      <c r="D26" s="75"/>
      <c r="E26" s="75"/>
      <c r="F26" s="32"/>
      <c r="G26" s="69"/>
      <c r="H26" s="46"/>
      <c r="I26" s="80"/>
      <c r="J26" s="35"/>
      <c r="K26" s="36"/>
    </row>
    <row r="27" spans="1:11" s="4" customFormat="1" ht="13">
      <c r="A27" s="5"/>
      <c r="B27" s="56"/>
      <c r="C27" s="5"/>
      <c r="D27" s="5"/>
      <c r="E27" s="5"/>
      <c r="F27" s="5"/>
      <c r="G27" s="64"/>
      <c r="H27" s="45"/>
      <c r="I27" s="79"/>
      <c r="J27" s="29"/>
      <c r="K27" s="36"/>
    </row>
    <row r="28" spans="1:11" s="4" customFormat="1" ht="13">
      <c r="A28" s="5"/>
      <c r="B28" s="295" t="s">
        <v>69</v>
      </c>
      <c r="C28" s="296"/>
      <c r="D28" s="296"/>
      <c r="E28" s="296"/>
      <c r="F28" s="296"/>
      <c r="G28" s="70"/>
      <c r="H28" s="57"/>
      <c r="I28" s="77"/>
      <c r="J28" s="29"/>
      <c r="K28" s="36"/>
    </row>
    <row r="29" spans="1:11" s="4" customFormat="1" ht="13">
      <c r="A29" s="5"/>
      <c r="B29" s="295" t="s">
        <v>69</v>
      </c>
      <c r="C29" s="296"/>
      <c r="D29" s="296"/>
      <c r="E29" s="296"/>
      <c r="F29" s="296"/>
      <c r="G29" s="64"/>
      <c r="H29" s="45"/>
      <c r="I29" s="77"/>
      <c r="J29" s="29"/>
      <c r="K29" s="36"/>
    </row>
    <row r="30" spans="1:11" s="4" customFormat="1" ht="13">
      <c r="A30" s="5"/>
      <c r="B30" s="295"/>
      <c r="C30" s="296"/>
      <c r="D30" s="296"/>
      <c r="E30" s="296"/>
      <c r="F30" s="296"/>
      <c r="G30" s="64"/>
      <c r="H30" s="45"/>
      <c r="I30" s="77"/>
      <c r="J30" s="29"/>
      <c r="K30" s="36"/>
    </row>
    <row r="31" spans="1:11" s="4" customFormat="1" ht="13">
      <c r="A31" s="5"/>
      <c r="B31" s="295"/>
      <c r="C31" s="296"/>
      <c r="D31" s="296"/>
      <c r="E31" s="296"/>
      <c r="F31" s="296"/>
      <c r="G31" s="64"/>
      <c r="H31" s="45"/>
      <c r="I31" s="77"/>
      <c r="J31" s="29"/>
      <c r="K31" s="36"/>
    </row>
    <row r="32" spans="1:11" s="4" customFormat="1" ht="13">
      <c r="A32" s="5"/>
      <c r="B32" s="295"/>
      <c r="C32" s="296"/>
      <c r="D32" s="296"/>
      <c r="E32" s="296"/>
      <c r="F32" s="296"/>
      <c r="G32" s="70"/>
      <c r="H32" s="45"/>
      <c r="I32" s="77"/>
      <c r="J32" s="29"/>
      <c r="K32" s="36"/>
    </row>
    <row r="33" spans="1:15" s="4" customFormat="1" ht="13">
      <c r="A33" s="5"/>
      <c r="B33" s="288" t="s">
        <v>75</v>
      </c>
      <c r="C33" s="289"/>
      <c r="D33" s="289"/>
      <c r="E33" s="289"/>
      <c r="F33" s="289"/>
      <c r="G33" s="64"/>
      <c r="H33" s="45"/>
      <c r="I33" s="77"/>
      <c r="J33" s="29"/>
      <c r="K33" s="36"/>
    </row>
    <row r="34" spans="1:15" s="4" customFormat="1" ht="13">
      <c r="A34" s="5"/>
      <c r="B34" s="288" t="s">
        <v>52</v>
      </c>
      <c r="C34" s="289"/>
      <c r="D34" s="289"/>
      <c r="E34" s="289"/>
      <c r="F34" s="289"/>
      <c r="G34" s="64"/>
      <c r="H34" s="45"/>
      <c r="I34" s="77"/>
      <c r="J34" s="29"/>
      <c r="K34" s="36"/>
    </row>
    <row r="35" spans="1:15" s="4" customFormat="1" ht="13">
      <c r="A35" s="5"/>
      <c r="B35" s="290"/>
      <c r="C35" s="291"/>
      <c r="D35" s="291"/>
      <c r="E35" s="291"/>
      <c r="F35" s="291"/>
      <c r="G35" s="65"/>
      <c r="H35" s="54"/>
      <c r="I35" s="78"/>
      <c r="J35" s="58"/>
      <c r="K35" s="36"/>
    </row>
    <row r="36" spans="1:15" s="4" customFormat="1" ht="13">
      <c r="A36" s="5"/>
      <c r="B36" s="292"/>
      <c r="C36" s="293"/>
      <c r="D36" s="293"/>
      <c r="E36" s="293"/>
      <c r="F36" s="293"/>
      <c r="G36" s="66"/>
      <c r="H36" s="61" t="s">
        <v>74</v>
      </c>
      <c r="I36" s="107">
        <f>SUM(I21:I35)</f>
        <v>1897</v>
      </c>
      <c r="J36" s="55"/>
      <c r="K36" s="36"/>
    </row>
    <row r="37" spans="1:15" s="4" customFormat="1" ht="13">
      <c r="A37" s="5"/>
      <c r="B37" s="6"/>
      <c r="C37" s="6"/>
      <c r="D37" s="6"/>
      <c r="E37" s="6"/>
      <c r="F37" s="6"/>
      <c r="G37" s="15"/>
      <c r="H37" s="15"/>
      <c r="I37" s="67"/>
      <c r="J37" s="68"/>
      <c r="K37" s="36"/>
    </row>
    <row r="38" spans="1:15" s="4" customFormat="1" ht="13">
      <c r="A38" s="5"/>
      <c r="B38" s="49" t="s">
        <v>53</v>
      </c>
      <c r="C38" s="5"/>
      <c r="D38" s="5"/>
      <c r="E38" s="5"/>
      <c r="F38" s="5"/>
      <c r="G38" s="5"/>
      <c r="H38" s="5"/>
      <c r="I38" s="11"/>
      <c r="J38" s="6"/>
      <c r="K38" s="36"/>
    </row>
    <row r="39" spans="1:15" s="4" customFormat="1" ht="13">
      <c r="A39" s="5"/>
      <c r="B39" s="12"/>
      <c r="C39" s="5"/>
      <c r="D39" s="5"/>
      <c r="E39" s="5"/>
      <c r="F39" s="5"/>
      <c r="G39" s="14"/>
      <c r="H39" s="15"/>
      <c r="I39" s="11"/>
      <c r="J39" s="6"/>
      <c r="K39" s="36"/>
    </row>
    <row r="40" spans="1:15" s="4" customFormat="1" ht="13">
      <c r="A40" s="5"/>
      <c r="B40" s="50" t="s">
        <v>54</v>
      </c>
      <c r="C40" s="17"/>
      <c r="D40" s="5"/>
      <c r="E40" s="5"/>
      <c r="F40" s="5"/>
      <c r="G40" s="14"/>
      <c r="H40" s="5"/>
      <c r="I40" s="16"/>
      <c r="J40" s="18"/>
      <c r="K40" s="36"/>
      <c r="O40" s="19"/>
    </row>
    <row r="41" spans="1:15" s="4" customFormat="1" ht="13">
      <c r="A41" s="5"/>
      <c r="B41" s="20"/>
      <c r="C41" s="5"/>
      <c r="D41" s="5"/>
      <c r="E41" s="5"/>
      <c r="F41" s="5"/>
      <c r="G41" s="21"/>
      <c r="H41" s="5"/>
      <c r="I41" s="8" t="s">
        <v>55</v>
      </c>
      <c r="J41" s="71">
        <f>I36</f>
        <v>1897</v>
      </c>
      <c r="K41" s="36"/>
    </row>
    <row r="42" spans="1:15" s="4" customFormat="1" ht="13">
      <c r="A42" s="5"/>
      <c r="B42" s="51" t="s">
        <v>56</v>
      </c>
      <c r="C42" s="5"/>
      <c r="D42" s="5"/>
      <c r="E42" s="5"/>
      <c r="F42" s="5"/>
      <c r="G42" s="21"/>
      <c r="H42" s="5"/>
      <c r="I42" s="6"/>
      <c r="J42" s="5"/>
      <c r="K42" s="36"/>
      <c r="O42" s="19"/>
    </row>
    <row r="43" spans="1:15" s="4" customFormat="1" ht="13">
      <c r="A43" s="5"/>
      <c r="B43" s="20"/>
      <c r="C43" s="5"/>
      <c r="D43" s="5"/>
      <c r="E43" s="5"/>
      <c r="F43" s="5"/>
      <c r="G43" s="5"/>
      <c r="H43" s="5"/>
      <c r="I43" s="6"/>
      <c r="J43" s="5"/>
      <c r="K43" s="36"/>
    </row>
    <row r="44" spans="1:15" s="4" customFormat="1" ht="13">
      <c r="A44" s="5"/>
      <c r="B44" s="52" t="s">
        <v>54</v>
      </c>
      <c r="C44" s="5"/>
      <c r="D44" s="5"/>
      <c r="E44" s="5"/>
      <c r="F44" s="13"/>
      <c r="G44" s="5"/>
      <c r="H44" s="5"/>
      <c r="I44" s="6"/>
      <c r="J44" s="5"/>
      <c r="K44" s="36"/>
      <c r="O44" s="48"/>
    </row>
    <row r="45" spans="1:15" s="4" customFormat="1" ht="13">
      <c r="A45" s="5"/>
      <c r="B45" s="52" t="s">
        <v>136</v>
      </c>
      <c r="C45" s="5"/>
      <c r="D45" s="5"/>
      <c r="E45" s="5"/>
      <c r="F45" s="13"/>
      <c r="G45" s="5"/>
      <c r="H45" s="5"/>
      <c r="I45" s="6"/>
      <c r="J45" s="5"/>
      <c r="K45" s="36"/>
      <c r="O45" s="48"/>
    </row>
    <row r="46" spans="1:15" s="4" customFormat="1" ht="13">
      <c r="A46" s="5"/>
      <c r="B46" s="53" t="s">
        <v>100</v>
      </c>
      <c r="F46" s="5"/>
      <c r="H46" s="5"/>
      <c r="I46" s="23"/>
      <c r="J46" s="5"/>
      <c r="K46" s="36"/>
      <c r="O46" s="48"/>
    </row>
    <row r="47" spans="1:15" s="4" customFormat="1" ht="13">
      <c r="A47" s="5"/>
      <c r="B47" s="53" t="s">
        <v>57</v>
      </c>
      <c r="C47" s="13"/>
      <c r="D47" s="13"/>
      <c r="E47" s="13"/>
      <c r="F47" s="5"/>
      <c r="G47" s="13"/>
      <c r="H47" s="13"/>
      <c r="I47" s="24"/>
      <c r="J47" s="5"/>
      <c r="K47" s="36"/>
      <c r="O47" s="48"/>
    </row>
    <row r="48" spans="1:15" s="4" customFormat="1" ht="13">
      <c r="A48" s="5"/>
      <c r="B48" s="53" t="s">
        <v>135</v>
      </c>
      <c r="C48" s="13"/>
      <c r="D48" s="13"/>
      <c r="E48" s="13"/>
      <c r="F48" s="25"/>
      <c r="G48" s="13"/>
      <c r="H48" s="13"/>
      <c r="I48" s="24"/>
      <c r="J48" s="5"/>
      <c r="K48" s="36"/>
      <c r="O48" s="48"/>
    </row>
    <row r="49" spans="1:15" s="4" customFormat="1" ht="13">
      <c r="A49" s="5"/>
      <c r="B49" s="25"/>
      <c r="C49" s="13"/>
      <c r="D49" s="13"/>
      <c r="E49" s="13"/>
      <c r="F49" s="5"/>
      <c r="G49" s="13"/>
      <c r="H49" s="13"/>
      <c r="I49" s="24"/>
      <c r="J49" s="5"/>
      <c r="K49" s="36"/>
      <c r="O49" s="48"/>
    </row>
    <row r="50" spans="1:15" s="4" customFormat="1" ht="13">
      <c r="A50" s="5"/>
      <c r="B50" s="49"/>
      <c r="C50" s="13"/>
      <c r="D50" s="13"/>
      <c r="E50" s="13"/>
      <c r="F50" s="5"/>
      <c r="G50" s="13"/>
      <c r="H50" s="13"/>
      <c r="I50" s="24"/>
      <c r="J50" s="5"/>
      <c r="K50" s="36"/>
      <c r="O50" s="48"/>
    </row>
    <row r="51" spans="1:15" s="4" customFormat="1" ht="13">
      <c r="A51" s="5"/>
      <c r="B51" s="49"/>
      <c r="C51" s="13"/>
      <c r="D51" s="13"/>
      <c r="E51" s="13"/>
      <c r="F51" s="25"/>
      <c r="G51" s="13"/>
      <c r="H51" s="13"/>
      <c r="I51" s="24"/>
      <c r="J51" s="5"/>
      <c r="K51" s="36"/>
      <c r="O51" s="48"/>
    </row>
    <row r="52" spans="1:15" s="4" customFormat="1" ht="13">
      <c r="A52" s="5"/>
      <c r="B52" s="5"/>
      <c r="C52" s="13"/>
      <c r="D52" s="13"/>
      <c r="E52" s="13"/>
      <c r="F52" s="25"/>
      <c r="G52" s="13"/>
      <c r="H52" s="13"/>
      <c r="I52" s="24"/>
      <c r="J52" s="5"/>
      <c r="K52" s="36"/>
    </row>
    <row r="53" spans="1:15" s="4" customFormat="1" ht="13.5" thickBot="1">
      <c r="A53" s="5"/>
      <c r="B53" s="5"/>
      <c r="C53" s="5"/>
      <c r="D53" s="5"/>
      <c r="E53" s="5"/>
      <c r="F53" s="5"/>
      <c r="G53" s="5"/>
      <c r="H53" s="5"/>
      <c r="I53" s="6"/>
      <c r="J53" s="5"/>
      <c r="K53" s="36"/>
    </row>
    <row r="54" spans="1:15" s="4" customFormat="1" ht="13.5" thickTop="1">
      <c r="A54" s="5"/>
      <c r="B54" s="37"/>
      <c r="C54" s="37"/>
      <c r="D54" s="37"/>
      <c r="E54" s="37"/>
      <c r="F54" s="37"/>
      <c r="G54" s="37"/>
      <c r="H54" s="37"/>
      <c r="I54" s="39"/>
      <c r="J54" s="37"/>
      <c r="K54" s="36"/>
    </row>
    <row r="55" spans="1:15" s="4" customFormat="1" ht="12.75" customHeight="1">
      <c r="A55" s="5"/>
      <c r="B55" s="5"/>
      <c r="C55" s="294" t="s">
        <v>58</v>
      </c>
      <c r="D55" s="294"/>
      <c r="E55" s="294"/>
      <c r="F55" s="294"/>
      <c r="G55" s="294"/>
      <c r="H55" s="294"/>
      <c r="I55" s="294"/>
      <c r="J55" s="5"/>
      <c r="K55" s="36"/>
    </row>
    <row r="56" spans="1:15" s="4" customFormat="1" ht="13">
      <c r="A56" s="5"/>
      <c r="B56" s="5"/>
      <c r="C56" s="294"/>
      <c r="D56" s="294"/>
      <c r="E56" s="294"/>
      <c r="F56" s="294"/>
      <c r="G56" s="294"/>
      <c r="H56" s="294"/>
      <c r="I56" s="294"/>
      <c r="J56" s="5"/>
      <c r="K56" s="36"/>
    </row>
    <row r="57" spans="1:15" s="4" customFormat="1" ht="13">
      <c r="A57" s="5"/>
      <c r="B57" s="5"/>
      <c r="C57" s="294"/>
      <c r="D57" s="294"/>
      <c r="E57" s="294"/>
      <c r="F57" s="294"/>
      <c r="G57" s="294"/>
      <c r="H57" s="294"/>
      <c r="I57" s="294"/>
      <c r="J57" s="5"/>
      <c r="K57" s="36"/>
    </row>
    <row r="58" spans="1:15" s="4" customFormat="1" ht="13.5" thickBot="1">
      <c r="A58" s="26"/>
      <c r="B58" s="26"/>
      <c r="C58" s="26"/>
      <c r="D58" s="26"/>
      <c r="E58" s="26"/>
      <c r="F58" s="26"/>
      <c r="G58" s="26"/>
      <c r="H58" s="26"/>
      <c r="I58" s="27"/>
      <c r="J58" s="26"/>
      <c r="K58" s="26"/>
    </row>
    <row r="59" spans="1:15" ht="13" thickTop="1"/>
  </sheetData>
  <mergeCells count="17">
    <mergeCell ref="B32:F32"/>
    <mergeCell ref="B33:F33"/>
    <mergeCell ref="B34:F34"/>
    <mergeCell ref="B35:F36"/>
    <mergeCell ref="C55:I57"/>
    <mergeCell ref="H16:J16"/>
    <mergeCell ref="B17:F17"/>
    <mergeCell ref="B31:F31"/>
    <mergeCell ref="C10:G10"/>
    <mergeCell ref="C11:G11"/>
    <mergeCell ref="C13:G13"/>
    <mergeCell ref="B16:G16"/>
    <mergeCell ref="B18:G18"/>
    <mergeCell ref="B23:F23"/>
    <mergeCell ref="B28:F28"/>
    <mergeCell ref="B29:F29"/>
    <mergeCell ref="B30:F30"/>
  </mergeCells>
  <dataValidations count="5">
    <dataValidation errorStyle="warning" allowBlank="1" showInputMessage="1" errorTitle="State" promptTitle="State" prompt="Enter the state abbreviation into this cell." sqref="E12" xr:uid="{E28CF084-E37E-498D-99A3-75A1BF9B6527}"/>
    <dataValidation type="textLength" errorStyle="warning" allowBlank="1" showErrorMessage="1" errorTitle="Tax" error="The shaded cells contain formulas and are automatically calculated by Excel. DO NOT enter any information into them." promptTitle="Tax" sqref="I39:I40" xr:uid="{5FF4EEEA-E2D5-4836-BF47-9028D377F7AB}">
      <formula1>0</formula1>
      <formula2>0</formula2>
    </dataValidation>
    <dataValidation type="whole" errorStyle="warning" allowBlank="1" showErrorMessage="1" errorTitle="Quantity" error="You must enter a number in this cell." promptTitle="Quantity" sqref="I18:I19 B35 J26:J41 J17:J22" xr:uid="{27577CE7-2903-40D3-B1ED-6F38BEB36A65}">
      <formula1>0</formula1>
      <formula2>1000000000</formula2>
    </dataValidation>
    <dataValidation type="decimal" allowBlank="1" showErrorMessage="1" errorTitle="Unit Price" error="You must enter a number into this cell." promptTitle="Unit Price" sqref="I20:I21 I17" xr:uid="{31E86BAE-1468-4A2A-96B3-1AFFC34A8DBF}">
      <formula1>0</formula1>
      <formula2>1000000000</formula2>
    </dataValidation>
    <dataValidation errorStyle="warning" allowBlank="1" showInputMessage="1" errorTitle="Farewell Statement" promptTitle="Farewell Statement" prompt="Enter any parting message for your customers (company slogan, mission statement, etc.) If you do not want a parting message, use Edit|Clear|Contents to remove the existing test." sqref="C55" xr:uid="{943C9593-F58A-45A9-BB1B-C95A03E6CF5B}"/>
  </dataValidations>
  <hyperlinks>
    <hyperlink ref="B29" r:id="rId1" display="kcole@co.yuba.ca.us" xr:uid="{423AC87D-6C07-4131-B4CD-DCEDFA6940C1}"/>
  </hyperlinks>
  <printOptions horizontalCentered="1"/>
  <pageMargins left="0.5" right="0.5" top="1" bottom="1" header="0.5" footer="0.3"/>
  <pageSetup scale="88" orientation="portrait" r:id="rId2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306981-CF47-4021-B87C-254C0FD4F591}">
  <sheetPr codeName="Sheet6">
    <pageSetUpPr fitToPage="1"/>
  </sheetPr>
  <dimension ref="A1:O58"/>
  <sheetViews>
    <sheetView workbookViewId="0">
      <selection activeCell="I35" sqref="I35"/>
    </sheetView>
  </sheetViews>
  <sheetFormatPr defaultRowHeight="12.5"/>
  <cols>
    <col min="9" max="9" width="12.453125" bestFit="1" customWidth="1"/>
    <col min="10" max="10" width="22.453125" customWidth="1"/>
  </cols>
  <sheetData>
    <row r="1" spans="1:11" s="4" customFormat="1" ht="13.5" thickTop="1">
      <c r="A1" s="2"/>
      <c r="B1" s="2"/>
      <c r="C1" s="2"/>
      <c r="D1" s="2"/>
      <c r="E1" s="2"/>
      <c r="F1" s="2"/>
      <c r="G1" s="2"/>
      <c r="H1" s="2"/>
      <c r="I1" s="3"/>
      <c r="J1" s="2"/>
      <c r="K1" s="2"/>
    </row>
    <row r="2" spans="1:11" s="4" customFormat="1" ht="13">
      <c r="A2" s="5"/>
      <c r="B2" s="5"/>
      <c r="C2" s="5"/>
      <c r="D2" s="5"/>
      <c r="E2" s="5"/>
      <c r="F2" s="5"/>
      <c r="G2" s="5"/>
      <c r="H2" s="5"/>
      <c r="I2" s="6"/>
      <c r="J2" s="5"/>
      <c r="K2" s="36"/>
    </row>
    <row r="3" spans="1:11" s="4" customFormat="1" ht="13">
      <c r="A3" s="5"/>
      <c r="B3" s="5"/>
      <c r="C3" s="5"/>
      <c r="D3" s="5"/>
      <c r="E3" s="5"/>
      <c r="F3" s="5"/>
      <c r="G3" s="5"/>
      <c r="H3" s="7"/>
      <c r="I3" s="8" t="s">
        <v>39</v>
      </c>
      <c r="J3" s="40" t="str">
        <f>+'Update Tab'!$B$2</f>
        <v>CalSAWS Admin 26 27</v>
      </c>
      <c r="K3" s="41" t="s">
        <v>138</v>
      </c>
    </row>
    <row r="4" spans="1:11" s="4" customFormat="1" ht="13">
      <c r="A4" s="5"/>
      <c r="B4" s="5"/>
      <c r="C4" s="5"/>
      <c r="D4" s="5"/>
      <c r="E4" s="5"/>
      <c r="F4" s="5"/>
      <c r="G4" s="5"/>
      <c r="H4" s="5"/>
      <c r="I4" s="6"/>
      <c r="J4" s="5"/>
      <c r="K4" s="36"/>
    </row>
    <row r="5" spans="1:11" s="4" customFormat="1" ht="13">
      <c r="A5" s="5"/>
      <c r="B5" s="5"/>
      <c r="C5" s="5"/>
      <c r="D5" s="5"/>
      <c r="E5" s="5"/>
      <c r="F5" s="5"/>
      <c r="G5" s="5"/>
      <c r="H5" s="5"/>
      <c r="I5" s="6"/>
      <c r="J5" s="5"/>
      <c r="K5" s="36"/>
    </row>
    <row r="6" spans="1:11" s="4" customFormat="1" ht="13">
      <c r="A6" s="5"/>
      <c r="B6" s="5"/>
      <c r="C6" s="5"/>
      <c r="D6" s="5"/>
      <c r="E6" s="5"/>
      <c r="F6" s="5"/>
      <c r="G6" s="5"/>
      <c r="H6" s="5"/>
      <c r="I6" s="6"/>
      <c r="J6" s="5"/>
      <c r="K6" s="36"/>
    </row>
    <row r="7" spans="1:11" s="4" customFormat="1" ht="13.5" thickBot="1">
      <c r="A7" s="5"/>
      <c r="B7" s="5"/>
      <c r="C7" s="5"/>
      <c r="D7" s="5"/>
      <c r="E7" s="5"/>
      <c r="F7" s="5"/>
      <c r="G7" s="5"/>
      <c r="H7" s="5"/>
      <c r="I7" s="6"/>
      <c r="J7" s="5"/>
      <c r="K7" s="36"/>
    </row>
    <row r="8" spans="1:11" s="4" customFormat="1" ht="18" thickTop="1">
      <c r="A8" s="5"/>
      <c r="B8" s="37"/>
      <c r="C8" s="37"/>
      <c r="D8" s="37"/>
      <c r="E8" s="37"/>
      <c r="F8" s="37"/>
      <c r="G8" s="38"/>
      <c r="H8" s="38"/>
      <c r="I8" s="39"/>
      <c r="J8" s="38"/>
      <c r="K8" s="36"/>
    </row>
    <row r="9" spans="1:11" s="4" customFormat="1" ht="13">
      <c r="A9" s="5"/>
      <c r="B9" s="5"/>
      <c r="C9" s="5"/>
      <c r="D9" s="5"/>
      <c r="E9" s="5"/>
      <c r="F9" s="5"/>
      <c r="G9" s="5"/>
      <c r="H9" s="5"/>
      <c r="I9" s="6"/>
      <c r="J9" s="5"/>
      <c r="K9" s="36"/>
    </row>
    <row r="10" spans="1:11" s="4" customFormat="1" ht="13">
      <c r="A10" s="5"/>
      <c r="B10" s="9" t="s">
        <v>40</v>
      </c>
      <c r="C10" s="307" t="s">
        <v>76</v>
      </c>
      <c r="D10" s="307"/>
      <c r="E10" s="307"/>
      <c r="F10" s="307"/>
      <c r="G10" s="307"/>
      <c r="H10" s="5"/>
      <c r="I10" s="10" t="s">
        <v>42</v>
      </c>
      <c r="J10" s="42">
        <f>+'Update Tab'!$B$4</f>
        <v>46246</v>
      </c>
      <c r="K10" s="36"/>
    </row>
    <row r="11" spans="1:11" s="4" customFormat="1" ht="13">
      <c r="A11" s="5"/>
      <c r="B11" s="9" t="s">
        <v>43</v>
      </c>
      <c r="C11" s="308"/>
      <c r="D11" s="308"/>
      <c r="E11" s="308"/>
      <c r="F11" s="308"/>
      <c r="G11" s="308"/>
      <c r="H11" s="5"/>
      <c r="I11" s="10"/>
      <c r="J11" s="43"/>
      <c r="K11" s="36"/>
    </row>
    <row r="12" spans="1:11" s="4" customFormat="1" ht="13">
      <c r="A12" s="5"/>
      <c r="B12" s="9" t="s">
        <v>44</v>
      </c>
      <c r="C12" s="73"/>
      <c r="D12" s="74" t="s">
        <v>45</v>
      </c>
      <c r="E12" s="73"/>
      <c r="F12" s="74" t="s">
        <v>46</v>
      </c>
      <c r="G12" s="73"/>
      <c r="H12" s="5"/>
      <c r="I12" s="10" t="s">
        <v>47</v>
      </c>
      <c r="J12" s="44" t="str">
        <f>'Update Tab'!$B$7</f>
        <v>Stephanie Aragon</v>
      </c>
      <c r="K12" s="36"/>
    </row>
    <row r="13" spans="1:11" s="4" customFormat="1" ht="13">
      <c r="A13" s="5"/>
      <c r="B13" s="9" t="s">
        <v>48</v>
      </c>
      <c r="C13" s="307"/>
      <c r="D13" s="307"/>
      <c r="E13" s="307"/>
      <c r="F13" s="307"/>
      <c r="G13" s="307"/>
      <c r="H13" s="5"/>
      <c r="I13" s="10" t="s">
        <v>49</v>
      </c>
      <c r="J13" s="44" t="str">
        <f>'Update Tab'!$B$8</f>
        <v>(916) 800-7641</v>
      </c>
      <c r="K13" s="36"/>
    </row>
    <row r="14" spans="1:11" s="4" customFormat="1" ht="13">
      <c r="A14" s="5"/>
      <c r="B14" s="9"/>
      <c r="C14" s="59"/>
      <c r="D14" s="59"/>
      <c r="E14" s="59"/>
      <c r="F14" s="59"/>
      <c r="G14" s="59"/>
      <c r="H14" s="5"/>
      <c r="I14" s="10"/>
      <c r="J14" s="60"/>
      <c r="K14" s="36"/>
    </row>
    <row r="15" spans="1:11" s="4" customFormat="1" ht="13">
      <c r="A15" s="5"/>
      <c r="B15" s="5"/>
      <c r="C15" s="5"/>
      <c r="D15" s="5"/>
      <c r="E15" s="5"/>
      <c r="F15" s="5"/>
      <c r="G15" s="5"/>
      <c r="H15" s="5"/>
      <c r="I15" s="6"/>
      <c r="J15" s="5"/>
      <c r="K15" s="36"/>
    </row>
    <row r="16" spans="1:11" s="4" customFormat="1" ht="13">
      <c r="A16" s="5"/>
      <c r="B16" s="297" t="s">
        <v>50</v>
      </c>
      <c r="C16" s="298"/>
      <c r="D16" s="298"/>
      <c r="E16" s="298"/>
      <c r="F16" s="298"/>
      <c r="G16" s="299"/>
      <c r="H16" s="297" t="s">
        <v>51</v>
      </c>
      <c r="I16" s="298"/>
      <c r="J16" s="299"/>
      <c r="K16" s="36"/>
    </row>
    <row r="17" spans="1:11" s="4" customFormat="1" ht="13">
      <c r="A17" s="5"/>
      <c r="B17" s="305"/>
      <c r="C17" s="306"/>
      <c r="D17" s="306"/>
      <c r="E17" s="306"/>
      <c r="F17" s="306"/>
      <c r="G17" s="81"/>
      <c r="H17" s="82"/>
      <c r="I17" s="83"/>
      <c r="J17" s="84"/>
      <c r="K17" s="36"/>
    </row>
    <row r="18" spans="1:11" s="4" customFormat="1" ht="15">
      <c r="A18" s="5"/>
      <c r="B18" s="302" t="s">
        <v>134</v>
      </c>
      <c r="C18" s="303"/>
      <c r="D18" s="303"/>
      <c r="E18" s="303"/>
      <c r="F18" s="303"/>
      <c r="G18" s="304"/>
      <c r="H18" s="85"/>
      <c r="I18" s="86"/>
      <c r="J18" s="87"/>
      <c r="K18" s="36"/>
    </row>
    <row r="19" spans="1:11" s="4" customFormat="1" ht="13">
      <c r="A19" s="5"/>
      <c r="B19" s="88"/>
      <c r="C19" s="89"/>
      <c r="D19" s="90"/>
      <c r="E19" s="90"/>
      <c r="F19" s="90"/>
      <c r="G19" s="91"/>
      <c r="H19" s="92"/>
      <c r="I19" s="86"/>
      <c r="J19" s="87"/>
      <c r="K19" s="36"/>
    </row>
    <row r="20" spans="1:11" s="4" customFormat="1" ht="13.5" thickBot="1">
      <c r="A20" s="5"/>
      <c r="B20" s="93"/>
      <c r="C20" s="94"/>
      <c r="D20" s="95"/>
      <c r="E20" s="95"/>
      <c r="F20" s="95"/>
      <c r="G20" s="96"/>
      <c r="H20" s="97"/>
      <c r="I20" s="98"/>
      <c r="J20" s="99"/>
      <c r="K20" s="36"/>
    </row>
    <row r="21" spans="1:11" s="4" customFormat="1" ht="13.5" thickTop="1">
      <c r="A21" s="5"/>
      <c r="B21" s="31"/>
      <c r="C21" s="22"/>
      <c r="D21" s="22"/>
      <c r="E21" s="22"/>
      <c r="F21" s="22"/>
      <c r="G21" s="62"/>
      <c r="H21" s="45"/>
      <c r="I21" s="76"/>
      <c r="J21" s="29"/>
      <c r="K21" s="36"/>
    </row>
    <row r="22" spans="1:11" s="4" customFormat="1" ht="13">
      <c r="A22" s="5"/>
      <c r="B22" s="33" t="s">
        <v>246</v>
      </c>
      <c r="C22" s="47"/>
      <c r="D22" s="47"/>
      <c r="E22" s="47"/>
      <c r="F22" s="47"/>
      <c r="G22" s="63"/>
      <c r="H22" s="7"/>
      <c r="I22" s="79">
        <f>'CalSAWS Admin Budget FY26-27'!D13</f>
        <v>0</v>
      </c>
      <c r="J22" s="28"/>
      <c r="K22" s="36"/>
    </row>
    <row r="23" spans="1:11" s="4" customFormat="1" ht="13">
      <c r="A23" s="5"/>
      <c r="B23" s="300"/>
      <c r="C23" s="301"/>
      <c r="D23" s="301"/>
      <c r="E23" s="301"/>
      <c r="F23" s="301"/>
      <c r="G23" s="69"/>
      <c r="H23" s="46"/>
      <c r="I23" s="76"/>
      <c r="J23" s="34"/>
      <c r="K23" s="36"/>
    </row>
    <row r="24" spans="1:11" s="4" customFormat="1" ht="13">
      <c r="A24" s="5"/>
      <c r="B24" s="30"/>
      <c r="C24" s="32"/>
      <c r="D24" s="101"/>
      <c r="E24" s="101"/>
      <c r="F24" s="101"/>
      <c r="G24" s="104"/>
      <c r="H24" s="105"/>
      <c r="I24" s="103"/>
      <c r="J24" s="34"/>
      <c r="K24" s="36"/>
    </row>
    <row r="25" spans="1:11" s="4" customFormat="1" ht="13">
      <c r="A25" s="5"/>
      <c r="B25" s="30"/>
      <c r="C25" s="5"/>
      <c r="D25" s="179" t="s">
        <v>247</v>
      </c>
      <c r="E25" s="75"/>
      <c r="F25" s="32"/>
      <c r="G25" s="69"/>
      <c r="H25" s="46"/>
      <c r="I25" s="80"/>
      <c r="J25" s="35"/>
      <c r="K25" s="36"/>
    </row>
    <row r="26" spans="1:11" s="4" customFormat="1" ht="13">
      <c r="A26" s="5"/>
      <c r="B26" s="56"/>
      <c r="C26" s="5"/>
      <c r="D26" s="5"/>
      <c r="E26" s="5"/>
      <c r="F26" s="5"/>
      <c r="G26" s="64"/>
      <c r="H26" s="45"/>
      <c r="I26" s="79"/>
      <c r="J26" s="29"/>
      <c r="K26" s="36"/>
    </row>
    <row r="27" spans="1:11" s="4" customFormat="1" ht="13">
      <c r="A27" s="5"/>
      <c r="B27" s="295" t="s">
        <v>69</v>
      </c>
      <c r="C27" s="296"/>
      <c r="D27" s="296"/>
      <c r="E27" s="296"/>
      <c r="F27" s="296"/>
      <c r="G27" s="70"/>
      <c r="H27" s="57"/>
      <c r="I27" s="77"/>
      <c r="J27" s="29"/>
      <c r="K27" s="36"/>
    </row>
    <row r="28" spans="1:11" s="4" customFormat="1" ht="13">
      <c r="A28" s="5"/>
      <c r="B28" s="295" t="s">
        <v>69</v>
      </c>
      <c r="C28" s="296"/>
      <c r="D28" s="296"/>
      <c r="E28" s="296"/>
      <c r="F28" s="296"/>
      <c r="G28" s="64"/>
      <c r="H28" s="45"/>
      <c r="I28" s="77"/>
      <c r="J28" s="29"/>
      <c r="K28" s="36"/>
    </row>
    <row r="29" spans="1:11" s="4" customFormat="1" ht="13">
      <c r="A29" s="5"/>
      <c r="B29" s="295"/>
      <c r="C29" s="296"/>
      <c r="D29" s="296"/>
      <c r="E29" s="296"/>
      <c r="F29" s="296"/>
      <c r="G29" s="64"/>
      <c r="H29" s="45"/>
      <c r="I29" s="77"/>
      <c r="J29" s="29"/>
      <c r="K29" s="36"/>
    </row>
    <row r="30" spans="1:11" s="4" customFormat="1" ht="13">
      <c r="A30" s="5"/>
      <c r="B30" s="309"/>
      <c r="C30" s="310"/>
      <c r="D30" s="310"/>
      <c r="E30" s="310"/>
      <c r="F30" s="310"/>
      <c r="G30" s="311"/>
      <c r="H30" s="45"/>
      <c r="I30" s="77"/>
      <c r="J30" s="29"/>
      <c r="K30" s="36"/>
    </row>
    <row r="31" spans="1:11" s="4" customFormat="1" ht="13">
      <c r="A31" s="5"/>
      <c r="B31" s="295"/>
      <c r="C31" s="296"/>
      <c r="D31" s="296"/>
      <c r="E31" s="296"/>
      <c r="F31" s="296"/>
      <c r="G31" s="70"/>
      <c r="H31" s="45"/>
      <c r="I31" s="77"/>
      <c r="J31" s="29"/>
      <c r="K31" s="36"/>
    </row>
    <row r="32" spans="1:11" s="4" customFormat="1" ht="13">
      <c r="A32" s="5"/>
      <c r="B32" s="288" t="s">
        <v>75</v>
      </c>
      <c r="C32" s="289"/>
      <c r="D32" s="289"/>
      <c r="E32" s="289"/>
      <c r="F32" s="289"/>
      <c r="G32" s="64"/>
      <c r="H32" s="45"/>
      <c r="I32" s="77"/>
      <c r="J32" s="29"/>
      <c r="K32" s="36"/>
    </row>
    <row r="33" spans="1:15" s="4" customFormat="1" ht="13">
      <c r="A33" s="5"/>
      <c r="B33" s="288" t="s">
        <v>52</v>
      </c>
      <c r="C33" s="289"/>
      <c r="D33" s="289"/>
      <c r="E33" s="289"/>
      <c r="F33" s="289"/>
      <c r="G33" s="64"/>
      <c r="H33" s="45"/>
      <c r="I33" s="77"/>
      <c r="J33" s="29"/>
      <c r="K33" s="36"/>
    </row>
    <row r="34" spans="1:15" s="4" customFormat="1" ht="13">
      <c r="A34" s="5"/>
      <c r="B34" s="290"/>
      <c r="C34" s="291"/>
      <c r="D34" s="291"/>
      <c r="E34" s="291"/>
      <c r="F34" s="291"/>
      <c r="G34" s="65"/>
      <c r="H34" s="54"/>
      <c r="I34" s="78"/>
      <c r="J34" s="58"/>
      <c r="K34" s="36"/>
    </row>
    <row r="35" spans="1:15" s="4" customFormat="1" ht="13">
      <c r="A35" s="5"/>
      <c r="B35" s="292"/>
      <c r="C35" s="293"/>
      <c r="D35" s="293"/>
      <c r="E35" s="293"/>
      <c r="F35" s="293"/>
      <c r="G35" s="66"/>
      <c r="H35" s="61" t="s">
        <v>74</v>
      </c>
      <c r="I35" s="107">
        <f>SUM(I21:I34)</f>
        <v>0</v>
      </c>
      <c r="J35" s="55"/>
      <c r="K35" s="36"/>
    </row>
    <row r="36" spans="1:15" s="4" customFormat="1" ht="13">
      <c r="A36" s="5"/>
      <c r="B36" s="6"/>
      <c r="C36" s="6"/>
      <c r="D36" s="6"/>
      <c r="E36" s="6"/>
      <c r="F36" s="6"/>
      <c r="G36" s="15"/>
      <c r="H36" s="15"/>
      <c r="I36" s="67"/>
      <c r="J36" s="68"/>
      <c r="K36" s="36"/>
    </row>
    <row r="37" spans="1:15" s="4" customFormat="1" ht="13">
      <c r="A37" s="5"/>
      <c r="B37" s="49" t="s">
        <v>53</v>
      </c>
      <c r="C37" s="5"/>
      <c r="D37" s="5"/>
      <c r="E37" s="5"/>
      <c r="F37" s="5"/>
      <c r="G37" s="5"/>
      <c r="H37" s="5"/>
      <c r="I37" s="11"/>
      <c r="J37" s="6"/>
      <c r="K37" s="36"/>
    </row>
    <row r="38" spans="1:15" s="4" customFormat="1" ht="13">
      <c r="A38" s="5"/>
      <c r="B38" s="12"/>
      <c r="C38" s="5"/>
      <c r="D38" s="5"/>
      <c r="E38" s="5"/>
      <c r="F38" s="5"/>
      <c r="G38" s="14"/>
      <c r="H38" s="15"/>
      <c r="I38" s="11"/>
      <c r="J38" s="6"/>
      <c r="K38" s="36"/>
    </row>
    <row r="39" spans="1:15" s="4" customFormat="1" ht="13">
      <c r="A39" s="5"/>
      <c r="B39" s="50" t="s">
        <v>54</v>
      </c>
      <c r="C39" s="17"/>
      <c r="D39" s="5"/>
      <c r="E39" s="5"/>
      <c r="F39" s="5"/>
      <c r="G39" s="14"/>
      <c r="H39" s="5"/>
      <c r="I39" s="16"/>
      <c r="J39" s="18"/>
      <c r="K39" s="36"/>
      <c r="O39" s="19"/>
    </row>
    <row r="40" spans="1:15" s="4" customFormat="1" ht="13">
      <c r="A40" s="5"/>
      <c r="B40" s="20"/>
      <c r="C40" s="5"/>
      <c r="D40" s="5"/>
      <c r="E40" s="5"/>
      <c r="F40" s="5"/>
      <c r="G40" s="21"/>
      <c r="H40" s="5"/>
      <c r="I40" s="8" t="s">
        <v>55</v>
      </c>
      <c r="J40" s="71">
        <f>I35</f>
        <v>0</v>
      </c>
      <c r="K40" s="36"/>
    </row>
    <row r="41" spans="1:15" s="4" customFormat="1" ht="13">
      <c r="A41" s="5"/>
      <c r="B41" s="51" t="s">
        <v>56</v>
      </c>
      <c r="C41" s="5"/>
      <c r="D41" s="5"/>
      <c r="E41" s="5"/>
      <c r="F41" s="5"/>
      <c r="G41" s="21"/>
      <c r="H41" s="5"/>
      <c r="I41" s="6"/>
      <c r="J41" s="5"/>
      <c r="K41" s="36"/>
      <c r="O41" s="19"/>
    </row>
    <row r="42" spans="1:15" s="4" customFormat="1" ht="13">
      <c r="A42" s="5"/>
      <c r="B42" s="20"/>
      <c r="C42" s="5"/>
      <c r="D42" s="5"/>
      <c r="E42" s="5"/>
      <c r="F42" s="5"/>
      <c r="G42" s="5"/>
      <c r="H42" s="5"/>
      <c r="I42" s="6"/>
      <c r="J42" s="5"/>
      <c r="K42" s="36"/>
    </row>
    <row r="43" spans="1:15" s="4" customFormat="1" ht="13">
      <c r="A43" s="5"/>
      <c r="B43" s="52" t="s">
        <v>54</v>
      </c>
      <c r="C43" s="5"/>
      <c r="D43" s="5"/>
      <c r="E43" s="5"/>
      <c r="F43" s="13"/>
      <c r="G43" s="5"/>
      <c r="H43" s="5"/>
      <c r="I43" s="6"/>
      <c r="J43" s="5"/>
      <c r="K43" s="36"/>
      <c r="O43" s="48"/>
    </row>
    <row r="44" spans="1:15" s="4" customFormat="1" ht="13">
      <c r="A44" s="5"/>
      <c r="B44" s="52" t="s">
        <v>136</v>
      </c>
      <c r="C44" s="5"/>
      <c r="D44" s="5"/>
      <c r="E44" s="5"/>
      <c r="F44" s="13"/>
      <c r="G44" s="5"/>
      <c r="H44" s="5"/>
      <c r="I44" s="6"/>
      <c r="J44" s="5"/>
      <c r="K44" s="36"/>
      <c r="O44" s="48"/>
    </row>
    <row r="45" spans="1:15" s="4" customFormat="1" ht="13">
      <c r="A45" s="5"/>
      <c r="B45" s="53" t="s">
        <v>100</v>
      </c>
      <c r="F45" s="5"/>
      <c r="H45" s="5"/>
      <c r="I45" s="23"/>
      <c r="J45" s="5"/>
      <c r="K45" s="36"/>
      <c r="O45" s="48"/>
    </row>
    <row r="46" spans="1:15" s="4" customFormat="1" ht="13">
      <c r="A46" s="5"/>
      <c r="B46" s="53" t="s">
        <v>57</v>
      </c>
      <c r="C46" s="13"/>
      <c r="D46" s="13"/>
      <c r="E46" s="13"/>
      <c r="F46" s="5"/>
      <c r="G46" s="13"/>
      <c r="H46" s="13"/>
      <c r="I46" s="24"/>
      <c r="J46" s="5"/>
      <c r="K46" s="36"/>
      <c r="O46" s="48"/>
    </row>
    <row r="47" spans="1:15" s="4" customFormat="1" ht="13">
      <c r="A47" s="5"/>
      <c r="B47" s="53" t="s">
        <v>135</v>
      </c>
      <c r="C47" s="13"/>
      <c r="D47" s="13"/>
      <c r="E47" s="13"/>
      <c r="F47" s="25"/>
      <c r="G47" s="13"/>
      <c r="H47" s="13"/>
      <c r="I47" s="24"/>
      <c r="J47" s="5"/>
      <c r="K47" s="36"/>
      <c r="O47" s="48"/>
    </row>
    <row r="48" spans="1:15" s="4" customFormat="1" ht="13">
      <c r="A48" s="5"/>
      <c r="B48" s="25"/>
      <c r="C48" s="13"/>
      <c r="D48" s="13"/>
      <c r="E48" s="13"/>
      <c r="F48" s="5"/>
      <c r="G48" s="13"/>
      <c r="H48" s="13"/>
      <c r="I48" s="24"/>
      <c r="J48" s="5"/>
      <c r="K48" s="36"/>
      <c r="O48" s="48"/>
    </row>
    <row r="49" spans="1:15" s="4" customFormat="1" ht="13">
      <c r="A49" s="5"/>
      <c r="B49" s="49"/>
      <c r="C49" s="13"/>
      <c r="D49" s="13"/>
      <c r="E49" s="13"/>
      <c r="F49" s="5"/>
      <c r="G49" s="13"/>
      <c r="H49" s="13"/>
      <c r="I49" s="24"/>
      <c r="J49" s="5"/>
      <c r="K49" s="36"/>
      <c r="O49" s="48"/>
    </row>
    <row r="50" spans="1:15" s="4" customFormat="1" ht="13">
      <c r="A50" s="5"/>
      <c r="B50" s="49"/>
      <c r="C50" s="13"/>
      <c r="D50" s="13"/>
      <c r="E50" s="13"/>
      <c r="F50" s="25"/>
      <c r="G50" s="13"/>
      <c r="H50" s="13"/>
      <c r="I50" s="24"/>
      <c r="J50" s="5"/>
      <c r="K50" s="36"/>
      <c r="O50" s="48"/>
    </row>
    <row r="51" spans="1:15" s="4" customFormat="1" ht="13">
      <c r="A51" s="5"/>
      <c r="B51" s="5"/>
      <c r="C51" s="13"/>
      <c r="D51" s="13"/>
      <c r="E51" s="13"/>
      <c r="F51" s="25"/>
      <c r="G51" s="13"/>
      <c r="H51" s="13"/>
      <c r="I51" s="24"/>
      <c r="J51" s="5"/>
      <c r="K51" s="36"/>
    </row>
    <row r="52" spans="1:15" s="4" customFormat="1" ht="13.5" thickBot="1">
      <c r="A52" s="5"/>
      <c r="B52" s="5"/>
      <c r="C52" s="5"/>
      <c r="D52" s="5"/>
      <c r="E52" s="5"/>
      <c r="F52" s="5"/>
      <c r="G52" s="5"/>
      <c r="H52" s="5"/>
      <c r="I52" s="6"/>
      <c r="J52" s="5"/>
      <c r="K52" s="36"/>
    </row>
    <row r="53" spans="1:15" s="4" customFormat="1" ht="13.5" thickTop="1">
      <c r="A53" s="5"/>
      <c r="B53" s="37"/>
      <c r="C53" s="37"/>
      <c r="D53" s="37"/>
      <c r="E53" s="37"/>
      <c r="F53" s="37"/>
      <c r="G53" s="37"/>
      <c r="H53" s="37"/>
      <c r="I53" s="39"/>
      <c r="J53" s="37"/>
      <c r="K53" s="36"/>
    </row>
    <row r="54" spans="1:15" s="4" customFormat="1" ht="12.75" customHeight="1">
      <c r="A54" s="5"/>
      <c r="B54" s="5"/>
      <c r="C54" s="294" t="s">
        <v>58</v>
      </c>
      <c r="D54" s="294"/>
      <c r="E54" s="294"/>
      <c r="F54" s="294"/>
      <c r="G54" s="294"/>
      <c r="H54" s="294"/>
      <c r="I54" s="294"/>
      <c r="J54" s="5"/>
      <c r="K54" s="36"/>
    </row>
    <row r="55" spans="1:15" s="4" customFormat="1" ht="13">
      <c r="A55" s="5"/>
      <c r="B55" s="5"/>
      <c r="C55" s="294"/>
      <c r="D55" s="294"/>
      <c r="E55" s="294"/>
      <c r="F55" s="294"/>
      <c r="G55" s="294"/>
      <c r="H55" s="294"/>
      <c r="I55" s="294"/>
      <c r="J55" s="5"/>
      <c r="K55" s="36"/>
    </row>
    <row r="56" spans="1:15" s="4" customFormat="1" ht="13">
      <c r="A56" s="5"/>
      <c r="B56" s="5"/>
      <c r="C56" s="294"/>
      <c r="D56" s="294"/>
      <c r="E56" s="294"/>
      <c r="F56" s="294"/>
      <c r="G56" s="294"/>
      <c r="H56" s="294"/>
      <c r="I56" s="294"/>
      <c r="J56" s="5"/>
      <c r="K56" s="36"/>
    </row>
    <row r="57" spans="1:15" s="4" customFormat="1" ht="13.5" thickBot="1">
      <c r="A57" s="26"/>
      <c r="B57" s="26"/>
      <c r="C57" s="26"/>
      <c r="D57" s="26"/>
      <c r="E57" s="26"/>
      <c r="F57" s="26"/>
      <c r="G57" s="26"/>
      <c r="H57" s="26"/>
      <c r="I57" s="27"/>
      <c r="J57" s="26"/>
      <c r="K57" s="26"/>
    </row>
    <row r="58" spans="1:15" ht="13" thickTop="1"/>
  </sheetData>
  <mergeCells count="17">
    <mergeCell ref="B32:F32"/>
    <mergeCell ref="B30:G30"/>
    <mergeCell ref="B34:F35"/>
    <mergeCell ref="C54:I56"/>
    <mergeCell ref="H16:J16"/>
    <mergeCell ref="B17:F17"/>
    <mergeCell ref="B33:F33"/>
    <mergeCell ref="B29:F29"/>
    <mergeCell ref="B31:F31"/>
    <mergeCell ref="C10:G10"/>
    <mergeCell ref="C11:G11"/>
    <mergeCell ref="C13:G13"/>
    <mergeCell ref="B16:G16"/>
    <mergeCell ref="B28:F28"/>
    <mergeCell ref="B18:G18"/>
    <mergeCell ref="B23:F23"/>
    <mergeCell ref="B27:F27"/>
  </mergeCells>
  <dataValidations count="5">
    <dataValidation errorStyle="warning" allowBlank="1" showInputMessage="1" errorTitle="Farewell Statement" promptTitle="Farewell Statement" prompt="Enter any parting message for your customers (company slogan, mission statement, etc.) If you do not want a parting message, use Edit|Clear|Contents to remove the existing test." sqref="C54" xr:uid="{BE5EC968-F0A3-49AE-8C11-A88AD27675A7}"/>
    <dataValidation type="decimal" allowBlank="1" showErrorMessage="1" errorTitle="Unit Price" error="You must enter a number into this cell." promptTitle="Unit Price" sqref="I20:I21 I17" xr:uid="{7808DA7F-4318-4B78-8FD3-E7DC9B849620}">
      <formula1>0</formula1>
      <formula2>1000000000</formula2>
    </dataValidation>
    <dataValidation type="whole" errorStyle="warning" allowBlank="1" showErrorMessage="1" errorTitle="Quantity" error="You must enter a number in this cell." promptTitle="Quantity" sqref="I18:I19 B34 J25:J40 J17:J22" xr:uid="{18D1C764-2A3A-427B-A1C2-CA7D1F71B44E}">
      <formula1>0</formula1>
      <formula2>1000000000</formula2>
    </dataValidation>
    <dataValidation type="textLength" errorStyle="warning" allowBlank="1" showErrorMessage="1" errorTitle="Tax" error="The shaded cells contain formulas and are automatically calculated by Excel. DO NOT enter any information into them." promptTitle="Tax" sqref="I38:I39" xr:uid="{05173621-C389-40EE-B28B-C8AF4FF7229F}">
      <formula1>0</formula1>
      <formula2>0</formula2>
    </dataValidation>
    <dataValidation errorStyle="warning" allowBlank="1" showInputMessage="1" errorTitle="State" promptTitle="State" prompt="Enter the state abbreviation into this cell." sqref="E12" xr:uid="{7A9F7B24-945B-4BB0-BD69-325900E8A796}"/>
  </dataValidations>
  <hyperlinks>
    <hyperlink ref="B28" r:id="rId1" display="kcole@co.yuba.ca.us" xr:uid="{D10DDFCA-E6E4-4FAD-9C8E-74332B929267}"/>
  </hyperlinks>
  <printOptions horizontalCentered="1"/>
  <pageMargins left="0.5" right="0.5" top="1" bottom="1" header="0.5" footer="0.5"/>
  <pageSetup scale="88" orientation="portrait" r:id="rId2"/>
  <headerFooter alignWithMargins="0"/>
  <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>
    <pageSetUpPr fitToPage="1"/>
  </sheetPr>
  <dimension ref="A1:O59"/>
  <sheetViews>
    <sheetView workbookViewId="0">
      <selection activeCell="I36" sqref="I36"/>
    </sheetView>
  </sheetViews>
  <sheetFormatPr defaultRowHeight="12.5"/>
  <cols>
    <col min="9" max="9" width="12.453125" bestFit="1" customWidth="1"/>
    <col min="10" max="10" width="22.453125" customWidth="1"/>
  </cols>
  <sheetData>
    <row r="1" spans="1:11" s="4" customFormat="1" ht="13.5" thickTop="1">
      <c r="A1" s="2"/>
      <c r="B1" s="2"/>
      <c r="C1" s="2"/>
      <c r="D1" s="2"/>
      <c r="E1" s="2"/>
      <c r="F1" s="2"/>
      <c r="G1" s="2"/>
      <c r="H1" s="2"/>
      <c r="I1" s="3"/>
      <c r="J1" s="2"/>
      <c r="K1" s="2"/>
    </row>
    <row r="2" spans="1:11" s="4" customFormat="1" ht="13">
      <c r="A2" s="5"/>
      <c r="B2" s="5"/>
      <c r="C2" s="5"/>
      <c r="D2" s="5"/>
      <c r="E2" s="5"/>
      <c r="F2" s="5"/>
      <c r="G2" s="5"/>
      <c r="H2" s="5"/>
      <c r="I2" s="6"/>
      <c r="J2" s="5"/>
      <c r="K2" s="36"/>
    </row>
    <row r="3" spans="1:11" s="4" customFormat="1" ht="13">
      <c r="A3" s="5"/>
      <c r="B3" s="5"/>
      <c r="C3" s="5"/>
      <c r="D3" s="5"/>
      <c r="E3" s="5"/>
      <c r="F3" s="5"/>
      <c r="G3" s="5"/>
      <c r="H3" s="7"/>
      <c r="I3" s="8" t="s">
        <v>39</v>
      </c>
      <c r="J3" s="40" t="str">
        <f>+'Update Tab'!$B$2</f>
        <v>CalSAWS Admin 26 27</v>
      </c>
      <c r="K3" s="41" t="s">
        <v>172</v>
      </c>
    </row>
    <row r="4" spans="1:11" s="4" customFormat="1" ht="13">
      <c r="A4" s="5"/>
      <c r="B4" s="5"/>
      <c r="C4" s="5"/>
      <c r="D4" s="5"/>
      <c r="E4" s="5"/>
      <c r="F4" s="5"/>
      <c r="G4" s="5"/>
      <c r="H4" s="5"/>
      <c r="I4" s="6"/>
      <c r="J4" s="5"/>
      <c r="K4" s="36"/>
    </row>
    <row r="5" spans="1:11" s="4" customFormat="1" ht="13">
      <c r="A5" s="5"/>
      <c r="B5" s="5"/>
      <c r="C5" s="5"/>
      <c r="D5" s="5"/>
      <c r="E5" s="5"/>
      <c r="F5" s="5"/>
      <c r="G5" s="5"/>
      <c r="H5" s="5"/>
      <c r="I5" s="6"/>
      <c r="J5" s="5"/>
      <c r="K5" s="36"/>
    </row>
    <row r="6" spans="1:11" s="4" customFormat="1" ht="13">
      <c r="A6" s="5"/>
      <c r="B6" s="5"/>
      <c r="C6" s="5"/>
      <c r="D6" s="5"/>
      <c r="E6" s="5"/>
      <c r="F6" s="5"/>
      <c r="G6" s="5"/>
      <c r="H6" s="5"/>
      <c r="I6" s="6"/>
      <c r="J6" s="5"/>
      <c r="K6" s="36"/>
    </row>
    <row r="7" spans="1:11" s="4" customFormat="1" ht="13.5" thickBot="1">
      <c r="A7" s="5"/>
      <c r="B7" s="5"/>
      <c r="C7" s="5"/>
      <c r="D7" s="5"/>
      <c r="E7" s="5"/>
      <c r="F7" s="5"/>
      <c r="G7" s="5"/>
      <c r="H7" s="5"/>
      <c r="I7" s="6"/>
      <c r="J7" s="5"/>
      <c r="K7" s="36"/>
    </row>
    <row r="8" spans="1:11" s="4" customFormat="1" ht="18" thickTop="1">
      <c r="A8" s="5"/>
      <c r="B8" s="37"/>
      <c r="C8" s="37"/>
      <c r="D8" s="37"/>
      <c r="E8" s="37"/>
      <c r="F8" s="37"/>
      <c r="G8" s="38"/>
      <c r="H8" s="38"/>
      <c r="I8" s="39"/>
      <c r="J8" s="38"/>
      <c r="K8" s="36"/>
    </row>
    <row r="9" spans="1:11" s="4" customFormat="1" ht="13">
      <c r="A9" s="5"/>
      <c r="B9" s="5"/>
      <c r="C9" s="5"/>
      <c r="D9" s="5"/>
      <c r="E9" s="5"/>
      <c r="F9" s="5"/>
      <c r="G9" s="5"/>
      <c r="H9" s="5"/>
      <c r="I9" s="6"/>
      <c r="J9" s="5"/>
      <c r="K9" s="36"/>
    </row>
    <row r="10" spans="1:11" s="4" customFormat="1" ht="13">
      <c r="A10" s="5"/>
      <c r="B10" s="9" t="s">
        <v>40</v>
      </c>
      <c r="C10" s="307" t="s">
        <v>77</v>
      </c>
      <c r="D10" s="307"/>
      <c r="E10" s="307"/>
      <c r="F10" s="307"/>
      <c r="G10" s="307"/>
      <c r="H10" s="5"/>
      <c r="I10" s="10" t="s">
        <v>42</v>
      </c>
      <c r="J10" s="42">
        <f>+'Update Tab'!$B$4</f>
        <v>46246</v>
      </c>
      <c r="K10" s="36"/>
    </row>
    <row r="11" spans="1:11" s="4" customFormat="1" ht="13">
      <c r="A11" s="5"/>
      <c r="B11" s="9" t="s">
        <v>43</v>
      </c>
      <c r="C11" s="308"/>
      <c r="D11" s="308"/>
      <c r="E11" s="308"/>
      <c r="F11" s="308"/>
      <c r="G11" s="308"/>
      <c r="H11" s="5"/>
      <c r="I11" s="10"/>
      <c r="J11" s="43"/>
      <c r="K11" s="36"/>
    </row>
    <row r="12" spans="1:11" s="4" customFormat="1" ht="13">
      <c r="A12" s="5"/>
      <c r="B12" s="9" t="s">
        <v>44</v>
      </c>
      <c r="C12" s="73"/>
      <c r="D12" s="74" t="s">
        <v>45</v>
      </c>
      <c r="E12" s="73"/>
      <c r="F12" s="74" t="s">
        <v>46</v>
      </c>
      <c r="G12" s="73"/>
      <c r="H12" s="5"/>
      <c r="I12" s="10" t="s">
        <v>47</v>
      </c>
      <c r="J12" s="44" t="str">
        <f>'Update Tab'!$B$7</f>
        <v>Stephanie Aragon</v>
      </c>
      <c r="K12" s="36"/>
    </row>
    <row r="13" spans="1:11" s="4" customFormat="1" ht="13">
      <c r="A13" s="5"/>
      <c r="B13" s="9" t="s">
        <v>48</v>
      </c>
      <c r="C13" s="307"/>
      <c r="D13" s="307"/>
      <c r="E13" s="307"/>
      <c r="F13" s="307"/>
      <c r="G13" s="307"/>
      <c r="H13" s="5"/>
      <c r="I13" s="10" t="s">
        <v>49</v>
      </c>
      <c r="J13" s="44" t="str">
        <f>'Update Tab'!$B$8</f>
        <v>(916) 800-7641</v>
      </c>
      <c r="K13" s="36"/>
    </row>
    <row r="14" spans="1:11" s="4" customFormat="1" ht="13">
      <c r="A14" s="5"/>
      <c r="B14" s="9"/>
      <c r="C14" s="59"/>
      <c r="D14" s="59"/>
      <c r="E14" s="59"/>
      <c r="F14" s="59"/>
      <c r="G14" s="59"/>
      <c r="H14" s="5"/>
      <c r="I14" s="10"/>
      <c r="J14" s="60"/>
      <c r="K14" s="36"/>
    </row>
    <row r="15" spans="1:11" s="4" customFormat="1" ht="13">
      <c r="A15" s="5"/>
      <c r="B15" s="5"/>
      <c r="C15" s="5"/>
      <c r="D15" s="5"/>
      <c r="E15" s="5"/>
      <c r="F15" s="5"/>
      <c r="G15" s="5"/>
      <c r="H15" s="5"/>
      <c r="I15" s="6"/>
      <c r="J15" s="5"/>
      <c r="K15" s="36"/>
    </row>
    <row r="16" spans="1:11" s="4" customFormat="1" ht="13">
      <c r="A16" s="5"/>
      <c r="B16" s="297" t="s">
        <v>50</v>
      </c>
      <c r="C16" s="298"/>
      <c r="D16" s="298"/>
      <c r="E16" s="298"/>
      <c r="F16" s="298"/>
      <c r="G16" s="299"/>
      <c r="H16" s="297" t="s">
        <v>51</v>
      </c>
      <c r="I16" s="298"/>
      <c r="J16" s="299"/>
      <c r="K16" s="36"/>
    </row>
    <row r="17" spans="1:11" s="4" customFormat="1" ht="13">
      <c r="A17" s="5"/>
      <c r="B17" s="305"/>
      <c r="C17" s="306"/>
      <c r="D17" s="306"/>
      <c r="E17" s="306"/>
      <c r="F17" s="306"/>
      <c r="G17" s="81"/>
      <c r="H17" s="82"/>
      <c r="I17" s="83"/>
      <c r="J17" s="84"/>
      <c r="K17" s="36"/>
    </row>
    <row r="18" spans="1:11" s="4" customFormat="1" ht="15">
      <c r="A18" s="5"/>
      <c r="B18" s="302" t="s">
        <v>134</v>
      </c>
      <c r="C18" s="303"/>
      <c r="D18" s="303"/>
      <c r="E18" s="303"/>
      <c r="F18" s="303"/>
      <c r="G18" s="304"/>
      <c r="H18" s="85"/>
      <c r="I18" s="86"/>
      <c r="J18" s="87"/>
      <c r="K18" s="36"/>
    </row>
    <row r="19" spans="1:11" s="4" customFormat="1" ht="13">
      <c r="A19" s="5"/>
      <c r="B19" s="88"/>
      <c r="C19" s="89"/>
      <c r="D19" s="90"/>
      <c r="E19" s="90"/>
      <c r="F19" s="90"/>
      <c r="G19" s="91"/>
      <c r="H19" s="92"/>
      <c r="I19" s="86"/>
      <c r="J19" s="87"/>
      <c r="K19" s="36"/>
    </row>
    <row r="20" spans="1:11" s="4" customFormat="1" ht="13.5" thickBot="1">
      <c r="A20" s="5"/>
      <c r="B20" s="93"/>
      <c r="C20" s="94"/>
      <c r="D20" s="95"/>
      <c r="E20" s="95"/>
      <c r="F20" s="95"/>
      <c r="G20" s="96"/>
      <c r="H20" s="97"/>
      <c r="I20" s="98"/>
      <c r="J20" s="99"/>
      <c r="K20" s="36"/>
    </row>
    <row r="21" spans="1:11" s="4" customFormat="1" ht="13.5" thickTop="1">
      <c r="A21" s="5"/>
      <c r="B21" s="31"/>
      <c r="C21" s="22"/>
      <c r="D21" s="22"/>
      <c r="E21" s="22"/>
      <c r="F21" s="22"/>
      <c r="G21" s="62"/>
      <c r="H21" s="45"/>
      <c r="I21" s="76"/>
      <c r="J21" s="29"/>
      <c r="K21" s="36"/>
    </row>
    <row r="22" spans="1:11" s="4" customFormat="1" ht="13">
      <c r="A22" s="5"/>
      <c r="B22" s="33" t="s">
        <v>246</v>
      </c>
      <c r="C22" s="47"/>
      <c r="D22" s="47"/>
      <c r="E22" s="47"/>
      <c r="F22" s="47"/>
      <c r="G22" s="63"/>
      <c r="H22" s="7"/>
      <c r="I22" s="79">
        <f>'CalSAWS Admin Budget FY26-27'!D14</f>
        <v>560</v>
      </c>
      <c r="J22" s="28"/>
      <c r="K22" s="36"/>
    </row>
    <row r="23" spans="1:11" s="4" customFormat="1" ht="13">
      <c r="A23" s="5"/>
      <c r="B23" s="300"/>
      <c r="C23" s="301"/>
      <c r="D23" s="301"/>
      <c r="E23" s="301"/>
      <c r="F23" s="301"/>
      <c r="G23" s="69"/>
      <c r="H23" s="46"/>
      <c r="I23" s="76"/>
      <c r="J23" s="34"/>
      <c r="K23" s="36"/>
    </row>
    <row r="24" spans="1:11" s="4" customFormat="1" ht="13">
      <c r="A24" s="5"/>
      <c r="B24" s="30"/>
      <c r="C24" s="32"/>
      <c r="D24" s="101"/>
      <c r="E24" s="101"/>
      <c r="F24" s="101"/>
      <c r="G24" s="104"/>
      <c r="H24" s="105"/>
      <c r="I24" s="103"/>
      <c r="J24" s="34"/>
      <c r="K24" s="36"/>
    </row>
    <row r="25" spans="1:11" s="4" customFormat="1" ht="13">
      <c r="A25" s="5"/>
      <c r="B25" s="30"/>
      <c r="C25" s="32"/>
      <c r="D25" s="101" t="s">
        <v>247</v>
      </c>
      <c r="E25" s="101"/>
      <c r="F25" s="101"/>
      <c r="G25" s="104"/>
      <c r="H25" s="105"/>
      <c r="I25" s="103">
        <f>'CalSAWS Admin Budget FY26-27'!E14</f>
        <v>-106</v>
      </c>
      <c r="J25" s="34"/>
      <c r="K25" s="36"/>
    </row>
    <row r="26" spans="1:11" s="4" customFormat="1" ht="13">
      <c r="A26" s="5"/>
      <c r="B26" s="30"/>
      <c r="C26" s="5"/>
      <c r="D26" s="75"/>
      <c r="E26" s="75"/>
      <c r="F26" s="32"/>
      <c r="G26" s="69"/>
      <c r="H26" s="46"/>
      <c r="I26" s="80"/>
      <c r="J26" s="35"/>
      <c r="K26" s="36"/>
    </row>
    <row r="27" spans="1:11" s="4" customFormat="1" ht="13">
      <c r="A27" s="5"/>
      <c r="B27" s="56"/>
      <c r="C27" s="5"/>
      <c r="D27" s="5"/>
      <c r="E27" s="5"/>
      <c r="F27" s="5"/>
      <c r="G27" s="64"/>
      <c r="H27" s="45"/>
      <c r="I27" s="79"/>
      <c r="J27" s="29"/>
      <c r="K27" s="36"/>
    </row>
    <row r="28" spans="1:11" s="4" customFormat="1" ht="13">
      <c r="A28" s="5"/>
      <c r="B28" s="295" t="s">
        <v>69</v>
      </c>
      <c r="C28" s="296"/>
      <c r="D28" s="296"/>
      <c r="E28" s="296"/>
      <c r="F28" s="296"/>
      <c r="G28" s="70"/>
      <c r="H28" s="57"/>
      <c r="I28" s="77"/>
      <c r="J28" s="29"/>
      <c r="K28" s="36"/>
    </row>
    <row r="29" spans="1:11" s="4" customFormat="1" ht="13">
      <c r="A29" s="5"/>
      <c r="B29" s="295" t="s">
        <v>69</v>
      </c>
      <c r="C29" s="296"/>
      <c r="D29" s="296"/>
      <c r="E29" s="296"/>
      <c r="F29" s="296"/>
      <c r="G29" s="64"/>
      <c r="H29" s="45"/>
      <c r="I29" s="77"/>
      <c r="J29" s="29"/>
      <c r="K29" s="36"/>
    </row>
    <row r="30" spans="1:11" s="4" customFormat="1" ht="13">
      <c r="A30" s="5"/>
      <c r="B30" s="295"/>
      <c r="C30" s="296"/>
      <c r="D30" s="296"/>
      <c r="E30" s="296"/>
      <c r="F30" s="296"/>
      <c r="G30" s="64"/>
      <c r="H30" s="45"/>
      <c r="I30" s="77"/>
      <c r="J30" s="29"/>
      <c r="K30" s="36"/>
    </row>
    <row r="31" spans="1:11" s="4" customFormat="1" ht="13">
      <c r="A31" s="5"/>
      <c r="B31" s="295"/>
      <c r="C31" s="296"/>
      <c r="D31" s="296"/>
      <c r="E31" s="296"/>
      <c r="F31" s="296"/>
      <c r="G31" s="64"/>
      <c r="H31" s="45"/>
      <c r="I31" s="77"/>
      <c r="J31" s="29"/>
      <c r="K31" s="36"/>
    </row>
    <row r="32" spans="1:11" s="4" customFormat="1" ht="13">
      <c r="A32" s="5"/>
      <c r="B32" s="295"/>
      <c r="C32" s="296"/>
      <c r="D32" s="296"/>
      <c r="E32" s="296"/>
      <c r="F32" s="296"/>
      <c r="G32" s="70"/>
      <c r="H32" s="45"/>
      <c r="I32" s="77"/>
      <c r="J32" s="29"/>
      <c r="K32" s="36"/>
    </row>
    <row r="33" spans="1:15" s="4" customFormat="1" ht="13">
      <c r="A33" s="5"/>
      <c r="B33" s="288" t="s">
        <v>75</v>
      </c>
      <c r="C33" s="289"/>
      <c r="D33" s="289"/>
      <c r="E33" s="289"/>
      <c r="F33" s="289"/>
      <c r="G33" s="64"/>
      <c r="H33" s="45"/>
      <c r="I33" s="77"/>
      <c r="J33" s="29"/>
      <c r="K33" s="36"/>
    </row>
    <row r="34" spans="1:15" s="4" customFormat="1" ht="13">
      <c r="A34" s="5"/>
      <c r="B34" s="288" t="s">
        <v>52</v>
      </c>
      <c r="C34" s="289"/>
      <c r="D34" s="289"/>
      <c r="E34" s="289"/>
      <c r="F34" s="289"/>
      <c r="G34" s="64"/>
      <c r="H34" s="45"/>
      <c r="I34" s="77"/>
      <c r="J34" s="29"/>
      <c r="K34" s="36"/>
    </row>
    <row r="35" spans="1:15" s="4" customFormat="1" ht="13">
      <c r="A35" s="5"/>
      <c r="B35" s="290"/>
      <c r="C35" s="291"/>
      <c r="D35" s="291"/>
      <c r="E35" s="291"/>
      <c r="F35" s="291"/>
      <c r="G35" s="65"/>
      <c r="H35" s="54"/>
      <c r="I35" s="78"/>
      <c r="J35" s="58"/>
      <c r="K35" s="36"/>
    </row>
    <row r="36" spans="1:15" s="4" customFormat="1" ht="13">
      <c r="A36" s="5"/>
      <c r="B36" s="292"/>
      <c r="C36" s="293"/>
      <c r="D36" s="293"/>
      <c r="E36" s="293"/>
      <c r="F36" s="293"/>
      <c r="G36" s="66"/>
      <c r="H36" s="61" t="s">
        <v>74</v>
      </c>
      <c r="I36" s="107">
        <f>SUM(I21:I35)</f>
        <v>454</v>
      </c>
      <c r="J36" s="55"/>
      <c r="K36" s="36"/>
    </row>
    <row r="37" spans="1:15" s="4" customFormat="1" ht="13">
      <c r="A37" s="5"/>
      <c r="B37" s="6"/>
      <c r="C37" s="6"/>
      <c r="D37" s="6"/>
      <c r="E37" s="6"/>
      <c r="F37" s="6"/>
      <c r="G37" s="15"/>
      <c r="H37" s="15"/>
      <c r="I37" s="67"/>
      <c r="J37" s="68"/>
      <c r="K37" s="36"/>
    </row>
    <row r="38" spans="1:15" s="4" customFormat="1" ht="13">
      <c r="A38" s="5"/>
      <c r="B38" s="49" t="s">
        <v>53</v>
      </c>
      <c r="C38" s="5"/>
      <c r="D38" s="5"/>
      <c r="E38" s="5"/>
      <c r="F38" s="5"/>
      <c r="G38" s="5"/>
      <c r="H38" s="5"/>
      <c r="I38" s="11"/>
      <c r="J38" s="6"/>
      <c r="K38" s="36"/>
    </row>
    <row r="39" spans="1:15" s="4" customFormat="1" ht="13">
      <c r="A39" s="5"/>
      <c r="B39" s="12"/>
      <c r="C39" s="5"/>
      <c r="D39" s="5"/>
      <c r="E39" s="5"/>
      <c r="F39" s="5"/>
      <c r="G39" s="14"/>
      <c r="H39" s="15"/>
      <c r="I39" s="11"/>
      <c r="J39" s="6"/>
      <c r="K39" s="36"/>
    </row>
    <row r="40" spans="1:15" s="4" customFormat="1" ht="13">
      <c r="A40" s="5"/>
      <c r="B40" s="50" t="s">
        <v>54</v>
      </c>
      <c r="C40" s="17"/>
      <c r="D40" s="5"/>
      <c r="E40" s="5"/>
      <c r="F40" s="5"/>
      <c r="G40" s="14"/>
      <c r="H40" s="5"/>
      <c r="I40" s="16"/>
      <c r="J40" s="18"/>
      <c r="K40" s="36"/>
      <c r="O40" s="19"/>
    </row>
    <row r="41" spans="1:15" s="4" customFormat="1" ht="13">
      <c r="A41" s="5"/>
      <c r="B41" s="20"/>
      <c r="C41" s="5"/>
      <c r="D41" s="5"/>
      <c r="E41" s="5"/>
      <c r="F41" s="5"/>
      <c r="G41" s="21"/>
      <c r="H41" s="5"/>
      <c r="I41" s="8" t="s">
        <v>55</v>
      </c>
      <c r="J41" s="71">
        <f>I36</f>
        <v>454</v>
      </c>
      <c r="K41" s="36"/>
    </row>
    <row r="42" spans="1:15" s="4" customFormat="1" ht="13">
      <c r="A42" s="5"/>
      <c r="B42" s="51" t="s">
        <v>56</v>
      </c>
      <c r="C42" s="5"/>
      <c r="D42" s="5"/>
      <c r="E42" s="5"/>
      <c r="F42" s="5"/>
      <c r="G42" s="21"/>
      <c r="H42" s="5"/>
      <c r="I42" s="6"/>
      <c r="J42" s="5"/>
      <c r="K42" s="36"/>
      <c r="O42" s="19"/>
    </row>
    <row r="43" spans="1:15" s="4" customFormat="1" ht="13">
      <c r="A43" s="5"/>
      <c r="B43" s="20"/>
      <c r="C43" s="5"/>
      <c r="D43" s="5"/>
      <c r="E43" s="5"/>
      <c r="F43" s="5"/>
      <c r="G43" s="5"/>
      <c r="H43" s="5"/>
      <c r="I43" s="6"/>
      <c r="J43" s="5"/>
      <c r="K43" s="36"/>
    </row>
    <row r="44" spans="1:15" s="4" customFormat="1" ht="13">
      <c r="A44" s="5"/>
      <c r="B44" s="52" t="s">
        <v>54</v>
      </c>
      <c r="C44" s="5"/>
      <c r="D44" s="5"/>
      <c r="E44" s="5"/>
      <c r="F44" s="13"/>
      <c r="G44" s="5"/>
      <c r="H44" s="5"/>
      <c r="I44" s="6"/>
      <c r="J44" s="5"/>
      <c r="K44" s="36"/>
      <c r="O44" s="48"/>
    </row>
    <row r="45" spans="1:15" s="4" customFormat="1" ht="13">
      <c r="A45" s="5"/>
      <c r="B45" s="52" t="s">
        <v>136</v>
      </c>
      <c r="C45" s="5"/>
      <c r="D45" s="5"/>
      <c r="E45" s="5"/>
      <c r="F45" s="13"/>
      <c r="G45" s="5"/>
      <c r="H45" s="5"/>
      <c r="I45" s="6"/>
      <c r="J45" s="5"/>
      <c r="K45" s="36"/>
      <c r="O45" s="48"/>
    </row>
    <row r="46" spans="1:15" s="4" customFormat="1" ht="13">
      <c r="A46" s="5"/>
      <c r="B46" s="53" t="s">
        <v>100</v>
      </c>
      <c r="F46" s="5"/>
      <c r="H46" s="5"/>
      <c r="I46" s="23"/>
      <c r="J46" s="5"/>
      <c r="K46" s="36"/>
      <c r="O46" s="48"/>
    </row>
    <row r="47" spans="1:15" s="4" customFormat="1" ht="13">
      <c r="A47" s="5"/>
      <c r="B47" s="53" t="s">
        <v>57</v>
      </c>
      <c r="C47" s="13"/>
      <c r="D47" s="13"/>
      <c r="E47" s="13"/>
      <c r="F47" s="5"/>
      <c r="G47" s="13"/>
      <c r="H47" s="13"/>
      <c r="I47" s="24"/>
      <c r="J47" s="5"/>
      <c r="K47" s="36"/>
      <c r="O47" s="48"/>
    </row>
    <row r="48" spans="1:15" s="4" customFormat="1" ht="13">
      <c r="A48" s="5"/>
      <c r="B48" s="53" t="s">
        <v>135</v>
      </c>
      <c r="C48" s="13"/>
      <c r="D48" s="13"/>
      <c r="E48" s="13"/>
      <c r="F48" s="25"/>
      <c r="G48" s="13"/>
      <c r="H48" s="13"/>
      <c r="I48" s="24"/>
      <c r="J48" s="5"/>
      <c r="K48" s="36"/>
      <c r="O48" s="48"/>
    </row>
    <row r="49" spans="1:15" s="4" customFormat="1" ht="13">
      <c r="A49" s="5"/>
      <c r="B49" s="25"/>
      <c r="C49" s="13"/>
      <c r="D49" s="13"/>
      <c r="E49" s="13"/>
      <c r="F49" s="5"/>
      <c r="G49" s="13"/>
      <c r="H49" s="13"/>
      <c r="I49" s="24"/>
      <c r="J49" s="5"/>
      <c r="K49" s="36"/>
      <c r="O49" s="48"/>
    </row>
    <row r="50" spans="1:15" s="4" customFormat="1" ht="13">
      <c r="A50" s="5"/>
      <c r="B50" s="49"/>
      <c r="C50" s="13"/>
      <c r="D50" s="13"/>
      <c r="E50" s="13"/>
      <c r="F50" s="5"/>
      <c r="G50" s="13"/>
      <c r="H50" s="13"/>
      <c r="I50" s="24"/>
      <c r="J50" s="5"/>
      <c r="K50" s="36"/>
      <c r="O50" s="48"/>
    </row>
    <row r="51" spans="1:15" s="4" customFormat="1" ht="13">
      <c r="A51" s="5"/>
      <c r="B51" s="49"/>
      <c r="C51" s="13"/>
      <c r="D51" s="13"/>
      <c r="E51" s="13"/>
      <c r="F51" s="25"/>
      <c r="G51" s="13"/>
      <c r="H51" s="13"/>
      <c r="I51" s="24"/>
      <c r="J51" s="5"/>
      <c r="K51" s="36"/>
      <c r="O51" s="48"/>
    </row>
    <row r="52" spans="1:15" s="4" customFormat="1" ht="13">
      <c r="A52" s="5"/>
      <c r="B52" s="5"/>
      <c r="C52" s="13"/>
      <c r="D52" s="13"/>
      <c r="E52" s="13"/>
      <c r="F52" s="25"/>
      <c r="G52" s="13"/>
      <c r="H52" s="13"/>
      <c r="I52" s="24"/>
      <c r="J52" s="5"/>
      <c r="K52" s="36"/>
    </row>
    <row r="53" spans="1:15" s="4" customFormat="1" ht="13.5" thickBot="1">
      <c r="A53" s="5"/>
      <c r="B53" s="5"/>
      <c r="C53" s="5"/>
      <c r="D53" s="5"/>
      <c r="E53" s="5"/>
      <c r="F53" s="5"/>
      <c r="G53" s="5"/>
      <c r="H53" s="5"/>
      <c r="I53" s="6"/>
      <c r="J53" s="5"/>
      <c r="K53" s="36"/>
    </row>
    <row r="54" spans="1:15" s="4" customFormat="1" ht="13.5" thickTop="1">
      <c r="A54" s="5"/>
      <c r="B54" s="37"/>
      <c r="C54" s="37"/>
      <c r="D54" s="37"/>
      <c r="E54" s="37"/>
      <c r="F54" s="37"/>
      <c r="G54" s="37"/>
      <c r="H54" s="37"/>
      <c r="I54" s="39"/>
      <c r="J54" s="37"/>
      <c r="K54" s="36"/>
    </row>
    <row r="55" spans="1:15" s="4" customFormat="1" ht="12.75" customHeight="1">
      <c r="A55" s="5"/>
      <c r="B55" s="5"/>
      <c r="C55" s="294" t="s">
        <v>58</v>
      </c>
      <c r="D55" s="294"/>
      <c r="E55" s="294"/>
      <c r="F55" s="294"/>
      <c r="G55" s="294"/>
      <c r="H55" s="294"/>
      <c r="I55" s="294"/>
      <c r="J55" s="5"/>
      <c r="K55" s="36"/>
    </row>
    <row r="56" spans="1:15" s="4" customFormat="1" ht="13">
      <c r="A56" s="5"/>
      <c r="B56" s="5"/>
      <c r="C56" s="294"/>
      <c r="D56" s="294"/>
      <c r="E56" s="294"/>
      <c r="F56" s="294"/>
      <c r="G56" s="294"/>
      <c r="H56" s="294"/>
      <c r="I56" s="294"/>
      <c r="J56" s="5"/>
      <c r="K56" s="36"/>
    </row>
    <row r="57" spans="1:15" s="4" customFormat="1" ht="13">
      <c r="A57" s="5"/>
      <c r="B57" s="5"/>
      <c r="C57" s="294"/>
      <c r="D57" s="294"/>
      <c r="E57" s="294"/>
      <c r="F57" s="294"/>
      <c r="G57" s="294"/>
      <c r="H57" s="294"/>
      <c r="I57" s="294"/>
      <c r="J57" s="5"/>
      <c r="K57" s="36"/>
    </row>
    <row r="58" spans="1:15" s="4" customFormat="1" ht="13.5" thickBot="1">
      <c r="A58" s="26"/>
      <c r="B58" s="26"/>
      <c r="C58" s="26"/>
      <c r="D58" s="26"/>
      <c r="E58" s="26"/>
      <c r="F58" s="26"/>
      <c r="G58" s="26"/>
      <c r="H58" s="26"/>
      <c r="I58" s="27"/>
      <c r="J58" s="26"/>
      <c r="K58" s="26"/>
    </row>
    <row r="59" spans="1:15" ht="13" thickTop="1"/>
  </sheetData>
  <mergeCells count="17">
    <mergeCell ref="B32:F32"/>
    <mergeCell ref="H16:J16"/>
    <mergeCell ref="B17:F17"/>
    <mergeCell ref="B35:F36"/>
    <mergeCell ref="C55:I57"/>
    <mergeCell ref="B18:G18"/>
    <mergeCell ref="B23:F23"/>
    <mergeCell ref="B28:F28"/>
    <mergeCell ref="B29:F29"/>
    <mergeCell ref="B30:F30"/>
    <mergeCell ref="B33:F33"/>
    <mergeCell ref="B34:F34"/>
    <mergeCell ref="C10:G10"/>
    <mergeCell ref="C11:G11"/>
    <mergeCell ref="C13:G13"/>
    <mergeCell ref="B16:G16"/>
    <mergeCell ref="B31:F31"/>
  </mergeCells>
  <dataValidations count="5">
    <dataValidation errorStyle="warning" allowBlank="1" showInputMessage="1" errorTitle="Farewell Statement" promptTitle="Farewell Statement" prompt="Enter any parting message for your customers (company slogan, mission statement, etc.) If you do not want a parting message, use Edit|Clear|Contents to remove the existing test." sqref="C55" xr:uid="{B040EE9D-7771-4BD2-90D0-628D841F2BE5}"/>
    <dataValidation type="decimal" allowBlank="1" showErrorMessage="1" errorTitle="Unit Price" error="You must enter a number into this cell." promptTitle="Unit Price" sqref="I20:I21 I17" xr:uid="{F87B2AD1-751B-4130-B9A6-F745F0FF4C4C}">
      <formula1>0</formula1>
      <formula2>1000000000</formula2>
    </dataValidation>
    <dataValidation type="whole" errorStyle="warning" allowBlank="1" showErrorMessage="1" errorTitle="Quantity" error="You must enter a number in this cell." promptTitle="Quantity" sqref="I18:I19 B35 J26:J41 J17:J22" xr:uid="{D04DB301-F142-4546-8482-D41BB2657997}">
      <formula1>0</formula1>
      <formula2>1000000000</formula2>
    </dataValidation>
    <dataValidation type="textLength" errorStyle="warning" allowBlank="1" showErrorMessage="1" errorTitle="Tax" error="The shaded cells contain formulas and are automatically calculated by Excel. DO NOT enter any information into them." promptTitle="Tax" sqref="I39:I40" xr:uid="{5F555A3D-4C82-4459-8EFF-9881EC8217CC}">
      <formula1>0</formula1>
      <formula2>0</formula2>
    </dataValidation>
    <dataValidation errorStyle="warning" allowBlank="1" showInputMessage="1" errorTitle="State" promptTitle="State" prompt="Enter the state abbreviation into this cell." sqref="E12" xr:uid="{CB972C18-FF63-4DCE-8303-7335EB2E8643}"/>
  </dataValidations>
  <hyperlinks>
    <hyperlink ref="B29" r:id="rId1" display="kcole@co.yuba.ca.us" xr:uid="{6C701F7C-1B37-4792-885D-5574C7250021}"/>
  </hyperlinks>
  <printOptions horizontalCentered="1"/>
  <pageMargins left="0.5" right="0.5" top="1" bottom="1" header="0.5" footer="0.5"/>
  <pageSetup scale="88" orientation="portrait" r:id="rId2"/>
  <headerFooter alignWithMargins="0"/>
  <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>
    <pageSetUpPr fitToPage="1"/>
  </sheetPr>
  <dimension ref="A1:O59"/>
  <sheetViews>
    <sheetView workbookViewId="0">
      <selection activeCell="I36" sqref="I36"/>
    </sheetView>
  </sheetViews>
  <sheetFormatPr defaultRowHeight="12.5"/>
  <cols>
    <col min="9" max="9" width="12.453125" bestFit="1" customWidth="1"/>
    <col min="10" max="10" width="22.453125" customWidth="1"/>
  </cols>
  <sheetData>
    <row r="1" spans="1:11" s="4" customFormat="1" ht="13.5" thickTop="1">
      <c r="A1" s="2"/>
      <c r="B1" s="2"/>
      <c r="C1" s="2"/>
      <c r="D1" s="2"/>
      <c r="E1" s="2"/>
      <c r="F1" s="2"/>
      <c r="G1" s="2"/>
      <c r="H1" s="2"/>
      <c r="I1" s="3"/>
      <c r="J1" s="2"/>
      <c r="K1" s="2"/>
    </row>
    <row r="2" spans="1:11" s="4" customFormat="1" ht="13">
      <c r="A2" s="5"/>
      <c r="B2" s="5"/>
      <c r="C2" s="5"/>
      <c r="D2" s="5"/>
      <c r="E2" s="5"/>
      <c r="F2" s="5"/>
      <c r="G2" s="5"/>
      <c r="H2" s="5"/>
      <c r="I2" s="6"/>
      <c r="J2" s="5"/>
      <c r="K2" s="36"/>
    </row>
    <row r="3" spans="1:11" s="4" customFormat="1" ht="13">
      <c r="A3" s="5"/>
      <c r="B3" s="5"/>
      <c r="C3" s="5"/>
      <c r="D3" s="5"/>
      <c r="E3" s="5"/>
      <c r="F3" s="5"/>
      <c r="G3" s="5"/>
      <c r="H3" s="7"/>
      <c r="I3" s="8" t="s">
        <v>39</v>
      </c>
      <c r="J3" s="40" t="str">
        <f>+'Update Tab'!$B$2</f>
        <v>CalSAWS Admin 26 27</v>
      </c>
      <c r="K3" s="41" t="s">
        <v>173</v>
      </c>
    </row>
    <row r="4" spans="1:11" s="4" customFormat="1" ht="13">
      <c r="A4" s="5"/>
      <c r="B4" s="5"/>
      <c r="C4" s="5"/>
      <c r="D4" s="5"/>
      <c r="E4" s="5"/>
      <c r="F4" s="5"/>
      <c r="G4" s="5"/>
      <c r="H4" s="5"/>
      <c r="I4" s="6"/>
      <c r="J4" s="5"/>
      <c r="K4" s="36"/>
    </row>
    <row r="5" spans="1:11" s="4" customFormat="1" ht="13">
      <c r="A5" s="5"/>
      <c r="B5" s="5"/>
      <c r="C5" s="5"/>
      <c r="D5" s="5"/>
      <c r="E5" s="5"/>
      <c r="F5" s="5"/>
      <c r="G5" s="5"/>
      <c r="H5" s="5"/>
      <c r="I5" s="6"/>
      <c r="J5" s="5"/>
      <c r="K5" s="36"/>
    </row>
    <row r="6" spans="1:11" s="4" customFormat="1" ht="13">
      <c r="A6" s="5"/>
      <c r="B6" s="5"/>
      <c r="C6" s="5"/>
      <c r="D6" s="5"/>
      <c r="E6" s="5"/>
      <c r="F6" s="5"/>
      <c r="G6" s="5"/>
      <c r="H6" s="5"/>
      <c r="I6" s="6"/>
      <c r="J6" s="5"/>
      <c r="K6" s="36"/>
    </row>
    <row r="7" spans="1:11" s="4" customFormat="1" ht="13.5" thickBot="1">
      <c r="A7" s="5"/>
      <c r="B7" s="5"/>
      <c r="C7" s="5"/>
      <c r="D7" s="5"/>
      <c r="E7" s="5"/>
      <c r="F7" s="5"/>
      <c r="G7" s="5"/>
      <c r="H7" s="5"/>
      <c r="I7" s="6"/>
      <c r="J7" s="5"/>
      <c r="K7" s="36"/>
    </row>
    <row r="8" spans="1:11" s="4" customFormat="1" ht="18" thickTop="1">
      <c r="A8" s="5"/>
      <c r="B8" s="37"/>
      <c r="C8" s="37"/>
      <c r="D8" s="37"/>
      <c r="E8" s="37"/>
      <c r="F8" s="37"/>
      <c r="G8" s="38"/>
      <c r="H8" s="38"/>
      <c r="I8" s="39"/>
      <c r="J8" s="38"/>
      <c r="K8" s="36"/>
    </row>
    <row r="9" spans="1:11" s="4" customFormat="1" ht="13">
      <c r="A9" s="5"/>
      <c r="B9" s="5"/>
      <c r="C9" s="5"/>
      <c r="D9" s="5"/>
      <c r="E9" s="5"/>
      <c r="F9" s="5"/>
      <c r="G9" s="5"/>
      <c r="H9" s="5"/>
      <c r="I9" s="6"/>
      <c r="J9" s="5"/>
      <c r="K9" s="36"/>
    </row>
    <row r="10" spans="1:11" s="4" customFormat="1" ht="13">
      <c r="A10" s="5"/>
      <c r="B10" s="9" t="s">
        <v>40</v>
      </c>
      <c r="C10" s="307" t="s">
        <v>78</v>
      </c>
      <c r="D10" s="307"/>
      <c r="E10" s="307"/>
      <c r="F10" s="307"/>
      <c r="G10" s="307"/>
      <c r="H10" s="5"/>
      <c r="I10" s="10" t="s">
        <v>42</v>
      </c>
      <c r="J10" s="42">
        <f>+'Update Tab'!$B$4</f>
        <v>46246</v>
      </c>
      <c r="K10" s="36"/>
    </row>
    <row r="11" spans="1:11" s="4" customFormat="1" ht="13">
      <c r="A11" s="5"/>
      <c r="B11" s="9" t="s">
        <v>43</v>
      </c>
      <c r="C11" s="308"/>
      <c r="D11" s="308"/>
      <c r="E11" s="308"/>
      <c r="F11" s="308"/>
      <c r="G11" s="308"/>
      <c r="H11" s="5"/>
      <c r="I11" s="10"/>
      <c r="J11" s="43"/>
      <c r="K11" s="36"/>
    </row>
    <row r="12" spans="1:11" s="4" customFormat="1" ht="13">
      <c r="A12" s="5"/>
      <c r="B12" s="9" t="s">
        <v>44</v>
      </c>
      <c r="C12" s="73"/>
      <c r="D12" s="74" t="s">
        <v>45</v>
      </c>
      <c r="E12" s="73"/>
      <c r="F12" s="74" t="s">
        <v>46</v>
      </c>
      <c r="G12" s="73"/>
      <c r="H12" s="5"/>
      <c r="I12" s="10" t="s">
        <v>47</v>
      </c>
      <c r="J12" s="44" t="str">
        <f>'Update Tab'!$B$7</f>
        <v>Stephanie Aragon</v>
      </c>
      <c r="K12" s="36"/>
    </row>
    <row r="13" spans="1:11" s="4" customFormat="1" ht="13">
      <c r="A13" s="5"/>
      <c r="B13" s="9" t="s">
        <v>48</v>
      </c>
      <c r="C13" s="307"/>
      <c r="D13" s="307"/>
      <c r="E13" s="307"/>
      <c r="F13" s="307"/>
      <c r="G13" s="307"/>
      <c r="H13" s="5"/>
      <c r="I13" s="10" t="s">
        <v>49</v>
      </c>
      <c r="J13" s="44" t="str">
        <f>'Update Tab'!$B$8</f>
        <v>(916) 800-7641</v>
      </c>
      <c r="K13" s="36"/>
    </row>
    <row r="14" spans="1:11" s="4" customFormat="1" ht="13">
      <c r="A14" s="5"/>
      <c r="B14" s="9"/>
      <c r="C14" s="59"/>
      <c r="D14" s="59"/>
      <c r="E14" s="59"/>
      <c r="F14" s="59"/>
      <c r="G14" s="59"/>
      <c r="H14" s="5"/>
      <c r="I14" s="10"/>
      <c r="J14" s="60"/>
      <c r="K14" s="36"/>
    </row>
    <row r="15" spans="1:11" s="4" customFormat="1" ht="13">
      <c r="A15" s="5"/>
      <c r="B15" s="5"/>
      <c r="C15" s="5"/>
      <c r="D15" s="5"/>
      <c r="E15" s="5"/>
      <c r="F15" s="5"/>
      <c r="G15" s="5"/>
      <c r="H15" s="5"/>
      <c r="I15" s="6"/>
      <c r="J15" s="5"/>
      <c r="K15" s="36"/>
    </row>
    <row r="16" spans="1:11" s="4" customFormat="1" ht="13">
      <c r="A16" s="5"/>
      <c r="B16" s="297" t="s">
        <v>50</v>
      </c>
      <c r="C16" s="298"/>
      <c r="D16" s="298"/>
      <c r="E16" s="298"/>
      <c r="F16" s="298"/>
      <c r="G16" s="299"/>
      <c r="H16" s="297" t="s">
        <v>51</v>
      </c>
      <c r="I16" s="298"/>
      <c r="J16" s="299"/>
      <c r="K16" s="36"/>
    </row>
    <row r="17" spans="1:11" s="4" customFormat="1" ht="13">
      <c r="A17" s="5"/>
      <c r="B17" s="305"/>
      <c r="C17" s="306"/>
      <c r="D17" s="306"/>
      <c r="E17" s="306"/>
      <c r="F17" s="306"/>
      <c r="G17" s="81"/>
      <c r="H17" s="82"/>
      <c r="I17" s="83"/>
      <c r="J17" s="84"/>
      <c r="K17" s="36"/>
    </row>
    <row r="18" spans="1:11" s="4" customFormat="1" ht="15">
      <c r="A18" s="5"/>
      <c r="B18" s="302" t="s">
        <v>134</v>
      </c>
      <c r="C18" s="303"/>
      <c r="D18" s="303"/>
      <c r="E18" s="303"/>
      <c r="F18" s="303"/>
      <c r="G18" s="304"/>
      <c r="H18" s="85"/>
      <c r="I18" s="86"/>
      <c r="J18" s="87"/>
      <c r="K18" s="36"/>
    </row>
    <row r="19" spans="1:11" s="4" customFormat="1" ht="13">
      <c r="A19" s="5"/>
      <c r="B19" s="88"/>
      <c r="C19" s="89"/>
      <c r="D19" s="90"/>
      <c r="E19" s="90"/>
      <c r="F19" s="90"/>
      <c r="G19" s="91"/>
      <c r="H19" s="92"/>
      <c r="I19" s="86"/>
      <c r="J19" s="87"/>
      <c r="K19" s="36"/>
    </row>
    <row r="20" spans="1:11" s="4" customFormat="1" ht="13.5" thickBot="1">
      <c r="A20" s="5"/>
      <c r="B20" s="93"/>
      <c r="C20" s="94"/>
      <c r="D20" s="95"/>
      <c r="E20" s="95"/>
      <c r="F20" s="95"/>
      <c r="G20" s="96"/>
      <c r="H20" s="97"/>
      <c r="I20" s="98"/>
      <c r="J20" s="99"/>
      <c r="K20" s="36"/>
    </row>
    <row r="21" spans="1:11" s="4" customFormat="1" ht="13.5" thickTop="1">
      <c r="A21" s="5"/>
      <c r="B21" s="31"/>
      <c r="C21" s="22"/>
      <c r="D21" s="22"/>
      <c r="E21" s="22"/>
      <c r="F21" s="22"/>
      <c r="G21" s="62"/>
      <c r="H21" s="45"/>
      <c r="I21" s="76"/>
      <c r="J21" s="29"/>
      <c r="K21" s="36"/>
    </row>
    <row r="22" spans="1:11" s="4" customFormat="1" ht="13">
      <c r="A22" s="5"/>
      <c r="B22" s="33" t="s">
        <v>246</v>
      </c>
      <c r="C22" s="47"/>
      <c r="D22" s="47"/>
      <c r="E22" s="47"/>
      <c r="F22" s="47"/>
      <c r="G22" s="63"/>
      <c r="H22" s="7"/>
      <c r="I22" s="79">
        <f>'CalSAWS Admin Budget FY26-27'!D15</f>
        <v>5039</v>
      </c>
      <c r="J22" s="28"/>
      <c r="K22" s="36"/>
    </row>
    <row r="23" spans="1:11" s="4" customFormat="1" ht="13">
      <c r="A23" s="5"/>
      <c r="B23" s="300"/>
      <c r="C23" s="301"/>
      <c r="D23" s="301"/>
      <c r="E23" s="301"/>
      <c r="F23" s="301"/>
      <c r="G23" s="69"/>
      <c r="H23" s="46"/>
      <c r="I23" s="76"/>
      <c r="J23" s="34"/>
      <c r="K23" s="36"/>
    </row>
    <row r="24" spans="1:11" s="4" customFormat="1" ht="13">
      <c r="A24" s="5"/>
      <c r="B24" s="30"/>
      <c r="C24" s="32"/>
      <c r="D24" s="101"/>
      <c r="E24" s="101"/>
      <c r="F24" s="101"/>
      <c r="G24" s="104"/>
      <c r="H24" s="105"/>
      <c r="I24" s="103"/>
      <c r="J24" s="34"/>
      <c r="K24" s="36"/>
    </row>
    <row r="25" spans="1:11" s="4" customFormat="1" ht="13">
      <c r="A25" s="5"/>
      <c r="B25" s="30"/>
      <c r="C25" s="32"/>
      <c r="D25" s="101" t="s">
        <v>247</v>
      </c>
      <c r="E25" s="101"/>
      <c r="F25" s="101"/>
      <c r="G25" s="104"/>
      <c r="H25" s="105"/>
      <c r="I25" s="103">
        <f>'CalSAWS Admin Budget FY26-27'!E15</f>
        <v>-919</v>
      </c>
      <c r="J25" s="34"/>
      <c r="K25" s="36"/>
    </row>
    <row r="26" spans="1:11" s="4" customFormat="1" ht="13">
      <c r="A26" s="5"/>
      <c r="B26" s="30"/>
      <c r="C26" s="5"/>
      <c r="D26" s="75"/>
      <c r="E26" s="75"/>
      <c r="F26" s="32"/>
      <c r="G26" s="69"/>
      <c r="H26" s="46"/>
      <c r="I26" s="80"/>
      <c r="J26" s="35"/>
      <c r="K26" s="36"/>
    </row>
    <row r="27" spans="1:11" s="4" customFormat="1" ht="13">
      <c r="A27" s="5"/>
      <c r="B27" s="56"/>
      <c r="C27" s="5"/>
      <c r="D27" s="5"/>
      <c r="E27" s="5"/>
      <c r="F27" s="5"/>
      <c r="G27" s="64"/>
      <c r="H27" s="45"/>
      <c r="I27" s="79"/>
      <c r="J27" s="29"/>
      <c r="K27" s="36"/>
    </row>
    <row r="28" spans="1:11" s="4" customFormat="1" ht="13">
      <c r="A28" s="5"/>
      <c r="B28" s="295" t="s">
        <v>69</v>
      </c>
      <c r="C28" s="296"/>
      <c r="D28" s="296"/>
      <c r="E28" s="296"/>
      <c r="F28" s="296"/>
      <c r="G28" s="70"/>
      <c r="H28" s="57"/>
      <c r="I28" s="77"/>
      <c r="J28" s="29"/>
      <c r="K28" s="36"/>
    </row>
    <row r="29" spans="1:11" s="4" customFormat="1" ht="13">
      <c r="A29" s="5"/>
      <c r="B29" s="295" t="s">
        <v>69</v>
      </c>
      <c r="C29" s="296"/>
      <c r="D29" s="296"/>
      <c r="E29" s="296"/>
      <c r="F29" s="296"/>
      <c r="G29" s="64"/>
      <c r="H29" s="45"/>
      <c r="I29" s="77"/>
      <c r="J29" s="29"/>
      <c r="K29" s="36"/>
    </row>
    <row r="30" spans="1:11" s="4" customFormat="1" ht="13">
      <c r="A30" s="5"/>
      <c r="B30" s="295"/>
      <c r="C30" s="296"/>
      <c r="D30" s="296"/>
      <c r="E30" s="296"/>
      <c r="F30" s="296"/>
      <c r="G30" s="64"/>
      <c r="H30" s="45"/>
      <c r="I30" s="77"/>
      <c r="J30" s="29"/>
      <c r="K30" s="36"/>
    </row>
    <row r="31" spans="1:11" s="4" customFormat="1" ht="13">
      <c r="A31" s="5"/>
      <c r="B31" s="295"/>
      <c r="C31" s="296"/>
      <c r="D31" s="296"/>
      <c r="E31" s="296"/>
      <c r="F31" s="296"/>
      <c r="G31" s="64"/>
      <c r="H31" s="45"/>
      <c r="I31" s="77"/>
      <c r="J31" s="29"/>
      <c r="K31" s="36"/>
    </row>
    <row r="32" spans="1:11" s="4" customFormat="1" ht="13">
      <c r="A32" s="5"/>
      <c r="B32" s="295"/>
      <c r="C32" s="296"/>
      <c r="D32" s="296"/>
      <c r="E32" s="296"/>
      <c r="F32" s="296"/>
      <c r="G32" s="70"/>
      <c r="H32" s="45"/>
      <c r="I32" s="77"/>
      <c r="J32" s="29"/>
      <c r="K32" s="36"/>
    </row>
    <row r="33" spans="1:15" s="4" customFormat="1" ht="13">
      <c r="A33" s="5"/>
      <c r="B33" s="288" t="s">
        <v>75</v>
      </c>
      <c r="C33" s="289"/>
      <c r="D33" s="289"/>
      <c r="E33" s="289"/>
      <c r="F33" s="289"/>
      <c r="G33" s="64"/>
      <c r="H33" s="45"/>
      <c r="I33" s="77"/>
      <c r="J33" s="29"/>
      <c r="K33" s="36"/>
    </row>
    <row r="34" spans="1:15" s="4" customFormat="1" ht="13">
      <c r="A34" s="5"/>
      <c r="B34" s="288" t="s">
        <v>52</v>
      </c>
      <c r="C34" s="289"/>
      <c r="D34" s="289"/>
      <c r="E34" s="289"/>
      <c r="F34" s="289"/>
      <c r="G34" s="64"/>
      <c r="H34" s="45"/>
      <c r="I34" s="77"/>
      <c r="J34" s="29"/>
      <c r="K34" s="36"/>
    </row>
    <row r="35" spans="1:15" s="4" customFormat="1" ht="13">
      <c r="A35" s="5"/>
      <c r="B35" s="290"/>
      <c r="C35" s="291"/>
      <c r="D35" s="291"/>
      <c r="E35" s="291"/>
      <c r="F35" s="291"/>
      <c r="G35" s="65"/>
      <c r="H35" s="54"/>
      <c r="I35" s="78"/>
      <c r="J35" s="58"/>
      <c r="K35" s="36"/>
    </row>
    <row r="36" spans="1:15" s="4" customFormat="1" ht="13">
      <c r="A36" s="5"/>
      <c r="B36" s="292"/>
      <c r="C36" s="293"/>
      <c r="D36" s="293"/>
      <c r="E36" s="293"/>
      <c r="F36" s="293"/>
      <c r="G36" s="66"/>
      <c r="H36" s="61" t="s">
        <v>74</v>
      </c>
      <c r="I36" s="107">
        <f>SUM(I21:I35)</f>
        <v>4120</v>
      </c>
      <c r="J36" s="55"/>
      <c r="K36" s="36"/>
    </row>
    <row r="37" spans="1:15" s="4" customFormat="1" ht="13">
      <c r="A37" s="5"/>
      <c r="B37" s="6"/>
      <c r="C37" s="6"/>
      <c r="D37" s="6"/>
      <c r="E37" s="6"/>
      <c r="F37" s="6"/>
      <c r="G37" s="15"/>
      <c r="H37" s="15"/>
      <c r="I37" s="67"/>
      <c r="J37" s="68"/>
      <c r="K37" s="36"/>
    </row>
    <row r="38" spans="1:15" s="4" customFormat="1" ht="13">
      <c r="A38" s="5"/>
      <c r="B38" s="49" t="s">
        <v>53</v>
      </c>
      <c r="C38" s="5"/>
      <c r="D38" s="5"/>
      <c r="E38" s="5"/>
      <c r="F38" s="5"/>
      <c r="G38" s="5"/>
      <c r="H38" s="5"/>
      <c r="I38" s="11"/>
      <c r="J38" s="6"/>
      <c r="K38" s="36"/>
    </row>
    <row r="39" spans="1:15" s="4" customFormat="1" ht="13">
      <c r="A39" s="5"/>
      <c r="B39" s="12"/>
      <c r="C39" s="5"/>
      <c r="D39" s="5"/>
      <c r="E39" s="5"/>
      <c r="F39" s="5"/>
      <c r="G39" s="14"/>
      <c r="H39" s="15"/>
      <c r="I39" s="11"/>
      <c r="J39" s="6"/>
      <c r="K39" s="36"/>
    </row>
    <row r="40" spans="1:15" s="4" customFormat="1" ht="13">
      <c r="A40" s="5"/>
      <c r="B40" s="50" t="s">
        <v>54</v>
      </c>
      <c r="C40" s="17"/>
      <c r="D40" s="5"/>
      <c r="E40" s="5"/>
      <c r="F40" s="5"/>
      <c r="G40" s="14"/>
      <c r="H40" s="5"/>
      <c r="I40" s="16"/>
      <c r="J40" s="18"/>
      <c r="K40" s="36"/>
      <c r="O40" s="19"/>
    </row>
    <row r="41" spans="1:15" s="4" customFormat="1" ht="13">
      <c r="A41" s="5"/>
      <c r="B41" s="20"/>
      <c r="C41" s="5"/>
      <c r="D41" s="5"/>
      <c r="E41" s="5"/>
      <c r="F41" s="5"/>
      <c r="G41" s="21"/>
      <c r="H41" s="5"/>
      <c r="I41" s="8" t="s">
        <v>55</v>
      </c>
      <c r="J41" s="71">
        <f>I36</f>
        <v>4120</v>
      </c>
      <c r="K41" s="36"/>
    </row>
    <row r="42" spans="1:15" s="4" customFormat="1" ht="13">
      <c r="A42" s="5"/>
      <c r="B42" s="51" t="s">
        <v>56</v>
      </c>
      <c r="C42" s="5"/>
      <c r="D42" s="5"/>
      <c r="E42" s="5"/>
      <c r="F42" s="5"/>
      <c r="G42" s="21"/>
      <c r="H42" s="5"/>
      <c r="I42" s="6"/>
      <c r="J42" s="5"/>
      <c r="K42" s="36"/>
      <c r="O42" s="19"/>
    </row>
    <row r="43" spans="1:15" s="4" customFormat="1" ht="13">
      <c r="A43" s="5"/>
      <c r="B43" s="20"/>
      <c r="C43" s="5"/>
      <c r="D43" s="5"/>
      <c r="E43" s="5"/>
      <c r="F43" s="5"/>
      <c r="G43" s="5"/>
      <c r="H43" s="5"/>
      <c r="I43" s="6"/>
      <c r="J43" s="5"/>
      <c r="K43" s="36"/>
    </row>
    <row r="44" spans="1:15" s="4" customFormat="1" ht="13">
      <c r="A44" s="5"/>
      <c r="B44" s="52" t="s">
        <v>54</v>
      </c>
      <c r="C44" s="5"/>
      <c r="D44" s="5"/>
      <c r="E44" s="5"/>
      <c r="F44" s="13"/>
      <c r="G44" s="5"/>
      <c r="H44" s="5"/>
      <c r="I44" s="6"/>
      <c r="J44" s="5"/>
      <c r="K44" s="36"/>
      <c r="O44" s="48"/>
    </row>
    <row r="45" spans="1:15" s="4" customFormat="1" ht="13">
      <c r="A45" s="5"/>
      <c r="B45" s="52" t="s">
        <v>136</v>
      </c>
      <c r="C45" s="5"/>
      <c r="D45" s="5"/>
      <c r="E45" s="5"/>
      <c r="F45" s="13"/>
      <c r="G45" s="5"/>
      <c r="H45" s="5"/>
      <c r="I45" s="6"/>
      <c r="J45" s="5"/>
      <c r="K45" s="36"/>
      <c r="O45" s="48"/>
    </row>
    <row r="46" spans="1:15" s="4" customFormat="1" ht="13">
      <c r="A46" s="5"/>
      <c r="B46" s="53" t="s">
        <v>100</v>
      </c>
      <c r="F46" s="5"/>
      <c r="H46" s="5"/>
      <c r="I46" s="23"/>
      <c r="J46" s="5"/>
      <c r="K46" s="36"/>
      <c r="O46" s="48"/>
    </row>
    <row r="47" spans="1:15" s="4" customFormat="1" ht="13">
      <c r="A47" s="5"/>
      <c r="B47" s="53" t="s">
        <v>57</v>
      </c>
      <c r="C47" s="13"/>
      <c r="D47" s="13"/>
      <c r="E47" s="13"/>
      <c r="F47" s="5"/>
      <c r="G47" s="13"/>
      <c r="H47" s="13"/>
      <c r="I47" s="24"/>
      <c r="J47" s="5"/>
      <c r="K47" s="36"/>
      <c r="O47" s="48"/>
    </row>
    <row r="48" spans="1:15" s="4" customFormat="1" ht="13">
      <c r="A48" s="5"/>
      <c r="B48" s="53" t="s">
        <v>135</v>
      </c>
      <c r="C48" s="13"/>
      <c r="D48" s="13"/>
      <c r="E48" s="13"/>
      <c r="F48" s="25"/>
      <c r="G48" s="13"/>
      <c r="H48" s="13"/>
      <c r="I48" s="24"/>
      <c r="J48" s="5"/>
      <c r="K48" s="36"/>
      <c r="O48" s="48"/>
    </row>
    <row r="49" spans="1:15" s="4" customFormat="1" ht="13">
      <c r="A49" s="5"/>
      <c r="B49" s="25"/>
      <c r="C49" s="13"/>
      <c r="D49" s="13"/>
      <c r="E49" s="13"/>
      <c r="F49" s="5"/>
      <c r="G49" s="13"/>
      <c r="H49" s="13"/>
      <c r="I49" s="24"/>
      <c r="J49" s="5"/>
      <c r="K49" s="36"/>
      <c r="O49" s="48"/>
    </row>
    <row r="50" spans="1:15" s="4" customFormat="1" ht="13">
      <c r="A50" s="5"/>
      <c r="B50" s="49"/>
      <c r="C50" s="13"/>
      <c r="D50" s="13"/>
      <c r="E50" s="13"/>
      <c r="F50" s="5"/>
      <c r="G50" s="13"/>
      <c r="H50" s="13"/>
      <c r="I50" s="24"/>
      <c r="J50" s="5"/>
      <c r="K50" s="36"/>
      <c r="O50" s="48"/>
    </row>
    <row r="51" spans="1:15" s="4" customFormat="1" ht="13">
      <c r="A51" s="5"/>
      <c r="B51" s="49"/>
      <c r="C51" s="13"/>
      <c r="D51" s="13"/>
      <c r="E51" s="13"/>
      <c r="F51" s="25"/>
      <c r="G51" s="13"/>
      <c r="H51" s="13"/>
      <c r="I51" s="24"/>
      <c r="J51" s="5"/>
      <c r="K51" s="36"/>
      <c r="O51" s="48"/>
    </row>
    <row r="52" spans="1:15" s="4" customFormat="1" ht="13">
      <c r="A52" s="5"/>
      <c r="B52" s="5"/>
      <c r="C52" s="13"/>
      <c r="D52" s="13"/>
      <c r="E52" s="13"/>
      <c r="F52" s="25"/>
      <c r="G52" s="13"/>
      <c r="H52" s="13"/>
      <c r="I52" s="24"/>
      <c r="J52" s="5"/>
      <c r="K52" s="36"/>
    </row>
    <row r="53" spans="1:15" s="4" customFormat="1" ht="13.5" thickBot="1">
      <c r="A53" s="5"/>
      <c r="B53" s="5"/>
      <c r="C53" s="5"/>
      <c r="D53" s="5"/>
      <c r="E53" s="5"/>
      <c r="F53" s="5"/>
      <c r="G53" s="5"/>
      <c r="H53" s="5"/>
      <c r="I53" s="6"/>
      <c r="J53" s="5"/>
      <c r="K53" s="36"/>
    </row>
    <row r="54" spans="1:15" s="4" customFormat="1" ht="13.5" thickTop="1">
      <c r="A54" s="5"/>
      <c r="B54" s="37"/>
      <c r="C54" s="37"/>
      <c r="D54" s="37"/>
      <c r="E54" s="37"/>
      <c r="F54" s="37"/>
      <c r="G54" s="37"/>
      <c r="H54" s="37"/>
      <c r="I54" s="39"/>
      <c r="J54" s="37"/>
      <c r="K54" s="36"/>
    </row>
    <row r="55" spans="1:15" s="4" customFormat="1" ht="12.75" customHeight="1">
      <c r="A55" s="5"/>
      <c r="B55" s="5"/>
      <c r="C55" s="294" t="s">
        <v>58</v>
      </c>
      <c r="D55" s="294"/>
      <c r="E55" s="294"/>
      <c r="F55" s="294"/>
      <c r="G55" s="294"/>
      <c r="H55" s="294"/>
      <c r="I55" s="294"/>
      <c r="J55" s="5"/>
      <c r="K55" s="36"/>
    </row>
    <row r="56" spans="1:15" s="4" customFormat="1" ht="13">
      <c r="A56" s="5"/>
      <c r="B56" s="5"/>
      <c r="C56" s="294"/>
      <c r="D56" s="294"/>
      <c r="E56" s="294"/>
      <c r="F56" s="294"/>
      <c r="G56" s="294"/>
      <c r="H56" s="294"/>
      <c r="I56" s="294"/>
      <c r="J56" s="5"/>
      <c r="K56" s="36"/>
    </row>
    <row r="57" spans="1:15" s="4" customFormat="1" ht="13">
      <c r="A57" s="5"/>
      <c r="B57" s="5"/>
      <c r="C57" s="294"/>
      <c r="D57" s="294"/>
      <c r="E57" s="294"/>
      <c r="F57" s="294"/>
      <c r="G57" s="294"/>
      <c r="H57" s="294"/>
      <c r="I57" s="294"/>
      <c r="J57" s="5"/>
      <c r="K57" s="36"/>
    </row>
    <row r="58" spans="1:15" s="4" customFormat="1" ht="13.5" thickBot="1">
      <c r="A58" s="26"/>
      <c r="B58" s="26"/>
      <c r="C58" s="26"/>
      <c r="D58" s="26"/>
      <c r="E58" s="26"/>
      <c r="F58" s="26"/>
      <c r="G58" s="26"/>
      <c r="H58" s="26"/>
      <c r="I58" s="27"/>
      <c r="J58" s="26"/>
      <c r="K58" s="26"/>
    </row>
    <row r="59" spans="1:15" ht="13" thickTop="1"/>
  </sheetData>
  <mergeCells count="17">
    <mergeCell ref="C10:G10"/>
    <mergeCell ref="C11:G11"/>
    <mergeCell ref="C13:G13"/>
    <mergeCell ref="B35:F36"/>
    <mergeCell ref="C55:I57"/>
    <mergeCell ref="B34:F34"/>
    <mergeCell ref="B16:G16"/>
    <mergeCell ref="B18:G18"/>
    <mergeCell ref="B23:F23"/>
    <mergeCell ref="B28:F28"/>
    <mergeCell ref="B29:F29"/>
    <mergeCell ref="B30:F30"/>
    <mergeCell ref="B31:F31"/>
    <mergeCell ref="B32:F32"/>
    <mergeCell ref="B33:F33"/>
    <mergeCell ref="H16:J16"/>
    <mergeCell ref="B17:F17"/>
  </mergeCells>
  <dataValidations count="5">
    <dataValidation errorStyle="warning" allowBlank="1" showInputMessage="1" errorTitle="State" promptTitle="State" prompt="Enter the state abbreviation into this cell." sqref="E12" xr:uid="{2E5EBE6E-CC81-4971-B27F-3C5488D24E49}"/>
    <dataValidation type="textLength" errorStyle="warning" allowBlank="1" showErrorMessage="1" errorTitle="Tax" error="The shaded cells contain formulas and are automatically calculated by Excel. DO NOT enter any information into them." promptTitle="Tax" sqref="I39:I40" xr:uid="{23954D68-E221-460D-819A-5794F5913BFB}">
      <formula1>0</formula1>
      <formula2>0</formula2>
    </dataValidation>
    <dataValidation type="whole" errorStyle="warning" allowBlank="1" showErrorMessage="1" errorTitle="Quantity" error="You must enter a number in this cell." promptTitle="Quantity" sqref="I18:I19 B35 J26:J41 J17:J22" xr:uid="{763264E8-C004-48CA-95D9-3F8EE295470B}">
      <formula1>0</formula1>
      <formula2>1000000000</formula2>
    </dataValidation>
    <dataValidation type="decimal" allowBlank="1" showErrorMessage="1" errorTitle="Unit Price" error="You must enter a number into this cell." promptTitle="Unit Price" sqref="I20:I21 I17" xr:uid="{CC271AA6-FA3D-4184-ACEF-A859EC44A684}">
      <formula1>0</formula1>
      <formula2>1000000000</formula2>
    </dataValidation>
    <dataValidation errorStyle="warning" allowBlank="1" showInputMessage="1" errorTitle="Farewell Statement" promptTitle="Farewell Statement" prompt="Enter any parting message for your customers (company slogan, mission statement, etc.) If you do not want a parting message, use Edit|Clear|Contents to remove the existing test." sqref="C55" xr:uid="{030B8874-56DA-4910-977A-60A3326E1707}"/>
  </dataValidations>
  <hyperlinks>
    <hyperlink ref="B29" r:id="rId1" display="kcole@co.yuba.ca.us" xr:uid="{BA2655E4-87C1-41A0-B46A-0A48E5E64F68}"/>
  </hyperlinks>
  <printOptions horizontalCentered="1"/>
  <pageMargins left="0.5" right="0.5" top="1" bottom="1" header="0.5" footer="0.5"/>
  <pageSetup scale="88" orientation="portrait" r:id="rId2"/>
  <headerFooter alignWithMargins="0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b54b262-4942-4072-be26-278176a6e00b">
      <Terms xmlns="http://schemas.microsoft.com/office/infopath/2007/PartnerControls"/>
    </lcf76f155ced4ddcb4097134ff3c332f>
    <TaxCatchAll xmlns="c71bc280-77be-4226-9682-3896b2a5d82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8B58BC2D8BDD4D86BA4F0E791DE467" ma:contentTypeVersion="19" ma:contentTypeDescription="Create a new document." ma:contentTypeScope="" ma:versionID="23f2fbce1a07d28b870cb65afcc784f7">
  <xsd:schema xmlns:xsd="http://www.w3.org/2001/XMLSchema" xmlns:xs="http://www.w3.org/2001/XMLSchema" xmlns:p="http://schemas.microsoft.com/office/2006/metadata/properties" xmlns:ns2="fb54b262-4942-4072-be26-278176a6e00b" xmlns:ns3="c71bc280-77be-4226-9682-3896b2a5d823" targetNamespace="http://schemas.microsoft.com/office/2006/metadata/properties" ma:root="true" ma:fieldsID="3b3167939d42f24a073162093ac2e563" ns2:_="" ns3:_="">
    <xsd:import namespace="fb54b262-4942-4072-be26-278176a6e00b"/>
    <xsd:import namespace="c71bc280-77be-4226-9682-3896b2a5d8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54b262-4942-4072-be26-278176a6e0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ef47989-784c-489a-9429-d0794a70773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1bc280-77be-4226-9682-3896b2a5d82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12fd11a7-2fc9-4a05-a60b-36ef088c0424}" ma:internalName="TaxCatchAll" ma:showField="CatchAllData" ma:web="c71bc280-77be-4226-9682-3896b2a5d8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7315A17-8C87-494E-A581-F1B4BD3FE02D}">
  <ds:schemaRefs>
    <ds:schemaRef ds:uri="http://schemas.microsoft.com/office/2006/metadata/properties"/>
    <ds:schemaRef ds:uri="http://schemas.microsoft.com/office/infopath/2007/PartnerControls"/>
    <ds:schemaRef ds:uri="fb54b262-4942-4072-be26-278176a6e00b"/>
    <ds:schemaRef ds:uri="c71bc280-77be-4226-9682-3896b2a5d823"/>
  </ds:schemaRefs>
</ds:datastoreItem>
</file>

<file path=customXml/itemProps2.xml><?xml version="1.0" encoding="utf-8"?>
<ds:datastoreItem xmlns:ds="http://schemas.openxmlformats.org/officeDocument/2006/customXml" ds:itemID="{7B32C22A-E5EF-42A8-82C4-3DED4F96FB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b54b262-4942-4072-be26-278176a6e00b"/>
    <ds:schemaRef ds:uri="c71bc280-77be-4226-9682-3896b2a5d82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73F833E-6686-45AA-BCFF-8D36D7631629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18ccb024-1285-4f62-85fe-84f37911c5d6}" enabled="0" method="" siteId="{18ccb024-1285-4f62-85fe-84f37911c5d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63</vt:i4>
      </vt:variant>
      <vt:variant>
        <vt:lpstr>Named Ranges</vt:lpstr>
      </vt:variant>
      <vt:variant>
        <vt:i4>62</vt:i4>
      </vt:variant>
    </vt:vector>
  </HeadingPairs>
  <TitlesOfParts>
    <vt:vector size="125" baseType="lpstr">
      <vt:lpstr>Update Tab</vt:lpstr>
      <vt:lpstr>CalSAWS Year End Stmt FY22-23</vt:lpstr>
      <vt:lpstr>Admin Budget 23-24 w-formulas</vt:lpstr>
      <vt:lpstr>ATC CK (2)</vt:lpstr>
      <vt:lpstr>CalSAWS Admin Budget FY26-27</vt:lpstr>
      <vt:lpstr>Alameda</vt:lpstr>
      <vt:lpstr>Alpine</vt:lpstr>
      <vt:lpstr>Amador</vt:lpstr>
      <vt:lpstr>Butte</vt:lpstr>
      <vt:lpstr>Calaveras</vt:lpstr>
      <vt:lpstr>Colusa</vt:lpstr>
      <vt:lpstr>Contra Costa</vt:lpstr>
      <vt:lpstr>Del Norte</vt:lpstr>
      <vt:lpstr>El Dorado</vt:lpstr>
      <vt:lpstr>Fresno</vt:lpstr>
      <vt:lpstr>Glenn</vt:lpstr>
      <vt:lpstr>Humboldt</vt:lpstr>
      <vt:lpstr>Imperial</vt:lpstr>
      <vt:lpstr>Inyo</vt:lpstr>
      <vt:lpstr>Kern</vt:lpstr>
      <vt:lpstr>Kings</vt:lpstr>
      <vt:lpstr>Lake</vt:lpstr>
      <vt:lpstr>Lassen</vt:lpstr>
      <vt:lpstr>Los Angeles</vt:lpstr>
      <vt:lpstr>Madera</vt:lpstr>
      <vt:lpstr>Marin</vt:lpstr>
      <vt:lpstr>Mariposa</vt:lpstr>
      <vt:lpstr>Mendocino</vt:lpstr>
      <vt:lpstr>Merced</vt:lpstr>
      <vt:lpstr>Modoc</vt:lpstr>
      <vt:lpstr>Mono</vt:lpstr>
      <vt:lpstr>Monterey</vt:lpstr>
      <vt:lpstr>Napa</vt:lpstr>
      <vt:lpstr>Nevada</vt:lpstr>
      <vt:lpstr>Orange</vt:lpstr>
      <vt:lpstr>Placer</vt:lpstr>
      <vt:lpstr>Plumas</vt:lpstr>
      <vt:lpstr>Riverside</vt:lpstr>
      <vt:lpstr>Sacramento</vt:lpstr>
      <vt:lpstr>San Benito</vt:lpstr>
      <vt:lpstr>San Bernardino</vt:lpstr>
      <vt:lpstr>San Diego</vt:lpstr>
      <vt:lpstr>San Francisco</vt:lpstr>
      <vt:lpstr>San Joaquin</vt:lpstr>
      <vt:lpstr>San Luis Obispo</vt:lpstr>
      <vt:lpstr>San Mateo</vt:lpstr>
      <vt:lpstr>Santa Barbara</vt:lpstr>
      <vt:lpstr>Santa Clara</vt:lpstr>
      <vt:lpstr>Santa Cruz</vt:lpstr>
      <vt:lpstr>Shasta</vt:lpstr>
      <vt:lpstr>Sierra</vt:lpstr>
      <vt:lpstr>Siskiyou</vt:lpstr>
      <vt:lpstr>Solano</vt:lpstr>
      <vt:lpstr>Sonoma</vt:lpstr>
      <vt:lpstr>Stanislaus</vt:lpstr>
      <vt:lpstr>Sutter</vt:lpstr>
      <vt:lpstr>Tehama</vt:lpstr>
      <vt:lpstr>Trinity</vt:lpstr>
      <vt:lpstr>Tulare</vt:lpstr>
      <vt:lpstr>Tuolumne</vt:lpstr>
      <vt:lpstr>Ventura</vt:lpstr>
      <vt:lpstr>Yolo</vt:lpstr>
      <vt:lpstr>Yuba</vt:lpstr>
      <vt:lpstr>'Admin Budget 23-24 w-formulas'!Print_Area</vt:lpstr>
      <vt:lpstr>Alameda!Print_Area</vt:lpstr>
      <vt:lpstr>Alpine!Print_Area</vt:lpstr>
      <vt:lpstr>Amador!Print_Area</vt:lpstr>
      <vt:lpstr>'ATC CK (2)'!Print_Area</vt:lpstr>
      <vt:lpstr>Butte!Print_Area</vt:lpstr>
      <vt:lpstr>Calaveras!Print_Area</vt:lpstr>
      <vt:lpstr>'CalSAWS Admin Budget FY26-27'!Print_Area</vt:lpstr>
      <vt:lpstr>'CalSAWS Year End Stmt FY22-23'!Print_Area</vt:lpstr>
      <vt:lpstr>Colusa!Print_Area</vt:lpstr>
      <vt:lpstr>'Contra Costa'!Print_Area</vt:lpstr>
      <vt:lpstr>'Del Norte'!Print_Area</vt:lpstr>
      <vt:lpstr>'El Dorado'!Print_Area</vt:lpstr>
      <vt:lpstr>Fresno!Print_Area</vt:lpstr>
      <vt:lpstr>Glenn!Print_Area</vt:lpstr>
      <vt:lpstr>Humboldt!Print_Area</vt:lpstr>
      <vt:lpstr>Imperial!Print_Area</vt:lpstr>
      <vt:lpstr>Inyo!Print_Area</vt:lpstr>
      <vt:lpstr>Kern!Print_Area</vt:lpstr>
      <vt:lpstr>Kings!Print_Area</vt:lpstr>
      <vt:lpstr>Lake!Print_Area</vt:lpstr>
      <vt:lpstr>Lassen!Print_Area</vt:lpstr>
      <vt:lpstr>'Los Angeles'!Print_Area</vt:lpstr>
      <vt:lpstr>Madera!Print_Area</vt:lpstr>
      <vt:lpstr>Marin!Print_Area</vt:lpstr>
      <vt:lpstr>Mariposa!Print_Area</vt:lpstr>
      <vt:lpstr>Mendocino!Print_Area</vt:lpstr>
      <vt:lpstr>Merced!Print_Area</vt:lpstr>
      <vt:lpstr>Modoc!Print_Area</vt:lpstr>
      <vt:lpstr>Mono!Print_Area</vt:lpstr>
      <vt:lpstr>Monterey!Print_Area</vt:lpstr>
      <vt:lpstr>Napa!Print_Area</vt:lpstr>
      <vt:lpstr>Nevada!Print_Area</vt:lpstr>
      <vt:lpstr>Orange!Print_Area</vt:lpstr>
      <vt:lpstr>Placer!Print_Area</vt:lpstr>
      <vt:lpstr>Plumas!Print_Area</vt:lpstr>
      <vt:lpstr>Riverside!Print_Area</vt:lpstr>
      <vt:lpstr>Sacramento!Print_Area</vt:lpstr>
      <vt:lpstr>'San Benito'!Print_Area</vt:lpstr>
      <vt:lpstr>'San Bernardino'!Print_Area</vt:lpstr>
      <vt:lpstr>'San Diego'!Print_Area</vt:lpstr>
      <vt:lpstr>'San Francisco'!Print_Area</vt:lpstr>
      <vt:lpstr>'San Joaquin'!Print_Area</vt:lpstr>
      <vt:lpstr>'San Luis Obispo'!Print_Area</vt:lpstr>
      <vt:lpstr>'San Mateo'!Print_Area</vt:lpstr>
      <vt:lpstr>'Santa Barbara'!Print_Area</vt:lpstr>
      <vt:lpstr>'Santa Clara'!Print_Area</vt:lpstr>
      <vt:lpstr>'Santa Cruz'!Print_Area</vt:lpstr>
      <vt:lpstr>Shasta!Print_Area</vt:lpstr>
      <vt:lpstr>Sierra!Print_Area</vt:lpstr>
      <vt:lpstr>Siskiyou!Print_Area</vt:lpstr>
      <vt:lpstr>Solano!Print_Area</vt:lpstr>
      <vt:lpstr>Sonoma!Print_Area</vt:lpstr>
      <vt:lpstr>Stanislaus!Print_Area</vt:lpstr>
      <vt:lpstr>Sutter!Print_Area</vt:lpstr>
      <vt:lpstr>Tehama!Print_Area</vt:lpstr>
      <vt:lpstr>Trinity!Print_Area</vt:lpstr>
      <vt:lpstr>Tulare!Print_Area</vt:lpstr>
      <vt:lpstr>Tuolumne!Print_Area</vt:lpstr>
      <vt:lpstr>Ventura!Print_Area</vt:lpstr>
      <vt:lpstr>Yolo!Print_Area</vt:lpstr>
      <vt:lpstr>Yuba!Print_Area</vt:lpstr>
    </vt:vector>
  </TitlesOfParts>
  <Company>San Bernardino County Auditor-Controller/Recorder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r2519</dc:creator>
  <cp:lastModifiedBy>Stephanie Aragon</cp:lastModifiedBy>
  <cp:lastPrinted>2021-05-17T22:08:51Z</cp:lastPrinted>
  <dcterms:created xsi:type="dcterms:W3CDTF">2009-01-05T16:57:01Z</dcterms:created>
  <dcterms:modified xsi:type="dcterms:W3CDTF">2026-08-12T22:18:40Z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0x010100618B58BC2D8BDD4D86BA4F0E791DE467</vt:lpwstr>
  </property>
</Properties>
</file>